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5060" yWindow="0" windowWidth="23800" windowHeight="15600" tabRatio="867" firstSheet="2" activeTab="6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_OldVersion" sheetId="6" r:id="rId6"/>
    <sheet name="Software- POST C v NC" sheetId="18" r:id="rId7"/>
    <sheet name="Table3_v1" sheetId="19" r:id="rId8"/>
    <sheet name="Analysis" sheetId="16" r:id="rId9"/>
    <sheet name="binary significance test" sheetId="17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0" i="18" l="1"/>
  <c r="E273" i="18"/>
  <c r="E268" i="18"/>
  <c r="E269" i="18"/>
  <c r="E272" i="18"/>
  <c r="E271" i="18"/>
  <c r="B6" i="19"/>
  <c r="G11" i="19"/>
  <c r="G10" i="19"/>
  <c r="G9" i="19"/>
  <c r="G6" i="19"/>
  <c r="G5" i="19"/>
  <c r="G4" i="19"/>
  <c r="E4" i="18"/>
  <c r="E3" i="18"/>
  <c r="F5" i="13"/>
  <c r="K3" i="6"/>
  <c r="D14" i="16"/>
  <c r="L3" i="6"/>
  <c r="C14" i="16"/>
  <c r="B14" i="16"/>
  <c r="B24" i="16"/>
  <c r="E24" i="16"/>
  <c r="E31" i="16"/>
  <c r="G4" i="18"/>
  <c r="F4" i="18"/>
  <c r="L262" i="18"/>
  <c r="J262" i="18"/>
  <c r="I262" i="18"/>
  <c r="L25" i="18"/>
  <c r="J25" i="18"/>
  <c r="I25" i="18"/>
  <c r="L98" i="18"/>
  <c r="J98" i="18"/>
  <c r="I98" i="18"/>
  <c r="L259" i="18"/>
  <c r="J259" i="18"/>
  <c r="I259" i="18"/>
  <c r="L257" i="18"/>
  <c r="J257" i="18"/>
  <c r="I257" i="18"/>
  <c r="L256" i="18"/>
  <c r="J256" i="18"/>
  <c r="I256" i="18"/>
  <c r="H3" i="18"/>
  <c r="L204" i="18"/>
  <c r="J204" i="18"/>
  <c r="I204" i="18"/>
  <c r="L132" i="18"/>
  <c r="J132" i="18"/>
  <c r="I132" i="18"/>
  <c r="L127" i="18"/>
  <c r="J127" i="18"/>
  <c r="I127" i="18"/>
  <c r="L30" i="18"/>
  <c r="J30" i="18"/>
  <c r="I30" i="18"/>
  <c r="L120" i="18"/>
  <c r="J120" i="18"/>
  <c r="I120" i="18"/>
  <c r="L119" i="18"/>
  <c r="J119" i="18"/>
  <c r="I119" i="18"/>
  <c r="L3" i="18"/>
  <c r="K3" i="18"/>
  <c r="F4" i="6"/>
  <c r="E3" i="6"/>
  <c r="G4" i="6"/>
  <c r="B36" i="16"/>
  <c r="B35" i="16"/>
  <c r="B34" i="16"/>
  <c r="E11" i="17"/>
  <c r="M11" i="17"/>
  <c r="M12" i="17"/>
  <c r="I11" i="17"/>
  <c r="I12" i="17"/>
  <c r="E12" i="17"/>
  <c r="C36" i="16"/>
  <c r="D36" i="16"/>
  <c r="C35" i="16"/>
  <c r="D35" i="16"/>
  <c r="C34" i="16"/>
  <c r="D34" i="16"/>
  <c r="F24" i="16"/>
  <c r="F31" i="16"/>
  <c r="H3" i="5"/>
  <c r="D11" i="16"/>
  <c r="I3" i="5"/>
  <c r="C11" i="16"/>
  <c r="B11" i="16"/>
  <c r="B21" i="16"/>
  <c r="F21" i="16"/>
  <c r="F30" i="16"/>
  <c r="E21" i="16"/>
  <c r="E30" i="16"/>
  <c r="J4" i="13"/>
  <c r="D8" i="16"/>
  <c r="K4" i="13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B29" i="16"/>
  <c r="L266" i="6"/>
  <c r="L243" i="6"/>
  <c r="L240" i="6"/>
  <c r="L238" i="6"/>
  <c r="L152" i="6"/>
  <c r="L33" i="6"/>
  <c r="L29" i="6"/>
  <c r="L21" i="6"/>
  <c r="L16" i="6"/>
  <c r="L11" i="6"/>
  <c r="H24" i="10"/>
  <c r="H2" i="10"/>
  <c r="I2" i="10"/>
  <c r="H3" i="10"/>
  <c r="G3" i="5"/>
  <c r="P2" i="9"/>
  <c r="O2" i="9"/>
  <c r="P3" i="15"/>
  <c r="O3" i="15"/>
  <c r="B4" i="16"/>
  <c r="B3" i="16"/>
  <c r="D4" i="16"/>
  <c r="C4" i="16"/>
  <c r="D3" i="16"/>
  <c r="C3" i="16"/>
  <c r="E4" i="13"/>
  <c r="H1" i="15"/>
  <c r="H4" i="13"/>
  <c r="G4" i="13"/>
  <c r="L12" i="6"/>
  <c r="L267" i="6"/>
  <c r="L273" i="6"/>
  <c r="J267" i="6"/>
  <c r="J266" i="6"/>
  <c r="J243" i="6"/>
  <c r="J240" i="6"/>
  <c r="J238" i="6"/>
  <c r="J152" i="6"/>
  <c r="J33" i="6"/>
  <c r="J29" i="6"/>
  <c r="J21" i="6"/>
  <c r="J11" i="6"/>
  <c r="E3" i="5"/>
  <c r="J12" i="6"/>
  <c r="J16" i="6"/>
  <c r="J273" i="6"/>
  <c r="I273" i="6"/>
  <c r="I267" i="6"/>
  <c r="I266" i="6"/>
  <c r="I243" i="6"/>
  <c r="I240" i="6"/>
  <c r="I238" i="6"/>
  <c r="I152" i="6"/>
  <c r="I33" i="6"/>
  <c r="I29" i="6"/>
  <c r="I21" i="6"/>
  <c r="I16" i="6"/>
  <c r="I12" i="6"/>
  <c r="I11" i="6"/>
  <c r="H3" i="6"/>
</calcChain>
</file>

<file path=xl/sharedStrings.xml><?xml version="1.0" encoding="utf-8"?>
<sst xmlns="http://schemas.openxmlformats.org/spreadsheetml/2006/main" count="10640" uniqueCount="2649">
  <si>
    <t>Organisms</t>
  </si>
  <si>
    <t>Software</t>
  </si>
  <si>
    <t>Journal of Neuroscience</t>
  </si>
  <si>
    <t>Statistical Analysis System (RRID: nif-0000-31484</t>
  </si>
  <si>
    <t>y</t>
  </si>
  <si>
    <t>y</t>
  </si>
  <si>
    <t>Neuroinformatics</t>
  </si>
  <si>
    <t>SPM (RRID:nif-0000-00343</t>
  </si>
  <si>
    <t>y</t>
  </si>
  <si>
    <t>y</t>
  </si>
  <si>
    <t>Neuroinformatics</t>
  </si>
  <si>
    <t>POAS4SPM</t>
  </si>
  <si>
    <t>n</t>
  </si>
  <si>
    <t>y</t>
  </si>
  <si>
    <t>Neuroinformatics</t>
  </si>
  <si>
    <t>Alzheimer’s Disease Neuroimaging Initiative, (ADNI, www.​adni-info.​org, RRID:nif-0000-00516</t>
  </si>
  <si>
    <t>y</t>
  </si>
  <si>
    <t>y</t>
  </si>
  <si>
    <t>Neuroinformatics</t>
  </si>
  <si>
    <t>Open-Access Series of Imaging Studies (OASIS, oasis-brains.org, RRID:nif-0000-00387</t>
  </si>
  <si>
    <t>y</t>
  </si>
  <si>
    <t>y</t>
  </si>
  <si>
    <t>Neuroinformatics</t>
  </si>
  <si>
    <t>Autism Brain Imaging Data Exchange (ABIDE, tinyurl.com/fcon1000-abide, RRID:nlx_157761</t>
  </si>
  <si>
    <t>y</t>
  </si>
  <si>
    <t>y</t>
  </si>
  <si>
    <t>Neuroinformatics</t>
  </si>
  <si>
    <t>Attention Deficit Hyperactivity Disorder (ADHD) sample from the ADHD-200 Consortium (tinyurl.com/fcon1000-adhd, RRID:nlx_144426</t>
  </si>
  <si>
    <t>y</t>
  </si>
  <si>
    <t>y</t>
  </si>
  <si>
    <t>Neuroinformatics</t>
  </si>
  <si>
    <t>Center for Biomedical Research Excellence (COBRE) schizophrenia sample (tinyurl.com/fcon1000-cobre, RRID:nlx_157762</t>
  </si>
  <si>
    <t>y</t>
  </si>
  <si>
    <t>y</t>
  </si>
  <si>
    <t>Neuroinformatics</t>
  </si>
  <si>
    <t>MIND Clinical Imaging Consortium (MCIC, RRID:nlx_155657</t>
  </si>
  <si>
    <t>y</t>
  </si>
  <si>
    <t>y</t>
  </si>
  <si>
    <t>Neuroinformatics</t>
  </si>
  <si>
    <t>FreeSurfer (RRID:nif-0000-00304</t>
  </si>
  <si>
    <t>y</t>
  </si>
  <si>
    <t>y</t>
  </si>
  <si>
    <t>Neuroinformatics</t>
  </si>
  <si>
    <t>Machine Learning algorithms: (SVM, csie.ntu.edu.tw/~cjlin/libsvm, RRID:nlx_157763</t>
  </si>
  <si>
    <t>y</t>
  </si>
  <si>
    <t>y</t>
  </si>
  <si>
    <t>Neuroinformatics</t>
  </si>
  <si>
    <t>RVM (http://​people.​csail.​mit.​edu/​msabuncu/​sw/​RVoxM/​index.​html, RRID:SciRes_000134</t>
  </si>
  <si>
    <t>y</t>
  </si>
  <si>
    <t>y</t>
  </si>
  <si>
    <t>Neuroinformatics</t>
  </si>
  <si>
    <t>NAF (http://​www.​nmr.​mgh.​harvard.​edu/​~enderk/​software.​html, RRID:SciRes_000135</t>
  </si>
  <si>
    <t>y</t>
  </si>
  <si>
    <t>y</t>
  </si>
  <si>
    <t>Neuroinformatics</t>
  </si>
  <si>
    <t>L-Measure (RRID:nif-0000-00003</t>
  </si>
  <si>
    <t>y</t>
  </si>
  <si>
    <t>y</t>
  </si>
  <si>
    <t>Neuroinformatics</t>
  </si>
  <si>
    <t>FARSIGHT (RRID:nif-0000-10227</t>
  </si>
  <si>
    <t>y</t>
  </si>
  <si>
    <t>y</t>
  </si>
  <si>
    <t>Neuroinformatics</t>
  </si>
  <si>
    <t>neuronal reconstruction datasets used in the experiments are available at: http://​neuromorpho.​org/​neuroMorpho/​index.​jsp (RRID:nif-0000-00006</t>
  </si>
  <si>
    <t>y</t>
  </si>
  <si>
    <t>y</t>
  </si>
  <si>
    <t>Identifiability by Journal- contains RRID</t>
  </si>
  <si>
    <t>Identifiability by Journal- Identifiable</t>
  </si>
  <si>
    <t>Antibodies</t>
  </si>
  <si>
    <t>Brain and Behavior</t>
  </si>
  <si>
    <t>SPSS (http://www-01.ibm.com/software/analytics/spss/)</t>
  </si>
  <si>
    <t>n</t>
  </si>
  <si>
    <t>n</t>
  </si>
  <si>
    <t>Journal of Neuroscience</t>
  </si>
  <si>
    <t>MiniAnalysis (Synaptosoft)</t>
  </si>
  <si>
    <t>n</t>
  </si>
  <si>
    <t>n</t>
  </si>
  <si>
    <t>Journal of Neuroscience</t>
  </si>
  <si>
    <t>Photoshop (Adobe System).</t>
  </si>
  <si>
    <t>n</t>
  </si>
  <si>
    <t>n</t>
  </si>
  <si>
    <t>JCN</t>
  </si>
  <si>
    <t>Adobe Photoshop CS5 (Adobe Systems Inc.)</t>
  </si>
  <si>
    <t>n</t>
  </si>
  <si>
    <t>y</t>
  </si>
  <si>
    <t>Journal of Neuroscience</t>
  </si>
  <si>
    <t>Image Quant analysis software (GE Healthcare).</t>
  </si>
  <si>
    <t>n</t>
  </si>
  <si>
    <t>n</t>
  </si>
  <si>
    <t>Journal of Neuroscience</t>
  </si>
  <si>
    <t>NIH ImageJ Analyze Particles software</t>
  </si>
  <si>
    <t>n</t>
  </si>
  <si>
    <t>n</t>
  </si>
  <si>
    <t>Journal of Neuroscience</t>
  </si>
  <si>
    <t>Origin software (Origin Lab)</t>
  </si>
  <si>
    <t>n</t>
  </si>
  <si>
    <t>n</t>
  </si>
  <si>
    <t>Journal of Neuroscience</t>
  </si>
  <si>
    <t>TH-1 software (ESA Biosciences).</t>
  </si>
  <si>
    <t>n</t>
  </si>
  <si>
    <t>n</t>
  </si>
  <si>
    <t>Journal of Neuroscience</t>
  </si>
  <si>
    <t>imaging software (Slidebox; Olympus)</t>
  </si>
  <si>
    <t>n</t>
  </si>
  <si>
    <t>n</t>
  </si>
  <si>
    <t>http://journal.frontiersin.org/Journal/10.3389/fnagi.2014.00220/pdf</t>
  </si>
  <si>
    <t>Frontiers in Aging Neuroscience</t>
  </si>
  <si>
    <t>LAS AF software platform (Leica Microsystem)</t>
  </si>
  <si>
    <t>n</t>
  </si>
  <si>
    <t>n</t>
  </si>
  <si>
    <t>http://journal.frontiersin.org/Journal/10.3389/fnagi.2014.00220/pdf</t>
  </si>
  <si>
    <t>Frontiers in Aging Neuroscience</t>
  </si>
  <si>
    <t>I.A.S. software (Delta Systems)</t>
  </si>
  <si>
    <t>n</t>
  </si>
  <si>
    <t>n</t>
  </si>
  <si>
    <t>http://journal.frontiersin.org/Journal/10.3389/fnagi.2014.00220/pdf</t>
  </si>
  <si>
    <t>Frontiers in Aging Neuroscience</t>
  </si>
  <si>
    <t>MassLynx V4.0 Software (Waters)</t>
  </si>
  <si>
    <t>n</t>
  </si>
  <si>
    <t>y</t>
  </si>
  <si>
    <t>http://journal.frontiersin.org/Journal/10.3389/fnagi.2014.00220/pdf</t>
  </si>
  <si>
    <t>Frontiers in Aging Neuroscience</t>
  </si>
  <si>
    <t>Statistica 7, Statsoft</t>
  </si>
  <si>
    <t>n</t>
  </si>
  <si>
    <t>y</t>
  </si>
  <si>
    <t>JCN</t>
  </si>
  <si>
    <t>Signal software (CED, UK)</t>
  </si>
  <si>
    <t>n</t>
  </si>
  <si>
    <t>n</t>
  </si>
  <si>
    <t>ImageJ (RRID: nif-0000-30467)</t>
  </si>
  <si>
    <t>y</t>
  </si>
  <si>
    <t>y</t>
  </si>
  <si>
    <t>Nikon EZ-C1 software</t>
  </si>
  <si>
    <t>n</t>
  </si>
  <si>
    <t>n</t>
  </si>
  <si>
    <t>SPSS (RRID: 000042, SPSS Inc., Chicago, IL, USA)</t>
  </si>
  <si>
    <t>y</t>
  </si>
  <si>
    <t>y</t>
  </si>
  <si>
    <t>Journal of Neuroscience</t>
  </si>
  <si>
    <t>MCID Image Analysis soft- ware (InterFocus Imaging)</t>
  </si>
  <si>
    <t>n</t>
  </si>
  <si>
    <t>n</t>
  </si>
  <si>
    <t>ImageGauge software (Fuji)</t>
  </si>
  <si>
    <t>n</t>
  </si>
  <si>
    <t>n</t>
  </si>
  <si>
    <t>Journal of Neuroscience</t>
  </si>
  <si>
    <t>KNIME (Konstanz Information Miner, Knime; RRID: nlx_151666</t>
  </si>
  <si>
    <t>y</t>
  </si>
  <si>
    <t>y</t>
  </si>
  <si>
    <t>Journal of Neuroscience</t>
  </si>
  <si>
    <t>GraphPad Prism (RRID: rid_000081</t>
  </si>
  <si>
    <t>y</t>
  </si>
  <si>
    <t>y</t>
  </si>
  <si>
    <t>MEGA version 5 (Tamura et al., 2011; RRID:nlx_156838</t>
  </si>
  <si>
    <t>y</t>
  </si>
  <si>
    <t>y</t>
  </si>
  <si>
    <t>JCN</t>
  </si>
  <si>
    <t>BLASTN (NCBI, Bethesda, MD, RRID:nlx_153932</t>
  </si>
  <si>
    <t>y</t>
  </si>
  <si>
    <t>y</t>
  </si>
  <si>
    <t>JCN</t>
  </si>
  <si>
    <t>TBLASTN (NCBI, Bethesda, MD, RRID:OMICS_00999</t>
  </si>
  <si>
    <t>y</t>
  </si>
  <si>
    <t>y</t>
  </si>
  <si>
    <t>JCN</t>
  </si>
  <si>
    <t>ImageJ (NIH, Bethesda, MD; RRID: nif-0000–30467</t>
  </si>
  <si>
    <t>y</t>
  </si>
  <si>
    <t>y</t>
  </si>
  <si>
    <t>JCN</t>
  </si>
  <si>
    <t>Prism 6 (GraphPad Software, San Diego, CA),</t>
  </si>
  <si>
    <t>n</t>
  </si>
  <si>
    <t>y</t>
  </si>
  <si>
    <t>JCN</t>
  </si>
  <si>
    <t>Image J software</t>
  </si>
  <si>
    <t>n</t>
  </si>
  <si>
    <t>n</t>
  </si>
  <si>
    <t>JCN</t>
  </si>
  <si>
    <t>Adobe Photoshop</t>
  </si>
  <si>
    <t>n</t>
  </si>
  <si>
    <t>n</t>
  </si>
  <si>
    <t>JCN</t>
  </si>
  <si>
    <t>ImageJ (version 1.34s; National Insti- tutes of Health)</t>
  </si>
  <si>
    <t>n</t>
  </si>
  <si>
    <t>y</t>
  </si>
  <si>
    <t>JCN</t>
  </si>
  <si>
    <t>Corel Photo-Paint (version 12)</t>
  </si>
  <si>
    <t>n</t>
  </si>
  <si>
    <t>y</t>
  </si>
  <si>
    <t>CorelDraw (version 12)</t>
  </si>
  <si>
    <t>n</t>
  </si>
  <si>
    <t>y</t>
  </si>
  <si>
    <t>JCN</t>
  </si>
  <si>
    <t>GeneChip Operating Software (version 1.1.1.052; Affymetrix)</t>
  </si>
  <si>
    <t>n</t>
  </si>
  <si>
    <t>y</t>
  </si>
  <si>
    <t>JCN</t>
  </si>
  <si>
    <t>GeneSpring 7.2 (Agilent Technologies, Santa Clara, CA)</t>
  </si>
  <si>
    <t>n</t>
  </si>
  <si>
    <t>y</t>
  </si>
  <si>
    <t>JCN</t>
  </si>
  <si>
    <t>Ingenuity Pathway Analysis software (Ingenuity Systems, Redwood, CA)</t>
  </si>
  <si>
    <t>n</t>
  </si>
  <si>
    <t>n</t>
  </si>
  <si>
    <t>Journal of Neuroscience</t>
  </si>
  <si>
    <t>Presentation software (Neurobehavioral Systems)</t>
  </si>
  <si>
    <t>n</t>
  </si>
  <si>
    <t>n</t>
  </si>
  <si>
    <t>Journal of Neuroscience</t>
  </si>
  <si>
    <t>Photoshop, Adobe Systems</t>
  </si>
  <si>
    <t>n</t>
  </si>
  <si>
    <t>n</t>
  </si>
  <si>
    <t>Journal of Neuroscience</t>
  </si>
  <si>
    <t>y</t>
  </si>
  <si>
    <t>y</t>
  </si>
  <si>
    <t>Journal of Neuroscience</t>
  </si>
  <si>
    <t>Statistical nonParametric Mapping (SnPM13) toolbox (Nichols and Holmes, 2002) (RRID: nif-0000-00342).</t>
  </si>
  <si>
    <t>y</t>
  </si>
  <si>
    <t>y</t>
  </si>
  <si>
    <t>Brain and Behavior</t>
  </si>
  <si>
    <t>E-Prime software Version 2.0, RRID: nlx_155747 (PST Soft</t>
  </si>
  <si>
    <t>y</t>
  </si>
  <si>
    <t>y</t>
  </si>
  <si>
    <t>Brain and Behavior</t>
  </si>
  <si>
    <t>SPM Version 8, Revision Number 4290, RRID: nif-0000-00343</t>
  </si>
  <si>
    <t>y</t>
  </si>
  <si>
    <t>y</t>
  </si>
  <si>
    <t>Brain and Behavior</t>
  </si>
  <si>
    <t>Excel 2007 (Microsoft, Redmond, PA)</t>
  </si>
  <si>
    <t>n</t>
  </si>
  <si>
    <t>n</t>
  </si>
  <si>
    <t>ImageJ/Fiji software (RRID:nif-0000-30467</t>
  </si>
  <si>
    <t>y</t>
  </si>
  <si>
    <t>y</t>
  </si>
  <si>
    <t>JCN</t>
  </si>
  <si>
    <t>Axiovision 4.2 soft- ware</t>
  </si>
  <si>
    <t>n</t>
  </si>
  <si>
    <t>y</t>
  </si>
  <si>
    <t>JCN</t>
  </si>
  <si>
    <t>LAS AF software (v. 2.3.6 build 5381)</t>
  </si>
  <si>
    <t>n</t>
  </si>
  <si>
    <t>y</t>
  </si>
  <si>
    <t>JCN</t>
  </si>
  <si>
    <t>RECONSTRUCTTM software (freely available for download at http://synapses.clm.utexas.edu, Fiala, 2005; Fiala and Harris, 2001b, RRID: nif-0000-23420</t>
  </si>
  <si>
    <t>y</t>
  </si>
  <si>
    <t>y</t>
  </si>
  <si>
    <t>JCN</t>
  </si>
  <si>
    <t>Statistica (StatSoft, Tulsa, OK)</t>
  </si>
  <si>
    <t>n</t>
  </si>
  <si>
    <t>n</t>
  </si>
  <si>
    <t>JCN</t>
  </si>
  <si>
    <t>IMOD (version 4.5.7, http://bio3d.colorado.edu, RRID: nif-0000-31686</t>
  </si>
  <si>
    <t>y</t>
  </si>
  <si>
    <t>y</t>
  </si>
  <si>
    <t>JCN</t>
  </si>
  <si>
    <t>Irfanview image editing software, version 4.37 (http://www.irfanview.com, RRID: nlx_157659</t>
  </si>
  <si>
    <t>y</t>
  </si>
  <si>
    <t>y</t>
  </si>
  <si>
    <t>JCN</t>
  </si>
  <si>
    <t>NIS Ele- ments software (Nikon)</t>
  </si>
  <si>
    <t>n</t>
  </si>
  <si>
    <t>n</t>
  </si>
  <si>
    <t>JCN</t>
  </si>
  <si>
    <t>Adobe Photoshop CS5 (Adobe Systems, San Jose, CA)</t>
  </si>
  <si>
    <t>n</t>
  </si>
  <si>
    <t>y</t>
  </si>
  <si>
    <t>Journal of Neuroscience</t>
  </si>
  <si>
    <t>(BControl; http://brodylab.princeton.edu/bcontrol)</t>
  </si>
  <si>
    <t>n</t>
  </si>
  <si>
    <t>y</t>
  </si>
  <si>
    <t>MATLAB (Math- Works)</t>
  </si>
  <si>
    <t>n</t>
  </si>
  <si>
    <t>n</t>
  </si>
  <si>
    <t>Journal of Neuroscience</t>
  </si>
  <si>
    <t>LSM510 software</t>
  </si>
  <si>
    <t>n</t>
  </si>
  <si>
    <t>n</t>
  </si>
  <si>
    <t>Journal of Neuroscience</t>
  </si>
  <si>
    <t>ImageJ software (RRID:nif-0000 –30467; http://imagej.nih.gov/ij/).</t>
  </si>
  <si>
    <t>y</t>
  </si>
  <si>
    <t>y</t>
  </si>
  <si>
    <t>Journal of Neuroscience</t>
  </si>
  <si>
    <t>VideoTrack software (ViewPoint Life Sciences)</t>
  </si>
  <si>
    <t>n</t>
  </si>
  <si>
    <t>n</t>
  </si>
  <si>
    <t>Journal of Neuroscience</t>
  </si>
  <si>
    <t>Spike 2 neuronal software (CED)</t>
  </si>
  <si>
    <t>n</t>
  </si>
  <si>
    <t>y</t>
  </si>
  <si>
    <t>Journal of Neuroscience</t>
  </si>
  <si>
    <t>HomeCageScan software</t>
  </si>
  <si>
    <t>n</t>
  </si>
  <si>
    <t>n</t>
  </si>
  <si>
    <t>Journal of Neuroscience</t>
  </si>
  <si>
    <t>Igor Pro (Wavemetrics)</t>
  </si>
  <si>
    <t>n</t>
  </si>
  <si>
    <t>n</t>
  </si>
  <si>
    <t>Journal of Neuroscience</t>
  </si>
  <si>
    <t>Excel (Microsoft)</t>
  </si>
  <si>
    <t>n</t>
  </si>
  <si>
    <t>n</t>
  </si>
  <si>
    <t>JCN</t>
  </si>
  <si>
    <t>CLC software (CLC Bio, Copen- hagen, Denmark)</t>
  </si>
  <si>
    <t>n</t>
  </si>
  <si>
    <t>n</t>
  </si>
  <si>
    <t>JCN</t>
  </si>
  <si>
    <t>GENSCAN (Burge and Karlin, 1997; RRID:nif-0000– 30609)</t>
  </si>
  <si>
    <t>y</t>
  </si>
  <si>
    <t>y</t>
  </si>
  <si>
    <t>JCN</t>
  </si>
  <si>
    <t>BLASTX (NCBI, MD, RRID:nlx_153933)</t>
  </si>
  <si>
    <t>y</t>
  </si>
  <si>
    <t>y</t>
  </si>
  <si>
    <t>JCN</t>
  </si>
  <si>
    <t>GenBank (NCBI, RRID:nif-0000-02873)</t>
  </si>
  <si>
    <t>y</t>
  </si>
  <si>
    <t>y</t>
  </si>
  <si>
    <t>JCN</t>
  </si>
  <si>
    <t>Vector NTI9 software (Invitrogen, Carlsbad, CA)</t>
  </si>
  <si>
    <t>n</t>
  </si>
  <si>
    <t>n</t>
  </si>
  <si>
    <t>JCN</t>
  </si>
  <si>
    <t>n</t>
  </si>
  <si>
    <t>y</t>
  </si>
  <si>
    <t>JCN</t>
  </si>
  <si>
    <t>AutoQuant X3 software (Media Cybernetics, Rockville, MD; RRID:SciRes_000125)</t>
  </si>
  <si>
    <t>y</t>
  </si>
  <si>
    <t>y</t>
  </si>
  <si>
    <t>JCN</t>
  </si>
  <si>
    <t>Volocity 3D image Analysis software (version 4.4, Improvision; RRID:SciRes_000112 )</t>
  </si>
  <si>
    <t>y</t>
  </si>
  <si>
    <t>y</t>
  </si>
  <si>
    <t>Neurobiology of Disease</t>
  </si>
  <si>
    <t>ImageJ (NIH; imagej.nih.gov/ij).</t>
  </si>
  <si>
    <t>n</t>
  </si>
  <si>
    <t>n</t>
  </si>
  <si>
    <t>Neurobiology of Disease</t>
  </si>
  <si>
    <t>PASW statistics 17 software (SPSS, IBM, Dublin, Ireland)</t>
  </si>
  <si>
    <t>n</t>
  </si>
  <si>
    <t>y</t>
  </si>
  <si>
    <t>Neurobiology of Disease</t>
  </si>
  <si>
    <t>GraphPad Prism (GraphPad Software Inc., La Jolla, CA, USA)</t>
  </si>
  <si>
    <t>n</t>
  </si>
  <si>
    <t>n</t>
  </si>
  <si>
    <t>PeerJ</t>
  </si>
  <si>
    <t>MacQiime (version 1.6.0, http://www.wernerlab.org/software/macqiime; QIIME, RRID:OMICS_01521)</t>
  </si>
  <si>
    <t>y</t>
  </si>
  <si>
    <t>y</t>
  </si>
  <si>
    <t>PeerJ</t>
  </si>
  <si>
    <t>NCBI BLAST, RRID:nlx_84530</t>
  </si>
  <si>
    <t>y</t>
  </si>
  <si>
    <t>y</t>
  </si>
  <si>
    <t>PeerJ</t>
  </si>
  <si>
    <t>SPSS (SPSS, RRID:rid_000042, version 20.0.0</t>
  </si>
  <si>
    <t>y</t>
  </si>
  <si>
    <t>y</t>
  </si>
  <si>
    <t>Journal of Neuroscience</t>
  </si>
  <si>
    <t>ImageJ (public domain software from the National Institutes of Health, RRID:nif-0000-30467).</t>
  </si>
  <si>
    <t>y</t>
  </si>
  <si>
    <t>y</t>
  </si>
  <si>
    <t>Reconstruct program (available at http:// synapses.clm.utexas.edu; RRID:nif-0000-23420)</t>
  </si>
  <si>
    <t>y</t>
  </si>
  <si>
    <t>y</t>
  </si>
  <si>
    <t>Statistica program (StatSoft)</t>
  </si>
  <si>
    <t>n</t>
  </si>
  <si>
    <t>n</t>
  </si>
  <si>
    <t>pCLAMP10.</t>
  </si>
  <si>
    <t>n</t>
  </si>
  <si>
    <t>n</t>
  </si>
  <si>
    <t>Journal of Neuroscience</t>
  </si>
  <si>
    <t>Statview 5.0J software package (SAS Institute).</t>
  </si>
  <si>
    <t>n</t>
  </si>
  <si>
    <t>y</t>
  </si>
  <si>
    <t>Journal of Neuroscience</t>
  </si>
  <si>
    <t>Chronux, an open-source software package (RRID: nif-0000-00082</t>
  </si>
  <si>
    <t>y</t>
  </si>
  <si>
    <t>y</t>
  </si>
  <si>
    <t>Journal of Neuroscience</t>
  </si>
  <si>
    <t>MATLAB (RRID: nlx_153890</t>
  </si>
  <si>
    <t>y</t>
  </si>
  <si>
    <t>y</t>
  </si>
  <si>
    <t>JCN</t>
  </si>
  <si>
    <t>OPENLAB imaging software (Improvision, Lexington, MA, USA, RRID:rid_000096</t>
  </si>
  <si>
    <t>y</t>
  </si>
  <si>
    <t>y</t>
  </si>
  <si>
    <t>JCN</t>
  </si>
  <si>
    <t>n</t>
  </si>
  <si>
    <t>y</t>
  </si>
  <si>
    <t>JCN</t>
  </si>
  <si>
    <t>Volocity imaging software (V 6.1.2, PerkinElmer)</t>
  </si>
  <si>
    <t>n</t>
  </si>
  <si>
    <t>y</t>
  </si>
  <si>
    <t>JCN</t>
  </si>
  <si>
    <t>ImageJ</t>
  </si>
  <si>
    <t>n</t>
  </si>
  <si>
    <t>n</t>
  </si>
  <si>
    <t>JCN</t>
  </si>
  <si>
    <t>Leica software Application Suite (LAS V3.6, Leica Microsystems)</t>
  </si>
  <si>
    <t>n</t>
  </si>
  <si>
    <t>y</t>
  </si>
  <si>
    <t>neuroinformatics</t>
  </si>
  <si>
    <t>SPM (RRID :nif-0000-00343</t>
  </si>
  <si>
    <t>y</t>
  </si>
  <si>
    <t>y</t>
  </si>
  <si>
    <t>neuroinformatics</t>
  </si>
  <si>
    <t>Matlab 7.6 (MathWorks Inc., Sherborn, MA).</t>
  </si>
  <si>
    <t>n</t>
  </si>
  <si>
    <t>y</t>
  </si>
  <si>
    <t>Journal of Neuroscience</t>
  </si>
  <si>
    <t>Volocity 6.1 software</t>
  </si>
  <si>
    <t>n</t>
  </si>
  <si>
    <t>n</t>
  </si>
  <si>
    <t>Journal of Neuroscience</t>
  </si>
  <si>
    <t>MATLAB RRID:nlx_153890; Mathworks</t>
  </si>
  <si>
    <t>y</t>
  </si>
  <si>
    <t>y</t>
  </si>
  <si>
    <t>Journal of Neuroscience</t>
  </si>
  <si>
    <t>ImageJ software (version 1.25l, RRID: nif-0000 –30467)</t>
  </si>
  <si>
    <t>y</t>
  </si>
  <si>
    <t>y</t>
  </si>
  <si>
    <t>Journal of Neuroscience</t>
  </si>
  <si>
    <t>Lab- Chart version 7.3; ADInstruments</t>
  </si>
  <si>
    <t>n</t>
  </si>
  <si>
    <t>y</t>
  </si>
  <si>
    <t>Journal of Neuroscience</t>
  </si>
  <si>
    <t>ImageJ, RRID:nif-0000-30467)</t>
  </si>
  <si>
    <t>y</t>
  </si>
  <si>
    <t>y</t>
  </si>
  <si>
    <t>Journal of Neuroscience</t>
  </si>
  <si>
    <t>SPSS 17 (RRID:rid_000042; IBM)</t>
  </si>
  <si>
    <t>y</t>
  </si>
  <si>
    <t>y</t>
  </si>
  <si>
    <t>Journal of Neuroscience</t>
  </si>
  <si>
    <t>Prism 5.03 (RRID: rid_000081; GraphPad)</t>
  </si>
  <si>
    <t>y</t>
  </si>
  <si>
    <t>y</t>
  </si>
  <si>
    <t>Journal of Neuroscience</t>
  </si>
  <si>
    <t>pClamp software (Molecular Devices)</t>
  </si>
  <si>
    <t>n</t>
  </si>
  <si>
    <t>n</t>
  </si>
  <si>
    <t>Neuroinformatics</t>
  </si>
  <si>
    <t>The Corpus Callosum Thickness Profile Analysis Pipeline (RRID:nlx 157716) software</t>
  </si>
  <si>
    <t>y</t>
  </si>
  <si>
    <t>y</t>
  </si>
  <si>
    <t>Neuroinformatics</t>
  </si>
  <si>
    <t>MATLAB (The MathWorks 2013)</t>
  </si>
  <si>
    <t>n</t>
  </si>
  <si>
    <t>y</t>
  </si>
  <si>
    <t>BMC Neuroscience</t>
  </si>
  <si>
    <t>SPSS for Windows, Version 21.0 (IBM SPSS Statistics, Armonk, NY, USA; RRID:rid_000042)</t>
  </si>
  <si>
    <t>JCN</t>
  </si>
  <si>
    <t>Neurolucida, v 10; MicroBrightField, Williston, VT; RRID:nif-0000-10294)</t>
  </si>
  <si>
    <t>y</t>
  </si>
  <si>
    <t>y</t>
  </si>
  <si>
    <t>JCN</t>
  </si>
  <si>
    <t>JIST platform (RRID:nlx_151344)</t>
  </si>
  <si>
    <t>y</t>
  </si>
  <si>
    <t>y</t>
  </si>
  <si>
    <t>Neuroinformatics</t>
  </si>
  <si>
    <t>NITRC</t>
  </si>
  <si>
    <t>n</t>
  </si>
  <si>
    <t>y</t>
  </si>
  <si>
    <t>Molecular Pain</t>
  </si>
  <si>
    <t>NIH image J (RRID: nif-0000-30467) software</t>
  </si>
  <si>
    <t>y</t>
  </si>
  <si>
    <t>y</t>
  </si>
  <si>
    <t>Molecular Pain</t>
  </si>
  <si>
    <t>Spike2 software, Cambridge Electronic Design</t>
  </si>
  <si>
    <t>n</t>
  </si>
  <si>
    <t>y</t>
  </si>
  <si>
    <t>Journal of Neuroscience</t>
  </si>
  <si>
    <t>ATLAB, MathWorks, RRID:nlx_153890)</t>
  </si>
  <si>
    <t>y</t>
  </si>
  <si>
    <t>y</t>
  </si>
  <si>
    <t>Journal of Neuroscience</t>
  </si>
  <si>
    <t>Reconstruct (Synapse Web Reconstruct, RRID: nif-0000-23420</t>
  </si>
  <si>
    <t>y</t>
  </si>
  <si>
    <t>y</t>
  </si>
  <si>
    <t>Journal of Neuroscience</t>
  </si>
  <si>
    <t>Statistica software (version 10, StatSoft)</t>
  </si>
  <si>
    <t>n</t>
  </si>
  <si>
    <t>y</t>
  </si>
  <si>
    <t>Journal of Neuroscience</t>
  </si>
  <si>
    <t>Leica Confocal Software version 2.61.</t>
  </si>
  <si>
    <t>n</t>
  </si>
  <si>
    <t>y</t>
  </si>
  <si>
    <t>Journal of Neuroscience</t>
  </si>
  <si>
    <t>Leica Lite software</t>
  </si>
  <si>
    <t>n</t>
  </si>
  <si>
    <t>n</t>
  </si>
  <si>
    <t>Journal of Neuroscience</t>
  </si>
  <si>
    <t>ImageJ software (RRID: nif-0000-30467)</t>
  </si>
  <si>
    <t>y</t>
  </si>
  <si>
    <t>y</t>
  </si>
  <si>
    <t>Journal of Neuroscience</t>
  </si>
  <si>
    <t>LAS AF software; Leica Microsystems</t>
  </si>
  <si>
    <t>n</t>
  </si>
  <si>
    <t>n</t>
  </si>
  <si>
    <t>Journal of Neuroscience</t>
  </si>
  <si>
    <t>ImageJ soft- ware</t>
  </si>
  <si>
    <t>n</t>
  </si>
  <si>
    <t>n</t>
  </si>
  <si>
    <t>Journal of Neuroscience</t>
  </si>
  <si>
    <t>PatchMaster software (HEKA Elek- tronik).</t>
  </si>
  <si>
    <t>n</t>
  </si>
  <si>
    <t>n</t>
  </si>
  <si>
    <t>Journal of Neuroscience</t>
  </si>
  <si>
    <t>Mini Analysis program (Synaptosoft Systems)</t>
  </si>
  <si>
    <t>n</t>
  </si>
  <si>
    <t>n</t>
  </si>
  <si>
    <t>Journal of Neuroscience</t>
  </si>
  <si>
    <t>Photoshop CS3 software (Adobe Systems)</t>
  </si>
  <si>
    <t>n</t>
  </si>
  <si>
    <t>y</t>
  </si>
  <si>
    <t>Journal of Neuroscience</t>
  </si>
  <si>
    <t>MATLAB (MathWorks)</t>
  </si>
  <si>
    <t>n</t>
  </si>
  <si>
    <t>y</t>
  </si>
  <si>
    <t>Journal of Neuroscience</t>
  </si>
  <si>
    <t>n</t>
  </si>
  <si>
    <t>n</t>
  </si>
  <si>
    <t>Neuroinformatics</t>
  </si>
  <si>
    <t>Python library BTMORPH (RRID:nlx_157700)</t>
  </si>
  <si>
    <t>y</t>
  </si>
  <si>
    <t>y</t>
  </si>
  <si>
    <t>JCN</t>
  </si>
  <si>
    <t>Adobe Photoshop CS4 (Adobe Systems, San Jose, CA)</t>
  </si>
  <si>
    <t>n</t>
  </si>
  <si>
    <t>y</t>
  </si>
  <si>
    <t>Adobe Illustrator</t>
  </si>
  <si>
    <t>n</t>
  </si>
  <si>
    <t>y</t>
  </si>
  <si>
    <t>JCN</t>
  </si>
  <si>
    <t>Zeiss LSM software</t>
  </si>
  <si>
    <t>n</t>
  </si>
  <si>
    <t>n</t>
  </si>
  <si>
    <t>JCN</t>
  </si>
  <si>
    <t>(R version 2.11.1, R Development Core Team, 2010, RRID: nif-0000–10474)</t>
  </si>
  <si>
    <t>y</t>
  </si>
  <si>
    <t>y</t>
  </si>
  <si>
    <t>JCN</t>
  </si>
  <si>
    <t>AxioVision software (Rel. 4.8.3, Carl Zeiss Microscopy, Thornwood, NY)</t>
  </si>
  <si>
    <t>Frontiers in Neuroinformatics</t>
  </si>
  <si>
    <t>Neuroscience Information Framework (NIFSTD)/ RRID:nlx_144512</t>
  </si>
  <si>
    <t>y</t>
  </si>
  <si>
    <t>y</t>
  </si>
  <si>
    <t>Frontiers in Neuroinformatics</t>
  </si>
  <si>
    <t>Cognitive Atlas (COGAT)/ RRID:nif-0000-24591</t>
  </si>
  <si>
    <t>y</t>
  </si>
  <si>
    <t>y</t>
  </si>
  <si>
    <t>Frontiers in Neuroinformatics</t>
  </si>
  <si>
    <t>Neurological Disease Ontology (ND)/ RRID:nlx_157304</t>
  </si>
  <si>
    <t>y</t>
  </si>
  <si>
    <t>y</t>
  </si>
  <si>
    <t>Frontiers in Neuroinformatics</t>
  </si>
  <si>
    <t>Neuro Behavioral Ontology (NBO)/ RRID:nlx_151745</t>
  </si>
  <si>
    <t>y</t>
  </si>
  <si>
    <t>y</t>
  </si>
  <si>
    <t>Frontiers in Neuroinformatics</t>
  </si>
  <si>
    <t>NeuroPsychological Testing Ontology (NPT)/ RRID:nlx_157303</t>
  </si>
  <si>
    <t>y</t>
  </si>
  <si>
    <t>y</t>
  </si>
  <si>
    <t>Eur J Neurosci</t>
  </si>
  <si>
    <t>MATLAB, RRID:nlx_153890,</t>
  </si>
  <si>
    <t>y</t>
  </si>
  <si>
    <t>y</t>
  </si>
  <si>
    <t>Journal of Neuroscience</t>
  </si>
  <si>
    <t>NIS Elements 3.2 (Nikon) software.</t>
  </si>
  <si>
    <t>n</t>
  </si>
  <si>
    <t>y</t>
  </si>
  <si>
    <t>Journal of Neuroscience</t>
  </si>
  <si>
    <t>SigmaPlot (Systat Software).</t>
  </si>
  <si>
    <t>n</t>
  </si>
  <si>
    <t>n</t>
  </si>
  <si>
    <t>Journal of Neuroscience</t>
  </si>
  <si>
    <t>software ImageJ (NIH).</t>
  </si>
  <si>
    <t>n</t>
  </si>
  <si>
    <t>n</t>
  </si>
  <si>
    <t>Journal of Neuroscience</t>
  </si>
  <si>
    <t>LAS AF software</t>
  </si>
  <si>
    <t>n</t>
  </si>
  <si>
    <t>n</t>
  </si>
  <si>
    <t>Journal of Neuroscience</t>
  </si>
  <si>
    <t>NIH ImageJ (RRID:nif-0000-30467)</t>
  </si>
  <si>
    <t>y</t>
  </si>
  <si>
    <t>y</t>
  </si>
  <si>
    <t>Journal of Neuroscience</t>
  </si>
  <si>
    <t>Adobe Photoshop</t>
  </si>
  <si>
    <t>n</t>
  </si>
  <si>
    <t>n</t>
  </si>
  <si>
    <t>Journal of Neuroscience</t>
  </si>
  <si>
    <t>R (R Project for Statistical Computing, RRID:nif-0000-10474)</t>
  </si>
  <si>
    <t>y</t>
  </si>
  <si>
    <t>y</t>
  </si>
  <si>
    <t>Journal of Neuroscience</t>
  </si>
  <si>
    <t>MATLAB (2012 MathWorks; RRID:nlx_153890)</t>
  </si>
  <si>
    <t>y</t>
  </si>
  <si>
    <t>y</t>
  </si>
  <si>
    <t>Journal of Neuroscience</t>
  </si>
  <si>
    <t>SPSS (version 21, IBM)</t>
  </si>
  <si>
    <t>n</t>
  </si>
  <si>
    <t>y</t>
  </si>
  <si>
    <t>Journal of Neuroscience</t>
  </si>
  <si>
    <t>ImageJ</t>
  </si>
  <si>
    <t>n</t>
  </si>
  <si>
    <t>n</t>
  </si>
  <si>
    <t>Journal of Neuroscience</t>
  </si>
  <si>
    <t>GraphPad Prism 5 (GraphPad Software)</t>
  </si>
  <si>
    <t>n</t>
  </si>
  <si>
    <t>y</t>
  </si>
  <si>
    <t>Neuroinformatics</t>
  </si>
  <si>
    <t>SPM8 (http://www. fil.ion.ucl.ac.uk/spm/software/spm8/; RRID:nif-0000-00343)</t>
  </si>
  <si>
    <t>y</t>
  </si>
  <si>
    <t>y</t>
  </si>
  <si>
    <t>Journal of Neuroscience</t>
  </si>
  <si>
    <t>y</t>
  </si>
  <si>
    <t>y</t>
  </si>
  <si>
    <t>Journal of Neuroscience</t>
  </si>
  <si>
    <t>Donders Machine Learning Toolbox (https://github.com/ distrep/DMLT).</t>
  </si>
  <si>
    <t>n</t>
  </si>
  <si>
    <t>y</t>
  </si>
  <si>
    <t>3-115</t>
  </si>
  <si>
    <t>F1000 Research</t>
  </si>
  <si>
    <t>scanner software.</t>
  </si>
  <si>
    <t>n</t>
  </si>
  <si>
    <t>n</t>
  </si>
  <si>
    <t>3-115</t>
  </si>
  <si>
    <t>F1000 Research</t>
  </si>
  <si>
    <t>Illumina’s Beadstudio#2 software</t>
  </si>
  <si>
    <t>n</t>
  </si>
  <si>
    <t>y</t>
  </si>
  <si>
    <t>3-115</t>
  </si>
  <si>
    <t>F1000 Research</t>
  </si>
  <si>
    <t>Ingenuity IPA software</t>
  </si>
  <si>
    <t>n</t>
  </si>
  <si>
    <t>n</t>
  </si>
  <si>
    <t>3-67</t>
  </si>
  <si>
    <t>F1000 Research</t>
  </si>
  <si>
    <t>Protein Data Bank (PDB, RRID:nif-0000-00135) structures used for initiating trajectories are listed</t>
  </si>
  <si>
    <t>y</t>
  </si>
  <si>
    <t>Brain and Behavior</t>
  </si>
  <si>
    <t>SPM8 (Wellcome Institute of Cognitive Neurology, London, UK, RRID:nif-0000-00343)</t>
  </si>
  <si>
    <t>y</t>
  </si>
  <si>
    <t>y</t>
  </si>
  <si>
    <t>doi- 10.1002/brb3.237</t>
  </si>
  <si>
    <t>Brain and Behavior</t>
  </si>
  <si>
    <t>FMRIB58_FA standard space template (FMRIB, University of Oxford, UK, RRID:nif-0000-00305)</t>
  </si>
  <si>
    <t>y</t>
  </si>
  <si>
    <t>y</t>
  </si>
  <si>
    <t>Frontiers in Neuroinformatics</t>
  </si>
  <si>
    <t>Mental Functioning Ontology (MF)/ RRID:nlx_157305</t>
  </si>
  <si>
    <t>y</t>
  </si>
  <si>
    <t>y</t>
  </si>
  <si>
    <t>Frontiers in Neuroinformatics</t>
  </si>
  <si>
    <t>Cognitive Paradigm Ontology (CogPO)/ RRID:nlx_155537</t>
  </si>
  <si>
    <t>y</t>
  </si>
  <si>
    <t>y</t>
  </si>
  <si>
    <t>Frontiers in Neuroinformatics</t>
  </si>
  <si>
    <t>Neural Electromagnetic Ontologies (NEMO)/ RRID:nif-0000-10899</t>
  </si>
  <si>
    <t>y</t>
  </si>
  <si>
    <t>y</t>
  </si>
  <si>
    <t>Arcview 3.2 software (http://www.es- ri.com; RRID: SciRes_000116)</t>
  </si>
  <si>
    <t>y</t>
  </si>
  <si>
    <t>y</t>
  </si>
  <si>
    <t>JCN</t>
  </si>
  <si>
    <t>Fiji imaging software (Schindelin et al., 2012)</t>
  </si>
  <si>
    <t>n</t>
  </si>
  <si>
    <t>n</t>
  </si>
  <si>
    <t>JCN</t>
  </si>
  <si>
    <t>OPENLAB imaging software (Improvision, Lexington MA; RRID:rid_000096).</t>
  </si>
  <si>
    <t>y</t>
  </si>
  <si>
    <t>y</t>
  </si>
  <si>
    <t>JCN</t>
  </si>
  <si>
    <t>Adobe Photoshop (San Jose, CA)</t>
  </si>
  <si>
    <t>n</t>
  </si>
  <si>
    <t>n</t>
  </si>
  <si>
    <t>JCN</t>
  </si>
  <si>
    <t>AxioVision software</t>
  </si>
  <si>
    <t>n</t>
  </si>
  <si>
    <t>n</t>
  </si>
  <si>
    <t>JCN</t>
  </si>
  <si>
    <t>pClamp 8.2 software (Molecular Devices)</t>
  </si>
  <si>
    <t>n</t>
  </si>
  <si>
    <t>y</t>
  </si>
  <si>
    <t>JCN</t>
  </si>
  <si>
    <t>NIS Elements software</t>
  </si>
  <si>
    <t>n</t>
  </si>
  <si>
    <t>n</t>
  </si>
  <si>
    <t>JCN</t>
  </si>
  <si>
    <t>Slicer (Version 4.11,, RRID:nif-0000-00256</t>
  </si>
  <si>
    <t>y</t>
  </si>
  <si>
    <t>y</t>
  </si>
  <si>
    <t>JCN</t>
  </si>
  <si>
    <t>LabChart 7.0 Software (ADInstruments - Data Acquisition Systems for Life Science, RRID:nif-0000-10146</t>
  </si>
  <si>
    <t>y</t>
  </si>
  <si>
    <t>y</t>
  </si>
  <si>
    <t>JCN</t>
  </si>
  <si>
    <t>MATLAB programs (MathWorks, Natick, Massachusetts, 2012b, 64bit, RRID:nlx_153890</t>
  </si>
  <si>
    <t>y</t>
  </si>
  <si>
    <t>y</t>
  </si>
  <si>
    <t>JCN</t>
  </si>
  <si>
    <t>AutoVisualize 9.3 (Media Cybernetics, Silver Springs, MD),</t>
  </si>
  <si>
    <t>n</t>
  </si>
  <si>
    <t>y</t>
  </si>
  <si>
    <t>JCN</t>
  </si>
  <si>
    <t>ImageJ (Rasband, W.S., ImageJ, National Institutes of Health, Bethesda, MD, http://rsb.info.nih.gov/ij/, 1997–2004, RRID: nif-0000–30467)</t>
  </si>
  <si>
    <t>y</t>
  </si>
  <si>
    <t>y</t>
  </si>
  <si>
    <t>JCN</t>
  </si>
  <si>
    <t>Sigma plot 12.3</t>
  </si>
  <si>
    <t>n</t>
  </si>
  <si>
    <t>n</t>
  </si>
  <si>
    <t>Journal of Neuroscience</t>
  </si>
  <si>
    <t>MATLAB</t>
  </si>
  <si>
    <t>n</t>
  </si>
  <si>
    <t>n</t>
  </si>
  <si>
    <t>Journal of Neuroscience</t>
  </si>
  <si>
    <t>Free- Surfer (http://surfer.nmr.mgh.harvard.edu/; RRID:nif-0000-00304),</t>
  </si>
  <si>
    <t>y</t>
  </si>
  <si>
    <t>y</t>
  </si>
  <si>
    <t>Journal of Neuroscience</t>
  </si>
  <si>
    <t>Adobe Photoshop CS (Adobe Systems, San Jose, CA)</t>
  </si>
  <si>
    <t>n</t>
  </si>
  <si>
    <t>y</t>
  </si>
  <si>
    <t>Journal of Neuroscience</t>
  </si>
  <si>
    <t>Image Quant LAS 4000 system (Fuji-film, Tokyo, Japan).</t>
  </si>
  <si>
    <t>n</t>
  </si>
  <si>
    <t>JCN</t>
  </si>
  <si>
    <t>Amira 4.1.2 (now Avizo, Visualization Science Group, Merignac, France; RRID:nif-0000–00262</t>
  </si>
  <si>
    <t>y</t>
  </si>
  <si>
    <t>y</t>
  </si>
  <si>
    <t>Neuroinformatics</t>
  </si>
  <si>
    <t>FreeSurfer (RRID:nif-0000-00304) software</t>
  </si>
  <si>
    <t>y</t>
  </si>
  <si>
    <t>y</t>
  </si>
  <si>
    <t>Journal of Neuroscience</t>
  </si>
  <si>
    <t>JMP 8 (SAS Institute)</t>
  </si>
  <si>
    <t>n</t>
  </si>
  <si>
    <t>y</t>
  </si>
  <si>
    <t>Prism 5 (GraphPad Software).</t>
  </si>
  <si>
    <t>n</t>
  </si>
  <si>
    <t>y</t>
  </si>
  <si>
    <t>Hippocampus</t>
  </si>
  <si>
    <t>NeuroImages (AFNI – RRID:nif-0000-00259; Cox, 1996)</t>
  </si>
  <si>
    <t>y</t>
  </si>
  <si>
    <t>y</t>
  </si>
  <si>
    <t>Hippocampus</t>
  </si>
  <si>
    <t>MATLAB (RRID:nlx_153890, Version R2010a, Natick, MA) software</t>
  </si>
  <si>
    <t>y</t>
  </si>
  <si>
    <t>y</t>
  </si>
  <si>
    <t>Hippocampus</t>
  </si>
  <si>
    <t>Advanced Normalization Tools (ANTs – RRID:nlx_75959)</t>
  </si>
  <si>
    <t>y</t>
  </si>
  <si>
    <t>y</t>
  </si>
  <si>
    <t>Hippocampus</t>
  </si>
  <si>
    <t>SPSS vs. 20.0 (IBM Corp., released 2011, Armonk, NY)</t>
  </si>
  <si>
    <t>n</t>
  </si>
  <si>
    <t>y</t>
  </si>
  <si>
    <t>JCN</t>
  </si>
  <si>
    <t>Photoshop CS3 (Adobe Systems, San Jose, CA)</t>
  </si>
  <si>
    <t>n</t>
  </si>
  <si>
    <t>y</t>
  </si>
  <si>
    <t>JCN</t>
  </si>
  <si>
    <t>MatLab Statistics Toolbox (v. R14; MathWorks, Natick, MA).</t>
  </si>
  <si>
    <t>n</t>
  </si>
  <si>
    <t>y</t>
  </si>
  <si>
    <t>JCN</t>
  </si>
  <si>
    <t>Neurolucida Explorer software</t>
  </si>
  <si>
    <t>n</t>
  </si>
  <si>
    <t>n</t>
  </si>
  <si>
    <t>JCN</t>
  </si>
  <si>
    <t>R software (v. 2.15.2; http://www.r-project.org/)</t>
  </si>
  <si>
    <t>n</t>
  </si>
  <si>
    <t>y</t>
  </si>
  <si>
    <t>JCN</t>
  </si>
  <si>
    <t>Graphpad Prism 6 (http://www.graphpad.com; RRID: rid_000081)</t>
  </si>
  <si>
    <t>y</t>
  </si>
  <si>
    <t>y</t>
  </si>
  <si>
    <t>JCN</t>
  </si>
  <si>
    <t>Stereo Investigator software (http:// www.mbfbioscience.com; RRID: SciRes_000114)</t>
  </si>
  <si>
    <t>y</t>
  </si>
  <si>
    <t>y</t>
  </si>
  <si>
    <t>JCN</t>
  </si>
  <si>
    <t>ImageJ (NIH, RRID: nif-0000–30467; http://rsb.info. nih.gov/ij/index.html)</t>
  </si>
  <si>
    <t>y</t>
  </si>
  <si>
    <t>y</t>
  </si>
  <si>
    <t>JCN</t>
  </si>
  <si>
    <t>SAS 9.3 software (Cary, NC, RRID: nif-0000–31484; http://www.sas.com)</t>
  </si>
  <si>
    <t>y</t>
  </si>
  <si>
    <t>y</t>
  </si>
  <si>
    <t>JCN</t>
  </si>
  <si>
    <t>Origin 9.1 (Northampton, MA, RRID: rid_000069; http://www.ori- ginlab.com)</t>
  </si>
  <si>
    <t>y</t>
  </si>
  <si>
    <t>y</t>
  </si>
  <si>
    <t>JCN</t>
  </si>
  <si>
    <t>Custom-made Mat- Lab (MathWorks, Natick, MA; RRID:nlx_153890)-based digitizing software</t>
  </si>
  <si>
    <t>y</t>
  </si>
  <si>
    <t>y</t>
  </si>
  <si>
    <t>JCN</t>
  </si>
  <si>
    <t>Adobe Illustrator (CS3, Adobe Sys- tems, San Jose, CA; RRID:nlx_157287)</t>
  </si>
  <si>
    <t>y</t>
  </si>
  <si>
    <t>y</t>
  </si>
  <si>
    <t>Neurotoxicity Research</t>
  </si>
  <si>
    <t>ImageJ software</t>
  </si>
  <si>
    <t>n</t>
  </si>
  <si>
    <t>n</t>
  </si>
  <si>
    <t>JCN</t>
  </si>
  <si>
    <t>(Digidata 1320A; Axon Instruments, Burlingame, CA)</t>
  </si>
  <si>
    <t>n</t>
  </si>
  <si>
    <t>y</t>
  </si>
  <si>
    <t>JCN</t>
  </si>
  <si>
    <t>MATLAB (RRID:nlx_153890)-based program</t>
  </si>
  <si>
    <t>y</t>
  </si>
  <si>
    <t>y</t>
  </si>
  <si>
    <t>JCN</t>
  </si>
  <si>
    <t>Neurolucida</t>
  </si>
  <si>
    <t>y</t>
  </si>
  <si>
    <t>y</t>
  </si>
  <si>
    <t>JCN</t>
  </si>
  <si>
    <t>Stereo Investigator</t>
  </si>
  <si>
    <t>y</t>
  </si>
  <si>
    <t>y</t>
  </si>
  <si>
    <t>JCN</t>
  </si>
  <si>
    <t>Adobe PhotoShop 7.0 (Adobe Systems, San Jose, CA)</t>
  </si>
  <si>
    <t>n</t>
  </si>
  <si>
    <t>y</t>
  </si>
  <si>
    <t>JCN</t>
  </si>
  <si>
    <t>Allen Mouse Brain Atlas [Internet], RRI- D:AB_325403)</t>
  </si>
  <si>
    <t>y</t>
  </si>
  <si>
    <t>y</t>
  </si>
  <si>
    <t>JCN</t>
  </si>
  <si>
    <t>ImageJ (NIH, Bethesda, MD; RRID: nif-0000–30467)</t>
  </si>
  <si>
    <t>y</t>
  </si>
  <si>
    <t>y</t>
  </si>
  <si>
    <t>JCN</t>
  </si>
  <si>
    <t>Photoshop (Adobe Systems, San Jose, CA)</t>
  </si>
  <si>
    <t>n</t>
  </si>
  <si>
    <t>n</t>
  </si>
  <si>
    <t>Journal of Neuroscience</t>
  </si>
  <si>
    <t>AxioVision 4.5 software (Carl Zeiss)</t>
  </si>
  <si>
    <t>n</t>
  </si>
  <si>
    <t>y</t>
  </si>
  <si>
    <t>Journal of Neuroscience</t>
  </si>
  <si>
    <t>Cell- Profiler 2.0 software (Broad Institute, RRID:nif-0000-00280).</t>
  </si>
  <si>
    <t>y</t>
  </si>
  <si>
    <t>y</t>
  </si>
  <si>
    <t>Journal of Neuroscience</t>
  </si>
  <si>
    <t>Openlab software (PerkinElmer, http://www. perkinelmer.com/pages/020/cellularimaging/products/ openlab.xhtml, RRID:rid_000096)</t>
  </si>
  <si>
    <t>y</t>
  </si>
  <si>
    <t>y</t>
  </si>
  <si>
    <t>PeerJ</t>
  </si>
  <si>
    <t>Protein Data Bank (PDB; RRID:nif-0000-00135)</t>
  </si>
  <si>
    <t>y</t>
  </si>
  <si>
    <t>y</t>
  </si>
  <si>
    <t>PeerJ</t>
  </si>
  <si>
    <t>Biological Magnetic Resonance Data Bank (BMRB; RRID:nif-0000-21058)</t>
  </si>
  <si>
    <t>y</t>
  </si>
  <si>
    <t>y</t>
  </si>
  <si>
    <t>PeerJ</t>
  </si>
  <si>
    <t>SCALA (Collaborative Computer Project No. 4, 1994) (RRID:nif-0000-30238)</t>
  </si>
  <si>
    <t>y</t>
  </si>
  <si>
    <t>y</t>
  </si>
  <si>
    <t>JCN</t>
  </si>
  <si>
    <t>cellSens software</t>
  </si>
  <si>
    <t>n</t>
  </si>
  <si>
    <t>n</t>
  </si>
  <si>
    <t>JCN</t>
  </si>
  <si>
    <t>Adobe Photoshop CS5 (Adobe Systems, San Jose, CA</t>
  </si>
  <si>
    <t>n</t>
  </si>
  <si>
    <t>y</t>
  </si>
  <si>
    <t>JCN</t>
  </si>
  <si>
    <t>Adobe Illustrator.</t>
  </si>
  <si>
    <t>n</t>
  </si>
  <si>
    <t>n</t>
  </si>
  <si>
    <t>Meta- Morph imaging software (Molecular Devices, Sunnyvale, CA)</t>
  </si>
  <si>
    <t>n</t>
  </si>
  <si>
    <t>n</t>
  </si>
  <si>
    <t>Adobe Photoshop CS5</t>
  </si>
  <si>
    <t>n</t>
  </si>
  <si>
    <t>y</t>
  </si>
  <si>
    <t>JCN</t>
  </si>
  <si>
    <t>Adobe Photoshop CS6</t>
  </si>
  <si>
    <t>n</t>
  </si>
  <si>
    <t>y</t>
  </si>
  <si>
    <t>JCN</t>
  </si>
  <si>
    <t>Image J (NIH, rsb.info.nih.gov/ij/index.html, RRID: nif-0000-30467)</t>
  </si>
  <si>
    <t>y</t>
  </si>
  <si>
    <t>y</t>
  </si>
  <si>
    <t>JCN</t>
  </si>
  <si>
    <t>Reconstruct 1.1.0 software (Synapse Web Reconstruct, RRID: nif-0000-23420; Fiala, 2005)</t>
  </si>
  <si>
    <t>y</t>
  </si>
  <si>
    <t>y</t>
  </si>
  <si>
    <t>Zeiss Axiovision 4.5 software (Carl Zeiss Microimaging, Thornwood, NY)</t>
  </si>
  <si>
    <t>n</t>
  </si>
  <si>
    <t>y</t>
  </si>
  <si>
    <t>SPSS 21</t>
  </si>
  <si>
    <t>n</t>
  </si>
  <si>
    <t>n</t>
  </si>
  <si>
    <t>JCN</t>
  </si>
  <si>
    <t>software Igor Pro V4.1 (WaveMetrics, Lake Oswego, OR, RRID: nif-0000– 00072; http://www.wavemetrics.com).</t>
  </si>
  <si>
    <t>y</t>
  </si>
  <si>
    <t>y</t>
  </si>
  <si>
    <t>JCN</t>
  </si>
  <si>
    <t>Neurolucida V8 software (Neurolucida 2000, Microbrightfield, Williston, VT, RRID: nif-0000– 10294; http://www.mbfbioscience.com/neurolucida).</t>
  </si>
  <si>
    <t>y</t>
  </si>
  <si>
    <t>y</t>
  </si>
  <si>
    <t>JCN</t>
  </si>
  <si>
    <t>BAMS (http://brancusi.usc.edu, RRID: nif-0000– 00018)</t>
  </si>
  <si>
    <t>y</t>
  </si>
  <si>
    <t>y</t>
  </si>
  <si>
    <t>JCN</t>
  </si>
  <si>
    <t>Cytoscape (http://www.cytoscape.org, RRID: nif-0000–30404)</t>
  </si>
  <si>
    <t>y</t>
  </si>
  <si>
    <t>y</t>
  </si>
  <si>
    <t>JCN</t>
  </si>
  <si>
    <t>Mouse Connectome Project at USC (iConnectome; http://www.mouseconnectome.org/ iConnectome, RRID: nlx_143548; Hintiryan et al., 2012)</t>
  </si>
  <si>
    <t>y</t>
  </si>
  <si>
    <t>y</t>
  </si>
  <si>
    <t>JCN</t>
  </si>
  <si>
    <t>Cold Spring Harbor (CSHL) Mouse Brain Architecture Project (http://brainarchitecture.org/ mouse, RRID: nlx_146201)</t>
  </si>
  <si>
    <t>y</t>
  </si>
  <si>
    <t>y</t>
  </si>
  <si>
    <t>Django framework (https://www.djangoproject.com/)</t>
  </si>
  <si>
    <t>n</t>
  </si>
  <si>
    <t>y</t>
  </si>
  <si>
    <t>JCN</t>
  </si>
  <si>
    <t>Adobe Photoshop (Adobe Systems</t>
  </si>
  <si>
    <t>n</t>
  </si>
  <si>
    <t>n</t>
  </si>
  <si>
    <t>JCN</t>
  </si>
  <si>
    <t>MATLAB (RRID:nlx_153890; MathWorks, Natick, MA)</t>
  </si>
  <si>
    <t>y</t>
  </si>
  <si>
    <t>y</t>
  </si>
  <si>
    <t>JCN</t>
  </si>
  <si>
    <t>NRecon reconstruction software (Skyscan)</t>
  </si>
  <si>
    <t>n</t>
  </si>
  <si>
    <t>n</t>
  </si>
  <si>
    <t>JCN</t>
  </si>
  <si>
    <t>Mimics software (version 14.0, Materialise, Leuven, Belgium)</t>
  </si>
  <si>
    <t>n</t>
  </si>
  <si>
    <t>y</t>
  </si>
  <si>
    <t>Journal of Neuroscience</t>
  </si>
  <si>
    <t>MIMICS (v14.0, Materialise)</t>
  </si>
  <si>
    <t>n</t>
  </si>
  <si>
    <t>y</t>
  </si>
  <si>
    <t>Journal of Neuroscience</t>
  </si>
  <si>
    <t>Prism 6 (GraphPad Software)</t>
  </si>
  <si>
    <t>y</t>
  </si>
  <si>
    <t>y</t>
  </si>
  <si>
    <t>JCN</t>
  </si>
  <si>
    <t>pClamp 9 software (pClamp; http://www.moleculardevices.com/products/ software/pclamp.html, RRID:rid_000085)</t>
  </si>
  <si>
    <t>y</t>
  </si>
  <si>
    <t>y</t>
  </si>
  <si>
    <t>JCN</t>
  </si>
  <si>
    <t>SAS 9.2 (Statistical Analy- sis System, http://www.sas.com/en_us/software/ sas9.html, RRID:nif-0000–31484)</t>
  </si>
  <si>
    <t>y</t>
  </si>
  <si>
    <t>y</t>
  </si>
  <si>
    <t>JCN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</si>
  <si>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</si>
  <si>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</si>
  <si>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</si>
  <si>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</si>
  <si>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</si>
  <si>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</si>
  <si>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</si>
  <si>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</si>
  <si>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</si>
  <si>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</si>
  <si>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</si>
  <si>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</si>
  <si>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</si>
  <si>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</si>
  <si>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</si>
  <si>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</si>
  <si>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</si>
  <si>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</si>
  <si>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</si>
  <si>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JCN</t>
  </si>
  <si>
    <t>LAS AF software (Leica Microsystems)</t>
  </si>
  <si>
    <t>n</t>
  </si>
  <si>
    <t>n</t>
  </si>
  <si>
    <t>JCN</t>
  </si>
  <si>
    <t>Image J (NIH; RRID:nif-0000-30467)</t>
  </si>
  <si>
    <t>y</t>
  </si>
  <si>
    <t>y</t>
  </si>
  <si>
    <t>JCN</t>
  </si>
  <si>
    <t>Neurolucida tracing and reconstruction program (MicroBrightField, Williston VT, RRID:nif-0000- 10294)</t>
  </si>
  <si>
    <t>y</t>
  </si>
  <si>
    <t>y</t>
  </si>
  <si>
    <t>JCN</t>
  </si>
  <si>
    <t>Mat- Lab (MathWorks, Natick, MA, RRID:nlx_153890)</t>
  </si>
  <si>
    <t>y</t>
  </si>
  <si>
    <t>y</t>
  </si>
  <si>
    <t>JCN</t>
  </si>
  <si>
    <t>Adobe Photoshop CS5, San Jose, CA, v. 12</t>
  </si>
  <si>
    <t>n</t>
  </si>
  <si>
    <t>y</t>
  </si>
  <si>
    <t>JCN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</si>
  <si>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</si>
  <si>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</si>
  <si>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</si>
  <si>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</si>
  <si>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</si>
  <si>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</si>
  <si>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</si>
  <si>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</si>
  <si>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</si>
  <si>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</si>
  <si>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</si>
  <si>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</si>
  <si>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</si>
  <si>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</si>
  <si>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</si>
  <si>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</si>
  <si>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</si>
  <si>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</si>
  <si>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</si>
  <si>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</si>
  <si>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</si>
  <si>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</si>
  <si>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</si>
  <si>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</si>
  <si>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</si>
  <si>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</si>
  <si>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</si>
  <si>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</si>
  <si>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</si>
  <si>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</si>
  <si>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</si>
  <si>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</si>
  <si>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</si>
  <si>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</si>
  <si>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</si>
  <si>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</si>
  <si>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</si>
  <si>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</si>
  <si>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</si>
  <si>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</si>
  <si>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</si>
  <si>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</si>
  <si>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</si>
  <si>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</si>
  <si>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</si>
  <si>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</si>
  <si>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</si>
  <si>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</si>
  <si>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</si>
  <si>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</si>
  <si>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</si>
  <si>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</si>
  <si>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</si>
  <si>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</si>
  <si>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</si>
  <si>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</si>
  <si>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</si>
  <si>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</si>
  <si>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</si>
  <si>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</si>
  <si>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</si>
  <si>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</si>
  <si>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</si>
  <si>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</si>
  <si>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</si>
  <si>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</si>
  <si>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</si>
  <si>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</si>
  <si>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</si>
  <si>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</si>
  <si>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</si>
  <si>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</si>
  <si>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</si>
  <si>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</si>
  <si>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</si>
  <si>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</si>
  <si>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JCN</t>
  </si>
  <si>
    <t>Tg(pe- t1:EGFP) line</t>
  </si>
  <si>
    <t>n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</si>
  <si>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</si>
  <si>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</si>
  <si>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</si>
  <si>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</si>
  <si>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</si>
  <si>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</si>
  <si>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</si>
  <si>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</si>
  <si>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</si>
  <si>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</si>
  <si>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</si>
  <si>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</si>
  <si>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</si>
  <si>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</si>
  <si>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</si>
  <si>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</si>
  <si>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</si>
  <si>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</si>
  <si>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</si>
  <si>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</si>
  <si>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</si>
  <si>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</si>
  <si>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</si>
  <si>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</si>
  <si>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</si>
  <si>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</si>
  <si>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</si>
  <si>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</si>
  <si>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</si>
  <si>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</si>
  <si>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</si>
  <si>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</si>
  <si>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</si>
  <si>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</si>
  <si>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loxP-STOP-loxP-tdTomato Cre reporter lines (Ai9 and Ai14, Allen Brain Institute, Jackson 007905 and 007908, RRID:IMSR_JAX:007905 and RRID:IMSR_JAX:007908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</si>
  <si>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</si>
  <si>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</si>
  <si>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</si>
  <si>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</si>
  <si>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</si>
  <si>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</si>
  <si>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</si>
  <si>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</si>
  <si>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</si>
  <si>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</si>
  <si>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</si>
  <si>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</si>
  <si>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</si>
  <si>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</si>
  <si>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</si>
  <si>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</si>
  <si>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</si>
  <si>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</si>
  <si>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</si>
  <si>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</si>
  <si>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</si>
  <si>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</si>
  <si>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</si>
  <si>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</si>
  <si>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</si>
  <si>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</si>
  <si>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</si>
  <si>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</si>
  <si>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</si>
  <si>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</si>
  <si>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</si>
  <si>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</si>
  <si>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</si>
  <si>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</si>
  <si>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</si>
  <si>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</si>
  <si>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</t>
  </si>
  <si>
    <t>Neurobiology of Disease</t>
  </si>
  <si>
    <t>bid!/! mice (M. musculus) were generated in the laboratory of Prof. Andreas Strasser, WEHI, Melbourne,127 Australia (Kaufmann et al., 2007)</t>
  </si>
  <si>
    <t>n</t>
  </si>
  <si>
    <t>y</t>
  </si>
  <si>
    <t>Journal of Neuroscience</t>
  </si>
  <si>
    <t>Httflox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</si>
  <si>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</si>
  <si>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</si>
  <si>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</si>
  <si>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</si>
  <si>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</si>
  <si>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</si>
  <si>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</si>
  <si>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</si>
  <si>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</si>
  <si>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</si>
  <si>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</si>
  <si>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Emx1-Cre</t>
  </si>
  <si>
    <t>y</t>
  </si>
  <si>
    <t>y</t>
  </si>
  <si>
    <t>Journal of Neuroscience</t>
  </si>
  <si>
    <t>C57BL/6 background (Menalled et al., 2003) (RRID:MGI_ MGI:2675580</t>
  </si>
  <si>
    <t>y</t>
  </si>
  <si>
    <t>y</t>
  </si>
  <si>
    <t>Journal of Neuroscience</t>
  </si>
  <si>
    <t>Gt(ROSA)26Sortm2(CAG-tdTomato)Fawa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</si>
  <si>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</si>
  <si>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</si>
  <si>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</si>
  <si>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</si>
  <si>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</si>
  <si>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</si>
  <si>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</si>
  <si>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</si>
  <si>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</si>
  <si>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</si>
  <si>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</si>
  <si>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</si>
  <si>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</si>
  <si>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</si>
  <si>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</si>
  <si>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</si>
  <si>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</si>
  <si>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</si>
  <si>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</si>
  <si>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</si>
  <si>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</si>
  <si>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</si>
  <si>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</si>
  <si>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</si>
  <si>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</si>
  <si>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</si>
  <si>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</si>
  <si>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</si>
  <si>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</si>
  <si>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</si>
  <si>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</si>
  <si>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</si>
  <si>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</si>
  <si>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</si>
  <si>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</si>
  <si>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</si>
  <si>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</si>
  <si>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</si>
  <si>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</si>
  <si>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</si>
  <si>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</si>
  <si>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</si>
  <si>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</si>
  <si>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</si>
  <si>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</si>
  <si>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</si>
  <si>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</si>
  <si>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</si>
  <si>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</si>
  <si>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</si>
  <si>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</si>
  <si>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</si>
  <si>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</si>
  <si>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</si>
  <si>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</si>
  <si>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</si>
  <si>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</si>
  <si>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</si>
  <si>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</si>
  <si>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</si>
  <si>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</si>
  <si>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</si>
  <si>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</si>
  <si>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</si>
  <si>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</si>
  <si>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</si>
  <si>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</si>
  <si>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</si>
  <si>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</si>
  <si>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</si>
  <si>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</si>
  <si>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</si>
  <si>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</si>
  <si>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</si>
  <si>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</si>
  <si>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</si>
  <si>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</si>
  <si>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</si>
  <si>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</si>
  <si>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</si>
  <si>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</si>
  <si>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</si>
  <si>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</si>
  <si>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</si>
  <si>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</si>
  <si>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</si>
  <si>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</si>
  <si>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</si>
  <si>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</si>
  <si>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</si>
  <si>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</si>
  <si>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</si>
  <si>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</si>
  <si>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</si>
  <si>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</si>
  <si>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</si>
  <si>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</si>
  <si>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</si>
  <si>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</si>
  <si>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</si>
  <si>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</si>
  <si>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</si>
  <si>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</si>
  <si>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</si>
  <si>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</si>
  <si>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</si>
  <si>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</si>
  <si>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</si>
  <si>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</si>
  <si>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</si>
  <si>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</si>
  <si>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</si>
  <si>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</si>
  <si>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</si>
  <si>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</si>
  <si>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</si>
  <si>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</si>
  <si>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</si>
  <si>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</si>
  <si>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</si>
  <si>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</si>
  <si>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</si>
  <si>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</si>
  <si>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</si>
  <si>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</si>
  <si>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</si>
  <si>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</si>
  <si>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</si>
  <si>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</si>
  <si>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</si>
  <si>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</si>
  <si>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</si>
  <si>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</si>
  <si>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</si>
  <si>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</si>
  <si>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</si>
  <si>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</si>
  <si>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</si>
  <si>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</si>
  <si>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</si>
  <si>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</si>
  <si>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</si>
  <si>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</si>
  <si>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</si>
  <si>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</si>
  <si>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</si>
  <si>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</si>
  <si>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</si>
  <si>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</si>
  <si>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</si>
  <si>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</si>
  <si>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</si>
  <si>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</si>
  <si>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</si>
  <si>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</si>
  <si>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</si>
  <si>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</si>
  <si>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</si>
  <si>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</si>
  <si>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</si>
  <si>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</si>
  <si>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</si>
  <si>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</si>
  <si>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</si>
  <si>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</si>
  <si>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</si>
  <si>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</si>
  <si>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</si>
  <si>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</si>
  <si>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</si>
  <si>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</si>
  <si>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</si>
  <si>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</si>
  <si>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</si>
  <si>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</si>
  <si>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</si>
  <si>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</si>
  <si>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</si>
  <si>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</si>
  <si>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</si>
  <si>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</si>
  <si>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</si>
  <si>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</si>
  <si>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</si>
  <si>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</si>
  <si>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</si>
  <si>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</si>
  <si>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</si>
  <si>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</si>
  <si>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</si>
  <si>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</si>
  <si>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</si>
  <si>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</si>
  <si>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</si>
  <si>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</si>
  <si>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</si>
  <si>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floxed Hdac1 a</t>
  </si>
  <si>
    <t>y</t>
  </si>
  <si>
    <t>y</t>
  </si>
  <si>
    <t>Journal of Neuroscience</t>
  </si>
  <si>
    <t>floxed Hdac2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</si>
  <si>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</si>
  <si>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</si>
  <si>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</si>
  <si>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</si>
  <si>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</si>
  <si>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</si>
  <si>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</si>
  <si>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Hdac1 floxed/floxed; Hdac2 floxed/floxed;R26R-Lacz􏱇/􏱇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</si>
  <si>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</si>
  <si>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</si>
  <si>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</si>
  <si>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</si>
  <si>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</si>
  <si>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</si>
  <si>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</si>
  <si>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</si>
  <si>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</si>
  <si>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</si>
  <si>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</si>
  <si>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</si>
  <si>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</si>
  <si>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</si>
  <si>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</si>
  <si>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</si>
  <si>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</si>
  <si>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</si>
  <si>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</si>
  <si>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</si>
  <si>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</si>
  <si>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</si>
  <si>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</si>
  <si>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</si>
  <si>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</si>
  <si>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</si>
  <si>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</si>
  <si>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</si>
  <si>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</si>
  <si>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</si>
  <si>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</si>
  <si>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</si>
  <si>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</si>
  <si>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</si>
  <si>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</si>
  <si>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</si>
  <si>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</si>
  <si>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</si>
  <si>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</si>
  <si>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</si>
  <si>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</si>
  <si>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</si>
  <si>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</si>
  <si>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</si>
  <si>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</si>
  <si>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</si>
  <si>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</si>
  <si>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</si>
  <si>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</si>
  <si>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</si>
  <si>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</si>
  <si>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</si>
  <si>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</si>
  <si>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</si>
  <si>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</si>
  <si>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</si>
  <si>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</si>
  <si>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</si>
  <si>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</si>
  <si>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</si>
  <si>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</si>
  <si>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</si>
  <si>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</si>
  <si>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</si>
  <si>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</si>
  <si>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</si>
  <si>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donkey anti-rat Cy3-conjugated (Jackson ImmunoResearch; BrdU)</t>
  </si>
  <si>
    <t>donkey anti-rabbit Cy2-conjugated (Jackson ImmunoResearch; Ki67, Iba-1)</t>
  </si>
  <si>
    <t>donkey anti-goat Cy2-conjugated (Jackson ImmunoResearch Cat# 705-225-147 RRID:AB_2307341</t>
  </si>
  <si>
    <t>anti-rabbit Cy3-conjugated (Jackson ImmunoResearch; GFAP, Caspase-3)</t>
  </si>
  <si>
    <t>phospho-S6 ribosomal protein (S235/236) Rb mAb (1:100; catalog #4857S; RRID: AB_2181035, Cell Signaling</t>
  </si>
  <si>
    <t>anti-Cre antibody (1:3000; Kellendonk et al., 1999)</t>
  </si>
  <si>
    <t>anti-fluorescein-Alexa Fluor 594 conjugate (catalog #A11091; RRID: AB_1500116, Invitrogen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</si>
  <si>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</si>
  <si>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</si>
  <si>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</si>
  <si>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</si>
  <si>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secondary antibodies conjugated with rhodamine, DyLight 488, or DyLight 549 (1:500; Jackson ImmunoResearch)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</si>
  <si>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</si>
  <si>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</si>
  <si>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</si>
  <si>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</si>
  <si>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</si>
  <si>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</si>
  <si>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</si>
  <si>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</si>
  <si>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</si>
  <si>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</si>
  <si>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</si>
  <si>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</si>
  <si>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</si>
  <si>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</si>
  <si>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</si>
  <si>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</si>
  <si>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</si>
  <si>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</si>
  <si>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</si>
  <si>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</si>
  <si>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</si>
  <si>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</si>
  <si>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</si>
  <si>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</si>
  <si>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biotinylated anti-rabbit antibody (0.5 μg/ml, BA-1000, Vector Laboratories, Burlingame, CA, USA)</t>
  </si>
  <si>
    <t>anti-NeuN (Millipore, Cat# MAB377, RRID: AB_2298772</t>
  </si>
  <si>
    <t>anti-PV monoclonal antibody (Swant, Cat# PV235, RRID: AB_10000343</t>
  </si>
  <si>
    <t>biotinylated anti-mouse antibody (0.5 μg/ml, BA-2000, Vector Laboratories, Burlingame, CA, USA)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</si>
  <si>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</si>
  <si>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</si>
  <si>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</si>
  <si>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</si>
  <si>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</si>
  <si>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</si>
  <si>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mouse IgG (Alexa Fluor 594; 1:250; Life Technologies; A21203; RRID: AB_10563558</t>
  </si>
  <si>
    <t>rabbit IgG (Alexa Fluor 488; 1:250; Life Technologies; A21206; RRID: AB_10049650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</si>
  <si>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</si>
  <si>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</si>
  <si>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</si>
  <si>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</si>
  <si>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</si>
  <si>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</si>
  <si>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</si>
  <si>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</si>
  <si>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</si>
  <si>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</si>
  <si>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</si>
  <si>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</si>
  <si>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</si>
  <si>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</si>
  <si>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fluorescent-conjugated secondary antibody</t>
  </si>
  <si>
    <t>biotinylated secondary (Jackson Immunoresearch)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</si>
  <si>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</si>
  <si>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</si>
  <si>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</si>
  <si>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</si>
  <si>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</si>
  <si>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</si>
  <si>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</si>
  <si>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</si>
  <si>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488-conjugated goat anti-chicken antibody, Life Technologies, A11039, RRID:AB_10563770</t>
  </si>
  <si>
    <t>mouse anti-NeuN antibody, MAB377, Millipore, RRID:AB_2298772</t>
  </si>
  <si>
    <t>goat anti-mouse, Life Technologies, A21235, RRID:AB_10562370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</si>
  <si>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</si>
  <si>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</si>
  <si>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</si>
  <si>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CFTM 555 antibody produced in goat 2 mg/ml (Cat. No SAB4600068, Sigma-Aldrich, St. Louis, MO, RRID:AB_2336059</t>
  </si>
  <si>
    <t>Anti-Acetylated Tubulin antibody produced in mouse (Clone 6-11 B-1) (1:1000) (Cat. No T7451, Sigma-Aldrich, St. Louis, MO, RRID:AB_609894</t>
  </si>
  <si>
    <t>CFTM 555 antibody produced in goat 2 mg/ml (1:100) (Cat. No SAB4600066, Sigma-Aldrich, St. Louis, MO, RRID: AB_2336060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</si>
  <si>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</si>
  <si>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</si>
  <si>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</si>
  <si>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</si>
  <si>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</si>
  <si>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</si>
  <si>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</si>
  <si>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</si>
  <si>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</si>
  <si>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</si>
  <si>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Alexa 546-conjugated goat anti-mouse (Invitrogen; catalog #A11003, RRID:AB_141370</t>
  </si>
  <si>
    <t>goat anti-rabbit (Invitrogen; catalog #A11010, RRID:AB_143156</t>
  </si>
  <si>
    <t>Alexa 488-conjugated goat anti-rabbit (Invitrogen; catalog #A11008, RRID:AB_143165</t>
  </si>
  <si>
    <t>HRP-conjugated donkey anti-goat (Cedarlane; catalog #705-035-147</t>
  </si>
  <si>
    <t>donkey anti-rat (Cedarlane; catalog #712-035-153</t>
  </si>
  <si>
    <t>donkey anti-mouse (Cedarlane; catalog #715-035-150)</t>
  </si>
  <si>
    <t>donkey anti-rabbit (Cedarlane; catalog #711-035-152).</t>
  </si>
  <si>
    <t>rabbit anti-TH antibody (1:10,000, catalog #AB152, RRID:AB_390204</t>
  </si>
  <si>
    <t>rabbit anti-c-Fos antibody (1:5000, catalog #PC38-100UL, RRID: AB_213663</t>
  </si>
  <si>
    <t>biotinylated goat-anti rabbit secondary antibody for 2 h (1:1000; Jackson ImmunoResearch)</t>
  </si>
  <si>
    <t>GluA1 IgG (Abcam, Cat# ab31232, RRID: AB_2113447</t>
  </si>
  <si>
    <t>BBInternational, Cat# EM GAR15/1, RRID: AB_1769134</t>
  </si>
  <si>
    <t>polyclonal antibody against GFP (Merck catalog No. AB3080 RRID:AB_11211640;</t>
  </si>
  <si>
    <t>alexa 488-conjugated goat polyclonal anti-rabbit IgG secondary antibody (1:500 dilution)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</si>
  <si>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</si>
  <si>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</si>
  <si>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</si>
  <si>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</si>
  <si>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</si>
  <si>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</si>
  <si>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</si>
  <si>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</si>
  <si>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</si>
  <si>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</si>
  <si>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</si>
  <si>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</si>
  <si>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</si>
  <si>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</si>
  <si>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</si>
  <si>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</si>
  <si>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</si>
  <si>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</si>
  <si>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</si>
  <si>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</si>
  <si>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</si>
  <si>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</si>
  <si>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Jackson ImmunoResearch, donkey polyclonal, Cat# 705-165-147, RRID:AB_2307351</t>
  </si>
  <si>
    <t>Molecular Probes (now Invitrogen), donkey polyclonal, Cat# A21202, RRID:AB_10049285</t>
  </si>
  <si>
    <t>Vector Laboratories, donkey polyclonal, Cat# BA2000, RRID:AB_2313581</t>
  </si>
  <si>
    <t>Invitrogen, donkey polyclonal, Cat# A21206, RRID:AB_10049650</t>
  </si>
  <si>
    <t>Jackson Laboratories, donkey polyclonal, Cat#711-065-152, RRID:AB_2333077</t>
  </si>
  <si>
    <t>Jackson Laboratories, donkey polyclonal, Cat# 711-165-152, RRID:AB_2307443</t>
  </si>
  <si>
    <t>Jackson Laboratories, donkey polyclonal, Cat#713-065-003, RRID:AB_2333076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</si>
  <si>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</si>
  <si>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</si>
  <si>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</si>
  <si>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</si>
  <si>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Alexa-fluorophore-conjugated antibodies (Invitrogen)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</si>
  <si>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</si>
  <si>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</si>
  <si>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</si>
  <si>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</si>
  <si>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</si>
  <si>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</si>
  <si>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</si>
  <si>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</si>
  <si>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</si>
  <si>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</si>
  <si>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</si>
  <si>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Secondary Alexa-Fluor-488 coupled secondary antibody (1:500, Life Technologies)</t>
  </si>
  <si>
    <t>Secondary Alexa-Fluor-568 coupled secondary antibody (1:500, Life Technologies)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</si>
  <si>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</si>
  <si>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</si>
  <si>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</si>
  <si>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</si>
  <si>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</si>
  <si>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</si>
  <si>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</si>
  <si>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</si>
  <si>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</si>
  <si>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</si>
  <si>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</si>
  <si>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</si>
  <si>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</si>
  <si>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</si>
  <si>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</si>
  <si>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</si>
  <si>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</si>
  <si>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</si>
  <si>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</si>
  <si>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</si>
  <si>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</si>
  <si>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</si>
  <si>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</si>
  <si>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</si>
  <si>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</si>
  <si>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</si>
  <si>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</si>
  <si>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</si>
  <si>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</si>
  <si>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</si>
  <si>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</si>
  <si>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</si>
  <si>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</si>
  <si>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</si>
  <si>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</si>
  <si>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horseradish peroxidase-conjugated</t>
  </si>
  <si>
    <t>infrared dye-coupled secondary antibodies</t>
  </si>
  <si>
    <t>antiserum against GFAP (catalog #Z0334 RRID:AB_10013382, 1:800; Dako).</t>
  </si>
  <si>
    <t>mouse monoclonal Pan-KChIP antibody (catalog #73-006 RRID: AB_2132595; UC Davis/NIH NeuroMab Facility)</t>
  </si>
  <si>
    <t>Avidin-Neutravidin (Molecular Probes, A-6374, RRID: AB_2315961)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</si>
  <si>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</si>
  <si>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</si>
  <si>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</si>
  <si>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</si>
  <si>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</si>
  <si>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</si>
  <si>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</si>
  <si>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</si>
  <si>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AB_261875</t>
  </si>
  <si>
    <t>HNK-1</t>
  </si>
  <si>
    <t>biotinylated (donkey anti-mouse: Cedarlane Labs, Bur- lington, ON, Canada, Cat# BAF018, RRID: AB_562589</t>
  </si>
  <si>
    <t>goat anti-rabbit: Vector, Burlington, ON, Canada, Cat# BA-1000, RRID: AB_2313606)</t>
  </si>
  <si>
    <t>fluorescently labeled (FITC; Cedarlane Labs, Cat# CLAS10–1047, RRID: AB_2313605</t>
  </si>
  <si>
    <t>donkey anti-rabbit Alexa Fluor 488: Molecular Probes, Eugene, OR, Cat# A-21206, RRID: AB_10049650</t>
  </si>
  <si>
    <t>donkey anti-mouse Alexa Fluor 488: Molecular Probes, Cat# A-21202, RRID: AB_10049285</t>
  </si>
  <si>
    <t>Alexa Fluor 555: Molecular Probes, Cat# A-21432, RRID: AB_10053826</t>
  </si>
  <si>
    <t>donkey anti-mouse Alexa Fluor 594: Molecular Probes, Cat# A-21204, RRID: AB_10371790</t>
  </si>
  <si>
    <t>goat anti-mouse Alexa Fluor 568: Molecular Probes, Cat# A-11004, RRID: AB_10562368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</si>
  <si>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</si>
  <si>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</si>
  <si>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</si>
  <si>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</si>
  <si>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</si>
  <si>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</si>
  <si>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a donkey anti-mouse IgG conjugated to Cy3 (1:500; Jackson ImmunoResearch, West Grove, PA)</t>
  </si>
  <si>
    <t>Cy-2–conjugated streptavidin (1:1,000; Jackson ImmunoResearch)</t>
  </si>
  <si>
    <t>cholera toxin B (CTB; 1%; List Biological Laboratories, Campbell, CA, Cat# 104, RRID: AB_2313636)</t>
  </si>
  <si>
    <t>CTB</t>
  </si>
  <si>
    <t>TH</t>
  </si>
  <si>
    <t>5HT</t>
  </si>
  <si>
    <t>AB_572262</t>
  </si>
  <si>
    <t>5HT (AB_477522)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</si>
  <si>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</si>
  <si>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</si>
  <si>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</si>
  <si>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</si>
  <si>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</si>
  <si>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</si>
  <si>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</si>
  <si>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</si>
  <si>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</si>
  <si>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</si>
  <si>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</si>
  <si>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</si>
  <si>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</si>
  <si>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</si>
  <si>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HRP-conjugated secondary antibody</t>
  </si>
  <si>
    <t>N-cadherin (catalog #610921 RRID:AB_398236; BD Biosciences)</t>
  </si>
  <si>
    <t>Cy3-conjugated human IgG</t>
  </si>
  <si>
    <t>Alexa Fluor 488-conjugated rabbit IgG antibodies</t>
  </si>
  <si>
    <t>Alexa Fluor 647-conjugated secondary antibodies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</si>
  <si>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</si>
  <si>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</si>
  <si>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</si>
  <si>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Alexa 488 (1:500; Invitrogen; catalog #A11008, RRID: AB_10563748)</t>
  </si>
  <si>
    <t>Alexa 568 (1:500; Invitrogen; catalog #A11077, RRID: AB_2313592)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</si>
  <si>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</si>
  <si>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</si>
  <si>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</si>
  <si>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</si>
  <si>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</si>
  <si>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</si>
  <si>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</si>
  <si>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</si>
  <si>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</si>
  <si>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</si>
  <si>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</si>
  <si>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goat anti-rabbit IgG (Invitrogen, catalog #A11008, RRID: AB_143165)]</t>
  </si>
  <si>
    <t>mouse anti-acetylated tubulin (Sigma-Aldrich; catalog #T6793, RRID: AB_477585)</t>
  </si>
  <si>
    <t>rabbit anti-Dendra2 serum (Lodowski et al., 2013)</t>
  </si>
  <si>
    <t>Goat anti-mouse Cy3 (Jackson ImmunoResearch; catalog #115-166-003)</t>
  </si>
  <si>
    <t>donkey anti-rabbit Alexa Fluor 488 (Jackson ImmunoResearch; catalog #711-545-152)</t>
  </si>
  <si>
    <t>F-actin, Alexa Fluor 546-conjugated phalloidin (Invitrogen)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</si>
  <si>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</si>
  <si>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</si>
  <si>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</si>
  <si>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</si>
  <si>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</si>
  <si>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biotinylated goat anti-rabbit IgG; Vector, catalog #BA- 1000; RRID: AB_2313606</t>
  </si>
  <si>
    <t>CB (Swant, catalog #300, RRID: AB_10000347)</t>
  </si>
  <si>
    <t>CR (Swant, catalog #6B3, RRID: AB_1000032)</t>
  </si>
  <si>
    <t>Alexa 488 goat anti-mouse IgG (Invit- rogen, catalog #A11001, RRID: AB_10566289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</si>
  <si>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</si>
  <si>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</si>
  <si>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</si>
  <si>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</si>
  <si>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</si>
  <si>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fluorescently tagged secondary antibodies (1:200; Jackson Immunoresearch)</t>
  </si>
  <si>
    <t>conjugated donkey anti-goat (Cat# 926–32214; RRID: AB_621846)</t>
  </si>
  <si>
    <t>donkey anti-chicken (Cat# 926–32228; RRID: AB_1850018)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</si>
  <si>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</si>
  <si>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</si>
  <si>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</si>
  <si>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</si>
  <si>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</si>
  <si>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</si>
  <si>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</si>
  <si>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</si>
  <si>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mouse highly cross-adsorbed Alexa Fluor 488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</si>
  <si>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</si>
  <si>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</si>
  <si>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</si>
  <si>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</si>
  <si>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</si>
  <si>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</si>
  <si>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</si>
  <si>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</si>
  <si>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</si>
  <si>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</si>
  <si>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</si>
  <si>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</si>
  <si>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</si>
  <si>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</si>
  <si>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</si>
  <si>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</si>
  <si>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</si>
  <si>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</si>
  <si>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</si>
  <si>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</si>
  <si>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</si>
  <si>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</si>
  <si>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</si>
  <si>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</si>
  <si>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</si>
  <si>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</si>
  <si>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Secondary antibodies were goat raised AlexaFluor 568 antibodies (1:500, Invitrogen)</t>
  </si>
  <si>
    <t>Secondary antibodies were goat raised AlexaFluor 488 antibodies (1:500, Invitrogen)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</si>
  <si>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</si>
  <si>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</si>
  <si>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</si>
  <si>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</si>
  <si>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anti-gephyrin (3B11, RRID:AB_887719)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</si>
  <si>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</si>
  <si>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</si>
  <si>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</si>
  <si>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</si>
  <si>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</si>
  <si>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</si>
  <si>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</si>
  <si>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FLAG M2 antibody (Sigma-Aldrich Cat# F1804, RRID:AB_262044)</t>
  </si>
  <si>
    <t>Cat# A11055, RRID:AB_10564074)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</si>
  <si>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</si>
  <si>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</si>
  <si>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</si>
  <si>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</si>
  <si>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</si>
  <si>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</si>
  <si>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</si>
  <si>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</si>
  <si>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</si>
  <si>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</si>
  <si>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Alexa Fluor- conjugated 488 secondary antibodies.</t>
  </si>
  <si>
    <t>Alexa Fluor- conjugated 568 secondary antibodies.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</si>
  <si>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</si>
  <si>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</si>
  <si>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Cy3-conjugated anti-mouse anti- body (Jackson ImmunoResearch, West Grove, PA, Cat. no. 115–165-166)</t>
  </si>
  <si>
    <t>Flag mouse monoclonal (Sigma-Aldrich Cat# F1804, RRID:AB_262044)</t>
  </si>
  <si>
    <t>NKX3.1 mouse monoclonal for immunoblotting (Invitrogen Cat# 35-9700, RRID:AB_138690)</t>
  </si>
  <si>
    <t>Secondary antibodies, conjugated to Alexa 488, 594, or 647 and diluted 1/300, were purchased from Invitro- gen (Carlsbad, CA)</t>
  </si>
  <si>
    <t>primary antibody, mouse monoclo- nal anti-zebrin II (1:200 dilution; kindly provided by Richard Hawkes, University of Calgary; Brochu et al., 1990 RRID:AB_10013580)</t>
  </si>
  <si>
    <t>Green fluorescent protein (GFP)</t>
  </si>
  <si>
    <t>biotin-conjugated donkey anti-chicken IgG (Jackson Immunoresearch; 1:1,000)</t>
  </si>
  <si>
    <t>TMR</t>
  </si>
  <si>
    <t>FD</t>
  </si>
  <si>
    <t>Secondary antisera (Jack- son Immunoresearch, West Grove, PA)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</si>
  <si>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</si>
  <si>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</si>
  <si>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</si>
  <si>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</si>
  <si>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HRP-conjugated secondary anti- body (Jackson ImmunoResearch Laboratories)</t>
  </si>
  <si>
    <t>Glutamic acid decarboxylase 67 (GAD67)</t>
  </si>
  <si>
    <t>Vesicular glutamate transporter 2 (VGLUT2)</t>
  </si>
  <si>
    <t>donkey biotinylated anti-rabbit IgG (1:200; Jackson Immunoresearch, West Grove, PA)</t>
  </si>
  <si>
    <t>donkey AlexaFluor488- conjugated antirabbit IgG (1:200; Life Technologies, Bethesda, MD)</t>
  </si>
  <si>
    <t>Cy3-conjugated antiguinea pig IgG, (1:200; Jackson</t>
  </si>
  <si>
    <t>Monoclonal anti-MAP2 antibodies (Millipore; MAB 3418, clone AP20, RRID: AB_94856)</t>
  </si>
  <si>
    <t>biotinylated donkey antimouse secondary antibody (1:200; Jackson Immunoresearch, West Grove, PA)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</si>
  <si>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</si>
  <si>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</si>
  <si>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</si>
  <si>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</si>
  <si>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</si>
  <si>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</si>
  <si>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</si>
  <si>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</si>
  <si>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</si>
  <si>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</si>
  <si>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</si>
  <si>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</si>
  <si>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</si>
  <si>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</si>
  <si>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</si>
  <si>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</si>
  <si>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</si>
  <si>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</si>
  <si>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</si>
  <si>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</si>
  <si>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</si>
  <si>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</si>
  <si>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</si>
  <si>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donkey anti-goat Cy3 (1:500; Jackson ImmunoResearch, RRID:AB_2307351).</t>
  </si>
  <si>
    <t>Sox10 (N-20, sc-17342, goat poly- clonal, Santa Cruz Biotechnology, or mouse monoclonal, R&amp;D Systems, RRID:AB_2195180, both at 1:500)</t>
  </si>
  <si>
    <t>Fabp7 (1:500, rabbit poly- clonal; Abcam, RRID:AB_880078)</t>
  </si>
  <si>
    <t>goat anti-mouse HRP (RRID:AB_2313585)</t>
  </si>
  <si>
    <t>goat anti-rabbit HRP (RRID:AB_2313586)</t>
  </si>
  <si>
    <t>donkey anti-goat HRP (RRID:AB_2313587)</t>
  </si>
  <si>
    <t>rabbit anti-mouse IgG (negative control; Sigma, RRID:AB_260634)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</si>
  <si>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</si>
  <si>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</si>
  <si>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</si>
  <si>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</si>
  <si>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Goat anti-rabbit antibody conjugated with Alexa Fluor 488 (1:1,000; Invitrogen, Carlsbad, CA</t>
  </si>
  <si>
    <t>goat anti- mouse antibody conjugated with either Alexa Fluor 405 (1:1,000; Invitrogen)</t>
  </si>
  <si>
    <t>goat anti- mouse antibody conjugated with either Alexa Fluor 647(1:1,000; Invitrogen)</t>
  </si>
  <si>
    <t>fluorescein (FITC)-conjugated donkey anti-chicken (703- 095-155; Jackson Immunoresearch, West Grove, PA; 1:150),</t>
  </si>
  <si>
    <t>goat anti-rabbit IgG DyLight 488 (111–486-003; Jackson Immunoresearch</t>
  </si>
  <si>
    <t>Cy3 goat anti-rabbit IgG (111–165-003; Jackson Immunoresearch; 1:100)</t>
  </si>
  <si>
    <t>Cy3 goat anti-mouse IgG (A10521; Molecular Probes; 1:100; RRID:AB_1500665</t>
  </si>
  <si>
    <t>115–166-003; Jackson Immunoresearch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</si>
  <si>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</si>
  <si>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</si>
  <si>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</si>
  <si>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</si>
  <si>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</si>
  <si>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</si>
  <si>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</si>
  <si>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</si>
  <si>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donkey anti-mouse Alexa Fluor 488 (1:500; Invitrogen, RRID:AB_141607)</t>
  </si>
  <si>
    <t>donkey anti-rabbit Cy5 (1:200; Jackson ImmunoResearch, RRID:AB_2307444),</t>
  </si>
  <si>
    <t>don- key anti-rabbit Alexa Fluor 488 (1:500; Jackson ImmunoResearch, RRID: AB_2313584)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</si>
  <si>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</si>
  <si>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</si>
  <si>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</si>
  <si>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</si>
  <si>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</si>
  <si>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</si>
  <si>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goat anti-rabbit Alexa Fluor 647</t>
  </si>
  <si>
    <t>nti-CamKII, clone 6G9 (Thermo Scientific Pierce Antibodies, Cat. no. MA1–048, RRID:AB_325403)</t>
  </si>
  <si>
    <t>goat anti-mouse Alexa Fluor 488</t>
  </si>
  <si>
    <t>Anti-GFP</t>
  </si>
  <si>
    <t>Chicken anti-GFP</t>
  </si>
  <si>
    <t>ChAT4B1</t>
  </si>
  <si>
    <t>1D4 anti-Fasciclin II</t>
  </si>
  <si>
    <t>TbH</t>
  </si>
  <si>
    <t>Anti-p-tyramine</t>
  </si>
  <si>
    <t>goat anti-rabbit IgG Alexa Fluor 488 (A11008; Molecular Probes; 1:200; RRI- D:AB_143165),</t>
  </si>
  <si>
    <t>goat anti-rat IgG Alexa Fluor 568 (A11077; Molecular Probes; 1:200; RRID:AB_141874)</t>
  </si>
  <si>
    <t>Rhodopsin</t>
  </si>
  <si>
    <t>Peanut agglutinin (PNA)</t>
  </si>
  <si>
    <t>Alexa Fluor 594 (1:200; Invitrogen, La Jolla, CA; RRID:AB_141359)</t>
  </si>
  <si>
    <t>streptavidin Cy2 (1:200; Jack- son ImmunoResearch, West Grove, PA; RRI- D:AB_2307356).</t>
  </si>
  <si>
    <t>Alexa Fluor 594</t>
  </si>
  <si>
    <t>Alexa Fluor 488 (1:1,000; Invitrogen; RRID:AB_141367)</t>
  </si>
  <si>
    <t>anti-tyrosine hydroxylase (TH) antibody (Vector Labora- tories Cat# VP-T489 RRID:AB_10013701)</t>
  </si>
  <si>
    <t>biotin-conjugated secondary antibody (Vector Laboratories Cat# BA-9200)</t>
  </si>
  <si>
    <t>ChAT</t>
  </si>
  <si>
    <t>VAChT</t>
  </si>
  <si>
    <t>M2-mAChR</t>
  </si>
  <si>
    <t>VGluT1</t>
  </si>
  <si>
    <t>donkey polyclonal anti-guinea pig IgG (H 1 L) conjugated to DyLight 649 (catalog No. 706-495-148; Jackson Immunoresearch; at 1:1.000)</t>
  </si>
  <si>
    <t>donkey anti-rabbit IgG (H 1 L) conjugated to DyLight 549 (catalog No. 711- 505-152; Jackson Immunoresearch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</si>
  <si>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</si>
  <si>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</si>
  <si>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</si>
  <si>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</si>
  <si>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</si>
  <si>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</si>
  <si>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</si>
  <si>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</si>
  <si>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</si>
  <si>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</si>
  <si>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Alexa 488</t>
  </si>
  <si>
    <t>Alexa 555</t>
  </si>
  <si>
    <t>Alexa 633</t>
  </si>
  <si>
    <t>Peroxidase-conjugated secondary antibody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</si>
  <si>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</si>
  <si>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</si>
  <si>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</si>
  <si>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</si>
  <si>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</si>
  <si>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anti-mouse Alexa Fluor 488; Invitrogen, Carls- bad, CA)</t>
  </si>
  <si>
    <t>anti-sheep Alexa Fluor 680</t>
  </si>
  <si>
    <t>streptavidin Alexa Fluor 594 (1:1000; Invitrogen)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</si>
  <si>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</si>
  <si>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</si>
  <si>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</si>
  <si>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</si>
  <si>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</si>
  <si>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</si>
  <si>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</si>
  <si>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</si>
  <si>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</si>
  <si>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</si>
  <si>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</si>
  <si>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</si>
  <si>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</si>
  <si>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</si>
  <si>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</si>
  <si>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</si>
  <si>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</si>
  <si>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</si>
  <si>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</si>
  <si>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</si>
  <si>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</si>
  <si>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</si>
  <si>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</si>
  <si>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</si>
  <si>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</si>
  <si>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</si>
  <si>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</si>
  <si>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</si>
  <si>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</si>
  <si>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</si>
  <si>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</si>
  <si>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</si>
  <si>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</si>
  <si>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Alexa Fluor 488 donkey antiguinea pig, Jackson ImmunoResearch, Cat. no. 706-545-148</t>
  </si>
  <si>
    <t>Alexa Fluor 488 donkey antirat, Life Technologies, Cat. no. A-21208, RRID: AB_10562718</t>
  </si>
  <si>
    <t>Alexa Fluor 488 donkey antimouse, Life Technologies, Cat. no. A21202, RRID: AB_10049285</t>
  </si>
  <si>
    <t>Alexa Fluor 555 goat anti guinea pig, Life Technologies, Cat. no. A21435, RRID: AB_10373120</t>
  </si>
  <si>
    <t>Alexa Fluor 555 donkey anti- rabbit, Life Technologies, Cat. no. A31572, RRID: AB_10562716</t>
  </si>
  <si>
    <t>Alexa Fluor 555 donkey antigoat, Molec- ular Probes, Cat. no. A21432, AB_141788</t>
  </si>
  <si>
    <t>Alexa Fluor 647 donkey antirabbit, Life Technologies, Cat. no. A31573, RRID: AB_10561706</t>
  </si>
  <si>
    <t>DyLight 649 donkey antirat, Jackson ImmunoResearch</t>
  </si>
  <si>
    <t>biotinylated horse antiguinea pig, Vector, Cat. no. BA-7000</t>
  </si>
  <si>
    <t>Plasma Corticosterone (CORT; Enzo Life Sciences, catalog #EK377, RRID: RRID:AB_2307314)</t>
  </si>
  <si>
    <t>Insulin-like growth factor 1 (IGF-1; Boster Biological Technology, catalog #ADI-900-097, RRID:AB_2307315),</t>
  </si>
  <si>
    <t>Anti-mouse IgG (H 1 L) conjugated with Alexa Fluor 488</t>
  </si>
  <si>
    <t>Anti-mouse IgG (H 1 L) conjugated with Alexa Fluor 594</t>
  </si>
  <si>
    <t>Anti-mouse IgG (H 1 L) conjugated with Alexa Fluor 647</t>
  </si>
  <si>
    <t>Anti-rabbit IgG (H 1 L) conjugated with Alexa Fluor 488</t>
  </si>
  <si>
    <t>Anti-rabbit IgG (H 1 L) conjugated with Alexa Fluor 594</t>
  </si>
  <si>
    <t>Anti-rabbit IgG (H 1 L) conjugated with Alexa Fluor  647</t>
  </si>
  <si>
    <t>Anti-goat IgG (H 1 L) conjugated with Alexa Fluor 488</t>
  </si>
  <si>
    <t>Anti-goat IgG (H 1 L) conjugated with Alexa Fluor 594</t>
  </si>
  <si>
    <t>Anti-goat IgG (H 1 L) conjugated with Alexa Fluor 647</t>
  </si>
  <si>
    <t>Anti-rat IgG (H 1 L) conjugated with Alexa Fluor 594</t>
  </si>
  <si>
    <t>Anti-chicken IgY (H 1 L) conjugated with Alexa Fluor 488</t>
  </si>
  <si>
    <t>Anti-guinea pig IgG (H 1 L) conjugated with Alexa Fluor 488</t>
  </si>
  <si>
    <t>nti-CTb subunit is a polyclonal antibody raised in goat (primary antibody, List Biological Laboratories, Cat. no. 703, RRID: AB_10013220)</t>
  </si>
  <si>
    <t>anti- choleragenoid (primary antibody, List Biological Labora- tories, Cat. no. 703, RRID: AB_10013220)</t>
  </si>
  <si>
    <t>Biotinylated antigoat IgG</t>
  </si>
  <si>
    <t>CD13 (amino peptidase N)</t>
  </si>
  <si>
    <t>CD206</t>
  </si>
  <si>
    <t>JCN</t>
  </si>
  <si>
    <t>Journal of Neuroscience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</si>
  <si>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</si>
  <si>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</si>
  <si>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</si>
  <si>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</si>
  <si>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</si>
  <si>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</si>
  <si>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</si>
  <si>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</si>
  <si>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</si>
  <si>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</si>
  <si>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</si>
  <si>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</si>
  <si>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</si>
  <si>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</si>
  <si>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</si>
  <si>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</si>
  <si>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</si>
  <si>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</si>
  <si>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</si>
  <si>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</si>
  <si>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</si>
  <si>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</si>
  <si>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</si>
  <si>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</si>
  <si>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</si>
  <si>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</si>
  <si>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</si>
  <si>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</si>
  <si>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</si>
  <si>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</si>
  <si>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</si>
  <si>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</si>
  <si>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</si>
  <si>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</si>
  <si>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</si>
  <si>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</si>
  <si>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</si>
  <si>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</si>
  <si>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</si>
  <si>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</si>
  <si>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</si>
  <si>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</si>
  <si>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</si>
  <si>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</si>
  <si>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</si>
  <si>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</si>
  <si>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</si>
  <si>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</si>
  <si>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</si>
  <si>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</si>
  <si>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</si>
  <si>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</si>
  <si>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</si>
  <si>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</si>
  <si>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</si>
  <si>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</si>
  <si>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</si>
  <si>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</si>
  <si>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</si>
  <si>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</si>
  <si>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</si>
  <si>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</si>
  <si>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</si>
  <si>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</si>
  <si>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</si>
  <si>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</si>
  <si>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</si>
  <si>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</si>
  <si>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</si>
  <si>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</si>
  <si>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</si>
  <si>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</si>
  <si>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</si>
  <si>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</si>
  <si>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</si>
  <si>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</si>
  <si>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</si>
  <si>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</si>
  <si>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</si>
  <si>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</si>
  <si>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</si>
  <si>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</si>
  <si>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</si>
  <si>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</si>
  <si>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</si>
  <si>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</si>
  <si>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</si>
  <si>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</si>
  <si>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</si>
  <si>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</si>
  <si>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</si>
  <si>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</si>
  <si>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</si>
  <si>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</si>
  <si>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</si>
  <si>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</si>
  <si>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</si>
  <si>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</si>
  <si>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</si>
  <si>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</si>
  <si>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</si>
  <si>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</si>
  <si>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</si>
  <si>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</si>
  <si>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</si>
  <si>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</si>
  <si>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</si>
  <si>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</si>
  <si>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</si>
  <si>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</si>
  <si>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</si>
  <si>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</si>
  <si>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</si>
  <si>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</si>
  <si>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</si>
  <si>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</si>
  <si>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</si>
  <si>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</si>
  <si>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</si>
  <si>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</si>
  <si>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</si>
  <si>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</si>
  <si>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</si>
  <si>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</si>
  <si>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</si>
  <si>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</si>
  <si>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</si>
  <si>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</si>
  <si>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</si>
  <si>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</si>
  <si>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</si>
  <si>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</si>
  <si>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</si>
  <si>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</si>
  <si>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</si>
  <si>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</si>
  <si>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</si>
  <si>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</si>
  <si>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</si>
  <si>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</si>
  <si>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</si>
  <si>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</si>
  <si>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</si>
  <si>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</si>
  <si>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</si>
  <si>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</si>
  <si>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</si>
  <si>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</si>
  <si>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</si>
  <si>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</si>
  <si>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</si>
  <si>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</si>
  <si>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</si>
  <si>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</si>
  <si>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</si>
  <si>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</si>
  <si>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</si>
  <si>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</si>
  <si>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</si>
  <si>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</si>
  <si>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</si>
  <si>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</si>
  <si>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</si>
  <si>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</si>
  <si>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</si>
  <si>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</si>
  <si>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</si>
  <si>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</si>
  <si>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</si>
  <si>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</si>
  <si>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</si>
  <si>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</si>
  <si>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</si>
  <si>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</si>
  <si>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</si>
  <si>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</si>
  <si>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</si>
  <si>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</si>
  <si>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</si>
  <si>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</si>
  <si>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</si>
  <si>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</si>
  <si>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</si>
  <si>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</si>
  <si>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</si>
  <si>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</si>
  <si>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</si>
  <si>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</si>
  <si>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</si>
  <si>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</si>
  <si>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</si>
  <si>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</si>
  <si>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</si>
  <si>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</si>
  <si>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</si>
  <si>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</si>
  <si>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</si>
  <si>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</si>
  <si>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</si>
  <si>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</si>
  <si>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</si>
  <si>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</si>
  <si>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</si>
  <si>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</si>
  <si>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</si>
  <si>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</si>
  <si>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</si>
  <si>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</si>
  <si>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</si>
  <si>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</si>
  <si>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</si>
  <si>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</si>
  <si>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</si>
  <si>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</si>
  <si>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</si>
  <si>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</si>
  <si>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</si>
  <si>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</si>
  <si>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</si>
  <si>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</si>
  <si>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</si>
  <si>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</si>
  <si>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</si>
  <si>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</si>
  <si>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</si>
  <si>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</si>
  <si>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</si>
  <si>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</si>
  <si>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</si>
  <si>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</si>
  <si>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</si>
  <si>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</si>
  <si>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</si>
  <si>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</si>
  <si>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</si>
  <si>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</si>
  <si>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</si>
  <si>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</si>
  <si>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</si>
  <si>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</si>
  <si>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</si>
  <si>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</si>
  <si>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</si>
  <si>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</si>
  <si>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</si>
  <si>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</si>
  <si>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</si>
  <si>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</si>
  <si>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</si>
  <si>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</si>
  <si>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</si>
  <si>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</si>
  <si>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</si>
  <si>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</si>
  <si>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</si>
  <si>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</si>
  <si>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</si>
  <si>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</si>
  <si>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</si>
  <si>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</si>
  <si>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</si>
  <si>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</si>
  <si>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</si>
  <si>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</si>
  <si>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</si>
  <si>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</si>
  <si>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</si>
  <si>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</si>
  <si>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</si>
  <si>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</si>
  <si>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</si>
  <si>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</si>
  <si>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</si>
  <si>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</si>
  <si>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</si>
  <si>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</si>
  <si>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</si>
  <si>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</si>
  <si>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</si>
  <si>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</si>
  <si>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</si>
  <si>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</si>
  <si>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</si>
  <si>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</si>
  <si>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IPLab 3.6.5 software (BD Biosciences, Rockville, MD)</t>
  </si>
  <si>
    <t>SPSS 19.0 © IBM 2010 (Armonk, New York)</t>
  </si>
  <si>
    <t>GraphPad Prism 4</t>
  </si>
  <si>
    <t>Boxy (Photon Migration Imaging Lab, Massachusetts General Hospital, MA)</t>
  </si>
  <si>
    <t>Brainsight Frameless 39 (Rogue Research, Canada)</t>
  </si>
  <si>
    <t>HomER (Hemodynamic Evoked Response) software (Huppert et al. 2009)</t>
  </si>
  <si>
    <t>SAS 9.2 (SAS, Inc., Cary, NC)</t>
  </si>
  <si>
    <t>ImageJ 1.43 software (NIH, MA)</t>
  </si>
  <si>
    <t>SigmaStat (Systat software, Chicago, IL)</t>
  </si>
  <si>
    <t>Photoshop C2</t>
  </si>
  <si>
    <t>ImageJ software (Version 1.47,http://rsb.info.nih.gov/ij/).</t>
  </si>
  <si>
    <t>Microsoft Excel</t>
  </si>
  <si>
    <t>IBM SPSS software (version 20)</t>
  </si>
  <si>
    <t>ANY-maze, version 4.3, Stoelting</t>
  </si>
  <si>
    <t>Microsoft Excel (Redmond, WA)</t>
  </si>
  <si>
    <t>PRISM 5.0 (GraphPad, San Diego, CA)</t>
  </si>
  <si>
    <t>JMP 9.0 (SAS, Cary, NC)</t>
  </si>
  <si>
    <t>Prism 5 software for Macintosh (Graph Pad)</t>
  </si>
  <si>
    <t>Leica QWin 500 software</t>
  </si>
  <si>
    <t>SPSS computer software package, version 16 (Statistical Package for the Social Science; SPSS Inc., Chicago, IL, USA)</t>
  </si>
  <si>
    <t>PASW Statistics 18.0 (IBM)</t>
  </si>
  <si>
    <t>MultiTrack Stopwatch (version 2.3, freeware edition, MORIMOTO Shouji)</t>
  </si>
  <si>
    <t>Hindsight for MS-DOS (version 1.5)</t>
  </si>
  <si>
    <t>Prism software package (GraphPad Software, Inc.; San Diego, CA)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</si>
  <si>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</si>
  <si>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</si>
  <si>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</si>
  <si>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</si>
  <si>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</si>
  <si>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</si>
  <si>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GraphPad Prism 5 software (GraphPad Software)</t>
  </si>
  <si>
    <t>R 2.13.1 language and environment (R Development Core Team, 2011)</t>
  </si>
  <si>
    <t>G*Power 3 (Faul et al., 2007, 2009)</t>
  </si>
  <si>
    <t>SPSS 17.0 (SPSS, Chicago,</t>
  </si>
  <si>
    <t>Statview II (Abacus Concepts, CA)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</si>
  <si>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</si>
  <si>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</si>
  <si>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</si>
  <si>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</si>
  <si>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</si>
  <si>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</si>
  <si>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</si>
  <si>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</si>
  <si>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</si>
  <si>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</si>
  <si>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</si>
  <si>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</si>
  <si>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</si>
  <si>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LABwork 4.5 image acquisition and analysis software from Ultra Violet Products (Upland CA)</t>
  </si>
  <si>
    <t>1.99 NIH Image software</t>
  </si>
  <si>
    <t>Zeiss LSM Image Examiner (Carl Zeiss MicroImaging GmbH)</t>
  </si>
  <si>
    <t>Adobe Photoshop (version 5.5)</t>
  </si>
  <si>
    <t>Chromax 2001 (Pol-Lab, Warsaw, Poland)</t>
  </si>
  <si>
    <t>GraphPad Prism 4.0 software</t>
  </si>
  <si>
    <t>Olympus Denmark CAST2 software</t>
  </si>
  <si>
    <t>Chromax 2005 (Pol-Lab, Warsaw, Poland) software</t>
  </si>
  <si>
    <t>STATISTICA 6.0 software</t>
  </si>
  <si>
    <t>Chromax 2001 (Pol-Lab, Warsaw, Poland) software</t>
  </si>
  <si>
    <t>Prism GraphPad 4.1, San Diego, CA, USA</t>
  </si>
  <si>
    <t>OptiQuant analysis software (Parkard Instruments, Meriden, CT, USA)</t>
  </si>
  <si>
    <t>Kinetics 3.51 (Brooks, 1992)</t>
  </si>
  <si>
    <t>IBM SPSS-14 Statistics Desktop v21.0.0 software</t>
  </si>
  <si>
    <t>Open Lab software (Improvision)</t>
  </si>
  <si>
    <t>Nikon NIS</t>
  </si>
  <si>
    <t>Leica confocal software</t>
  </si>
  <si>
    <t>ImageJ software (rsbweb.nih.gov/ij/)</t>
  </si>
  <si>
    <t>Microsoft Excel 2007 (Microsoft Corporation, Redmond, WA)</t>
  </si>
  <si>
    <t>@Risk (version 5.0.0, Palisade Corp., Ithaca, New York)</t>
  </si>
  <si>
    <t>Gene Tools software (Chemi-Genius)</t>
  </si>
  <si>
    <t>Prism 5, GraphPad</t>
  </si>
  <si>
    <t>NIH Image 1.61</t>
  </si>
  <si>
    <t>Prism software (version 2.0; GraphPad Software)</t>
  </si>
  <si>
    <t>Stata (version 10.1)</t>
  </si>
  <si>
    <t>Prism 5.0 software (GraphPad Prism Program, GraphPad, San Diego, CA)</t>
  </si>
  <si>
    <t>Prism, GraphPad</t>
  </si>
  <si>
    <t>Powerlab software (ADI, Australia)</t>
  </si>
  <si>
    <t>Puppet 2.7 master</t>
  </si>
  <si>
    <t>NEMO</t>
  </si>
  <si>
    <t>Matlab® code (The MathWorks-sTM, Inc, USA)</t>
  </si>
  <si>
    <t>NEURON 7.2 (Carnevale and Hines, 2006)</t>
  </si>
  <si>
    <t>MATLAB 7.1</t>
  </si>
  <si>
    <t>Protégé 4.0 (http://protege.stanford.edu/)</t>
  </si>
  <si>
    <t>Protégé 3.3.1 (http://protege.stanford.edu/)</t>
  </si>
  <si>
    <t>Adobe Photoshop CS5 (Adobe Systems, San Jose,</t>
  </si>
  <si>
    <t>Journal of Comparative Neurology</t>
  </si>
  <si>
    <t>Adobe Photoshop CS3</t>
  </si>
  <si>
    <t>Axiovision 4.5 software</t>
  </si>
  <si>
    <t>Adobe Illustrator C5</t>
  </si>
  <si>
    <t>GraphPad Prism software</t>
  </si>
  <si>
    <t>(ImageScope; Aperio Technologies</t>
  </si>
  <si>
    <t>Image-Pro software (Media Cybernetics, Silver Spring,</t>
  </si>
  <si>
    <t>Statview software (SAS Institute, Cary, NC</t>
  </si>
  <si>
    <t>Photoshop 6.0 (Adobe, San Jose, CA)</t>
  </si>
  <si>
    <t>ImageJ (v1.44c; developed by Wayne Rasband, NIH; and available at http://rsb.info.nih.gov/ij/)</t>
  </si>
  <si>
    <t>Photoshop 7.0 (Adobe, San Jose, CA)</t>
  </si>
  <si>
    <t>ImageJ (NIH) software</t>
  </si>
  <si>
    <t>LAS AF Lite (Leica confocal software)</t>
  </si>
  <si>
    <t>NIH Image software</t>
  </si>
  <si>
    <t>custom software written in Igor (WaveMetrics, Lake Oswego, OR)</t>
  </si>
  <si>
    <t>Matlab; signal processing toolbox</t>
  </si>
  <si>
    <t>custom software written in IgorPro (Wavemetrics, Lake Oswego, OR)</t>
  </si>
  <si>
    <t>custom software written in Igor Pro (Wavemetrics)</t>
  </si>
  <si>
    <t>custom software written in IgorPro (Wavemetrics)</t>
  </si>
  <si>
    <t>EthoVision software (Noldus Information Technologies)</t>
  </si>
  <si>
    <t>GraphPad Prism (GraphPad Software)</t>
  </si>
  <si>
    <t>Leica software</t>
  </si>
  <si>
    <t>Fiji software</t>
  </si>
  <si>
    <t>CorelDraw (Corel)</t>
  </si>
  <si>
    <t>pCLAMP 10 software (Molecular Devices)</t>
  </si>
  <si>
    <t>Volocity software (Improvision)</t>
  </si>
  <si>
    <t>Zeiss LSM 510 software</t>
  </si>
  <si>
    <t>Photoshop version 8.0 (Adobe Systems)</t>
  </si>
  <si>
    <t>Igor Pro (WaveMetrics, Lake Oswego, OR)</t>
  </si>
  <si>
    <t>custom mini-analysis software</t>
  </si>
  <si>
    <t>Thermo Fisher Xcalibur Qual Browser software version 1.3</t>
  </si>
  <si>
    <t>Zen 2007 software</t>
  </si>
  <si>
    <t>Imaris software (Bitplane)</t>
  </si>
  <si>
    <t>Huygens deconvolution software</t>
  </si>
  <si>
    <t>NeuronStudio software (Dumitriu et al., 2011)</t>
  </si>
  <si>
    <t>SPSS Statistics (IBM)</t>
  </si>
  <si>
    <t>Volocity Version 6.0 software</t>
  </si>
  <si>
    <t>Origin Pro 8.5</t>
  </si>
  <si>
    <t>PClamp 10 (Molecular Devices)</t>
  </si>
  <si>
    <t>IMAGEJ software (NIH)</t>
  </si>
  <si>
    <t>SPSS 13.0 software</t>
  </si>
  <si>
    <t>LSM 5 Image Browser software</t>
  </si>
  <si>
    <t>PRISM 5 software (GraphPad, Software Inc.</t>
  </si>
  <si>
    <t>E-Prime 2 software (Psychology Software Tools)</t>
  </si>
  <si>
    <t>MetaMorph, Molecular Devices, CA, USA</t>
  </si>
  <si>
    <t>MATLAB (Mathworks, Natick,</t>
  </si>
  <si>
    <t>The Chronobiology Kit; Stanford Software System, Stanford</t>
  </si>
  <si>
    <t>NEURONSTUDIO software</t>
  </si>
  <si>
    <t>AutoQuant X, Version X2.1.3; Media Cybermedics</t>
  </si>
  <si>
    <t>pClamp10 software (Molecular Devices)</t>
  </si>
  <si>
    <t>GraphPad Prism 3.0 software (Graph-Pad Software, San Diego, CA)</t>
  </si>
  <si>
    <t>MiniAnalysis program 5.3, Synaptosoft Inc.</t>
  </si>
  <si>
    <t>KaleidaGraph 4.1 (Synergy Software, PA, USA)</t>
  </si>
  <si>
    <t>Patch Master (HEKA, Germany)</t>
  </si>
  <si>
    <t>Adobe Photoshop CS4</t>
  </si>
  <si>
    <t>MCID Image Analysis software (MCID4 Image Analysis System; Imaging Research Inc.; St Catherine's ON, Canada)</t>
  </si>
  <si>
    <t>Adobe Photoshop (Adobe Photoshop 9.0, Adobe, San Jose, CA, 2005)</t>
  </si>
  <si>
    <t>Image-Pro Plus software (Media Cybernetics, Bethesda, MD USA)</t>
  </si>
  <si>
    <t>ImageQuant (Amersham Biosciences, Piscataway, NJ, USA)</t>
  </si>
  <si>
    <t>Image J software (NIH)</t>
  </si>
  <si>
    <t>Graphpad Prism Version 5.03 (Graph Pad Software, Inc. San Diego, CA, USA)</t>
  </si>
  <si>
    <t>NIH ImageJ software</t>
  </si>
  <si>
    <t>MxProTM Q-PCR analysis software version 3.0 (Stratagene)</t>
  </si>
  <si>
    <t>GraphPad Prism Software</t>
  </si>
  <si>
    <t>ImageJ (NIH, USA)</t>
  </si>
  <si>
    <t>Vital View Application software, Mini Mitter</t>
  </si>
  <si>
    <t>Any-Maze software</t>
  </si>
  <si>
    <t>manufacturer’s corresponding software (Applied Biosystems)</t>
  </si>
  <si>
    <t>Carestream Molecular Imaging Software (Carestream Health)</t>
  </si>
  <si>
    <t>ImageJ software, version 1.4 (NIH)</t>
  </si>
  <si>
    <t>Stereoinvestigator software (MBF Biosciences, Williston, VT</t>
  </si>
  <si>
    <t>Neurolucida software (MBF Biosciences)</t>
  </si>
  <si>
    <t>GraphPad Prism Program, Version 3.02 for Mac (GraphPad Software, San Diego, CA)</t>
  </si>
  <si>
    <t>SigmaStat (SYSTAT Software Inc., Point Richmond, CA)</t>
  </si>
  <si>
    <t>appropriate software</t>
  </si>
  <si>
    <t>ImageProPlus Software (Version 6.2)</t>
  </si>
  <si>
    <t>AxioVision (v4.8) software</t>
  </si>
  <si>
    <t>Image-Pro plus v.6 software (MediaCybernetics, Inc)</t>
  </si>
  <si>
    <t>SPSS Statistics v.18 software (IBM)</t>
  </si>
  <si>
    <t>Curry software</t>
  </si>
  <si>
    <t>ETG-7100 software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</si>
  <si>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</si>
  <si>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</si>
  <si>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</si>
  <si>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</si>
  <si>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</si>
  <si>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</si>
  <si>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</si>
  <si>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</si>
  <si>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</si>
  <si>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</si>
  <si>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</si>
  <si>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</si>
  <si>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</si>
  <si>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</si>
  <si>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</si>
  <si>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</si>
  <si>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</si>
  <si>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</si>
  <si>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</si>
  <si>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</si>
  <si>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</si>
  <si>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</si>
  <si>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</si>
  <si>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</si>
  <si>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</si>
  <si>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</si>
  <si>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</si>
  <si>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</si>
  <si>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</si>
  <si>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</si>
  <si>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</si>
  <si>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</si>
  <si>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</si>
  <si>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</si>
  <si>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</si>
  <si>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</si>
  <si>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</si>
  <si>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</si>
  <si>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</si>
  <si>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</si>
  <si>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</si>
  <si>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</si>
  <si>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</si>
  <si>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</si>
  <si>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</si>
  <si>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</si>
  <si>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</si>
  <si>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</si>
  <si>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</si>
  <si>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</si>
  <si>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</si>
  <si>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</si>
  <si>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</si>
  <si>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</si>
  <si>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</si>
  <si>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</si>
  <si>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</si>
  <si>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</si>
  <si>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</si>
  <si>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</si>
  <si>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</si>
  <si>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</si>
  <si>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</si>
  <si>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</si>
  <si>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</si>
  <si>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</si>
  <si>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</si>
  <si>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</si>
  <si>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</si>
  <si>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</si>
  <si>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</si>
  <si>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</si>
  <si>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</si>
  <si>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</si>
  <si>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</si>
  <si>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</si>
  <si>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</si>
  <si>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</si>
  <si>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</si>
  <si>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</si>
  <si>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</si>
  <si>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</si>
  <si>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</si>
  <si>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</si>
  <si>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</si>
  <si>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</si>
  <si>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</si>
  <si>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</si>
  <si>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</si>
  <si>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</si>
  <si>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</si>
  <si>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</si>
  <si>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</si>
  <si>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</si>
  <si>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</si>
  <si>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</si>
  <si>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</si>
  <si>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</si>
  <si>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Alexa 568 goat anti-rabbit IgG (Invitrogen, catalog #11011, RRID: AB_143157)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</si>
  <si>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</si>
  <si>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</si>
  <si>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</si>
  <si>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</si>
  <si>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</si>
  <si>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</si>
  <si>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</si>
  <si>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</si>
  <si>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</si>
  <si>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>S</t>
  </si>
  <si>
    <t xml:space="preserve">Alexa Fluor 488 donkey antirabbit, Molecular Probes, Eugene, OR, Cat. no. A21206, RRID: AB_141708 </t>
  </si>
  <si>
    <t xml:space="preserve"> Cy5-conjugated antimouse IgG (1:200; Jackson</t>
  </si>
  <si>
    <t xml:space="preserve">rat Alexa Fluor 547, </t>
  </si>
  <si>
    <t xml:space="preserve">rabbit Alexa Fluor 647 secondary antibodies (Invitrogen) </t>
  </si>
  <si>
    <t xml:space="preserve">goat anti-mouse IgG (Invitrogen, catalog #A11019, RRID: AB_143162) </t>
  </si>
  <si>
    <t xml:space="preserve">Alexa 488 goat anti-mouse IgG (Invit- rogen, catalog #A11001, RRID: AB_10566289) </t>
  </si>
  <si>
    <t xml:space="preserve">donkey anti-mouse Alexa Fluor 488 (Jackson ImmunoResearch; catalog #711-545-152) </t>
  </si>
  <si>
    <t xml:space="preserve">secondary species-specific fluorescent antibodies conjugated to AlexaFluor-488 </t>
  </si>
  <si>
    <t xml:space="preserve">biotinylated secondary antibodies </t>
  </si>
  <si>
    <t xml:space="preserve">AlexaFluor-594 (Jackson ImmunoResearch Laboratories, 1:500) </t>
  </si>
  <si>
    <t xml:space="preserve">phycoerythrin-cyanine7 (PE-Cy7; BioLegend, catalog #103114 RRID:AB_312979) </t>
  </si>
  <si>
    <t xml:space="preserve">donkey anti-goat Alexa Fluor 568: Molecular Probes, Cat# A-11057, RRID: AB_10564097 </t>
  </si>
  <si>
    <t xml:space="preserve">donkey anti- mouse Cy-3: Cedarlane Labs, Cat# 715-165-150, RRID: AB_2313599) </t>
  </si>
  <si>
    <t>anti-PKC􏰍 (C2-domain) mono- clonal Abs specifically recognizing C2-domain of PKC􏰍 have been described previously (Kose et al., 1990</t>
  </si>
  <si>
    <t>Total count identifiable</t>
  </si>
  <si>
    <t>Primary Antibodies</t>
  </si>
  <si>
    <t>1° Antibodies</t>
  </si>
  <si>
    <t>Used this calculator to calculate the CI: http://www.danielsoper.com/statcalc3/calc.aspx?id=85</t>
  </si>
  <si>
    <t>Life Tech- nologies Cat# A10037, RRID:AB_11180865</t>
  </si>
  <si>
    <t>PubMed ID (or other identifier)</t>
  </si>
  <si>
    <t>Antibodies</t>
    <phoneticPr fontId="64" type="noConversion"/>
  </si>
  <si>
    <t>Organisms</t>
    <phoneticPr fontId="64" type="noConversion"/>
  </si>
  <si>
    <t>Software</t>
    <phoneticPr fontId="64" type="noConversion"/>
  </si>
  <si>
    <t>Pre Pilot</t>
    <phoneticPr fontId="64" type="noConversion"/>
  </si>
  <si>
    <t>Post Pilot</t>
    <phoneticPr fontId="64" type="noConversion"/>
  </si>
  <si>
    <t>This spreadsheet determines the overall percent of PRIMARY vs SECONDARY identifiable antibodies in papers that have RRIDs (ie Post dataset)</t>
  </si>
  <si>
    <t xml:space="preserve">n </t>
  </si>
  <si>
    <t>added new resource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</si>
  <si>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</si>
  <si>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</si>
  <si>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</si>
  <si>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</si>
  <si>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</si>
  <si>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needs review</t>
  </si>
  <si>
    <t>exclude- see notes</t>
  </si>
  <si>
    <t>should exclude because this is Maryann's paper</t>
  </si>
  <si>
    <t>Commercial or non-commercial tool</t>
  </si>
  <si>
    <t>C, NC or unknown (U)</t>
  </si>
  <si>
    <t>TO DO: analyze commercial and non-commercial tools separately</t>
  </si>
  <si>
    <t>I think this is referring to the Illumina Beadstudio below</t>
  </si>
  <si>
    <t>NeoLynx (Waters Corporation, USA)</t>
  </si>
  <si>
    <t>FN</t>
  </si>
  <si>
    <t>C</t>
  </si>
  <si>
    <t>NC</t>
  </si>
  <si>
    <t>Notes</t>
  </si>
  <si>
    <t xml:space="preserve">nonlinear mni2tal procedure out- lined in http://www.nil.wustl.edu/labs/kevin/man/answers/ mnispace.html (RRID:SciRes_000110) </t>
  </si>
  <si>
    <t xml:space="preserve">Olympus Fluoview FV10-ASW (Olympus Corporation) </t>
  </si>
  <si>
    <t xml:space="preserve">Adobe Illustrator (Adobe Systems, San Jose, CA) </t>
  </si>
  <si>
    <t>FP</t>
  </si>
  <si>
    <t xml:space="preserve">neuroVIISAS; Schmitt and Eipert, 2012 </t>
  </si>
  <si>
    <t>TN</t>
  </si>
  <si>
    <t>I think this is a TP, they are using in this work</t>
  </si>
  <si>
    <t>I think this is a TP, they are using in this work (see page 9 of PDF)</t>
  </si>
  <si>
    <t xml:space="preserve">C </t>
  </si>
  <si>
    <t>duplicate</t>
  </si>
  <si>
    <t xml:space="preserve">MSP software </t>
  </si>
  <si>
    <t>This is probably commercial but I am not certain</t>
  </si>
  <si>
    <t xml:space="preserve">NVidia-developed compute unified device architecture (CUDA; Mor et al., 2011, 2012) </t>
  </si>
  <si>
    <t>Not sure about this one</t>
  </si>
  <si>
    <t>this is in the figure legend, but I think it is a TP</t>
  </si>
  <si>
    <t xml:space="preserve">R version 2.13.2 (RRID: nif-0000–10474) </t>
  </si>
  <si>
    <t xml:space="preserve">EZ-C1 3.60 software </t>
  </si>
  <si>
    <t xml:space="preserve">Canvas drawing software (v. 10, ACDC, Miami, FL) </t>
  </si>
  <si>
    <t xml:space="preserve">SerialEM software (version 2.8.8, http://bio3d.col- orado.edu) </t>
  </si>
  <si>
    <t>Microsoft PowerPoint  2010</t>
  </si>
  <si>
    <t>ClustalX 2.1 (Larkin et al., 2007)</t>
  </si>
  <si>
    <t xml:space="preserve">ApE-A plasmid Editor v2.0.36. </t>
  </si>
  <si>
    <r>
      <t xml:space="preserve">shiverer </t>
    </r>
    <r>
      <rPr>
        <sz val="10"/>
        <color rgb="FF211E1E"/>
        <rFont val="AdvP4C9FE1"/>
      </rPr>
      <t xml:space="preserve">mice </t>
    </r>
  </si>
  <si>
    <t>In intro</t>
  </si>
  <si>
    <r>
      <t xml:space="preserve">Oct6 </t>
    </r>
    <r>
      <rPr>
        <sz val="12.5"/>
        <color rgb="FF211E1E"/>
        <rFont val="AdvP4C9FE9"/>
      </rPr>
      <t xml:space="preserve">hypomorphic mouse Oct6DSCE/bgeo </t>
    </r>
  </si>
  <si>
    <t xml:space="preserve">claw paw </t>
  </si>
  <si>
    <r>
      <t>Oct6</t>
    </r>
    <r>
      <rPr>
        <sz val="12.5"/>
        <color rgb="FF211E1E"/>
        <rFont val="AdvP4C9FE9"/>
      </rPr>
      <t xml:space="preserve">DSCE/DSCE </t>
    </r>
  </si>
  <si>
    <r>
      <t>Oct6</t>
    </r>
    <r>
      <rPr>
        <sz val="12.5"/>
        <color rgb="FF211E1E"/>
        <rFont val="AdvP4C9FE9"/>
      </rPr>
      <t xml:space="preserve">1/bgeo) </t>
    </r>
  </si>
  <si>
    <r>
      <t xml:space="preserve">rd1 </t>
    </r>
    <r>
      <rPr>
        <sz val="11"/>
        <rFont val="Arial"/>
      </rPr>
      <t xml:space="preserve">mice </t>
    </r>
  </si>
  <si>
    <t>this is an instrument, should be removed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</si>
  <si>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</si>
  <si>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AutoAlign Head software by Siemens, </t>
  </si>
  <si>
    <t xml:space="preserve">Genomatix software (RRID:nif-0000-10236) </t>
  </si>
  <si>
    <t xml:space="preserve">Primer3 software (RRID:nlx_156833) </t>
  </si>
  <si>
    <t xml:space="preserve">Zen 2010 software </t>
  </si>
  <si>
    <t xml:space="preserve">StereoInvestigator 10, MBF Biosciences; Olympus BX60 </t>
  </si>
  <si>
    <t xml:space="preserve">MASCOT MS/MS ions search (Matrix Science) </t>
  </si>
  <si>
    <t xml:space="preserve">custom-made software written in C </t>
  </si>
  <si>
    <t xml:space="preserve">StreamPix5 multi- camera software (Norpix) </t>
  </si>
  <si>
    <r>
      <t>http://openwiki.janelia.org/wiki/display/ MyersLab/Whisker</t>
    </r>
    <r>
      <rPr>
        <sz val="11.25"/>
        <rFont val="Minion"/>
      </rPr>
      <t xml:space="preserve">􏰈Tracking) </t>
    </r>
  </si>
  <si>
    <t>please review this paper</t>
  </si>
  <si>
    <t>please review this paper, should BitBucket be included? And Numpy, Scipy and Matplotlib?</t>
  </si>
  <si>
    <t xml:space="preserve">TP </t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</si>
  <si>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</si>
  <si>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</si>
  <si>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>Fiji plugin, http://www.fiji.sc, RRID:nif-0000-30467</t>
  </si>
  <si>
    <t xml:space="preserve">ImageJ 1.46r software (RRID:nif-0000-30467) </t>
  </si>
  <si>
    <t>this RRID is wrong, so I am calling it an FP</t>
  </si>
  <si>
    <t>Total count of software with RRID</t>
  </si>
  <si>
    <t>Resource type</t>
  </si>
  <si>
    <t>Count TP</t>
  </si>
  <si>
    <t>Count TN</t>
  </si>
  <si>
    <t>Count FP</t>
  </si>
  <si>
    <t>Count FN</t>
  </si>
  <si>
    <t>Percent Accuracy</t>
  </si>
  <si>
    <t>Antibody (all)</t>
  </si>
  <si>
    <t>Software (all)</t>
  </si>
  <si>
    <t>Antibody (Primary only)</t>
  </si>
  <si>
    <t>Software (Non-commercial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</si>
</sst>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9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1"/>
      <color rgb="FF231F20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i/>
      <sz val="9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11"/>
      <name val="Arial"/>
    </font>
    <font>
      <sz val="9"/>
      <color indexed="63"/>
      <name val="Arial"/>
    </font>
    <font>
      <sz val="10"/>
      <color rgb="FF231F20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333333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u/>
      <sz val="10"/>
      <color rgb="FF0000FF"/>
      <name val="Arial"/>
    </font>
    <font>
      <b/>
      <sz val="9"/>
      <name val="Arial"/>
    </font>
    <font>
      <sz val="6"/>
      <name val="Arial"/>
    </font>
    <font>
      <u/>
      <sz val="10"/>
      <name val="Arial"/>
    </font>
    <font>
      <b/>
      <sz val="12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12.5"/>
      <color rgb="FF211E1E"/>
      <name val="AdvP4C9FE9"/>
    </font>
    <font>
      <sz val="11"/>
      <name val="Arial,Italic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2"/>
      <name val="Calibri"/>
      <scheme val="minor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rgb="FF000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04">
    <xf numFmtId="0" fontId="0" fillId="0" borderId="0"/>
    <xf numFmtId="9" fontId="1" fillId="2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2" borderId="1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5" fillId="2" borderId="1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0" fillId="2" borderId="1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50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5" fillId="2" borderId="1" xfId="0" applyFont="1" applyFill="1" applyBorder="1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>
      <alignment horizontal="left"/>
    </xf>
    <xf numFmtId="0" fontId="19" fillId="3" borderId="1" xfId="0" applyFont="1" applyFill="1" applyBorder="1" applyAlignment="1"/>
    <xf numFmtId="0" fontId="20" fillId="2" borderId="1" xfId="0" applyFont="1" applyFill="1" applyBorder="1"/>
    <xf numFmtId="0" fontId="24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" xfId="0" applyFont="1" applyFill="1" applyBorder="1" applyAlignment="1"/>
    <xf numFmtId="0" fontId="30" fillId="2" borderId="1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/>
    <xf numFmtId="0" fontId="32" fillId="4" borderId="1" xfId="0" applyFont="1" applyFill="1" applyBorder="1"/>
    <xf numFmtId="10" fontId="33" fillId="4" borderId="1" xfId="0" applyNumberFormat="1" applyFont="1" applyFill="1" applyBorder="1"/>
    <xf numFmtId="0" fontId="34" fillId="2" borderId="1" xfId="0" applyFont="1" applyFill="1" applyBorder="1" applyAlignment="1"/>
    <xf numFmtId="0" fontId="37" fillId="2" borderId="1" xfId="0" applyFont="1" applyFill="1" applyBorder="1" applyAlignment="1"/>
    <xf numFmtId="0" fontId="40" fillId="2" borderId="1" xfId="0" applyFont="1" applyFill="1" applyBorder="1" applyAlignment="1"/>
    <xf numFmtId="0" fontId="41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28" fillId="2" borderId="0" xfId="0" applyFont="1" applyFill="1" applyBorder="1" applyAlignment="1"/>
    <xf numFmtId="0" fontId="1" fillId="2" borderId="0" xfId="0" applyFont="1" applyFill="1" applyBorder="1" applyAlignment="1"/>
    <xf numFmtId="10" fontId="0" fillId="2" borderId="1" xfId="0" applyNumberFormat="1" applyFill="1" applyBorder="1"/>
    <xf numFmtId="0" fontId="0" fillId="2" borderId="1" xfId="0" applyFill="1" applyBorder="1"/>
    <xf numFmtId="0" fontId="0" fillId="2" borderId="1" xfId="0" applyFont="1" applyFill="1" applyBorder="1" applyAlignment="1"/>
    <xf numFmtId="1" fontId="0" fillId="2" borderId="1" xfId="0" applyNumberFormat="1" applyFill="1" applyBorder="1"/>
    <xf numFmtId="0" fontId="0" fillId="0" borderId="1" xfId="0" applyFill="1" applyBorder="1"/>
    <xf numFmtId="0" fontId="0" fillId="0" borderId="0" xfId="0" applyAlignment="1"/>
    <xf numFmtId="0" fontId="17" fillId="2" borderId="0" xfId="0" applyFont="1" applyFill="1" applyBorder="1" applyAlignment="1"/>
    <xf numFmtId="0" fontId="24" fillId="2" borderId="0" xfId="0" applyFont="1" applyFill="1" applyBorder="1" applyAlignment="1"/>
    <xf numFmtId="0" fontId="0" fillId="0" borderId="0" xfId="0" applyFill="1" applyBorder="1"/>
    <xf numFmtId="0" fontId="1" fillId="2" borderId="1" xfId="3"/>
    <xf numFmtId="0" fontId="1" fillId="2" borderId="1" xfId="3" applyFont="1" applyFill="1" applyBorder="1" applyAlignment="1"/>
    <xf numFmtId="0" fontId="0" fillId="0" borderId="0" xfId="0" applyAlignment="1">
      <alignment wrapText="1"/>
    </xf>
    <xf numFmtId="0" fontId="3" fillId="2" borderId="1" xfId="0" applyFont="1" applyFill="1" applyBorder="1" applyAlignment="1"/>
    <xf numFmtId="0" fontId="39" fillId="5" borderId="0" xfId="0" applyFont="1" applyFill="1" applyBorder="1" applyAlignment="1">
      <alignment horizontal="left"/>
    </xf>
    <xf numFmtId="0" fontId="26" fillId="5" borderId="0" xfId="0" applyFont="1" applyFill="1" applyBorder="1" applyAlignment="1">
      <alignment horizontal="left"/>
    </xf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1" fillId="0" borderId="1" xfId="0" applyFont="1" applyFill="1" applyBorder="1" applyAlignment="1"/>
    <xf numFmtId="0" fontId="29" fillId="0" borderId="1" xfId="0" applyFont="1" applyFill="1" applyBorder="1" applyAlignment="1"/>
    <xf numFmtId="0" fontId="23" fillId="0" borderId="0" xfId="0" applyFont="1" applyFill="1"/>
    <xf numFmtId="2" fontId="0" fillId="0" borderId="0" xfId="0" applyNumberFormat="1"/>
    <xf numFmtId="0" fontId="2" fillId="6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50" fillId="0" borderId="0" xfId="0" applyFont="1"/>
    <xf numFmtId="0" fontId="6" fillId="0" borderId="0" xfId="0" applyFont="1"/>
    <xf numFmtId="2" fontId="2" fillId="6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51" fillId="0" borderId="0" xfId="0" applyFont="1"/>
    <xf numFmtId="0" fontId="0" fillId="0" borderId="0" xfId="0" applyFont="1"/>
    <xf numFmtId="0" fontId="6" fillId="7" borderId="0" xfId="0" applyFont="1" applyFill="1" applyAlignment="1">
      <alignment wrapText="1"/>
    </xf>
    <xf numFmtId="0" fontId="6" fillId="6" borderId="0" xfId="0" applyFont="1" applyFill="1"/>
    <xf numFmtId="0" fontId="52" fillId="0" borderId="0" xfId="0" applyFont="1"/>
    <xf numFmtId="0" fontId="6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2" fillId="0" borderId="0" xfId="0" applyFont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0" fillId="8" borderId="1" xfId="0" applyFill="1" applyBorder="1"/>
    <xf numFmtId="0" fontId="2" fillId="0" borderId="0" xfId="0" applyFont="1"/>
    <xf numFmtId="0" fontId="55" fillId="2" borderId="1" xfId="150"/>
    <xf numFmtId="0" fontId="56" fillId="2" borderId="1" xfId="150" applyFont="1"/>
    <xf numFmtId="0" fontId="57" fillId="2" borderId="1" xfId="150" applyFont="1"/>
    <xf numFmtId="0" fontId="58" fillId="2" borderId="1" xfId="150" applyFont="1"/>
    <xf numFmtId="0" fontId="55" fillId="9" borderId="2" xfId="150" applyFill="1" applyBorder="1"/>
    <xf numFmtId="0" fontId="55" fillId="2" borderId="1" xfId="150" applyBorder="1"/>
    <xf numFmtId="0" fontId="55" fillId="2" borderId="2" xfId="150" applyFill="1" applyBorder="1"/>
    <xf numFmtId="164" fontId="55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1" fillId="2" borderId="1" xfId="159" applyFont="1" applyAlignment="1">
      <alignment wrapText="1"/>
    </xf>
    <xf numFmtId="0" fontId="60" fillId="2" borderId="1" xfId="159" applyFont="1" applyAlignment="1"/>
    <xf numFmtId="0" fontId="2" fillId="2" borderId="1" xfId="159" applyFont="1"/>
    <xf numFmtId="0" fontId="38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23" fillId="2" borderId="1" xfId="159" applyFont="1" applyAlignment="1">
      <alignment wrapText="1"/>
    </xf>
    <xf numFmtId="0" fontId="21" fillId="2" borderId="1" xfId="159" applyFont="1" applyAlignment="1">
      <alignment wrapText="1"/>
    </xf>
    <xf numFmtId="0" fontId="25" fillId="2" borderId="1" xfId="159" applyFont="1" applyAlignment="1">
      <alignment wrapText="1"/>
    </xf>
    <xf numFmtId="0" fontId="23" fillId="2" borderId="1" xfId="159" applyFont="1" applyAlignment="1">
      <alignment horizontal="left"/>
    </xf>
    <xf numFmtId="0" fontId="27" fillId="2" borderId="1" xfId="159" applyFont="1" applyAlignment="1">
      <alignment wrapText="1"/>
    </xf>
    <xf numFmtId="0" fontId="1" fillId="2" borderId="1" xfId="159" applyFont="1" applyAlignment="1">
      <alignment horizontal="left" vertical="center"/>
    </xf>
    <xf numFmtId="0" fontId="1" fillId="2" borderId="1" xfId="159" applyFont="1" applyAlignment="1">
      <alignment horizontal="center" vertical="center" wrapText="1"/>
    </xf>
    <xf numFmtId="0" fontId="25" fillId="2" borderId="1" xfId="159" applyFont="1" applyAlignment="1"/>
    <xf numFmtId="0" fontId="1" fillId="2" borderId="1" xfId="159" applyFont="1" applyAlignment="1">
      <alignment horizontal="left" vertical="center" wrapText="1"/>
    </xf>
    <xf numFmtId="0" fontId="6" fillId="2" borderId="1" xfId="159" applyFont="1" applyAlignment="1">
      <alignment horizontal="left" vertical="center"/>
    </xf>
    <xf numFmtId="0" fontId="1" fillId="5" borderId="1" xfId="159" applyFont="1" applyFill="1" applyAlignment="1">
      <alignment horizontal="left" vertical="center"/>
    </xf>
    <xf numFmtId="0" fontId="1" fillId="5" borderId="1" xfId="159" applyFont="1" applyFill="1" applyAlignment="1">
      <alignment horizontal="center" vertical="center" wrapText="1"/>
    </xf>
    <xf numFmtId="0" fontId="11" fillId="2" borderId="1" xfId="159" applyFont="1" applyAlignment="1">
      <alignment horizontal="center" vertical="center" wrapText="1"/>
    </xf>
    <xf numFmtId="0" fontId="9" fillId="2" borderId="1" xfId="159" applyFont="1" applyAlignment="1">
      <alignment horizontal="left"/>
    </xf>
    <xf numFmtId="0" fontId="21" fillId="2" borderId="1" xfId="159" applyFont="1" applyAlignment="1"/>
    <xf numFmtId="0" fontId="1" fillId="5" borderId="1" xfId="159" applyFont="1" applyFill="1" applyAlignment="1">
      <alignment horizontal="left"/>
    </xf>
    <xf numFmtId="0" fontId="1" fillId="5" borderId="1" xfId="159" applyFont="1" applyFill="1" applyAlignment="1"/>
    <xf numFmtId="0" fontId="1" fillId="5" borderId="1" xfId="159" applyFont="1" applyFill="1" applyAlignment="1">
      <alignment wrapText="1"/>
    </xf>
    <xf numFmtId="0" fontId="9" fillId="2" borderId="1" xfId="159" applyFont="1" applyAlignment="1"/>
    <xf numFmtId="0" fontId="63" fillId="6" borderId="0" xfId="0" applyFont="1" applyFill="1"/>
    <xf numFmtId="2" fontId="0" fillId="0" borderId="6" xfId="0" applyNumberFormat="1" applyFill="1" applyBorder="1"/>
    <xf numFmtId="0" fontId="60" fillId="2" borderId="1" xfId="159" applyFont="1" applyAlignment="1"/>
    <xf numFmtId="0" fontId="14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62" fillId="0" borderId="1" xfId="159" applyFont="1" applyFill="1" applyAlignment="1">
      <alignment wrapText="1"/>
    </xf>
    <xf numFmtId="0" fontId="38" fillId="11" borderId="1" xfId="159" applyFont="1" applyFill="1" applyAlignment="1">
      <alignment horizontal="left" vertical="center" wrapText="1"/>
    </xf>
    <xf numFmtId="0" fontId="61" fillId="11" borderId="1" xfId="159" applyFont="1" applyFill="1" applyAlignment="1">
      <alignment horizontal="center" vertical="center" wrapText="1"/>
    </xf>
    <xf numFmtId="10" fontId="61" fillId="11" borderId="1" xfId="159" applyNumberFormat="1" applyFont="1" applyFill="1" applyAlignment="1">
      <alignment horizontal="center" vertical="center" wrapText="1"/>
    </xf>
    <xf numFmtId="9" fontId="1" fillId="6" borderId="1" xfId="159" applyNumberFormat="1" applyFont="1" applyFill="1" applyAlignment="1">
      <alignment horizontal="left" wrapText="1"/>
    </xf>
    <xf numFmtId="0" fontId="38" fillId="12" borderId="1" xfId="159" applyFont="1" applyFill="1" applyAlignment="1">
      <alignment horizontal="left" vertical="center" wrapText="1"/>
    </xf>
    <xf numFmtId="0" fontId="2" fillId="13" borderId="1" xfId="159" applyFont="1" applyFill="1" applyAlignment="1"/>
    <xf numFmtId="0" fontId="2" fillId="13" borderId="1" xfId="159" applyFont="1" applyFill="1" applyAlignment="1">
      <alignment horizontal="left"/>
    </xf>
    <xf numFmtId="0" fontId="2" fillId="13" borderId="1" xfId="159" applyFont="1" applyFill="1" applyAlignment="1">
      <alignment wrapText="1"/>
    </xf>
    <xf numFmtId="0" fontId="2" fillId="14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5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44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wrapText="1"/>
    </xf>
    <xf numFmtId="0" fontId="4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/>
    </xf>
    <xf numFmtId="0" fontId="42" fillId="0" borderId="1" xfId="0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wrapText="1"/>
    </xf>
    <xf numFmtId="0" fontId="60" fillId="2" borderId="1" xfId="159" applyFont="1" applyAlignment="1">
      <alignment wrapText="1"/>
    </xf>
    <xf numFmtId="0" fontId="0" fillId="2" borderId="1" xfId="159" applyFont="1" applyAlignment="1"/>
    <xf numFmtId="0" fontId="19" fillId="3" borderId="1" xfId="0" applyFont="1" applyFill="1" applyBorder="1" applyAlignment="1">
      <alignment wrapText="1"/>
    </xf>
    <xf numFmtId="0" fontId="31" fillId="4" borderId="1" xfId="0" applyFont="1" applyFill="1" applyBorder="1" applyAlignment="1">
      <alignment wrapText="1"/>
    </xf>
    <xf numFmtId="0" fontId="61" fillId="0" borderId="0" xfId="0" applyFont="1"/>
    <xf numFmtId="9" fontId="61" fillId="2" borderId="0" xfId="1" applyFont="1" applyFill="1"/>
    <xf numFmtId="0" fontId="66" fillId="6" borderId="0" xfId="0" applyFont="1" applyFill="1"/>
    <xf numFmtId="0" fontId="61" fillId="0" borderId="5" xfId="0" applyFont="1" applyBorder="1"/>
    <xf numFmtId="2" fontId="61" fillId="0" borderId="6" xfId="0" applyNumberFormat="1" applyFont="1" applyBorder="1"/>
    <xf numFmtId="1" fontId="61" fillId="0" borderId="6" xfId="0" applyNumberFormat="1" applyFont="1" applyBorder="1"/>
    <xf numFmtId="0" fontId="61" fillId="0" borderId="8" xfId="0" applyFont="1" applyBorder="1"/>
    <xf numFmtId="1" fontId="61" fillId="0" borderId="9" xfId="0" applyNumberFormat="1" applyFont="1" applyFill="1" applyBorder="1"/>
    <xf numFmtId="0" fontId="61" fillId="0" borderId="6" xfId="0" applyFont="1" applyBorder="1"/>
    <xf numFmtId="2" fontId="61" fillId="0" borderId="9" xfId="0" applyNumberFormat="1" applyFont="1" applyBorder="1"/>
    <xf numFmtId="1" fontId="61" fillId="0" borderId="9" xfId="0" applyNumberFormat="1" applyFont="1" applyBorder="1"/>
    <xf numFmtId="2" fontId="66" fillId="6" borderId="0" xfId="0" applyNumberFormat="1" applyFont="1" applyFill="1"/>
    <xf numFmtId="0" fontId="7" fillId="7" borderId="0" xfId="0" applyFont="1" applyFill="1" applyAlignment="1">
      <alignment wrapText="1"/>
    </xf>
    <xf numFmtId="1" fontId="6" fillId="6" borderId="0" xfId="1" applyNumberFormat="1" applyFont="1" applyFill="1" applyAlignment="1">
      <alignment wrapText="1"/>
    </xf>
    <xf numFmtId="1" fontId="61" fillId="2" borderId="6" xfId="0" applyNumberFormat="1" applyFont="1" applyFill="1" applyBorder="1"/>
    <xf numFmtId="0" fontId="60" fillId="0" borderId="1" xfId="159" applyFont="1" applyFill="1" applyBorder="1" applyAlignment="1"/>
    <xf numFmtId="9" fontId="1" fillId="0" borderId="1" xfId="159" applyNumberFormat="1" applyFont="1" applyFill="1" applyBorder="1" applyAlignment="1">
      <alignment horizontal="left"/>
    </xf>
    <xf numFmtId="0" fontId="1" fillId="0" borderId="1" xfId="159" applyFont="1" applyFill="1" applyBorder="1" applyAlignment="1">
      <alignment wrapText="1"/>
    </xf>
    <xf numFmtId="10" fontId="1" fillId="0" borderId="1" xfId="159" applyNumberFormat="1" applyFont="1" applyFill="1" applyBorder="1" applyAlignment="1">
      <alignment horizontal="left" wrapText="1"/>
    </xf>
    <xf numFmtId="0" fontId="1" fillId="0" borderId="1" xfId="159" applyFont="1" applyFill="1" applyBorder="1" applyAlignment="1">
      <alignment horizontal="left" wrapText="1"/>
    </xf>
    <xf numFmtId="0" fontId="38" fillId="7" borderId="1" xfId="159" applyFont="1" applyFill="1" applyAlignment="1">
      <alignment horizontal="center" vertical="center" wrapText="1"/>
    </xf>
    <xf numFmtId="0" fontId="60" fillId="6" borderId="1" xfId="159" applyFont="1" applyFill="1" applyAlignment="1"/>
    <xf numFmtId="2" fontId="0" fillId="0" borderId="9" xfId="0" applyNumberFormat="1" applyFill="1" applyBorder="1"/>
    <xf numFmtId="0" fontId="0" fillId="0" borderId="9" xfId="0" applyFont="1" applyBorder="1"/>
    <xf numFmtId="0" fontId="2" fillId="6" borderId="9" xfId="0" applyFont="1" applyFill="1" applyBorder="1"/>
    <xf numFmtId="0" fontId="0" fillId="0" borderId="0" xfId="0" applyFont="1" applyFill="1"/>
    <xf numFmtId="0" fontId="2" fillId="6" borderId="3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0" fillId="15" borderId="0" xfId="0" applyFont="1" applyFill="1" applyAlignment="1">
      <alignment horizontal="left"/>
    </xf>
    <xf numFmtId="0" fontId="25" fillId="0" borderId="1" xfId="0" applyFont="1" applyFill="1" applyBorder="1" applyAlignment="1">
      <alignment wrapText="1"/>
    </xf>
    <xf numFmtId="0" fontId="2" fillId="2" borderId="1" xfId="159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56" fillId="6" borderId="1" xfId="150" applyFont="1" applyFill="1" applyAlignment="1">
      <alignment horizontal="center"/>
    </xf>
    <xf numFmtId="0" fontId="55" fillId="10" borderId="1" xfId="150" applyFill="1" applyAlignment="1">
      <alignment horizontal="left" vertical="top" wrapText="1"/>
    </xf>
    <xf numFmtId="0" fontId="0" fillId="16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7" borderId="0" xfId="0" applyFill="1" applyAlignment="1">
      <alignment wrapText="1"/>
    </xf>
    <xf numFmtId="0" fontId="6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1" fillId="17" borderId="1" xfId="0" applyFont="1" applyFill="1" applyBorder="1" applyAlignment="1"/>
    <xf numFmtId="0" fontId="0" fillId="17" borderId="0" xfId="0" applyFill="1"/>
    <xf numFmtId="10" fontId="0" fillId="17" borderId="1" xfId="0" applyNumberFormat="1" applyFill="1" applyBorder="1"/>
    <xf numFmtId="1" fontId="0" fillId="17" borderId="1" xfId="0" applyNumberFormat="1" applyFill="1" applyBorder="1"/>
    <xf numFmtId="0" fontId="0" fillId="16" borderId="0" xfId="0" applyFill="1"/>
    <xf numFmtId="0" fontId="4" fillId="16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wrapText="1"/>
    </xf>
    <xf numFmtId="0" fontId="1" fillId="16" borderId="1" xfId="0" applyFont="1" applyFill="1" applyBorder="1" applyAlignment="1"/>
    <xf numFmtId="0" fontId="0" fillId="16" borderId="1" xfId="0" applyFont="1" applyFill="1" applyBorder="1" applyAlignment="1"/>
    <xf numFmtId="0" fontId="0" fillId="17" borderId="1" xfId="0" applyFont="1" applyFill="1" applyBorder="1" applyAlignment="1">
      <alignment wrapText="1"/>
    </xf>
    <xf numFmtId="0" fontId="0" fillId="17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wrapText="1"/>
    </xf>
    <xf numFmtId="0" fontId="0" fillId="15" borderId="0" xfId="0" applyFill="1"/>
    <xf numFmtId="0" fontId="65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0" fillId="15" borderId="1" xfId="0" applyFont="1" applyFill="1" applyBorder="1" applyAlignment="1"/>
    <xf numFmtId="0" fontId="6" fillId="0" borderId="0" xfId="0" applyFont="1" applyFill="1" applyAlignment="1">
      <alignment wrapText="1"/>
    </xf>
    <xf numFmtId="0" fontId="31" fillId="0" borderId="1" xfId="0" applyFont="1" applyFill="1" applyBorder="1" applyAlignment="1">
      <alignment wrapText="1"/>
    </xf>
    <xf numFmtId="0" fontId="41" fillId="0" borderId="1" xfId="0" applyFont="1" applyFill="1" applyBorder="1" applyAlignment="1">
      <alignment wrapText="1"/>
    </xf>
    <xf numFmtId="10" fontId="33" fillId="0" borderId="1" xfId="0" applyNumberFormat="1" applyFont="1" applyFill="1" applyBorder="1"/>
    <xf numFmtId="10" fontId="0" fillId="0" borderId="1" xfId="0" applyNumberFormat="1" applyFont="1" applyFill="1" applyBorder="1"/>
    <xf numFmtId="9" fontId="0" fillId="0" borderId="1" xfId="0" applyNumberFormat="1" applyFont="1" applyFill="1" applyBorder="1"/>
    <xf numFmtId="0" fontId="6" fillId="15" borderId="0" xfId="0" applyFont="1" applyFill="1" applyAlignment="1">
      <alignment horizontal="left"/>
    </xf>
    <xf numFmtId="0" fontId="1" fillId="15" borderId="1" xfId="0" applyFont="1" applyFill="1" applyBorder="1" applyAlignment="1">
      <alignment wrapText="1"/>
    </xf>
    <xf numFmtId="0" fontId="68" fillId="15" borderId="0" xfId="0" applyFont="1" applyFill="1" applyAlignment="1">
      <alignment wrapText="1"/>
    </xf>
    <xf numFmtId="0" fontId="1" fillId="15" borderId="1" xfId="3" applyFill="1"/>
    <xf numFmtId="0" fontId="0" fillId="15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left"/>
    </xf>
    <xf numFmtId="0" fontId="44" fillId="16" borderId="1" xfId="0" applyFont="1" applyFill="1" applyBorder="1" applyAlignment="1">
      <alignment wrapText="1"/>
    </xf>
    <xf numFmtId="10" fontId="0" fillId="16" borderId="1" xfId="0" applyNumberFormat="1" applyFill="1" applyBorder="1"/>
    <xf numFmtId="1" fontId="0" fillId="16" borderId="1" xfId="0" applyNumberFormat="1" applyFill="1" applyBorder="1"/>
    <xf numFmtId="0" fontId="65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3" fillId="16" borderId="1" xfId="0" applyFont="1" applyFill="1" applyBorder="1" applyAlignment="1">
      <alignment wrapText="1"/>
    </xf>
    <xf numFmtId="0" fontId="0" fillId="16" borderId="0" xfId="0" applyFill="1" applyBorder="1"/>
    <xf numFmtId="0" fontId="0" fillId="16" borderId="1" xfId="0" applyFill="1" applyBorder="1"/>
    <xf numFmtId="0" fontId="0" fillId="16" borderId="1" xfId="0" applyFont="1" applyFill="1" applyBorder="1" applyAlignment="1">
      <alignment wrapText="1"/>
    </xf>
    <xf numFmtId="0" fontId="29" fillId="16" borderId="1" xfId="0" applyFont="1" applyFill="1" applyBorder="1" applyAlignment="1">
      <alignment wrapText="1"/>
    </xf>
    <xf numFmtId="0" fontId="6" fillId="16" borderId="1" xfId="0" applyFont="1" applyFill="1" applyBorder="1" applyAlignment="1">
      <alignment horizontal="left" vertical="center" wrapText="1"/>
    </xf>
    <xf numFmtId="0" fontId="13" fillId="16" borderId="1" xfId="0" applyFont="1" applyFill="1" applyBorder="1" applyAlignment="1">
      <alignment horizontal="left" wrapText="1"/>
    </xf>
    <xf numFmtId="0" fontId="17" fillId="16" borderId="1" xfId="0" applyFont="1" applyFill="1" applyBorder="1" applyAlignment="1">
      <alignment wrapText="1"/>
    </xf>
    <xf numFmtId="0" fontId="28" fillId="16" borderId="1" xfId="0" applyFont="1" applyFill="1" applyBorder="1" applyAlignment="1">
      <alignment wrapText="1"/>
    </xf>
    <xf numFmtId="0" fontId="25" fillId="16" borderId="1" xfId="0" applyFont="1" applyFill="1" applyBorder="1" applyAlignment="1">
      <alignment wrapText="1"/>
    </xf>
    <xf numFmtId="0" fontId="18" fillId="16" borderId="1" xfId="0" applyFont="1" applyFill="1" applyBorder="1" applyAlignment="1">
      <alignment horizontal="left" wrapText="1"/>
    </xf>
    <xf numFmtId="0" fontId="17" fillId="16" borderId="0" xfId="0" applyFont="1" applyFill="1" applyBorder="1" applyAlignment="1">
      <alignment wrapText="1"/>
    </xf>
    <xf numFmtId="0" fontId="69" fillId="0" borderId="0" xfId="0" applyFont="1"/>
    <xf numFmtId="0" fontId="0" fillId="15" borderId="1" xfId="0" applyFont="1" applyFill="1" applyBorder="1" applyAlignment="1">
      <alignment horizontal="left"/>
    </xf>
    <xf numFmtId="0" fontId="69" fillId="15" borderId="0" xfId="0" applyFont="1" applyFill="1"/>
    <xf numFmtId="0" fontId="69" fillId="15" borderId="0" xfId="0" applyFont="1" applyFill="1" applyAlignment="1">
      <alignment wrapText="1"/>
    </xf>
    <xf numFmtId="0" fontId="29" fillId="17" borderId="1" xfId="0" applyFont="1" applyFill="1" applyBorder="1" applyAlignment="1">
      <alignment wrapText="1"/>
    </xf>
    <xf numFmtId="0" fontId="0" fillId="17" borderId="1" xfId="0" applyFont="1" applyFill="1" applyBorder="1" applyAlignment="1"/>
    <xf numFmtId="0" fontId="0" fillId="15" borderId="0" xfId="0" applyFill="1" applyAlignment="1">
      <alignment wrapText="1"/>
    </xf>
    <xf numFmtId="0" fontId="22" fillId="16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15" borderId="0" xfId="0" applyFont="1" applyFill="1" applyAlignment="1">
      <alignment wrapText="1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left" vertical="center" wrapText="1"/>
    </xf>
    <xf numFmtId="0" fontId="29" fillId="15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15" borderId="1" xfId="0" applyFont="1" applyFill="1" applyBorder="1" applyAlignment="1">
      <alignment horizontal="left" vertical="center"/>
    </xf>
    <xf numFmtId="0" fontId="70" fillId="15" borderId="0" xfId="0" applyFont="1" applyFill="1"/>
    <xf numFmtId="0" fontId="13" fillId="15" borderId="1" xfId="0" applyFont="1" applyFill="1" applyBorder="1" applyAlignment="1">
      <alignment horizontal="left"/>
    </xf>
    <xf numFmtId="0" fontId="72" fillId="15" borderId="0" xfId="0" applyFont="1" applyFill="1"/>
    <xf numFmtId="0" fontId="23" fillId="17" borderId="1" xfId="0" applyFont="1" applyFill="1" applyBorder="1" applyAlignment="1">
      <alignment wrapText="1"/>
    </xf>
    <xf numFmtId="0" fontId="73" fillId="0" borderId="0" xfId="0" applyFont="1"/>
    <xf numFmtId="0" fontId="73" fillId="15" borderId="0" xfId="0" applyFont="1" applyFill="1"/>
    <xf numFmtId="0" fontId="42" fillId="16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69" fillId="15" borderId="1" xfId="0" applyFont="1" applyFill="1" applyBorder="1"/>
    <xf numFmtId="0" fontId="29" fillId="0" borderId="0" xfId="0" applyFont="1" applyFill="1" applyBorder="1" applyAlignment="1">
      <alignment wrapText="1"/>
    </xf>
    <xf numFmtId="0" fontId="73" fillId="15" borderId="1" xfId="0" applyFont="1" applyFill="1" applyBorder="1"/>
    <xf numFmtId="0" fontId="25" fillId="0" borderId="0" xfId="0" applyFont="1" applyFill="1" applyBorder="1" applyAlignment="1">
      <alignment wrapText="1"/>
    </xf>
    <xf numFmtId="0" fontId="73" fillId="0" borderId="1" xfId="0" applyFont="1" applyBorder="1"/>
    <xf numFmtId="0" fontId="46" fillId="0" borderId="1" xfId="0" applyFont="1" applyFill="1" applyBorder="1" applyAlignment="1">
      <alignment wrapText="1"/>
    </xf>
    <xf numFmtId="0" fontId="69" fillId="15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68" fillId="15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0" fillId="15" borderId="0" xfId="0" applyFill="1" applyBorder="1"/>
    <xf numFmtId="10" fontId="0" fillId="2" borderId="0" xfId="0" applyNumberFormat="1" applyFill="1" applyBorder="1"/>
    <xf numFmtId="0" fontId="1" fillId="2" borderId="0" xfId="3" applyBorder="1"/>
    <xf numFmtId="0" fontId="1" fillId="15" borderId="0" xfId="3" applyFill="1" applyBorder="1"/>
    <xf numFmtId="0" fontId="0" fillId="0" borderId="0" xfId="0" applyBorder="1"/>
    <xf numFmtId="1" fontId="0" fillId="2" borderId="0" xfId="0" applyNumberFormat="1" applyFill="1" applyBorder="1"/>
    <xf numFmtId="0" fontId="0" fillId="15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wrapText="1"/>
    </xf>
    <xf numFmtId="0" fontId="0" fillId="16" borderId="0" xfId="0" applyFill="1" applyBorder="1" applyAlignment="1">
      <alignment wrapText="1"/>
    </xf>
    <xf numFmtId="0" fontId="69" fillId="0" borderId="0" xfId="0" applyFont="1" applyBorder="1"/>
    <xf numFmtId="0" fontId="73" fillId="15" borderId="0" xfId="0" applyFont="1" applyFill="1" applyBorder="1"/>
    <xf numFmtId="0" fontId="0" fillId="0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5" fillId="0" borderId="0" xfId="0" applyFont="1" applyFill="1" applyBorder="1" applyAlignment="1">
      <alignment horizontal="left" wrapText="1"/>
    </xf>
    <xf numFmtId="0" fontId="1" fillId="2" borderId="0" xfId="3" applyFont="1" applyFill="1" applyBorder="1" applyAlignment="1"/>
    <xf numFmtId="0" fontId="0" fillId="15" borderId="0" xfId="0" applyFont="1" applyFill="1" applyBorder="1" applyAlignment="1">
      <alignment horizontal="left" wrapText="1"/>
    </xf>
    <xf numFmtId="0" fontId="0" fillId="15" borderId="0" xfId="0" applyFont="1" applyFill="1" applyAlignment="1">
      <alignment horizontal="left" wrapText="1"/>
    </xf>
    <xf numFmtId="0" fontId="0" fillId="2" borderId="1" xfId="159" applyFont="1" applyAlignment="1">
      <alignment horizontal="left" wrapText="1"/>
    </xf>
    <xf numFmtId="0" fontId="1" fillId="15" borderId="1" xfId="159" applyFont="1" applyFill="1" applyAlignment="1"/>
    <xf numFmtId="0" fontId="1" fillId="15" borderId="1" xfId="159" applyFont="1" applyFill="1" applyAlignment="1">
      <alignment horizontal="left"/>
    </xf>
    <xf numFmtId="0" fontId="60" fillId="15" borderId="1" xfId="159" applyFont="1" applyFill="1" applyAlignment="1"/>
    <xf numFmtId="0" fontId="75" fillId="15" borderId="0" xfId="0" applyFont="1" applyFill="1"/>
    <xf numFmtId="0" fontId="0" fillId="15" borderId="1" xfId="159" applyFont="1" applyFill="1" applyAlignment="1"/>
    <xf numFmtId="0" fontId="0" fillId="15" borderId="1" xfId="159" applyFont="1" applyFill="1" applyAlignment="1">
      <alignment horizontal="left"/>
    </xf>
    <xf numFmtId="0" fontId="38" fillId="0" borderId="1" xfId="159" applyFont="1" applyFill="1" applyAlignment="1">
      <alignment horizontal="left" vertical="center" wrapText="1"/>
    </xf>
    <xf numFmtId="0" fontId="61" fillId="0" borderId="1" xfId="159" applyFont="1" applyFill="1" applyAlignment="1">
      <alignment horizontal="center" vertical="center" wrapText="1"/>
    </xf>
    <xf numFmtId="10" fontId="61" fillId="0" borderId="1" xfId="159" applyNumberFormat="1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60" fillId="0" borderId="1" xfId="159" applyFont="1" applyFill="1" applyAlignment="1"/>
    <xf numFmtId="0" fontId="38" fillId="0" borderId="1" xfId="159" applyFont="1" applyFill="1" applyAlignment="1">
      <alignment horizontal="center" vertical="center" wrapText="1"/>
    </xf>
    <xf numFmtId="0" fontId="1" fillId="17" borderId="1" xfId="159" applyFont="1" applyFill="1" applyAlignment="1"/>
    <xf numFmtId="0" fontId="1" fillId="17" borderId="1" xfId="159" applyFont="1" applyFill="1" applyAlignment="1">
      <alignment horizontal="left"/>
    </xf>
    <xf numFmtId="0" fontId="23" fillId="17" borderId="1" xfId="159" applyFont="1" applyFill="1" applyAlignment="1">
      <alignment wrapText="1"/>
    </xf>
    <xf numFmtId="0" fontId="60" fillId="17" borderId="1" xfId="159" applyFont="1" applyFill="1" applyAlignment="1"/>
    <xf numFmtId="1" fontId="0" fillId="0" borderId="1" xfId="0" applyNumberFormat="1" applyFill="1" applyBorder="1"/>
    <xf numFmtId="0" fontId="33" fillId="0" borderId="1" xfId="0" applyNumberFormat="1" applyFont="1" applyFill="1" applyBorder="1"/>
    <xf numFmtId="0" fontId="0" fillId="18" borderId="0" xfId="0" applyFill="1"/>
    <xf numFmtId="0" fontId="78" fillId="18" borderId="0" xfId="0" applyFont="1" applyFill="1" applyAlignment="1">
      <alignment horizontal="left"/>
    </xf>
    <xf numFmtId="0" fontId="0" fillId="18" borderId="1" xfId="0" applyFont="1" applyFill="1" applyBorder="1" applyAlignment="1">
      <alignment horizontal="left" vertical="center" wrapText="1"/>
    </xf>
    <xf numFmtId="0" fontId="78" fillId="18" borderId="0" xfId="0" applyFont="1" applyFill="1"/>
    <xf numFmtId="0" fontId="1" fillId="18" borderId="1" xfId="0" applyFont="1" applyFill="1" applyBorder="1" applyAlignment="1"/>
    <xf numFmtId="0" fontId="0" fillId="18" borderId="1" xfId="0" applyFont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67" fillId="0" borderId="0" xfId="0" applyFont="1"/>
    <xf numFmtId="0" fontId="0" fillId="19" borderId="0" xfId="0" applyFill="1" applyBorder="1" applyAlignment="1">
      <alignment wrapText="1"/>
    </xf>
    <xf numFmtId="0" fontId="78" fillId="0" borderId="1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 wrapText="1"/>
    </xf>
    <xf numFmtId="0" fontId="76" fillId="0" borderId="1" xfId="0" applyFont="1" applyFill="1" applyBorder="1" applyAlignment="1">
      <alignment wrapText="1"/>
    </xf>
    <xf numFmtId="0" fontId="78" fillId="0" borderId="1" xfId="0" applyFont="1" applyFill="1" applyBorder="1"/>
    <xf numFmtId="10" fontId="0" fillId="0" borderId="1" xfId="0" applyNumberFormat="1" applyFill="1" applyBorder="1"/>
  </cellXfs>
  <cellStyles count="504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Analysis!$C$29:$C$31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0.0759463636363636</c:v>
                  </c:pt>
                </c:numCache>
              </c:numRef>
            </c:plus>
            <c:minus>
              <c:numRef>
                <c:f>Analysis!$B$29:$B$31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0.0763336363636364</c:v>
                  </c:pt>
                </c:numCache>
              </c:numRef>
            </c:minus>
          </c:errBars>
          <c:val>
            <c:numRef>
              <c:f>Analysis!$B$3:$D$3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0.511363636363636</c:v>
                </c:pt>
              </c:numCache>
            </c:numRef>
          </c:val>
        </c:ser>
        <c:ser>
          <c:idx val="1"/>
          <c:order val="1"/>
          <c:tx>
            <c:strRef>
              <c:f>Analysis!$A$4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Analysis!$F$29:$F$31</c:f>
                <c:numCache>
                  <c:formatCode>General</c:formatCode>
                  <c:ptCount val="3"/>
                  <c:pt idx="0">
                    <c:v>0.0119114746543779</c:v>
                  </c:pt>
                  <c:pt idx="1">
                    <c:v>0.0736553846153847</c:v>
                  </c:pt>
                  <c:pt idx="2">
                    <c:v>0.0542524812030075</c:v>
                  </c:pt>
                </c:numCache>
              </c:numRef>
            </c:plus>
            <c:minus>
              <c:numRef>
                <c:f>Analysis!$E$29:$E$31</c:f>
                <c:numCache>
                  <c:formatCode>General</c:formatCode>
                  <c:ptCount val="3"/>
                  <c:pt idx="0">
                    <c:v>0.0190185253456221</c:v>
                  </c:pt>
                  <c:pt idx="1">
                    <c:v>0.0639646153846154</c:v>
                  </c:pt>
                  <c:pt idx="2">
                    <c:v>0.0342675187969925</c:v>
                  </c:pt>
                </c:numCache>
              </c:numRef>
            </c:minus>
          </c:errBars>
          <c:val>
            <c:numRef>
              <c:f>Analysis!$B$4:$D$4</c:f>
              <c:numCache>
                <c:formatCode>0%</c:formatCode>
                <c:ptCount val="3"/>
                <c:pt idx="0">
                  <c:v>0.976958525345622</c:v>
                </c:pt>
                <c:pt idx="1">
                  <c:v>0.815384615384615</c:v>
                </c:pt>
                <c:pt idx="2">
                  <c:v>0.703007518796992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605176"/>
        <c:axId val="2060818568"/>
      </c:barChart>
      <c:catAx>
        <c:axId val="2046605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60818568"/>
        <c:crosses val="autoZero"/>
        <c:auto val="1"/>
        <c:lblAlgn val="ctr"/>
        <c:lblOffset val="100"/>
        <c:noMultiLvlLbl val="0"/>
      </c:catAx>
      <c:valAx>
        <c:axId val="206081856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04660517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152400</xdr:rowOff>
    </xdr:from>
    <xdr:to>
      <xdr:col>12</xdr:col>
      <xdr:colOff>30480</xdr:colOff>
      <xdr:row>16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al.frontiersin.org/Journal/10.3389/fnagi.2014.00220/pdf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6" Type="http://schemas.openxmlformats.org/officeDocument/2006/relationships/hyperlink" Target="http://journal.frontiersin.org/Journal/10.3389/fnagi.2014.00220/pdf" TargetMode="External"/><Relationship Id="rId7" Type="http://schemas.openxmlformats.org/officeDocument/2006/relationships/hyperlink" Target="http://journal.frontiersin.org/Journal/10.3389/fnagi.2014.00220/pdf" TargetMode="External"/><Relationship Id="rId8" Type="http://schemas.openxmlformats.org/officeDocument/2006/relationships/hyperlink" Target="http://journal.frontiersin.org/Journal/10.3389/fnagi.2014.00220/pdf" TargetMode="External"/><Relationship Id="rId9" Type="http://schemas.openxmlformats.org/officeDocument/2006/relationships/hyperlink" Target="http://journal.frontiersin.org/Journal/10.3389/fnagi.2014.00220/pdf" TargetMode="External"/><Relationship Id="rId10" Type="http://schemas.openxmlformats.org/officeDocument/2006/relationships/hyperlink" Target="http://journal.frontiersin.org/Journal/10.3389/fnagi.2014.00220/pdf" TargetMode="External"/><Relationship Id="rId11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://journal.frontiersin.org/Journal/10.3389/fnagi.2014.00220/pdf" TargetMode="External"/><Relationship Id="rId2" Type="http://schemas.openxmlformats.org/officeDocument/2006/relationships/hyperlink" Target="http://journal.frontiersin.org/Journal/10.3389/fnagi.2014.00220/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al.frontiersin.org/Journal/10.3389/fnagi.2014.00220/pdf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://journal.frontiersin.org/Journal/10.3389/fnagi.2014.00220/pdf" TargetMode="External"/><Relationship Id="rId2" Type="http://schemas.openxmlformats.org/officeDocument/2006/relationships/hyperlink" Target="http://journal.frontiersin.org/Journal/10.3389/fnagi.2014.00220/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al.frontiersin.org/Journal/10.3389/fnagi.2014.00220/pdf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://journal.frontiersin.org/Journal/10.3389/fnagi.2014.00220/pdf" TargetMode="External"/><Relationship Id="rId2" Type="http://schemas.openxmlformats.org/officeDocument/2006/relationships/hyperlink" Target="http://journal.frontiersin.org/Journal/10.3389/fnagi.2014.00220/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58" bestFit="1" customWidth="1"/>
    <col min="2" max="2" width="17.5" style="71" customWidth="1"/>
    <col min="3" max="3" width="17.6640625" style="71" customWidth="1"/>
    <col min="4" max="4" width="17" style="58" customWidth="1"/>
    <col min="5" max="5" width="10.83203125" style="58" customWidth="1"/>
    <col min="6" max="6" width="13.1640625" style="58" customWidth="1"/>
    <col min="7" max="7" width="18.83203125" style="58" customWidth="1"/>
    <col min="8" max="9" width="10.83203125" style="58" customWidth="1"/>
    <col min="10" max="10" width="14.5" style="58" customWidth="1"/>
    <col min="11" max="12" width="10.83203125" style="58" customWidth="1"/>
    <col min="13" max="13" width="15.5" style="58" customWidth="1"/>
    <col min="14" max="14" width="13.83203125" style="58" customWidth="1"/>
    <col min="15" max="15" width="12" style="58" bestFit="1" customWidth="1"/>
    <col min="17" max="16384" width="10.83203125" style="58"/>
  </cols>
  <sheetData>
    <row r="1" spans="1:18">
      <c r="H1" s="87">
        <f>COUNTIF(H5:H132,"y")/COUNTA(H4:H132)</f>
        <v>0.40170940170940173</v>
      </c>
    </row>
    <row r="2" spans="1:18" s="67" customFormat="1" ht="65">
      <c r="A2" s="67" t="s">
        <v>2019</v>
      </c>
      <c r="B2" s="67" t="s">
        <v>972</v>
      </c>
      <c r="C2" s="67" t="s">
        <v>2020</v>
      </c>
      <c r="D2" s="67" t="s">
        <v>2021</v>
      </c>
      <c r="E2" s="67" t="s">
        <v>2022</v>
      </c>
      <c r="F2" s="67" t="s">
        <v>2023</v>
      </c>
      <c r="G2" s="67" t="s">
        <v>2024</v>
      </c>
      <c r="H2" s="67" t="s">
        <v>2025</v>
      </c>
      <c r="I2" s="67" t="s">
        <v>2026</v>
      </c>
      <c r="J2" s="67" t="s">
        <v>2027</v>
      </c>
      <c r="K2" s="67" t="s">
        <v>2028</v>
      </c>
      <c r="L2" s="67" t="s">
        <v>2029</v>
      </c>
      <c r="M2" s="67" t="s">
        <v>2030</v>
      </c>
      <c r="N2" s="67" t="s">
        <v>2234</v>
      </c>
      <c r="O2" s="67" t="s">
        <v>2012</v>
      </c>
      <c r="P2" s="67" t="s">
        <v>2011</v>
      </c>
      <c r="R2" s="178"/>
    </row>
    <row r="3" spans="1:18" s="70" customFormat="1" ht="109" customHeight="1">
      <c r="A3" s="70" t="s">
        <v>2564</v>
      </c>
      <c r="C3" s="70" t="s">
        <v>2031</v>
      </c>
      <c r="D3" s="70" t="s">
        <v>2032</v>
      </c>
      <c r="E3" s="70" t="s">
        <v>2033</v>
      </c>
      <c r="F3" s="70" t="s">
        <v>2034</v>
      </c>
      <c r="G3" s="70" t="s">
        <v>2035</v>
      </c>
      <c r="H3" s="70" t="s">
        <v>2036</v>
      </c>
      <c r="I3" s="70" t="s">
        <v>2037</v>
      </c>
      <c r="J3" s="70" t="s">
        <v>2038</v>
      </c>
      <c r="K3" s="70" t="s">
        <v>2039</v>
      </c>
      <c r="L3" s="70" t="s">
        <v>2040</v>
      </c>
      <c r="M3" s="70" t="s">
        <v>2041</v>
      </c>
      <c r="O3" s="179">
        <f>COUNTIF(N5:N144,"y")</f>
        <v>69</v>
      </c>
      <c r="P3" s="70">
        <f>COUNTA(N5:N144)</f>
        <v>140</v>
      </c>
    </row>
    <row r="4" spans="1:18" s="68" customFormat="1">
      <c r="B4" s="70"/>
      <c r="C4" s="70"/>
      <c r="D4" s="68" t="s">
        <v>2042</v>
      </c>
      <c r="E4" s="68" t="s">
        <v>2042</v>
      </c>
      <c r="F4" s="68" t="s">
        <v>2043</v>
      </c>
      <c r="G4" s="68" t="s">
        <v>2042</v>
      </c>
      <c r="H4" s="68" t="s">
        <v>2044</v>
      </c>
      <c r="I4" s="68" t="s">
        <v>2044</v>
      </c>
      <c r="J4" s="68" t="s">
        <v>2042</v>
      </c>
      <c r="K4" s="68" t="s">
        <v>2045</v>
      </c>
      <c r="L4" s="68" t="s">
        <v>2042</v>
      </c>
      <c r="M4" s="68" t="s">
        <v>2046</v>
      </c>
    </row>
    <row r="5" spans="1:18" ht="26">
      <c r="A5" s="58">
        <v>24555100</v>
      </c>
      <c r="B5" s="71" t="s">
        <v>621</v>
      </c>
      <c r="C5" s="71" t="s">
        <v>2049</v>
      </c>
      <c r="D5" s="58" t="s">
        <v>12</v>
      </c>
      <c r="E5" s="58" t="s">
        <v>12</v>
      </c>
      <c r="H5" s="58" t="s">
        <v>12</v>
      </c>
      <c r="I5" s="58" t="s">
        <v>12</v>
      </c>
      <c r="J5" s="58" t="s">
        <v>4</v>
      </c>
      <c r="K5" s="58" t="s">
        <v>4</v>
      </c>
      <c r="L5" s="58" t="s">
        <v>12</v>
      </c>
      <c r="M5" s="58" t="s">
        <v>2047</v>
      </c>
      <c r="N5" s="58" t="s">
        <v>12</v>
      </c>
    </row>
    <row r="6" spans="1:18" ht="26">
      <c r="A6" s="58">
        <v>24555100</v>
      </c>
      <c r="B6" s="71" t="s">
        <v>621</v>
      </c>
      <c r="C6" s="71" t="s">
        <v>2050</v>
      </c>
      <c r="E6" s="58" t="s">
        <v>12</v>
      </c>
      <c r="G6" s="58" t="s">
        <v>4</v>
      </c>
      <c r="J6" s="58" t="s">
        <v>4</v>
      </c>
      <c r="K6" s="58" t="s">
        <v>4</v>
      </c>
      <c r="M6" s="58" t="s">
        <v>2047</v>
      </c>
      <c r="N6" s="58" t="s">
        <v>4</v>
      </c>
    </row>
    <row r="7" spans="1:18" ht="39">
      <c r="A7" s="58">
        <v>24555100</v>
      </c>
      <c r="B7" s="71" t="s">
        <v>621</v>
      </c>
      <c r="C7" s="71" t="s">
        <v>2051</v>
      </c>
      <c r="D7" s="58" t="s">
        <v>4</v>
      </c>
      <c r="E7" s="58" t="s">
        <v>4</v>
      </c>
      <c r="F7" s="58" t="s">
        <v>2052</v>
      </c>
      <c r="H7" s="58" t="s">
        <v>4</v>
      </c>
      <c r="I7" s="58" t="s">
        <v>12</v>
      </c>
      <c r="J7" s="58" t="s">
        <v>4</v>
      </c>
      <c r="K7" s="58" t="s">
        <v>4</v>
      </c>
      <c r="L7" s="58" t="s">
        <v>12</v>
      </c>
      <c r="M7" s="58" t="s">
        <v>2047</v>
      </c>
      <c r="N7" s="58" t="s">
        <v>4</v>
      </c>
    </row>
    <row r="8" spans="1:18" ht="26">
      <c r="A8" s="58">
        <v>24555100</v>
      </c>
      <c r="B8" s="71" t="s">
        <v>621</v>
      </c>
      <c r="C8" s="71" t="s">
        <v>2053</v>
      </c>
      <c r="E8" s="58" t="s">
        <v>12</v>
      </c>
      <c r="G8" s="58" t="s">
        <v>4</v>
      </c>
      <c r="J8" s="58" t="s">
        <v>4</v>
      </c>
      <c r="K8" s="58" t="s">
        <v>4</v>
      </c>
      <c r="M8" s="58" t="s">
        <v>2047</v>
      </c>
      <c r="N8" s="58" t="s">
        <v>4</v>
      </c>
    </row>
    <row r="9" spans="1:18" ht="52">
      <c r="A9" s="58">
        <v>24555069</v>
      </c>
      <c r="B9" s="71" t="s">
        <v>621</v>
      </c>
      <c r="C9" s="71" t="s">
        <v>2054</v>
      </c>
      <c r="D9" s="58" t="s">
        <v>12</v>
      </c>
      <c r="E9" s="58" t="s">
        <v>12</v>
      </c>
      <c r="H9" s="58" t="s">
        <v>12</v>
      </c>
      <c r="I9" s="58" t="s">
        <v>12</v>
      </c>
      <c r="J9" s="58" t="s">
        <v>12</v>
      </c>
      <c r="K9" s="58" t="s">
        <v>4</v>
      </c>
      <c r="L9" s="58" t="s">
        <v>12</v>
      </c>
      <c r="M9" s="58" t="s">
        <v>2047</v>
      </c>
      <c r="N9" s="58" t="s">
        <v>12</v>
      </c>
    </row>
    <row r="10" spans="1:18" ht="78">
      <c r="A10" s="58">
        <v>24555069</v>
      </c>
      <c r="B10" s="71" t="s">
        <v>621</v>
      </c>
      <c r="C10" s="71" t="s">
        <v>2055</v>
      </c>
      <c r="D10" s="58" t="s">
        <v>12</v>
      </c>
      <c r="E10" s="58" t="s">
        <v>12</v>
      </c>
      <c r="H10" s="58" t="s">
        <v>12</v>
      </c>
      <c r="I10" s="58" t="s">
        <v>12</v>
      </c>
      <c r="J10" s="58" t="s">
        <v>12</v>
      </c>
      <c r="K10" s="58" t="s">
        <v>4</v>
      </c>
      <c r="L10" s="58" t="s">
        <v>12</v>
      </c>
      <c r="M10" s="58" t="s">
        <v>2047</v>
      </c>
      <c r="N10" s="58" t="s">
        <v>12</v>
      </c>
    </row>
    <row r="11" spans="1:18" ht="78">
      <c r="A11" s="58">
        <v>24555068</v>
      </c>
      <c r="B11" s="71" t="s">
        <v>621</v>
      </c>
      <c r="C11" s="71" t="s">
        <v>2056</v>
      </c>
      <c r="D11" s="58" t="s">
        <v>4</v>
      </c>
      <c r="E11" s="58" t="s">
        <v>4</v>
      </c>
      <c r="F11" s="58" t="s">
        <v>2057</v>
      </c>
      <c r="H11" s="58" t="s">
        <v>12</v>
      </c>
      <c r="I11" s="58" t="s">
        <v>12</v>
      </c>
      <c r="J11" s="58" t="s">
        <v>4</v>
      </c>
      <c r="K11" s="58" t="s">
        <v>4</v>
      </c>
      <c r="L11" s="58" t="s">
        <v>12</v>
      </c>
      <c r="M11" s="58" t="s">
        <v>2047</v>
      </c>
      <c r="N11" s="58" t="s">
        <v>4</v>
      </c>
    </row>
    <row r="12" spans="1:18" ht="65">
      <c r="A12" s="58">
        <v>24555064</v>
      </c>
      <c r="B12" s="71" t="s">
        <v>621</v>
      </c>
      <c r="C12" s="71" t="s">
        <v>2058</v>
      </c>
      <c r="E12" s="58" t="s">
        <v>12</v>
      </c>
      <c r="G12" s="58" t="s">
        <v>4</v>
      </c>
      <c r="J12" s="58" t="s">
        <v>4</v>
      </c>
      <c r="K12" s="58" t="s">
        <v>4</v>
      </c>
      <c r="M12" s="58" t="s">
        <v>2047</v>
      </c>
      <c r="N12" s="58" t="s">
        <v>4</v>
      </c>
    </row>
    <row r="13" spans="1:18" ht="26">
      <c r="A13" s="58">
        <v>23184649</v>
      </c>
      <c r="B13" s="71" t="s">
        <v>801</v>
      </c>
      <c r="C13" s="71" t="s">
        <v>2059</v>
      </c>
      <c r="D13" s="58" t="s">
        <v>4</v>
      </c>
      <c r="E13" s="58" t="s">
        <v>4</v>
      </c>
      <c r="F13" s="58" t="s">
        <v>2060</v>
      </c>
      <c r="H13" s="58" t="s">
        <v>4</v>
      </c>
      <c r="I13" s="58" t="s">
        <v>12</v>
      </c>
      <c r="J13" s="58" t="s">
        <v>12</v>
      </c>
      <c r="K13" s="58" t="s">
        <v>4</v>
      </c>
      <c r="L13" s="58" t="s">
        <v>12</v>
      </c>
      <c r="M13" s="58" t="s">
        <v>2047</v>
      </c>
      <c r="N13" s="58" t="s">
        <v>4</v>
      </c>
    </row>
    <row r="14" spans="1:18" ht="26">
      <c r="A14" s="58">
        <v>23184649</v>
      </c>
      <c r="B14" s="71" t="s">
        <v>801</v>
      </c>
      <c r="C14" s="71" t="s">
        <v>2061</v>
      </c>
      <c r="D14" s="58" t="s">
        <v>4</v>
      </c>
      <c r="E14" s="58" t="s">
        <v>4</v>
      </c>
      <c r="F14" s="58" t="s">
        <v>2062</v>
      </c>
      <c r="H14" s="58" t="s">
        <v>4</v>
      </c>
      <c r="I14" s="58" t="s">
        <v>12</v>
      </c>
      <c r="J14" s="58" t="s">
        <v>12</v>
      </c>
      <c r="K14" s="58" t="s">
        <v>4</v>
      </c>
      <c r="L14" s="58" t="s">
        <v>12</v>
      </c>
      <c r="M14" s="58" t="s">
        <v>2047</v>
      </c>
      <c r="N14" s="58" t="s">
        <v>4</v>
      </c>
    </row>
    <row r="15" spans="1:18" ht="39">
      <c r="A15" s="58">
        <v>22488162</v>
      </c>
      <c r="B15" s="71" t="s">
        <v>801</v>
      </c>
      <c r="C15" s="71" t="s">
        <v>2063</v>
      </c>
      <c r="D15" s="58" t="s">
        <v>12</v>
      </c>
      <c r="E15" s="58" t="s">
        <v>12</v>
      </c>
      <c r="H15" s="58" t="s">
        <v>12</v>
      </c>
      <c r="I15" s="58" t="s">
        <v>12</v>
      </c>
      <c r="J15" s="58" t="s">
        <v>12</v>
      </c>
      <c r="K15" s="58" t="s">
        <v>12</v>
      </c>
      <c r="L15" s="58" t="s">
        <v>12</v>
      </c>
      <c r="M15" s="58" t="s">
        <v>2047</v>
      </c>
      <c r="N15" s="58" t="s">
        <v>12</v>
      </c>
    </row>
    <row r="16" spans="1:18" ht="39">
      <c r="A16" s="58">
        <v>22476946</v>
      </c>
      <c r="B16" s="71" t="s">
        <v>801</v>
      </c>
      <c r="C16" s="71" t="s">
        <v>2064</v>
      </c>
      <c r="D16" s="58" t="s">
        <v>4</v>
      </c>
      <c r="E16" s="58" t="s">
        <v>4</v>
      </c>
      <c r="F16" s="58" t="s">
        <v>2048</v>
      </c>
      <c r="H16" s="58" t="s">
        <v>4</v>
      </c>
      <c r="I16" s="58" t="s">
        <v>12</v>
      </c>
      <c r="J16" s="58" t="s">
        <v>12</v>
      </c>
      <c r="K16" s="58" t="s">
        <v>4</v>
      </c>
      <c r="L16" s="58" t="s">
        <v>12</v>
      </c>
      <c r="M16" s="58" t="s">
        <v>2047</v>
      </c>
      <c r="N16" s="58" t="s">
        <v>4</v>
      </c>
    </row>
    <row r="17" spans="1:14" ht="65">
      <c r="A17" s="58">
        <v>22179976</v>
      </c>
      <c r="B17" s="71" t="s">
        <v>801</v>
      </c>
      <c r="C17" s="71" t="s">
        <v>2065</v>
      </c>
      <c r="G17" s="58" t="s">
        <v>4</v>
      </c>
      <c r="J17" s="58" t="s">
        <v>4</v>
      </c>
      <c r="K17" s="58" t="s">
        <v>12</v>
      </c>
      <c r="M17" s="58" t="s">
        <v>2047</v>
      </c>
      <c r="N17" s="58" t="s">
        <v>12</v>
      </c>
    </row>
    <row r="18" spans="1:14" ht="39">
      <c r="A18" s="58">
        <v>22179976</v>
      </c>
      <c r="B18" s="71" t="s">
        <v>801</v>
      </c>
      <c r="C18" s="71" t="s">
        <v>2066</v>
      </c>
      <c r="D18" s="58" t="s">
        <v>12</v>
      </c>
      <c r="E18" s="58" t="s">
        <v>12</v>
      </c>
      <c r="H18" s="58" t="s">
        <v>12</v>
      </c>
      <c r="I18" s="58" t="s">
        <v>12</v>
      </c>
      <c r="J18" s="58" t="s">
        <v>4</v>
      </c>
      <c r="K18" s="58" t="s">
        <v>4</v>
      </c>
      <c r="L18" s="58" t="s">
        <v>12</v>
      </c>
      <c r="M18" s="58" t="s">
        <v>2047</v>
      </c>
      <c r="N18" s="58" t="s">
        <v>12</v>
      </c>
    </row>
    <row r="19" spans="1:14" ht="26">
      <c r="A19" s="58">
        <v>21725719</v>
      </c>
      <c r="B19" s="71" t="s">
        <v>801</v>
      </c>
      <c r="C19" s="71" t="s">
        <v>2067</v>
      </c>
      <c r="D19" s="58" t="s">
        <v>12</v>
      </c>
      <c r="E19" s="58" t="s">
        <v>12</v>
      </c>
      <c r="H19" s="58" t="s">
        <v>12</v>
      </c>
      <c r="I19" s="58" t="s">
        <v>4</v>
      </c>
      <c r="J19" s="58" t="s">
        <v>4</v>
      </c>
      <c r="K19" s="58" t="s">
        <v>4</v>
      </c>
      <c r="L19" s="58" t="s">
        <v>12</v>
      </c>
      <c r="M19" s="58" t="s">
        <v>2047</v>
      </c>
      <c r="N19" s="58" t="s">
        <v>12</v>
      </c>
    </row>
    <row r="20" spans="1:14" ht="26">
      <c r="A20" s="58">
        <v>21725719</v>
      </c>
      <c r="B20" s="71" t="s">
        <v>801</v>
      </c>
      <c r="C20" s="71" t="s">
        <v>2068</v>
      </c>
      <c r="D20" s="58" t="s">
        <v>4</v>
      </c>
      <c r="E20" s="58" t="s">
        <v>4</v>
      </c>
      <c r="F20" s="58" t="s">
        <v>2069</v>
      </c>
      <c r="H20" s="58" t="s">
        <v>4</v>
      </c>
      <c r="I20" s="58" t="s">
        <v>12</v>
      </c>
      <c r="J20" s="58" t="s">
        <v>4</v>
      </c>
      <c r="K20" s="58" t="s">
        <v>4</v>
      </c>
      <c r="L20" s="58" t="s">
        <v>4</v>
      </c>
      <c r="M20" s="58" t="s">
        <v>2047</v>
      </c>
      <c r="N20" s="58" t="s">
        <v>4</v>
      </c>
    </row>
    <row r="21" spans="1:14" ht="26">
      <c r="A21" s="58">
        <v>21725719</v>
      </c>
      <c r="B21" s="71" t="s">
        <v>801</v>
      </c>
      <c r="C21" s="71" t="s">
        <v>2070</v>
      </c>
      <c r="D21" s="58" t="s">
        <v>4</v>
      </c>
      <c r="E21" s="58" t="s">
        <v>4</v>
      </c>
      <c r="F21" s="58" t="s">
        <v>2071</v>
      </c>
      <c r="H21" s="58" t="s">
        <v>4</v>
      </c>
      <c r="I21" s="58" t="s">
        <v>12</v>
      </c>
      <c r="J21" s="58" t="s">
        <v>4</v>
      </c>
      <c r="K21" s="58" t="s">
        <v>4</v>
      </c>
      <c r="L21" s="58" t="s">
        <v>4</v>
      </c>
      <c r="M21" s="58" t="s">
        <v>2047</v>
      </c>
      <c r="N21" s="58" t="s">
        <v>4</v>
      </c>
    </row>
    <row r="22" spans="1:14" ht="26">
      <c r="A22" s="58">
        <v>21725719</v>
      </c>
      <c r="B22" s="71" t="s">
        <v>801</v>
      </c>
      <c r="C22" s="71" t="s">
        <v>2072</v>
      </c>
      <c r="G22" s="58" t="s">
        <v>4</v>
      </c>
      <c r="J22" s="58" t="s">
        <v>12</v>
      </c>
      <c r="K22" s="58" t="s">
        <v>4</v>
      </c>
      <c r="L22" s="58" t="s">
        <v>4</v>
      </c>
      <c r="M22" s="58" t="s">
        <v>2047</v>
      </c>
      <c r="N22" s="58" t="s">
        <v>12</v>
      </c>
    </row>
    <row r="23" spans="1:14" ht="26">
      <c r="A23" s="58">
        <v>21725719</v>
      </c>
      <c r="B23" s="71" t="s">
        <v>801</v>
      </c>
      <c r="C23" s="71" t="s">
        <v>2073</v>
      </c>
      <c r="G23" s="58" t="s">
        <v>4</v>
      </c>
      <c r="I23" s="58" t="s">
        <v>4</v>
      </c>
      <c r="J23" s="58" t="s">
        <v>4</v>
      </c>
      <c r="K23" s="58" t="s">
        <v>12</v>
      </c>
      <c r="L23" s="58" t="s">
        <v>12</v>
      </c>
      <c r="M23" s="58" t="s">
        <v>2047</v>
      </c>
      <c r="N23" s="58" t="s">
        <v>12</v>
      </c>
    </row>
    <row r="24" spans="1:14" ht="26">
      <c r="A24" s="58">
        <v>21725719</v>
      </c>
      <c r="B24" s="71" t="s">
        <v>801</v>
      </c>
      <c r="C24" s="71" t="s">
        <v>2074</v>
      </c>
      <c r="G24" s="58" t="s">
        <v>4</v>
      </c>
      <c r="I24" s="58" t="s">
        <v>4</v>
      </c>
      <c r="J24" s="58" t="s">
        <v>4</v>
      </c>
      <c r="K24" s="58" t="s">
        <v>12</v>
      </c>
      <c r="L24" s="58" t="s">
        <v>12</v>
      </c>
      <c r="M24" s="58" t="s">
        <v>2047</v>
      </c>
      <c r="N24" s="58" t="s">
        <v>12</v>
      </c>
    </row>
    <row r="25" spans="1:14" ht="39">
      <c r="A25" s="58">
        <v>21725719</v>
      </c>
      <c r="B25" s="71" t="s">
        <v>801</v>
      </c>
      <c r="C25" s="71" t="s">
        <v>2075</v>
      </c>
      <c r="D25" s="58" t="s">
        <v>4</v>
      </c>
      <c r="E25" s="58" t="s">
        <v>4</v>
      </c>
      <c r="F25" s="58" t="s">
        <v>2076</v>
      </c>
      <c r="H25" s="58" t="s">
        <v>4</v>
      </c>
      <c r="I25" s="58" t="s">
        <v>12</v>
      </c>
      <c r="J25" s="58" t="s">
        <v>4</v>
      </c>
      <c r="K25" s="58" t="s">
        <v>4</v>
      </c>
      <c r="L25" s="58" t="s">
        <v>4</v>
      </c>
      <c r="M25" s="58" t="s">
        <v>2047</v>
      </c>
      <c r="N25" s="58" t="s">
        <v>4</v>
      </c>
    </row>
    <row r="26" spans="1:14" ht="39">
      <c r="A26" s="58">
        <v>21725719</v>
      </c>
      <c r="B26" s="71" t="s">
        <v>801</v>
      </c>
      <c r="C26" s="71" t="s">
        <v>2077</v>
      </c>
      <c r="D26" s="58" t="s">
        <v>4</v>
      </c>
      <c r="E26" s="58" t="s">
        <v>4</v>
      </c>
      <c r="F26" s="58" t="s">
        <v>2078</v>
      </c>
      <c r="H26" s="58" t="s">
        <v>4</v>
      </c>
      <c r="I26" s="58" t="s">
        <v>12</v>
      </c>
      <c r="J26" s="58" t="s">
        <v>4</v>
      </c>
      <c r="K26" s="58" t="s">
        <v>4</v>
      </c>
      <c r="L26" s="58" t="s">
        <v>12</v>
      </c>
      <c r="M26" s="58" t="s">
        <v>2047</v>
      </c>
      <c r="N26" s="58" t="s">
        <v>4</v>
      </c>
    </row>
    <row r="27" spans="1:14" ht="39">
      <c r="A27" s="58">
        <v>21725719</v>
      </c>
      <c r="B27" s="71" t="s">
        <v>801</v>
      </c>
      <c r="C27" s="71" t="s">
        <v>2077</v>
      </c>
      <c r="G27" s="58" t="s">
        <v>4</v>
      </c>
      <c r="I27" s="58" t="s">
        <v>4</v>
      </c>
      <c r="J27" s="58" t="s">
        <v>4</v>
      </c>
      <c r="K27" s="58" t="s">
        <v>12</v>
      </c>
      <c r="L27" s="58" t="s">
        <v>12</v>
      </c>
      <c r="M27" s="58" t="s">
        <v>2047</v>
      </c>
      <c r="N27" s="58" t="s">
        <v>12</v>
      </c>
    </row>
    <row r="28" spans="1:14" ht="39">
      <c r="A28" s="58">
        <v>21725719</v>
      </c>
      <c r="B28" s="71" t="s">
        <v>801</v>
      </c>
      <c r="C28" s="71" t="s">
        <v>2077</v>
      </c>
      <c r="D28" s="58" t="s">
        <v>4</v>
      </c>
      <c r="E28" s="58" t="s">
        <v>4</v>
      </c>
      <c r="F28" s="58" t="s">
        <v>2079</v>
      </c>
      <c r="H28" s="58" t="s">
        <v>4</v>
      </c>
      <c r="I28" s="58" t="s">
        <v>12</v>
      </c>
      <c r="J28" s="58" t="s">
        <v>4</v>
      </c>
      <c r="K28" s="58" t="s">
        <v>4</v>
      </c>
      <c r="L28" s="58" t="s">
        <v>12</v>
      </c>
      <c r="M28" s="58" t="s">
        <v>2047</v>
      </c>
      <c r="N28" s="58" t="s">
        <v>4</v>
      </c>
    </row>
    <row r="29" spans="1:14" ht="26">
      <c r="A29" s="58">
        <v>21725719</v>
      </c>
      <c r="B29" s="71" t="s">
        <v>801</v>
      </c>
      <c r="C29" s="71" t="s">
        <v>2080</v>
      </c>
      <c r="G29" s="58" t="s">
        <v>4</v>
      </c>
      <c r="I29" s="58" t="s">
        <v>4</v>
      </c>
      <c r="J29" s="58" t="s">
        <v>4</v>
      </c>
      <c r="K29" s="58" t="s">
        <v>12</v>
      </c>
      <c r="L29" s="58" t="s">
        <v>12</v>
      </c>
      <c r="M29" s="58" t="s">
        <v>2047</v>
      </c>
      <c r="N29" s="58" t="s">
        <v>12</v>
      </c>
    </row>
    <row r="30" spans="1:14" ht="26">
      <c r="A30" s="58">
        <v>21725719</v>
      </c>
      <c r="B30" s="71" t="s">
        <v>801</v>
      </c>
      <c r="C30" s="71" t="s">
        <v>2081</v>
      </c>
      <c r="D30" s="58" t="s">
        <v>12</v>
      </c>
      <c r="E30" s="58" t="s">
        <v>12</v>
      </c>
      <c r="H30" s="58" t="s">
        <v>4</v>
      </c>
      <c r="I30" s="58" t="s">
        <v>12</v>
      </c>
      <c r="J30" s="58" t="s">
        <v>4</v>
      </c>
      <c r="K30" s="58" t="s">
        <v>12</v>
      </c>
      <c r="L30" s="58" t="s">
        <v>12</v>
      </c>
      <c r="M30" s="58" t="s">
        <v>2047</v>
      </c>
      <c r="N30" s="58" t="s">
        <v>12</v>
      </c>
    </row>
    <row r="31" spans="1:14" ht="39">
      <c r="A31" s="58">
        <v>21725719</v>
      </c>
      <c r="B31" s="71" t="s">
        <v>801</v>
      </c>
      <c r="C31" s="71" t="s">
        <v>2082</v>
      </c>
      <c r="D31" s="58" t="s">
        <v>4</v>
      </c>
      <c r="E31" s="58" t="s">
        <v>4</v>
      </c>
      <c r="F31" s="58" t="s">
        <v>2083</v>
      </c>
      <c r="H31" s="58" t="s">
        <v>4</v>
      </c>
      <c r="I31" s="58" t="s">
        <v>12</v>
      </c>
      <c r="J31" s="58" t="s">
        <v>4</v>
      </c>
      <c r="K31" s="58" t="s">
        <v>4</v>
      </c>
      <c r="L31" s="58" t="s">
        <v>12</v>
      </c>
      <c r="M31" s="58" t="s">
        <v>2047</v>
      </c>
      <c r="N31" s="58" t="s">
        <v>4</v>
      </c>
    </row>
    <row r="32" spans="1:14" ht="26">
      <c r="A32" s="58">
        <v>21725719</v>
      </c>
      <c r="B32" s="71" t="s">
        <v>801</v>
      </c>
      <c r="C32" s="71" t="s">
        <v>2084</v>
      </c>
      <c r="D32" s="58" t="s">
        <v>4</v>
      </c>
      <c r="E32" s="58" t="s">
        <v>4</v>
      </c>
      <c r="F32" s="58" t="s">
        <v>2085</v>
      </c>
      <c r="H32" s="58" t="s">
        <v>4</v>
      </c>
      <c r="I32" s="58" t="s">
        <v>12</v>
      </c>
      <c r="J32" s="58" t="s">
        <v>4</v>
      </c>
      <c r="K32" s="58" t="s">
        <v>4</v>
      </c>
      <c r="L32" s="58" t="s">
        <v>12</v>
      </c>
      <c r="M32" s="58" t="s">
        <v>2047</v>
      </c>
      <c r="N32" s="58" t="s">
        <v>4</v>
      </c>
    </row>
    <row r="33" spans="1:14" ht="39">
      <c r="A33" s="58">
        <v>21725719</v>
      </c>
      <c r="B33" s="71" t="s">
        <v>801</v>
      </c>
      <c r="C33" s="71" t="s">
        <v>2086</v>
      </c>
      <c r="D33" s="58" t="s">
        <v>12</v>
      </c>
      <c r="E33" s="58" t="s">
        <v>12</v>
      </c>
      <c r="H33" s="58" t="s">
        <v>4</v>
      </c>
      <c r="I33" s="58" t="s">
        <v>12</v>
      </c>
      <c r="J33" s="58" t="s">
        <v>12</v>
      </c>
      <c r="K33" s="58" t="s">
        <v>4</v>
      </c>
      <c r="L33" s="58" t="s">
        <v>12</v>
      </c>
      <c r="M33" s="58" t="s">
        <v>2047</v>
      </c>
      <c r="N33" s="58" t="s">
        <v>12</v>
      </c>
    </row>
    <row r="34" spans="1:14" ht="26">
      <c r="A34" s="58">
        <v>21725719</v>
      </c>
      <c r="B34" s="71" t="s">
        <v>801</v>
      </c>
      <c r="C34" s="71" t="s">
        <v>2087</v>
      </c>
      <c r="D34" s="58" t="s">
        <v>4</v>
      </c>
      <c r="E34" s="58" t="s">
        <v>4</v>
      </c>
      <c r="F34" s="58" t="s">
        <v>2088</v>
      </c>
      <c r="H34" s="58" t="s">
        <v>4</v>
      </c>
      <c r="I34" s="58" t="s">
        <v>12</v>
      </c>
      <c r="J34" s="58" t="s">
        <v>4</v>
      </c>
      <c r="K34" s="58" t="s">
        <v>4</v>
      </c>
      <c r="L34" s="58" t="s">
        <v>12</v>
      </c>
      <c r="M34" s="58" t="s">
        <v>2047</v>
      </c>
      <c r="N34" s="58" t="s">
        <v>4</v>
      </c>
    </row>
    <row r="35" spans="1:14" ht="52">
      <c r="A35" s="58">
        <v>21725719</v>
      </c>
      <c r="B35" s="71" t="s">
        <v>801</v>
      </c>
      <c r="C35" s="71" t="s">
        <v>2089</v>
      </c>
      <c r="D35" s="58" t="s">
        <v>4</v>
      </c>
      <c r="E35" s="58" t="s">
        <v>4</v>
      </c>
      <c r="F35" s="58" t="s">
        <v>2090</v>
      </c>
      <c r="H35" s="58" t="s">
        <v>4</v>
      </c>
      <c r="I35" s="58" t="s">
        <v>12</v>
      </c>
      <c r="J35" s="58" t="s">
        <v>4</v>
      </c>
      <c r="K35" s="58" t="s">
        <v>4</v>
      </c>
      <c r="L35" s="58" t="s">
        <v>12</v>
      </c>
      <c r="M35" s="58" t="s">
        <v>2047</v>
      </c>
      <c r="N35" s="58" t="s">
        <v>4</v>
      </c>
    </row>
    <row r="36" spans="1:14" ht="39">
      <c r="A36" s="58">
        <v>21725719</v>
      </c>
      <c r="B36" s="71" t="s">
        <v>801</v>
      </c>
      <c r="C36" s="71" t="s">
        <v>2091</v>
      </c>
      <c r="D36" s="58" t="s">
        <v>4</v>
      </c>
      <c r="E36" s="58" t="s">
        <v>4</v>
      </c>
      <c r="F36" s="58" t="s">
        <v>2092</v>
      </c>
      <c r="H36" s="58" t="s">
        <v>4</v>
      </c>
      <c r="I36" s="58" t="s">
        <v>12</v>
      </c>
      <c r="J36" s="58" t="s">
        <v>4</v>
      </c>
      <c r="K36" s="58" t="s">
        <v>4</v>
      </c>
      <c r="L36" s="58" t="s">
        <v>12</v>
      </c>
      <c r="M36" s="58" t="s">
        <v>2047</v>
      </c>
      <c r="N36" s="58" t="s">
        <v>4</v>
      </c>
    </row>
    <row r="37" spans="1:14" ht="39">
      <c r="A37" s="58">
        <v>21725719</v>
      </c>
      <c r="B37" s="71" t="s">
        <v>801</v>
      </c>
      <c r="C37" s="71" t="s">
        <v>2093</v>
      </c>
      <c r="G37" s="58" t="s">
        <v>4</v>
      </c>
      <c r="I37" s="58" t="s">
        <v>12</v>
      </c>
      <c r="J37" s="58" t="s">
        <v>4</v>
      </c>
      <c r="K37" s="58" t="s">
        <v>12</v>
      </c>
      <c r="L37" s="58" t="s">
        <v>12</v>
      </c>
      <c r="M37" s="58" t="s">
        <v>2047</v>
      </c>
      <c r="N37" s="58" t="s">
        <v>12</v>
      </c>
    </row>
    <row r="38" spans="1:14" ht="26">
      <c r="A38" s="58">
        <v>21725719</v>
      </c>
      <c r="B38" s="71" t="s">
        <v>801</v>
      </c>
      <c r="C38" s="71" t="s">
        <v>2094</v>
      </c>
      <c r="D38" s="58" t="s">
        <v>4</v>
      </c>
      <c r="E38" s="58" t="s">
        <v>4</v>
      </c>
      <c r="F38" s="58" t="s">
        <v>2095</v>
      </c>
      <c r="H38" s="58" t="s">
        <v>4</v>
      </c>
      <c r="I38" s="58" t="s">
        <v>12</v>
      </c>
      <c r="J38" s="58" t="s">
        <v>4</v>
      </c>
      <c r="K38" s="58" t="s">
        <v>4</v>
      </c>
      <c r="L38" s="58" t="s">
        <v>12</v>
      </c>
      <c r="M38" s="58" t="s">
        <v>2047</v>
      </c>
      <c r="N38" s="58" t="s">
        <v>4</v>
      </c>
    </row>
    <row r="39" spans="1:14" ht="26">
      <c r="A39" s="58">
        <v>21725719</v>
      </c>
      <c r="B39" s="71" t="s">
        <v>801</v>
      </c>
      <c r="C39" s="71" t="s">
        <v>2096</v>
      </c>
      <c r="D39" s="58" t="s">
        <v>4</v>
      </c>
      <c r="E39" s="58" t="s">
        <v>4</v>
      </c>
      <c r="F39" s="58" t="s">
        <v>2097</v>
      </c>
      <c r="H39" s="58" t="s">
        <v>4</v>
      </c>
      <c r="I39" s="58" t="s">
        <v>12</v>
      </c>
      <c r="J39" s="58" t="s">
        <v>4</v>
      </c>
      <c r="K39" s="58" t="s">
        <v>4</v>
      </c>
      <c r="L39" s="58" t="s">
        <v>12</v>
      </c>
      <c r="M39" s="58" t="s">
        <v>2047</v>
      </c>
      <c r="N39" s="58" t="s">
        <v>4</v>
      </c>
    </row>
    <row r="40" spans="1:14" ht="26">
      <c r="A40" s="58">
        <v>21725719</v>
      </c>
      <c r="B40" s="71" t="s">
        <v>801</v>
      </c>
      <c r="C40" s="71" t="s">
        <v>2098</v>
      </c>
      <c r="D40" s="58" t="s">
        <v>4</v>
      </c>
      <c r="E40" s="58" t="s">
        <v>4</v>
      </c>
      <c r="F40" s="58" t="s">
        <v>2099</v>
      </c>
      <c r="H40" s="58" t="s">
        <v>4</v>
      </c>
      <c r="I40" s="58" t="s">
        <v>12</v>
      </c>
      <c r="J40" s="58" t="s">
        <v>4</v>
      </c>
      <c r="K40" s="58" t="s">
        <v>4</v>
      </c>
      <c r="L40" s="58" t="s">
        <v>12</v>
      </c>
      <c r="M40" s="58" t="s">
        <v>2047</v>
      </c>
      <c r="N40" s="58" t="s">
        <v>4</v>
      </c>
    </row>
    <row r="41" spans="1:14" ht="26">
      <c r="A41" s="58">
        <v>21725719</v>
      </c>
      <c r="B41" s="71" t="s">
        <v>801</v>
      </c>
      <c r="C41" s="71" t="s">
        <v>2100</v>
      </c>
      <c r="D41" s="58" t="s">
        <v>4</v>
      </c>
      <c r="E41" s="58" t="s">
        <v>4</v>
      </c>
      <c r="F41" s="58" t="s">
        <v>2101</v>
      </c>
      <c r="H41" s="58" t="s">
        <v>4</v>
      </c>
      <c r="I41" s="58" t="s">
        <v>12</v>
      </c>
      <c r="J41" s="58" t="s">
        <v>4</v>
      </c>
      <c r="K41" s="58" t="s">
        <v>4</v>
      </c>
      <c r="L41" s="58" t="s">
        <v>12</v>
      </c>
      <c r="M41" s="58" t="s">
        <v>2047</v>
      </c>
      <c r="N41" s="58" t="s">
        <v>4</v>
      </c>
    </row>
    <row r="42" spans="1:14" ht="26">
      <c r="A42" s="58">
        <v>21725719</v>
      </c>
      <c r="B42" s="71" t="s">
        <v>801</v>
      </c>
      <c r="C42" s="71" t="s">
        <v>2102</v>
      </c>
      <c r="D42" s="58" t="s">
        <v>4</v>
      </c>
      <c r="E42" s="58" t="s">
        <v>4</v>
      </c>
      <c r="F42" s="58" t="s">
        <v>2103</v>
      </c>
      <c r="H42" s="58" t="s">
        <v>4</v>
      </c>
      <c r="I42" s="58" t="s">
        <v>12</v>
      </c>
      <c r="J42" s="58" t="s">
        <v>4</v>
      </c>
      <c r="K42" s="58" t="s">
        <v>4</v>
      </c>
      <c r="L42" s="58" t="s">
        <v>12</v>
      </c>
      <c r="M42" s="58" t="s">
        <v>2047</v>
      </c>
      <c r="N42" s="58" t="s">
        <v>4</v>
      </c>
    </row>
    <row r="43" spans="1:14" ht="39">
      <c r="A43" s="58">
        <v>21725719</v>
      </c>
      <c r="B43" s="71" t="s">
        <v>801</v>
      </c>
      <c r="C43" s="71" t="s">
        <v>2104</v>
      </c>
      <c r="D43" s="58" t="s">
        <v>4</v>
      </c>
      <c r="E43" s="58" t="s">
        <v>4</v>
      </c>
      <c r="F43" s="58" t="s">
        <v>2105</v>
      </c>
      <c r="H43" s="58" t="s">
        <v>4</v>
      </c>
      <c r="I43" s="58" t="s">
        <v>12</v>
      </c>
      <c r="J43" s="58" t="s">
        <v>4</v>
      </c>
      <c r="K43" s="58" t="s">
        <v>4</v>
      </c>
      <c r="L43" s="58" t="s">
        <v>12</v>
      </c>
      <c r="M43" s="58" t="s">
        <v>2047</v>
      </c>
      <c r="N43" s="58" t="s">
        <v>4</v>
      </c>
    </row>
    <row r="44" spans="1:14" ht="26">
      <c r="A44" s="58">
        <v>23413915</v>
      </c>
      <c r="B44" s="71" t="s">
        <v>461</v>
      </c>
      <c r="C44" s="71" t="s">
        <v>2108</v>
      </c>
      <c r="D44" s="58" t="s">
        <v>12</v>
      </c>
      <c r="E44" s="58" t="s">
        <v>12</v>
      </c>
      <c r="H44" s="58" t="s">
        <v>12</v>
      </c>
      <c r="I44" s="58" t="s">
        <v>12</v>
      </c>
      <c r="J44" s="58" t="s">
        <v>4</v>
      </c>
      <c r="K44" s="58" t="s">
        <v>12</v>
      </c>
      <c r="L44" s="58" t="s">
        <v>12</v>
      </c>
      <c r="M44" s="58" t="s">
        <v>2047</v>
      </c>
      <c r="N44" s="58" t="s">
        <v>12</v>
      </c>
    </row>
    <row r="45" spans="1:14">
      <c r="A45" s="58">
        <v>23413915</v>
      </c>
      <c r="B45" s="71" t="s">
        <v>461</v>
      </c>
      <c r="C45" s="71" t="s">
        <v>2109</v>
      </c>
      <c r="D45" s="58" t="s">
        <v>12</v>
      </c>
      <c r="E45" s="58" t="s">
        <v>12</v>
      </c>
      <c r="H45" s="58" t="s">
        <v>12</v>
      </c>
      <c r="I45" s="58" t="s">
        <v>12</v>
      </c>
      <c r="J45" s="58" t="s">
        <v>4</v>
      </c>
      <c r="K45" s="58" t="s">
        <v>12</v>
      </c>
      <c r="L45" s="58" t="s">
        <v>12</v>
      </c>
      <c r="M45" s="58" t="s">
        <v>2047</v>
      </c>
      <c r="N45" s="58" t="s">
        <v>12</v>
      </c>
    </row>
    <row r="46" spans="1:14" ht="39">
      <c r="A46" s="58">
        <v>23413915</v>
      </c>
      <c r="B46" s="71" t="s">
        <v>461</v>
      </c>
      <c r="C46" s="71" t="s">
        <v>2110</v>
      </c>
      <c r="D46" s="58" t="s">
        <v>4</v>
      </c>
      <c r="E46" s="58" t="s">
        <v>12</v>
      </c>
      <c r="H46" s="58" t="s">
        <v>12</v>
      </c>
      <c r="I46" s="58" t="s">
        <v>12</v>
      </c>
      <c r="J46" s="58" t="s">
        <v>4</v>
      </c>
      <c r="K46" s="58" t="s">
        <v>4</v>
      </c>
      <c r="L46" s="58" t="s">
        <v>12</v>
      </c>
      <c r="M46" s="58" t="s">
        <v>2047</v>
      </c>
      <c r="N46" s="58" t="s">
        <v>4</v>
      </c>
    </row>
    <row r="47" spans="1:14" ht="91">
      <c r="A47" s="58">
        <v>22233577</v>
      </c>
      <c r="B47" s="71" t="s">
        <v>461</v>
      </c>
      <c r="C47" s="71" t="s">
        <v>2111</v>
      </c>
      <c r="D47" s="58" t="s">
        <v>4</v>
      </c>
      <c r="E47" s="58" t="s">
        <v>4</v>
      </c>
      <c r="F47" s="58" t="s">
        <v>2112</v>
      </c>
      <c r="H47" s="58" t="s">
        <v>4</v>
      </c>
      <c r="I47" s="58" t="s">
        <v>4</v>
      </c>
      <c r="J47" s="58" t="s">
        <v>4</v>
      </c>
      <c r="K47" s="58" t="s">
        <v>4</v>
      </c>
      <c r="L47" s="58" t="s">
        <v>12</v>
      </c>
      <c r="M47" s="58" t="s">
        <v>2047</v>
      </c>
      <c r="N47" s="58" t="s">
        <v>4</v>
      </c>
    </row>
    <row r="48" spans="1:14" ht="78">
      <c r="A48" s="58">
        <v>22233577</v>
      </c>
      <c r="B48" s="71" t="s">
        <v>461</v>
      </c>
      <c r="C48" s="71" t="s">
        <v>2113</v>
      </c>
      <c r="E48" s="58" t="s">
        <v>12</v>
      </c>
      <c r="G48" s="58" t="s">
        <v>4</v>
      </c>
      <c r="I48" s="58" t="s">
        <v>12</v>
      </c>
      <c r="J48" s="58" t="s">
        <v>4</v>
      </c>
      <c r="K48" s="58" t="s">
        <v>4</v>
      </c>
      <c r="L48" s="58" t="s">
        <v>4</v>
      </c>
      <c r="M48" s="58" t="s">
        <v>2047</v>
      </c>
      <c r="N48" s="58" t="s">
        <v>4</v>
      </c>
    </row>
    <row r="49" spans="1:14" ht="52">
      <c r="A49" s="58">
        <v>22233577</v>
      </c>
      <c r="B49" s="71" t="s">
        <v>461</v>
      </c>
      <c r="C49" s="71" t="s">
        <v>2114</v>
      </c>
      <c r="D49" s="58" t="s">
        <v>4</v>
      </c>
      <c r="E49" s="58" t="s">
        <v>4</v>
      </c>
      <c r="F49" s="58" t="s">
        <v>2115</v>
      </c>
      <c r="H49" s="58" t="s">
        <v>4</v>
      </c>
      <c r="I49" s="58" t="s">
        <v>12</v>
      </c>
      <c r="J49" s="58" t="s">
        <v>4</v>
      </c>
      <c r="K49" s="58" t="s">
        <v>4</v>
      </c>
      <c r="L49" s="58" t="s">
        <v>4</v>
      </c>
      <c r="M49" s="58" t="s">
        <v>2047</v>
      </c>
      <c r="N49" s="58" t="s">
        <v>4</v>
      </c>
    </row>
    <row r="50" spans="1:14" ht="52">
      <c r="A50" s="58">
        <v>22233577</v>
      </c>
      <c r="B50" s="71" t="s">
        <v>461</v>
      </c>
      <c r="C50" s="71" t="s">
        <v>2116</v>
      </c>
      <c r="D50" s="58" t="s">
        <v>12</v>
      </c>
      <c r="E50" s="58" t="s">
        <v>12</v>
      </c>
      <c r="H50" s="58" t="s">
        <v>12</v>
      </c>
      <c r="I50" s="58" t="s">
        <v>12</v>
      </c>
      <c r="J50" s="58" t="s">
        <v>4</v>
      </c>
      <c r="K50" s="58" t="s">
        <v>4</v>
      </c>
      <c r="L50" s="58" t="s">
        <v>4</v>
      </c>
      <c r="M50" s="58" t="s">
        <v>2047</v>
      </c>
      <c r="N50" s="58" t="s">
        <v>12</v>
      </c>
    </row>
    <row r="51" spans="1:14" ht="39">
      <c r="A51" s="58">
        <v>22233577</v>
      </c>
      <c r="B51" s="71" t="s">
        <v>461</v>
      </c>
      <c r="C51" s="71" t="s">
        <v>2117</v>
      </c>
      <c r="D51" s="58" t="s">
        <v>4</v>
      </c>
      <c r="E51" s="58" t="s">
        <v>4</v>
      </c>
      <c r="F51" s="58" t="s">
        <v>2118</v>
      </c>
      <c r="H51" s="58" t="s">
        <v>4</v>
      </c>
      <c r="I51" s="58" t="s">
        <v>12</v>
      </c>
      <c r="J51" s="58" t="s">
        <v>4</v>
      </c>
      <c r="K51" s="58" t="s">
        <v>4</v>
      </c>
      <c r="L51" s="58" t="s">
        <v>12</v>
      </c>
      <c r="M51" s="58" t="s">
        <v>2047</v>
      </c>
      <c r="N51" s="58" t="s">
        <v>4</v>
      </c>
    </row>
    <row r="52" spans="1:14" ht="65">
      <c r="A52" s="58">
        <v>22233577</v>
      </c>
      <c r="B52" s="71" t="s">
        <v>461</v>
      </c>
      <c r="C52" s="71" t="s">
        <v>2119</v>
      </c>
      <c r="D52" s="58" t="s">
        <v>4</v>
      </c>
      <c r="E52" s="58" t="s">
        <v>4</v>
      </c>
      <c r="F52" s="58" t="s">
        <v>2120</v>
      </c>
      <c r="H52" s="58" t="s">
        <v>4</v>
      </c>
      <c r="I52" s="58" t="s">
        <v>12</v>
      </c>
      <c r="J52" s="58" t="s">
        <v>4</v>
      </c>
      <c r="K52" s="58" t="s">
        <v>4</v>
      </c>
      <c r="L52" s="58" t="s">
        <v>12</v>
      </c>
      <c r="M52" s="58" t="s">
        <v>2047</v>
      </c>
      <c r="N52" s="58" t="s">
        <v>4</v>
      </c>
    </row>
    <row r="53" spans="1:14" ht="39">
      <c r="A53" s="58">
        <v>22233577</v>
      </c>
      <c r="B53" s="71" t="s">
        <v>461</v>
      </c>
      <c r="C53" s="71" t="s">
        <v>2121</v>
      </c>
      <c r="D53" s="58" t="s">
        <v>4</v>
      </c>
      <c r="E53" s="58" t="s">
        <v>4</v>
      </c>
      <c r="F53" s="58" t="s">
        <v>2122</v>
      </c>
      <c r="H53" s="58" t="s">
        <v>4</v>
      </c>
      <c r="I53" s="58" t="s">
        <v>12</v>
      </c>
      <c r="J53" s="58" t="s">
        <v>4</v>
      </c>
      <c r="K53" s="58" t="s">
        <v>4</v>
      </c>
      <c r="L53" s="58" t="s">
        <v>12</v>
      </c>
      <c r="M53" s="58" t="s">
        <v>2047</v>
      </c>
      <c r="N53" s="58" t="s">
        <v>4</v>
      </c>
    </row>
    <row r="54" spans="1:14" ht="65">
      <c r="A54" s="58">
        <v>22236461</v>
      </c>
      <c r="B54" s="71" t="s">
        <v>461</v>
      </c>
      <c r="C54" s="71" t="s">
        <v>2123</v>
      </c>
      <c r="D54" s="58" t="s">
        <v>12</v>
      </c>
      <c r="E54" s="58" t="s">
        <v>12</v>
      </c>
      <c r="H54" s="58" t="s">
        <v>12</v>
      </c>
      <c r="I54" s="58" t="s">
        <v>12</v>
      </c>
      <c r="J54" s="58" t="s">
        <v>12</v>
      </c>
      <c r="K54" s="58" t="s">
        <v>12</v>
      </c>
      <c r="L54" s="58" t="s">
        <v>12</v>
      </c>
      <c r="M54" s="58" t="s">
        <v>2047</v>
      </c>
      <c r="N54" s="58" t="s">
        <v>12</v>
      </c>
    </row>
    <row r="55" spans="1:14" ht="104">
      <c r="A55" s="58">
        <v>22236461</v>
      </c>
      <c r="B55" s="71" t="s">
        <v>461</v>
      </c>
      <c r="C55" s="71" t="s">
        <v>2124</v>
      </c>
      <c r="D55" s="58" t="s">
        <v>12</v>
      </c>
      <c r="E55" s="58" t="s">
        <v>12</v>
      </c>
      <c r="H55" s="58" t="s">
        <v>12</v>
      </c>
      <c r="I55" s="58" t="s">
        <v>12</v>
      </c>
      <c r="J55" s="58" t="s">
        <v>12</v>
      </c>
      <c r="K55" s="58" t="s">
        <v>12</v>
      </c>
      <c r="L55" s="58" t="s">
        <v>12</v>
      </c>
      <c r="M55" s="58" t="s">
        <v>2047</v>
      </c>
      <c r="N55" s="58" t="s">
        <v>12</v>
      </c>
    </row>
    <row r="56" spans="1:14" ht="78">
      <c r="A56" s="58">
        <v>22236461</v>
      </c>
      <c r="B56" s="71" t="s">
        <v>461</v>
      </c>
      <c r="C56" s="71" t="s">
        <v>2125</v>
      </c>
      <c r="D56" s="58" t="s">
        <v>12</v>
      </c>
      <c r="E56" s="58" t="s">
        <v>12</v>
      </c>
      <c r="H56" s="58" t="s">
        <v>12</v>
      </c>
      <c r="I56" s="58" t="s">
        <v>12</v>
      </c>
      <c r="J56" s="58" t="s">
        <v>12</v>
      </c>
      <c r="K56" s="58" t="s">
        <v>12</v>
      </c>
      <c r="L56" s="58" t="s">
        <v>12</v>
      </c>
      <c r="M56" s="58" t="s">
        <v>2047</v>
      </c>
      <c r="N56" s="58" t="s">
        <v>12</v>
      </c>
    </row>
    <row r="57" spans="1:14" ht="91">
      <c r="A57" s="58">
        <v>22236461</v>
      </c>
      <c r="B57" s="71" t="s">
        <v>461</v>
      </c>
      <c r="C57" s="71" t="s">
        <v>2126</v>
      </c>
      <c r="D57" s="58" t="s">
        <v>12</v>
      </c>
      <c r="E57" s="58" t="s">
        <v>12</v>
      </c>
      <c r="H57" s="58" t="s">
        <v>12</v>
      </c>
      <c r="I57" s="58" t="s">
        <v>12</v>
      </c>
      <c r="J57" s="58" t="s">
        <v>12</v>
      </c>
      <c r="K57" s="58" t="s">
        <v>12</v>
      </c>
      <c r="L57" s="58" t="s">
        <v>12</v>
      </c>
      <c r="M57" s="58" t="s">
        <v>2047</v>
      </c>
      <c r="N57" s="58" t="s">
        <v>12</v>
      </c>
    </row>
    <row r="58" spans="1:14" ht="78">
      <c r="A58" s="58">
        <v>22236461</v>
      </c>
      <c r="B58" s="71" t="s">
        <v>461</v>
      </c>
      <c r="C58" s="71" t="s">
        <v>2127</v>
      </c>
      <c r="D58" s="58" t="s">
        <v>12</v>
      </c>
      <c r="E58" s="58" t="s">
        <v>12</v>
      </c>
      <c r="H58" s="58" t="s">
        <v>12</v>
      </c>
      <c r="I58" s="58" t="s">
        <v>12</v>
      </c>
      <c r="J58" s="58" t="s">
        <v>12</v>
      </c>
      <c r="K58" s="58" t="s">
        <v>12</v>
      </c>
      <c r="L58" s="58" t="s">
        <v>12</v>
      </c>
      <c r="M58" s="58" t="s">
        <v>2047</v>
      </c>
      <c r="N58" s="58" t="s">
        <v>12</v>
      </c>
    </row>
    <row r="59" spans="1:14" ht="39">
      <c r="A59" s="58">
        <v>22236461</v>
      </c>
      <c r="B59" s="71" t="s">
        <v>461</v>
      </c>
      <c r="C59" s="71" t="s">
        <v>2128</v>
      </c>
      <c r="D59" s="58" t="s">
        <v>12</v>
      </c>
      <c r="E59" s="58" t="s">
        <v>12</v>
      </c>
      <c r="H59" s="58" t="s">
        <v>12</v>
      </c>
      <c r="I59" s="58" t="s">
        <v>12</v>
      </c>
      <c r="J59" s="58" t="s">
        <v>12</v>
      </c>
      <c r="K59" s="58" t="s">
        <v>12</v>
      </c>
      <c r="L59" s="58" t="s">
        <v>12</v>
      </c>
      <c r="M59" s="58" t="s">
        <v>2047</v>
      </c>
      <c r="N59" s="58" t="s">
        <v>12</v>
      </c>
    </row>
    <row r="60" spans="1:14" ht="65">
      <c r="A60" s="58">
        <v>22243518</v>
      </c>
      <c r="B60" s="71" t="s">
        <v>461</v>
      </c>
      <c r="C60" s="71" t="s">
        <v>2129</v>
      </c>
      <c r="D60" s="58" t="s">
        <v>12</v>
      </c>
      <c r="E60" s="58" t="s">
        <v>12</v>
      </c>
      <c r="H60" s="58" t="s">
        <v>12</v>
      </c>
      <c r="I60" s="58" t="s">
        <v>12</v>
      </c>
      <c r="J60" s="58" t="s">
        <v>12</v>
      </c>
      <c r="K60" s="58" t="s">
        <v>12</v>
      </c>
      <c r="L60" s="58" t="s">
        <v>12</v>
      </c>
      <c r="M60" s="58" t="s">
        <v>2047</v>
      </c>
      <c r="N60" s="58" t="s">
        <v>12</v>
      </c>
    </row>
    <row r="61" spans="1:14" ht="65">
      <c r="A61" s="58">
        <v>22243518</v>
      </c>
      <c r="B61" s="71" t="s">
        <v>461</v>
      </c>
      <c r="C61" s="71" t="s">
        <v>2130</v>
      </c>
      <c r="D61" s="58" t="s">
        <v>4</v>
      </c>
      <c r="E61" s="58" t="s">
        <v>4</v>
      </c>
      <c r="F61" s="58" t="s">
        <v>2131</v>
      </c>
      <c r="H61" s="58" t="s">
        <v>12</v>
      </c>
      <c r="I61" s="58" t="s">
        <v>12</v>
      </c>
      <c r="J61" s="58" t="s">
        <v>4</v>
      </c>
      <c r="K61" s="58" t="s">
        <v>4</v>
      </c>
      <c r="L61" s="58" t="s">
        <v>12</v>
      </c>
      <c r="M61" s="58" t="s">
        <v>2047</v>
      </c>
      <c r="N61" s="58" t="s">
        <v>4</v>
      </c>
    </row>
    <row r="62" spans="1:14" ht="52">
      <c r="A62" s="58">
        <v>22243518</v>
      </c>
      <c r="B62" s="71" t="s">
        <v>461</v>
      </c>
      <c r="C62" s="71" t="s">
        <v>2132</v>
      </c>
      <c r="D62" s="58" t="s">
        <v>12</v>
      </c>
      <c r="E62" s="58" t="s">
        <v>12</v>
      </c>
      <c r="H62" s="58" t="s">
        <v>12</v>
      </c>
      <c r="I62" s="58" t="s">
        <v>12</v>
      </c>
      <c r="J62" s="58" t="s">
        <v>12</v>
      </c>
      <c r="K62" s="58" t="s">
        <v>12</v>
      </c>
      <c r="L62" s="58" t="s">
        <v>12</v>
      </c>
      <c r="M62" s="58" t="s">
        <v>2047</v>
      </c>
      <c r="N62" s="58" t="s">
        <v>12</v>
      </c>
    </row>
    <row r="63" spans="1:14" ht="39">
      <c r="A63" s="58">
        <v>22243518</v>
      </c>
      <c r="B63" s="71" t="s">
        <v>461</v>
      </c>
      <c r="C63" s="71" t="s">
        <v>2133</v>
      </c>
      <c r="D63" s="58" t="s">
        <v>12</v>
      </c>
      <c r="E63" s="58" t="s">
        <v>12</v>
      </c>
      <c r="H63" s="58" t="s">
        <v>12</v>
      </c>
      <c r="I63" s="58" t="s">
        <v>12</v>
      </c>
      <c r="J63" s="58" t="s">
        <v>12</v>
      </c>
      <c r="K63" s="58" t="s">
        <v>12</v>
      </c>
      <c r="L63" s="58" t="s">
        <v>12</v>
      </c>
      <c r="M63" s="58" t="s">
        <v>2047</v>
      </c>
      <c r="N63" s="58" t="s">
        <v>12</v>
      </c>
    </row>
    <row r="64" spans="1:14" ht="39">
      <c r="A64" s="58">
        <v>22269797</v>
      </c>
      <c r="B64" s="71" t="s">
        <v>461</v>
      </c>
      <c r="C64" s="71" t="s">
        <v>2134</v>
      </c>
      <c r="D64" s="58" t="s">
        <v>12</v>
      </c>
      <c r="E64" s="58" t="s">
        <v>12</v>
      </c>
      <c r="H64" s="58" t="s">
        <v>12</v>
      </c>
      <c r="I64" s="58" t="s">
        <v>12</v>
      </c>
      <c r="J64" s="58" t="s">
        <v>12</v>
      </c>
      <c r="K64" s="58" t="s">
        <v>12</v>
      </c>
      <c r="L64" s="58" t="s">
        <v>12</v>
      </c>
      <c r="M64" s="58" t="s">
        <v>2047</v>
      </c>
      <c r="N64" s="58" t="s">
        <v>12</v>
      </c>
    </row>
    <row r="65" spans="1:14" ht="26">
      <c r="A65" s="58">
        <v>22269797</v>
      </c>
      <c r="B65" s="71" t="s">
        <v>461</v>
      </c>
      <c r="C65" s="71" t="s">
        <v>2135</v>
      </c>
      <c r="D65" s="58" t="s">
        <v>12</v>
      </c>
      <c r="E65" s="58" t="s">
        <v>12</v>
      </c>
      <c r="H65" s="58" t="s">
        <v>12</v>
      </c>
      <c r="I65" s="58" t="s">
        <v>12</v>
      </c>
      <c r="J65" s="58" t="s">
        <v>12</v>
      </c>
      <c r="K65" s="58" t="s">
        <v>12</v>
      </c>
      <c r="L65" s="58" t="s">
        <v>12</v>
      </c>
      <c r="M65" s="58" t="s">
        <v>2047</v>
      </c>
      <c r="N65" s="58" t="s">
        <v>12</v>
      </c>
    </row>
    <row r="66" spans="1:14" ht="39">
      <c r="A66" s="58">
        <v>22269797</v>
      </c>
      <c r="B66" s="71" t="s">
        <v>461</v>
      </c>
      <c r="C66" s="71" t="s">
        <v>2136</v>
      </c>
      <c r="D66" s="58" t="s">
        <v>4</v>
      </c>
      <c r="E66" s="58" t="s">
        <v>4</v>
      </c>
      <c r="F66" s="58" t="s">
        <v>2137</v>
      </c>
      <c r="H66" s="58" t="s">
        <v>4</v>
      </c>
      <c r="I66" s="58" t="s">
        <v>12</v>
      </c>
      <c r="J66" s="58" t="s">
        <v>4</v>
      </c>
      <c r="K66" s="58" t="s">
        <v>4</v>
      </c>
      <c r="L66" s="58" t="s">
        <v>12</v>
      </c>
      <c r="M66" s="58" t="s">
        <v>2047</v>
      </c>
      <c r="N66" s="58" t="s">
        <v>4</v>
      </c>
    </row>
    <row r="67" spans="1:14" ht="26">
      <c r="A67" s="58">
        <v>22269797</v>
      </c>
      <c r="B67" s="71" t="s">
        <v>461</v>
      </c>
      <c r="C67" s="71" t="s">
        <v>2138</v>
      </c>
      <c r="D67" s="58" t="s">
        <v>4</v>
      </c>
      <c r="E67" s="58" t="s">
        <v>4</v>
      </c>
      <c r="F67" s="58" t="s">
        <v>2139</v>
      </c>
      <c r="H67" s="58" t="s">
        <v>4</v>
      </c>
      <c r="I67" s="58" t="s">
        <v>12</v>
      </c>
      <c r="J67" s="58" t="s">
        <v>4</v>
      </c>
      <c r="K67" s="58" t="s">
        <v>4</v>
      </c>
      <c r="L67" s="58" t="s">
        <v>12</v>
      </c>
      <c r="M67" s="58" t="s">
        <v>2047</v>
      </c>
      <c r="N67" s="58" t="s">
        <v>4</v>
      </c>
    </row>
    <row r="68" spans="1:14">
      <c r="A68" s="58">
        <v>22269797</v>
      </c>
      <c r="B68" s="71" t="s">
        <v>461</v>
      </c>
      <c r="C68" s="71" t="s">
        <v>2140</v>
      </c>
      <c r="D68" s="58" t="s">
        <v>12</v>
      </c>
      <c r="E68" s="58" t="s">
        <v>12</v>
      </c>
      <c r="H68" s="58" t="s">
        <v>12</v>
      </c>
      <c r="I68" s="58" t="s">
        <v>12</v>
      </c>
      <c r="J68" s="58" t="s">
        <v>12</v>
      </c>
      <c r="K68" s="58" t="s">
        <v>12</v>
      </c>
      <c r="L68" s="58" t="s">
        <v>12</v>
      </c>
      <c r="M68" s="58" t="s">
        <v>2047</v>
      </c>
      <c r="N68" s="58" t="s">
        <v>12</v>
      </c>
    </row>
    <row r="69" spans="1:14" ht="26">
      <c r="A69" s="58">
        <v>22269797</v>
      </c>
      <c r="B69" s="71" t="s">
        <v>461</v>
      </c>
      <c r="C69" s="71" t="s">
        <v>2141</v>
      </c>
      <c r="D69" s="58" t="s">
        <v>4</v>
      </c>
      <c r="E69" s="58" t="s">
        <v>4</v>
      </c>
      <c r="F69" s="58" t="s">
        <v>2142</v>
      </c>
      <c r="H69" s="58" t="s">
        <v>4</v>
      </c>
      <c r="I69" s="58" t="s">
        <v>12</v>
      </c>
      <c r="J69" s="58" t="s">
        <v>4</v>
      </c>
      <c r="K69" s="58" t="s">
        <v>4</v>
      </c>
      <c r="L69" s="58" t="s">
        <v>12</v>
      </c>
      <c r="M69" s="58" t="s">
        <v>2047</v>
      </c>
      <c r="N69" s="58" t="s">
        <v>4</v>
      </c>
    </row>
    <row r="70" spans="1:14">
      <c r="A70" s="58">
        <v>22269797</v>
      </c>
      <c r="B70" s="71" t="s">
        <v>461</v>
      </c>
      <c r="C70" s="71" t="s">
        <v>2143</v>
      </c>
      <c r="D70" s="58" t="s">
        <v>12</v>
      </c>
      <c r="E70" s="58" t="s">
        <v>12</v>
      </c>
      <c r="H70" s="58" t="s">
        <v>12</v>
      </c>
      <c r="I70" s="58" t="s">
        <v>12</v>
      </c>
      <c r="J70" s="58" t="s">
        <v>12</v>
      </c>
      <c r="K70" s="58" t="s">
        <v>12</v>
      </c>
      <c r="L70" s="58" t="s">
        <v>12</v>
      </c>
      <c r="M70" s="58" t="s">
        <v>2047</v>
      </c>
      <c r="N70" s="58" t="s">
        <v>12</v>
      </c>
    </row>
    <row r="71" spans="1:14" ht="26">
      <c r="A71" s="58">
        <v>22269797</v>
      </c>
      <c r="B71" s="71" t="s">
        <v>461</v>
      </c>
      <c r="C71" s="71" t="s">
        <v>2144</v>
      </c>
      <c r="D71" s="58" t="s">
        <v>4</v>
      </c>
      <c r="E71" s="58" t="s">
        <v>4</v>
      </c>
      <c r="F71" s="58" t="s">
        <v>2145</v>
      </c>
      <c r="H71" s="58" t="s">
        <v>4</v>
      </c>
      <c r="I71" s="58" t="s">
        <v>12</v>
      </c>
      <c r="J71" s="58" t="s">
        <v>4</v>
      </c>
      <c r="K71" s="58" t="s">
        <v>4</v>
      </c>
      <c r="L71" s="58" t="s">
        <v>12</v>
      </c>
      <c r="M71" s="58" t="s">
        <v>2047</v>
      </c>
      <c r="N71" s="58" t="s">
        <v>4</v>
      </c>
    </row>
    <row r="72" spans="1:14">
      <c r="A72" s="58">
        <v>22269797</v>
      </c>
      <c r="B72" s="71" t="s">
        <v>461</v>
      </c>
      <c r="C72" s="71" t="s">
        <v>2146</v>
      </c>
      <c r="D72" s="58" t="s">
        <v>12</v>
      </c>
      <c r="E72" s="58" t="s">
        <v>12</v>
      </c>
      <c r="H72" s="58" t="s">
        <v>12</v>
      </c>
      <c r="I72" s="58" t="s">
        <v>12</v>
      </c>
      <c r="J72" s="58" t="s">
        <v>12</v>
      </c>
      <c r="K72" s="58" t="s">
        <v>12</v>
      </c>
      <c r="L72" s="58" t="s">
        <v>12</v>
      </c>
      <c r="M72" s="58" t="s">
        <v>2047</v>
      </c>
      <c r="N72" s="58" t="s">
        <v>12</v>
      </c>
    </row>
    <row r="73" spans="1:14" ht="26">
      <c r="A73" s="58">
        <v>22269797</v>
      </c>
      <c r="B73" s="71" t="s">
        <v>461</v>
      </c>
      <c r="C73" s="71" t="s">
        <v>2147</v>
      </c>
      <c r="D73" s="58" t="s">
        <v>4</v>
      </c>
      <c r="E73" s="58" t="s">
        <v>4</v>
      </c>
      <c r="F73" s="58" t="s">
        <v>2148</v>
      </c>
      <c r="H73" s="58" t="s">
        <v>4</v>
      </c>
      <c r="I73" s="58" t="s">
        <v>12</v>
      </c>
      <c r="J73" s="58" t="s">
        <v>4</v>
      </c>
      <c r="K73" s="58" t="s">
        <v>4</v>
      </c>
      <c r="L73" s="58" t="s">
        <v>12</v>
      </c>
      <c r="M73" s="58" t="s">
        <v>2047</v>
      </c>
      <c r="N73" s="58" t="s">
        <v>4</v>
      </c>
    </row>
    <row r="74" spans="1:14">
      <c r="A74" s="58">
        <v>22269797</v>
      </c>
      <c r="B74" s="71" t="s">
        <v>461</v>
      </c>
      <c r="C74" s="71" t="s">
        <v>2149</v>
      </c>
      <c r="D74" s="58" t="s">
        <v>12</v>
      </c>
      <c r="E74" s="58" t="s">
        <v>12</v>
      </c>
      <c r="H74" s="58" t="s">
        <v>12</v>
      </c>
      <c r="I74" s="58" t="s">
        <v>12</v>
      </c>
      <c r="J74" s="58" t="s">
        <v>12</v>
      </c>
      <c r="K74" s="58" t="s">
        <v>12</v>
      </c>
      <c r="L74" s="58" t="s">
        <v>12</v>
      </c>
      <c r="M74" s="58" t="s">
        <v>2047</v>
      </c>
      <c r="N74" s="58" t="s">
        <v>12</v>
      </c>
    </row>
    <row r="75" spans="1:14" ht="26">
      <c r="A75" s="58">
        <v>22269797</v>
      </c>
      <c r="B75" s="71" t="s">
        <v>461</v>
      </c>
      <c r="C75" s="71" t="s">
        <v>2150</v>
      </c>
      <c r="D75" s="58" t="s">
        <v>4</v>
      </c>
      <c r="E75" s="58" t="s">
        <v>4</v>
      </c>
      <c r="F75" s="58" t="s">
        <v>2151</v>
      </c>
      <c r="H75" s="58" t="s">
        <v>4</v>
      </c>
      <c r="I75" s="58" t="s">
        <v>12</v>
      </c>
      <c r="J75" s="58" t="s">
        <v>4</v>
      </c>
      <c r="K75" s="58" t="s">
        <v>4</v>
      </c>
      <c r="L75" s="58" t="s">
        <v>12</v>
      </c>
      <c r="M75" s="58" t="s">
        <v>2047</v>
      </c>
      <c r="N75" s="58" t="s">
        <v>4</v>
      </c>
    </row>
    <row r="76" spans="1:14">
      <c r="A76" s="58">
        <v>22269797</v>
      </c>
      <c r="B76" s="71" t="s">
        <v>461</v>
      </c>
      <c r="C76" s="71" t="s">
        <v>2152</v>
      </c>
      <c r="D76" s="58" t="s">
        <v>12</v>
      </c>
      <c r="E76" s="58" t="s">
        <v>12</v>
      </c>
      <c r="H76" s="58" t="s">
        <v>12</v>
      </c>
      <c r="I76" s="58" t="s">
        <v>12</v>
      </c>
      <c r="J76" s="58" t="s">
        <v>12</v>
      </c>
      <c r="K76" s="58" t="s">
        <v>12</v>
      </c>
      <c r="L76" s="58" t="s">
        <v>12</v>
      </c>
      <c r="M76" s="58" t="s">
        <v>2047</v>
      </c>
      <c r="N76" s="58" t="s">
        <v>12</v>
      </c>
    </row>
    <row r="77" spans="1:14">
      <c r="A77" s="58">
        <v>22269797</v>
      </c>
      <c r="B77" s="71" t="s">
        <v>461</v>
      </c>
      <c r="C77" s="71" t="s">
        <v>2153</v>
      </c>
      <c r="D77" s="58" t="s">
        <v>12</v>
      </c>
      <c r="E77" s="58" t="s">
        <v>12</v>
      </c>
      <c r="H77" s="58" t="s">
        <v>12</v>
      </c>
      <c r="I77" s="58" t="s">
        <v>12</v>
      </c>
      <c r="J77" s="58" t="s">
        <v>12</v>
      </c>
      <c r="K77" s="58" t="s">
        <v>12</v>
      </c>
      <c r="L77" s="58" t="s">
        <v>12</v>
      </c>
      <c r="M77" s="58" t="s">
        <v>2047</v>
      </c>
      <c r="N77" s="58" t="s">
        <v>12</v>
      </c>
    </row>
    <row r="78" spans="1:14">
      <c r="A78" s="58">
        <v>22269797</v>
      </c>
      <c r="B78" s="71" t="s">
        <v>461</v>
      </c>
      <c r="C78" s="71" t="s">
        <v>2154</v>
      </c>
      <c r="D78" s="58" t="s">
        <v>12</v>
      </c>
      <c r="E78" s="58" t="s">
        <v>12</v>
      </c>
      <c r="H78" s="58" t="s">
        <v>12</v>
      </c>
      <c r="I78" s="58" t="s">
        <v>12</v>
      </c>
      <c r="J78" s="58" t="s">
        <v>12</v>
      </c>
      <c r="K78" s="58" t="s">
        <v>12</v>
      </c>
      <c r="L78" s="58" t="s">
        <v>12</v>
      </c>
      <c r="M78" s="58" t="s">
        <v>2047</v>
      </c>
      <c r="N78" s="58" t="s">
        <v>12</v>
      </c>
    </row>
    <row r="79" spans="1:14" ht="26">
      <c r="A79" s="58">
        <v>23295855</v>
      </c>
      <c r="B79" s="71" t="s">
        <v>331</v>
      </c>
      <c r="C79" s="72" t="s">
        <v>2155</v>
      </c>
      <c r="D79" s="58" t="s">
        <v>12</v>
      </c>
      <c r="E79" s="58" t="s">
        <v>12</v>
      </c>
      <c r="H79" s="58" t="s">
        <v>12</v>
      </c>
      <c r="I79" s="58" t="s">
        <v>12</v>
      </c>
      <c r="J79" s="58" t="s">
        <v>12</v>
      </c>
      <c r="K79" s="58" t="s">
        <v>12</v>
      </c>
      <c r="L79" s="58" t="s">
        <v>12</v>
      </c>
      <c r="M79" s="58" t="s">
        <v>2047</v>
      </c>
      <c r="N79" s="58" t="s">
        <v>12</v>
      </c>
    </row>
    <row r="80" spans="1:14" ht="65">
      <c r="A80" s="58">
        <v>23295855</v>
      </c>
      <c r="B80" s="71" t="s">
        <v>331</v>
      </c>
      <c r="C80" s="72" t="s">
        <v>2156</v>
      </c>
      <c r="D80" s="58" t="s">
        <v>12</v>
      </c>
      <c r="E80" s="58" t="s">
        <v>12</v>
      </c>
      <c r="H80" s="58" t="s">
        <v>12</v>
      </c>
      <c r="I80" s="58" t="s">
        <v>12</v>
      </c>
      <c r="J80" s="58" t="s">
        <v>12</v>
      </c>
      <c r="K80" s="58" t="s">
        <v>12</v>
      </c>
      <c r="L80" s="58" t="s">
        <v>12</v>
      </c>
      <c r="M80" s="58" t="s">
        <v>2047</v>
      </c>
      <c r="N80" s="58" t="s">
        <v>12</v>
      </c>
    </row>
    <row r="81" spans="1:14" ht="26">
      <c r="A81" s="58">
        <v>23295855</v>
      </c>
      <c r="B81" s="71" t="s">
        <v>331</v>
      </c>
      <c r="C81" s="72" t="s">
        <v>2157</v>
      </c>
      <c r="D81" s="58" t="s">
        <v>12</v>
      </c>
      <c r="E81" s="58" t="s">
        <v>12</v>
      </c>
      <c r="H81" s="58" t="s">
        <v>12</v>
      </c>
      <c r="I81" s="58" t="s">
        <v>12</v>
      </c>
      <c r="J81" s="58" t="s">
        <v>12</v>
      </c>
      <c r="K81" s="58" t="s">
        <v>12</v>
      </c>
      <c r="L81" s="58" t="s">
        <v>12</v>
      </c>
      <c r="M81" s="58" t="s">
        <v>2047</v>
      </c>
      <c r="N81" s="58" t="s">
        <v>12</v>
      </c>
    </row>
    <row r="82" spans="1:14" ht="39">
      <c r="A82" s="58">
        <v>23295855</v>
      </c>
      <c r="B82" s="71" t="s">
        <v>331</v>
      </c>
      <c r="C82" s="72" t="s">
        <v>2158</v>
      </c>
      <c r="D82" s="58" t="s">
        <v>4</v>
      </c>
      <c r="E82" s="58" t="s">
        <v>4</v>
      </c>
      <c r="F82" s="58" t="s">
        <v>2159</v>
      </c>
      <c r="H82" s="58" t="s">
        <v>12</v>
      </c>
      <c r="I82" s="58" t="s">
        <v>12</v>
      </c>
      <c r="J82" s="58" t="s">
        <v>4</v>
      </c>
      <c r="K82" s="58" t="s">
        <v>4</v>
      </c>
      <c r="L82" s="58" t="s">
        <v>12</v>
      </c>
      <c r="M82" s="58" t="s">
        <v>2047</v>
      </c>
      <c r="N82" s="58" t="s">
        <v>4</v>
      </c>
    </row>
    <row r="83" spans="1:14" ht="65">
      <c r="A83" s="58">
        <v>23295855</v>
      </c>
      <c r="B83" s="71" t="s">
        <v>331</v>
      </c>
      <c r="C83" s="72" t="s">
        <v>2160</v>
      </c>
      <c r="D83" s="58" t="s">
        <v>12</v>
      </c>
      <c r="E83" s="58" t="s">
        <v>12</v>
      </c>
      <c r="H83" s="58" t="s">
        <v>12</v>
      </c>
      <c r="I83" s="58" t="s">
        <v>12</v>
      </c>
      <c r="J83" s="58" t="s">
        <v>12</v>
      </c>
      <c r="K83" s="58" t="s">
        <v>12</v>
      </c>
      <c r="L83" s="58" t="s">
        <v>12</v>
      </c>
      <c r="M83" s="58" t="s">
        <v>2047</v>
      </c>
      <c r="N83" s="58" t="s">
        <v>12</v>
      </c>
    </row>
    <row r="84" spans="1:14" ht="65">
      <c r="A84" s="58">
        <v>23295855</v>
      </c>
      <c r="B84" s="71" t="s">
        <v>331</v>
      </c>
      <c r="C84" s="72" t="s">
        <v>2161</v>
      </c>
      <c r="D84" s="58" t="s">
        <v>12</v>
      </c>
      <c r="E84" s="58" t="s">
        <v>12</v>
      </c>
      <c r="H84" s="58" t="s">
        <v>12</v>
      </c>
      <c r="I84" s="58" t="s">
        <v>12</v>
      </c>
      <c r="J84" s="58" t="s">
        <v>12</v>
      </c>
      <c r="K84" s="58" t="s">
        <v>12</v>
      </c>
      <c r="L84" s="58" t="s">
        <v>12</v>
      </c>
      <c r="M84" s="58" t="s">
        <v>2047</v>
      </c>
      <c r="N84" s="58" t="s">
        <v>12</v>
      </c>
    </row>
    <row r="85" spans="1:14" ht="52">
      <c r="A85" s="58">
        <v>23295855</v>
      </c>
      <c r="B85" s="71" t="s">
        <v>331</v>
      </c>
      <c r="C85" s="72" t="s">
        <v>2162</v>
      </c>
      <c r="D85" s="58" t="s">
        <v>12</v>
      </c>
      <c r="E85" s="58" t="s">
        <v>12</v>
      </c>
      <c r="H85" s="58" t="s">
        <v>12</v>
      </c>
      <c r="I85" s="58" t="s">
        <v>12</v>
      </c>
      <c r="J85" s="58" t="s">
        <v>12</v>
      </c>
      <c r="K85" s="58" t="s">
        <v>12</v>
      </c>
      <c r="L85" s="58" t="s">
        <v>12</v>
      </c>
      <c r="M85" s="58" t="s">
        <v>2047</v>
      </c>
      <c r="N85" s="58" t="s">
        <v>12</v>
      </c>
    </row>
    <row r="86" spans="1:14" ht="26">
      <c r="A86" s="58">
        <v>23295856</v>
      </c>
      <c r="B86" s="71" t="s">
        <v>331</v>
      </c>
      <c r="C86" s="71" t="s">
        <v>2163</v>
      </c>
      <c r="D86" s="58" t="s">
        <v>12</v>
      </c>
      <c r="E86" s="58" t="s">
        <v>12</v>
      </c>
      <c r="H86" s="58" t="s">
        <v>12</v>
      </c>
      <c r="I86" s="58" t="s">
        <v>12</v>
      </c>
      <c r="J86" s="58" t="s">
        <v>12</v>
      </c>
      <c r="K86" s="58" t="s">
        <v>12</v>
      </c>
      <c r="L86" s="58" t="s">
        <v>12</v>
      </c>
      <c r="M86" s="58" t="s">
        <v>2047</v>
      </c>
      <c r="N86" s="58" t="s">
        <v>12</v>
      </c>
    </row>
    <row r="87" spans="1:14" ht="39">
      <c r="A87" s="58">
        <v>23295856</v>
      </c>
      <c r="B87" s="71" t="s">
        <v>331</v>
      </c>
      <c r="C87" s="71" t="s">
        <v>2164</v>
      </c>
      <c r="D87" s="58" t="s">
        <v>12</v>
      </c>
      <c r="E87" s="58" t="s">
        <v>12</v>
      </c>
      <c r="H87" s="58" t="s">
        <v>12</v>
      </c>
      <c r="I87" s="58" t="s">
        <v>12</v>
      </c>
      <c r="J87" s="58" t="s">
        <v>12</v>
      </c>
      <c r="K87" s="58" t="s">
        <v>12</v>
      </c>
      <c r="L87" s="58" t="s">
        <v>12</v>
      </c>
      <c r="M87" s="58" t="s">
        <v>2047</v>
      </c>
      <c r="N87" s="58" t="s">
        <v>12</v>
      </c>
    </row>
    <row r="88" spans="1:14" ht="78">
      <c r="A88" s="58">
        <v>23295856</v>
      </c>
      <c r="B88" s="71" t="s">
        <v>331</v>
      </c>
      <c r="C88" s="71" t="s">
        <v>2165</v>
      </c>
      <c r="D88" s="58" t="s">
        <v>12</v>
      </c>
      <c r="E88" s="58" t="s">
        <v>12</v>
      </c>
      <c r="H88" s="58" t="s">
        <v>12</v>
      </c>
      <c r="I88" s="58" t="s">
        <v>12</v>
      </c>
      <c r="J88" s="58" t="s">
        <v>12</v>
      </c>
      <c r="K88" s="58" t="s">
        <v>12</v>
      </c>
      <c r="L88" s="58" t="s">
        <v>12</v>
      </c>
      <c r="M88" s="58" t="s">
        <v>2047</v>
      </c>
      <c r="N88" s="58" t="s">
        <v>12</v>
      </c>
    </row>
    <row r="89" spans="1:14" ht="39">
      <c r="A89" s="58">
        <v>23295856</v>
      </c>
      <c r="B89" s="71" t="s">
        <v>331</v>
      </c>
      <c r="C89" s="71" t="s">
        <v>2166</v>
      </c>
      <c r="D89" s="58" t="s">
        <v>12</v>
      </c>
      <c r="E89" s="58" t="s">
        <v>12</v>
      </c>
      <c r="H89" s="58" t="s">
        <v>12</v>
      </c>
      <c r="I89" s="58" t="s">
        <v>12</v>
      </c>
      <c r="J89" s="58" t="s">
        <v>12</v>
      </c>
      <c r="K89" s="58" t="s">
        <v>12</v>
      </c>
      <c r="L89" s="58" t="s">
        <v>12</v>
      </c>
      <c r="M89" s="58" t="s">
        <v>2047</v>
      </c>
      <c r="N89" s="58" t="s">
        <v>12</v>
      </c>
    </row>
    <row r="90" spans="1:14" ht="26">
      <c r="A90" s="58">
        <v>23295856</v>
      </c>
      <c r="B90" s="71" t="s">
        <v>331</v>
      </c>
      <c r="C90" s="71" t="s">
        <v>2167</v>
      </c>
      <c r="D90" s="58" t="s">
        <v>4</v>
      </c>
      <c r="E90" s="58" t="s">
        <v>4</v>
      </c>
      <c r="F90" s="58" t="s">
        <v>2168</v>
      </c>
      <c r="H90" s="58" t="s">
        <v>4</v>
      </c>
      <c r="I90" s="58" t="s">
        <v>12</v>
      </c>
      <c r="J90" s="58" t="s">
        <v>4</v>
      </c>
      <c r="K90" s="58" t="s">
        <v>4</v>
      </c>
      <c r="L90" s="58" t="s">
        <v>12</v>
      </c>
      <c r="M90" s="58" t="s">
        <v>2047</v>
      </c>
      <c r="N90" s="58" t="s">
        <v>4</v>
      </c>
    </row>
    <row r="91" spans="1:14" ht="26">
      <c r="A91" s="58">
        <v>23295856</v>
      </c>
      <c r="B91" s="71" t="s">
        <v>331</v>
      </c>
      <c r="C91" s="71" t="s">
        <v>2169</v>
      </c>
      <c r="D91" s="58" t="s">
        <v>12</v>
      </c>
      <c r="E91" s="58" t="s">
        <v>12</v>
      </c>
      <c r="H91" s="58" t="s">
        <v>12</v>
      </c>
      <c r="I91" s="58" t="s">
        <v>12</v>
      </c>
      <c r="J91" s="58" t="s">
        <v>12</v>
      </c>
      <c r="K91" s="58" t="s">
        <v>12</v>
      </c>
      <c r="L91" s="58" t="s">
        <v>12</v>
      </c>
      <c r="M91" s="58" t="s">
        <v>2047</v>
      </c>
      <c r="N91" s="58" t="s">
        <v>12</v>
      </c>
    </row>
    <row r="92" spans="1:14" ht="65">
      <c r="A92" s="58">
        <v>23295856</v>
      </c>
      <c r="B92" s="71" t="s">
        <v>331</v>
      </c>
      <c r="C92" s="71" t="s">
        <v>2170</v>
      </c>
      <c r="D92" s="58" t="s">
        <v>4</v>
      </c>
      <c r="E92" s="58" t="s">
        <v>4</v>
      </c>
      <c r="F92" s="58" t="s">
        <v>2171</v>
      </c>
      <c r="H92" s="58" t="s">
        <v>12</v>
      </c>
      <c r="I92" s="58" t="s">
        <v>12</v>
      </c>
      <c r="J92" s="58" t="s">
        <v>4</v>
      </c>
      <c r="K92" s="58" t="s">
        <v>4</v>
      </c>
      <c r="L92" s="58" t="s">
        <v>4</v>
      </c>
      <c r="M92" s="58" t="s">
        <v>2047</v>
      </c>
      <c r="N92" s="58" t="s">
        <v>4</v>
      </c>
    </row>
    <row r="93" spans="1:14" ht="39">
      <c r="A93" s="58">
        <v>23295856</v>
      </c>
      <c r="B93" s="71" t="s">
        <v>331</v>
      </c>
      <c r="C93" s="71" t="s">
        <v>2172</v>
      </c>
      <c r="D93" s="58" t="s">
        <v>12</v>
      </c>
      <c r="E93" s="58" t="s">
        <v>12</v>
      </c>
      <c r="H93" s="58" t="s">
        <v>12</v>
      </c>
      <c r="I93" s="58" t="s">
        <v>12</v>
      </c>
      <c r="J93" s="58" t="s">
        <v>12</v>
      </c>
      <c r="K93" s="58" t="s">
        <v>12</v>
      </c>
      <c r="L93" s="58" t="s">
        <v>12</v>
      </c>
      <c r="M93" s="58" t="s">
        <v>2047</v>
      </c>
      <c r="N93" s="58" t="s">
        <v>12</v>
      </c>
    </row>
    <row r="94" spans="1:14" ht="39">
      <c r="A94" s="58">
        <v>23295856</v>
      </c>
      <c r="B94" s="71" t="s">
        <v>331</v>
      </c>
      <c r="C94" s="71" t="s">
        <v>2173</v>
      </c>
      <c r="D94" s="58" t="s">
        <v>4</v>
      </c>
      <c r="E94" s="58" t="s">
        <v>4</v>
      </c>
      <c r="F94" s="58" t="s">
        <v>2174</v>
      </c>
      <c r="H94" s="58" t="s">
        <v>12</v>
      </c>
      <c r="I94" s="58" t="s">
        <v>12</v>
      </c>
      <c r="J94" s="58" t="s">
        <v>4</v>
      </c>
      <c r="K94" s="58" t="s">
        <v>4</v>
      </c>
      <c r="L94" s="58" t="s">
        <v>4</v>
      </c>
      <c r="M94" s="58" t="s">
        <v>2047</v>
      </c>
      <c r="N94" s="58" t="s">
        <v>4</v>
      </c>
    </row>
    <row r="95" spans="1:14" ht="26">
      <c r="A95" s="58">
        <v>23295856</v>
      </c>
      <c r="B95" s="71" t="s">
        <v>331</v>
      </c>
      <c r="C95" s="71" t="s">
        <v>2175</v>
      </c>
      <c r="D95" s="58" t="s">
        <v>12</v>
      </c>
      <c r="E95" s="58" t="s">
        <v>12</v>
      </c>
      <c r="H95" s="58" t="s">
        <v>12</v>
      </c>
      <c r="I95" s="58" t="s">
        <v>12</v>
      </c>
      <c r="J95" s="58" t="s">
        <v>12</v>
      </c>
      <c r="K95" s="58" t="s">
        <v>12</v>
      </c>
      <c r="L95" s="58" t="s">
        <v>12</v>
      </c>
      <c r="M95" s="58" t="s">
        <v>2047</v>
      </c>
      <c r="N95" s="58" t="s">
        <v>12</v>
      </c>
    </row>
    <row r="96" spans="1:14" ht="52">
      <c r="A96" s="58">
        <v>23295857</v>
      </c>
      <c r="B96" s="71" t="s">
        <v>331</v>
      </c>
      <c r="C96" s="71" t="s">
        <v>2176</v>
      </c>
      <c r="D96" s="58" t="s">
        <v>12</v>
      </c>
      <c r="E96" s="58" t="s">
        <v>12</v>
      </c>
      <c r="H96" s="58" t="s">
        <v>12</v>
      </c>
      <c r="I96" s="58" t="s">
        <v>12</v>
      </c>
      <c r="J96" s="58" t="s">
        <v>12</v>
      </c>
      <c r="K96" s="58" t="s">
        <v>12</v>
      </c>
      <c r="L96" s="58" t="s">
        <v>12</v>
      </c>
      <c r="M96" s="58" t="s">
        <v>2047</v>
      </c>
      <c r="N96" s="58" t="s">
        <v>12</v>
      </c>
    </row>
    <row r="97" spans="1:14" ht="52">
      <c r="A97" s="58">
        <v>23295857</v>
      </c>
      <c r="B97" s="71" t="s">
        <v>331</v>
      </c>
      <c r="C97" s="71" t="s">
        <v>2177</v>
      </c>
      <c r="D97" s="58" t="s">
        <v>12</v>
      </c>
      <c r="E97" s="58" t="s">
        <v>12</v>
      </c>
      <c r="H97" s="58" t="s">
        <v>12</v>
      </c>
      <c r="I97" s="58" t="s">
        <v>12</v>
      </c>
      <c r="J97" s="58" t="s">
        <v>12</v>
      </c>
      <c r="K97" s="58" t="s">
        <v>12</v>
      </c>
      <c r="L97" s="58" t="s">
        <v>12</v>
      </c>
      <c r="M97" s="58" t="s">
        <v>2047</v>
      </c>
      <c r="N97" s="58" t="s">
        <v>12</v>
      </c>
    </row>
    <row r="98" spans="1:14" ht="39">
      <c r="A98" s="58">
        <v>23313314</v>
      </c>
      <c r="B98" s="71" t="s">
        <v>331</v>
      </c>
      <c r="C98" s="71" t="s">
        <v>2178</v>
      </c>
      <c r="D98" s="58" t="s">
        <v>12</v>
      </c>
      <c r="E98" s="58" t="s">
        <v>12</v>
      </c>
      <c r="H98" s="58" t="s">
        <v>12</v>
      </c>
      <c r="I98" s="58" t="s">
        <v>12</v>
      </c>
      <c r="J98" s="58" t="s">
        <v>12</v>
      </c>
      <c r="K98" s="58" t="s">
        <v>12</v>
      </c>
      <c r="L98" s="58" t="s">
        <v>12</v>
      </c>
      <c r="M98" s="58" t="s">
        <v>2047</v>
      </c>
      <c r="N98" s="58" t="s">
        <v>12</v>
      </c>
    </row>
    <row r="99" spans="1:14" ht="39">
      <c r="A99" s="58">
        <v>23313314</v>
      </c>
      <c r="B99" s="71" t="s">
        <v>331</v>
      </c>
      <c r="C99" s="71" t="s">
        <v>2179</v>
      </c>
      <c r="D99" s="58" t="s">
        <v>12</v>
      </c>
      <c r="E99" s="58" t="s">
        <v>12</v>
      </c>
      <c r="H99" s="58" t="s">
        <v>12</v>
      </c>
      <c r="I99" s="58" t="s">
        <v>12</v>
      </c>
      <c r="J99" s="58" t="s">
        <v>12</v>
      </c>
      <c r="K99" s="58" t="s">
        <v>12</v>
      </c>
      <c r="L99" s="58" t="s">
        <v>12</v>
      </c>
      <c r="M99" s="58" t="s">
        <v>2047</v>
      </c>
      <c r="N99" s="58" t="s">
        <v>12</v>
      </c>
    </row>
    <row r="100" spans="1:14" ht="26">
      <c r="A100" s="58">
        <v>23313314</v>
      </c>
      <c r="B100" s="71" t="s">
        <v>331</v>
      </c>
      <c r="C100" s="71" t="s">
        <v>2180</v>
      </c>
      <c r="D100" s="58" t="s">
        <v>12</v>
      </c>
      <c r="E100" s="58" t="s">
        <v>12</v>
      </c>
      <c r="H100" s="58" t="s">
        <v>12</v>
      </c>
      <c r="I100" s="58" t="s">
        <v>12</v>
      </c>
      <c r="J100" s="58" t="s">
        <v>12</v>
      </c>
      <c r="K100" s="58" t="s">
        <v>12</v>
      </c>
      <c r="L100" s="58" t="s">
        <v>12</v>
      </c>
      <c r="M100" s="58" t="s">
        <v>2047</v>
      </c>
      <c r="N100" s="58" t="s">
        <v>12</v>
      </c>
    </row>
    <row r="101" spans="1:14" ht="104">
      <c r="A101" s="58">
        <v>23313315</v>
      </c>
      <c r="B101" s="71" t="s">
        <v>331</v>
      </c>
      <c r="C101" s="71" t="s">
        <v>2181</v>
      </c>
      <c r="D101" s="58" t="s">
        <v>4</v>
      </c>
      <c r="E101" s="58" t="s">
        <v>4</v>
      </c>
      <c r="F101" s="58" t="s">
        <v>2182</v>
      </c>
      <c r="H101" s="58" t="s">
        <v>4</v>
      </c>
      <c r="I101" s="58" t="s">
        <v>12</v>
      </c>
      <c r="J101" s="58" t="s">
        <v>4</v>
      </c>
      <c r="K101" s="58" t="s">
        <v>4</v>
      </c>
      <c r="L101" s="58" t="s">
        <v>12</v>
      </c>
      <c r="M101" s="58" t="s">
        <v>2047</v>
      </c>
      <c r="N101" s="58" t="s">
        <v>4</v>
      </c>
    </row>
    <row r="102" spans="1:14" ht="91">
      <c r="A102" s="58">
        <v>23313315</v>
      </c>
      <c r="B102" s="71" t="s">
        <v>331</v>
      </c>
      <c r="C102" s="71" t="s">
        <v>2183</v>
      </c>
      <c r="D102" s="58" t="s">
        <v>4</v>
      </c>
      <c r="E102" s="58" t="s">
        <v>4</v>
      </c>
      <c r="F102" s="58" t="s">
        <v>2184</v>
      </c>
      <c r="H102" s="58" t="s">
        <v>4</v>
      </c>
      <c r="I102" s="58" t="s">
        <v>12</v>
      </c>
      <c r="J102" s="58" t="s">
        <v>4</v>
      </c>
      <c r="K102" s="58" t="s">
        <v>4</v>
      </c>
      <c r="L102" s="58" t="s">
        <v>12</v>
      </c>
      <c r="M102" s="58" t="s">
        <v>2047</v>
      </c>
      <c r="N102" s="58" t="s">
        <v>4</v>
      </c>
    </row>
    <row r="103" spans="1:14" ht="16">
      <c r="A103" s="57">
        <v>10777769</v>
      </c>
      <c r="B103" s="57" t="s">
        <v>2187</v>
      </c>
      <c r="C103" s="57" t="s">
        <v>2200</v>
      </c>
      <c r="D103" s="57" t="s">
        <v>4</v>
      </c>
      <c r="E103" s="57" t="s">
        <v>4</v>
      </c>
      <c r="F103" s="57" t="s">
        <v>2231</v>
      </c>
      <c r="G103" s="57"/>
      <c r="H103" s="57" t="s">
        <v>12</v>
      </c>
      <c r="I103" s="57" t="s">
        <v>12</v>
      </c>
      <c r="J103" s="57" t="s">
        <v>12</v>
      </c>
      <c r="K103" s="57" t="s">
        <v>4</v>
      </c>
      <c r="L103" s="57" t="s">
        <v>12</v>
      </c>
      <c r="M103" s="57" t="s">
        <v>2047</v>
      </c>
      <c r="N103" s="57" t="s">
        <v>4</v>
      </c>
    </row>
    <row r="104" spans="1:14" ht="16">
      <c r="A104" s="57">
        <v>10777769</v>
      </c>
      <c r="B104" s="57" t="s">
        <v>2187</v>
      </c>
      <c r="C104" s="57" t="s">
        <v>2201</v>
      </c>
      <c r="D104" s="57" t="s">
        <v>12</v>
      </c>
      <c r="E104" s="57" t="s">
        <v>12</v>
      </c>
      <c r="F104" s="57"/>
      <c r="G104" s="57"/>
      <c r="H104" s="57" t="s">
        <v>12</v>
      </c>
      <c r="I104" s="57" t="s">
        <v>12</v>
      </c>
      <c r="J104" s="57" t="s">
        <v>12</v>
      </c>
      <c r="K104" s="57" t="s">
        <v>4</v>
      </c>
      <c r="L104" s="57" t="s">
        <v>12</v>
      </c>
      <c r="M104" s="57" t="s">
        <v>2047</v>
      </c>
      <c r="N104" s="57" t="s">
        <v>12</v>
      </c>
    </row>
    <row r="105" spans="1:14" ht="16">
      <c r="A105" s="57">
        <v>23345245</v>
      </c>
      <c r="B105" s="57" t="s">
        <v>2187</v>
      </c>
      <c r="C105" s="57" t="s">
        <v>2202</v>
      </c>
      <c r="D105" s="57" t="s">
        <v>12</v>
      </c>
      <c r="E105" s="57"/>
      <c r="F105" s="57"/>
      <c r="G105" s="57" t="s">
        <v>4</v>
      </c>
      <c r="H105" s="57" t="s">
        <v>12</v>
      </c>
      <c r="I105" s="57" t="s">
        <v>12</v>
      </c>
      <c r="J105" s="57" t="s">
        <v>4</v>
      </c>
      <c r="K105" s="57"/>
      <c r="L105" s="57"/>
      <c r="M105" s="57" t="s">
        <v>2106</v>
      </c>
      <c r="N105" s="57" t="s">
        <v>12</v>
      </c>
    </row>
    <row r="106" spans="1:14" ht="16">
      <c r="A106" s="57">
        <v>23345245</v>
      </c>
      <c r="B106" s="57" t="s">
        <v>2187</v>
      </c>
      <c r="C106" s="57" t="s">
        <v>2203</v>
      </c>
      <c r="D106" s="57" t="s">
        <v>12</v>
      </c>
      <c r="E106" s="57"/>
      <c r="F106" s="57"/>
      <c r="G106" s="57"/>
      <c r="H106" s="57" t="s">
        <v>12</v>
      </c>
      <c r="I106" s="57" t="s">
        <v>12</v>
      </c>
      <c r="J106" s="57" t="s">
        <v>4</v>
      </c>
      <c r="K106" s="57" t="s">
        <v>12</v>
      </c>
      <c r="L106" s="57"/>
      <c r="M106" s="57" t="s">
        <v>2106</v>
      </c>
      <c r="N106" s="57" t="s">
        <v>12</v>
      </c>
    </row>
    <row r="107" spans="1:14" ht="16">
      <c r="A107" s="57">
        <v>23345245</v>
      </c>
      <c r="B107" s="57" t="s">
        <v>2187</v>
      </c>
      <c r="C107" s="57" t="s">
        <v>2204</v>
      </c>
      <c r="D107" s="57" t="s">
        <v>4</v>
      </c>
      <c r="E107" s="57" t="s">
        <v>12</v>
      </c>
      <c r="F107" s="57"/>
      <c r="G107" s="57"/>
      <c r="H107" s="57" t="s">
        <v>4</v>
      </c>
      <c r="I107" s="57" t="s">
        <v>12</v>
      </c>
      <c r="J107" s="57" t="s">
        <v>4</v>
      </c>
      <c r="K107" s="57" t="s">
        <v>4</v>
      </c>
      <c r="L107" s="57" t="s">
        <v>4</v>
      </c>
      <c r="M107" s="57" t="s">
        <v>2047</v>
      </c>
      <c r="N107" s="57" t="s">
        <v>4</v>
      </c>
    </row>
    <row r="108" spans="1:14" ht="16">
      <c r="A108" s="57">
        <v>23345245</v>
      </c>
      <c r="B108" s="57" t="s">
        <v>2187</v>
      </c>
      <c r="C108" s="57" t="s">
        <v>2205</v>
      </c>
      <c r="D108" s="57" t="s">
        <v>4</v>
      </c>
      <c r="E108" s="57" t="s">
        <v>4</v>
      </c>
      <c r="F108" s="57"/>
      <c r="G108" s="57"/>
      <c r="H108" s="57" t="s">
        <v>4</v>
      </c>
      <c r="I108" s="57" t="s">
        <v>12</v>
      </c>
      <c r="J108" s="57" t="s">
        <v>4</v>
      </c>
      <c r="K108" s="57" t="s">
        <v>12</v>
      </c>
      <c r="L108" s="57" t="s">
        <v>4</v>
      </c>
      <c r="M108" s="57" t="s">
        <v>2047</v>
      </c>
      <c r="N108" s="57" t="s">
        <v>4</v>
      </c>
    </row>
    <row r="109" spans="1:14" ht="16">
      <c r="A109" s="57">
        <v>23345245</v>
      </c>
      <c r="B109" s="57" t="s">
        <v>2187</v>
      </c>
      <c r="C109" s="57" t="s">
        <v>2206</v>
      </c>
      <c r="D109" s="57" t="s">
        <v>4</v>
      </c>
      <c r="E109" s="57" t="s">
        <v>12</v>
      </c>
      <c r="F109" s="57"/>
      <c r="G109" s="57"/>
      <c r="H109" s="57" t="s">
        <v>12</v>
      </c>
      <c r="I109" s="57" t="s">
        <v>12</v>
      </c>
      <c r="J109" s="57" t="s">
        <v>4</v>
      </c>
      <c r="K109" s="57" t="s">
        <v>12</v>
      </c>
      <c r="L109" s="57" t="s">
        <v>4</v>
      </c>
      <c r="M109" s="57" t="s">
        <v>2047</v>
      </c>
      <c r="N109" s="57" t="s">
        <v>4</v>
      </c>
    </row>
    <row r="110" spans="1:14" ht="16">
      <c r="A110" s="57">
        <v>23365220</v>
      </c>
      <c r="B110" s="57" t="s">
        <v>2187</v>
      </c>
      <c r="C110" s="57" t="s">
        <v>2207</v>
      </c>
      <c r="D110" s="57" t="s">
        <v>4</v>
      </c>
      <c r="E110" s="57" t="s">
        <v>12</v>
      </c>
      <c r="F110" s="57"/>
      <c r="G110" s="57"/>
      <c r="H110" s="57" t="s">
        <v>12</v>
      </c>
      <c r="I110" s="57" t="s">
        <v>12</v>
      </c>
      <c r="J110" s="57" t="s">
        <v>4</v>
      </c>
      <c r="K110" s="57" t="s">
        <v>12</v>
      </c>
      <c r="L110" s="57" t="s">
        <v>4</v>
      </c>
      <c r="M110" s="57" t="s">
        <v>2047</v>
      </c>
      <c r="N110" s="57" t="s">
        <v>4</v>
      </c>
    </row>
    <row r="111" spans="1:14" ht="16">
      <c r="A111" s="57">
        <v>23365220</v>
      </c>
      <c r="B111" s="57" t="s">
        <v>2187</v>
      </c>
      <c r="C111" s="57" t="s">
        <v>2208</v>
      </c>
      <c r="D111" s="57" t="s">
        <v>4</v>
      </c>
      <c r="E111" s="57" t="s">
        <v>4</v>
      </c>
      <c r="F111" s="57"/>
      <c r="G111" s="57"/>
      <c r="H111" s="57" t="s">
        <v>2208</v>
      </c>
      <c r="I111" s="57" t="s">
        <v>12</v>
      </c>
      <c r="J111" s="57" t="s">
        <v>4</v>
      </c>
      <c r="K111" s="57" t="s">
        <v>12</v>
      </c>
      <c r="L111" s="57" t="s">
        <v>12</v>
      </c>
      <c r="M111" s="57" t="s">
        <v>2047</v>
      </c>
      <c r="N111" s="57" t="s">
        <v>4</v>
      </c>
    </row>
    <row r="112" spans="1:14" ht="16">
      <c r="A112" s="57">
        <v>23365220</v>
      </c>
      <c r="B112" s="57" t="s">
        <v>2187</v>
      </c>
      <c r="C112" s="57" t="s">
        <v>2209</v>
      </c>
      <c r="D112" s="57" t="s">
        <v>12</v>
      </c>
      <c r="E112" s="57" t="s">
        <v>12</v>
      </c>
      <c r="F112" s="57"/>
      <c r="G112" s="57"/>
      <c r="H112" s="57" t="s">
        <v>12</v>
      </c>
      <c r="I112" s="57" t="s">
        <v>12</v>
      </c>
      <c r="J112" s="57" t="s">
        <v>4</v>
      </c>
      <c r="K112" s="57" t="s">
        <v>12</v>
      </c>
      <c r="L112" s="57" t="s">
        <v>12</v>
      </c>
      <c r="M112" s="57" t="s">
        <v>2106</v>
      </c>
      <c r="N112" s="57" t="s">
        <v>12</v>
      </c>
    </row>
    <row r="113" spans="1:14" ht="16">
      <c r="A113" s="57">
        <v>23365220</v>
      </c>
      <c r="B113" s="57" t="s">
        <v>2187</v>
      </c>
      <c r="C113" s="57" t="s">
        <v>1825</v>
      </c>
      <c r="D113" s="57" t="s">
        <v>12</v>
      </c>
      <c r="E113" s="57" t="s">
        <v>12</v>
      </c>
      <c r="F113" s="57"/>
      <c r="G113" s="57"/>
      <c r="H113" s="57" t="s">
        <v>12</v>
      </c>
      <c r="I113" s="57" t="s">
        <v>12</v>
      </c>
      <c r="J113" s="57" t="s">
        <v>4</v>
      </c>
      <c r="K113" s="57" t="s">
        <v>12</v>
      </c>
      <c r="L113" s="57" t="s">
        <v>12</v>
      </c>
      <c r="M113" s="57" t="s">
        <v>2106</v>
      </c>
      <c r="N113" s="57" t="s">
        <v>12</v>
      </c>
    </row>
    <row r="114" spans="1:14" ht="16">
      <c r="A114" s="57">
        <v>23365220</v>
      </c>
      <c r="B114" s="57" t="s">
        <v>2187</v>
      </c>
      <c r="C114" s="57" t="s">
        <v>2210</v>
      </c>
      <c r="D114" s="57" t="s">
        <v>4</v>
      </c>
      <c r="E114" s="57" t="s">
        <v>4</v>
      </c>
      <c r="F114" s="57"/>
      <c r="G114" s="57"/>
      <c r="H114" s="57" t="s">
        <v>12</v>
      </c>
      <c r="I114" s="57" t="s">
        <v>12</v>
      </c>
      <c r="J114" s="57" t="s">
        <v>4</v>
      </c>
      <c r="K114" s="57" t="s">
        <v>12</v>
      </c>
      <c r="L114" s="57"/>
      <c r="M114" s="57" t="s">
        <v>2047</v>
      </c>
      <c r="N114" s="57" t="s">
        <v>4</v>
      </c>
    </row>
    <row r="115" spans="1:14" ht="16">
      <c r="A115" s="57">
        <v>23365220</v>
      </c>
      <c r="B115" s="57" t="s">
        <v>2187</v>
      </c>
      <c r="C115" s="57" t="s">
        <v>2211</v>
      </c>
      <c r="D115" s="57"/>
      <c r="E115" s="57" t="s">
        <v>12</v>
      </c>
      <c r="F115" s="57"/>
      <c r="G115" s="57"/>
      <c r="H115" s="57"/>
      <c r="I115" s="57" t="s">
        <v>12</v>
      </c>
      <c r="J115" s="57" t="s">
        <v>4</v>
      </c>
      <c r="K115" s="57"/>
      <c r="L115" s="57" t="s">
        <v>12</v>
      </c>
      <c r="M115" s="57" t="s">
        <v>2106</v>
      </c>
      <c r="N115" s="57" t="s">
        <v>12</v>
      </c>
    </row>
    <row r="116" spans="1:14" ht="16">
      <c r="A116" s="57">
        <v>23365253</v>
      </c>
      <c r="B116" s="57" t="s">
        <v>2187</v>
      </c>
      <c r="C116" s="57" t="s">
        <v>2212</v>
      </c>
      <c r="D116" s="57" t="s">
        <v>4</v>
      </c>
      <c r="E116" s="57" t="s">
        <v>4</v>
      </c>
      <c r="F116" s="57"/>
      <c r="G116" s="57"/>
      <c r="H116" s="57" t="s">
        <v>4</v>
      </c>
      <c r="I116" s="57" t="s">
        <v>12</v>
      </c>
      <c r="J116" s="57" t="s">
        <v>12</v>
      </c>
      <c r="K116" s="57" t="s">
        <v>12</v>
      </c>
      <c r="L116" s="57" t="s">
        <v>12</v>
      </c>
      <c r="M116" s="57" t="s">
        <v>2047</v>
      </c>
      <c r="N116" s="57" t="s">
        <v>4</v>
      </c>
    </row>
    <row r="117" spans="1:14" ht="16">
      <c r="A117" s="57">
        <v>23365253</v>
      </c>
      <c r="B117" s="57" t="s">
        <v>2187</v>
      </c>
      <c r="C117" s="57" t="s">
        <v>2213</v>
      </c>
      <c r="D117" s="57" t="s">
        <v>4</v>
      </c>
      <c r="E117" s="57" t="s">
        <v>4</v>
      </c>
      <c r="F117" s="57"/>
      <c r="G117" s="57"/>
      <c r="H117" s="57" t="s">
        <v>4</v>
      </c>
      <c r="I117" s="57" t="s">
        <v>12</v>
      </c>
      <c r="J117" s="57" t="s">
        <v>12</v>
      </c>
      <c r="K117" s="57" t="s">
        <v>12</v>
      </c>
      <c r="L117" s="57"/>
      <c r="M117" s="57" t="s">
        <v>2047</v>
      </c>
      <c r="N117" s="57" t="s">
        <v>4</v>
      </c>
    </row>
    <row r="118" spans="1:14" ht="16">
      <c r="A118" s="57">
        <v>23365253</v>
      </c>
      <c r="B118" s="57" t="s">
        <v>2187</v>
      </c>
      <c r="C118" s="57" t="s">
        <v>2214</v>
      </c>
      <c r="D118" s="57" t="s">
        <v>4</v>
      </c>
      <c r="E118" s="57" t="s">
        <v>12</v>
      </c>
      <c r="F118" s="57"/>
      <c r="G118" s="57"/>
      <c r="H118" s="57" t="s">
        <v>4</v>
      </c>
      <c r="I118" s="57" t="s">
        <v>12</v>
      </c>
      <c r="J118" s="57" t="s">
        <v>12</v>
      </c>
      <c r="K118" s="57" t="s">
        <v>12</v>
      </c>
      <c r="L118" s="57" t="s">
        <v>12</v>
      </c>
      <c r="M118" s="57" t="s">
        <v>2047</v>
      </c>
      <c r="N118" s="57" t="s">
        <v>4</v>
      </c>
    </row>
    <row r="119" spans="1:14" ht="16">
      <c r="A119" s="57">
        <v>23365253</v>
      </c>
      <c r="B119" s="57" t="s">
        <v>2187</v>
      </c>
      <c r="C119" s="57" t="s">
        <v>2215</v>
      </c>
      <c r="D119" s="57" t="s">
        <v>4</v>
      </c>
      <c r="E119" s="57" t="s">
        <v>4</v>
      </c>
      <c r="F119" s="57"/>
      <c r="G119" s="57"/>
      <c r="H119" s="57" t="s">
        <v>4</v>
      </c>
      <c r="I119" s="57" t="s">
        <v>12</v>
      </c>
      <c r="J119" s="57" t="s">
        <v>12</v>
      </c>
      <c r="K119" s="57" t="s">
        <v>12</v>
      </c>
      <c r="L119" s="57"/>
      <c r="M119" s="57" t="s">
        <v>2047</v>
      </c>
      <c r="N119" s="57" t="s">
        <v>4</v>
      </c>
    </row>
    <row r="120" spans="1:14" ht="16">
      <c r="A120" s="57">
        <v>11027223</v>
      </c>
      <c r="B120" s="57" t="s">
        <v>2187</v>
      </c>
      <c r="C120" s="57" t="s">
        <v>2216</v>
      </c>
      <c r="D120" s="57" t="s">
        <v>12</v>
      </c>
      <c r="E120" s="57" t="s">
        <v>12</v>
      </c>
      <c r="F120" s="57"/>
      <c r="G120" s="57"/>
      <c r="H120" s="57" t="s">
        <v>12</v>
      </c>
      <c r="I120" s="57" t="s">
        <v>12</v>
      </c>
      <c r="J120" s="57" t="s">
        <v>12</v>
      </c>
      <c r="K120" s="57" t="s">
        <v>12</v>
      </c>
      <c r="L120" s="57" t="s">
        <v>12</v>
      </c>
      <c r="M120" s="57" t="s">
        <v>2047</v>
      </c>
      <c r="N120" s="57" t="s">
        <v>12</v>
      </c>
    </row>
    <row r="121" spans="1:14" ht="16">
      <c r="A121" s="57">
        <v>11027223</v>
      </c>
      <c r="B121" s="57" t="s">
        <v>2187</v>
      </c>
      <c r="C121" s="57" t="s">
        <v>2217</v>
      </c>
      <c r="D121" s="57" t="s">
        <v>12</v>
      </c>
      <c r="E121" s="57" t="s">
        <v>12</v>
      </c>
      <c r="F121" s="57"/>
      <c r="G121" s="57"/>
      <c r="H121" s="57" t="s">
        <v>12</v>
      </c>
      <c r="I121" s="57" t="s">
        <v>12</v>
      </c>
      <c r="J121" s="57" t="s">
        <v>12</v>
      </c>
      <c r="K121" s="57" t="s">
        <v>12</v>
      </c>
      <c r="L121" s="57" t="s">
        <v>12</v>
      </c>
      <c r="M121" s="57" t="s">
        <v>2047</v>
      </c>
      <c r="N121" s="57" t="s">
        <v>12</v>
      </c>
    </row>
    <row r="122" spans="1:14" ht="16">
      <c r="A122" s="57">
        <v>23345232</v>
      </c>
      <c r="B122" s="57" t="s">
        <v>2187</v>
      </c>
      <c r="C122" s="57" t="s">
        <v>2218</v>
      </c>
      <c r="D122" s="57" t="s">
        <v>4</v>
      </c>
      <c r="E122" s="57" t="s">
        <v>4</v>
      </c>
      <c r="F122" s="57"/>
      <c r="G122" s="57"/>
      <c r="H122" s="57" t="s">
        <v>4</v>
      </c>
      <c r="I122" s="57" t="s">
        <v>12</v>
      </c>
      <c r="J122" s="57" t="s">
        <v>4</v>
      </c>
      <c r="K122" s="57" t="s">
        <v>12</v>
      </c>
      <c r="L122" s="57" t="s">
        <v>4</v>
      </c>
      <c r="M122" s="57" t="s">
        <v>2047</v>
      </c>
      <c r="N122" s="57" t="s">
        <v>4</v>
      </c>
    </row>
    <row r="123" spans="1:14" ht="16">
      <c r="A123" s="57">
        <v>23345232</v>
      </c>
      <c r="B123" s="57" t="s">
        <v>2187</v>
      </c>
      <c r="C123" s="57" t="s">
        <v>2219</v>
      </c>
      <c r="D123" s="57" t="s">
        <v>4</v>
      </c>
      <c r="E123" s="57" t="s">
        <v>4</v>
      </c>
      <c r="F123" s="57"/>
      <c r="G123" s="57"/>
      <c r="H123" s="57" t="s">
        <v>4</v>
      </c>
      <c r="I123" s="57" t="s">
        <v>4</v>
      </c>
      <c r="J123" s="57" t="s">
        <v>4</v>
      </c>
      <c r="K123" s="57" t="s">
        <v>12</v>
      </c>
      <c r="L123" s="57" t="s">
        <v>12</v>
      </c>
      <c r="M123" s="57" t="s">
        <v>2047</v>
      </c>
      <c r="N123" s="57" t="s">
        <v>4</v>
      </c>
    </row>
    <row r="124" spans="1:14" ht="16">
      <c r="A124" s="57">
        <v>23345232</v>
      </c>
      <c r="B124" s="57" t="s">
        <v>2187</v>
      </c>
      <c r="C124" s="57" t="s">
        <v>2220</v>
      </c>
      <c r="D124" s="57" t="s">
        <v>4</v>
      </c>
      <c r="E124" s="57" t="s">
        <v>4</v>
      </c>
      <c r="F124" s="57"/>
      <c r="G124" s="57"/>
      <c r="H124" s="57" t="s">
        <v>4</v>
      </c>
      <c r="I124" s="57" t="s">
        <v>12</v>
      </c>
      <c r="J124" s="57" t="s">
        <v>4</v>
      </c>
      <c r="K124" s="57" t="s">
        <v>12</v>
      </c>
      <c r="L124" s="57" t="s">
        <v>12</v>
      </c>
      <c r="M124" s="57" t="s">
        <v>2047</v>
      </c>
      <c r="N124" s="57" t="s">
        <v>4</v>
      </c>
    </row>
    <row r="125" spans="1:14" ht="16">
      <c r="A125" s="57">
        <v>23345232</v>
      </c>
      <c r="B125" s="57" t="s">
        <v>2187</v>
      </c>
      <c r="C125" s="57" t="s">
        <v>2221</v>
      </c>
      <c r="D125" s="57" t="s">
        <v>4</v>
      </c>
      <c r="E125" s="57" t="s">
        <v>4</v>
      </c>
      <c r="F125" s="57"/>
      <c r="G125" s="57"/>
      <c r="H125" s="57" t="s">
        <v>4</v>
      </c>
      <c r="I125" s="57" t="s">
        <v>4</v>
      </c>
      <c r="J125" s="57" t="s">
        <v>4</v>
      </c>
      <c r="K125" s="57" t="s">
        <v>12</v>
      </c>
      <c r="L125" s="57"/>
      <c r="M125" s="57" t="s">
        <v>2047</v>
      </c>
      <c r="N125" s="57" t="s">
        <v>4</v>
      </c>
    </row>
    <row r="126" spans="1:14" ht="16">
      <c r="A126" s="57">
        <v>23345232</v>
      </c>
      <c r="B126" s="57" t="s">
        <v>2187</v>
      </c>
      <c r="C126" s="57" t="s">
        <v>2222</v>
      </c>
      <c r="D126" s="57" t="s">
        <v>4</v>
      </c>
      <c r="E126" s="57" t="s">
        <v>4</v>
      </c>
      <c r="F126" s="57"/>
      <c r="G126" s="57"/>
      <c r="H126" s="57" t="s">
        <v>4</v>
      </c>
      <c r="I126" s="57" t="s">
        <v>12</v>
      </c>
      <c r="J126" s="57" t="s">
        <v>4</v>
      </c>
      <c r="K126" s="57" t="s">
        <v>12</v>
      </c>
      <c r="L126" s="57" t="s">
        <v>12</v>
      </c>
      <c r="M126" s="57" t="s">
        <v>2047</v>
      </c>
      <c r="N126" s="57" t="s">
        <v>4</v>
      </c>
    </row>
    <row r="127" spans="1:14" ht="16">
      <c r="A127" s="57">
        <v>23345247</v>
      </c>
      <c r="B127" s="57" t="s">
        <v>2187</v>
      </c>
      <c r="C127" s="57" t="s">
        <v>2212</v>
      </c>
      <c r="D127" s="57" t="s">
        <v>12</v>
      </c>
      <c r="E127" s="57" t="s">
        <v>12</v>
      </c>
      <c r="F127" s="57"/>
      <c r="G127" s="57"/>
      <c r="H127" s="57" t="s">
        <v>12</v>
      </c>
      <c r="I127" s="57" t="s">
        <v>12</v>
      </c>
      <c r="J127" s="57" t="s">
        <v>12</v>
      </c>
      <c r="K127" s="57" t="s">
        <v>12</v>
      </c>
      <c r="L127" s="57" t="s">
        <v>12</v>
      </c>
      <c r="M127" s="57" t="s">
        <v>2047</v>
      </c>
      <c r="N127" s="57" t="s">
        <v>12</v>
      </c>
    </row>
    <row r="128" spans="1:14" ht="16">
      <c r="A128" s="57">
        <v>23345247</v>
      </c>
      <c r="B128" s="57" t="s">
        <v>2187</v>
      </c>
      <c r="C128" s="57" t="s">
        <v>2223</v>
      </c>
      <c r="D128" s="57" t="s">
        <v>12</v>
      </c>
      <c r="E128" s="57" t="s">
        <v>4</v>
      </c>
      <c r="F128" s="57"/>
      <c r="G128" s="57" t="s">
        <v>12</v>
      </c>
      <c r="H128" s="57" t="s">
        <v>12</v>
      </c>
      <c r="I128" s="57" t="s">
        <v>12</v>
      </c>
      <c r="J128" s="57" t="s">
        <v>12</v>
      </c>
      <c r="K128" s="57"/>
      <c r="L128" s="57" t="s">
        <v>12</v>
      </c>
      <c r="M128" s="57" t="s">
        <v>2047</v>
      </c>
      <c r="N128" s="57" t="s">
        <v>12</v>
      </c>
    </row>
    <row r="129" spans="1:14" ht="16">
      <c r="A129" s="57">
        <v>22674266</v>
      </c>
      <c r="B129" s="66" t="s">
        <v>2187</v>
      </c>
      <c r="C129" s="57" t="s">
        <v>2224</v>
      </c>
      <c r="D129" s="57" t="s">
        <v>12</v>
      </c>
      <c r="E129" s="57" t="s">
        <v>12</v>
      </c>
      <c r="F129" s="57"/>
      <c r="G129" s="57"/>
      <c r="H129" s="57" t="s">
        <v>12</v>
      </c>
      <c r="I129" s="57" t="s">
        <v>12</v>
      </c>
      <c r="J129" s="57" t="s">
        <v>12</v>
      </c>
      <c r="K129" s="57" t="s">
        <v>4</v>
      </c>
      <c r="L129" s="57" t="s">
        <v>12</v>
      </c>
      <c r="M129" s="57" t="s">
        <v>2047</v>
      </c>
      <c r="N129" s="57" t="s">
        <v>12</v>
      </c>
    </row>
    <row r="130" spans="1:14" ht="16">
      <c r="A130" s="57">
        <v>23325262</v>
      </c>
      <c r="B130" s="57" t="s">
        <v>2187</v>
      </c>
      <c r="C130" s="57" t="s">
        <v>2225</v>
      </c>
      <c r="D130" s="57" t="s">
        <v>4</v>
      </c>
      <c r="E130" s="57" t="s">
        <v>4</v>
      </c>
      <c r="F130" s="57" t="s">
        <v>2085</v>
      </c>
      <c r="G130" s="57"/>
      <c r="H130" s="57" t="s">
        <v>12</v>
      </c>
      <c r="I130" s="57" t="s">
        <v>12</v>
      </c>
      <c r="J130" s="57" t="s">
        <v>2233</v>
      </c>
      <c r="K130" s="57" t="s">
        <v>4</v>
      </c>
      <c r="L130" s="57" t="s">
        <v>12</v>
      </c>
      <c r="M130" s="57" t="s">
        <v>2047</v>
      </c>
      <c r="N130" s="57" t="s">
        <v>4</v>
      </c>
    </row>
    <row r="131" spans="1:14" ht="16">
      <c r="A131" s="57">
        <v>23325261</v>
      </c>
      <c r="B131" s="57" t="s">
        <v>2187</v>
      </c>
      <c r="C131" s="57" t="s">
        <v>2226</v>
      </c>
      <c r="D131" s="57" t="s">
        <v>12</v>
      </c>
      <c r="E131" s="57" t="s">
        <v>12</v>
      </c>
      <c r="F131" s="57"/>
      <c r="G131" s="57"/>
      <c r="H131" s="57" t="s">
        <v>12</v>
      </c>
      <c r="I131" s="57" t="s">
        <v>12</v>
      </c>
      <c r="J131" s="57" t="s">
        <v>2233</v>
      </c>
      <c r="K131" s="57" t="s">
        <v>12</v>
      </c>
      <c r="L131" s="57" t="s">
        <v>12</v>
      </c>
      <c r="M131" s="57" t="s">
        <v>2047</v>
      </c>
      <c r="N131" s="57" t="s">
        <v>12</v>
      </c>
    </row>
    <row r="132" spans="1:14" ht="16">
      <c r="A132" s="57">
        <v>23325261</v>
      </c>
      <c r="B132" s="57" t="s">
        <v>2187</v>
      </c>
      <c r="C132" s="57" t="s">
        <v>2227</v>
      </c>
      <c r="D132" s="57" t="s">
        <v>4</v>
      </c>
      <c r="E132" s="57" t="s">
        <v>4</v>
      </c>
      <c r="F132" s="57" t="s">
        <v>2232</v>
      </c>
      <c r="G132" s="57"/>
      <c r="H132" s="57" t="s">
        <v>12</v>
      </c>
      <c r="I132" s="57" t="s">
        <v>12</v>
      </c>
      <c r="J132" s="57" t="s">
        <v>12</v>
      </c>
      <c r="K132" s="57" t="s">
        <v>4</v>
      </c>
      <c r="L132" s="57" t="s">
        <v>12</v>
      </c>
      <c r="M132" s="57" t="s">
        <v>2047</v>
      </c>
      <c r="N132" s="57" t="s">
        <v>4</v>
      </c>
    </row>
    <row r="133" spans="1:14" ht="16">
      <c r="A133" s="57">
        <v>23322547</v>
      </c>
      <c r="B133" s="57" t="s">
        <v>2185</v>
      </c>
      <c r="C133" s="57" t="s">
        <v>2188</v>
      </c>
      <c r="D133" s="57" t="s">
        <v>4</v>
      </c>
      <c r="E133" s="57" t="s">
        <v>12</v>
      </c>
      <c r="F133" s="57"/>
      <c r="G133" s="57"/>
      <c r="H133" s="57" t="s">
        <v>12</v>
      </c>
      <c r="I133" s="57" t="s">
        <v>12</v>
      </c>
      <c r="J133" s="57" t="s">
        <v>4</v>
      </c>
      <c r="K133" s="57" t="s">
        <v>4</v>
      </c>
      <c r="L133" s="57" t="s">
        <v>12</v>
      </c>
      <c r="M133" s="57" t="s">
        <v>2047</v>
      </c>
      <c r="N133" s="57" t="s">
        <v>4</v>
      </c>
    </row>
    <row r="134" spans="1:14" ht="16">
      <c r="A134" s="57">
        <v>23322532</v>
      </c>
      <c r="B134" s="57" t="s">
        <v>2185</v>
      </c>
      <c r="C134" s="57" t="s">
        <v>2189</v>
      </c>
      <c r="D134" s="57" t="s">
        <v>12</v>
      </c>
      <c r="E134" s="57" t="s">
        <v>12</v>
      </c>
      <c r="F134" s="57"/>
      <c r="G134" s="57"/>
      <c r="H134" s="57" t="s">
        <v>12</v>
      </c>
      <c r="I134" s="57" t="s">
        <v>12</v>
      </c>
      <c r="J134" s="57" t="s">
        <v>4</v>
      </c>
      <c r="K134" s="57" t="s">
        <v>4</v>
      </c>
      <c r="L134" s="57" t="s">
        <v>12</v>
      </c>
      <c r="M134" s="57" t="s">
        <v>2047</v>
      </c>
      <c r="N134" s="57" t="s">
        <v>12</v>
      </c>
    </row>
    <row r="135" spans="1:14" ht="16">
      <c r="A135" s="57">
        <v>23322532</v>
      </c>
      <c r="B135" s="57" t="s">
        <v>2185</v>
      </c>
      <c r="C135" s="57" t="s">
        <v>2190</v>
      </c>
      <c r="D135" s="57" t="s">
        <v>12</v>
      </c>
      <c r="E135" s="57" t="s">
        <v>12</v>
      </c>
      <c r="F135" s="57"/>
      <c r="G135" s="57"/>
      <c r="H135" s="57" t="s">
        <v>12</v>
      </c>
      <c r="I135" s="57" t="s">
        <v>12</v>
      </c>
      <c r="J135" s="57" t="s">
        <v>4</v>
      </c>
      <c r="K135" s="57" t="s">
        <v>4</v>
      </c>
      <c r="L135" s="57" t="s">
        <v>12</v>
      </c>
      <c r="M135" s="57" t="s">
        <v>2047</v>
      </c>
      <c r="N135" s="57" t="s">
        <v>12</v>
      </c>
    </row>
    <row r="136" spans="1:14" ht="16">
      <c r="A136" s="57">
        <v>23322532</v>
      </c>
      <c r="B136" s="57" t="s">
        <v>2185</v>
      </c>
      <c r="C136" s="57" t="s">
        <v>2191</v>
      </c>
      <c r="D136" s="57" t="s">
        <v>4</v>
      </c>
      <c r="E136" s="57" t="s">
        <v>4</v>
      </c>
      <c r="F136" s="57" t="s">
        <v>2228</v>
      </c>
      <c r="G136" s="57"/>
      <c r="H136" s="57" t="s">
        <v>12</v>
      </c>
      <c r="I136" s="57" t="s">
        <v>12</v>
      </c>
      <c r="J136" s="57" t="s">
        <v>4</v>
      </c>
      <c r="K136" s="57" t="s">
        <v>4</v>
      </c>
      <c r="L136" s="57" t="s">
        <v>12</v>
      </c>
      <c r="M136" s="57" t="s">
        <v>2047</v>
      </c>
      <c r="N136" s="57" t="s">
        <v>4</v>
      </c>
    </row>
    <row r="137" spans="1:14" ht="16">
      <c r="A137" s="57">
        <v>23322532</v>
      </c>
      <c r="B137" s="57" t="s">
        <v>2185</v>
      </c>
      <c r="C137" s="57" t="s">
        <v>2192</v>
      </c>
      <c r="D137" s="57" t="s">
        <v>4</v>
      </c>
      <c r="E137" s="57" t="s">
        <v>12</v>
      </c>
      <c r="F137" s="57"/>
      <c r="G137" s="57"/>
      <c r="H137" s="57" t="s">
        <v>12</v>
      </c>
      <c r="I137" s="57" t="s">
        <v>12</v>
      </c>
      <c r="J137" s="57" t="s">
        <v>4</v>
      </c>
      <c r="K137" s="57" t="s">
        <v>4</v>
      </c>
      <c r="L137" s="57" t="s">
        <v>12</v>
      </c>
      <c r="M137" s="57" t="s">
        <v>2047</v>
      </c>
      <c r="N137" s="57" t="s">
        <v>4</v>
      </c>
    </row>
    <row r="138" spans="1:14" ht="16">
      <c r="A138" s="57">
        <v>23322532</v>
      </c>
      <c r="B138" s="57" t="s">
        <v>2185</v>
      </c>
      <c r="C138" s="57" t="s">
        <v>2193</v>
      </c>
      <c r="D138" s="57" t="s">
        <v>12</v>
      </c>
      <c r="E138" s="57" t="s">
        <v>12</v>
      </c>
      <c r="F138" s="57"/>
      <c r="G138" s="57"/>
      <c r="H138" s="57" t="s">
        <v>12</v>
      </c>
      <c r="I138" s="57" t="s">
        <v>12</v>
      </c>
      <c r="J138" s="57" t="s">
        <v>4</v>
      </c>
      <c r="K138" s="57" t="s">
        <v>4</v>
      </c>
      <c r="L138" s="57" t="s">
        <v>12</v>
      </c>
      <c r="M138" s="57" t="s">
        <v>2047</v>
      </c>
      <c r="N138" s="57" t="s">
        <v>12</v>
      </c>
    </row>
    <row r="139" spans="1:14" ht="16">
      <c r="A139" s="57">
        <v>23322491</v>
      </c>
      <c r="B139" s="57" t="s">
        <v>2185</v>
      </c>
      <c r="C139" s="57" t="s">
        <v>2194</v>
      </c>
      <c r="D139" s="57" t="s">
        <v>4</v>
      </c>
      <c r="E139" s="57" t="s">
        <v>4</v>
      </c>
      <c r="F139" s="57" t="s">
        <v>2229</v>
      </c>
      <c r="G139" s="57"/>
      <c r="H139" s="57" t="s">
        <v>4</v>
      </c>
      <c r="I139" s="57" t="s">
        <v>12</v>
      </c>
      <c r="J139" s="57" t="s">
        <v>4</v>
      </c>
      <c r="K139" s="57" t="s">
        <v>4</v>
      </c>
      <c r="L139" s="57" t="s">
        <v>4</v>
      </c>
      <c r="M139" s="57" t="s">
        <v>2047</v>
      </c>
      <c r="N139" s="57" t="s">
        <v>4</v>
      </c>
    </row>
    <row r="140" spans="1:14" ht="16">
      <c r="A140" s="57">
        <v>23322443</v>
      </c>
      <c r="B140" s="57" t="s">
        <v>2185</v>
      </c>
      <c r="C140" s="57" t="s">
        <v>2195</v>
      </c>
      <c r="D140" s="57" t="s">
        <v>12</v>
      </c>
      <c r="E140" s="57" t="s">
        <v>12</v>
      </c>
      <c r="F140" s="57"/>
      <c r="G140" s="57"/>
      <c r="H140" s="57" t="s">
        <v>12</v>
      </c>
      <c r="I140" s="57" t="s">
        <v>12</v>
      </c>
      <c r="J140" s="57" t="s">
        <v>12</v>
      </c>
      <c r="K140" s="57" t="s">
        <v>4</v>
      </c>
      <c r="L140" s="57" t="s">
        <v>12</v>
      </c>
      <c r="M140" s="57" t="s">
        <v>2047</v>
      </c>
      <c r="N140" s="57" t="s">
        <v>12</v>
      </c>
    </row>
    <row r="141" spans="1:14" ht="16">
      <c r="A141" s="57">
        <v>23296922</v>
      </c>
      <c r="B141" s="57" t="s">
        <v>2185</v>
      </c>
      <c r="C141" s="57" t="s">
        <v>2196</v>
      </c>
      <c r="D141" s="57" t="s">
        <v>4</v>
      </c>
      <c r="E141" s="57" t="s">
        <v>4</v>
      </c>
      <c r="F141" s="57" t="s">
        <v>2230</v>
      </c>
      <c r="G141" s="57"/>
      <c r="H141" s="57" t="s">
        <v>4</v>
      </c>
      <c r="I141" s="57" t="s">
        <v>4</v>
      </c>
      <c r="J141" s="57" t="s">
        <v>4</v>
      </c>
      <c r="K141" s="57" t="s">
        <v>4</v>
      </c>
      <c r="L141" s="57" t="s">
        <v>4</v>
      </c>
      <c r="M141" s="57" t="s">
        <v>2047</v>
      </c>
      <c r="N141" s="57" t="s">
        <v>4</v>
      </c>
    </row>
    <row r="142" spans="1:14" ht="16">
      <c r="A142" s="57">
        <v>23296922</v>
      </c>
      <c r="B142" s="57" t="s">
        <v>2185</v>
      </c>
      <c r="C142" s="57" t="s">
        <v>2197</v>
      </c>
      <c r="D142" s="57" t="s">
        <v>12</v>
      </c>
      <c r="E142" s="57" t="s">
        <v>12</v>
      </c>
      <c r="F142" s="57"/>
      <c r="G142" s="57"/>
      <c r="H142" s="57" t="s">
        <v>12</v>
      </c>
      <c r="I142" s="57" t="s">
        <v>12</v>
      </c>
      <c r="J142" s="57" t="s">
        <v>12</v>
      </c>
      <c r="K142" s="57" t="s">
        <v>4</v>
      </c>
      <c r="L142" s="57" t="s">
        <v>12</v>
      </c>
      <c r="M142" s="57" t="s">
        <v>2047</v>
      </c>
      <c r="N142" s="57" t="s">
        <v>12</v>
      </c>
    </row>
    <row r="143" spans="1:14" ht="16">
      <c r="A143" s="57">
        <v>22736487</v>
      </c>
      <c r="B143" s="57" t="s">
        <v>2186</v>
      </c>
      <c r="C143" s="57" t="s">
        <v>2198</v>
      </c>
      <c r="D143" s="57" t="s">
        <v>4</v>
      </c>
      <c r="E143" s="57" t="s">
        <v>4</v>
      </c>
      <c r="F143" s="57"/>
      <c r="G143" s="57"/>
      <c r="H143" s="57" t="s">
        <v>4</v>
      </c>
      <c r="I143" s="57" t="s">
        <v>12</v>
      </c>
      <c r="J143" s="57" t="s">
        <v>4</v>
      </c>
      <c r="K143" s="57" t="s">
        <v>4</v>
      </c>
      <c r="L143" s="57" t="s">
        <v>12</v>
      </c>
      <c r="M143" s="57" t="s">
        <v>2047</v>
      </c>
      <c r="N143" s="57" t="s">
        <v>4</v>
      </c>
    </row>
    <row r="144" spans="1:14" ht="16">
      <c r="A144" s="57">
        <v>22736487</v>
      </c>
      <c r="B144" s="57" t="s">
        <v>2186</v>
      </c>
      <c r="C144" s="57" t="s">
        <v>2199</v>
      </c>
      <c r="D144" s="57" t="s">
        <v>4</v>
      </c>
      <c r="E144" s="57" t="s">
        <v>4</v>
      </c>
      <c r="F144" s="57"/>
      <c r="G144" s="57"/>
      <c r="H144" s="57" t="s">
        <v>4</v>
      </c>
      <c r="I144" s="57" t="s">
        <v>12</v>
      </c>
      <c r="J144" s="57" t="s">
        <v>4</v>
      </c>
      <c r="K144" s="57" t="s">
        <v>12</v>
      </c>
      <c r="L144" s="57" t="s">
        <v>12</v>
      </c>
      <c r="M144" s="57" t="s">
        <v>2047</v>
      </c>
      <c r="N144" s="57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6" sqref="M6"/>
    </sheetView>
  </sheetViews>
  <sheetFormatPr baseColWidth="10" defaultColWidth="8.83203125" defaultRowHeight="14" x14ac:dyDescent="0"/>
  <cols>
    <col min="1" max="2" width="8.83203125" style="78"/>
    <col min="3" max="3" width="37.6640625" style="78" customWidth="1"/>
    <col min="4" max="4" width="8.83203125" style="78"/>
    <col min="5" max="5" width="14.5" style="78" customWidth="1"/>
    <col min="6" max="16384" width="8.83203125" style="78"/>
  </cols>
  <sheetData>
    <row r="3" spans="2:13">
      <c r="C3" s="79" t="s">
        <v>2499</v>
      </c>
    </row>
    <row r="4" spans="2:13" ht="15">
      <c r="B4" s="80"/>
      <c r="C4" s="202" t="s">
        <v>68</v>
      </c>
      <c r="D4" s="202"/>
      <c r="E4" s="202"/>
      <c r="F4" s="202" t="s">
        <v>2517</v>
      </c>
      <c r="G4" s="202"/>
      <c r="H4" s="202"/>
      <c r="I4" s="202"/>
      <c r="J4" s="202" t="s">
        <v>1</v>
      </c>
      <c r="K4" s="202"/>
      <c r="L4" s="202"/>
      <c r="M4" s="202"/>
    </row>
    <row r="5" spans="2:13" ht="16">
      <c r="C5" s="78" t="s">
        <v>2500</v>
      </c>
      <c r="D5" s="81" t="s">
        <v>2501</v>
      </c>
      <c r="E5" s="82">
        <v>0.49</v>
      </c>
      <c r="G5" s="78" t="s">
        <v>2500</v>
      </c>
      <c r="H5" s="81" t="s">
        <v>2501</v>
      </c>
      <c r="I5" s="82">
        <v>0.59</v>
      </c>
      <c r="K5" s="78" t="s">
        <v>2500</v>
      </c>
      <c r="L5" s="81" t="s">
        <v>2501</v>
      </c>
      <c r="M5" s="82">
        <v>0.51</v>
      </c>
    </row>
    <row r="6" spans="2:13" ht="16">
      <c r="C6" s="78" t="s">
        <v>2502</v>
      </c>
      <c r="D6" s="81" t="s">
        <v>2503</v>
      </c>
      <c r="E6" s="82">
        <v>0.98</v>
      </c>
      <c r="G6" s="78" t="s">
        <v>2502</v>
      </c>
      <c r="H6" s="81" t="s">
        <v>2503</v>
      </c>
      <c r="I6" s="82">
        <v>0.83</v>
      </c>
      <c r="K6" s="78" t="s">
        <v>2502</v>
      </c>
      <c r="L6" s="81" t="s">
        <v>2503</v>
      </c>
      <c r="M6" s="82">
        <v>0.73</v>
      </c>
    </row>
    <row r="7" spans="2:13" ht="16">
      <c r="C7" s="78" t="s">
        <v>2504</v>
      </c>
      <c r="D7" s="81" t="s">
        <v>2505</v>
      </c>
      <c r="E7" s="82">
        <v>140</v>
      </c>
      <c r="G7" s="78" t="s">
        <v>2504</v>
      </c>
      <c r="H7" s="81" t="s">
        <v>2505</v>
      </c>
      <c r="I7" s="82">
        <v>58</v>
      </c>
      <c r="K7" s="78" t="s">
        <v>2504</v>
      </c>
      <c r="L7" s="81" t="s">
        <v>2505</v>
      </c>
      <c r="M7" s="82">
        <v>176</v>
      </c>
    </row>
    <row r="8" spans="2:13" ht="16">
      <c r="C8" s="78" t="s">
        <v>2506</v>
      </c>
      <c r="D8" s="81" t="s">
        <v>2507</v>
      </c>
      <c r="E8" s="82">
        <v>433</v>
      </c>
      <c r="G8" s="78" t="s">
        <v>2506</v>
      </c>
      <c r="H8" s="81" t="s">
        <v>2507</v>
      </c>
      <c r="I8" s="82">
        <v>128</v>
      </c>
      <c r="K8" s="78" t="s">
        <v>2506</v>
      </c>
      <c r="L8" s="81" t="s">
        <v>2507</v>
      </c>
      <c r="M8" s="82">
        <v>246</v>
      </c>
    </row>
    <row r="9" spans="2:13">
      <c r="D9" s="81"/>
      <c r="E9" s="83"/>
      <c r="H9" s="81"/>
      <c r="I9" s="83"/>
      <c r="L9" s="81"/>
      <c r="M9" s="83"/>
    </row>
    <row r="10" spans="2:13">
      <c r="D10" s="81"/>
      <c r="E10" s="83"/>
      <c r="H10" s="81"/>
      <c r="I10" s="83"/>
      <c r="L10" s="81"/>
      <c r="M10" s="83"/>
    </row>
    <row r="11" spans="2:13">
      <c r="C11" s="78" t="s">
        <v>2508</v>
      </c>
      <c r="D11" s="81" t="s">
        <v>2509</v>
      </c>
      <c r="E11" s="84">
        <f>AVERAGE(E5:E6)</f>
        <v>0.73499999999999999</v>
      </c>
      <c r="G11" s="78" t="s">
        <v>2508</v>
      </c>
      <c r="H11" s="81" t="s">
        <v>2509</v>
      </c>
      <c r="I11" s="84">
        <f>AVERAGE(I5:I6)</f>
        <v>0.71</v>
      </c>
      <c r="K11" s="78" t="s">
        <v>2508</v>
      </c>
      <c r="L11" s="81" t="s">
        <v>2509</v>
      </c>
      <c r="M11" s="84">
        <f>AVERAGE(M5:M6)</f>
        <v>0.62</v>
      </c>
    </row>
    <row r="12" spans="2:13" ht="16">
      <c r="C12" s="78" t="s">
        <v>2510</v>
      </c>
      <c r="D12" s="81" t="s">
        <v>2511</v>
      </c>
      <c r="E12" s="85">
        <f>(E5-E6)/(SQRT(E11*(1-E11)*((1/E7)+(1/E8))))</f>
        <v>-11.419842875879624</v>
      </c>
      <c r="G12" s="78" t="s">
        <v>2510</v>
      </c>
      <c r="H12" s="81" t="s">
        <v>2511</v>
      </c>
      <c r="I12" s="85">
        <f>(I5-I6)/(SQRT(I11*(1-I11)*((1/I7)+(1/I8))))</f>
        <v>-3.3415316416202185</v>
      </c>
      <c r="K12" s="78" t="s">
        <v>2510</v>
      </c>
      <c r="L12" s="81" t="s">
        <v>2511</v>
      </c>
      <c r="M12" s="85">
        <f>(M5-M6)/(SQRT(M11*(1-M11)*((1/M7)+(1/M8))))</f>
        <v>-4.5909514466338122</v>
      </c>
    </row>
    <row r="14" spans="2:13">
      <c r="C14" s="203" t="s">
        <v>2512</v>
      </c>
      <c r="D14" s="203"/>
      <c r="E14" s="203"/>
      <c r="F14" s="203"/>
      <c r="G14" s="203"/>
    </row>
    <row r="15" spans="2:13">
      <c r="C15" s="203"/>
      <c r="D15" s="203"/>
      <c r="E15" s="203"/>
      <c r="F15" s="203"/>
      <c r="G15" s="203"/>
    </row>
    <row r="16" spans="2:13">
      <c r="C16" s="203"/>
      <c r="D16" s="203"/>
      <c r="E16" s="203"/>
      <c r="F16" s="203"/>
      <c r="G16" s="203"/>
    </row>
    <row r="17" spans="3:7">
      <c r="C17" s="203"/>
      <c r="D17" s="203"/>
      <c r="E17" s="203"/>
      <c r="F17" s="203"/>
      <c r="G17" s="203"/>
    </row>
    <row r="18" spans="3:7">
      <c r="C18" s="203"/>
      <c r="D18" s="203"/>
      <c r="E18" s="203"/>
      <c r="F18" s="203"/>
      <c r="G18" s="203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5"/>
  <sheetViews>
    <sheetView zoomScale="125" zoomScaleNormal="125" zoomScalePageLayoutView="125" workbookViewId="0">
      <pane ySplit="5" topLeftCell="A26" activePane="bottomLeft" state="frozen"/>
      <selection pane="bottomLeft" activeCell="B38" sqref="B38"/>
    </sheetView>
  </sheetViews>
  <sheetFormatPr baseColWidth="10" defaultColWidth="14.5" defaultRowHeight="12" x14ac:dyDescent="0"/>
  <cols>
    <col min="1" max="1" width="14.5" style="116"/>
    <col min="2" max="2" width="11.33203125" style="90" customWidth="1"/>
    <col min="3" max="3" width="10.1640625" style="90" customWidth="1"/>
    <col min="4" max="4" width="48.5" style="162" customWidth="1"/>
    <col min="5" max="5" width="23.83203125" style="90" customWidth="1"/>
    <col min="6" max="6" width="23.83203125" style="116" customWidth="1"/>
    <col min="7" max="7" width="14.5" style="90"/>
    <col min="8" max="8" width="14.33203125" style="90" customWidth="1"/>
    <col min="9" max="9" width="18.5" style="90" customWidth="1"/>
    <col min="10" max="16384" width="14.5" style="90"/>
  </cols>
  <sheetData>
    <row r="1" spans="1:22">
      <c r="B1" s="163" t="s">
        <v>2570</v>
      </c>
      <c r="D1" s="116"/>
      <c r="E1" s="181"/>
      <c r="F1" s="181"/>
      <c r="G1" s="182"/>
      <c r="H1" s="183"/>
      <c r="I1" s="182"/>
    </row>
    <row r="2" spans="1:22" ht="24">
      <c r="B2" s="316" t="s">
        <v>2572</v>
      </c>
      <c r="C2" s="204" t="s">
        <v>2578</v>
      </c>
      <c r="D2" s="220" t="s">
        <v>2579</v>
      </c>
      <c r="E2" s="183"/>
      <c r="F2" s="183"/>
      <c r="G2" s="184"/>
      <c r="H2" s="185"/>
      <c r="I2" s="184"/>
      <c r="J2" s="198" t="s">
        <v>2560</v>
      </c>
      <c r="K2" s="198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ht="36">
      <c r="B3" s="129" t="s">
        <v>2019</v>
      </c>
      <c r="C3" s="130" t="s">
        <v>972</v>
      </c>
      <c r="D3" s="131" t="s">
        <v>1987</v>
      </c>
      <c r="E3" s="131" t="s">
        <v>1988</v>
      </c>
      <c r="F3" s="2" t="s">
        <v>2573</v>
      </c>
      <c r="G3" s="131" t="s">
        <v>1989</v>
      </c>
      <c r="H3" s="132" t="s">
        <v>2520</v>
      </c>
      <c r="I3" s="132" t="s">
        <v>2025</v>
      </c>
      <c r="J3" s="186" t="s">
        <v>2559</v>
      </c>
      <c r="K3" s="186" t="s">
        <v>2011</v>
      </c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</row>
    <row r="4" spans="1:22" ht="50">
      <c r="A4" s="116" t="s">
        <v>2589</v>
      </c>
      <c r="B4" s="70" t="s">
        <v>2564</v>
      </c>
      <c r="C4" s="124"/>
      <c r="D4" s="125"/>
      <c r="E4" s="126">
        <f>COUNTIF(E6:E615,"y")/COUNTA(E6:E615)</f>
        <v>0.80960264900662249</v>
      </c>
      <c r="F4" s="195" t="s">
        <v>2574</v>
      </c>
      <c r="G4" s="126">
        <f t="shared" ref="G4" si="0">COUNTIF(G6:G615,"y")/COUNTA(G6:G615)</f>
        <v>0.86754966887417218</v>
      </c>
      <c r="H4" s="127">
        <f>COUNTIF(H6:H609,"P")/COUNTA(H6:H609)</f>
        <v>0.74570446735395191</v>
      </c>
      <c r="I4" s="128" t="s">
        <v>2521</v>
      </c>
      <c r="J4" s="187">
        <f>COUNTIF(G6:G439,"y")</f>
        <v>424</v>
      </c>
      <c r="K4" s="187">
        <f>COUNTA(G6:G439)</f>
        <v>434</v>
      </c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s="328" customFormat="1" ht="15">
      <c r="B5" s="229"/>
      <c r="C5" s="324"/>
      <c r="D5" s="325"/>
      <c r="E5" s="326"/>
      <c r="F5" s="233">
        <f>COUNTIF(F6:F439,"TP")/COUNTA(F6:F439)</f>
        <v>1</v>
      </c>
      <c r="G5" s="326"/>
      <c r="H5" s="327"/>
      <c r="I5" s="324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</row>
    <row r="6" spans="1:22" ht="24">
      <c r="B6" s="121">
        <v>24659141</v>
      </c>
      <c r="C6" s="94" t="s">
        <v>81</v>
      </c>
      <c r="D6" s="317" t="s">
        <v>1991</v>
      </c>
      <c r="E6" s="93" t="s">
        <v>4</v>
      </c>
      <c r="F6" s="163" t="s">
        <v>2577</v>
      </c>
      <c r="G6" s="93" t="s">
        <v>4</v>
      </c>
      <c r="H6" s="94" t="s">
        <v>2522</v>
      </c>
      <c r="I6" s="94" t="s">
        <v>4</v>
      </c>
    </row>
    <row r="7" spans="1:22">
      <c r="B7" s="121">
        <v>24659141</v>
      </c>
      <c r="C7" s="94" t="s">
        <v>81</v>
      </c>
      <c r="D7" s="317" t="s">
        <v>1992</v>
      </c>
      <c r="E7" s="93" t="s">
        <v>4</v>
      </c>
      <c r="F7" s="163" t="s">
        <v>2577</v>
      </c>
      <c r="G7" s="93" t="s">
        <v>4</v>
      </c>
      <c r="H7" s="94" t="s">
        <v>2522</v>
      </c>
      <c r="I7" s="94" t="s">
        <v>4</v>
      </c>
    </row>
    <row r="8" spans="1:22" ht="24">
      <c r="B8" s="121">
        <v>24659141</v>
      </c>
      <c r="C8" s="94" t="s">
        <v>81</v>
      </c>
      <c r="D8" s="317" t="s">
        <v>1993</v>
      </c>
      <c r="E8" s="93" t="s">
        <v>4</v>
      </c>
      <c r="F8" s="163" t="s">
        <v>2577</v>
      </c>
      <c r="G8" s="93" t="s">
        <v>4</v>
      </c>
      <c r="H8" s="94" t="s">
        <v>2522</v>
      </c>
      <c r="I8" s="94" t="s">
        <v>4</v>
      </c>
    </row>
    <row r="9" spans="1:22">
      <c r="B9" s="121">
        <v>24659141</v>
      </c>
      <c r="C9" s="94" t="s">
        <v>81</v>
      </c>
      <c r="D9" s="317" t="s">
        <v>1994</v>
      </c>
      <c r="E9" s="93" t="s">
        <v>4</v>
      </c>
      <c r="F9" s="163" t="s">
        <v>2577</v>
      </c>
      <c r="G9" s="93" t="s">
        <v>4</v>
      </c>
      <c r="H9" s="94" t="s">
        <v>2522</v>
      </c>
      <c r="I9" s="94" t="s">
        <v>4</v>
      </c>
    </row>
    <row r="10" spans="1:22">
      <c r="B10" s="121">
        <v>24659141</v>
      </c>
      <c r="C10" s="94" t="s">
        <v>81</v>
      </c>
      <c r="D10" s="317" t="s">
        <v>1995</v>
      </c>
      <c r="E10" s="93" t="s">
        <v>4</v>
      </c>
      <c r="F10" s="163" t="s">
        <v>2577</v>
      </c>
      <c r="G10" s="93" t="s">
        <v>4</v>
      </c>
      <c r="H10" s="94" t="s">
        <v>2522</v>
      </c>
      <c r="I10" s="94" t="s">
        <v>4</v>
      </c>
    </row>
    <row r="11" spans="1:22">
      <c r="B11" s="121">
        <v>24659141</v>
      </c>
      <c r="C11" s="94" t="s">
        <v>81</v>
      </c>
      <c r="D11" s="317" t="s">
        <v>1996</v>
      </c>
      <c r="E11" s="93" t="s">
        <v>4</v>
      </c>
      <c r="F11" s="163" t="s">
        <v>2577</v>
      </c>
      <c r="G11" s="93" t="s">
        <v>4</v>
      </c>
      <c r="H11" s="94" t="s">
        <v>2522</v>
      </c>
      <c r="I11" s="94" t="s">
        <v>4</v>
      </c>
    </row>
    <row r="12" spans="1:22">
      <c r="B12" s="121">
        <v>24659141</v>
      </c>
      <c r="C12" s="94" t="s">
        <v>81</v>
      </c>
      <c r="D12" s="317" t="s">
        <v>1997</v>
      </c>
      <c r="E12" s="93" t="s">
        <v>4</v>
      </c>
      <c r="F12" s="163" t="s">
        <v>2577</v>
      </c>
      <c r="G12" s="93" t="s">
        <v>4</v>
      </c>
      <c r="H12" s="94" t="s">
        <v>2522</v>
      </c>
      <c r="I12" s="94" t="s">
        <v>4</v>
      </c>
    </row>
    <row r="13" spans="1:22">
      <c r="B13" s="121">
        <v>24659141</v>
      </c>
      <c r="C13" s="94" t="s">
        <v>81</v>
      </c>
      <c r="D13" s="317" t="s">
        <v>1998</v>
      </c>
      <c r="E13" s="93" t="s">
        <v>4</v>
      </c>
      <c r="F13" s="163" t="s">
        <v>2577</v>
      </c>
      <c r="G13" s="93" t="s">
        <v>4</v>
      </c>
      <c r="H13" s="94" t="s">
        <v>2522</v>
      </c>
      <c r="I13" s="94" t="s">
        <v>4</v>
      </c>
    </row>
    <row r="14" spans="1:22">
      <c r="B14" s="121">
        <v>24659141</v>
      </c>
      <c r="C14" s="94" t="s">
        <v>81</v>
      </c>
      <c r="D14" s="317" t="s">
        <v>1999</v>
      </c>
      <c r="E14" s="93" t="s">
        <v>4</v>
      </c>
      <c r="F14" s="163" t="s">
        <v>2577</v>
      </c>
      <c r="G14" s="93" t="s">
        <v>4</v>
      </c>
      <c r="H14" s="94" t="s">
        <v>2522</v>
      </c>
      <c r="I14" s="94" t="s">
        <v>4</v>
      </c>
    </row>
    <row r="15" spans="1:22" ht="24">
      <c r="B15" s="121">
        <v>24659141</v>
      </c>
      <c r="C15" s="94" t="s">
        <v>81</v>
      </c>
      <c r="D15" s="317" t="s">
        <v>2000</v>
      </c>
      <c r="E15" s="93" t="s">
        <v>4</v>
      </c>
      <c r="F15" s="163" t="s">
        <v>2577</v>
      </c>
      <c r="G15" s="93" t="s">
        <v>4</v>
      </c>
      <c r="H15" s="94" t="s">
        <v>2522</v>
      </c>
      <c r="I15" s="94" t="s">
        <v>4</v>
      </c>
    </row>
    <row r="16" spans="1:22">
      <c r="B16" s="121">
        <v>24659141</v>
      </c>
      <c r="C16" s="94" t="s">
        <v>81</v>
      </c>
      <c r="D16" s="317" t="s">
        <v>2001</v>
      </c>
      <c r="E16" s="93" t="s">
        <v>4</v>
      </c>
      <c r="F16" s="163" t="s">
        <v>2577</v>
      </c>
      <c r="G16" s="93" t="s">
        <v>4</v>
      </c>
      <c r="H16" s="94" t="s">
        <v>2522</v>
      </c>
      <c r="I16" s="94" t="s">
        <v>4</v>
      </c>
    </row>
    <row r="17" spans="1:9">
      <c r="B17" s="121">
        <v>24659141</v>
      </c>
      <c r="C17" s="94" t="s">
        <v>81</v>
      </c>
      <c r="D17" s="317" t="s">
        <v>2002</v>
      </c>
      <c r="E17" s="93" t="s">
        <v>4</v>
      </c>
      <c r="F17" s="163" t="s">
        <v>2577</v>
      </c>
      <c r="G17" s="93" t="s">
        <v>4</v>
      </c>
      <c r="H17" s="94" t="s">
        <v>2522</v>
      </c>
      <c r="I17" s="94" t="s">
        <v>4</v>
      </c>
    </row>
    <row r="18" spans="1:9">
      <c r="B18" s="121">
        <v>24659141</v>
      </c>
      <c r="C18" s="94" t="s">
        <v>81</v>
      </c>
      <c r="D18" s="317" t="s">
        <v>2003</v>
      </c>
      <c r="E18" s="93" t="s">
        <v>4</v>
      </c>
      <c r="F18" s="163" t="s">
        <v>2577</v>
      </c>
      <c r="G18" s="93" t="s">
        <v>4</v>
      </c>
      <c r="H18" s="94" t="s">
        <v>2522</v>
      </c>
      <c r="I18" s="94" t="s">
        <v>4</v>
      </c>
    </row>
    <row r="19" spans="1:9">
      <c r="B19" s="121">
        <v>24659141</v>
      </c>
      <c r="C19" s="94" t="s">
        <v>81</v>
      </c>
      <c r="D19" s="317" t="s">
        <v>2004</v>
      </c>
      <c r="E19" s="93" t="s">
        <v>4</v>
      </c>
      <c r="F19" s="163" t="s">
        <v>2577</v>
      </c>
      <c r="G19" s="93" t="s">
        <v>4</v>
      </c>
      <c r="H19" s="94" t="s">
        <v>2522</v>
      </c>
      <c r="I19" s="94" t="s">
        <v>4</v>
      </c>
    </row>
    <row r="20" spans="1:9" ht="24">
      <c r="B20" s="121">
        <v>24659141</v>
      </c>
      <c r="C20" s="94" t="s">
        <v>81</v>
      </c>
      <c r="D20" s="317" t="s">
        <v>2005</v>
      </c>
      <c r="E20" s="93" t="s">
        <v>4</v>
      </c>
      <c r="F20" s="163" t="s">
        <v>2577</v>
      </c>
      <c r="G20" s="93" t="s">
        <v>4</v>
      </c>
      <c r="H20" s="94" t="s">
        <v>2522</v>
      </c>
      <c r="I20" s="94" t="s">
        <v>4</v>
      </c>
    </row>
    <row r="21" spans="1:9">
      <c r="B21" s="121">
        <v>24659141</v>
      </c>
      <c r="C21" s="94" t="s">
        <v>81</v>
      </c>
      <c r="D21" s="317" t="s">
        <v>2006</v>
      </c>
      <c r="E21" s="93" t="s">
        <v>4</v>
      </c>
      <c r="F21" s="163" t="s">
        <v>2577</v>
      </c>
      <c r="G21" s="93" t="s">
        <v>4</v>
      </c>
      <c r="H21" s="94" t="s">
        <v>2522</v>
      </c>
      <c r="I21" s="94" t="s">
        <v>4</v>
      </c>
    </row>
    <row r="22" spans="1:9" s="320" customFormat="1" ht="13">
      <c r="B22" s="318">
        <v>24659141</v>
      </c>
      <c r="C22" s="319" t="s">
        <v>81</v>
      </c>
      <c r="D22" s="321" t="s">
        <v>2633</v>
      </c>
      <c r="E22" s="322" t="s">
        <v>4</v>
      </c>
      <c r="F22" s="322" t="s">
        <v>2577</v>
      </c>
      <c r="G22" s="322" t="s">
        <v>4</v>
      </c>
      <c r="H22" s="323" t="s">
        <v>2522</v>
      </c>
      <c r="I22" s="323" t="s">
        <v>4</v>
      </c>
    </row>
    <row r="23" spans="1:9" s="333" customFormat="1" ht="36">
      <c r="A23" s="333" t="s">
        <v>2599</v>
      </c>
      <c r="B23" s="330">
        <v>24665018</v>
      </c>
      <c r="C23" s="331" t="s">
        <v>81</v>
      </c>
      <c r="D23" s="332" t="s">
        <v>1980</v>
      </c>
      <c r="E23" s="330" t="s">
        <v>4</v>
      </c>
      <c r="F23" s="330"/>
      <c r="G23" s="330" t="s">
        <v>4</v>
      </c>
      <c r="H23" s="331" t="s">
        <v>2522</v>
      </c>
      <c r="I23" s="331" t="s">
        <v>4</v>
      </c>
    </row>
    <row r="24" spans="1:9" ht="24">
      <c r="B24" s="121">
        <v>24665018</v>
      </c>
      <c r="C24" s="94" t="s">
        <v>81</v>
      </c>
      <c r="D24" s="95" t="s">
        <v>1981</v>
      </c>
      <c r="E24" s="93" t="s">
        <v>4</v>
      </c>
      <c r="F24" s="93"/>
      <c r="G24" s="93" t="s">
        <v>4</v>
      </c>
      <c r="H24" s="94" t="s">
        <v>2522</v>
      </c>
      <c r="I24" s="94" t="s">
        <v>4</v>
      </c>
    </row>
    <row r="25" spans="1:9">
      <c r="B25" s="121">
        <v>24668417</v>
      </c>
      <c r="C25" s="94" t="s">
        <v>81</v>
      </c>
      <c r="D25" s="96" t="s">
        <v>1983</v>
      </c>
      <c r="E25" s="93" t="s">
        <v>4</v>
      </c>
      <c r="F25" s="93"/>
      <c r="G25" s="93" t="s">
        <v>4</v>
      </c>
      <c r="H25" s="94" t="s">
        <v>2522</v>
      </c>
      <c r="I25" s="94" t="s">
        <v>4</v>
      </c>
    </row>
    <row r="26" spans="1:9">
      <c r="B26" s="121">
        <v>24668417</v>
      </c>
      <c r="C26" s="94" t="s">
        <v>81</v>
      </c>
      <c r="D26" s="96" t="s">
        <v>1984</v>
      </c>
      <c r="E26" s="93" t="s">
        <v>4</v>
      </c>
      <c r="F26" s="93"/>
      <c r="G26" s="93" t="s">
        <v>4</v>
      </c>
      <c r="H26" s="94" t="s">
        <v>2522</v>
      </c>
      <c r="I26" s="94" t="s">
        <v>4</v>
      </c>
    </row>
    <row r="27" spans="1:9">
      <c r="B27" s="121">
        <v>24668417</v>
      </c>
      <c r="C27" s="94" t="s">
        <v>81</v>
      </c>
      <c r="D27" s="96" t="s">
        <v>1947</v>
      </c>
      <c r="E27" s="93" t="s">
        <v>4</v>
      </c>
      <c r="F27" s="93"/>
      <c r="G27" s="93" t="s">
        <v>4</v>
      </c>
      <c r="H27" s="94" t="s">
        <v>2522</v>
      </c>
      <c r="I27" s="94" t="s">
        <v>4</v>
      </c>
    </row>
    <row r="28" spans="1:9">
      <c r="B28" s="121">
        <v>24668417</v>
      </c>
      <c r="C28" s="94" t="s">
        <v>81</v>
      </c>
      <c r="D28" s="96" t="s">
        <v>1948</v>
      </c>
      <c r="E28" s="93" t="s">
        <v>4</v>
      </c>
      <c r="F28" s="93"/>
      <c r="G28" s="93" t="s">
        <v>4</v>
      </c>
      <c r="H28" s="94" t="s">
        <v>2522</v>
      </c>
      <c r="I28" s="94" t="s">
        <v>4</v>
      </c>
    </row>
    <row r="29" spans="1:9">
      <c r="B29" s="121">
        <v>24668417</v>
      </c>
      <c r="C29" s="94" t="s">
        <v>81</v>
      </c>
      <c r="D29" s="96" t="s">
        <v>1949</v>
      </c>
      <c r="E29" s="93" t="s">
        <v>4</v>
      </c>
      <c r="F29" s="93"/>
      <c r="G29" s="93" t="s">
        <v>4</v>
      </c>
      <c r="H29" s="94" t="s">
        <v>2522</v>
      </c>
      <c r="I29" s="94" t="s">
        <v>4</v>
      </c>
    </row>
    <row r="30" spans="1:9">
      <c r="B30" s="121">
        <v>24668417</v>
      </c>
      <c r="C30" s="94" t="s">
        <v>81</v>
      </c>
      <c r="D30" s="96" t="s">
        <v>1950</v>
      </c>
      <c r="E30" s="93" t="s">
        <v>4</v>
      </c>
      <c r="F30" s="93"/>
      <c r="G30" s="93" t="s">
        <v>4</v>
      </c>
      <c r="H30" s="94" t="s">
        <v>2522</v>
      </c>
      <c r="I30" s="94" t="s">
        <v>4</v>
      </c>
    </row>
    <row r="31" spans="1:9">
      <c r="B31" s="121">
        <v>24668417</v>
      </c>
      <c r="C31" s="94" t="s">
        <v>81</v>
      </c>
      <c r="D31" s="96" t="s">
        <v>1951</v>
      </c>
      <c r="E31" s="93" t="s">
        <v>4</v>
      </c>
      <c r="F31" s="93"/>
      <c r="G31" s="93" t="s">
        <v>4</v>
      </c>
      <c r="H31" s="94" t="s">
        <v>2522</v>
      </c>
      <c r="I31" s="94" t="s">
        <v>4</v>
      </c>
    </row>
    <row r="32" spans="1:9">
      <c r="B32" s="121">
        <v>24668417</v>
      </c>
      <c r="C32" s="94" t="s">
        <v>81</v>
      </c>
      <c r="D32" s="96" t="s">
        <v>1952</v>
      </c>
      <c r="E32" s="93" t="s">
        <v>12</v>
      </c>
      <c r="F32" s="93"/>
      <c r="G32" s="93" t="s">
        <v>4</v>
      </c>
      <c r="H32" s="94" t="s">
        <v>2522</v>
      </c>
      <c r="I32" s="94" t="s">
        <v>4</v>
      </c>
    </row>
    <row r="33" spans="2:9">
      <c r="B33" s="121">
        <v>24668417</v>
      </c>
      <c r="C33" s="94" t="s">
        <v>81</v>
      </c>
      <c r="D33" s="96" t="s">
        <v>1953</v>
      </c>
      <c r="E33" s="93" t="s">
        <v>4</v>
      </c>
      <c r="F33" s="93"/>
      <c r="G33" s="93" t="s">
        <v>4</v>
      </c>
      <c r="H33" s="94" t="s">
        <v>2522</v>
      </c>
      <c r="I33" s="94" t="s">
        <v>4</v>
      </c>
    </row>
    <row r="34" spans="2:9">
      <c r="B34" s="121">
        <v>24668417</v>
      </c>
      <c r="C34" s="94" t="s">
        <v>81</v>
      </c>
      <c r="D34" s="96" t="s">
        <v>1954</v>
      </c>
      <c r="E34" s="93" t="s">
        <v>4</v>
      </c>
      <c r="F34" s="93"/>
      <c r="G34" s="93" t="s">
        <v>4</v>
      </c>
      <c r="H34" s="94" t="s">
        <v>2522</v>
      </c>
      <c r="I34" s="94" t="s">
        <v>4</v>
      </c>
    </row>
    <row r="35" spans="2:9">
      <c r="B35" s="121">
        <v>24668417</v>
      </c>
      <c r="C35" s="94" t="s">
        <v>81</v>
      </c>
      <c r="D35" s="96" t="s">
        <v>1954</v>
      </c>
      <c r="E35" s="93" t="s">
        <v>4</v>
      </c>
      <c r="F35" s="93"/>
      <c r="G35" s="93" t="s">
        <v>4</v>
      </c>
      <c r="H35" s="94" t="s">
        <v>2522</v>
      </c>
      <c r="I35" s="94" t="s">
        <v>4</v>
      </c>
    </row>
    <row r="36" spans="2:9">
      <c r="B36" s="121">
        <v>24668417</v>
      </c>
      <c r="C36" s="94" t="s">
        <v>81</v>
      </c>
      <c r="D36" s="96" t="s">
        <v>1955</v>
      </c>
      <c r="E36" s="93" t="s">
        <v>4</v>
      </c>
      <c r="F36" s="93"/>
      <c r="G36" s="93" t="s">
        <v>4</v>
      </c>
      <c r="H36" s="94" t="s">
        <v>2522</v>
      </c>
      <c r="I36" s="94" t="s">
        <v>4</v>
      </c>
    </row>
    <row r="37" spans="2:9">
      <c r="B37" s="121">
        <v>24668417</v>
      </c>
      <c r="C37" s="94" t="s">
        <v>81</v>
      </c>
      <c r="D37" s="96" t="s">
        <v>1956</v>
      </c>
      <c r="E37" s="93" t="s">
        <v>4</v>
      </c>
      <c r="F37" s="93"/>
      <c r="G37" s="93" t="s">
        <v>4</v>
      </c>
      <c r="H37" s="94" t="s">
        <v>2522</v>
      </c>
      <c r="I37" s="94" t="s">
        <v>4</v>
      </c>
    </row>
    <row r="38" spans="2:9" ht="22">
      <c r="B38" s="121">
        <v>24671998</v>
      </c>
      <c r="C38" s="94" t="s">
        <v>2</v>
      </c>
      <c r="D38" s="97" t="s">
        <v>1966</v>
      </c>
      <c r="E38" s="93" t="s">
        <v>4</v>
      </c>
      <c r="F38" s="93"/>
      <c r="G38" s="93" t="s">
        <v>4</v>
      </c>
      <c r="H38" s="94" t="s">
        <v>2522</v>
      </c>
      <c r="I38" s="94" t="s">
        <v>4</v>
      </c>
    </row>
    <row r="39" spans="2:9" ht="22">
      <c r="B39" s="121">
        <v>24671998</v>
      </c>
      <c r="C39" s="94" t="s">
        <v>2</v>
      </c>
      <c r="D39" s="97" t="s">
        <v>1967</v>
      </c>
      <c r="E39" s="93" t="s">
        <v>4</v>
      </c>
      <c r="F39" s="93"/>
      <c r="G39" s="93" t="s">
        <v>4</v>
      </c>
      <c r="H39" s="94" t="s">
        <v>2522</v>
      </c>
      <c r="I39" s="94" t="s">
        <v>4</v>
      </c>
    </row>
    <row r="40" spans="2:9">
      <c r="B40" s="121">
        <v>24671998</v>
      </c>
      <c r="C40" s="94" t="s">
        <v>2</v>
      </c>
      <c r="D40" s="97" t="s">
        <v>1937</v>
      </c>
      <c r="E40" s="93" t="s">
        <v>4</v>
      </c>
      <c r="F40" s="93"/>
      <c r="G40" s="93" t="s">
        <v>4</v>
      </c>
      <c r="H40" s="94" t="s">
        <v>2522</v>
      </c>
      <c r="I40" s="94" t="s">
        <v>4</v>
      </c>
    </row>
    <row r="41" spans="2:9" ht="22">
      <c r="B41" s="121">
        <v>24671998</v>
      </c>
      <c r="C41" s="94" t="s">
        <v>2</v>
      </c>
      <c r="D41" s="97" t="s">
        <v>1938</v>
      </c>
      <c r="E41" s="93" t="s">
        <v>4</v>
      </c>
      <c r="F41" s="93"/>
      <c r="G41" s="93" t="s">
        <v>4</v>
      </c>
      <c r="H41" s="94" t="s">
        <v>2522</v>
      </c>
      <c r="I41" s="94" t="s">
        <v>4</v>
      </c>
    </row>
    <row r="42" spans="2:9" ht="24">
      <c r="B42" s="121">
        <v>24687876</v>
      </c>
      <c r="C42" s="94" t="s">
        <v>81</v>
      </c>
      <c r="D42" s="95" t="s">
        <v>1939</v>
      </c>
      <c r="E42" s="93" t="s">
        <v>4</v>
      </c>
      <c r="F42" s="93"/>
      <c r="G42" s="93" t="s">
        <v>4</v>
      </c>
      <c r="H42" s="94" t="s">
        <v>2522</v>
      </c>
      <c r="I42" s="94" t="s">
        <v>4</v>
      </c>
    </row>
    <row r="43" spans="2:9" ht="36">
      <c r="B43" s="121">
        <v>24687876</v>
      </c>
      <c r="C43" s="94" t="s">
        <v>81</v>
      </c>
      <c r="D43" s="95" t="s">
        <v>1940</v>
      </c>
      <c r="E43" s="93" t="s">
        <v>4</v>
      </c>
      <c r="F43" s="93"/>
      <c r="G43" s="93" t="s">
        <v>4</v>
      </c>
      <c r="H43" s="94" t="s">
        <v>2522</v>
      </c>
      <c r="I43" s="94" t="s">
        <v>4</v>
      </c>
    </row>
    <row r="44" spans="2:9" ht="24">
      <c r="B44" s="121">
        <v>24687876</v>
      </c>
      <c r="C44" s="94" t="s">
        <v>81</v>
      </c>
      <c r="D44" s="95" t="s">
        <v>1941</v>
      </c>
      <c r="E44" s="93" t="s">
        <v>4</v>
      </c>
      <c r="F44" s="93"/>
      <c r="G44" s="93" t="s">
        <v>4</v>
      </c>
      <c r="H44" s="94" t="s">
        <v>2522</v>
      </c>
      <c r="I44" s="94" t="s">
        <v>4</v>
      </c>
    </row>
    <row r="45" spans="2:9" ht="24">
      <c r="B45" s="121">
        <v>24687876</v>
      </c>
      <c r="C45" s="94" t="s">
        <v>81</v>
      </c>
      <c r="D45" s="95" t="s">
        <v>1942</v>
      </c>
      <c r="E45" s="93" t="s">
        <v>4</v>
      </c>
      <c r="F45" s="93"/>
      <c r="G45" s="93" t="s">
        <v>4</v>
      </c>
      <c r="H45" s="94" t="s">
        <v>2522</v>
      </c>
      <c r="I45" s="94" t="s">
        <v>4</v>
      </c>
    </row>
    <row r="46" spans="2:9" ht="24">
      <c r="B46" s="121">
        <v>24687876</v>
      </c>
      <c r="C46" s="94" t="s">
        <v>81</v>
      </c>
      <c r="D46" s="95" t="s">
        <v>1943</v>
      </c>
      <c r="E46" s="93" t="s">
        <v>4</v>
      </c>
      <c r="F46" s="93"/>
      <c r="G46" s="93" t="s">
        <v>4</v>
      </c>
      <c r="H46" s="94" t="s">
        <v>2522</v>
      </c>
      <c r="I46" s="94" t="s">
        <v>4</v>
      </c>
    </row>
    <row r="47" spans="2:9" ht="24">
      <c r="B47" s="121">
        <v>24687876</v>
      </c>
      <c r="C47" s="94" t="s">
        <v>81</v>
      </c>
      <c r="D47" s="95" t="s">
        <v>1944</v>
      </c>
      <c r="E47" s="93" t="s">
        <v>4</v>
      </c>
      <c r="F47" s="93"/>
      <c r="G47" s="93" t="s">
        <v>4</v>
      </c>
      <c r="H47" s="94" t="s">
        <v>2522</v>
      </c>
      <c r="I47" s="94" t="s">
        <v>4</v>
      </c>
    </row>
    <row r="48" spans="2:9" ht="24">
      <c r="B48" s="121">
        <v>24715479</v>
      </c>
      <c r="C48" s="94" t="s">
        <v>81</v>
      </c>
      <c r="D48" s="95" t="s">
        <v>1945</v>
      </c>
      <c r="E48" s="93" t="s">
        <v>4</v>
      </c>
      <c r="F48" s="93"/>
      <c r="G48" s="93" t="s">
        <v>4</v>
      </c>
      <c r="H48" s="94" t="s">
        <v>2522</v>
      </c>
      <c r="I48" s="94"/>
    </row>
    <row r="49" spans="2:9" ht="36">
      <c r="B49" s="121">
        <v>24715479</v>
      </c>
      <c r="C49" s="94" t="s">
        <v>81</v>
      </c>
      <c r="D49" s="95" t="s">
        <v>1946</v>
      </c>
      <c r="E49" s="93" t="s">
        <v>4</v>
      </c>
      <c r="F49" s="93"/>
      <c r="G49" s="93" t="s">
        <v>4</v>
      </c>
      <c r="H49" s="94" t="s">
        <v>2522</v>
      </c>
      <c r="I49" s="94" t="s">
        <v>4</v>
      </c>
    </row>
    <row r="50" spans="2:9" ht="24">
      <c r="B50" s="121">
        <v>24715479</v>
      </c>
      <c r="C50" s="94" t="s">
        <v>81</v>
      </c>
      <c r="D50" s="95" t="s">
        <v>1920</v>
      </c>
      <c r="E50" s="93" t="s">
        <v>4</v>
      </c>
      <c r="F50" s="93"/>
      <c r="G50" s="93" t="s">
        <v>4</v>
      </c>
      <c r="H50" s="94" t="s">
        <v>2522</v>
      </c>
      <c r="I50" s="94" t="s">
        <v>4</v>
      </c>
    </row>
    <row r="51" spans="2:9" ht="24">
      <c r="B51" s="121">
        <v>24715505</v>
      </c>
      <c r="C51" s="94" t="s">
        <v>81</v>
      </c>
      <c r="D51" s="89" t="s">
        <v>1924</v>
      </c>
      <c r="E51" s="93" t="s">
        <v>4</v>
      </c>
      <c r="F51" s="93"/>
      <c r="G51" s="93" t="s">
        <v>4</v>
      </c>
      <c r="H51" s="94" t="s">
        <v>2522</v>
      </c>
      <c r="I51" s="94" t="s">
        <v>4</v>
      </c>
    </row>
    <row r="52" spans="2:9">
      <c r="B52" s="121">
        <v>24715505</v>
      </c>
      <c r="C52" s="94" t="s">
        <v>81</v>
      </c>
      <c r="D52" s="89" t="s">
        <v>1925</v>
      </c>
      <c r="E52" s="93" t="s">
        <v>4</v>
      </c>
      <c r="F52" s="93"/>
      <c r="G52" s="93" t="s">
        <v>4</v>
      </c>
      <c r="H52" s="94" t="s">
        <v>2522</v>
      </c>
      <c r="I52" s="94" t="s">
        <v>4</v>
      </c>
    </row>
    <row r="53" spans="2:9" ht="24">
      <c r="B53" s="121">
        <v>24715505</v>
      </c>
      <c r="C53" s="94" t="s">
        <v>81</v>
      </c>
      <c r="D53" s="89" t="s">
        <v>1926</v>
      </c>
      <c r="E53" s="93" t="s">
        <v>4</v>
      </c>
      <c r="F53" s="93"/>
      <c r="G53" s="93" t="s">
        <v>4</v>
      </c>
      <c r="H53" s="94" t="s">
        <v>2522</v>
      </c>
      <c r="I53" s="94" t="s">
        <v>4</v>
      </c>
    </row>
    <row r="54" spans="2:9" ht="24">
      <c r="B54" s="121">
        <v>24715505</v>
      </c>
      <c r="C54" s="94" t="s">
        <v>81</v>
      </c>
      <c r="D54" s="89" t="s">
        <v>1927</v>
      </c>
      <c r="E54" s="93" t="s">
        <v>4</v>
      </c>
      <c r="F54" s="93"/>
      <c r="G54" s="93" t="s">
        <v>4</v>
      </c>
      <c r="H54" s="94" t="s">
        <v>2522</v>
      </c>
      <c r="I54" s="94" t="s">
        <v>4</v>
      </c>
    </row>
    <row r="55" spans="2:9">
      <c r="B55" s="121">
        <v>24715505</v>
      </c>
      <c r="C55" s="94" t="s">
        <v>81</v>
      </c>
      <c r="D55" s="89" t="s">
        <v>1928</v>
      </c>
      <c r="E55" s="93" t="s">
        <v>4</v>
      </c>
      <c r="F55" s="93"/>
      <c r="G55" s="93" t="s">
        <v>4</v>
      </c>
      <c r="H55" s="94" t="s">
        <v>2522</v>
      </c>
      <c r="I55" s="94" t="s">
        <v>4</v>
      </c>
    </row>
    <row r="56" spans="2:9">
      <c r="B56" s="121">
        <v>24715505</v>
      </c>
      <c r="C56" s="94" t="s">
        <v>81</v>
      </c>
      <c r="D56" s="89" t="s">
        <v>1929</v>
      </c>
      <c r="E56" s="93" t="s">
        <v>4</v>
      </c>
      <c r="F56" s="93"/>
      <c r="G56" s="93" t="s">
        <v>4</v>
      </c>
      <c r="H56" s="94" t="s">
        <v>2522</v>
      </c>
      <c r="I56" s="94" t="s">
        <v>4</v>
      </c>
    </row>
    <row r="57" spans="2:9">
      <c r="B57" s="121">
        <v>24715505</v>
      </c>
      <c r="C57" s="94" t="s">
        <v>81</v>
      </c>
      <c r="D57" s="89" t="s">
        <v>1930</v>
      </c>
      <c r="E57" s="93" t="s">
        <v>4</v>
      </c>
      <c r="F57" s="93"/>
      <c r="G57" s="93" t="s">
        <v>4</v>
      </c>
      <c r="H57" s="94" t="s">
        <v>2522</v>
      </c>
      <c r="I57" s="94" t="s">
        <v>12</v>
      </c>
    </row>
    <row r="58" spans="2:9">
      <c r="B58" s="121">
        <v>24715505</v>
      </c>
      <c r="C58" s="94" t="s">
        <v>81</v>
      </c>
      <c r="D58" s="89" t="s">
        <v>1931</v>
      </c>
      <c r="E58" s="93" t="s">
        <v>4</v>
      </c>
      <c r="F58" s="93"/>
      <c r="G58" s="93" t="s">
        <v>4</v>
      </c>
      <c r="H58" s="94" t="s">
        <v>2522</v>
      </c>
      <c r="I58" s="94" t="s">
        <v>4</v>
      </c>
    </row>
    <row r="59" spans="2:9">
      <c r="B59" s="121">
        <v>24715505</v>
      </c>
      <c r="C59" s="94" t="s">
        <v>81</v>
      </c>
      <c r="D59" s="89" t="s">
        <v>1932</v>
      </c>
      <c r="E59" s="93" t="s">
        <v>4</v>
      </c>
      <c r="F59" s="93"/>
      <c r="G59" s="93" t="s">
        <v>4</v>
      </c>
      <c r="H59" s="94" t="s">
        <v>2522</v>
      </c>
      <c r="I59" s="94" t="s">
        <v>4</v>
      </c>
    </row>
    <row r="60" spans="2:9">
      <c r="B60" s="121">
        <v>24715505</v>
      </c>
      <c r="C60" s="94" t="s">
        <v>81</v>
      </c>
      <c r="D60" s="89" t="s">
        <v>1933</v>
      </c>
      <c r="E60" s="93" t="s">
        <v>4</v>
      </c>
      <c r="F60" s="93"/>
      <c r="G60" s="93" t="s">
        <v>4</v>
      </c>
      <c r="H60" s="94" t="s">
        <v>2522</v>
      </c>
      <c r="I60" s="94" t="s">
        <v>4</v>
      </c>
    </row>
    <row r="61" spans="2:9">
      <c r="B61" s="121">
        <v>24715528</v>
      </c>
      <c r="C61" s="94" t="s">
        <v>81</v>
      </c>
      <c r="D61" s="96" t="s">
        <v>1934</v>
      </c>
      <c r="E61" s="93" t="s">
        <v>4</v>
      </c>
      <c r="F61" s="93"/>
      <c r="G61" s="93" t="s">
        <v>4</v>
      </c>
      <c r="H61" s="94" t="s">
        <v>2522</v>
      </c>
      <c r="I61" s="94" t="s">
        <v>4</v>
      </c>
    </row>
    <row r="62" spans="2:9">
      <c r="B62" s="121">
        <v>24715528</v>
      </c>
      <c r="C62" s="94" t="s">
        <v>81</v>
      </c>
      <c r="D62" s="96" t="s">
        <v>1935</v>
      </c>
      <c r="E62" s="93" t="s">
        <v>4</v>
      </c>
      <c r="F62" s="93"/>
      <c r="G62" s="93" t="s">
        <v>4</v>
      </c>
      <c r="H62" s="94" t="s">
        <v>2522</v>
      </c>
      <c r="I62" s="94" t="s">
        <v>4</v>
      </c>
    </row>
    <row r="63" spans="2:9">
      <c r="B63" s="121">
        <v>24715528</v>
      </c>
      <c r="C63" s="94" t="s">
        <v>81</v>
      </c>
      <c r="D63" s="96" t="s">
        <v>1936</v>
      </c>
      <c r="E63" s="93" t="s">
        <v>4</v>
      </c>
      <c r="F63" s="93"/>
      <c r="G63" s="93" t="s">
        <v>4</v>
      </c>
      <c r="H63" s="94" t="s">
        <v>2522</v>
      </c>
      <c r="I63" s="94" t="s">
        <v>4</v>
      </c>
    </row>
    <row r="64" spans="2:9">
      <c r="B64" s="121">
        <v>24715528</v>
      </c>
      <c r="C64" s="94" t="s">
        <v>81</v>
      </c>
      <c r="D64" s="96" t="s">
        <v>1902</v>
      </c>
      <c r="E64" s="93" t="s">
        <v>4</v>
      </c>
      <c r="F64" s="93"/>
      <c r="G64" s="93" t="s">
        <v>4</v>
      </c>
      <c r="H64" s="94" t="s">
        <v>2522</v>
      </c>
      <c r="I64" s="94" t="s">
        <v>4</v>
      </c>
    </row>
    <row r="65" spans="2:9">
      <c r="B65" s="121">
        <v>24715528</v>
      </c>
      <c r="C65" s="94" t="s">
        <v>81</v>
      </c>
      <c r="D65" s="96" t="s">
        <v>1903</v>
      </c>
      <c r="E65" s="93" t="s">
        <v>4</v>
      </c>
      <c r="F65" s="93"/>
      <c r="G65" s="93" t="s">
        <v>4</v>
      </c>
      <c r="H65" s="94" t="s">
        <v>2522</v>
      </c>
      <c r="I65" s="94" t="s">
        <v>4</v>
      </c>
    </row>
    <row r="66" spans="2:9">
      <c r="B66" s="121">
        <v>24715528</v>
      </c>
      <c r="C66" s="94" t="s">
        <v>81</v>
      </c>
      <c r="D66" s="96" t="s">
        <v>1904</v>
      </c>
      <c r="E66" s="93" t="s">
        <v>4</v>
      </c>
      <c r="F66" s="93"/>
      <c r="G66" s="93" t="s">
        <v>4</v>
      </c>
      <c r="H66" s="94" t="s">
        <v>2522</v>
      </c>
      <c r="I66" s="94" t="s">
        <v>4</v>
      </c>
    </row>
    <row r="67" spans="2:9">
      <c r="B67" s="121">
        <v>24715528</v>
      </c>
      <c r="C67" s="94" t="s">
        <v>81</v>
      </c>
      <c r="D67" s="96" t="s">
        <v>1905</v>
      </c>
      <c r="E67" s="93" t="s">
        <v>4</v>
      </c>
      <c r="F67" s="93"/>
      <c r="G67" s="93" t="s">
        <v>4</v>
      </c>
      <c r="H67" s="94" t="s">
        <v>2522</v>
      </c>
      <c r="I67" s="94" t="s">
        <v>4</v>
      </c>
    </row>
    <row r="68" spans="2:9">
      <c r="B68" s="121">
        <v>24715528</v>
      </c>
      <c r="C68" s="94" t="s">
        <v>81</v>
      </c>
      <c r="D68" s="96" t="s">
        <v>1906</v>
      </c>
      <c r="E68" s="93" t="s">
        <v>4</v>
      </c>
      <c r="F68" s="93"/>
      <c r="G68" s="93" t="s">
        <v>4</v>
      </c>
      <c r="H68" s="94" t="s">
        <v>2522</v>
      </c>
      <c r="I68" s="94" t="s">
        <v>4</v>
      </c>
    </row>
    <row r="69" spans="2:9">
      <c r="B69" s="121">
        <v>24715528</v>
      </c>
      <c r="C69" s="94" t="s">
        <v>81</v>
      </c>
      <c r="D69" s="96" t="s">
        <v>1907</v>
      </c>
      <c r="E69" s="93" t="s">
        <v>4</v>
      </c>
      <c r="F69" s="93"/>
      <c r="G69" s="93" t="s">
        <v>4</v>
      </c>
      <c r="H69" s="94" t="s">
        <v>2522</v>
      </c>
      <c r="I69" s="94" t="s">
        <v>4</v>
      </c>
    </row>
    <row r="70" spans="2:9">
      <c r="B70" s="121">
        <v>24715575</v>
      </c>
      <c r="C70" s="94" t="s">
        <v>81</v>
      </c>
      <c r="D70" s="89" t="s">
        <v>1908</v>
      </c>
      <c r="E70" s="93" t="s">
        <v>4</v>
      </c>
      <c r="F70" s="93"/>
      <c r="G70" s="93" t="s">
        <v>4</v>
      </c>
      <c r="H70" s="94" t="s">
        <v>2522</v>
      </c>
      <c r="I70" s="94" t="s">
        <v>4</v>
      </c>
    </row>
    <row r="71" spans="2:9">
      <c r="B71" s="121">
        <v>24715575</v>
      </c>
      <c r="C71" s="94" t="s">
        <v>81</v>
      </c>
      <c r="D71" s="89" t="s">
        <v>2523</v>
      </c>
      <c r="E71" s="93" t="s">
        <v>4</v>
      </c>
      <c r="F71" s="93"/>
      <c r="G71" s="93" t="s">
        <v>4</v>
      </c>
      <c r="H71" s="94" t="s">
        <v>2522</v>
      </c>
      <c r="I71" s="94" t="s">
        <v>4</v>
      </c>
    </row>
    <row r="72" spans="2:9">
      <c r="B72" s="121">
        <v>24715575</v>
      </c>
      <c r="C72" s="94" t="s">
        <v>81</v>
      </c>
      <c r="D72" s="89" t="s">
        <v>1909</v>
      </c>
      <c r="E72" s="93" t="s">
        <v>4</v>
      </c>
      <c r="F72" s="93"/>
      <c r="G72" s="93" t="s">
        <v>4</v>
      </c>
      <c r="H72" s="94" t="s">
        <v>2522</v>
      </c>
      <c r="I72" s="94" t="s">
        <v>4</v>
      </c>
    </row>
    <row r="73" spans="2:9">
      <c r="B73" s="121">
        <v>24715575</v>
      </c>
      <c r="C73" s="94" t="s">
        <v>81</v>
      </c>
      <c r="D73" s="89" t="s">
        <v>1910</v>
      </c>
      <c r="E73" s="93" t="s">
        <v>4</v>
      </c>
      <c r="F73" s="93"/>
      <c r="G73" s="93" t="s">
        <v>4</v>
      </c>
      <c r="H73" s="94" t="s">
        <v>2522</v>
      </c>
      <c r="I73" s="94" t="s">
        <v>4</v>
      </c>
    </row>
    <row r="74" spans="2:9">
      <c r="B74" s="121">
        <v>24715575</v>
      </c>
      <c r="C74" s="94" t="s">
        <v>81</v>
      </c>
      <c r="D74" s="89" t="s">
        <v>1911</v>
      </c>
      <c r="E74" s="93" t="s">
        <v>4</v>
      </c>
      <c r="F74" s="93"/>
      <c r="G74" s="93" t="s">
        <v>4</v>
      </c>
      <c r="H74" s="94" t="s">
        <v>2522</v>
      </c>
      <c r="I74" s="94" t="s">
        <v>4</v>
      </c>
    </row>
    <row r="75" spans="2:9" ht="24">
      <c r="B75" s="121">
        <v>24737624</v>
      </c>
      <c r="C75" s="94" t="s">
        <v>81</v>
      </c>
      <c r="D75" s="95" t="s">
        <v>1916</v>
      </c>
      <c r="E75" s="93" t="s">
        <v>4</v>
      </c>
      <c r="F75" s="93"/>
      <c r="G75" s="93" t="s">
        <v>4</v>
      </c>
      <c r="H75" s="94" t="s">
        <v>2522</v>
      </c>
      <c r="I75" s="94" t="s">
        <v>4</v>
      </c>
    </row>
    <row r="76" spans="2:9" ht="24">
      <c r="B76" s="121">
        <v>24737624</v>
      </c>
      <c r="C76" s="94" t="s">
        <v>81</v>
      </c>
      <c r="D76" s="95" t="s">
        <v>1917</v>
      </c>
      <c r="E76" s="93" t="s">
        <v>4</v>
      </c>
      <c r="F76" s="93"/>
      <c r="G76" s="93" t="s">
        <v>4</v>
      </c>
      <c r="H76" s="94" t="s">
        <v>2522</v>
      </c>
      <c r="I76" s="94" t="s">
        <v>4</v>
      </c>
    </row>
    <row r="77" spans="2:9">
      <c r="B77" s="121">
        <v>24737644</v>
      </c>
      <c r="C77" s="94" t="s">
        <v>81</v>
      </c>
      <c r="D77" s="89" t="s">
        <v>1918</v>
      </c>
      <c r="E77" s="93" t="s">
        <v>4</v>
      </c>
      <c r="F77" s="93"/>
      <c r="G77" s="93" t="s">
        <v>4</v>
      </c>
      <c r="H77" s="94" t="s">
        <v>2522</v>
      </c>
      <c r="I77" s="94" t="s">
        <v>4</v>
      </c>
    </row>
    <row r="78" spans="2:9">
      <c r="B78" s="121">
        <v>24737644</v>
      </c>
      <c r="C78" s="94" t="s">
        <v>81</v>
      </c>
      <c r="D78" s="89" t="s">
        <v>1919</v>
      </c>
      <c r="E78" s="93" t="s">
        <v>4</v>
      </c>
      <c r="F78" s="93"/>
      <c r="G78" s="93" t="s">
        <v>4</v>
      </c>
      <c r="H78" s="94" t="s">
        <v>2522</v>
      </c>
      <c r="I78" s="94"/>
    </row>
    <row r="79" spans="2:9">
      <c r="B79" s="121">
        <v>24737644</v>
      </c>
      <c r="C79" s="94" t="s">
        <v>81</v>
      </c>
      <c r="D79" s="89" t="s">
        <v>1888</v>
      </c>
      <c r="E79" s="93" t="s">
        <v>4</v>
      </c>
      <c r="F79" s="93"/>
      <c r="G79" s="93" t="s">
        <v>4</v>
      </c>
      <c r="H79" s="94" t="s">
        <v>2522</v>
      </c>
      <c r="I79" s="94" t="s">
        <v>4</v>
      </c>
    </row>
    <row r="80" spans="2:9">
      <c r="B80" s="121">
        <v>24737644</v>
      </c>
      <c r="C80" s="94" t="s">
        <v>81</v>
      </c>
      <c r="D80" s="89" t="s">
        <v>1889</v>
      </c>
      <c r="E80" s="93" t="s">
        <v>4</v>
      </c>
      <c r="F80" s="93"/>
      <c r="G80" s="93" t="s">
        <v>4</v>
      </c>
      <c r="H80" s="94" t="s">
        <v>2522</v>
      </c>
      <c r="I80" s="94" t="s">
        <v>4</v>
      </c>
    </row>
    <row r="81" spans="2:9" ht="24">
      <c r="B81" s="121">
        <v>24740429</v>
      </c>
      <c r="C81" s="94" t="s">
        <v>801</v>
      </c>
      <c r="D81" s="89" t="s">
        <v>1894</v>
      </c>
      <c r="E81" s="93" t="s">
        <v>4</v>
      </c>
      <c r="F81" s="93"/>
      <c r="G81" s="93" t="s">
        <v>4</v>
      </c>
      <c r="H81" s="94" t="s">
        <v>2522</v>
      </c>
      <c r="I81" s="94" t="s">
        <v>4</v>
      </c>
    </row>
    <row r="82" spans="2:9">
      <c r="B82" s="121">
        <v>24752570</v>
      </c>
      <c r="C82" s="94" t="s">
        <v>81</v>
      </c>
      <c r="D82" s="89" t="s">
        <v>1896</v>
      </c>
      <c r="E82" s="93" t="s">
        <v>4</v>
      </c>
      <c r="F82" s="93"/>
      <c r="G82" s="93" t="s">
        <v>4</v>
      </c>
      <c r="H82" s="94" t="s">
        <v>2522</v>
      </c>
      <c r="I82" s="94" t="s">
        <v>4</v>
      </c>
    </row>
    <row r="83" spans="2:9">
      <c r="B83" s="121">
        <v>24752570</v>
      </c>
      <c r="C83" s="94" t="s">
        <v>81</v>
      </c>
      <c r="D83" s="89" t="s">
        <v>1897</v>
      </c>
      <c r="E83" s="93" t="s">
        <v>4</v>
      </c>
      <c r="F83" s="93"/>
      <c r="G83" s="93" t="s">
        <v>4</v>
      </c>
      <c r="H83" s="94" t="s">
        <v>2522</v>
      </c>
      <c r="I83" s="94" t="s">
        <v>4</v>
      </c>
    </row>
    <row r="84" spans="2:9">
      <c r="B84" s="121">
        <v>24752570</v>
      </c>
      <c r="C84" s="94" t="s">
        <v>81</v>
      </c>
      <c r="D84" s="89" t="s">
        <v>1898</v>
      </c>
      <c r="E84" s="93" t="s">
        <v>4</v>
      </c>
      <c r="F84" s="93"/>
      <c r="G84" s="93" t="s">
        <v>4</v>
      </c>
      <c r="H84" s="94" t="s">
        <v>2522</v>
      </c>
      <c r="I84" s="94" t="s">
        <v>4</v>
      </c>
    </row>
    <row r="85" spans="2:9">
      <c r="B85" s="121">
        <v>24752570</v>
      </c>
      <c r="C85" s="94" t="s">
        <v>81</v>
      </c>
      <c r="D85" s="89" t="s">
        <v>1899</v>
      </c>
      <c r="E85" s="93" t="s">
        <v>4</v>
      </c>
      <c r="F85" s="93"/>
      <c r="G85" s="93" t="s">
        <v>4</v>
      </c>
      <c r="H85" s="94" t="s">
        <v>2522</v>
      </c>
      <c r="I85" s="94" t="s">
        <v>4</v>
      </c>
    </row>
    <row r="86" spans="2:9">
      <c r="B86" s="121">
        <v>24752643</v>
      </c>
      <c r="C86" s="94" t="s">
        <v>81</v>
      </c>
      <c r="D86" s="98" t="s">
        <v>1871</v>
      </c>
      <c r="E86" s="93" t="s">
        <v>12</v>
      </c>
      <c r="F86" s="93"/>
      <c r="G86" s="93" t="s">
        <v>4</v>
      </c>
      <c r="H86" s="94" t="s">
        <v>2522</v>
      </c>
      <c r="I86" s="94" t="s">
        <v>4</v>
      </c>
    </row>
    <row r="87" spans="2:9" ht="24">
      <c r="B87" s="121">
        <v>24752666</v>
      </c>
      <c r="C87" s="94" t="s">
        <v>81</v>
      </c>
      <c r="D87" s="95" t="s">
        <v>1872</v>
      </c>
      <c r="E87" s="93" t="s">
        <v>4</v>
      </c>
      <c r="F87" s="93"/>
      <c r="G87" s="93" t="s">
        <v>4</v>
      </c>
      <c r="H87" s="94" t="s">
        <v>2522</v>
      </c>
      <c r="I87" s="94" t="s">
        <v>4</v>
      </c>
    </row>
    <row r="88" spans="2:9" ht="24">
      <c r="B88" s="121">
        <v>24752666</v>
      </c>
      <c r="C88" s="94" t="s">
        <v>81</v>
      </c>
      <c r="D88" s="95" t="s">
        <v>1873</v>
      </c>
      <c r="E88" s="93" t="s">
        <v>4</v>
      </c>
      <c r="F88" s="93"/>
      <c r="G88" s="93" t="s">
        <v>4</v>
      </c>
      <c r="H88" s="94" t="s">
        <v>2522</v>
      </c>
      <c r="I88" s="94" t="s">
        <v>4</v>
      </c>
    </row>
    <row r="89" spans="2:9" ht="24">
      <c r="B89" s="121">
        <v>24752666</v>
      </c>
      <c r="C89" s="94" t="s">
        <v>81</v>
      </c>
      <c r="D89" s="95" t="s">
        <v>1874</v>
      </c>
      <c r="E89" s="93" t="s">
        <v>4</v>
      </c>
      <c r="F89" s="93"/>
      <c r="G89" s="93" t="s">
        <v>4</v>
      </c>
      <c r="H89" s="94" t="s">
        <v>2522</v>
      </c>
      <c r="I89" s="94" t="s">
        <v>4</v>
      </c>
    </row>
    <row r="90" spans="2:9" ht="24">
      <c r="B90" s="121">
        <v>24752666</v>
      </c>
      <c r="C90" s="94" t="s">
        <v>81</v>
      </c>
      <c r="D90" s="95" t="s">
        <v>1875</v>
      </c>
      <c r="E90" s="93" t="s">
        <v>4</v>
      </c>
      <c r="F90" s="93"/>
      <c r="G90" s="93" t="s">
        <v>4</v>
      </c>
      <c r="H90" s="94" t="s">
        <v>2522</v>
      </c>
      <c r="I90" s="94" t="s">
        <v>4</v>
      </c>
    </row>
    <row r="91" spans="2:9">
      <c r="B91" s="121">
        <v>24752666</v>
      </c>
      <c r="C91" s="94" t="s">
        <v>81</v>
      </c>
      <c r="D91" s="95" t="s">
        <v>1876</v>
      </c>
      <c r="E91" s="93" t="s">
        <v>4</v>
      </c>
      <c r="F91" s="93"/>
      <c r="G91" s="93" t="s">
        <v>12</v>
      </c>
      <c r="H91" s="94" t="s">
        <v>2522</v>
      </c>
      <c r="I91" s="94"/>
    </row>
    <row r="92" spans="2:9" ht="24">
      <c r="B92" s="121">
        <v>24752666</v>
      </c>
      <c r="C92" s="94" t="s">
        <v>81</v>
      </c>
      <c r="D92" s="95" t="s">
        <v>1878</v>
      </c>
      <c r="E92" s="93" t="s">
        <v>4</v>
      </c>
      <c r="F92" s="93"/>
      <c r="G92" s="93" t="s">
        <v>4</v>
      </c>
      <c r="H92" s="94" t="s">
        <v>2522</v>
      </c>
      <c r="I92" s="94" t="s">
        <v>4</v>
      </c>
    </row>
    <row r="93" spans="2:9">
      <c r="B93" s="121">
        <v>24752702</v>
      </c>
      <c r="C93" s="94" t="s">
        <v>81</v>
      </c>
      <c r="D93" s="96" t="s">
        <v>1881</v>
      </c>
      <c r="E93" s="93" t="s">
        <v>4</v>
      </c>
      <c r="F93" s="93"/>
      <c r="G93" s="93" t="s">
        <v>4</v>
      </c>
      <c r="H93" s="94" t="s">
        <v>2522</v>
      </c>
      <c r="I93" s="94" t="s">
        <v>4</v>
      </c>
    </row>
    <row r="94" spans="2:9">
      <c r="B94" s="121">
        <v>24752702</v>
      </c>
      <c r="C94" s="94" t="s">
        <v>81</v>
      </c>
      <c r="D94" s="96" t="s">
        <v>1882</v>
      </c>
      <c r="E94" s="93" t="s">
        <v>4</v>
      </c>
      <c r="F94" s="93"/>
      <c r="G94" s="93" t="s">
        <v>4</v>
      </c>
      <c r="H94" s="94" t="s">
        <v>2522</v>
      </c>
      <c r="I94" s="94" t="s">
        <v>4</v>
      </c>
    </row>
    <row r="95" spans="2:9">
      <c r="B95" s="121">
        <v>24752702</v>
      </c>
      <c r="C95" s="94" t="s">
        <v>81</v>
      </c>
      <c r="D95" s="96" t="s">
        <v>1883</v>
      </c>
      <c r="E95" s="93" t="s">
        <v>4</v>
      </c>
      <c r="F95" s="93"/>
      <c r="G95" s="93" t="s">
        <v>4</v>
      </c>
      <c r="H95" s="94" t="s">
        <v>2522</v>
      </c>
      <c r="I95" s="94" t="s">
        <v>4</v>
      </c>
    </row>
    <row r="96" spans="2:9">
      <c r="B96" s="121">
        <v>24752702</v>
      </c>
      <c r="C96" s="94" t="s">
        <v>81</v>
      </c>
      <c r="D96" s="96" t="s">
        <v>1884</v>
      </c>
      <c r="E96" s="93" t="s">
        <v>4</v>
      </c>
      <c r="F96" s="93"/>
      <c r="G96" s="93" t="s">
        <v>4</v>
      </c>
      <c r="H96" s="94" t="s">
        <v>2522</v>
      </c>
      <c r="I96" s="94"/>
    </row>
    <row r="97" spans="2:9">
      <c r="B97" s="121">
        <v>24752702</v>
      </c>
      <c r="C97" s="94" t="s">
        <v>81</v>
      </c>
      <c r="D97" s="96" t="s">
        <v>1885</v>
      </c>
      <c r="E97" s="93" t="s">
        <v>4</v>
      </c>
      <c r="F97" s="93"/>
      <c r="G97" s="93" t="s">
        <v>4</v>
      </c>
      <c r="H97" s="94" t="s">
        <v>2522</v>
      </c>
      <c r="I97" s="94" t="s">
        <v>4</v>
      </c>
    </row>
    <row r="98" spans="2:9" ht="24">
      <c r="B98" s="121">
        <v>24760871</v>
      </c>
      <c r="C98" s="94" t="s">
        <v>2</v>
      </c>
      <c r="D98" s="89" t="s">
        <v>1860</v>
      </c>
      <c r="E98" s="93" t="s">
        <v>4</v>
      </c>
      <c r="F98" s="93"/>
      <c r="G98" s="93" t="s">
        <v>4</v>
      </c>
      <c r="H98" s="94" t="s">
        <v>2522</v>
      </c>
      <c r="I98" s="94" t="s">
        <v>4</v>
      </c>
    </row>
    <row r="99" spans="2:9" ht="24">
      <c r="B99" s="121">
        <v>24760871</v>
      </c>
      <c r="C99" s="94" t="s">
        <v>2</v>
      </c>
      <c r="D99" s="89" t="s">
        <v>1861</v>
      </c>
      <c r="E99" s="93" t="s">
        <v>4</v>
      </c>
      <c r="F99" s="93"/>
      <c r="G99" s="93" t="s">
        <v>4</v>
      </c>
      <c r="H99" s="94" t="s">
        <v>2522</v>
      </c>
      <c r="I99" s="94" t="s">
        <v>4</v>
      </c>
    </row>
    <row r="100" spans="2:9" ht="24">
      <c r="B100" s="121">
        <v>24760871</v>
      </c>
      <c r="C100" s="94" t="s">
        <v>2</v>
      </c>
      <c r="D100" s="89" t="s">
        <v>1862</v>
      </c>
      <c r="E100" s="93" t="s">
        <v>4</v>
      </c>
      <c r="F100" s="93"/>
      <c r="G100" s="93" t="s">
        <v>4</v>
      </c>
      <c r="H100" s="94" t="s">
        <v>2522</v>
      </c>
      <c r="I100" s="94" t="s">
        <v>4</v>
      </c>
    </row>
    <row r="101" spans="2:9" ht="24">
      <c r="B101" s="121">
        <v>24760871</v>
      </c>
      <c r="C101" s="94" t="s">
        <v>2</v>
      </c>
      <c r="D101" s="89" t="s">
        <v>1863</v>
      </c>
      <c r="E101" s="93" t="s">
        <v>4</v>
      </c>
      <c r="F101" s="93"/>
      <c r="G101" s="93" t="s">
        <v>4</v>
      </c>
      <c r="H101" s="94" t="s">
        <v>2522</v>
      </c>
      <c r="I101" s="94" t="s">
        <v>4</v>
      </c>
    </row>
    <row r="102" spans="2:9">
      <c r="B102" s="121">
        <v>24760871</v>
      </c>
      <c r="C102" s="94" t="s">
        <v>2</v>
      </c>
      <c r="D102" s="89" t="s">
        <v>1864</v>
      </c>
      <c r="E102" s="93" t="s">
        <v>4</v>
      </c>
      <c r="F102" s="93"/>
      <c r="G102" s="93" t="s">
        <v>4</v>
      </c>
      <c r="H102" s="94" t="s">
        <v>2522</v>
      </c>
      <c r="I102" s="94" t="s">
        <v>4</v>
      </c>
    </row>
    <row r="103" spans="2:9" ht="24">
      <c r="B103" s="121">
        <v>24760871</v>
      </c>
      <c r="C103" s="94" t="s">
        <v>2</v>
      </c>
      <c r="D103" s="89" t="s">
        <v>1865</v>
      </c>
      <c r="E103" s="93" t="s">
        <v>4</v>
      </c>
      <c r="F103" s="93"/>
      <c r="G103" s="93" t="s">
        <v>4</v>
      </c>
      <c r="H103" s="94" t="s">
        <v>2522</v>
      </c>
      <c r="I103" s="94" t="s">
        <v>4</v>
      </c>
    </row>
    <row r="104" spans="2:9" ht="24">
      <c r="B104" s="121">
        <v>24760871</v>
      </c>
      <c r="C104" s="94" t="s">
        <v>2</v>
      </c>
      <c r="D104" s="89" t="s">
        <v>1866</v>
      </c>
      <c r="E104" s="93" t="s">
        <v>4</v>
      </c>
      <c r="F104" s="93"/>
      <c r="G104" s="93" t="s">
        <v>4</v>
      </c>
      <c r="H104" s="94" t="s">
        <v>2522</v>
      </c>
      <c r="I104" s="94" t="s">
        <v>4</v>
      </c>
    </row>
    <row r="105" spans="2:9" ht="24">
      <c r="B105" s="121">
        <v>24760871</v>
      </c>
      <c r="C105" s="94" t="s">
        <v>2</v>
      </c>
      <c r="D105" s="89" t="s">
        <v>1867</v>
      </c>
      <c r="E105" s="93" t="s">
        <v>4</v>
      </c>
      <c r="F105" s="93"/>
      <c r="G105" s="93" t="s">
        <v>4</v>
      </c>
      <c r="H105" s="94" t="s">
        <v>2522</v>
      </c>
      <c r="I105" s="94" t="s">
        <v>4</v>
      </c>
    </row>
    <row r="106" spans="2:9" ht="33">
      <c r="B106" s="121">
        <v>24760871</v>
      </c>
      <c r="C106" s="94" t="s">
        <v>2</v>
      </c>
      <c r="D106" s="97" t="s">
        <v>1842</v>
      </c>
      <c r="E106" s="93" t="s">
        <v>4</v>
      </c>
      <c r="F106" s="93"/>
      <c r="G106" s="93" t="s">
        <v>4</v>
      </c>
      <c r="H106" s="94" t="s">
        <v>2522</v>
      </c>
      <c r="I106" s="94" t="s">
        <v>4</v>
      </c>
    </row>
    <row r="107" spans="2:9">
      <c r="B107" s="121">
        <v>24760871</v>
      </c>
      <c r="C107" s="94" t="s">
        <v>2</v>
      </c>
      <c r="D107" s="97" t="s">
        <v>1843</v>
      </c>
      <c r="E107" s="93" t="s">
        <v>4</v>
      </c>
      <c r="F107" s="93"/>
      <c r="G107" s="93" t="s">
        <v>4</v>
      </c>
      <c r="H107" s="94" t="s">
        <v>2522</v>
      </c>
      <c r="I107" s="94" t="s">
        <v>12</v>
      </c>
    </row>
    <row r="108" spans="2:9">
      <c r="B108" s="121">
        <v>24760871</v>
      </c>
      <c r="C108" s="94" t="s">
        <v>2</v>
      </c>
      <c r="D108" s="97" t="s">
        <v>2524</v>
      </c>
      <c r="E108" s="93" t="s">
        <v>4</v>
      </c>
      <c r="F108" s="93"/>
      <c r="G108" s="93" t="s">
        <v>4</v>
      </c>
      <c r="H108" s="94" t="s">
        <v>2522</v>
      </c>
      <c r="I108" s="94" t="s">
        <v>12</v>
      </c>
    </row>
    <row r="109" spans="2:9">
      <c r="B109" s="121">
        <v>24771457</v>
      </c>
      <c r="C109" s="94" t="s">
        <v>2</v>
      </c>
      <c r="D109" s="96" t="s">
        <v>1848</v>
      </c>
      <c r="E109" s="93" t="s">
        <v>4</v>
      </c>
      <c r="F109" s="93"/>
      <c r="G109" s="93" t="s">
        <v>4</v>
      </c>
      <c r="H109" s="94" t="s">
        <v>2522</v>
      </c>
      <c r="I109" s="94" t="s">
        <v>4</v>
      </c>
    </row>
    <row r="110" spans="2:9" ht="36">
      <c r="B110" s="121">
        <v>24771457</v>
      </c>
      <c r="C110" s="94" t="s">
        <v>2</v>
      </c>
      <c r="D110" s="95" t="s">
        <v>1849</v>
      </c>
      <c r="E110" s="93" t="s">
        <v>4</v>
      </c>
      <c r="F110" s="93"/>
      <c r="G110" s="93" t="s">
        <v>4</v>
      </c>
      <c r="H110" s="94" t="s">
        <v>2522</v>
      </c>
      <c r="I110" s="94" t="s">
        <v>4</v>
      </c>
    </row>
    <row r="111" spans="2:9" ht="24">
      <c r="B111" s="121">
        <v>24771457</v>
      </c>
      <c r="C111" s="94" t="s">
        <v>2</v>
      </c>
      <c r="D111" s="95" t="s">
        <v>1850</v>
      </c>
      <c r="E111" s="93" t="s">
        <v>4</v>
      </c>
      <c r="F111" s="93"/>
      <c r="G111" s="93" t="s">
        <v>4</v>
      </c>
      <c r="H111" s="94" t="s">
        <v>2522</v>
      </c>
      <c r="I111" s="94" t="s">
        <v>4</v>
      </c>
    </row>
    <row r="112" spans="2:9" ht="24">
      <c r="B112" s="121">
        <v>24771457</v>
      </c>
      <c r="C112" s="94" t="s">
        <v>2</v>
      </c>
      <c r="D112" s="95" t="s">
        <v>1851</v>
      </c>
      <c r="E112" s="93" t="s">
        <v>4</v>
      </c>
      <c r="F112" s="93"/>
      <c r="G112" s="93" t="s">
        <v>4</v>
      </c>
      <c r="H112" s="94" t="s">
        <v>2522</v>
      </c>
      <c r="I112" s="94" t="s">
        <v>4</v>
      </c>
    </row>
    <row r="113" spans="2:9" ht="48">
      <c r="B113" s="121">
        <v>24782245</v>
      </c>
      <c r="C113" s="94" t="s">
        <v>81</v>
      </c>
      <c r="D113" s="95" t="s">
        <v>1829</v>
      </c>
      <c r="E113" s="93" t="s">
        <v>4</v>
      </c>
      <c r="F113" s="93"/>
      <c r="G113" s="93" t="s">
        <v>4</v>
      </c>
      <c r="H113" s="94" t="s">
        <v>2522</v>
      </c>
      <c r="I113" s="94"/>
    </row>
    <row r="114" spans="2:9" ht="36">
      <c r="B114" s="121">
        <v>24782245</v>
      </c>
      <c r="C114" s="94" t="s">
        <v>81</v>
      </c>
      <c r="D114" s="95" t="s">
        <v>1830</v>
      </c>
      <c r="E114" s="93" t="s">
        <v>4</v>
      </c>
      <c r="F114" s="93"/>
      <c r="G114" s="93" t="s">
        <v>4</v>
      </c>
      <c r="H114" s="94" t="s">
        <v>2522</v>
      </c>
      <c r="I114" s="94" t="s">
        <v>4</v>
      </c>
    </row>
    <row r="115" spans="2:9" ht="24">
      <c r="B115" s="121">
        <v>24782245</v>
      </c>
      <c r="C115" s="94" t="s">
        <v>81</v>
      </c>
      <c r="D115" s="95" t="s">
        <v>2525</v>
      </c>
      <c r="E115" s="93" t="s">
        <v>4</v>
      </c>
      <c r="F115" s="93"/>
      <c r="G115" s="93" t="s">
        <v>4</v>
      </c>
      <c r="H115" s="94" t="s">
        <v>2522</v>
      </c>
      <c r="I115" s="94" t="s">
        <v>4</v>
      </c>
    </row>
    <row r="116" spans="2:9" ht="48">
      <c r="B116" s="121">
        <v>24782245</v>
      </c>
      <c r="C116" s="94" t="s">
        <v>81</v>
      </c>
      <c r="D116" s="95" t="s">
        <v>1831</v>
      </c>
      <c r="E116" s="93" t="s">
        <v>4</v>
      </c>
      <c r="F116" s="93"/>
      <c r="G116" s="93" t="s">
        <v>4</v>
      </c>
      <c r="H116" s="94" t="s">
        <v>2522</v>
      </c>
      <c r="I116" s="94" t="s">
        <v>4</v>
      </c>
    </row>
    <row r="117" spans="2:9" ht="24">
      <c r="B117" s="121">
        <v>24782245</v>
      </c>
      <c r="C117" s="94" t="s">
        <v>81</v>
      </c>
      <c r="D117" s="95" t="s">
        <v>1832</v>
      </c>
      <c r="E117" s="93" t="s">
        <v>4</v>
      </c>
      <c r="F117" s="93"/>
      <c r="G117" s="93" t="s">
        <v>4</v>
      </c>
      <c r="H117" s="94" t="s">
        <v>2522</v>
      </c>
      <c r="I117" s="94" t="s">
        <v>4</v>
      </c>
    </row>
    <row r="118" spans="2:9">
      <c r="B118" s="121">
        <v>24782245</v>
      </c>
      <c r="C118" s="94" t="s">
        <v>81</v>
      </c>
      <c r="D118" s="95" t="s">
        <v>1833</v>
      </c>
      <c r="E118" s="93" t="s">
        <v>12</v>
      </c>
      <c r="F118" s="93"/>
      <c r="G118" s="93" t="s">
        <v>4</v>
      </c>
      <c r="H118" s="94" t="s">
        <v>2522</v>
      </c>
      <c r="I118" s="94"/>
    </row>
    <row r="119" spans="2:9">
      <c r="B119" s="121">
        <v>24790185</v>
      </c>
      <c r="C119" s="94" t="s">
        <v>2</v>
      </c>
      <c r="D119" s="89" t="s">
        <v>1834</v>
      </c>
      <c r="E119" s="93" t="s">
        <v>4</v>
      </c>
      <c r="F119" s="93"/>
      <c r="G119" s="93" t="s">
        <v>4</v>
      </c>
      <c r="H119" s="94" t="s">
        <v>2522</v>
      </c>
      <c r="I119" s="94" t="s">
        <v>4</v>
      </c>
    </row>
    <row r="120" spans="2:9">
      <c r="B120" s="121">
        <v>24790185</v>
      </c>
      <c r="C120" s="94" t="s">
        <v>2</v>
      </c>
      <c r="D120" s="89" t="s">
        <v>1835</v>
      </c>
      <c r="E120" s="93" t="s">
        <v>4</v>
      </c>
      <c r="F120" s="93"/>
      <c r="G120" s="93" t="s">
        <v>4</v>
      </c>
      <c r="H120" s="94" t="s">
        <v>2522</v>
      </c>
      <c r="I120" s="94" t="s">
        <v>4</v>
      </c>
    </row>
    <row r="121" spans="2:9" ht="24">
      <c r="B121" s="121">
        <v>24790185</v>
      </c>
      <c r="C121" s="94" t="s">
        <v>2</v>
      </c>
      <c r="D121" s="89" t="s">
        <v>1836</v>
      </c>
      <c r="E121" s="93" t="s">
        <v>4</v>
      </c>
      <c r="F121" s="93"/>
      <c r="G121" s="93" t="s">
        <v>4</v>
      </c>
      <c r="H121" s="94" t="s">
        <v>2522</v>
      </c>
      <c r="I121" s="94" t="s">
        <v>4</v>
      </c>
    </row>
    <row r="122" spans="2:9" ht="24">
      <c r="B122" s="121">
        <v>24790185</v>
      </c>
      <c r="C122" s="94" t="s">
        <v>2</v>
      </c>
      <c r="D122" s="89" t="s">
        <v>1837</v>
      </c>
      <c r="E122" s="93" t="s">
        <v>4</v>
      </c>
      <c r="F122" s="93"/>
      <c r="G122" s="93" t="s">
        <v>4</v>
      </c>
      <c r="H122" s="94" t="s">
        <v>2522</v>
      </c>
      <c r="I122" s="94" t="s">
        <v>4</v>
      </c>
    </row>
    <row r="123" spans="2:9" ht="24">
      <c r="B123" s="121">
        <v>24790185</v>
      </c>
      <c r="C123" s="94" t="s">
        <v>2</v>
      </c>
      <c r="D123" s="89" t="s">
        <v>1838</v>
      </c>
      <c r="E123" s="93" t="s">
        <v>4</v>
      </c>
      <c r="F123" s="93"/>
      <c r="G123" s="93" t="s">
        <v>4</v>
      </c>
      <c r="H123" s="94" t="s">
        <v>2522</v>
      </c>
      <c r="I123" s="94" t="s">
        <v>4</v>
      </c>
    </row>
    <row r="124" spans="2:9">
      <c r="B124" s="121">
        <v>24790185</v>
      </c>
      <c r="C124" s="94" t="s">
        <v>2</v>
      </c>
      <c r="D124" s="89" t="s">
        <v>1839</v>
      </c>
      <c r="E124" s="93" t="s">
        <v>4</v>
      </c>
      <c r="F124" s="93"/>
      <c r="G124" s="93" t="s">
        <v>4</v>
      </c>
      <c r="H124" s="94" t="s">
        <v>2522</v>
      </c>
      <c r="I124" s="94" t="s">
        <v>4</v>
      </c>
    </row>
    <row r="125" spans="2:9">
      <c r="B125" s="121">
        <v>24790185</v>
      </c>
      <c r="C125" s="94" t="s">
        <v>2</v>
      </c>
      <c r="D125" s="89" t="s">
        <v>1840</v>
      </c>
      <c r="E125" s="93" t="s">
        <v>4</v>
      </c>
      <c r="F125" s="93"/>
      <c r="G125" s="93" t="s">
        <v>4</v>
      </c>
      <c r="H125" s="94" t="s">
        <v>2522</v>
      </c>
      <c r="I125" s="94" t="s">
        <v>4</v>
      </c>
    </row>
    <row r="126" spans="2:9">
      <c r="B126" s="121">
        <v>24790185</v>
      </c>
      <c r="C126" s="94" t="s">
        <v>2</v>
      </c>
      <c r="D126" s="89" t="s">
        <v>1809</v>
      </c>
      <c r="E126" s="93" t="s">
        <v>4</v>
      </c>
      <c r="F126" s="93"/>
      <c r="G126" s="93" t="s">
        <v>4</v>
      </c>
      <c r="H126" s="94" t="s">
        <v>2522</v>
      </c>
      <c r="I126" s="94" t="s">
        <v>4</v>
      </c>
    </row>
    <row r="127" spans="2:9">
      <c r="B127" s="121">
        <v>24796971</v>
      </c>
      <c r="C127" s="94" t="s">
        <v>81</v>
      </c>
      <c r="D127" s="96" t="s">
        <v>1812</v>
      </c>
      <c r="E127" s="93" t="s">
        <v>12</v>
      </c>
      <c r="F127" s="93"/>
      <c r="G127" s="93" t="s">
        <v>4</v>
      </c>
      <c r="H127" s="94" t="s">
        <v>2522</v>
      </c>
      <c r="I127" s="94"/>
    </row>
    <row r="128" spans="2:9">
      <c r="B128" s="121">
        <v>24796971</v>
      </c>
      <c r="C128" s="94" t="s">
        <v>81</v>
      </c>
      <c r="D128" s="96" t="s">
        <v>1801</v>
      </c>
      <c r="E128" s="93" t="s">
        <v>12</v>
      </c>
      <c r="F128" s="93"/>
      <c r="G128" s="93" t="s">
        <v>4</v>
      </c>
      <c r="H128" s="94" t="s">
        <v>2522</v>
      </c>
      <c r="I128" s="94"/>
    </row>
    <row r="129" spans="2:9" ht="24">
      <c r="B129" s="121">
        <v>24796971</v>
      </c>
      <c r="C129" s="94" t="s">
        <v>81</v>
      </c>
      <c r="D129" s="95" t="s">
        <v>1813</v>
      </c>
      <c r="E129" s="93" t="s">
        <v>12</v>
      </c>
      <c r="F129" s="93"/>
      <c r="G129" s="93" t="s">
        <v>12</v>
      </c>
      <c r="H129" s="94" t="s">
        <v>2522</v>
      </c>
      <c r="I129" s="94" t="s">
        <v>12</v>
      </c>
    </row>
    <row r="130" spans="2:9" ht="24">
      <c r="B130" s="121">
        <v>24825607</v>
      </c>
      <c r="C130" s="94" t="s">
        <v>81</v>
      </c>
      <c r="D130" s="95" t="s">
        <v>1816</v>
      </c>
      <c r="E130" s="93" t="s">
        <v>4</v>
      </c>
      <c r="F130" s="93"/>
      <c r="G130" s="93" t="s">
        <v>4</v>
      </c>
      <c r="H130" s="94" t="s">
        <v>2522</v>
      </c>
      <c r="I130" s="94" t="s">
        <v>4</v>
      </c>
    </row>
    <row r="131" spans="2:9">
      <c r="B131" s="121">
        <v>24825750</v>
      </c>
      <c r="C131" s="94" t="s">
        <v>81</v>
      </c>
      <c r="D131" s="89" t="s">
        <v>1818</v>
      </c>
      <c r="E131" s="93" t="s">
        <v>4</v>
      </c>
      <c r="F131" s="93"/>
      <c r="G131" s="93" t="s">
        <v>4</v>
      </c>
      <c r="H131" s="94" t="s">
        <v>2522</v>
      </c>
      <c r="I131" s="94" t="s">
        <v>4</v>
      </c>
    </row>
    <row r="132" spans="2:9">
      <c r="B132" s="121">
        <v>24825750</v>
      </c>
      <c r="C132" s="94" t="s">
        <v>81</v>
      </c>
      <c r="D132" s="89" t="s">
        <v>1819</v>
      </c>
      <c r="E132" s="93" t="s">
        <v>4</v>
      </c>
      <c r="F132" s="93"/>
      <c r="G132" s="93" t="s">
        <v>4</v>
      </c>
      <c r="H132" s="94" t="s">
        <v>2522</v>
      </c>
      <c r="I132" s="94" t="s">
        <v>4</v>
      </c>
    </row>
    <row r="133" spans="2:9">
      <c r="B133" s="121">
        <v>24825750</v>
      </c>
      <c r="C133" s="94" t="s">
        <v>81</v>
      </c>
      <c r="D133" s="89" t="s">
        <v>1819</v>
      </c>
      <c r="E133" s="93" t="s">
        <v>4</v>
      </c>
      <c r="F133" s="93"/>
      <c r="G133" s="93" t="s">
        <v>4</v>
      </c>
      <c r="H133" s="94" t="s">
        <v>2522</v>
      </c>
      <c r="I133" s="94" t="s">
        <v>4</v>
      </c>
    </row>
    <row r="134" spans="2:9">
      <c r="B134" s="121">
        <v>24825750</v>
      </c>
      <c r="C134" s="94" t="s">
        <v>81</v>
      </c>
      <c r="D134" s="89" t="s">
        <v>1820</v>
      </c>
      <c r="E134" s="93" t="s">
        <v>4</v>
      </c>
      <c r="F134" s="93"/>
      <c r="G134" s="93" t="s">
        <v>4</v>
      </c>
      <c r="H134" s="94" t="s">
        <v>2522</v>
      </c>
      <c r="I134" s="94" t="s">
        <v>4</v>
      </c>
    </row>
    <row r="135" spans="2:9">
      <c r="B135" s="121">
        <v>24825750</v>
      </c>
      <c r="C135" s="94" t="s">
        <v>81</v>
      </c>
      <c r="D135" s="89" t="s">
        <v>1821</v>
      </c>
      <c r="E135" s="93" t="s">
        <v>4</v>
      </c>
      <c r="F135" s="93"/>
      <c r="G135" s="93" t="s">
        <v>4</v>
      </c>
      <c r="H135" s="94" t="s">
        <v>2522</v>
      </c>
      <c r="I135" s="94" t="s">
        <v>4</v>
      </c>
    </row>
    <row r="136" spans="2:9">
      <c r="B136" s="121">
        <v>24825750</v>
      </c>
      <c r="C136" s="94" t="s">
        <v>81</v>
      </c>
      <c r="D136" s="89" t="s">
        <v>1822</v>
      </c>
      <c r="E136" s="93" t="s">
        <v>4</v>
      </c>
      <c r="F136" s="93"/>
      <c r="G136" s="93" t="s">
        <v>4</v>
      </c>
      <c r="H136" s="94" t="s">
        <v>2522</v>
      </c>
      <c r="I136" s="94" t="s">
        <v>4</v>
      </c>
    </row>
    <row r="137" spans="2:9">
      <c r="B137" s="121">
        <v>24825750</v>
      </c>
      <c r="C137" s="94" t="s">
        <v>81</v>
      </c>
      <c r="D137" s="89" t="s">
        <v>1823</v>
      </c>
      <c r="E137" s="93" t="s">
        <v>4</v>
      </c>
      <c r="F137" s="93"/>
      <c r="G137" s="93" t="s">
        <v>4</v>
      </c>
      <c r="H137" s="94" t="s">
        <v>2522</v>
      </c>
      <c r="I137" s="94" t="s">
        <v>4</v>
      </c>
    </row>
    <row r="138" spans="2:9">
      <c r="B138" s="121">
        <v>24825750</v>
      </c>
      <c r="C138" s="94" t="s">
        <v>81</v>
      </c>
      <c r="D138" s="89" t="s">
        <v>1824</v>
      </c>
      <c r="E138" s="93" t="s">
        <v>4</v>
      </c>
      <c r="F138" s="93"/>
      <c r="G138" s="93" t="s">
        <v>4</v>
      </c>
      <c r="H138" s="94" t="s">
        <v>2522</v>
      </c>
      <c r="I138" s="94" t="s">
        <v>4</v>
      </c>
    </row>
    <row r="139" spans="2:9">
      <c r="B139" s="121">
        <v>24825750</v>
      </c>
      <c r="C139" s="94" t="s">
        <v>81</v>
      </c>
      <c r="D139" s="89" t="s">
        <v>1825</v>
      </c>
      <c r="E139" s="93" t="s">
        <v>4</v>
      </c>
      <c r="F139" s="93"/>
      <c r="G139" s="93" t="s">
        <v>4</v>
      </c>
      <c r="H139" s="94" t="s">
        <v>2522</v>
      </c>
      <c r="I139" s="94" t="s">
        <v>4</v>
      </c>
    </row>
    <row r="140" spans="2:9">
      <c r="B140" s="121">
        <v>24825750</v>
      </c>
      <c r="C140" s="94" t="s">
        <v>81</v>
      </c>
      <c r="D140" s="89" t="s">
        <v>1826</v>
      </c>
      <c r="E140" s="93" t="s">
        <v>4</v>
      </c>
      <c r="F140" s="93"/>
      <c r="G140" s="93" t="s">
        <v>4</v>
      </c>
      <c r="H140" s="94" t="s">
        <v>2522</v>
      </c>
      <c r="I140" s="94" t="s">
        <v>4</v>
      </c>
    </row>
    <row r="141" spans="2:9">
      <c r="B141" s="121">
        <v>24825750</v>
      </c>
      <c r="C141" s="94" t="s">
        <v>81</v>
      </c>
      <c r="D141" s="89" t="s">
        <v>1827</v>
      </c>
      <c r="E141" s="93" t="s">
        <v>4</v>
      </c>
      <c r="F141" s="93"/>
      <c r="G141" s="93" t="s">
        <v>4</v>
      </c>
      <c r="H141" s="94" t="s">
        <v>2522</v>
      </c>
      <c r="I141" s="94" t="s">
        <v>4</v>
      </c>
    </row>
    <row r="142" spans="2:9">
      <c r="B142" s="121">
        <v>24825750</v>
      </c>
      <c r="C142" s="94" t="s">
        <v>81</v>
      </c>
      <c r="D142" s="89" t="s">
        <v>1828</v>
      </c>
      <c r="E142" s="93" t="s">
        <v>4</v>
      </c>
      <c r="F142" s="93"/>
      <c r="G142" s="93" t="s">
        <v>4</v>
      </c>
      <c r="H142" s="94" t="s">
        <v>2522</v>
      </c>
      <c r="I142" s="94" t="s">
        <v>4</v>
      </c>
    </row>
    <row r="143" spans="2:9" ht="36">
      <c r="B143" s="121">
        <v>24825798</v>
      </c>
      <c r="C143" s="94" t="s">
        <v>81</v>
      </c>
      <c r="D143" s="95" t="s">
        <v>1800</v>
      </c>
      <c r="E143" s="93" t="s">
        <v>4</v>
      </c>
      <c r="F143" s="93"/>
      <c r="G143" s="93" t="s">
        <v>4</v>
      </c>
      <c r="H143" s="94" t="s">
        <v>2522</v>
      </c>
      <c r="I143" s="94"/>
    </row>
    <row r="144" spans="2:9">
      <c r="B144" s="121">
        <v>24825838</v>
      </c>
      <c r="C144" s="94" t="s">
        <v>81</v>
      </c>
      <c r="D144" s="96" t="s">
        <v>1801</v>
      </c>
      <c r="E144" s="93" t="s">
        <v>4</v>
      </c>
      <c r="F144" s="93"/>
      <c r="G144" s="93" t="s">
        <v>4</v>
      </c>
      <c r="H144" s="94" t="s">
        <v>2522</v>
      </c>
      <c r="I144" s="94" t="s">
        <v>4</v>
      </c>
    </row>
    <row r="145" spans="2:9">
      <c r="B145" s="121">
        <v>24845615</v>
      </c>
      <c r="C145" s="94" t="s">
        <v>81</v>
      </c>
      <c r="D145" s="96" t="s">
        <v>1803</v>
      </c>
      <c r="E145" s="93" t="s">
        <v>4</v>
      </c>
      <c r="F145" s="93"/>
      <c r="G145" s="93" t="s">
        <v>4</v>
      </c>
      <c r="H145" s="94" t="s">
        <v>2522</v>
      </c>
      <c r="I145" s="94" t="s">
        <v>4</v>
      </c>
    </row>
    <row r="146" spans="2:9">
      <c r="B146" s="121">
        <v>24845615</v>
      </c>
      <c r="C146" s="94" t="s">
        <v>81</v>
      </c>
      <c r="D146" s="89" t="s">
        <v>1804</v>
      </c>
      <c r="E146" s="93" t="s">
        <v>4</v>
      </c>
      <c r="F146" s="93"/>
      <c r="G146" s="93" t="s">
        <v>4</v>
      </c>
      <c r="H146" s="94" t="s">
        <v>2522</v>
      </c>
      <c r="I146" s="94" t="s">
        <v>4</v>
      </c>
    </row>
    <row r="147" spans="2:9" ht="24">
      <c r="B147" s="121">
        <v>24849359</v>
      </c>
      <c r="C147" s="94" t="s">
        <v>2</v>
      </c>
      <c r="D147" s="89" t="s">
        <v>1789</v>
      </c>
      <c r="E147" s="93" t="s">
        <v>4</v>
      </c>
      <c r="F147" s="93"/>
      <c r="G147" s="93" t="s">
        <v>4</v>
      </c>
      <c r="H147" s="94" t="s">
        <v>2522</v>
      </c>
      <c r="I147" s="94" t="s">
        <v>4</v>
      </c>
    </row>
    <row r="148" spans="2:9" ht="24">
      <c r="B148" s="121">
        <v>24849359</v>
      </c>
      <c r="C148" s="94" t="s">
        <v>2</v>
      </c>
      <c r="D148" s="89" t="s">
        <v>1806</v>
      </c>
      <c r="E148" s="93" t="s">
        <v>4</v>
      </c>
      <c r="F148" s="93"/>
      <c r="G148" s="93" t="s">
        <v>4</v>
      </c>
      <c r="H148" s="94" t="s">
        <v>2522</v>
      </c>
      <c r="I148" s="94" t="s">
        <v>4</v>
      </c>
    </row>
    <row r="149" spans="2:9">
      <c r="B149" s="121">
        <v>24849359</v>
      </c>
      <c r="C149" s="94" t="s">
        <v>2</v>
      </c>
      <c r="D149" s="89" t="s">
        <v>1807</v>
      </c>
      <c r="E149" s="93" t="s">
        <v>4</v>
      </c>
      <c r="F149" s="93"/>
      <c r="G149" s="93" t="s">
        <v>4</v>
      </c>
      <c r="H149" s="94" t="s">
        <v>2522</v>
      </c>
      <c r="I149" s="94" t="s">
        <v>4</v>
      </c>
    </row>
    <row r="150" spans="2:9" ht="24">
      <c r="B150" s="121">
        <v>24849359</v>
      </c>
      <c r="C150" s="94" t="s">
        <v>2</v>
      </c>
      <c r="D150" s="89" t="s">
        <v>1808</v>
      </c>
      <c r="E150" s="93" t="s">
        <v>4</v>
      </c>
      <c r="F150" s="93"/>
      <c r="G150" s="93" t="s">
        <v>4</v>
      </c>
      <c r="H150" s="94" t="s">
        <v>2522</v>
      </c>
      <c r="I150" s="94" t="s">
        <v>4</v>
      </c>
    </row>
    <row r="151" spans="2:9" ht="24">
      <c r="B151" s="121">
        <v>24849359</v>
      </c>
      <c r="C151" s="94" t="s">
        <v>2</v>
      </c>
      <c r="D151" s="89" t="s">
        <v>2526</v>
      </c>
      <c r="E151" s="93" t="s">
        <v>4</v>
      </c>
      <c r="F151" s="93"/>
      <c r="G151" s="93" t="s">
        <v>4</v>
      </c>
      <c r="H151" s="94" t="s">
        <v>2522</v>
      </c>
      <c r="I151" s="94" t="s">
        <v>4</v>
      </c>
    </row>
    <row r="152" spans="2:9">
      <c r="B152" s="121">
        <v>24849359</v>
      </c>
      <c r="C152" s="94" t="s">
        <v>2</v>
      </c>
      <c r="D152" s="89" t="s">
        <v>1790</v>
      </c>
      <c r="E152" s="93" t="s">
        <v>4</v>
      </c>
      <c r="F152" s="93"/>
      <c r="G152" s="93" t="s">
        <v>4</v>
      </c>
      <c r="H152" s="94" t="s">
        <v>2522</v>
      </c>
      <c r="I152" s="94" t="s">
        <v>4</v>
      </c>
    </row>
    <row r="153" spans="2:9" ht="24">
      <c r="B153" s="121">
        <v>24849359</v>
      </c>
      <c r="C153" s="94" t="s">
        <v>2</v>
      </c>
      <c r="D153" s="89" t="s">
        <v>1791</v>
      </c>
      <c r="E153" s="93" t="s">
        <v>4</v>
      </c>
      <c r="F153" s="93"/>
      <c r="G153" s="93" t="s">
        <v>4</v>
      </c>
      <c r="H153" s="94" t="s">
        <v>2522</v>
      </c>
      <c r="I153" s="94" t="s">
        <v>4</v>
      </c>
    </row>
    <row r="154" spans="2:9" ht="36">
      <c r="B154" s="121">
        <v>24855015</v>
      </c>
      <c r="C154" s="94" t="s">
        <v>81</v>
      </c>
      <c r="D154" s="95" t="s">
        <v>1794</v>
      </c>
      <c r="E154" s="93" t="s">
        <v>4</v>
      </c>
      <c r="F154" s="93"/>
      <c r="G154" s="93" t="s">
        <v>4</v>
      </c>
      <c r="H154" s="94" t="s">
        <v>2522</v>
      </c>
      <c r="I154" s="94"/>
    </row>
    <row r="155" spans="2:9" ht="24">
      <c r="B155" s="121">
        <v>24855015</v>
      </c>
      <c r="C155" s="94" t="s">
        <v>81</v>
      </c>
      <c r="D155" s="95" t="s">
        <v>1795</v>
      </c>
      <c r="E155" s="93" t="s">
        <v>4</v>
      </c>
      <c r="F155" s="93"/>
      <c r="G155" s="93" t="s">
        <v>4</v>
      </c>
      <c r="H155" s="94" t="s">
        <v>2522</v>
      </c>
      <c r="I155" s="94" t="s">
        <v>4</v>
      </c>
    </row>
    <row r="156" spans="2:9" ht="24">
      <c r="B156" s="121" t="s">
        <v>620</v>
      </c>
      <c r="C156" s="94" t="s">
        <v>621</v>
      </c>
      <c r="D156" s="89" t="s">
        <v>1797</v>
      </c>
      <c r="E156" s="93" t="s">
        <v>4</v>
      </c>
      <c r="F156" s="93"/>
      <c r="G156" s="93" t="s">
        <v>4</v>
      </c>
      <c r="H156" s="94" t="s">
        <v>2522</v>
      </c>
      <c r="I156" s="94" t="s">
        <v>4</v>
      </c>
    </row>
    <row r="157" spans="2:9" ht="24">
      <c r="B157" s="121" t="s">
        <v>620</v>
      </c>
      <c r="C157" s="94" t="s">
        <v>621</v>
      </c>
      <c r="D157" s="89" t="s">
        <v>1798</v>
      </c>
      <c r="E157" s="93" t="s">
        <v>4</v>
      </c>
      <c r="F157" s="93"/>
      <c r="G157" s="93" t="s">
        <v>4</v>
      </c>
      <c r="H157" s="94" t="s">
        <v>2522</v>
      </c>
      <c r="I157" s="94" t="s">
        <v>4</v>
      </c>
    </row>
    <row r="158" spans="2:9" ht="24">
      <c r="B158" s="121" t="s">
        <v>620</v>
      </c>
      <c r="C158" s="94" t="s">
        <v>621</v>
      </c>
      <c r="D158" s="89" t="s">
        <v>1782</v>
      </c>
      <c r="E158" s="93" t="s">
        <v>4</v>
      </c>
      <c r="F158" s="93"/>
      <c r="G158" s="93" t="s">
        <v>4</v>
      </c>
      <c r="H158" s="94" t="s">
        <v>2522</v>
      </c>
      <c r="I158" s="94" t="s">
        <v>4</v>
      </c>
    </row>
    <row r="159" spans="2:9" ht="24">
      <c r="B159" s="121" t="s">
        <v>620</v>
      </c>
      <c r="C159" s="94" t="s">
        <v>621</v>
      </c>
      <c r="D159" s="89" t="s">
        <v>1783</v>
      </c>
      <c r="E159" s="93" t="s">
        <v>4</v>
      </c>
      <c r="F159" s="93"/>
      <c r="G159" s="93" t="s">
        <v>4</v>
      </c>
      <c r="H159" s="94" t="s">
        <v>2522</v>
      </c>
      <c r="I159" s="94" t="s">
        <v>4</v>
      </c>
    </row>
    <row r="160" spans="2:9" ht="24">
      <c r="B160" s="121" t="s">
        <v>620</v>
      </c>
      <c r="C160" s="94" t="s">
        <v>621</v>
      </c>
      <c r="D160" s="89" t="s">
        <v>1784</v>
      </c>
      <c r="E160" s="93" t="s">
        <v>4</v>
      </c>
      <c r="F160" s="93"/>
      <c r="G160" s="93" t="s">
        <v>4</v>
      </c>
      <c r="H160" s="94" t="s">
        <v>2522</v>
      </c>
      <c r="I160" s="94" t="s">
        <v>4</v>
      </c>
    </row>
    <row r="161" spans="2:9" ht="24">
      <c r="B161" s="121" t="s">
        <v>620</v>
      </c>
      <c r="C161" s="94" t="s">
        <v>621</v>
      </c>
      <c r="D161" s="89" t="s">
        <v>1785</v>
      </c>
      <c r="E161" s="93" t="s">
        <v>4</v>
      </c>
      <c r="F161" s="93"/>
      <c r="G161" s="93" t="s">
        <v>4</v>
      </c>
      <c r="H161" s="94" t="s">
        <v>2522</v>
      </c>
      <c r="I161" s="94" t="s">
        <v>4</v>
      </c>
    </row>
    <row r="162" spans="2:9" ht="24">
      <c r="B162" s="121" t="s">
        <v>620</v>
      </c>
      <c r="C162" s="94" t="s">
        <v>621</v>
      </c>
      <c r="D162" s="89" t="s">
        <v>1786</v>
      </c>
      <c r="E162" s="93" t="s">
        <v>4</v>
      </c>
      <c r="F162" s="93"/>
      <c r="G162" s="93" t="s">
        <v>4</v>
      </c>
      <c r="H162" s="94" t="s">
        <v>2522</v>
      </c>
      <c r="I162" s="94" t="s">
        <v>4</v>
      </c>
    </row>
    <row r="163" spans="2:9" ht="24">
      <c r="B163" s="121" t="s">
        <v>620</v>
      </c>
      <c r="C163" s="94" t="s">
        <v>621</v>
      </c>
      <c r="D163" s="89" t="s">
        <v>1787</v>
      </c>
      <c r="E163" s="93" t="s">
        <v>4</v>
      </c>
      <c r="F163" s="93"/>
      <c r="G163" s="93" t="s">
        <v>4</v>
      </c>
      <c r="H163" s="94" t="s">
        <v>2522</v>
      </c>
      <c r="I163" s="94" t="s">
        <v>4</v>
      </c>
    </row>
    <row r="164" spans="2:9" ht="24">
      <c r="B164" s="121" t="s">
        <v>620</v>
      </c>
      <c r="C164" s="94" t="s">
        <v>621</v>
      </c>
      <c r="D164" s="89" t="s">
        <v>1788</v>
      </c>
      <c r="E164" s="93" t="s">
        <v>4</v>
      </c>
      <c r="F164" s="93"/>
      <c r="G164" s="93" t="s">
        <v>4</v>
      </c>
      <c r="H164" s="94" t="s">
        <v>2522</v>
      </c>
      <c r="I164" s="94" t="s">
        <v>4</v>
      </c>
    </row>
    <row r="165" spans="2:9" ht="24">
      <c r="B165" s="121" t="s">
        <v>620</v>
      </c>
      <c r="C165" s="94" t="s">
        <v>621</v>
      </c>
      <c r="D165" s="89" t="s">
        <v>1776</v>
      </c>
      <c r="E165" s="93" t="s">
        <v>4</v>
      </c>
      <c r="F165" s="93"/>
      <c r="G165" s="93" t="s">
        <v>4</v>
      </c>
      <c r="H165" s="94" t="s">
        <v>2522</v>
      </c>
      <c r="I165" s="94" t="s">
        <v>4</v>
      </c>
    </row>
    <row r="166" spans="2:9" ht="24">
      <c r="B166" s="121" t="s">
        <v>620</v>
      </c>
      <c r="C166" s="94" t="s">
        <v>621</v>
      </c>
      <c r="D166" s="89" t="s">
        <v>1777</v>
      </c>
      <c r="E166" s="93" t="s">
        <v>4</v>
      </c>
      <c r="F166" s="93"/>
      <c r="G166" s="93" t="s">
        <v>4</v>
      </c>
      <c r="H166" s="94" t="s">
        <v>2522</v>
      </c>
      <c r="I166" s="94" t="s">
        <v>4</v>
      </c>
    </row>
    <row r="167" spans="2:9" ht="24">
      <c r="B167" s="121" t="s">
        <v>620</v>
      </c>
      <c r="C167" s="94" t="s">
        <v>621</v>
      </c>
      <c r="D167" s="89" t="s">
        <v>1778</v>
      </c>
      <c r="E167" s="93" t="s">
        <v>4</v>
      </c>
      <c r="F167" s="93"/>
      <c r="G167" s="93" t="s">
        <v>4</v>
      </c>
      <c r="H167" s="94" t="s">
        <v>2522</v>
      </c>
      <c r="I167" s="94" t="s">
        <v>4</v>
      </c>
    </row>
    <row r="168" spans="2:9" ht="24">
      <c r="B168" s="121" t="s">
        <v>620</v>
      </c>
      <c r="C168" s="94" t="s">
        <v>621</v>
      </c>
      <c r="D168" s="89" t="s">
        <v>1779</v>
      </c>
      <c r="E168" s="93" t="s">
        <v>4</v>
      </c>
      <c r="F168" s="93"/>
      <c r="G168" s="93" t="s">
        <v>4</v>
      </c>
      <c r="H168" s="94" t="s">
        <v>2522</v>
      </c>
      <c r="I168" s="94" t="s">
        <v>4</v>
      </c>
    </row>
    <row r="169" spans="2:9">
      <c r="B169" s="121" t="s">
        <v>620</v>
      </c>
      <c r="C169" s="94" t="s">
        <v>621</v>
      </c>
      <c r="D169" s="97" t="s">
        <v>1780</v>
      </c>
      <c r="E169" s="93" t="s">
        <v>4</v>
      </c>
      <c r="F169" s="93"/>
      <c r="G169" s="93" t="s">
        <v>4</v>
      </c>
      <c r="H169" s="94" t="s">
        <v>2522</v>
      </c>
      <c r="I169" s="94" t="s">
        <v>4</v>
      </c>
    </row>
    <row r="170" spans="2:9" ht="24">
      <c r="B170" s="121">
        <v>24899700</v>
      </c>
      <c r="C170" s="94" t="s">
        <v>2</v>
      </c>
      <c r="D170" s="89" t="s">
        <v>1763</v>
      </c>
      <c r="E170" s="93" t="s">
        <v>4</v>
      </c>
      <c r="F170" s="93"/>
      <c r="G170" s="93" t="s">
        <v>4</v>
      </c>
      <c r="H170" s="94" t="s">
        <v>2522</v>
      </c>
      <c r="I170" s="94" t="s">
        <v>12</v>
      </c>
    </row>
    <row r="171" spans="2:9" ht="24">
      <c r="B171" s="121">
        <v>24899700</v>
      </c>
      <c r="C171" s="94" t="s">
        <v>2</v>
      </c>
      <c r="D171" s="89" t="s">
        <v>1764</v>
      </c>
      <c r="E171" s="93" t="s">
        <v>4</v>
      </c>
      <c r="F171" s="93"/>
      <c r="G171" s="93" t="s">
        <v>4</v>
      </c>
      <c r="H171" s="94" t="s">
        <v>2522</v>
      </c>
      <c r="I171" s="94" t="s">
        <v>12</v>
      </c>
    </row>
    <row r="172" spans="2:9" ht="24">
      <c r="B172" s="121">
        <v>24899700</v>
      </c>
      <c r="C172" s="94" t="s">
        <v>2</v>
      </c>
      <c r="D172" s="89" t="s">
        <v>1765</v>
      </c>
      <c r="E172" s="93" t="s">
        <v>4</v>
      </c>
      <c r="F172" s="93"/>
      <c r="G172" s="93" t="s">
        <v>4</v>
      </c>
      <c r="H172" s="94" t="s">
        <v>2522</v>
      </c>
      <c r="I172" s="94" t="s">
        <v>12</v>
      </c>
    </row>
    <row r="173" spans="2:9">
      <c r="B173" s="121">
        <v>24899700</v>
      </c>
      <c r="C173" s="94" t="s">
        <v>2</v>
      </c>
      <c r="D173" s="89" t="s">
        <v>2527</v>
      </c>
      <c r="E173" s="93" t="s">
        <v>4</v>
      </c>
      <c r="F173" s="93"/>
      <c r="G173" s="93" t="s">
        <v>4</v>
      </c>
      <c r="H173" s="94" t="s">
        <v>2522</v>
      </c>
      <c r="I173" s="94" t="s">
        <v>12</v>
      </c>
    </row>
    <row r="174" spans="2:9">
      <c r="B174" s="121">
        <v>24899700</v>
      </c>
      <c r="C174" s="94" t="s">
        <v>2</v>
      </c>
      <c r="D174" s="89" t="s">
        <v>1768</v>
      </c>
      <c r="E174" s="93" t="s">
        <v>4</v>
      </c>
      <c r="F174" s="93"/>
      <c r="G174" s="93" t="s">
        <v>4</v>
      </c>
      <c r="H174" s="94" t="s">
        <v>2522</v>
      </c>
      <c r="I174" s="94" t="s">
        <v>12</v>
      </c>
    </row>
    <row r="175" spans="2:9">
      <c r="B175" s="121">
        <v>24899700</v>
      </c>
      <c r="C175" s="94" t="s">
        <v>2</v>
      </c>
      <c r="D175" s="89" t="s">
        <v>1769</v>
      </c>
      <c r="E175" s="93" t="s">
        <v>4</v>
      </c>
      <c r="F175" s="93"/>
      <c r="G175" s="93" t="s">
        <v>4</v>
      </c>
      <c r="H175" s="94" t="s">
        <v>2522</v>
      </c>
      <c r="I175" s="94" t="s">
        <v>12</v>
      </c>
    </row>
    <row r="176" spans="2:9">
      <c r="B176" s="121">
        <v>24899700</v>
      </c>
      <c r="C176" s="94" t="s">
        <v>2</v>
      </c>
      <c r="D176" s="89" t="s">
        <v>1770</v>
      </c>
      <c r="E176" s="93" t="s">
        <v>4</v>
      </c>
      <c r="F176" s="93"/>
      <c r="G176" s="93" t="s">
        <v>4</v>
      </c>
      <c r="H176" s="94" t="s">
        <v>2522</v>
      </c>
      <c r="I176" s="94" t="s">
        <v>12</v>
      </c>
    </row>
    <row r="177" spans="2:9" ht="24">
      <c r="B177" s="121">
        <v>24899700</v>
      </c>
      <c r="C177" s="94" t="s">
        <v>2</v>
      </c>
      <c r="D177" s="89" t="s">
        <v>1771</v>
      </c>
      <c r="E177" s="93" t="s">
        <v>4</v>
      </c>
      <c r="F177" s="93"/>
      <c r="G177" s="93" t="s">
        <v>4</v>
      </c>
      <c r="H177" s="94" t="s">
        <v>2522</v>
      </c>
      <c r="I177" s="94" t="s">
        <v>12</v>
      </c>
    </row>
    <row r="178" spans="2:9">
      <c r="B178" s="121">
        <v>24899700</v>
      </c>
      <c r="C178" s="94" t="s">
        <v>2</v>
      </c>
      <c r="D178" s="89" t="s">
        <v>1772</v>
      </c>
      <c r="E178" s="93" t="s">
        <v>4</v>
      </c>
      <c r="F178" s="93"/>
      <c r="G178" s="93" t="s">
        <v>4</v>
      </c>
      <c r="H178" s="94" t="s">
        <v>2522</v>
      </c>
      <c r="I178" s="94" t="s">
        <v>12</v>
      </c>
    </row>
    <row r="179" spans="2:9" ht="24">
      <c r="B179" s="121">
        <v>24899700</v>
      </c>
      <c r="C179" s="94" t="s">
        <v>2</v>
      </c>
      <c r="D179" s="89" t="s">
        <v>1773</v>
      </c>
      <c r="E179" s="93" t="s">
        <v>4</v>
      </c>
      <c r="F179" s="93"/>
      <c r="G179" s="93" t="s">
        <v>4</v>
      </c>
      <c r="H179" s="94" t="s">
        <v>2522</v>
      </c>
      <c r="I179" s="94" t="s">
        <v>12</v>
      </c>
    </row>
    <row r="180" spans="2:9">
      <c r="B180" s="121">
        <v>24899700</v>
      </c>
      <c r="C180" s="94" t="s">
        <v>2</v>
      </c>
      <c r="D180" s="89" t="s">
        <v>1774</v>
      </c>
      <c r="E180" s="93" t="s">
        <v>4</v>
      </c>
      <c r="F180" s="93"/>
      <c r="G180" s="93" t="s">
        <v>4</v>
      </c>
      <c r="H180" s="94" t="s">
        <v>2522</v>
      </c>
      <c r="I180" s="94" t="s">
        <v>12</v>
      </c>
    </row>
    <row r="181" spans="2:9">
      <c r="B181" s="121">
        <v>24899700</v>
      </c>
      <c r="C181" s="94" t="s">
        <v>2</v>
      </c>
      <c r="D181" s="89" t="s">
        <v>1775</v>
      </c>
      <c r="E181" s="93" t="s">
        <v>4</v>
      </c>
      <c r="F181" s="93"/>
      <c r="G181" s="93" t="s">
        <v>4</v>
      </c>
      <c r="H181" s="94" t="s">
        <v>2522</v>
      </c>
      <c r="I181" s="94" t="s">
        <v>12</v>
      </c>
    </row>
    <row r="182" spans="2:9" ht="24">
      <c r="B182" s="121">
        <v>24899700</v>
      </c>
      <c r="C182" s="94" t="s">
        <v>2</v>
      </c>
      <c r="D182" s="89" t="s">
        <v>1744</v>
      </c>
      <c r="E182" s="93" t="s">
        <v>4</v>
      </c>
      <c r="F182" s="93"/>
      <c r="G182" s="93" t="s">
        <v>4</v>
      </c>
      <c r="H182" s="94" t="s">
        <v>2522</v>
      </c>
      <c r="I182" s="94"/>
    </row>
    <row r="183" spans="2:9">
      <c r="B183" s="121">
        <v>24899700</v>
      </c>
      <c r="C183" s="94" t="s">
        <v>2</v>
      </c>
      <c r="D183" s="89" t="s">
        <v>1745</v>
      </c>
      <c r="E183" s="93" t="s">
        <v>4</v>
      </c>
      <c r="F183" s="93"/>
      <c r="G183" s="93" t="s">
        <v>4</v>
      </c>
      <c r="H183" s="94" t="s">
        <v>2522</v>
      </c>
      <c r="I183" s="94" t="s">
        <v>12</v>
      </c>
    </row>
    <row r="184" spans="2:9">
      <c r="B184" s="121">
        <v>24899700</v>
      </c>
      <c r="C184" s="94" t="s">
        <v>2</v>
      </c>
      <c r="D184" s="89" t="s">
        <v>1746</v>
      </c>
      <c r="E184" s="93" t="s">
        <v>4</v>
      </c>
      <c r="F184" s="93"/>
      <c r="G184" s="93" t="s">
        <v>4</v>
      </c>
      <c r="H184" s="94" t="s">
        <v>2522</v>
      </c>
      <c r="I184" s="94" t="s">
        <v>12</v>
      </c>
    </row>
    <row r="185" spans="2:9">
      <c r="B185" s="121">
        <v>24899714</v>
      </c>
      <c r="C185" s="94" t="s">
        <v>2</v>
      </c>
      <c r="D185" s="89" t="s">
        <v>2528</v>
      </c>
      <c r="E185" s="93" t="s">
        <v>4</v>
      </c>
      <c r="F185" s="93"/>
      <c r="G185" s="93" t="s">
        <v>4</v>
      </c>
      <c r="H185" s="94" t="s">
        <v>2522</v>
      </c>
      <c r="I185" s="94" t="s">
        <v>12</v>
      </c>
    </row>
    <row r="186" spans="2:9">
      <c r="B186" s="121">
        <v>24899714</v>
      </c>
      <c r="C186" s="94" t="s">
        <v>2</v>
      </c>
      <c r="D186" s="89" t="s">
        <v>1747</v>
      </c>
      <c r="E186" s="93" t="s">
        <v>4</v>
      </c>
      <c r="F186" s="93"/>
      <c r="G186" s="93" t="s">
        <v>4</v>
      </c>
      <c r="H186" s="94" t="s">
        <v>2522</v>
      </c>
      <c r="I186" s="94" t="s">
        <v>12</v>
      </c>
    </row>
    <row r="187" spans="2:9">
      <c r="B187" s="121">
        <v>24899714</v>
      </c>
      <c r="C187" s="94" t="s">
        <v>2</v>
      </c>
      <c r="D187" s="89" t="s">
        <v>1748</v>
      </c>
      <c r="E187" s="93" t="s">
        <v>4</v>
      </c>
      <c r="F187" s="93"/>
      <c r="G187" s="93" t="s">
        <v>4</v>
      </c>
      <c r="H187" s="94" t="s">
        <v>2522</v>
      </c>
      <c r="I187" s="94" t="s">
        <v>12</v>
      </c>
    </row>
    <row r="188" spans="2:9">
      <c r="B188" s="121">
        <v>24899714</v>
      </c>
      <c r="C188" s="94" t="s">
        <v>2</v>
      </c>
      <c r="D188" s="89" t="s">
        <v>1749</v>
      </c>
      <c r="E188" s="93" t="s">
        <v>4</v>
      </c>
      <c r="F188" s="93"/>
      <c r="G188" s="93" t="s">
        <v>4</v>
      </c>
      <c r="H188" s="94" t="s">
        <v>2522</v>
      </c>
      <c r="I188" s="94" t="s">
        <v>12</v>
      </c>
    </row>
    <row r="189" spans="2:9">
      <c r="B189" s="121">
        <v>24899714</v>
      </c>
      <c r="C189" s="94" t="s">
        <v>2</v>
      </c>
      <c r="D189" s="89" t="s">
        <v>1750</v>
      </c>
      <c r="E189" s="93" t="s">
        <v>4</v>
      </c>
      <c r="F189" s="93"/>
      <c r="G189" s="93" t="s">
        <v>4</v>
      </c>
      <c r="H189" s="94" t="s">
        <v>2522</v>
      </c>
      <c r="I189" s="94" t="s">
        <v>12</v>
      </c>
    </row>
    <row r="190" spans="2:9">
      <c r="B190" s="121">
        <v>24899714</v>
      </c>
      <c r="C190" s="94" t="s">
        <v>2</v>
      </c>
      <c r="D190" s="89" t="s">
        <v>1751</v>
      </c>
      <c r="E190" s="93" t="s">
        <v>4</v>
      </c>
      <c r="F190" s="93"/>
      <c r="G190" s="93" t="s">
        <v>4</v>
      </c>
      <c r="H190" s="94" t="s">
        <v>2522</v>
      </c>
      <c r="I190" s="94" t="s">
        <v>12</v>
      </c>
    </row>
    <row r="191" spans="2:9">
      <c r="B191" s="121">
        <v>24899714</v>
      </c>
      <c r="C191" s="94" t="s">
        <v>2</v>
      </c>
      <c r="D191" s="89" t="s">
        <v>1752</v>
      </c>
      <c r="E191" s="93" t="s">
        <v>4</v>
      </c>
      <c r="F191" s="93"/>
      <c r="G191" s="93" t="s">
        <v>4</v>
      </c>
      <c r="H191" s="94" t="s">
        <v>2522</v>
      </c>
      <c r="I191" s="94" t="s">
        <v>12</v>
      </c>
    </row>
    <row r="192" spans="2:9">
      <c r="B192" s="121">
        <v>24899714</v>
      </c>
      <c r="C192" s="94" t="s">
        <v>2</v>
      </c>
      <c r="D192" s="89" t="s">
        <v>1753</v>
      </c>
      <c r="E192" s="93" t="s">
        <v>4</v>
      </c>
      <c r="F192" s="93"/>
      <c r="G192" s="93" t="s">
        <v>4</v>
      </c>
      <c r="H192" s="94" t="s">
        <v>2522</v>
      </c>
      <c r="I192" s="94" t="s">
        <v>12</v>
      </c>
    </row>
    <row r="193" spans="2:9">
      <c r="B193" s="121">
        <v>24899714</v>
      </c>
      <c r="C193" s="94" t="s">
        <v>2</v>
      </c>
      <c r="D193" s="89" t="s">
        <v>1754</v>
      </c>
      <c r="E193" s="93" t="s">
        <v>4</v>
      </c>
      <c r="F193" s="93"/>
      <c r="G193" s="93" t="s">
        <v>4</v>
      </c>
      <c r="H193" s="94" t="s">
        <v>2522</v>
      </c>
      <c r="I193" s="94" t="s">
        <v>12</v>
      </c>
    </row>
    <row r="194" spans="2:9">
      <c r="B194" s="121">
        <v>24899714</v>
      </c>
      <c r="C194" s="94" t="s">
        <v>2</v>
      </c>
      <c r="D194" s="89" t="s">
        <v>1755</v>
      </c>
      <c r="E194" s="93" t="s">
        <v>4</v>
      </c>
      <c r="F194" s="93"/>
      <c r="G194" s="93" t="s">
        <v>4</v>
      </c>
      <c r="H194" s="94" t="s">
        <v>2522</v>
      </c>
      <c r="I194" s="94" t="s">
        <v>12</v>
      </c>
    </row>
    <row r="195" spans="2:9">
      <c r="B195" s="121">
        <v>24899714</v>
      </c>
      <c r="C195" s="94" t="s">
        <v>2</v>
      </c>
      <c r="D195" s="89" t="s">
        <v>1756</v>
      </c>
      <c r="E195" s="93" t="s">
        <v>4</v>
      </c>
      <c r="F195" s="93"/>
      <c r="G195" s="93" t="s">
        <v>4</v>
      </c>
      <c r="H195" s="94" t="s">
        <v>2522</v>
      </c>
      <c r="I195" s="94" t="s">
        <v>12</v>
      </c>
    </row>
    <row r="196" spans="2:9">
      <c r="B196" s="121">
        <v>24899714</v>
      </c>
      <c r="C196" s="94" t="s">
        <v>2</v>
      </c>
      <c r="D196" s="89" t="s">
        <v>1757</v>
      </c>
      <c r="E196" s="93" t="s">
        <v>4</v>
      </c>
      <c r="F196" s="93"/>
      <c r="G196" s="93" t="s">
        <v>4</v>
      </c>
      <c r="H196" s="94" t="s">
        <v>2522</v>
      </c>
      <c r="I196" s="94" t="s">
        <v>12</v>
      </c>
    </row>
    <row r="197" spans="2:9">
      <c r="B197" s="121">
        <v>24899714</v>
      </c>
      <c r="C197" s="94" t="s">
        <v>2</v>
      </c>
      <c r="D197" s="89" t="s">
        <v>1758</v>
      </c>
      <c r="E197" s="93" t="s">
        <v>4</v>
      </c>
      <c r="F197" s="93"/>
      <c r="G197" s="93" t="s">
        <v>4</v>
      </c>
      <c r="H197" s="94" t="s">
        <v>2522</v>
      </c>
      <c r="I197" s="94" t="s">
        <v>12</v>
      </c>
    </row>
    <row r="198" spans="2:9">
      <c r="B198" s="121">
        <v>24899714</v>
      </c>
      <c r="C198" s="94" t="s">
        <v>2</v>
      </c>
      <c r="D198" s="89" t="s">
        <v>1759</v>
      </c>
      <c r="E198" s="93" t="s">
        <v>4</v>
      </c>
      <c r="F198" s="93"/>
      <c r="G198" s="93" t="s">
        <v>4</v>
      </c>
      <c r="H198" s="94" t="s">
        <v>2522</v>
      </c>
      <c r="I198" s="94" t="s">
        <v>12</v>
      </c>
    </row>
    <row r="199" spans="2:9">
      <c r="B199" s="121">
        <v>24899714</v>
      </c>
      <c r="C199" s="94" t="s">
        <v>2</v>
      </c>
      <c r="D199" s="89" t="s">
        <v>1760</v>
      </c>
      <c r="E199" s="93" t="s">
        <v>4</v>
      </c>
      <c r="F199" s="93"/>
      <c r="G199" s="93" t="s">
        <v>4</v>
      </c>
      <c r="H199" s="94" t="s">
        <v>2522</v>
      </c>
      <c r="I199" s="94" t="s">
        <v>12</v>
      </c>
    </row>
    <row r="200" spans="2:9">
      <c r="B200" s="121">
        <v>24899714</v>
      </c>
      <c r="C200" s="94" t="s">
        <v>2</v>
      </c>
      <c r="D200" s="89" t="s">
        <v>1761</v>
      </c>
      <c r="E200" s="93" t="s">
        <v>4</v>
      </c>
      <c r="F200" s="93"/>
      <c r="G200" s="93" t="s">
        <v>4</v>
      </c>
      <c r="H200" s="94" t="s">
        <v>2522</v>
      </c>
      <c r="I200" s="94" t="s">
        <v>12</v>
      </c>
    </row>
    <row r="201" spans="2:9">
      <c r="B201" s="121">
        <v>24899714</v>
      </c>
      <c r="C201" s="94" t="s">
        <v>2</v>
      </c>
      <c r="D201" s="89" t="s">
        <v>1762</v>
      </c>
      <c r="E201" s="93" t="s">
        <v>4</v>
      </c>
      <c r="F201" s="93"/>
      <c r="G201" s="93" t="s">
        <v>4</v>
      </c>
      <c r="H201" s="94" t="s">
        <v>2522</v>
      </c>
      <c r="I201" s="94" t="s">
        <v>12</v>
      </c>
    </row>
    <row r="202" spans="2:9">
      <c r="B202" s="121">
        <v>24899714</v>
      </c>
      <c r="C202" s="94" t="s">
        <v>2</v>
      </c>
      <c r="D202" s="89" t="s">
        <v>1733</v>
      </c>
      <c r="E202" s="93" t="s">
        <v>4</v>
      </c>
      <c r="F202" s="93"/>
      <c r="G202" s="93" t="s">
        <v>4</v>
      </c>
      <c r="H202" s="94" t="s">
        <v>2522</v>
      </c>
      <c r="I202" s="94" t="s">
        <v>12</v>
      </c>
    </row>
    <row r="203" spans="2:9">
      <c r="B203" s="121">
        <v>24899714</v>
      </c>
      <c r="C203" s="94" t="s">
        <v>2</v>
      </c>
      <c r="D203" s="89" t="s">
        <v>1734</v>
      </c>
      <c r="E203" s="93" t="s">
        <v>4</v>
      </c>
      <c r="F203" s="93"/>
      <c r="G203" s="93" t="s">
        <v>4</v>
      </c>
      <c r="H203" s="94" t="s">
        <v>2522</v>
      </c>
      <c r="I203" s="94" t="s">
        <v>12</v>
      </c>
    </row>
    <row r="204" spans="2:9">
      <c r="B204" s="121">
        <v>24899714</v>
      </c>
      <c r="C204" s="94" t="s">
        <v>2</v>
      </c>
      <c r="D204" s="89" t="s">
        <v>1735</v>
      </c>
      <c r="E204" s="93" t="s">
        <v>4</v>
      </c>
      <c r="F204" s="93"/>
      <c r="G204" s="93" t="s">
        <v>4</v>
      </c>
      <c r="H204" s="94" t="s">
        <v>2522</v>
      </c>
      <c r="I204" s="94" t="s">
        <v>12</v>
      </c>
    </row>
    <row r="205" spans="2:9">
      <c r="B205" s="121">
        <v>24899714</v>
      </c>
      <c r="C205" s="94" t="s">
        <v>2</v>
      </c>
      <c r="D205" s="89" t="s">
        <v>1736</v>
      </c>
      <c r="E205" s="93" t="s">
        <v>4</v>
      </c>
      <c r="F205" s="93"/>
      <c r="G205" s="93" t="s">
        <v>4</v>
      </c>
      <c r="H205" s="94" t="s">
        <v>2522</v>
      </c>
      <c r="I205" s="94" t="s">
        <v>12</v>
      </c>
    </row>
    <row r="206" spans="2:9">
      <c r="B206" s="121">
        <v>24899714</v>
      </c>
      <c r="C206" s="94" t="s">
        <v>2</v>
      </c>
      <c r="D206" s="89" t="s">
        <v>1737</v>
      </c>
      <c r="E206" s="93" t="s">
        <v>4</v>
      </c>
      <c r="F206" s="93"/>
      <c r="G206" s="93" t="s">
        <v>4</v>
      </c>
      <c r="H206" s="94" t="s">
        <v>2522</v>
      </c>
      <c r="I206" s="94" t="s">
        <v>12</v>
      </c>
    </row>
    <row r="207" spans="2:9">
      <c r="B207" s="121">
        <v>24899714</v>
      </c>
      <c r="C207" s="94" t="s">
        <v>2</v>
      </c>
      <c r="D207" s="89" t="s">
        <v>1738</v>
      </c>
      <c r="E207" s="93" t="s">
        <v>4</v>
      </c>
      <c r="F207" s="93"/>
      <c r="G207" s="93" t="s">
        <v>4</v>
      </c>
      <c r="H207" s="94" t="s">
        <v>2522</v>
      </c>
      <c r="I207" s="94" t="s">
        <v>12</v>
      </c>
    </row>
    <row r="208" spans="2:9">
      <c r="B208" s="121">
        <v>24899721</v>
      </c>
      <c r="C208" s="94" t="s">
        <v>2</v>
      </c>
      <c r="D208" s="89" t="s">
        <v>2529</v>
      </c>
      <c r="E208" s="93" t="s">
        <v>12</v>
      </c>
      <c r="F208" s="93"/>
      <c r="G208" s="93" t="s">
        <v>4</v>
      </c>
      <c r="H208" s="94" t="s">
        <v>2522</v>
      </c>
      <c r="I208" s="94" t="s">
        <v>4</v>
      </c>
    </row>
    <row r="209" spans="2:9" ht="48">
      <c r="B209" s="121">
        <v>24899721</v>
      </c>
      <c r="C209" s="94" t="s">
        <v>2</v>
      </c>
      <c r="D209" s="89" t="s">
        <v>1740</v>
      </c>
      <c r="E209" s="93" t="s">
        <v>4</v>
      </c>
      <c r="F209" s="93"/>
      <c r="G209" s="93" t="s">
        <v>4</v>
      </c>
      <c r="H209" s="94" t="s">
        <v>2522</v>
      </c>
      <c r="I209" s="94" t="s">
        <v>4</v>
      </c>
    </row>
    <row r="210" spans="2:9" ht="24">
      <c r="B210" s="121">
        <v>24899721</v>
      </c>
      <c r="C210" s="94" t="s">
        <v>2</v>
      </c>
      <c r="D210" s="89" t="s">
        <v>1741</v>
      </c>
      <c r="E210" s="93" t="s">
        <v>4</v>
      </c>
      <c r="F210" s="93"/>
      <c r="G210" s="93" t="s">
        <v>4</v>
      </c>
      <c r="H210" s="94" t="s">
        <v>2522</v>
      </c>
      <c r="I210" s="94" t="s">
        <v>4</v>
      </c>
    </row>
    <row r="211" spans="2:9">
      <c r="B211" s="121">
        <v>24899721</v>
      </c>
      <c r="C211" s="94" t="s">
        <v>2</v>
      </c>
      <c r="D211" s="89" t="s">
        <v>1742</v>
      </c>
      <c r="E211" s="93" t="s">
        <v>4</v>
      </c>
      <c r="F211" s="93"/>
      <c r="G211" s="93" t="s">
        <v>4</v>
      </c>
      <c r="H211" s="94" t="s">
        <v>2522</v>
      </c>
      <c r="I211" s="94" t="s">
        <v>4</v>
      </c>
    </row>
    <row r="212" spans="2:9">
      <c r="B212" s="121">
        <v>24899721</v>
      </c>
      <c r="C212" s="94" t="s">
        <v>2</v>
      </c>
      <c r="D212" s="89" t="s">
        <v>1743</v>
      </c>
      <c r="E212" s="93" t="s">
        <v>4</v>
      </c>
      <c r="F212" s="93"/>
      <c r="G212" s="93" t="s">
        <v>4</v>
      </c>
      <c r="H212" s="94" t="s">
        <v>2522</v>
      </c>
      <c r="I212" s="94" t="s">
        <v>4</v>
      </c>
    </row>
    <row r="213" spans="2:9">
      <c r="B213" s="121">
        <v>24899721</v>
      </c>
      <c r="C213" s="94" t="s">
        <v>2</v>
      </c>
      <c r="D213" s="89" t="s">
        <v>1724</v>
      </c>
      <c r="E213" s="93" t="s">
        <v>12</v>
      </c>
      <c r="F213" s="93"/>
      <c r="G213" s="93" t="s">
        <v>4</v>
      </c>
      <c r="H213" s="94" t="s">
        <v>2522</v>
      </c>
      <c r="I213" s="94"/>
    </row>
    <row r="214" spans="2:9" ht="24">
      <c r="B214" s="121">
        <v>24899721</v>
      </c>
      <c r="C214" s="94" t="s">
        <v>2</v>
      </c>
      <c r="D214" s="89" t="s">
        <v>1725</v>
      </c>
      <c r="E214" s="93" t="s">
        <v>4</v>
      </c>
      <c r="F214" s="93"/>
      <c r="G214" s="93" t="s">
        <v>4</v>
      </c>
      <c r="H214" s="94" t="s">
        <v>2522</v>
      </c>
      <c r="I214" s="94" t="s">
        <v>4</v>
      </c>
    </row>
    <row r="215" spans="2:9" ht="24">
      <c r="B215" s="121">
        <v>24899721</v>
      </c>
      <c r="C215" s="94" t="s">
        <v>2</v>
      </c>
      <c r="D215" s="89" t="s">
        <v>1726</v>
      </c>
      <c r="E215" s="93" t="s">
        <v>4</v>
      </c>
      <c r="F215" s="93"/>
      <c r="G215" s="93" t="s">
        <v>4</v>
      </c>
      <c r="H215" s="94" t="s">
        <v>2522</v>
      </c>
      <c r="I215" s="94" t="s">
        <v>4</v>
      </c>
    </row>
    <row r="216" spans="2:9">
      <c r="B216" s="121">
        <v>24906209</v>
      </c>
      <c r="C216" s="94" t="s">
        <v>461</v>
      </c>
      <c r="D216" s="89" t="s">
        <v>2530</v>
      </c>
      <c r="E216" s="93" t="s">
        <v>4</v>
      </c>
      <c r="F216" s="93"/>
      <c r="G216" s="93" t="s">
        <v>4</v>
      </c>
      <c r="H216" s="94" t="s">
        <v>2522</v>
      </c>
      <c r="I216" s="94" t="s">
        <v>4</v>
      </c>
    </row>
    <row r="217" spans="2:9">
      <c r="B217" s="121">
        <v>24906209</v>
      </c>
      <c r="C217" s="94" t="s">
        <v>461</v>
      </c>
      <c r="D217" s="89" t="s">
        <v>2531</v>
      </c>
      <c r="E217" s="93" t="s">
        <v>4</v>
      </c>
      <c r="F217" s="93"/>
      <c r="G217" s="93" t="s">
        <v>4</v>
      </c>
      <c r="H217" s="94" t="s">
        <v>2522</v>
      </c>
      <c r="I217" s="94" t="s">
        <v>4</v>
      </c>
    </row>
    <row r="218" spans="2:9">
      <c r="B218" s="121">
        <v>24906209</v>
      </c>
      <c r="C218" s="94" t="s">
        <v>461</v>
      </c>
      <c r="D218" s="89" t="s">
        <v>1727</v>
      </c>
      <c r="E218" s="93" t="s">
        <v>12</v>
      </c>
      <c r="F218" s="93"/>
      <c r="G218" s="93" t="s">
        <v>12</v>
      </c>
      <c r="H218" s="94" t="s">
        <v>2522</v>
      </c>
      <c r="I218" s="94" t="s">
        <v>12</v>
      </c>
    </row>
    <row r="219" spans="2:9">
      <c r="B219" s="121">
        <v>24920616</v>
      </c>
      <c r="C219" s="94" t="s">
        <v>2</v>
      </c>
      <c r="D219" s="89" t="s">
        <v>1731</v>
      </c>
      <c r="E219" s="93" t="s">
        <v>4</v>
      </c>
      <c r="F219" s="93"/>
      <c r="G219" s="93" t="s">
        <v>4</v>
      </c>
      <c r="H219" s="94" t="s">
        <v>2522</v>
      </c>
      <c r="I219" s="94" t="s">
        <v>4</v>
      </c>
    </row>
    <row r="220" spans="2:9">
      <c r="B220" s="121">
        <v>24920616</v>
      </c>
      <c r="C220" s="94" t="s">
        <v>2</v>
      </c>
      <c r="D220" s="89" t="s">
        <v>1732</v>
      </c>
      <c r="E220" s="93" t="s">
        <v>4</v>
      </c>
      <c r="F220" s="93"/>
      <c r="G220" s="93" t="s">
        <v>4</v>
      </c>
      <c r="H220" s="94" t="s">
        <v>2522</v>
      </c>
      <c r="I220" s="94" t="s">
        <v>4</v>
      </c>
    </row>
    <row r="221" spans="2:9">
      <c r="B221" s="121">
        <v>24920616</v>
      </c>
      <c r="C221" s="94" t="s">
        <v>2</v>
      </c>
      <c r="D221" s="89" t="s">
        <v>1718</v>
      </c>
      <c r="E221" s="93" t="s">
        <v>4</v>
      </c>
      <c r="F221" s="93"/>
      <c r="G221" s="93" t="s">
        <v>4</v>
      </c>
      <c r="H221" s="94" t="s">
        <v>2522</v>
      </c>
      <c r="I221" s="94" t="s">
        <v>4</v>
      </c>
    </row>
    <row r="222" spans="2:9">
      <c r="B222" s="121">
        <v>24920616</v>
      </c>
      <c r="C222" s="94" t="s">
        <v>2</v>
      </c>
      <c r="D222" s="89" t="s">
        <v>2532</v>
      </c>
      <c r="E222" s="93" t="s">
        <v>4</v>
      </c>
      <c r="F222" s="93"/>
      <c r="G222" s="93" t="s">
        <v>4</v>
      </c>
      <c r="H222" s="94" t="s">
        <v>2522</v>
      </c>
      <c r="I222" s="94" t="s">
        <v>4</v>
      </c>
    </row>
    <row r="223" spans="2:9">
      <c r="B223" s="121">
        <v>24920616</v>
      </c>
      <c r="C223" s="94" t="s">
        <v>2</v>
      </c>
      <c r="D223" s="89" t="s">
        <v>1720</v>
      </c>
      <c r="E223" s="93" t="s">
        <v>4</v>
      </c>
      <c r="F223" s="93"/>
      <c r="G223" s="93" t="s">
        <v>4</v>
      </c>
      <c r="H223" s="94" t="s">
        <v>2522</v>
      </c>
      <c r="I223" s="94" t="s">
        <v>4</v>
      </c>
    </row>
    <row r="224" spans="2:9">
      <c r="B224" s="121">
        <v>24920616</v>
      </c>
      <c r="C224" s="94" t="s">
        <v>2</v>
      </c>
      <c r="D224" s="89" t="s">
        <v>1721</v>
      </c>
      <c r="E224" s="93" t="s">
        <v>4</v>
      </c>
      <c r="F224" s="93"/>
      <c r="G224" s="93" t="s">
        <v>4</v>
      </c>
      <c r="H224" s="94" t="s">
        <v>2522</v>
      </c>
      <c r="I224" s="94" t="s">
        <v>4</v>
      </c>
    </row>
    <row r="225" spans="2:9">
      <c r="B225" s="121">
        <v>24920616</v>
      </c>
      <c r="C225" s="94" t="s">
        <v>2</v>
      </c>
      <c r="D225" s="89" t="s">
        <v>2533</v>
      </c>
      <c r="E225" s="93" t="s">
        <v>4</v>
      </c>
      <c r="F225" s="93"/>
      <c r="G225" s="93" t="s">
        <v>4</v>
      </c>
      <c r="H225" s="94" t="s">
        <v>2522</v>
      </c>
      <c r="I225" s="94" t="s">
        <v>4</v>
      </c>
    </row>
    <row r="226" spans="2:9" ht="24">
      <c r="B226" s="121">
        <v>24920616</v>
      </c>
      <c r="C226" s="94" t="s">
        <v>2</v>
      </c>
      <c r="D226" s="89" t="s">
        <v>2534</v>
      </c>
      <c r="E226" s="93" t="s">
        <v>4</v>
      </c>
      <c r="F226" s="93"/>
      <c r="G226" s="93" t="s">
        <v>4</v>
      </c>
      <c r="H226" s="94" t="s">
        <v>2522</v>
      </c>
      <c r="I226" s="94" t="s">
        <v>4</v>
      </c>
    </row>
    <row r="227" spans="2:9" ht="24">
      <c r="B227" s="121">
        <v>24920621</v>
      </c>
      <c r="C227" s="94" t="s">
        <v>2</v>
      </c>
      <c r="D227" s="89" t="s">
        <v>1709</v>
      </c>
      <c r="E227" s="93" t="s">
        <v>4</v>
      </c>
      <c r="F227" s="93"/>
      <c r="G227" s="93" t="s">
        <v>4</v>
      </c>
      <c r="H227" s="94" t="s">
        <v>2522</v>
      </c>
      <c r="I227" s="94" t="s">
        <v>4</v>
      </c>
    </row>
    <row r="228" spans="2:9">
      <c r="B228" s="121">
        <v>24920621</v>
      </c>
      <c r="C228" s="94" t="s">
        <v>2</v>
      </c>
      <c r="D228" s="89" t="s">
        <v>1710</v>
      </c>
      <c r="E228" s="93" t="s">
        <v>12</v>
      </c>
      <c r="F228" s="93"/>
      <c r="G228" s="93" t="s">
        <v>12</v>
      </c>
      <c r="H228" s="94" t="s">
        <v>2522</v>
      </c>
      <c r="I228" s="94"/>
    </row>
    <row r="229" spans="2:9" ht="24">
      <c r="B229" s="121">
        <v>24920621</v>
      </c>
      <c r="C229" s="94" t="s">
        <v>2</v>
      </c>
      <c r="D229" s="89" t="s">
        <v>2535</v>
      </c>
      <c r="E229" s="93" t="s">
        <v>4</v>
      </c>
      <c r="F229" s="93"/>
      <c r="G229" s="93" t="s">
        <v>4</v>
      </c>
      <c r="H229" s="94" t="s">
        <v>2522</v>
      </c>
      <c r="I229" s="94" t="s">
        <v>4</v>
      </c>
    </row>
    <row r="230" spans="2:9">
      <c r="B230" s="121">
        <v>24920621</v>
      </c>
      <c r="C230" s="94" t="s">
        <v>2</v>
      </c>
      <c r="D230" s="89" t="s">
        <v>1713</v>
      </c>
      <c r="E230" s="93" t="s">
        <v>12</v>
      </c>
      <c r="F230" s="93"/>
      <c r="G230" s="93" t="s">
        <v>12</v>
      </c>
      <c r="H230" s="94" t="s">
        <v>2522</v>
      </c>
      <c r="I230" s="94" t="s">
        <v>12</v>
      </c>
    </row>
    <row r="231" spans="2:9" ht="36">
      <c r="B231" s="121">
        <v>24920620</v>
      </c>
      <c r="C231" s="94" t="s">
        <v>2</v>
      </c>
      <c r="D231" s="89" t="s">
        <v>1714</v>
      </c>
      <c r="E231" s="93" t="s">
        <v>4</v>
      </c>
      <c r="F231" s="93"/>
      <c r="G231" s="93" t="s">
        <v>4</v>
      </c>
      <c r="H231" s="94" t="s">
        <v>2522</v>
      </c>
      <c r="I231" s="94" t="s">
        <v>4</v>
      </c>
    </row>
    <row r="232" spans="2:9">
      <c r="B232" s="121">
        <v>24920620</v>
      </c>
      <c r="C232" s="94" t="s">
        <v>2</v>
      </c>
      <c r="D232" s="89" t="s">
        <v>1715</v>
      </c>
      <c r="E232" s="93" t="s">
        <v>4</v>
      </c>
      <c r="F232" s="93"/>
      <c r="G232" s="93" t="s">
        <v>4</v>
      </c>
      <c r="H232" s="94" t="s">
        <v>2522</v>
      </c>
      <c r="I232" s="94" t="s">
        <v>4</v>
      </c>
    </row>
    <row r="233" spans="2:9">
      <c r="B233" s="121">
        <v>24920620</v>
      </c>
      <c r="C233" s="94" t="s">
        <v>2</v>
      </c>
      <c r="D233" s="89" t="s">
        <v>1716</v>
      </c>
      <c r="E233" s="93" t="s">
        <v>4</v>
      </c>
      <c r="F233" s="93"/>
      <c r="G233" s="93" t="s">
        <v>4</v>
      </c>
      <c r="H233" s="94" t="s">
        <v>2522</v>
      </c>
      <c r="I233" s="94" t="s">
        <v>4</v>
      </c>
    </row>
    <row r="234" spans="2:9" ht="24">
      <c r="B234" s="121">
        <v>24920620</v>
      </c>
      <c r="C234" s="94" t="s">
        <v>2</v>
      </c>
      <c r="D234" s="89" t="s">
        <v>1717</v>
      </c>
      <c r="E234" s="93" t="s">
        <v>4</v>
      </c>
      <c r="F234" s="93"/>
      <c r="G234" s="93" t="s">
        <v>4</v>
      </c>
      <c r="H234" s="94" t="s">
        <v>2522</v>
      </c>
      <c r="I234" s="94" t="s">
        <v>4</v>
      </c>
    </row>
    <row r="235" spans="2:9" ht="24">
      <c r="B235" s="121">
        <v>24920620</v>
      </c>
      <c r="C235" s="94" t="s">
        <v>2</v>
      </c>
      <c r="D235" s="89" t="s">
        <v>1699</v>
      </c>
      <c r="E235" s="93" t="s">
        <v>4</v>
      </c>
      <c r="F235" s="93"/>
      <c r="G235" s="93" t="s">
        <v>4</v>
      </c>
      <c r="H235" s="94" t="s">
        <v>2522</v>
      </c>
      <c r="I235" s="94" t="s">
        <v>4</v>
      </c>
    </row>
    <row r="236" spans="2:9" ht="24">
      <c r="B236" s="121">
        <v>24920620</v>
      </c>
      <c r="C236" s="94" t="s">
        <v>2</v>
      </c>
      <c r="D236" s="89" t="s">
        <v>1700</v>
      </c>
      <c r="E236" s="93" t="s">
        <v>4</v>
      </c>
      <c r="F236" s="93"/>
      <c r="G236" s="93" t="s">
        <v>4</v>
      </c>
      <c r="H236" s="94" t="s">
        <v>2522</v>
      </c>
      <c r="I236" s="94" t="s">
        <v>4</v>
      </c>
    </row>
    <row r="237" spans="2:9" ht="24">
      <c r="B237" s="121">
        <v>24920620</v>
      </c>
      <c r="C237" s="94" t="s">
        <v>2</v>
      </c>
      <c r="D237" s="89" t="s">
        <v>2536</v>
      </c>
      <c r="E237" s="93" t="s">
        <v>4</v>
      </c>
      <c r="F237" s="93"/>
      <c r="G237" s="93" t="s">
        <v>4</v>
      </c>
      <c r="H237" s="94" t="s">
        <v>2522</v>
      </c>
      <c r="I237" s="94" t="s">
        <v>4</v>
      </c>
    </row>
    <row r="238" spans="2:9">
      <c r="B238" s="121">
        <v>24920620</v>
      </c>
      <c r="C238" s="94" t="s">
        <v>2</v>
      </c>
      <c r="D238" s="89" t="s">
        <v>1701</v>
      </c>
      <c r="E238" s="93" t="s">
        <v>4</v>
      </c>
      <c r="F238" s="93"/>
      <c r="G238" s="93" t="s">
        <v>4</v>
      </c>
      <c r="H238" s="94" t="s">
        <v>2522</v>
      </c>
      <c r="I238" s="94" t="s">
        <v>4</v>
      </c>
    </row>
    <row r="239" spans="2:9" ht="24">
      <c r="B239" s="121">
        <v>24920620</v>
      </c>
      <c r="C239" s="94" t="s">
        <v>2</v>
      </c>
      <c r="D239" s="89" t="s">
        <v>1702</v>
      </c>
      <c r="E239" s="93" t="s">
        <v>4</v>
      </c>
      <c r="F239" s="93"/>
      <c r="G239" s="93" t="s">
        <v>4</v>
      </c>
      <c r="H239" s="94" t="s">
        <v>2522</v>
      </c>
      <c r="I239" s="94" t="s">
        <v>4</v>
      </c>
    </row>
    <row r="240" spans="2:9">
      <c r="B240" s="121">
        <v>24920620</v>
      </c>
      <c r="C240" s="94" t="s">
        <v>2</v>
      </c>
      <c r="D240" s="89" t="s">
        <v>1703</v>
      </c>
      <c r="E240" s="93" t="s">
        <v>4</v>
      </c>
      <c r="F240" s="93"/>
      <c r="G240" s="93" t="s">
        <v>4</v>
      </c>
      <c r="H240" s="94" t="s">
        <v>2522</v>
      </c>
      <c r="I240" s="94" t="s">
        <v>4</v>
      </c>
    </row>
    <row r="241" spans="2:9" ht="24">
      <c r="B241" s="121">
        <v>24920620</v>
      </c>
      <c r="C241" s="94" t="s">
        <v>2</v>
      </c>
      <c r="D241" s="89" t="s">
        <v>1704</v>
      </c>
      <c r="E241" s="93" t="s">
        <v>4</v>
      </c>
      <c r="F241" s="93"/>
      <c r="G241" s="93" t="s">
        <v>4</v>
      </c>
      <c r="H241" s="94" t="s">
        <v>2522</v>
      </c>
      <c r="I241" s="94" t="s">
        <v>4</v>
      </c>
    </row>
    <row r="242" spans="2:9" ht="24">
      <c r="B242" s="121">
        <v>24920620</v>
      </c>
      <c r="C242" s="94" t="s">
        <v>2</v>
      </c>
      <c r="D242" s="89" t="s">
        <v>1705</v>
      </c>
      <c r="E242" s="93" t="s">
        <v>4</v>
      </c>
      <c r="F242" s="93"/>
      <c r="G242" s="93" t="s">
        <v>4</v>
      </c>
      <c r="H242" s="94" t="s">
        <v>2522</v>
      </c>
      <c r="I242" s="94" t="s">
        <v>4</v>
      </c>
    </row>
    <row r="243" spans="2:9" ht="24">
      <c r="B243" s="121">
        <v>24920620</v>
      </c>
      <c r="C243" s="94" t="s">
        <v>2</v>
      </c>
      <c r="D243" s="89" t="s">
        <v>1706</v>
      </c>
      <c r="E243" s="93" t="s">
        <v>4</v>
      </c>
      <c r="F243" s="93"/>
      <c r="G243" s="93" t="s">
        <v>4</v>
      </c>
      <c r="H243" s="94" t="s">
        <v>2522</v>
      </c>
      <c r="I243" s="94" t="s">
        <v>4</v>
      </c>
    </row>
    <row r="244" spans="2:9" ht="24">
      <c r="B244" s="121">
        <v>24920620</v>
      </c>
      <c r="C244" s="94" t="s">
        <v>2</v>
      </c>
      <c r="D244" s="89" t="s">
        <v>1707</v>
      </c>
      <c r="E244" s="93" t="s">
        <v>4</v>
      </c>
      <c r="F244" s="93"/>
      <c r="G244" s="93" t="s">
        <v>4</v>
      </c>
      <c r="H244" s="94" t="s">
        <v>2522</v>
      </c>
      <c r="I244" s="94" t="s">
        <v>4</v>
      </c>
    </row>
    <row r="245" spans="2:9" ht="24">
      <c r="B245" s="121">
        <v>24920620</v>
      </c>
      <c r="C245" s="94" t="s">
        <v>2</v>
      </c>
      <c r="D245" s="89" t="s">
        <v>1688</v>
      </c>
      <c r="E245" s="93" t="s">
        <v>4</v>
      </c>
      <c r="F245" s="93"/>
      <c r="G245" s="93" t="s">
        <v>4</v>
      </c>
      <c r="H245" s="94" t="s">
        <v>2522</v>
      </c>
      <c r="I245" s="94" t="s">
        <v>4</v>
      </c>
    </row>
    <row r="246" spans="2:9" ht="24">
      <c r="B246" s="121">
        <v>24920619</v>
      </c>
      <c r="C246" s="94" t="s">
        <v>2</v>
      </c>
      <c r="D246" s="89" t="s">
        <v>1692</v>
      </c>
      <c r="E246" s="93" t="s">
        <v>4</v>
      </c>
      <c r="F246" s="93"/>
      <c r="G246" s="93" t="s">
        <v>4</v>
      </c>
      <c r="H246" s="94" t="s">
        <v>2522</v>
      </c>
      <c r="I246" s="94" t="s">
        <v>4</v>
      </c>
    </row>
    <row r="247" spans="2:9" ht="24">
      <c r="B247" s="121">
        <v>24920619</v>
      </c>
      <c r="C247" s="94" t="s">
        <v>2</v>
      </c>
      <c r="D247" s="89" t="s">
        <v>1693</v>
      </c>
      <c r="E247" s="93" t="s">
        <v>4</v>
      </c>
      <c r="F247" s="93"/>
      <c r="G247" s="93" t="s">
        <v>4</v>
      </c>
      <c r="H247" s="94" t="s">
        <v>2522</v>
      </c>
      <c r="I247" s="94" t="s">
        <v>4</v>
      </c>
    </row>
    <row r="248" spans="2:9" ht="24">
      <c r="B248" s="121">
        <v>24920619</v>
      </c>
      <c r="C248" s="94" t="s">
        <v>2</v>
      </c>
      <c r="D248" s="89" t="s">
        <v>1694</v>
      </c>
      <c r="E248" s="93" t="s">
        <v>4</v>
      </c>
      <c r="F248" s="93"/>
      <c r="G248" s="93" t="s">
        <v>4</v>
      </c>
      <c r="H248" s="94" t="s">
        <v>2522</v>
      </c>
      <c r="I248" s="94" t="s">
        <v>4</v>
      </c>
    </row>
    <row r="249" spans="2:9" ht="24">
      <c r="B249" s="121">
        <v>24920619</v>
      </c>
      <c r="C249" s="94" t="s">
        <v>2</v>
      </c>
      <c r="D249" s="89" t="s">
        <v>2537</v>
      </c>
      <c r="E249" s="93" t="s">
        <v>4</v>
      </c>
      <c r="F249" s="93"/>
      <c r="G249" s="93" t="s">
        <v>4</v>
      </c>
      <c r="H249" s="94" t="s">
        <v>2522</v>
      </c>
      <c r="I249" s="94" t="s">
        <v>4</v>
      </c>
    </row>
    <row r="250" spans="2:9" ht="24">
      <c r="B250" s="121">
        <v>24920619</v>
      </c>
      <c r="C250" s="94" t="s">
        <v>2</v>
      </c>
      <c r="D250" s="88" t="s">
        <v>1697</v>
      </c>
      <c r="E250" s="93" t="s">
        <v>4</v>
      </c>
      <c r="F250" s="93"/>
      <c r="G250" s="93" t="s">
        <v>4</v>
      </c>
      <c r="H250" s="94" t="s">
        <v>2522</v>
      </c>
      <c r="I250" s="94" t="s">
        <v>4</v>
      </c>
    </row>
    <row r="251" spans="2:9">
      <c r="B251" s="121">
        <v>24920622</v>
      </c>
      <c r="C251" s="94" t="s">
        <v>2</v>
      </c>
      <c r="D251" s="89" t="s">
        <v>1698</v>
      </c>
      <c r="E251" s="93" t="s">
        <v>4</v>
      </c>
      <c r="F251" s="93"/>
      <c r="G251" s="93" t="s">
        <v>4</v>
      </c>
      <c r="H251" s="94" t="s">
        <v>2522</v>
      </c>
      <c r="I251" s="94" t="s">
        <v>4</v>
      </c>
    </row>
    <row r="252" spans="2:9" ht="24">
      <c r="B252" s="121">
        <v>24920622</v>
      </c>
      <c r="C252" s="94" t="s">
        <v>2</v>
      </c>
      <c r="D252" s="89" t="s">
        <v>1680</v>
      </c>
      <c r="E252" s="93" t="s">
        <v>4</v>
      </c>
      <c r="F252" s="93"/>
      <c r="G252" s="93" t="s">
        <v>4</v>
      </c>
      <c r="H252" s="94" t="s">
        <v>2522</v>
      </c>
      <c r="I252" s="94" t="s">
        <v>4</v>
      </c>
    </row>
    <row r="253" spans="2:9" ht="24">
      <c r="B253" s="121">
        <v>24920622</v>
      </c>
      <c r="C253" s="94" t="s">
        <v>2</v>
      </c>
      <c r="D253" s="89" t="s">
        <v>1681</v>
      </c>
      <c r="E253" s="93" t="s">
        <v>4</v>
      </c>
      <c r="F253" s="93"/>
      <c r="G253" s="93" t="s">
        <v>4</v>
      </c>
      <c r="H253" s="94" t="s">
        <v>2522</v>
      </c>
      <c r="I253" s="94" t="s">
        <v>4</v>
      </c>
    </row>
    <row r="254" spans="2:9" ht="24">
      <c r="B254" s="121">
        <v>24920622</v>
      </c>
      <c r="C254" s="94" t="s">
        <v>2</v>
      </c>
      <c r="D254" s="89" t="s">
        <v>1682</v>
      </c>
      <c r="E254" s="93" t="s">
        <v>4</v>
      </c>
      <c r="F254" s="93"/>
      <c r="G254" s="93" t="s">
        <v>4</v>
      </c>
      <c r="H254" s="94" t="s">
        <v>2522</v>
      </c>
      <c r="I254" s="94" t="s">
        <v>4</v>
      </c>
    </row>
    <row r="255" spans="2:9">
      <c r="B255" s="121">
        <v>24920622</v>
      </c>
      <c r="C255" s="94" t="s">
        <v>2</v>
      </c>
      <c r="D255" s="89" t="s">
        <v>1683</v>
      </c>
      <c r="E255" s="93" t="s">
        <v>4</v>
      </c>
      <c r="F255" s="93"/>
      <c r="G255" s="93" t="s">
        <v>4</v>
      </c>
      <c r="H255" s="94" t="s">
        <v>2522</v>
      </c>
      <c r="I255" s="94" t="s">
        <v>4</v>
      </c>
    </row>
    <row r="256" spans="2:9" ht="24">
      <c r="B256" s="121">
        <v>24920622</v>
      </c>
      <c r="C256" s="94" t="s">
        <v>2</v>
      </c>
      <c r="D256" s="89" t="s">
        <v>1684</v>
      </c>
      <c r="E256" s="93" t="s">
        <v>4</v>
      </c>
      <c r="F256" s="93"/>
      <c r="G256" s="93" t="s">
        <v>4</v>
      </c>
      <c r="H256" s="94" t="s">
        <v>2522</v>
      </c>
      <c r="I256" s="94" t="s">
        <v>4</v>
      </c>
    </row>
    <row r="257" spans="2:9" ht="36">
      <c r="B257" s="121">
        <v>24920622</v>
      </c>
      <c r="C257" s="94" t="s">
        <v>2</v>
      </c>
      <c r="D257" s="89" t="s">
        <v>1685</v>
      </c>
      <c r="E257" s="93" t="s">
        <v>4</v>
      </c>
      <c r="F257" s="93"/>
      <c r="G257" s="93" t="s">
        <v>4</v>
      </c>
      <c r="H257" s="94" t="s">
        <v>2522</v>
      </c>
      <c r="I257" s="94" t="s">
        <v>4</v>
      </c>
    </row>
    <row r="258" spans="2:9" ht="22">
      <c r="B258" s="121">
        <v>24920622</v>
      </c>
      <c r="C258" s="94" t="s">
        <v>2</v>
      </c>
      <c r="D258" s="97" t="s">
        <v>1686</v>
      </c>
      <c r="E258" s="93" t="s">
        <v>4</v>
      </c>
      <c r="F258" s="93"/>
      <c r="G258" s="93" t="s">
        <v>4</v>
      </c>
      <c r="H258" s="94" t="s">
        <v>2522</v>
      </c>
      <c r="I258" s="94"/>
    </row>
    <row r="259" spans="2:9" ht="24">
      <c r="B259" s="121">
        <v>24920622</v>
      </c>
      <c r="C259" s="94" t="s">
        <v>2</v>
      </c>
      <c r="D259" s="89" t="s">
        <v>2538</v>
      </c>
      <c r="E259" s="93" t="s">
        <v>4</v>
      </c>
      <c r="F259" s="93"/>
      <c r="G259" s="93" t="s">
        <v>4</v>
      </c>
      <c r="H259" s="94" t="s">
        <v>2522</v>
      </c>
      <c r="I259" s="94" t="s">
        <v>4</v>
      </c>
    </row>
    <row r="260" spans="2:9" ht="24">
      <c r="B260" s="121">
        <v>24920622</v>
      </c>
      <c r="C260" s="94" t="s">
        <v>2</v>
      </c>
      <c r="D260" s="89" t="s">
        <v>1673</v>
      </c>
      <c r="E260" s="93" t="s">
        <v>4</v>
      </c>
      <c r="F260" s="93"/>
      <c r="G260" s="93" t="s">
        <v>4</v>
      </c>
      <c r="H260" s="94" t="s">
        <v>2522</v>
      </c>
      <c r="I260" s="94" t="s">
        <v>4</v>
      </c>
    </row>
    <row r="261" spans="2:9" ht="24">
      <c r="B261" s="121">
        <v>24920622</v>
      </c>
      <c r="C261" s="94" t="s">
        <v>2</v>
      </c>
      <c r="D261" s="89" t="s">
        <v>1674</v>
      </c>
      <c r="E261" s="93" t="s">
        <v>12</v>
      </c>
      <c r="F261" s="93"/>
      <c r="G261" s="93" t="s">
        <v>4</v>
      </c>
      <c r="H261" s="94" t="s">
        <v>2522</v>
      </c>
      <c r="I261" s="94" t="s">
        <v>4</v>
      </c>
    </row>
    <row r="262" spans="2:9" ht="24">
      <c r="B262" s="121">
        <v>24920622</v>
      </c>
      <c r="C262" s="94" t="s">
        <v>2</v>
      </c>
      <c r="D262" s="89" t="s">
        <v>1675</v>
      </c>
      <c r="E262" s="93" t="s">
        <v>4</v>
      </c>
      <c r="F262" s="93"/>
      <c r="G262" s="93" t="s">
        <v>4</v>
      </c>
      <c r="H262" s="94" t="s">
        <v>2522</v>
      </c>
      <c r="I262" s="94" t="s">
        <v>4</v>
      </c>
    </row>
    <row r="263" spans="2:9" ht="24">
      <c r="B263" s="121">
        <v>24920622</v>
      </c>
      <c r="C263" s="94" t="s">
        <v>2</v>
      </c>
      <c r="D263" s="89" t="s">
        <v>1676</v>
      </c>
      <c r="E263" s="93" t="s">
        <v>4</v>
      </c>
      <c r="F263" s="93"/>
      <c r="G263" s="93" t="s">
        <v>4</v>
      </c>
      <c r="H263" s="94" t="s">
        <v>2522</v>
      </c>
      <c r="I263" s="94" t="s">
        <v>4</v>
      </c>
    </row>
    <row r="264" spans="2:9" ht="24">
      <c r="B264" s="121">
        <v>24920622</v>
      </c>
      <c r="C264" s="94" t="s">
        <v>2</v>
      </c>
      <c r="D264" s="89" t="s">
        <v>1677</v>
      </c>
      <c r="E264" s="93" t="s">
        <v>4</v>
      </c>
      <c r="F264" s="93"/>
      <c r="G264" s="93" t="s">
        <v>4</v>
      </c>
      <c r="H264" s="94" t="s">
        <v>2522</v>
      </c>
      <c r="I264" s="94" t="s">
        <v>4</v>
      </c>
    </row>
    <row r="265" spans="2:9" ht="24">
      <c r="B265" s="121">
        <v>24920622</v>
      </c>
      <c r="C265" s="94" t="s">
        <v>2</v>
      </c>
      <c r="D265" s="89" t="s">
        <v>1678</v>
      </c>
      <c r="E265" s="93" t="s">
        <v>4</v>
      </c>
      <c r="F265" s="93"/>
      <c r="G265" s="93" t="s">
        <v>4</v>
      </c>
      <c r="H265" s="94" t="s">
        <v>2522</v>
      </c>
      <c r="I265" s="94" t="s">
        <v>4</v>
      </c>
    </row>
    <row r="266" spans="2:9" ht="24">
      <c r="B266" s="121">
        <v>24920622</v>
      </c>
      <c r="C266" s="94" t="s">
        <v>2</v>
      </c>
      <c r="D266" s="89" t="s">
        <v>1679</v>
      </c>
      <c r="E266" s="93" t="s">
        <v>4</v>
      </c>
      <c r="F266" s="93"/>
      <c r="G266" s="93" t="s">
        <v>4</v>
      </c>
      <c r="H266" s="94" t="s">
        <v>2522</v>
      </c>
      <c r="I266" s="94" t="s">
        <v>4</v>
      </c>
    </row>
    <row r="267" spans="2:9" ht="24">
      <c r="B267" s="121">
        <v>24920622</v>
      </c>
      <c r="C267" s="94" t="s">
        <v>2</v>
      </c>
      <c r="D267" s="89" t="s">
        <v>1659</v>
      </c>
      <c r="E267" s="93" t="s">
        <v>4</v>
      </c>
      <c r="F267" s="93"/>
      <c r="G267" s="93" t="s">
        <v>4</v>
      </c>
      <c r="H267" s="94" t="s">
        <v>2522</v>
      </c>
      <c r="I267" s="94" t="s">
        <v>4</v>
      </c>
    </row>
    <row r="268" spans="2:9" ht="22">
      <c r="B268" s="121">
        <v>24920622</v>
      </c>
      <c r="C268" s="94" t="s">
        <v>2</v>
      </c>
      <c r="D268" s="97" t="s">
        <v>1660</v>
      </c>
      <c r="E268" s="93" t="s">
        <v>4</v>
      </c>
      <c r="F268" s="93"/>
      <c r="G268" s="93" t="s">
        <v>4</v>
      </c>
      <c r="H268" s="94" t="s">
        <v>2522</v>
      </c>
      <c r="I268" s="94" t="s">
        <v>4</v>
      </c>
    </row>
    <row r="269" spans="2:9" ht="22">
      <c r="B269" s="121">
        <v>24920622</v>
      </c>
      <c r="C269" s="94" t="s">
        <v>2</v>
      </c>
      <c r="D269" s="97" t="s">
        <v>1661</v>
      </c>
      <c r="E269" s="93" t="s">
        <v>4</v>
      </c>
      <c r="F269" s="93"/>
      <c r="G269" s="93" t="s">
        <v>4</v>
      </c>
      <c r="H269" s="94" t="s">
        <v>2522</v>
      </c>
      <c r="I269" s="94" t="s">
        <v>4</v>
      </c>
    </row>
    <row r="270" spans="2:9" ht="22">
      <c r="B270" s="121">
        <v>24920622</v>
      </c>
      <c r="C270" s="94" t="s">
        <v>2</v>
      </c>
      <c r="D270" s="97" t="s">
        <v>1662</v>
      </c>
      <c r="E270" s="93" t="s">
        <v>4</v>
      </c>
      <c r="F270" s="93"/>
      <c r="G270" s="93" t="s">
        <v>4</v>
      </c>
      <c r="H270" s="94" t="s">
        <v>2522</v>
      </c>
      <c r="I270" s="94" t="s">
        <v>4</v>
      </c>
    </row>
    <row r="271" spans="2:9" ht="24">
      <c r="B271" s="121">
        <v>24942187</v>
      </c>
      <c r="C271" s="94" t="s">
        <v>81</v>
      </c>
      <c r="D271" s="95" t="s">
        <v>1663</v>
      </c>
      <c r="E271" s="93" t="s">
        <v>4</v>
      </c>
      <c r="F271" s="93"/>
      <c r="G271" s="93" t="s">
        <v>4</v>
      </c>
      <c r="H271" s="94" t="s">
        <v>2522</v>
      </c>
      <c r="I271" s="94" t="s">
        <v>4</v>
      </c>
    </row>
    <row r="272" spans="2:9" ht="24">
      <c r="B272" s="121">
        <v>24942187</v>
      </c>
      <c r="C272" s="94" t="s">
        <v>81</v>
      </c>
      <c r="D272" s="95" t="s">
        <v>1664</v>
      </c>
      <c r="E272" s="93" t="s">
        <v>4</v>
      </c>
      <c r="F272" s="93"/>
      <c r="G272" s="93" t="s">
        <v>4</v>
      </c>
      <c r="H272" s="94" t="s">
        <v>2522</v>
      </c>
      <c r="I272" s="94" t="s">
        <v>4</v>
      </c>
    </row>
    <row r="273" spans="2:9" ht="24">
      <c r="B273" s="121">
        <v>24954002</v>
      </c>
      <c r="C273" s="94" t="s">
        <v>81</v>
      </c>
      <c r="D273" s="95" t="s">
        <v>1667</v>
      </c>
      <c r="E273" s="93" t="s">
        <v>4</v>
      </c>
      <c r="F273" s="93"/>
      <c r="G273" s="93" t="s">
        <v>4</v>
      </c>
      <c r="H273" s="94" t="s">
        <v>2522</v>
      </c>
      <c r="I273" s="94" t="s">
        <v>4</v>
      </c>
    </row>
    <row r="274" spans="2:9">
      <c r="B274" s="121">
        <v>24954002</v>
      </c>
      <c r="C274" s="94" t="s">
        <v>81</v>
      </c>
      <c r="D274" s="89" t="s">
        <v>1668</v>
      </c>
      <c r="E274" s="93" t="s">
        <v>4</v>
      </c>
      <c r="F274" s="93"/>
      <c r="G274" s="93" t="s">
        <v>4</v>
      </c>
      <c r="H274" s="94" t="s">
        <v>2522</v>
      </c>
      <c r="I274" s="94" t="s">
        <v>4</v>
      </c>
    </row>
    <row r="275" spans="2:9" ht="13">
      <c r="B275" s="121">
        <v>24954002</v>
      </c>
      <c r="C275" s="94" t="s">
        <v>81</v>
      </c>
      <c r="D275" s="99" t="s">
        <v>1669</v>
      </c>
      <c r="E275" s="93" t="s">
        <v>4</v>
      </c>
      <c r="F275" s="93"/>
      <c r="G275" s="93" t="s">
        <v>4</v>
      </c>
      <c r="H275" s="94" t="s">
        <v>2522</v>
      </c>
      <c r="I275" s="94" t="s">
        <v>4</v>
      </c>
    </row>
    <row r="276" spans="2:9">
      <c r="B276" s="121">
        <v>24954002</v>
      </c>
      <c r="C276" s="94" t="s">
        <v>81</v>
      </c>
      <c r="D276" s="96" t="s">
        <v>1670</v>
      </c>
      <c r="E276" s="93" t="s">
        <v>4</v>
      </c>
      <c r="F276" s="93"/>
      <c r="G276" s="93" t="s">
        <v>4</v>
      </c>
      <c r="H276" s="94" t="s">
        <v>2522</v>
      </c>
      <c r="I276" s="94" t="s">
        <v>4</v>
      </c>
    </row>
    <row r="277" spans="2:9">
      <c r="B277" s="121">
        <v>24954002</v>
      </c>
      <c r="C277" s="94" t="s">
        <v>81</v>
      </c>
      <c r="D277" s="96" t="s">
        <v>1671</v>
      </c>
      <c r="E277" s="93" t="s">
        <v>4</v>
      </c>
      <c r="F277" s="93"/>
      <c r="G277" s="93" t="s">
        <v>4</v>
      </c>
      <c r="H277" s="94" t="s">
        <v>2522</v>
      </c>
      <c r="I277" s="94" t="s">
        <v>4</v>
      </c>
    </row>
    <row r="278" spans="2:9">
      <c r="B278" s="121">
        <v>24954002</v>
      </c>
      <c r="C278" s="94" t="s">
        <v>81</v>
      </c>
      <c r="D278" s="96" t="s">
        <v>1672</v>
      </c>
      <c r="E278" s="93" t="s">
        <v>4</v>
      </c>
      <c r="F278" s="93"/>
      <c r="G278" s="93" t="s">
        <v>4</v>
      </c>
      <c r="H278" s="94" t="s">
        <v>2522</v>
      </c>
      <c r="I278" s="94" t="s">
        <v>4</v>
      </c>
    </row>
    <row r="279" spans="2:9">
      <c r="B279" s="121">
        <v>24954002</v>
      </c>
      <c r="C279" s="94" t="s">
        <v>81</v>
      </c>
      <c r="D279" s="96" t="s">
        <v>1649</v>
      </c>
      <c r="E279" s="93" t="s">
        <v>4</v>
      </c>
      <c r="F279" s="93"/>
      <c r="G279" s="93" t="s">
        <v>4</v>
      </c>
      <c r="H279" s="94" t="s">
        <v>2522</v>
      </c>
      <c r="I279" s="94" t="s">
        <v>4</v>
      </c>
    </row>
    <row r="280" spans="2:9">
      <c r="B280" s="121">
        <v>24954002</v>
      </c>
      <c r="C280" s="94" t="s">
        <v>81</v>
      </c>
      <c r="D280" s="89" t="s">
        <v>1650</v>
      </c>
      <c r="E280" s="93" t="s">
        <v>4</v>
      </c>
      <c r="F280" s="93"/>
      <c r="G280" s="93" t="s">
        <v>4</v>
      </c>
      <c r="H280" s="94" t="s">
        <v>2522</v>
      </c>
      <c r="I280" s="94" t="s">
        <v>4</v>
      </c>
    </row>
    <row r="281" spans="2:9" ht="24">
      <c r="B281" s="121">
        <v>24954002</v>
      </c>
      <c r="C281" s="94" t="s">
        <v>81</v>
      </c>
      <c r="D281" s="89" t="s">
        <v>1652</v>
      </c>
      <c r="E281" s="93" t="s">
        <v>4</v>
      </c>
      <c r="F281" s="93"/>
      <c r="G281" s="93" t="s">
        <v>4</v>
      </c>
      <c r="H281" s="94" t="s">
        <v>2522</v>
      </c>
      <c r="I281" s="94" t="s">
        <v>4</v>
      </c>
    </row>
    <row r="282" spans="2:9">
      <c r="B282" s="121">
        <v>24966368</v>
      </c>
      <c r="C282" s="94" t="s">
        <v>2</v>
      </c>
      <c r="D282" s="89" t="s">
        <v>1641</v>
      </c>
      <c r="E282" s="93" t="s">
        <v>4</v>
      </c>
      <c r="F282" s="93"/>
      <c r="G282" s="93" t="s">
        <v>4</v>
      </c>
      <c r="H282" s="94" t="s">
        <v>2522</v>
      </c>
      <c r="I282" s="94" t="s">
        <v>4</v>
      </c>
    </row>
    <row r="283" spans="2:9" ht="24">
      <c r="B283" s="121">
        <v>24966368</v>
      </c>
      <c r="C283" s="94" t="s">
        <v>2</v>
      </c>
      <c r="D283" s="89" t="s">
        <v>1642</v>
      </c>
      <c r="E283" s="93" t="s">
        <v>4</v>
      </c>
      <c r="F283" s="93"/>
      <c r="G283" s="93" t="s">
        <v>4</v>
      </c>
      <c r="H283" s="94" t="s">
        <v>2522</v>
      </c>
      <c r="I283" s="94" t="s">
        <v>4</v>
      </c>
    </row>
    <row r="284" spans="2:9" ht="24">
      <c r="B284" s="121">
        <v>24966368</v>
      </c>
      <c r="C284" s="94" t="s">
        <v>2</v>
      </c>
      <c r="D284" s="89" t="s">
        <v>1643</v>
      </c>
      <c r="E284" s="93" t="s">
        <v>4</v>
      </c>
      <c r="F284" s="93"/>
      <c r="G284" s="93" t="s">
        <v>4</v>
      </c>
      <c r="H284" s="94" t="s">
        <v>2522</v>
      </c>
      <c r="I284" s="94" t="s">
        <v>4</v>
      </c>
    </row>
    <row r="285" spans="2:9" ht="24">
      <c r="B285" s="121">
        <v>24966368</v>
      </c>
      <c r="C285" s="94" t="s">
        <v>2</v>
      </c>
      <c r="D285" s="89" t="s">
        <v>1644</v>
      </c>
      <c r="E285" s="93" t="s">
        <v>4</v>
      </c>
      <c r="F285" s="93"/>
      <c r="G285" s="93" t="s">
        <v>4</v>
      </c>
      <c r="H285" s="94" t="s">
        <v>2522</v>
      </c>
      <c r="I285" s="94" t="s">
        <v>4</v>
      </c>
    </row>
    <row r="286" spans="2:9" ht="22">
      <c r="B286" s="121">
        <v>24966369</v>
      </c>
      <c r="C286" s="94" t="s">
        <v>2</v>
      </c>
      <c r="D286" s="97" t="s">
        <v>1645</v>
      </c>
      <c r="E286" s="93" t="s">
        <v>4</v>
      </c>
      <c r="F286" s="93"/>
      <c r="G286" s="93" t="s">
        <v>4</v>
      </c>
      <c r="H286" s="94" t="s">
        <v>2522</v>
      </c>
      <c r="I286" s="94" t="s">
        <v>4</v>
      </c>
    </row>
    <row r="287" spans="2:9" ht="24">
      <c r="B287" s="121">
        <v>24966384</v>
      </c>
      <c r="C287" s="94" t="s">
        <v>2</v>
      </c>
      <c r="D287" s="89" t="s">
        <v>1646</v>
      </c>
      <c r="E287" s="93" t="s">
        <v>4</v>
      </c>
      <c r="F287" s="93"/>
      <c r="G287" s="93" t="s">
        <v>4</v>
      </c>
      <c r="H287" s="94" t="s">
        <v>2522</v>
      </c>
      <c r="I287" s="94" t="s">
        <v>4</v>
      </c>
    </row>
    <row r="288" spans="2:9" ht="24">
      <c r="B288" s="121">
        <v>24966384</v>
      </c>
      <c r="C288" s="94" t="s">
        <v>2</v>
      </c>
      <c r="D288" s="89" t="s">
        <v>1648</v>
      </c>
      <c r="E288" s="93" t="s">
        <v>4</v>
      </c>
      <c r="F288" s="93"/>
      <c r="G288" s="93" t="s">
        <v>4</v>
      </c>
      <c r="H288" s="94" t="s">
        <v>2522</v>
      </c>
      <c r="I288" s="94" t="s">
        <v>4</v>
      </c>
    </row>
    <row r="289" spans="2:9" ht="24">
      <c r="B289" s="121">
        <v>24966384</v>
      </c>
      <c r="C289" s="94" t="s">
        <v>2</v>
      </c>
      <c r="D289" s="89" t="s">
        <v>2539</v>
      </c>
      <c r="E289" s="93" t="s">
        <v>4</v>
      </c>
      <c r="F289" s="93"/>
      <c r="G289" s="93" t="s">
        <v>4</v>
      </c>
      <c r="H289" s="94" t="s">
        <v>2522</v>
      </c>
      <c r="I289" s="94" t="s">
        <v>4</v>
      </c>
    </row>
    <row r="290" spans="2:9" ht="24">
      <c r="B290" s="121">
        <v>24966384</v>
      </c>
      <c r="C290" s="94" t="s">
        <v>2</v>
      </c>
      <c r="D290" s="89" t="s">
        <v>1632</v>
      </c>
      <c r="E290" s="93" t="s">
        <v>4</v>
      </c>
      <c r="F290" s="93"/>
      <c r="G290" s="93" t="s">
        <v>4</v>
      </c>
      <c r="H290" s="94" t="s">
        <v>2522</v>
      </c>
      <c r="I290" s="94" t="s">
        <v>4</v>
      </c>
    </row>
    <row r="291" spans="2:9" ht="24">
      <c r="B291" s="121">
        <v>24966384</v>
      </c>
      <c r="C291" s="94" t="s">
        <v>2</v>
      </c>
      <c r="D291" s="89" t="s">
        <v>1633</v>
      </c>
      <c r="E291" s="93" t="s">
        <v>4</v>
      </c>
      <c r="F291" s="93"/>
      <c r="G291" s="93" t="s">
        <v>4</v>
      </c>
      <c r="H291" s="94" t="s">
        <v>2522</v>
      </c>
      <c r="I291" s="94" t="s">
        <v>4</v>
      </c>
    </row>
    <row r="292" spans="2:9" ht="24">
      <c r="B292" s="121">
        <v>24966384</v>
      </c>
      <c r="C292" s="94" t="s">
        <v>2</v>
      </c>
      <c r="D292" s="89" t="s">
        <v>1634</v>
      </c>
      <c r="E292" s="93" t="s">
        <v>4</v>
      </c>
      <c r="F292" s="93"/>
      <c r="G292" s="93" t="s">
        <v>4</v>
      </c>
      <c r="H292" s="94" t="s">
        <v>2522</v>
      </c>
      <c r="I292" s="94" t="s">
        <v>4</v>
      </c>
    </row>
    <row r="293" spans="2:9">
      <c r="B293" s="121">
        <v>24966384</v>
      </c>
      <c r="C293" s="94" t="s">
        <v>2</v>
      </c>
      <c r="D293" s="89" t="s">
        <v>1635</v>
      </c>
      <c r="E293" s="93" t="s">
        <v>4</v>
      </c>
      <c r="F293" s="93"/>
      <c r="G293" s="93" t="s">
        <v>4</v>
      </c>
      <c r="H293" s="94" t="s">
        <v>2522</v>
      </c>
      <c r="I293" s="94" t="s">
        <v>4</v>
      </c>
    </row>
    <row r="294" spans="2:9">
      <c r="B294" s="121">
        <v>24966384</v>
      </c>
      <c r="C294" s="94" t="s">
        <v>2</v>
      </c>
      <c r="D294" s="89" t="s">
        <v>2540</v>
      </c>
      <c r="E294" s="93" t="s">
        <v>4</v>
      </c>
      <c r="F294" s="93"/>
      <c r="G294" s="93" t="s">
        <v>4</v>
      </c>
      <c r="H294" s="94" t="s">
        <v>2522</v>
      </c>
      <c r="I294" s="94" t="s">
        <v>4</v>
      </c>
    </row>
    <row r="295" spans="2:9" ht="22">
      <c r="B295" s="121">
        <v>24966384</v>
      </c>
      <c r="C295" s="94" t="s">
        <v>2</v>
      </c>
      <c r="D295" s="97" t="s">
        <v>1638</v>
      </c>
      <c r="E295" s="93" t="s">
        <v>4</v>
      </c>
      <c r="F295" s="93"/>
      <c r="G295" s="93" t="s">
        <v>4</v>
      </c>
      <c r="H295" s="94" t="s">
        <v>2522</v>
      </c>
      <c r="I295" s="94" t="s">
        <v>4</v>
      </c>
    </row>
    <row r="296" spans="2:9" ht="22">
      <c r="B296" s="121">
        <v>24966380</v>
      </c>
      <c r="C296" s="94" t="s">
        <v>2</v>
      </c>
      <c r="D296" s="97" t="s">
        <v>1639</v>
      </c>
      <c r="E296" s="93" t="s">
        <v>4</v>
      </c>
      <c r="F296" s="93"/>
      <c r="G296" s="93" t="s">
        <v>4</v>
      </c>
      <c r="H296" s="94" t="s">
        <v>2522</v>
      </c>
      <c r="I296" s="94" t="s">
        <v>4</v>
      </c>
    </row>
    <row r="297" spans="2:9" ht="36">
      <c r="B297" s="121">
        <v>24984694</v>
      </c>
      <c r="C297" s="94" t="s">
        <v>81</v>
      </c>
      <c r="D297" s="89" t="s">
        <v>1624</v>
      </c>
      <c r="E297" s="93" t="s">
        <v>4</v>
      </c>
      <c r="F297" s="93"/>
      <c r="G297" s="93" t="s">
        <v>4</v>
      </c>
      <c r="H297" s="94" t="s">
        <v>2522</v>
      </c>
      <c r="I297" s="94" t="s">
        <v>4</v>
      </c>
    </row>
    <row r="298" spans="2:9" ht="36">
      <c r="B298" s="121">
        <v>24984694</v>
      </c>
      <c r="C298" s="94" t="s">
        <v>81</v>
      </c>
      <c r="D298" s="89" t="s">
        <v>1625</v>
      </c>
      <c r="E298" s="93" t="s">
        <v>4</v>
      </c>
      <c r="F298" s="93"/>
      <c r="G298" s="93" t="s">
        <v>4</v>
      </c>
      <c r="H298" s="94" t="s">
        <v>2522</v>
      </c>
      <c r="I298" s="94" t="s">
        <v>4</v>
      </c>
    </row>
    <row r="299" spans="2:9" ht="24">
      <c r="B299" s="121">
        <v>24984694</v>
      </c>
      <c r="C299" s="94" t="s">
        <v>81</v>
      </c>
      <c r="D299" s="89" t="s">
        <v>1627</v>
      </c>
      <c r="E299" s="93" t="s">
        <v>4</v>
      </c>
      <c r="F299" s="93"/>
      <c r="G299" s="93" t="s">
        <v>4</v>
      </c>
      <c r="H299" s="94" t="s">
        <v>2522</v>
      </c>
      <c r="I299" s="94" t="s">
        <v>4</v>
      </c>
    </row>
    <row r="300" spans="2:9" ht="24">
      <c r="B300" s="121">
        <v>24984694</v>
      </c>
      <c r="C300" s="94" t="s">
        <v>81</v>
      </c>
      <c r="D300" s="89" t="s">
        <v>1628</v>
      </c>
      <c r="E300" s="93" t="s">
        <v>4</v>
      </c>
      <c r="F300" s="93"/>
      <c r="G300" s="93" t="s">
        <v>4</v>
      </c>
      <c r="H300" s="94" t="s">
        <v>2522</v>
      </c>
      <c r="I300" s="94" t="s">
        <v>12</v>
      </c>
    </row>
    <row r="301" spans="2:9" ht="36">
      <c r="B301" s="121">
        <v>24956542</v>
      </c>
      <c r="C301" s="94" t="s">
        <v>331</v>
      </c>
      <c r="D301" s="89" t="s">
        <v>1629</v>
      </c>
      <c r="E301" s="93" t="s">
        <v>4</v>
      </c>
      <c r="F301" s="93"/>
      <c r="G301" s="93" t="s">
        <v>4</v>
      </c>
      <c r="H301" s="94" t="s">
        <v>2522</v>
      </c>
      <c r="I301" s="94" t="s">
        <v>4</v>
      </c>
    </row>
    <row r="302" spans="2:9" ht="24">
      <c r="B302" s="121">
        <v>24956542</v>
      </c>
      <c r="C302" s="94" t="s">
        <v>331</v>
      </c>
      <c r="D302" s="89" t="s">
        <v>1630</v>
      </c>
      <c r="E302" s="93" t="s">
        <v>4</v>
      </c>
      <c r="F302" s="93"/>
      <c r="G302" s="93" t="s">
        <v>4</v>
      </c>
      <c r="H302" s="94" t="s">
        <v>2522</v>
      </c>
      <c r="I302" s="94" t="s">
        <v>4</v>
      </c>
    </row>
    <row r="303" spans="2:9" ht="24">
      <c r="B303" s="121">
        <v>24956542</v>
      </c>
      <c r="C303" s="94" t="s">
        <v>331</v>
      </c>
      <c r="D303" s="89" t="s">
        <v>1610</v>
      </c>
      <c r="E303" s="93" t="s">
        <v>4</v>
      </c>
      <c r="F303" s="93"/>
      <c r="G303" s="93" t="s">
        <v>4</v>
      </c>
      <c r="H303" s="94" t="s">
        <v>2522</v>
      </c>
      <c r="I303" s="94" t="s">
        <v>4</v>
      </c>
    </row>
    <row r="304" spans="2:9" ht="24">
      <c r="B304" s="121">
        <v>24956542</v>
      </c>
      <c r="C304" s="94" t="s">
        <v>331</v>
      </c>
      <c r="D304" s="89" t="s">
        <v>1611</v>
      </c>
      <c r="E304" s="93" t="s">
        <v>4</v>
      </c>
      <c r="F304" s="93"/>
      <c r="G304" s="93" t="s">
        <v>4</v>
      </c>
      <c r="H304" s="94" t="s">
        <v>2522</v>
      </c>
      <c r="I304" s="94" t="s">
        <v>4</v>
      </c>
    </row>
    <row r="305" spans="2:9" ht="24">
      <c r="B305" s="121">
        <v>24956542</v>
      </c>
      <c r="C305" s="94" t="s">
        <v>331</v>
      </c>
      <c r="D305" s="89" t="s">
        <v>1612</v>
      </c>
      <c r="E305" s="93" t="s">
        <v>4</v>
      </c>
      <c r="F305" s="93"/>
      <c r="G305" s="93" t="s">
        <v>4</v>
      </c>
      <c r="H305" s="94" t="s">
        <v>2522</v>
      </c>
      <c r="I305" s="94" t="s">
        <v>4</v>
      </c>
    </row>
    <row r="306" spans="2:9" ht="24">
      <c r="B306" s="121">
        <v>24956542</v>
      </c>
      <c r="C306" s="94" t="s">
        <v>331</v>
      </c>
      <c r="D306" s="89" t="s">
        <v>1613</v>
      </c>
      <c r="E306" s="93" t="s">
        <v>4</v>
      </c>
      <c r="F306" s="93"/>
      <c r="G306" s="93" t="s">
        <v>4</v>
      </c>
      <c r="H306" s="94" t="s">
        <v>2522</v>
      </c>
      <c r="I306" s="94" t="s">
        <v>4</v>
      </c>
    </row>
    <row r="307" spans="2:9" ht="24">
      <c r="B307" s="121">
        <v>24956542</v>
      </c>
      <c r="C307" s="94" t="s">
        <v>331</v>
      </c>
      <c r="D307" s="89" t="s">
        <v>1614</v>
      </c>
      <c r="E307" s="93" t="s">
        <v>4</v>
      </c>
      <c r="F307" s="93"/>
      <c r="G307" s="93" t="s">
        <v>4</v>
      </c>
      <c r="H307" s="94" t="s">
        <v>2522</v>
      </c>
      <c r="I307" s="94" t="s">
        <v>4</v>
      </c>
    </row>
    <row r="308" spans="2:9" ht="24">
      <c r="B308" s="121">
        <v>24956542</v>
      </c>
      <c r="C308" s="94" t="s">
        <v>331</v>
      </c>
      <c r="D308" s="89" t="s">
        <v>1615</v>
      </c>
      <c r="E308" s="93" t="s">
        <v>4</v>
      </c>
      <c r="F308" s="93"/>
      <c r="G308" s="93" t="s">
        <v>4</v>
      </c>
      <c r="H308" s="94" t="s">
        <v>2522</v>
      </c>
      <c r="I308" s="94" t="s">
        <v>4</v>
      </c>
    </row>
    <row r="309" spans="2:9" ht="24">
      <c r="B309" s="121">
        <v>24956542</v>
      </c>
      <c r="C309" s="94" t="s">
        <v>331</v>
      </c>
      <c r="D309" s="89" t="s">
        <v>1616</v>
      </c>
      <c r="E309" s="93" t="s">
        <v>4</v>
      </c>
      <c r="F309" s="93"/>
      <c r="G309" s="93" t="s">
        <v>4</v>
      </c>
      <c r="H309" s="94" t="s">
        <v>2522</v>
      </c>
      <c r="I309" s="94" t="s">
        <v>4</v>
      </c>
    </row>
    <row r="310" spans="2:9" ht="24">
      <c r="B310" s="121">
        <v>24956542</v>
      </c>
      <c r="C310" s="94" t="s">
        <v>331</v>
      </c>
      <c r="D310" s="89" t="s">
        <v>1617</v>
      </c>
      <c r="E310" s="93" t="s">
        <v>4</v>
      </c>
      <c r="F310" s="93"/>
      <c r="G310" s="93" t="s">
        <v>4</v>
      </c>
      <c r="H310" s="94" t="s">
        <v>2522</v>
      </c>
      <c r="I310" s="94" t="s">
        <v>4</v>
      </c>
    </row>
    <row r="311" spans="2:9" ht="24">
      <c r="B311" s="121">
        <v>24956542</v>
      </c>
      <c r="C311" s="94" t="s">
        <v>331</v>
      </c>
      <c r="D311" s="89" t="s">
        <v>1618</v>
      </c>
      <c r="E311" s="93" t="s">
        <v>4</v>
      </c>
      <c r="F311" s="93"/>
      <c r="G311" s="93" t="s">
        <v>4</v>
      </c>
      <c r="H311" s="94" t="s">
        <v>2522</v>
      </c>
      <c r="I311" s="94" t="s">
        <v>4</v>
      </c>
    </row>
    <row r="312" spans="2:9" ht="24">
      <c r="B312" s="121">
        <v>24956542</v>
      </c>
      <c r="C312" s="94" t="s">
        <v>331</v>
      </c>
      <c r="D312" s="89" t="s">
        <v>1619</v>
      </c>
      <c r="E312" s="93" t="s">
        <v>4</v>
      </c>
      <c r="F312" s="93"/>
      <c r="G312" s="93" t="s">
        <v>4</v>
      </c>
      <c r="H312" s="94" t="s">
        <v>2522</v>
      </c>
      <c r="I312" s="94" t="s">
        <v>4</v>
      </c>
    </row>
    <row r="313" spans="2:9" ht="24">
      <c r="B313" s="121">
        <v>24956542</v>
      </c>
      <c r="C313" s="94" t="s">
        <v>331</v>
      </c>
      <c r="D313" s="89" t="s">
        <v>1620</v>
      </c>
      <c r="E313" s="93" t="s">
        <v>4</v>
      </c>
      <c r="F313" s="93"/>
      <c r="G313" s="93" t="s">
        <v>4</v>
      </c>
      <c r="H313" s="94" t="s">
        <v>2522</v>
      </c>
      <c r="I313" s="94" t="s">
        <v>4</v>
      </c>
    </row>
    <row r="314" spans="2:9" ht="24">
      <c r="B314" s="121">
        <v>24956542</v>
      </c>
      <c r="C314" s="94" t="s">
        <v>331</v>
      </c>
      <c r="D314" s="89" t="s">
        <v>1621</v>
      </c>
      <c r="E314" s="93" t="s">
        <v>4</v>
      </c>
      <c r="F314" s="93"/>
      <c r="G314" s="93" t="s">
        <v>4</v>
      </c>
      <c r="H314" s="94" t="s">
        <v>2522</v>
      </c>
      <c r="I314" s="94" t="s">
        <v>4</v>
      </c>
    </row>
    <row r="315" spans="2:9" ht="24">
      <c r="B315" s="121">
        <v>24956542</v>
      </c>
      <c r="C315" s="94" t="s">
        <v>331</v>
      </c>
      <c r="D315" s="89" t="s">
        <v>1622</v>
      </c>
      <c r="E315" s="93" t="s">
        <v>4</v>
      </c>
      <c r="F315" s="93"/>
      <c r="G315" s="93" t="s">
        <v>4</v>
      </c>
      <c r="H315" s="94" t="s">
        <v>2522</v>
      </c>
      <c r="I315" s="94" t="s">
        <v>4</v>
      </c>
    </row>
    <row r="316" spans="2:9" ht="36">
      <c r="B316" s="121">
        <v>24956542</v>
      </c>
      <c r="C316" s="94" t="s">
        <v>331</v>
      </c>
      <c r="D316" s="89" t="s">
        <v>1623</v>
      </c>
      <c r="E316" s="93" t="s">
        <v>4</v>
      </c>
      <c r="F316" s="93"/>
      <c r="G316" s="93" t="s">
        <v>4</v>
      </c>
      <c r="H316" s="94" t="s">
        <v>2522</v>
      </c>
      <c r="I316" s="94" t="s">
        <v>4</v>
      </c>
    </row>
    <row r="317" spans="2:9">
      <c r="B317" s="122">
        <v>25009276</v>
      </c>
      <c r="C317" s="100" t="s">
        <v>2</v>
      </c>
      <c r="D317" s="103" t="s">
        <v>1601</v>
      </c>
      <c r="E317" s="101" t="s">
        <v>4</v>
      </c>
      <c r="F317" s="101"/>
      <c r="G317" s="101" t="s">
        <v>4</v>
      </c>
      <c r="H317" s="94" t="s">
        <v>2522</v>
      </c>
      <c r="I317" s="94" t="s">
        <v>4</v>
      </c>
    </row>
    <row r="318" spans="2:9" ht="24">
      <c r="B318" s="122">
        <v>25009276</v>
      </c>
      <c r="C318" s="100" t="s">
        <v>2</v>
      </c>
      <c r="D318" s="103" t="s">
        <v>1602</v>
      </c>
      <c r="E318" s="101" t="s">
        <v>4</v>
      </c>
      <c r="F318" s="101"/>
      <c r="G318" s="101" t="s">
        <v>4</v>
      </c>
      <c r="H318" s="94" t="s">
        <v>2522</v>
      </c>
      <c r="I318" s="94" t="s">
        <v>4</v>
      </c>
    </row>
    <row r="319" spans="2:9" ht="24">
      <c r="B319" s="122">
        <v>25009276</v>
      </c>
      <c r="C319" s="100" t="s">
        <v>2</v>
      </c>
      <c r="D319" s="103" t="s">
        <v>1603</v>
      </c>
      <c r="E319" s="101" t="s">
        <v>4</v>
      </c>
      <c r="F319" s="101"/>
      <c r="G319" s="101" t="s">
        <v>4</v>
      </c>
      <c r="H319" s="94" t="s">
        <v>2522</v>
      </c>
      <c r="I319" s="94" t="s">
        <v>4</v>
      </c>
    </row>
    <row r="320" spans="2:9" ht="24">
      <c r="B320" s="122">
        <v>25009276</v>
      </c>
      <c r="C320" s="100" t="s">
        <v>2</v>
      </c>
      <c r="D320" s="103" t="s">
        <v>1604</v>
      </c>
      <c r="E320" s="101" t="s">
        <v>4</v>
      </c>
      <c r="F320" s="101"/>
      <c r="G320" s="101" t="s">
        <v>4</v>
      </c>
      <c r="H320" s="94" t="s">
        <v>2522</v>
      </c>
      <c r="I320" s="94" t="s">
        <v>4</v>
      </c>
    </row>
    <row r="321" spans="2:9" ht="24">
      <c r="B321" s="122">
        <v>25009276</v>
      </c>
      <c r="C321" s="100" t="s">
        <v>2</v>
      </c>
      <c r="D321" s="103" t="s">
        <v>1605</v>
      </c>
      <c r="E321" s="101" t="s">
        <v>4</v>
      </c>
      <c r="F321" s="101"/>
      <c r="G321" s="101" t="s">
        <v>4</v>
      </c>
      <c r="H321" s="94" t="s">
        <v>2522</v>
      </c>
      <c r="I321" s="94" t="s">
        <v>4</v>
      </c>
    </row>
    <row r="322" spans="2:9" ht="24">
      <c r="B322" s="122">
        <v>25009276</v>
      </c>
      <c r="C322" s="100" t="s">
        <v>2</v>
      </c>
      <c r="D322" s="103" t="s">
        <v>1606</v>
      </c>
      <c r="E322" s="101" t="s">
        <v>4</v>
      </c>
      <c r="F322" s="101"/>
      <c r="G322" s="101" t="s">
        <v>4</v>
      </c>
      <c r="H322" s="94" t="s">
        <v>2522</v>
      </c>
      <c r="I322" s="94" t="s">
        <v>4</v>
      </c>
    </row>
    <row r="323" spans="2:9">
      <c r="B323" s="122">
        <v>25009276</v>
      </c>
      <c r="C323" s="100" t="s">
        <v>2</v>
      </c>
      <c r="D323" s="103" t="s">
        <v>1607</v>
      </c>
      <c r="E323" s="101" t="s">
        <v>4</v>
      </c>
      <c r="F323" s="101"/>
      <c r="G323" s="101" t="s">
        <v>4</v>
      </c>
      <c r="H323" s="94" t="s">
        <v>2522</v>
      </c>
      <c r="I323" s="94" t="s">
        <v>4</v>
      </c>
    </row>
    <row r="324" spans="2:9">
      <c r="B324" s="122">
        <v>25009276</v>
      </c>
      <c r="C324" s="100" t="s">
        <v>2</v>
      </c>
      <c r="D324" s="103" t="s">
        <v>1608</v>
      </c>
      <c r="E324" s="101" t="s">
        <v>4</v>
      </c>
      <c r="F324" s="101"/>
      <c r="G324" s="101" t="s">
        <v>4</v>
      </c>
      <c r="H324" s="94" t="s">
        <v>2522</v>
      </c>
      <c r="I324" s="94" t="s">
        <v>4</v>
      </c>
    </row>
    <row r="325" spans="2:9" ht="24">
      <c r="B325" s="122">
        <v>25009276</v>
      </c>
      <c r="C325" s="100" t="s">
        <v>2</v>
      </c>
      <c r="D325" s="103" t="s">
        <v>1609</v>
      </c>
      <c r="E325" s="101" t="s">
        <v>4</v>
      </c>
      <c r="F325" s="101"/>
      <c r="G325" s="101" t="s">
        <v>4</v>
      </c>
      <c r="H325" s="94" t="s">
        <v>2522</v>
      </c>
      <c r="I325" s="94" t="s">
        <v>4</v>
      </c>
    </row>
    <row r="326" spans="2:9" ht="24">
      <c r="B326" s="122">
        <v>25009276</v>
      </c>
      <c r="C326" s="100" t="s">
        <v>2</v>
      </c>
      <c r="D326" s="103" t="s">
        <v>1583</v>
      </c>
      <c r="E326" s="101" t="s">
        <v>4</v>
      </c>
      <c r="F326" s="101"/>
      <c r="G326" s="101" t="s">
        <v>4</v>
      </c>
      <c r="H326" s="94" t="s">
        <v>2522</v>
      </c>
      <c r="I326" s="94" t="s">
        <v>4</v>
      </c>
    </row>
    <row r="327" spans="2:9" ht="24">
      <c r="B327" s="122">
        <v>25009276</v>
      </c>
      <c r="C327" s="100" t="s">
        <v>2</v>
      </c>
      <c r="D327" s="103" t="s">
        <v>1584</v>
      </c>
      <c r="E327" s="101" t="s">
        <v>4</v>
      </c>
      <c r="F327" s="101"/>
      <c r="G327" s="101" t="s">
        <v>4</v>
      </c>
      <c r="H327" s="94" t="s">
        <v>2522</v>
      </c>
      <c r="I327" s="94" t="s">
        <v>4</v>
      </c>
    </row>
    <row r="328" spans="2:9" ht="24">
      <c r="B328" s="122">
        <v>25009276</v>
      </c>
      <c r="C328" s="100" t="s">
        <v>2</v>
      </c>
      <c r="D328" s="103" t="s">
        <v>1585</v>
      </c>
      <c r="E328" s="101" t="s">
        <v>4</v>
      </c>
      <c r="F328" s="101"/>
      <c r="G328" s="101" t="s">
        <v>4</v>
      </c>
      <c r="H328" s="94" t="s">
        <v>2522</v>
      </c>
      <c r="I328" s="94" t="s">
        <v>4</v>
      </c>
    </row>
    <row r="329" spans="2:9">
      <c r="B329" s="122">
        <v>25009276</v>
      </c>
      <c r="C329" s="100" t="s">
        <v>2</v>
      </c>
      <c r="D329" s="103" t="s">
        <v>1586</v>
      </c>
      <c r="E329" s="101" t="s">
        <v>4</v>
      </c>
      <c r="F329" s="101"/>
      <c r="G329" s="101" t="s">
        <v>4</v>
      </c>
      <c r="H329" s="94" t="s">
        <v>2522</v>
      </c>
      <c r="I329" s="94" t="s">
        <v>4</v>
      </c>
    </row>
    <row r="330" spans="2:9">
      <c r="B330" s="122">
        <v>25009260</v>
      </c>
      <c r="C330" s="100" t="s">
        <v>2</v>
      </c>
      <c r="D330" s="97" t="s">
        <v>1588</v>
      </c>
      <c r="E330" s="101" t="s">
        <v>4</v>
      </c>
      <c r="F330" s="101"/>
      <c r="G330" s="101" t="s">
        <v>4</v>
      </c>
      <c r="H330" s="94" t="s">
        <v>2522</v>
      </c>
      <c r="I330" s="94" t="s">
        <v>4</v>
      </c>
    </row>
    <row r="331" spans="2:9">
      <c r="B331" s="122">
        <v>25009260</v>
      </c>
      <c r="C331" s="100" t="s">
        <v>2</v>
      </c>
      <c r="D331" s="100" t="s">
        <v>1589</v>
      </c>
      <c r="E331" s="101" t="s">
        <v>4</v>
      </c>
      <c r="F331" s="101"/>
      <c r="G331" s="101" t="s">
        <v>4</v>
      </c>
      <c r="H331" s="103" t="s">
        <v>2522</v>
      </c>
      <c r="I331" s="103" t="s">
        <v>12</v>
      </c>
    </row>
    <row r="332" spans="2:9">
      <c r="B332" s="122">
        <v>25009260</v>
      </c>
      <c r="C332" s="100" t="s">
        <v>2</v>
      </c>
      <c r="D332" s="97" t="s">
        <v>1590</v>
      </c>
      <c r="E332" s="101" t="s">
        <v>4</v>
      </c>
      <c r="F332" s="101"/>
      <c r="G332" s="101" t="s">
        <v>4</v>
      </c>
      <c r="H332" s="103" t="s">
        <v>2522</v>
      </c>
      <c r="I332" s="103" t="s">
        <v>4</v>
      </c>
    </row>
    <row r="333" spans="2:9">
      <c r="B333" s="122">
        <v>25009260</v>
      </c>
      <c r="C333" s="100" t="s">
        <v>2</v>
      </c>
      <c r="D333" s="100" t="s">
        <v>1591</v>
      </c>
      <c r="E333" s="101" t="s">
        <v>12</v>
      </c>
      <c r="F333" s="101"/>
      <c r="G333" s="101" t="s">
        <v>12</v>
      </c>
      <c r="H333" s="103" t="s">
        <v>2522</v>
      </c>
      <c r="I333" s="103" t="s">
        <v>12</v>
      </c>
    </row>
    <row r="334" spans="2:9">
      <c r="B334" s="122">
        <v>25009260</v>
      </c>
      <c r="C334" s="100" t="s">
        <v>2</v>
      </c>
      <c r="D334" s="100" t="s">
        <v>1592</v>
      </c>
      <c r="E334" s="101" t="s">
        <v>4</v>
      </c>
      <c r="F334" s="101"/>
      <c r="G334" s="101" t="s">
        <v>4</v>
      </c>
      <c r="H334" s="103" t="s">
        <v>2522</v>
      </c>
      <c r="I334" s="103" t="s">
        <v>4</v>
      </c>
    </row>
    <row r="335" spans="2:9">
      <c r="B335" s="122">
        <v>25009260</v>
      </c>
      <c r="C335" s="100" t="s">
        <v>2</v>
      </c>
      <c r="D335" s="100" t="s">
        <v>1593</v>
      </c>
      <c r="E335" s="101" t="s">
        <v>4</v>
      </c>
      <c r="F335" s="101"/>
      <c r="G335" s="101" t="s">
        <v>4</v>
      </c>
      <c r="H335" s="103" t="s">
        <v>2522</v>
      </c>
      <c r="I335" s="103" t="s">
        <v>4</v>
      </c>
    </row>
    <row r="336" spans="2:9">
      <c r="B336" s="122">
        <v>25009260</v>
      </c>
      <c r="C336" s="100" t="s">
        <v>2</v>
      </c>
      <c r="D336" s="100" t="s">
        <v>1594</v>
      </c>
      <c r="E336" s="101" t="s">
        <v>4</v>
      </c>
      <c r="F336" s="101"/>
      <c r="G336" s="101" t="s">
        <v>4</v>
      </c>
      <c r="H336" s="103" t="s">
        <v>2522</v>
      </c>
      <c r="I336" s="103" t="s">
        <v>4</v>
      </c>
    </row>
    <row r="337" spans="2:9">
      <c r="B337" s="122">
        <v>25009260</v>
      </c>
      <c r="C337" s="100" t="s">
        <v>2</v>
      </c>
      <c r="D337" s="100" t="s">
        <v>1595</v>
      </c>
      <c r="E337" s="101" t="s">
        <v>4</v>
      </c>
      <c r="F337" s="101"/>
      <c r="G337" s="101" t="s">
        <v>4</v>
      </c>
      <c r="H337" s="103" t="s">
        <v>2522</v>
      </c>
      <c r="I337" s="103" t="s">
        <v>4</v>
      </c>
    </row>
    <row r="338" spans="2:9">
      <c r="B338" s="122">
        <v>25009260</v>
      </c>
      <c r="C338" s="100" t="s">
        <v>2</v>
      </c>
      <c r="D338" s="100" t="s">
        <v>1596</v>
      </c>
      <c r="E338" s="101" t="s">
        <v>4</v>
      </c>
      <c r="F338" s="101"/>
      <c r="G338" s="101" t="s">
        <v>4</v>
      </c>
      <c r="H338" s="103" t="s">
        <v>2522</v>
      </c>
      <c r="I338" s="103" t="s">
        <v>4</v>
      </c>
    </row>
    <row r="339" spans="2:9">
      <c r="B339" s="122">
        <v>25009260</v>
      </c>
      <c r="C339" s="100" t="s">
        <v>2</v>
      </c>
      <c r="D339" s="100" t="s">
        <v>1597</v>
      </c>
      <c r="E339" s="101" t="s">
        <v>4</v>
      </c>
      <c r="F339" s="101"/>
      <c r="G339" s="101" t="s">
        <v>4</v>
      </c>
      <c r="H339" s="103" t="s">
        <v>2522</v>
      </c>
      <c r="I339" s="103" t="s">
        <v>4</v>
      </c>
    </row>
    <row r="340" spans="2:9">
      <c r="B340" s="122">
        <v>25009260</v>
      </c>
      <c r="C340" s="100" t="s">
        <v>2</v>
      </c>
      <c r="D340" s="100" t="s">
        <v>1598</v>
      </c>
      <c r="E340" s="101" t="s">
        <v>4</v>
      </c>
      <c r="F340" s="101"/>
      <c r="G340" s="101" t="s">
        <v>4</v>
      </c>
      <c r="H340" s="103" t="s">
        <v>2522</v>
      </c>
      <c r="I340" s="103" t="s">
        <v>4</v>
      </c>
    </row>
    <row r="341" spans="2:9">
      <c r="B341" s="122">
        <v>25009260</v>
      </c>
      <c r="C341" s="100" t="s">
        <v>2</v>
      </c>
      <c r="D341" s="100" t="s">
        <v>1562</v>
      </c>
      <c r="E341" s="101" t="s">
        <v>4</v>
      </c>
      <c r="F341" s="101"/>
      <c r="G341" s="101" t="s">
        <v>4</v>
      </c>
      <c r="H341" s="103" t="s">
        <v>2522</v>
      </c>
      <c r="I341" s="103" t="s">
        <v>4</v>
      </c>
    </row>
    <row r="342" spans="2:9" ht="13">
      <c r="B342" s="122">
        <v>25043933</v>
      </c>
      <c r="C342" s="100" t="s">
        <v>81</v>
      </c>
      <c r="D342" s="104" t="s">
        <v>1565</v>
      </c>
      <c r="E342" s="101" t="s">
        <v>4</v>
      </c>
      <c r="F342" s="101"/>
      <c r="G342" s="101" t="s">
        <v>4</v>
      </c>
      <c r="H342" s="103" t="s">
        <v>2522</v>
      </c>
      <c r="I342" s="103" t="s">
        <v>4</v>
      </c>
    </row>
    <row r="343" spans="2:9" ht="13">
      <c r="B343" s="122">
        <v>25043933</v>
      </c>
      <c r="C343" s="100" t="s">
        <v>81</v>
      </c>
      <c r="D343" s="104" t="s">
        <v>1566</v>
      </c>
      <c r="E343" s="101" t="s">
        <v>4</v>
      </c>
      <c r="F343" s="101"/>
      <c r="G343" s="101" t="s">
        <v>4</v>
      </c>
      <c r="H343" s="103" t="s">
        <v>2522</v>
      </c>
      <c r="I343" s="103" t="s">
        <v>4</v>
      </c>
    </row>
    <row r="344" spans="2:9" ht="13">
      <c r="B344" s="122">
        <v>25043933</v>
      </c>
      <c r="C344" s="100" t="s">
        <v>81</v>
      </c>
      <c r="D344" s="104" t="s">
        <v>1567</v>
      </c>
      <c r="E344" s="101" t="s">
        <v>4</v>
      </c>
      <c r="F344" s="101"/>
      <c r="G344" s="101" t="s">
        <v>4</v>
      </c>
      <c r="H344" s="103" t="s">
        <v>2522</v>
      </c>
      <c r="I344" s="103" t="s">
        <v>4</v>
      </c>
    </row>
    <row r="345" spans="2:9" ht="13">
      <c r="B345" s="122">
        <v>25043933</v>
      </c>
      <c r="C345" s="100" t="s">
        <v>81</v>
      </c>
      <c r="D345" s="104" t="s">
        <v>1568</v>
      </c>
      <c r="E345" s="101" t="s">
        <v>4</v>
      </c>
      <c r="F345" s="101"/>
      <c r="G345" s="101" t="s">
        <v>4</v>
      </c>
      <c r="H345" s="103" t="s">
        <v>2522</v>
      </c>
      <c r="I345" s="103" t="s">
        <v>4</v>
      </c>
    </row>
    <row r="346" spans="2:9" ht="13">
      <c r="B346" s="122">
        <v>25043933</v>
      </c>
      <c r="C346" s="100" t="s">
        <v>81</v>
      </c>
      <c r="D346" s="104" t="s">
        <v>1569</v>
      </c>
      <c r="E346" s="101" t="s">
        <v>4</v>
      </c>
      <c r="F346" s="101"/>
      <c r="G346" s="101" t="s">
        <v>4</v>
      </c>
      <c r="H346" s="103" t="s">
        <v>2522</v>
      </c>
      <c r="I346" s="103" t="s">
        <v>4</v>
      </c>
    </row>
    <row r="347" spans="2:9" ht="13">
      <c r="B347" s="122">
        <v>25043933</v>
      </c>
      <c r="C347" s="100" t="s">
        <v>81</v>
      </c>
      <c r="D347" s="104" t="s">
        <v>1570</v>
      </c>
      <c r="E347" s="101" t="s">
        <v>4</v>
      </c>
      <c r="F347" s="101"/>
      <c r="G347" s="101" t="s">
        <v>4</v>
      </c>
      <c r="H347" s="103" t="s">
        <v>2522</v>
      </c>
      <c r="I347" s="103" t="s">
        <v>4</v>
      </c>
    </row>
    <row r="348" spans="2:9" ht="13">
      <c r="B348" s="122">
        <v>25043933</v>
      </c>
      <c r="C348" s="100" t="s">
        <v>81</v>
      </c>
      <c r="D348" s="104" t="s">
        <v>1571</v>
      </c>
      <c r="E348" s="101" t="s">
        <v>4</v>
      </c>
      <c r="F348" s="101"/>
      <c r="G348" s="101" t="s">
        <v>4</v>
      </c>
      <c r="H348" s="103" t="s">
        <v>2522</v>
      </c>
      <c r="I348" s="103" t="s">
        <v>4</v>
      </c>
    </row>
    <row r="349" spans="2:9" ht="13">
      <c r="B349" s="122">
        <v>25043933</v>
      </c>
      <c r="C349" s="100" t="s">
        <v>81</v>
      </c>
      <c r="D349" s="104" t="s">
        <v>1572</v>
      </c>
      <c r="E349" s="101" t="s">
        <v>4</v>
      </c>
      <c r="F349" s="101"/>
      <c r="G349" s="101" t="s">
        <v>4</v>
      </c>
      <c r="H349" s="103" t="s">
        <v>2522</v>
      </c>
      <c r="I349" s="103" t="s">
        <v>4</v>
      </c>
    </row>
    <row r="350" spans="2:9" ht="13">
      <c r="B350" s="122">
        <v>25043933</v>
      </c>
      <c r="C350" s="100" t="s">
        <v>81</v>
      </c>
      <c r="D350" s="104" t="s">
        <v>1573</v>
      </c>
      <c r="E350" s="101" t="s">
        <v>4</v>
      </c>
      <c r="F350" s="101"/>
      <c r="G350" s="101" t="s">
        <v>4</v>
      </c>
      <c r="H350" s="103" t="s">
        <v>2522</v>
      </c>
      <c r="I350" s="103" t="s">
        <v>4</v>
      </c>
    </row>
    <row r="351" spans="2:9" ht="13">
      <c r="B351" s="122">
        <v>25043933</v>
      </c>
      <c r="C351" s="100" t="s">
        <v>81</v>
      </c>
      <c r="D351" s="104" t="s">
        <v>1574</v>
      </c>
      <c r="E351" s="101" t="s">
        <v>4</v>
      </c>
      <c r="F351" s="101"/>
      <c r="G351" s="101" t="s">
        <v>12</v>
      </c>
      <c r="H351" s="103" t="s">
        <v>2522</v>
      </c>
      <c r="I351" s="103" t="s">
        <v>12</v>
      </c>
    </row>
    <row r="352" spans="2:9" ht="13">
      <c r="B352" s="122">
        <v>25043933</v>
      </c>
      <c r="C352" s="100" t="s">
        <v>81</v>
      </c>
      <c r="D352" s="104" t="s">
        <v>1575</v>
      </c>
      <c r="E352" s="101" t="s">
        <v>4</v>
      </c>
      <c r="F352" s="101"/>
      <c r="G352" s="101" t="s">
        <v>4</v>
      </c>
      <c r="H352" s="103" t="s">
        <v>2522</v>
      </c>
      <c r="I352" s="103" t="s">
        <v>4</v>
      </c>
    </row>
    <row r="353" spans="2:9">
      <c r="B353" s="122">
        <v>25043676</v>
      </c>
      <c r="C353" s="100" t="s">
        <v>81</v>
      </c>
      <c r="D353" s="105" t="s">
        <v>1550</v>
      </c>
      <c r="E353" s="106" t="s">
        <v>4</v>
      </c>
      <c r="F353" s="106"/>
      <c r="G353" s="106" t="s">
        <v>4</v>
      </c>
      <c r="H353" s="103" t="s">
        <v>2522</v>
      </c>
      <c r="I353" s="103" t="s">
        <v>4</v>
      </c>
    </row>
    <row r="354" spans="2:9">
      <c r="B354" s="122">
        <v>25043676</v>
      </c>
      <c r="C354" s="100" t="s">
        <v>81</v>
      </c>
      <c r="D354" s="105" t="s">
        <v>1551</v>
      </c>
      <c r="E354" s="106" t="s">
        <v>4</v>
      </c>
      <c r="F354" s="106"/>
      <c r="G354" s="106" t="s">
        <v>4</v>
      </c>
      <c r="H354" s="103" t="s">
        <v>2522</v>
      </c>
      <c r="I354" s="103" t="s">
        <v>4</v>
      </c>
    </row>
    <row r="355" spans="2:9" ht="24">
      <c r="B355" s="122">
        <v>25043553</v>
      </c>
      <c r="C355" s="100" t="s">
        <v>81</v>
      </c>
      <c r="D355" s="95" t="s">
        <v>1552</v>
      </c>
      <c r="E355" s="107" t="s">
        <v>4</v>
      </c>
      <c r="F355" s="107"/>
      <c r="G355" s="107" t="s">
        <v>4</v>
      </c>
      <c r="H355" s="103" t="s">
        <v>2522</v>
      </c>
      <c r="I355" s="103" t="s">
        <v>4</v>
      </c>
    </row>
    <row r="356" spans="2:9">
      <c r="B356" s="121">
        <v>25031414</v>
      </c>
      <c r="C356" s="100" t="s">
        <v>2</v>
      </c>
      <c r="D356" s="94" t="s">
        <v>1554</v>
      </c>
      <c r="E356" s="93" t="s">
        <v>4</v>
      </c>
      <c r="F356" s="93"/>
      <c r="G356" s="93" t="s">
        <v>4</v>
      </c>
      <c r="H356" s="103" t="s">
        <v>2522</v>
      </c>
      <c r="I356" s="103" t="s">
        <v>4</v>
      </c>
    </row>
    <row r="357" spans="2:9">
      <c r="B357" s="121">
        <v>25031414</v>
      </c>
      <c r="C357" s="100" t="s">
        <v>2</v>
      </c>
      <c r="D357" s="94" t="s">
        <v>1555</v>
      </c>
      <c r="E357" s="93" t="s">
        <v>4</v>
      </c>
      <c r="F357" s="93"/>
      <c r="G357" s="93" t="s">
        <v>4</v>
      </c>
      <c r="H357" s="103" t="s">
        <v>2522</v>
      </c>
      <c r="I357" s="103" t="s">
        <v>4</v>
      </c>
    </row>
    <row r="358" spans="2:9">
      <c r="B358" s="121">
        <v>25031414</v>
      </c>
      <c r="C358" s="100" t="s">
        <v>2</v>
      </c>
      <c r="D358" s="94" t="s">
        <v>1556</v>
      </c>
      <c r="E358" s="93" t="s">
        <v>4</v>
      </c>
      <c r="F358" s="93"/>
      <c r="G358" s="93" t="s">
        <v>4</v>
      </c>
      <c r="H358" s="103" t="s">
        <v>2522</v>
      </c>
      <c r="I358" s="103" t="s">
        <v>4</v>
      </c>
    </row>
    <row r="359" spans="2:9">
      <c r="B359" s="121">
        <v>25031414</v>
      </c>
      <c r="C359" s="100" t="s">
        <v>2</v>
      </c>
      <c r="D359" s="94" t="s">
        <v>1557</v>
      </c>
      <c r="E359" s="93" t="s">
        <v>4</v>
      </c>
      <c r="F359" s="93"/>
      <c r="G359" s="93" t="s">
        <v>4</v>
      </c>
      <c r="H359" s="103" t="s">
        <v>2522</v>
      </c>
      <c r="I359" s="103" t="s">
        <v>4</v>
      </c>
    </row>
    <row r="360" spans="2:9">
      <c r="B360" s="121">
        <v>25031414</v>
      </c>
      <c r="C360" s="100" t="s">
        <v>2</v>
      </c>
      <c r="D360" s="94" t="s">
        <v>1558</v>
      </c>
      <c r="E360" s="93" t="s">
        <v>4</v>
      </c>
      <c r="F360" s="93"/>
      <c r="G360" s="93" t="s">
        <v>4</v>
      </c>
      <c r="H360" s="103" t="s">
        <v>2522</v>
      </c>
      <c r="I360" s="103" t="s">
        <v>4</v>
      </c>
    </row>
    <row r="361" spans="2:9">
      <c r="B361" s="121">
        <v>25031414</v>
      </c>
      <c r="C361" s="100" t="s">
        <v>2</v>
      </c>
      <c r="D361" s="94" t="s">
        <v>1559</v>
      </c>
      <c r="E361" s="93" t="s">
        <v>4</v>
      </c>
      <c r="F361" s="93"/>
      <c r="G361" s="93" t="s">
        <v>4</v>
      </c>
      <c r="H361" s="103" t="s">
        <v>2522</v>
      </c>
      <c r="I361" s="103" t="s">
        <v>4</v>
      </c>
    </row>
    <row r="362" spans="2:9">
      <c r="B362" s="121">
        <v>25031414</v>
      </c>
      <c r="C362" s="100" t="s">
        <v>2</v>
      </c>
      <c r="D362" s="94" t="s">
        <v>1535</v>
      </c>
      <c r="E362" s="93" t="s">
        <v>4</v>
      </c>
      <c r="F362" s="93"/>
      <c r="G362" s="93" t="s">
        <v>4</v>
      </c>
      <c r="H362" s="103" t="s">
        <v>2522</v>
      </c>
      <c r="I362" s="103" t="s">
        <v>4</v>
      </c>
    </row>
    <row r="363" spans="2:9">
      <c r="B363" s="121">
        <v>25031414</v>
      </c>
      <c r="C363" s="100" t="s">
        <v>2</v>
      </c>
      <c r="D363" s="94" t="s">
        <v>1536</v>
      </c>
      <c r="E363" s="93" t="s">
        <v>4</v>
      </c>
      <c r="F363" s="93"/>
      <c r="G363" s="93" t="s">
        <v>4</v>
      </c>
      <c r="H363" s="103" t="s">
        <v>2522</v>
      </c>
      <c r="I363" s="103" t="s">
        <v>4</v>
      </c>
    </row>
    <row r="364" spans="2:9">
      <c r="B364" s="121">
        <v>25031414</v>
      </c>
      <c r="C364" s="100" t="s">
        <v>2</v>
      </c>
      <c r="D364" s="94" t="s">
        <v>1537</v>
      </c>
      <c r="E364" s="93" t="s">
        <v>4</v>
      </c>
      <c r="F364" s="93"/>
      <c r="G364" s="93" t="s">
        <v>4</v>
      </c>
      <c r="H364" s="103" t="s">
        <v>2522</v>
      </c>
      <c r="I364" s="103" t="s">
        <v>4</v>
      </c>
    </row>
    <row r="365" spans="2:9">
      <c r="B365" s="121">
        <v>25031414</v>
      </c>
      <c r="C365" s="100" t="s">
        <v>2</v>
      </c>
      <c r="D365" s="94" t="s">
        <v>1538</v>
      </c>
      <c r="E365" s="93" t="s">
        <v>4</v>
      </c>
      <c r="F365" s="93"/>
      <c r="G365" s="93" t="s">
        <v>4</v>
      </c>
      <c r="H365" s="103" t="s">
        <v>2522</v>
      </c>
      <c r="I365" s="103" t="s">
        <v>4</v>
      </c>
    </row>
    <row r="366" spans="2:9">
      <c r="B366" s="121">
        <v>25031414</v>
      </c>
      <c r="C366" s="100" t="s">
        <v>2</v>
      </c>
      <c r="D366" s="94" t="s">
        <v>1539</v>
      </c>
      <c r="E366" s="93" t="s">
        <v>4</v>
      </c>
      <c r="F366" s="93"/>
      <c r="G366" s="93" t="s">
        <v>4</v>
      </c>
      <c r="H366" s="103" t="s">
        <v>2522</v>
      </c>
      <c r="I366" s="103" t="s">
        <v>4</v>
      </c>
    </row>
    <row r="367" spans="2:9">
      <c r="B367" s="121">
        <v>25031392</v>
      </c>
      <c r="C367" s="100" t="s">
        <v>2</v>
      </c>
      <c r="D367" s="94" t="s">
        <v>1547</v>
      </c>
      <c r="E367" s="93" t="s">
        <v>4</v>
      </c>
      <c r="F367" s="93"/>
      <c r="G367" s="93" t="s">
        <v>4</v>
      </c>
      <c r="H367" s="103" t="s">
        <v>2522</v>
      </c>
      <c r="I367" s="103" t="s">
        <v>4</v>
      </c>
    </row>
    <row r="368" spans="2:9">
      <c r="B368" s="121">
        <v>25031392</v>
      </c>
      <c r="C368" s="100" t="s">
        <v>2</v>
      </c>
      <c r="D368" s="94" t="s">
        <v>1548</v>
      </c>
      <c r="E368" s="93" t="s">
        <v>4</v>
      </c>
      <c r="F368" s="93"/>
      <c r="G368" s="93" t="s">
        <v>4</v>
      </c>
      <c r="H368" s="103" t="s">
        <v>2522</v>
      </c>
      <c r="I368" s="103" t="s">
        <v>4</v>
      </c>
    </row>
    <row r="369" spans="2:9">
      <c r="B369" s="121">
        <v>25031405</v>
      </c>
      <c r="C369" s="100" t="s">
        <v>2</v>
      </c>
      <c r="D369" s="94" t="s">
        <v>1520</v>
      </c>
      <c r="E369" s="93" t="s">
        <v>4</v>
      </c>
      <c r="F369" s="93"/>
      <c r="G369" s="93" t="s">
        <v>4</v>
      </c>
      <c r="H369" s="103" t="s">
        <v>2522</v>
      </c>
      <c r="I369" s="103" t="s">
        <v>4</v>
      </c>
    </row>
    <row r="370" spans="2:9">
      <c r="B370" s="121">
        <v>25031405</v>
      </c>
      <c r="C370" s="100" t="s">
        <v>2</v>
      </c>
      <c r="D370" s="94" t="s">
        <v>1522</v>
      </c>
      <c r="E370" s="93" t="s">
        <v>4</v>
      </c>
      <c r="F370" s="93"/>
      <c r="G370" s="93" t="s">
        <v>4</v>
      </c>
      <c r="H370" s="103" t="s">
        <v>2522</v>
      </c>
      <c r="I370" s="103" t="s">
        <v>4</v>
      </c>
    </row>
    <row r="371" spans="2:9">
      <c r="B371" s="121">
        <v>25044160</v>
      </c>
      <c r="C371" s="100" t="s">
        <v>81</v>
      </c>
      <c r="D371" s="94" t="s">
        <v>1524</v>
      </c>
      <c r="E371" s="93" t="s">
        <v>4</v>
      </c>
      <c r="F371" s="93"/>
      <c r="G371" s="93" t="s">
        <v>4</v>
      </c>
      <c r="H371" s="103" t="s">
        <v>2522</v>
      </c>
      <c r="I371" s="103" t="s">
        <v>4</v>
      </c>
    </row>
    <row r="372" spans="2:9">
      <c r="B372" s="121">
        <v>25044160</v>
      </c>
      <c r="C372" s="100" t="s">
        <v>81</v>
      </c>
      <c r="D372" s="94" t="s">
        <v>1525</v>
      </c>
      <c r="E372" s="93" t="s">
        <v>4</v>
      </c>
      <c r="F372" s="93"/>
      <c r="G372" s="93" t="s">
        <v>4</v>
      </c>
      <c r="H372" s="103" t="s">
        <v>2522</v>
      </c>
      <c r="I372" s="103" t="s">
        <v>4</v>
      </c>
    </row>
    <row r="373" spans="2:9">
      <c r="B373" s="121">
        <v>25044160</v>
      </c>
      <c r="C373" s="100" t="s">
        <v>81</v>
      </c>
      <c r="D373" s="94" t="s">
        <v>1526</v>
      </c>
      <c r="E373" s="93" t="s">
        <v>4</v>
      </c>
      <c r="F373" s="93"/>
      <c r="G373" s="93" t="s">
        <v>4</v>
      </c>
      <c r="H373" s="103" t="s">
        <v>2522</v>
      </c>
      <c r="I373" s="103" t="s">
        <v>4</v>
      </c>
    </row>
    <row r="374" spans="2:9">
      <c r="B374" s="121">
        <v>25044160</v>
      </c>
      <c r="C374" s="100" t="s">
        <v>81</v>
      </c>
      <c r="D374" s="108" t="s">
        <v>1527</v>
      </c>
      <c r="E374" s="93" t="s">
        <v>4</v>
      </c>
      <c r="F374" s="93"/>
      <c r="G374" s="93" t="s">
        <v>4</v>
      </c>
      <c r="H374" s="103" t="s">
        <v>2522</v>
      </c>
      <c r="I374" s="103" t="s">
        <v>4</v>
      </c>
    </row>
    <row r="375" spans="2:9">
      <c r="B375" s="121">
        <v>25044160</v>
      </c>
      <c r="C375" s="100" t="s">
        <v>81</v>
      </c>
      <c r="D375" s="94" t="s">
        <v>1528</v>
      </c>
      <c r="E375" s="93" t="s">
        <v>4</v>
      </c>
      <c r="F375" s="93"/>
      <c r="G375" s="93" t="s">
        <v>4</v>
      </c>
      <c r="H375" s="103" t="s">
        <v>2522</v>
      </c>
      <c r="I375" s="103" t="s">
        <v>4</v>
      </c>
    </row>
    <row r="376" spans="2:9">
      <c r="B376" s="121">
        <v>25044160</v>
      </c>
      <c r="C376" s="100" t="s">
        <v>81</v>
      </c>
      <c r="D376" s="94" t="s">
        <v>1529</v>
      </c>
      <c r="E376" s="93" t="s">
        <v>4</v>
      </c>
      <c r="F376" s="93"/>
      <c r="G376" s="93" t="s">
        <v>4</v>
      </c>
      <c r="H376" s="103" t="s">
        <v>2522</v>
      </c>
      <c r="I376" s="103" t="s">
        <v>4</v>
      </c>
    </row>
    <row r="377" spans="2:9">
      <c r="B377" s="121">
        <v>25041792</v>
      </c>
      <c r="C377" s="100" t="s">
        <v>81</v>
      </c>
      <c r="D377" s="94" t="s">
        <v>1531</v>
      </c>
      <c r="E377" s="93" t="s">
        <v>4</v>
      </c>
      <c r="F377" s="93"/>
      <c r="G377" s="93" t="s">
        <v>4</v>
      </c>
      <c r="H377" s="103" t="s">
        <v>2522</v>
      </c>
      <c r="I377" s="103" t="s">
        <v>4</v>
      </c>
    </row>
    <row r="378" spans="2:9">
      <c r="B378" s="121">
        <v>25044230</v>
      </c>
      <c r="C378" s="100" t="s">
        <v>81</v>
      </c>
      <c r="D378" s="94" t="s">
        <v>1533</v>
      </c>
      <c r="E378" s="93" t="s">
        <v>4</v>
      </c>
      <c r="F378" s="93"/>
      <c r="G378" s="93" t="s">
        <v>4</v>
      </c>
      <c r="H378" s="103" t="s">
        <v>2522</v>
      </c>
      <c r="I378" s="103" t="s">
        <v>4</v>
      </c>
    </row>
    <row r="379" spans="2:9">
      <c r="B379" s="121">
        <v>25044230</v>
      </c>
      <c r="C379" s="100" t="s">
        <v>81</v>
      </c>
      <c r="D379" s="94" t="s">
        <v>1498</v>
      </c>
      <c r="E379" s="93" t="s">
        <v>4</v>
      </c>
      <c r="F379" s="93"/>
      <c r="G379" s="93" t="s">
        <v>4</v>
      </c>
      <c r="H379" s="103" t="s">
        <v>2522</v>
      </c>
      <c r="I379" s="103" t="s">
        <v>4</v>
      </c>
    </row>
    <row r="380" spans="2:9">
      <c r="B380" s="121">
        <v>25044230</v>
      </c>
      <c r="C380" s="100" t="s">
        <v>81</v>
      </c>
      <c r="D380" s="94" t="s">
        <v>1499</v>
      </c>
      <c r="E380" s="93" t="s">
        <v>4</v>
      </c>
      <c r="F380" s="93"/>
      <c r="G380" s="93" t="s">
        <v>4</v>
      </c>
      <c r="H380" s="103" t="s">
        <v>2522</v>
      </c>
      <c r="I380" s="103" t="s">
        <v>4</v>
      </c>
    </row>
    <row r="381" spans="2:9">
      <c r="B381" s="121">
        <v>25044230</v>
      </c>
      <c r="C381" s="100" t="s">
        <v>81</v>
      </c>
      <c r="D381" s="94" t="s">
        <v>1500</v>
      </c>
      <c r="E381" s="93" t="s">
        <v>4</v>
      </c>
      <c r="F381" s="93"/>
      <c r="G381" s="93" t="s">
        <v>4</v>
      </c>
      <c r="H381" s="103" t="s">
        <v>2522</v>
      </c>
      <c r="I381" s="103" t="s">
        <v>4</v>
      </c>
    </row>
    <row r="382" spans="2:9">
      <c r="B382" s="121">
        <v>25044230</v>
      </c>
      <c r="C382" s="100" t="s">
        <v>81</v>
      </c>
      <c r="D382" s="94" t="s">
        <v>1501</v>
      </c>
      <c r="E382" s="93" t="s">
        <v>4</v>
      </c>
      <c r="F382" s="93"/>
      <c r="G382" s="93" t="s">
        <v>4</v>
      </c>
      <c r="H382" s="103" t="s">
        <v>2522</v>
      </c>
      <c r="I382" s="103" t="s">
        <v>4</v>
      </c>
    </row>
    <row r="383" spans="2:9">
      <c r="B383" s="121">
        <v>25044230</v>
      </c>
      <c r="C383" s="100" t="s">
        <v>81</v>
      </c>
      <c r="D383" s="94" t="s">
        <v>1502</v>
      </c>
      <c r="E383" s="93" t="s">
        <v>4</v>
      </c>
      <c r="F383" s="93"/>
      <c r="G383" s="93" t="s">
        <v>4</v>
      </c>
      <c r="H383" s="103" t="s">
        <v>2522</v>
      </c>
      <c r="I383" s="103" t="s">
        <v>4</v>
      </c>
    </row>
    <row r="384" spans="2:9">
      <c r="B384" s="121">
        <v>25044230</v>
      </c>
      <c r="C384" s="100" t="s">
        <v>81</v>
      </c>
      <c r="D384" s="94" t="s">
        <v>1503</v>
      </c>
      <c r="E384" s="93" t="s">
        <v>4</v>
      </c>
      <c r="F384" s="93"/>
      <c r="G384" s="93" t="s">
        <v>4</v>
      </c>
      <c r="H384" s="103" t="s">
        <v>2522</v>
      </c>
      <c r="I384" s="103" t="s">
        <v>4</v>
      </c>
    </row>
    <row r="385" spans="2:9">
      <c r="B385" s="121">
        <v>25044230</v>
      </c>
      <c r="C385" s="100" t="s">
        <v>81</v>
      </c>
      <c r="D385" s="94" t="s">
        <v>1504</v>
      </c>
      <c r="E385" s="93" t="s">
        <v>4</v>
      </c>
      <c r="F385" s="93"/>
      <c r="G385" s="93" t="s">
        <v>4</v>
      </c>
      <c r="H385" s="103" t="s">
        <v>2522</v>
      </c>
      <c r="I385" s="103" t="s">
        <v>4</v>
      </c>
    </row>
    <row r="386" spans="2:9">
      <c r="B386" s="121">
        <v>25044230</v>
      </c>
      <c r="C386" s="100" t="s">
        <v>81</v>
      </c>
      <c r="D386" s="94" t="s">
        <v>1505</v>
      </c>
      <c r="E386" s="93" t="s">
        <v>4</v>
      </c>
      <c r="F386" s="93"/>
      <c r="G386" s="93" t="s">
        <v>4</v>
      </c>
      <c r="H386" s="103" t="s">
        <v>2522</v>
      </c>
      <c r="I386" s="103" t="s">
        <v>4</v>
      </c>
    </row>
    <row r="387" spans="2:9">
      <c r="B387" s="121">
        <v>25044230</v>
      </c>
      <c r="C387" s="100" t="s">
        <v>81</v>
      </c>
      <c r="D387" s="94" t="s">
        <v>1506</v>
      </c>
      <c r="E387" s="93" t="s">
        <v>4</v>
      </c>
      <c r="F387" s="93"/>
      <c r="G387" s="93" t="s">
        <v>4</v>
      </c>
      <c r="H387" s="103" t="s">
        <v>2522</v>
      </c>
      <c r="I387" s="103" t="s">
        <v>4</v>
      </c>
    </row>
    <row r="388" spans="2:9">
      <c r="B388" s="121">
        <v>25044230</v>
      </c>
      <c r="C388" s="100" t="s">
        <v>81</v>
      </c>
      <c r="D388" s="94" t="s">
        <v>1507</v>
      </c>
      <c r="E388" s="93" t="s">
        <v>4</v>
      </c>
      <c r="F388" s="93"/>
      <c r="G388" s="93" t="s">
        <v>4</v>
      </c>
      <c r="H388" s="103" t="s">
        <v>2522</v>
      </c>
      <c r="I388" s="103" t="s">
        <v>4</v>
      </c>
    </row>
    <row r="389" spans="2:9">
      <c r="B389" s="121">
        <v>25044230</v>
      </c>
      <c r="C389" s="100" t="s">
        <v>81</v>
      </c>
      <c r="D389" s="94" t="s">
        <v>1508</v>
      </c>
      <c r="E389" s="93" t="s">
        <v>4</v>
      </c>
      <c r="F389" s="93"/>
      <c r="G389" s="93" t="s">
        <v>4</v>
      </c>
      <c r="H389" s="103" t="s">
        <v>2522</v>
      </c>
      <c r="I389" s="103" t="s">
        <v>4</v>
      </c>
    </row>
    <row r="390" spans="2:9">
      <c r="B390" s="121">
        <v>25044230</v>
      </c>
      <c r="C390" s="100" t="s">
        <v>81</v>
      </c>
      <c r="D390" s="94" t="s">
        <v>1509</v>
      </c>
      <c r="E390" s="93" t="s">
        <v>4</v>
      </c>
      <c r="F390" s="93"/>
      <c r="G390" s="93" t="s">
        <v>4</v>
      </c>
      <c r="H390" s="103" t="s">
        <v>2522</v>
      </c>
      <c r="I390" s="103" t="s">
        <v>4</v>
      </c>
    </row>
    <row r="391" spans="2:9">
      <c r="B391" s="121">
        <v>25044230</v>
      </c>
      <c r="C391" s="100" t="s">
        <v>81</v>
      </c>
      <c r="D391" s="94" t="s">
        <v>1510</v>
      </c>
      <c r="E391" s="93" t="s">
        <v>4</v>
      </c>
      <c r="F391" s="93"/>
      <c r="G391" s="93" t="s">
        <v>4</v>
      </c>
      <c r="H391" s="103" t="s">
        <v>2522</v>
      </c>
      <c r="I391" s="103" t="s">
        <v>4</v>
      </c>
    </row>
    <row r="392" spans="2:9">
      <c r="B392" s="121">
        <v>25048219</v>
      </c>
      <c r="C392" s="100" t="s">
        <v>81</v>
      </c>
      <c r="D392" s="94" t="s">
        <v>1519</v>
      </c>
      <c r="E392" s="93" t="s">
        <v>12</v>
      </c>
      <c r="F392" s="93"/>
      <c r="G392" s="93" t="s">
        <v>12</v>
      </c>
      <c r="H392" s="103" t="s">
        <v>2522</v>
      </c>
      <c r="I392" s="103" t="s">
        <v>12</v>
      </c>
    </row>
    <row r="393" spans="2:9">
      <c r="B393" s="121">
        <v>25048219</v>
      </c>
      <c r="C393" s="100" t="s">
        <v>81</v>
      </c>
      <c r="D393" s="94" t="s">
        <v>1483</v>
      </c>
      <c r="E393" s="93" t="s">
        <v>4</v>
      </c>
      <c r="F393" s="93"/>
      <c r="G393" s="93" t="s">
        <v>4</v>
      </c>
      <c r="H393" s="103" t="s">
        <v>2522</v>
      </c>
      <c r="I393" s="103" t="s">
        <v>12</v>
      </c>
    </row>
    <row r="394" spans="2:9">
      <c r="B394" s="121">
        <v>25048050</v>
      </c>
      <c r="C394" s="100" t="s">
        <v>81</v>
      </c>
      <c r="D394" s="94" t="s">
        <v>1484</v>
      </c>
      <c r="E394" s="93" t="s">
        <v>4</v>
      </c>
      <c r="F394" s="93"/>
      <c r="G394" s="93" t="s">
        <v>4</v>
      </c>
      <c r="H394" s="103" t="s">
        <v>2522</v>
      </c>
      <c r="I394" s="103" t="s">
        <v>4</v>
      </c>
    </row>
    <row r="395" spans="2:9">
      <c r="B395" s="121">
        <v>25048050</v>
      </c>
      <c r="C395" s="100" t="s">
        <v>81</v>
      </c>
      <c r="D395" s="94" t="s">
        <v>1486</v>
      </c>
      <c r="E395" s="93" t="s">
        <v>4</v>
      </c>
      <c r="F395" s="93"/>
      <c r="G395" s="93" t="s">
        <v>4</v>
      </c>
      <c r="H395" s="103" t="s">
        <v>2522</v>
      </c>
      <c r="I395" s="103" t="s">
        <v>4</v>
      </c>
    </row>
    <row r="396" spans="2:9">
      <c r="B396" s="121">
        <v>25048050</v>
      </c>
      <c r="C396" s="100" t="s">
        <v>81</v>
      </c>
      <c r="D396" s="94" t="s">
        <v>1487</v>
      </c>
      <c r="E396" s="93" t="s">
        <v>4</v>
      </c>
      <c r="F396" s="93"/>
      <c r="G396" s="93" t="s">
        <v>4</v>
      </c>
      <c r="H396" s="103" t="s">
        <v>2522</v>
      </c>
      <c r="I396" s="103" t="s">
        <v>4</v>
      </c>
    </row>
    <row r="397" spans="2:9">
      <c r="B397" s="121">
        <v>25080583</v>
      </c>
      <c r="C397" s="100" t="s">
        <v>2</v>
      </c>
      <c r="D397" s="94" t="s">
        <v>1489</v>
      </c>
      <c r="E397" s="93" t="s">
        <v>4</v>
      </c>
      <c r="F397" s="93"/>
      <c r="G397" s="93" t="s">
        <v>4</v>
      </c>
      <c r="H397" s="103" t="s">
        <v>2522</v>
      </c>
      <c r="I397" s="103" t="s">
        <v>4</v>
      </c>
    </row>
    <row r="398" spans="2:9">
      <c r="B398" s="121">
        <v>25080583</v>
      </c>
      <c r="C398" s="100" t="s">
        <v>2</v>
      </c>
      <c r="D398" s="94" t="s">
        <v>1490</v>
      </c>
      <c r="E398" s="93" t="s">
        <v>4</v>
      </c>
      <c r="F398" s="93"/>
      <c r="G398" s="93" t="s">
        <v>4</v>
      </c>
      <c r="H398" s="103" t="s">
        <v>2522</v>
      </c>
      <c r="I398" s="103" t="s">
        <v>4</v>
      </c>
    </row>
    <row r="399" spans="2:9">
      <c r="B399" s="121">
        <v>25080583</v>
      </c>
      <c r="C399" s="100" t="s">
        <v>2</v>
      </c>
      <c r="D399" s="94" t="s">
        <v>1491</v>
      </c>
      <c r="E399" s="93" t="s">
        <v>4</v>
      </c>
      <c r="F399" s="93"/>
      <c r="G399" s="93" t="s">
        <v>4</v>
      </c>
      <c r="H399" s="103" t="s">
        <v>2522</v>
      </c>
      <c r="I399" s="103" t="s">
        <v>4</v>
      </c>
    </row>
    <row r="400" spans="2:9">
      <c r="B400" s="121">
        <v>25091320</v>
      </c>
      <c r="C400" s="100" t="s">
        <v>81</v>
      </c>
      <c r="D400" s="110" t="s">
        <v>1492</v>
      </c>
      <c r="E400" s="93" t="s">
        <v>4</v>
      </c>
      <c r="F400" s="93"/>
      <c r="G400" s="111" t="s">
        <v>4</v>
      </c>
      <c r="H400" s="103" t="s">
        <v>2522</v>
      </c>
      <c r="I400" s="103" t="s">
        <v>4</v>
      </c>
    </row>
    <row r="401" spans="2:9">
      <c r="B401" s="121">
        <v>25091320</v>
      </c>
      <c r="C401" s="100" t="s">
        <v>81</v>
      </c>
      <c r="D401" s="110" t="s">
        <v>1493</v>
      </c>
      <c r="E401" s="93" t="s">
        <v>4</v>
      </c>
      <c r="F401" s="93"/>
      <c r="G401" s="111" t="s">
        <v>4</v>
      </c>
      <c r="H401" s="103" t="s">
        <v>2522</v>
      </c>
      <c r="I401" s="103" t="s">
        <v>4</v>
      </c>
    </row>
    <row r="402" spans="2:9">
      <c r="B402" s="121">
        <v>25091320</v>
      </c>
      <c r="C402" s="100" t="s">
        <v>81</v>
      </c>
      <c r="D402" s="110" t="s">
        <v>1494</v>
      </c>
      <c r="E402" s="93" t="s">
        <v>4</v>
      </c>
      <c r="F402" s="93"/>
      <c r="G402" s="111" t="s">
        <v>4</v>
      </c>
      <c r="H402" s="103" t="s">
        <v>2522</v>
      </c>
      <c r="I402" s="103" t="s">
        <v>4</v>
      </c>
    </row>
    <row r="403" spans="2:9">
      <c r="B403" s="121">
        <v>25100594</v>
      </c>
      <c r="C403" s="100" t="s">
        <v>2</v>
      </c>
      <c r="D403" s="94" t="s">
        <v>1497</v>
      </c>
      <c r="E403" s="93" t="s">
        <v>4</v>
      </c>
      <c r="F403" s="93"/>
      <c r="G403" s="111" t="s">
        <v>4</v>
      </c>
      <c r="H403" s="103" t="s">
        <v>2522</v>
      </c>
      <c r="I403" s="103" t="s">
        <v>4</v>
      </c>
    </row>
    <row r="404" spans="2:9">
      <c r="B404" s="121">
        <v>25100594</v>
      </c>
      <c r="C404" s="100" t="s">
        <v>2</v>
      </c>
      <c r="D404" s="94" t="s">
        <v>1464</v>
      </c>
      <c r="E404" s="93" t="s">
        <v>4</v>
      </c>
      <c r="F404" s="93"/>
      <c r="G404" s="111" t="s">
        <v>4</v>
      </c>
      <c r="H404" s="103" t="s">
        <v>2522</v>
      </c>
      <c r="I404" s="103" t="s">
        <v>4</v>
      </c>
    </row>
    <row r="405" spans="2:9">
      <c r="B405" s="121">
        <v>25100594</v>
      </c>
      <c r="C405" s="100" t="s">
        <v>2</v>
      </c>
      <c r="D405" s="94" t="s">
        <v>1465</v>
      </c>
      <c r="E405" s="93" t="s">
        <v>4</v>
      </c>
      <c r="F405" s="93"/>
      <c r="G405" s="111" t="s">
        <v>4</v>
      </c>
      <c r="H405" s="103" t="s">
        <v>2522</v>
      </c>
      <c r="I405" s="103" t="s">
        <v>4</v>
      </c>
    </row>
    <row r="406" spans="2:9">
      <c r="B406" s="121">
        <v>25100594</v>
      </c>
      <c r="C406" s="100" t="s">
        <v>2</v>
      </c>
      <c r="D406" s="94" t="s">
        <v>1466</v>
      </c>
      <c r="E406" s="93" t="s">
        <v>4</v>
      </c>
      <c r="F406" s="93"/>
      <c r="G406" s="111" t="s">
        <v>4</v>
      </c>
      <c r="H406" s="103" t="s">
        <v>2522</v>
      </c>
      <c r="I406" s="103" t="s">
        <v>4</v>
      </c>
    </row>
    <row r="407" spans="2:9">
      <c r="B407" s="121">
        <v>25100594</v>
      </c>
      <c r="C407" s="100" t="s">
        <v>2</v>
      </c>
      <c r="D407" s="94" t="s">
        <v>1467</v>
      </c>
      <c r="E407" s="93" t="s">
        <v>4</v>
      </c>
      <c r="F407" s="93"/>
      <c r="G407" s="111" t="s">
        <v>4</v>
      </c>
      <c r="H407" s="103" t="s">
        <v>2522</v>
      </c>
      <c r="I407" s="103" t="s">
        <v>4</v>
      </c>
    </row>
    <row r="408" spans="2:9">
      <c r="B408" s="121">
        <v>25100594</v>
      </c>
      <c r="C408" s="100" t="s">
        <v>2</v>
      </c>
      <c r="D408" s="94" t="s">
        <v>1468</v>
      </c>
      <c r="E408" s="93" t="s">
        <v>4</v>
      </c>
      <c r="F408" s="93"/>
      <c r="G408" s="111" t="s">
        <v>4</v>
      </c>
      <c r="H408" s="103" t="s">
        <v>2522</v>
      </c>
      <c r="I408" s="103" t="s">
        <v>4</v>
      </c>
    </row>
    <row r="409" spans="2:9">
      <c r="B409" s="121">
        <v>25100594</v>
      </c>
      <c r="C409" s="100" t="s">
        <v>2</v>
      </c>
      <c r="D409" s="94" t="s">
        <v>1469</v>
      </c>
      <c r="E409" s="93" t="s">
        <v>4</v>
      </c>
      <c r="F409" s="93"/>
      <c r="G409" s="111" t="s">
        <v>4</v>
      </c>
      <c r="H409" s="103" t="s">
        <v>2522</v>
      </c>
      <c r="I409" s="103" t="s">
        <v>4</v>
      </c>
    </row>
    <row r="410" spans="2:9">
      <c r="B410" s="121">
        <v>25100594</v>
      </c>
      <c r="C410" s="100" t="s">
        <v>2</v>
      </c>
      <c r="D410" s="94" t="s">
        <v>1470</v>
      </c>
      <c r="E410" s="93" t="s">
        <v>4</v>
      </c>
      <c r="F410" s="93"/>
      <c r="G410" s="111" t="s">
        <v>4</v>
      </c>
      <c r="H410" s="103" t="s">
        <v>2522</v>
      </c>
      <c r="I410" s="103" t="s">
        <v>4</v>
      </c>
    </row>
    <row r="411" spans="2:9">
      <c r="B411" s="121">
        <v>25100594</v>
      </c>
      <c r="C411" s="100" t="s">
        <v>2</v>
      </c>
      <c r="D411" s="94" t="s">
        <v>1471</v>
      </c>
      <c r="E411" s="93" t="s">
        <v>4</v>
      </c>
      <c r="F411" s="93"/>
      <c r="G411" s="111" t="s">
        <v>4</v>
      </c>
      <c r="H411" s="103" t="s">
        <v>2522</v>
      </c>
      <c r="I411" s="103" t="s">
        <v>4</v>
      </c>
    </row>
    <row r="412" spans="2:9">
      <c r="B412" s="121">
        <v>25100594</v>
      </c>
      <c r="C412" s="100" t="s">
        <v>2</v>
      </c>
      <c r="D412" s="94" t="s">
        <v>1472</v>
      </c>
      <c r="E412" s="93" t="s">
        <v>4</v>
      </c>
      <c r="F412" s="93"/>
      <c r="G412" s="111" t="s">
        <v>4</v>
      </c>
      <c r="H412" s="103" t="s">
        <v>2522</v>
      </c>
      <c r="I412" s="103" t="s">
        <v>4</v>
      </c>
    </row>
    <row r="413" spans="2:9">
      <c r="B413" s="121">
        <v>25100594</v>
      </c>
      <c r="C413" s="100" t="s">
        <v>2</v>
      </c>
      <c r="D413" s="94" t="s">
        <v>1473</v>
      </c>
      <c r="E413" s="93" t="s">
        <v>4</v>
      </c>
      <c r="F413" s="93"/>
      <c r="G413" s="111" t="s">
        <v>4</v>
      </c>
      <c r="H413" s="103" t="s">
        <v>2522</v>
      </c>
      <c r="I413" s="103" t="s">
        <v>4</v>
      </c>
    </row>
    <row r="414" spans="2:9">
      <c r="B414" s="121">
        <v>25100594</v>
      </c>
      <c r="C414" s="100" t="s">
        <v>2</v>
      </c>
      <c r="D414" s="94" t="s">
        <v>1474</v>
      </c>
      <c r="E414" s="93" t="s">
        <v>4</v>
      </c>
      <c r="F414" s="93"/>
      <c r="G414" s="111" t="s">
        <v>4</v>
      </c>
      <c r="H414" s="103" t="s">
        <v>2522</v>
      </c>
      <c r="I414" s="103" t="s">
        <v>4</v>
      </c>
    </row>
    <row r="415" spans="2:9">
      <c r="B415" s="121">
        <v>25100604</v>
      </c>
      <c r="C415" s="100" t="s">
        <v>2</v>
      </c>
      <c r="D415" s="89" t="s">
        <v>1476</v>
      </c>
      <c r="E415" s="93" t="s">
        <v>4</v>
      </c>
      <c r="F415" s="93"/>
      <c r="G415" s="111" t="s">
        <v>4</v>
      </c>
      <c r="H415" s="103" t="s">
        <v>2522</v>
      </c>
      <c r="I415" s="103" t="s">
        <v>4</v>
      </c>
    </row>
    <row r="416" spans="2:9">
      <c r="B416" s="121">
        <v>25100604</v>
      </c>
      <c r="C416" s="100" t="s">
        <v>2</v>
      </c>
      <c r="D416" s="89" t="s">
        <v>1477</v>
      </c>
      <c r="E416" s="93" t="s">
        <v>4</v>
      </c>
      <c r="F416" s="93"/>
      <c r="G416" s="111" t="s">
        <v>4</v>
      </c>
      <c r="H416" s="103" t="s">
        <v>2522</v>
      </c>
      <c r="I416" s="103" t="s">
        <v>4</v>
      </c>
    </row>
    <row r="417" spans="2:9">
      <c r="B417" s="121">
        <v>25100604</v>
      </c>
      <c r="C417" s="100" t="s">
        <v>2</v>
      </c>
      <c r="D417" s="89" t="s">
        <v>1478</v>
      </c>
      <c r="E417" s="93" t="s">
        <v>4</v>
      </c>
      <c r="F417" s="93"/>
      <c r="G417" s="111" t="s">
        <v>4</v>
      </c>
      <c r="H417" s="103" t="s">
        <v>2522</v>
      </c>
      <c r="I417" s="103" t="s">
        <v>4</v>
      </c>
    </row>
    <row r="418" spans="2:9">
      <c r="B418" s="121">
        <v>25100604</v>
      </c>
      <c r="C418" s="100" t="s">
        <v>2</v>
      </c>
      <c r="D418" s="89" t="s">
        <v>1479</v>
      </c>
      <c r="E418" s="93" t="s">
        <v>4</v>
      </c>
      <c r="F418" s="93"/>
      <c r="G418" s="111" t="s">
        <v>4</v>
      </c>
      <c r="H418" s="103" t="s">
        <v>2522</v>
      </c>
      <c r="I418" s="103" t="s">
        <v>4</v>
      </c>
    </row>
    <row r="419" spans="2:9">
      <c r="B419" s="121">
        <v>25100604</v>
      </c>
      <c r="C419" s="100" t="s">
        <v>2</v>
      </c>
      <c r="D419" s="89" t="s">
        <v>1480</v>
      </c>
      <c r="E419" s="93" t="s">
        <v>4</v>
      </c>
      <c r="F419" s="93"/>
      <c r="G419" s="111" t="s">
        <v>4</v>
      </c>
      <c r="H419" s="103" t="s">
        <v>2522</v>
      </c>
      <c r="I419" s="103" t="s">
        <v>4</v>
      </c>
    </row>
    <row r="420" spans="2:9">
      <c r="B420" s="121">
        <v>25100604</v>
      </c>
      <c r="C420" s="100" t="s">
        <v>2</v>
      </c>
      <c r="D420" s="89" t="s">
        <v>1481</v>
      </c>
      <c r="E420" s="93" t="s">
        <v>4</v>
      </c>
      <c r="F420" s="93"/>
      <c r="G420" s="111" t="s">
        <v>4</v>
      </c>
      <c r="H420" s="103" t="s">
        <v>2522</v>
      </c>
      <c r="I420" s="103" t="s">
        <v>4</v>
      </c>
    </row>
    <row r="421" spans="2:9">
      <c r="B421" s="121">
        <v>25100604</v>
      </c>
      <c r="C421" s="100" t="s">
        <v>2</v>
      </c>
      <c r="D421" s="89" t="s">
        <v>1456</v>
      </c>
      <c r="E421" s="93" t="s">
        <v>4</v>
      </c>
      <c r="F421" s="93"/>
      <c r="G421" s="111" t="s">
        <v>4</v>
      </c>
      <c r="H421" s="103" t="s">
        <v>2522</v>
      </c>
      <c r="I421" s="103" t="s">
        <v>4</v>
      </c>
    </row>
    <row r="422" spans="2:9" ht="24">
      <c r="B422" s="121">
        <v>25100604</v>
      </c>
      <c r="C422" s="100" t="s">
        <v>2</v>
      </c>
      <c r="D422" s="89" t="s">
        <v>2541</v>
      </c>
      <c r="E422" s="93" t="s">
        <v>4</v>
      </c>
      <c r="F422" s="93"/>
      <c r="G422" s="111" t="s">
        <v>4</v>
      </c>
      <c r="H422" s="103" t="s">
        <v>2522</v>
      </c>
      <c r="I422" s="103" t="s">
        <v>4</v>
      </c>
    </row>
    <row r="423" spans="2:9">
      <c r="B423" s="121">
        <v>25100604</v>
      </c>
      <c r="C423" s="100" t="s">
        <v>2</v>
      </c>
      <c r="D423" s="89" t="s">
        <v>1457</v>
      </c>
      <c r="E423" s="93" t="s">
        <v>4</v>
      </c>
      <c r="F423" s="93"/>
      <c r="G423" s="111" t="s">
        <v>4</v>
      </c>
      <c r="H423" s="103" t="s">
        <v>2522</v>
      </c>
      <c r="I423" s="103" t="s">
        <v>4</v>
      </c>
    </row>
    <row r="424" spans="2:9">
      <c r="B424" s="121">
        <v>25100604</v>
      </c>
      <c r="C424" s="100" t="s">
        <v>2</v>
      </c>
      <c r="D424" s="89" t="s">
        <v>2542</v>
      </c>
      <c r="E424" s="93" t="s">
        <v>4</v>
      </c>
      <c r="F424" s="93"/>
      <c r="G424" s="111" t="s">
        <v>4</v>
      </c>
      <c r="H424" s="103" t="s">
        <v>2522</v>
      </c>
      <c r="I424" s="103" t="s">
        <v>4</v>
      </c>
    </row>
    <row r="425" spans="2:9">
      <c r="B425" s="121">
        <v>25100604</v>
      </c>
      <c r="C425" s="100" t="s">
        <v>2</v>
      </c>
      <c r="D425" s="89" t="s">
        <v>2543</v>
      </c>
      <c r="E425" s="93" t="s">
        <v>4</v>
      </c>
      <c r="F425" s="93"/>
      <c r="G425" s="111" t="s">
        <v>4</v>
      </c>
      <c r="H425" s="103" t="s">
        <v>2522</v>
      </c>
      <c r="I425" s="103" t="s">
        <v>4</v>
      </c>
    </row>
    <row r="426" spans="2:9">
      <c r="B426" s="121">
        <v>25100604</v>
      </c>
      <c r="C426" s="100" t="s">
        <v>2</v>
      </c>
      <c r="D426" s="89" t="s">
        <v>1458</v>
      </c>
      <c r="E426" s="93" t="s">
        <v>4</v>
      </c>
      <c r="F426" s="93"/>
      <c r="G426" s="111" t="s">
        <v>4</v>
      </c>
      <c r="H426" s="103" t="s">
        <v>2522</v>
      </c>
      <c r="I426" s="103" t="s">
        <v>4</v>
      </c>
    </row>
    <row r="427" spans="2:9">
      <c r="B427" s="121">
        <v>25100604</v>
      </c>
      <c r="C427" s="100" t="s">
        <v>2</v>
      </c>
      <c r="D427" s="89" t="s">
        <v>1459</v>
      </c>
      <c r="E427" s="93" t="s">
        <v>4</v>
      </c>
      <c r="F427" s="93"/>
      <c r="G427" s="111" t="s">
        <v>4</v>
      </c>
      <c r="H427" s="103" t="s">
        <v>2522</v>
      </c>
      <c r="I427" s="103" t="s">
        <v>4</v>
      </c>
    </row>
    <row r="428" spans="2:9" ht="60">
      <c r="B428" s="123" t="s">
        <v>105</v>
      </c>
      <c r="C428" s="100" t="s">
        <v>106</v>
      </c>
      <c r="D428" s="94" t="s">
        <v>1461</v>
      </c>
      <c r="E428" s="93" t="s">
        <v>4</v>
      </c>
      <c r="F428" s="93"/>
      <c r="G428" s="93" t="s">
        <v>4</v>
      </c>
      <c r="H428" s="103" t="s">
        <v>2522</v>
      </c>
      <c r="I428" s="103" t="s">
        <v>4</v>
      </c>
    </row>
    <row r="429" spans="2:9" ht="60">
      <c r="B429" s="123" t="s">
        <v>105</v>
      </c>
      <c r="C429" s="100" t="s">
        <v>106</v>
      </c>
      <c r="D429" s="94" t="s">
        <v>1462</v>
      </c>
      <c r="E429" s="93" t="s">
        <v>4</v>
      </c>
      <c r="F429" s="93"/>
      <c r="G429" s="93" t="s">
        <v>4</v>
      </c>
      <c r="H429" s="103" t="s">
        <v>2522</v>
      </c>
      <c r="I429" s="103" t="s">
        <v>4</v>
      </c>
    </row>
    <row r="430" spans="2:9" ht="60">
      <c r="B430" s="123" t="s">
        <v>105</v>
      </c>
      <c r="C430" s="100" t="s">
        <v>106</v>
      </c>
      <c r="D430" s="94" t="s">
        <v>1463</v>
      </c>
      <c r="E430" s="93" t="s">
        <v>4</v>
      </c>
      <c r="F430" s="93"/>
      <c r="G430" s="93" t="s">
        <v>4</v>
      </c>
      <c r="H430" s="103" t="s">
        <v>2522</v>
      </c>
      <c r="I430" s="103" t="s">
        <v>4</v>
      </c>
    </row>
    <row r="431" spans="2:9" ht="60">
      <c r="B431" s="123" t="s">
        <v>105</v>
      </c>
      <c r="C431" s="100" t="s">
        <v>106</v>
      </c>
      <c r="D431" s="94" t="s">
        <v>1445</v>
      </c>
      <c r="E431" s="93" t="s">
        <v>4</v>
      </c>
      <c r="F431" s="93"/>
      <c r="G431" s="93" t="s">
        <v>4</v>
      </c>
      <c r="H431" s="103" t="s">
        <v>2522</v>
      </c>
      <c r="I431" s="103" t="s">
        <v>4</v>
      </c>
    </row>
    <row r="432" spans="2:9" ht="60">
      <c r="B432" s="123" t="s">
        <v>105</v>
      </c>
      <c r="C432" s="100" t="s">
        <v>106</v>
      </c>
      <c r="D432" s="94" t="s">
        <v>1446</v>
      </c>
      <c r="E432" s="93" t="s">
        <v>4</v>
      </c>
      <c r="F432" s="93"/>
      <c r="G432" s="93" t="s">
        <v>4</v>
      </c>
      <c r="H432" s="103" t="s">
        <v>2522</v>
      </c>
      <c r="I432" s="103" t="s">
        <v>4</v>
      </c>
    </row>
    <row r="433" spans="2:9" ht="60">
      <c r="B433" s="123" t="s">
        <v>105</v>
      </c>
      <c r="C433" s="100" t="s">
        <v>106</v>
      </c>
      <c r="D433" s="94" t="s">
        <v>1447</v>
      </c>
      <c r="E433" s="93" t="s">
        <v>4</v>
      </c>
      <c r="F433" s="93"/>
      <c r="G433" s="93" t="s">
        <v>4</v>
      </c>
      <c r="H433" s="103" t="s">
        <v>2522</v>
      </c>
      <c r="I433" s="103" t="s">
        <v>4</v>
      </c>
    </row>
    <row r="434" spans="2:9" ht="60">
      <c r="B434" s="123" t="s">
        <v>105</v>
      </c>
      <c r="C434" s="100" t="s">
        <v>106</v>
      </c>
      <c r="D434" s="94" t="s">
        <v>1448</v>
      </c>
      <c r="E434" s="93" t="s">
        <v>4</v>
      </c>
      <c r="F434" s="93"/>
      <c r="G434" s="93" t="s">
        <v>4</v>
      </c>
      <c r="H434" s="103" t="s">
        <v>2522</v>
      </c>
      <c r="I434" s="103" t="s">
        <v>4</v>
      </c>
    </row>
    <row r="435" spans="2:9">
      <c r="B435" s="121">
        <v>25100599</v>
      </c>
      <c r="C435" s="100" t="s">
        <v>2</v>
      </c>
      <c r="D435" s="94" t="s">
        <v>1453</v>
      </c>
      <c r="E435" s="93" t="s">
        <v>4</v>
      </c>
      <c r="F435" s="93"/>
      <c r="G435" s="93" t="s">
        <v>4</v>
      </c>
      <c r="H435" s="103" t="s">
        <v>2522</v>
      </c>
      <c r="I435" s="103" t="s">
        <v>4</v>
      </c>
    </row>
    <row r="436" spans="2:9">
      <c r="B436" s="121">
        <v>25100599</v>
      </c>
      <c r="C436" s="100" t="s">
        <v>2</v>
      </c>
      <c r="D436" s="94" t="s">
        <v>1400</v>
      </c>
      <c r="E436" s="93" t="s">
        <v>4</v>
      </c>
      <c r="F436" s="93"/>
      <c r="G436" s="93" t="s">
        <v>4</v>
      </c>
      <c r="H436" s="103" t="s">
        <v>2522</v>
      </c>
      <c r="I436" s="103" t="s">
        <v>12</v>
      </c>
    </row>
    <row r="437" spans="2:9">
      <c r="B437" s="121">
        <v>25100599</v>
      </c>
      <c r="C437" s="100" t="s">
        <v>2</v>
      </c>
      <c r="D437" s="94" t="s">
        <v>1401</v>
      </c>
      <c r="E437" s="93" t="s">
        <v>12</v>
      </c>
      <c r="F437" s="93"/>
      <c r="G437" s="93" t="s">
        <v>12</v>
      </c>
      <c r="H437" s="103" t="s">
        <v>2522</v>
      </c>
      <c r="I437" s="103" t="s">
        <v>12</v>
      </c>
    </row>
    <row r="438" spans="2:9">
      <c r="B438" s="121">
        <v>25100599</v>
      </c>
      <c r="C438" s="100" t="s">
        <v>2</v>
      </c>
      <c r="D438" s="94" t="s">
        <v>1402</v>
      </c>
      <c r="E438" s="93" t="s">
        <v>12</v>
      </c>
      <c r="F438" s="93"/>
      <c r="G438" s="93" t="s">
        <v>12</v>
      </c>
      <c r="H438" s="103" t="s">
        <v>2522</v>
      </c>
      <c r="I438" s="103" t="s">
        <v>12</v>
      </c>
    </row>
    <row r="439" spans="2:9">
      <c r="B439" s="121">
        <v>25100599</v>
      </c>
      <c r="C439" s="100" t="s">
        <v>2</v>
      </c>
      <c r="D439" s="94" t="s">
        <v>1403</v>
      </c>
      <c r="E439" s="93" t="s">
        <v>4</v>
      </c>
      <c r="F439" s="93"/>
      <c r="G439" s="93" t="s">
        <v>4</v>
      </c>
      <c r="H439" s="103" t="s">
        <v>2522</v>
      </c>
      <c r="I439" s="103" t="s">
        <v>4</v>
      </c>
    </row>
    <row r="440" spans="2:9">
      <c r="B440" s="121">
        <v>24659141</v>
      </c>
      <c r="C440" s="94" t="s">
        <v>81</v>
      </c>
      <c r="D440" s="96" t="s">
        <v>1968</v>
      </c>
      <c r="E440" s="93" t="s">
        <v>12</v>
      </c>
      <c r="F440" s="93"/>
      <c r="G440" s="109" t="s">
        <v>4</v>
      </c>
      <c r="H440" s="94" t="s">
        <v>2544</v>
      </c>
      <c r="I440" s="94" t="s">
        <v>4</v>
      </c>
    </row>
    <row r="441" spans="2:9">
      <c r="B441" s="121">
        <v>24659141</v>
      </c>
      <c r="C441" s="94" t="s">
        <v>81</v>
      </c>
      <c r="D441" s="96" t="s">
        <v>1969</v>
      </c>
      <c r="E441" s="93" t="s">
        <v>12</v>
      </c>
      <c r="F441" s="93"/>
      <c r="G441" s="109" t="s">
        <v>4</v>
      </c>
      <c r="H441" s="94" t="s">
        <v>2544</v>
      </c>
      <c r="I441" s="94" t="s">
        <v>4</v>
      </c>
    </row>
    <row r="442" spans="2:9">
      <c r="B442" s="121">
        <v>24659141</v>
      </c>
      <c r="C442" s="94" t="s">
        <v>81</v>
      </c>
      <c r="D442" s="96" t="s">
        <v>1970</v>
      </c>
      <c r="E442" s="93" t="s">
        <v>12</v>
      </c>
      <c r="F442" s="93"/>
      <c r="G442" s="109" t="s">
        <v>4</v>
      </c>
      <c r="H442" s="94" t="s">
        <v>2544</v>
      </c>
      <c r="I442" s="94" t="s">
        <v>4</v>
      </c>
    </row>
    <row r="443" spans="2:9">
      <c r="B443" s="121">
        <v>24659141</v>
      </c>
      <c r="C443" s="94" t="s">
        <v>81</v>
      </c>
      <c r="D443" s="96" t="s">
        <v>1971</v>
      </c>
      <c r="E443" s="93" t="s">
        <v>12</v>
      </c>
      <c r="F443" s="93"/>
      <c r="G443" s="109" t="s">
        <v>4</v>
      </c>
      <c r="H443" s="94" t="s">
        <v>2544</v>
      </c>
      <c r="I443" s="94" t="s">
        <v>4</v>
      </c>
    </row>
    <row r="444" spans="2:9">
      <c r="B444" s="121">
        <v>24659141</v>
      </c>
      <c r="C444" s="94" t="s">
        <v>81</v>
      </c>
      <c r="D444" s="96" t="s">
        <v>1972</v>
      </c>
      <c r="E444" s="93" t="s">
        <v>12</v>
      </c>
      <c r="F444" s="93"/>
      <c r="G444" s="109" t="s">
        <v>4</v>
      </c>
      <c r="H444" s="94" t="s">
        <v>2544</v>
      </c>
      <c r="I444" s="94" t="s">
        <v>4</v>
      </c>
    </row>
    <row r="445" spans="2:9">
      <c r="B445" s="121">
        <v>24659141</v>
      </c>
      <c r="C445" s="94" t="s">
        <v>81</v>
      </c>
      <c r="D445" s="96" t="s">
        <v>1973</v>
      </c>
      <c r="E445" s="93" t="s">
        <v>12</v>
      </c>
      <c r="F445" s="93"/>
      <c r="G445" s="109" t="s">
        <v>4</v>
      </c>
      <c r="H445" s="94" t="s">
        <v>2544</v>
      </c>
      <c r="I445" s="94" t="s">
        <v>4</v>
      </c>
    </row>
    <row r="446" spans="2:9">
      <c r="B446" s="121">
        <v>24659141</v>
      </c>
      <c r="C446" s="94" t="s">
        <v>81</v>
      </c>
      <c r="D446" s="96" t="s">
        <v>1974</v>
      </c>
      <c r="E446" s="93" t="s">
        <v>12</v>
      </c>
      <c r="F446" s="93"/>
      <c r="G446" s="109" t="s">
        <v>4</v>
      </c>
      <c r="H446" s="94" t="s">
        <v>2544</v>
      </c>
      <c r="I446" s="94" t="s">
        <v>4</v>
      </c>
    </row>
    <row r="447" spans="2:9">
      <c r="B447" s="121">
        <v>24659141</v>
      </c>
      <c r="C447" s="94" t="s">
        <v>81</v>
      </c>
      <c r="D447" s="96" t="s">
        <v>1975</v>
      </c>
      <c r="E447" s="93" t="s">
        <v>12</v>
      </c>
      <c r="F447" s="93"/>
      <c r="G447" s="109" t="s">
        <v>4</v>
      </c>
      <c r="H447" s="94" t="s">
        <v>2544</v>
      </c>
      <c r="I447" s="94" t="s">
        <v>4</v>
      </c>
    </row>
    <row r="448" spans="2:9">
      <c r="B448" s="121">
        <v>24659141</v>
      </c>
      <c r="C448" s="94" t="s">
        <v>81</v>
      </c>
      <c r="D448" s="96" t="s">
        <v>1976</v>
      </c>
      <c r="E448" s="93" t="s">
        <v>12</v>
      </c>
      <c r="F448" s="93"/>
      <c r="G448" s="109" t="s">
        <v>4</v>
      </c>
      <c r="H448" s="94" t="s">
        <v>2544</v>
      </c>
      <c r="I448" s="94" t="s">
        <v>4</v>
      </c>
    </row>
    <row r="449" spans="2:9">
      <c r="B449" s="121">
        <v>24659141</v>
      </c>
      <c r="C449" s="94" t="s">
        <v>81</v>
      </c>
      <c r="D449" s="96" t="s">
        <v>1977</v>
      </c>
      <c r="E449" s="93" t="s">
        <v>12</v>
      </c>
      <c r="F449" s="93"/>
      <c r="G449" s="109" t="s">
        <v>4</v>
      </c>
      <c r="H449" s="94" t="s">
        <v>2544</v>
      </c>
      <c r="I449" s="94" t="s">
        <v>4</v>
      </c>
    </row>
    <row r="450" spans="2:9">
      <c r="B450" s="121">
        <v>24659141</v>
      </c>
      <c r="C450" s="94" t="s">
        <v>81</v>
      </c>
      <c r="D450" s="96" t="s">
        <v>1978</v>
      </c>
      <c r="E450" s="93" t="s">
        <v>12</v>
      </c>
      <c r="F450" s="93"/>
      <c r="G450" s="109" t="s">
        <v>4</v>
      </c>
      <c r="H450" s="94" t="s">
        <v>2544</v>
      </c>
      <c r="I450" s="94" t="s">
        <v>4</v>
      </c>
    </row>
    <row r="451" spans="2:9">
      <c r="B451" s="121">
        <v>24659141</v>
      </c>
      <c r="C451" s="94" t="s">
        <v>81</v>
      </c>
      <c r="D451" s="96" t="s">
        <v>1979</v>
      </c>
      <c r="E451" s="93" t="s">
        <v>12</v>
      </c>
      <c r="F451" s="93"/>
      <c r="G451" s="109" t="s">
        <v>4</v>
      </c>
      <c r="H451" s="94" t="s">
        <v>2544</v>
      </c>
      <c r="I451" s="94" t="s">
        <v>4</v>
      </c>
    </row>
    <row r="452" spans="2:9">
      <c r="B452" s="121">
        <v>24665018</v>
      </c>
      <c r="C452" s="94" t="s">
        <v>81</v>
      </c>
      <c r="D452" s="96" t="s">
        <v>1982</v>
      </c>
      <c r="E452" s="93" t="s">
        <v>12</v>
      </c>
      <c r="F452" s="93"/>
      <c r="G452" s="109" t="s">
        <v>4</v>
      </c>
      <c r="H452" s="94" t="s">
        <v>2544</v>
      </c>
      <c r="I452" s="94" t="s">
        <v>4</v>
      </c>
    </row>
    <row r="453" spans="2:9" ht="24">
      <c r="B453" s="121">
        <v>24668417</v>
      </c>
      <c r="C453" s="94" t="s">
        <v>81</v>
      </c>
      <c r="D453" s="89" t="s">
        <v>1957</v>
      </c>
      <c r="E453" s="93" t="s">
        <v>12</v>
      </c>
      <c r="F453" s="93"/>
      <c r="G453" s="93" t="s">
        <v>4</v>
      </c>
      <c r="H453" s="94" t="s">
        <v>2544</v>
      </c>
      <c r="I453" s="94" t="s">
        <v>4</v>
      </c>
    </row>
    <row r="454" spans="2:9" ht="24">
      <c r="B454" s="121">
        <v>24668417</v>
      </c>
      <c r="C454" s="94" t="s">
        <v>81</v>
      </c>
      <c r="D454" s="89" t="s">
        <v>1958</v>
      </c>
      <c r="E454" s="93" t="s">
        <v>4</v>
      </c>
      <c r="F454" s="93"/>
      <c r="G454" s="93" t="s">
        <v>4</v>
      </c>
      <c r="H454" s="94" t="s">
        <v>2544</v>
      </c>
      <c r="I454" s="94" t="s">
        <v>4</v>
      </c>
    </row>
    <row r="455" spans="2:9" ht="24">
      <c r="B455" s="121">
        <v>24668417</v>
      </c>
      <c r="C455" s="94" t="s">
        <v>81</v>
      </c>
      <c r="D455" s="89" t="s">
        <v>2545</v>
      </c>
      <c r="E455" s="93" t="s">
        <v>4</v>
      </c>
      <c r="F455" s="93"/>
      <c r="G455" s="93" t="s">
        <v>4</v>
      </c>
      <c r="H455" s="94" t="s">
        <v>2544</v>
      </c>
      <c r="I455" s="94" t="s">
        <v>4</v>
      </c>
    </row>
    <row r="456" spans="2:9" ht="24">
      <c r="B456" s="121">
        <v>24668417</v>
      </c>
      <c r="C456" s="94" t="s">
        <v>81</v>
      </c>
      <c r="D456" s="89" t="s">
        <v>1959</v>
      </c>
      <c r="E456" s="93" t="s">
        <v>4</v>
      </c>
      <c r="F456" s="93"/>
      <c r="G456" s="93" t="s">
        <v>4</v>
      </c>
      <c r="H456" s="94" t="s">
        <v>2544</v>
      </c>
      <c r="I456" s="94" t="s">
        <v>4</v>
      </c>
    </row>
    <row r="457" spans="2:9" ht="24">
      <c r="B457" s="121">
        <v>24668417</v>
      </c>
      <c r="C457" s="94" t="s">
        <v>81</v>
      </c>
      <c r="D457" s="89" t="s">
        <v>1960</v>
      </c>
      <c r="E457" s="93" t="s">
        <v>4</v>
      </c>
      <c r="F457" s="93"/>
      <c r="G457" s="93" t="s">
        <v>4</v>
      </c>
      <c r="H457" s="94" t="s">
        <v>2544</v>
      </c>
      <c r="I457" s="94" t="s">
        <v>4</v>
      </c>
    </row>
    <row r="458" spans="2:9" ht="24">
      <c r="B458" s="121">
        <v>24668417</v>
      </c>
      <c r="C458" s="94" t="s">
        <v>81</v>
      </c>
      <c r="D458" s="89" t="s">
        <v>1961</v>
      </c>
      <c r="E458" s="93" t="s">
        <v>4</v>
      </c>
      <c r="F458" s="93"/>
      <c r="G458" s="93" t="s">
        <v>4</v>
      </c>
      <c r="H458" s="94" t="s">
        <v>2544</v>
      </c>
      <c r="I458" s="94" t="s">
        <v>4</v>
      </c>
    </row>
    <row r="459" spans="2:9" ht="24">
      <c r="B459" s="121">
        <v>24668417</v>
      </c>
      <c r="C459" s="94" t="s">
        <v>81</v>
      </c>
      <c r="D459" s="89" t="s">
        <v>1962</v>
      </c>
      <c r="E459" s="93" t="s">
        <v>4</v>
      </c>
      <c r="F459" s="93"/>
      <c r="G459" s="93" t="s">
        <v>4</v>
      </c>
      <c r="H459" s="94" t="s">
        <v>2544</v>
      </c>
      <c r="I459" s="94" t="s">
        <v>4</v>
      </c>
    </row>
    <row r="460" spans="2:9" ht="24">
      <c r="B460" s="121">
        <v>24668417</v>
      </c>
      <c r="C460" s="94" t="s">
        <v>81</v>
      </c>
      <c r="D460" s="89" t="s">
        <v>1963</v>
      </c>
      <c r="E460" s="93" t="s">
        <v>4</v>
      </c>
      <c r="F460" s="93"/>
      <c r="G460" s="93" t="s">
        <v>4</v>
      </c>
      <c r="H460" s="94" t="s">
        <v>2544</v>
      </c>
      <c r="I460" s="94" t="s">
        <v>4</v>
      </c>
    </row>
    <row r="461" spans="2:9">
      <c r="B461" s="121">
        <v>24668417</v>
      </c>
      <c r="C461" s="94" t="s">
        <v>81</v>
      </c>
      <c r="D461" s="89" t="s">
        <v>1964</v>
      </c>
      <c r="E461" s="93" t="s">
        <v>12</v>
      </c>
      <c r="F461" s="93"/>
      <c r="G461" s="93" t="s">
        <v>12</v>
      </c>
      <c r="H461" s="94" t="s">
        <v>2544</v>
      </c>
      <c r="I461" s="94" t="s">
        <v>12</v>
      </c>
    </row>
    <row r="462" spans="2:9">
      <c r="B462" s="121">
        <v>24668417</v>
      </c>
      <c r="C462" s="94" t="s">
        <v>81</v>
      </c>
      <c r="D462" s="89" t="s">
        <v>1965</v>
      </c>
      <c r="E462" s="93" t="s">
        <v>12</v>
      </c>
      <c r="F462" s="93"/>
      <c r="G462" s="93" t="s">
        <v>12</v>
      </c>
      <c r="H462" s="94" t="s">
        <v>2544</v>
      </c>
      <c r="I462" s="94" t="s">
        <v>4</v>
      </c>
    </row>
    <row r="463" spans="2:9">
      <c r="B463" s="121">
        <v>24715479</v>
      </c>
      <c r="C463" s="94" t="s">
        <v>81</v>
      </c>
      <c r="D463" s="95" t="s">
        <v>1921</v>
      </c>
      <c r="E463" s="93" t="s">
        <v>12</v>
      </c>
      <c r="F463" s="93"/>
      <c r="G463" s="93" t="s">
        <v>12</v>
      </c>
      <c r="H463" s="94" t="s">
        <v>2544</v>
      </c>
      <c r="I463" s="94" t="s">
        <v>12</v>
      </c>
    </row>
    <row r="464" spans="2:9">
      <c r="B464" s="121">
        <v>24715479</v>
      </c>
      <c r="C464" s="94" t="s">
        <v>81</v>
      </c>
      <c r="D464" s="112" t="s">
        <v>1922</v>
      </c>
      <c r="E464" s="93" t="s">
        <v>12</v>
      </c>
      <c r="F464" s="93"/>
      <c r="G464" s="93" t="s">
        <v>4</v>
      </c>
      <c r="H464" s="94" t="s">
        <v>2544</v>
      </c>
      <c r="I464" s="94" t="s">
        <v>12</v>
      </c>
    </row>
    <row r="465" spans="2:9">
      <c r="B465" s="121">
        <v>24715479</v>
      </c>
      <c r="C465" s="94" t="s">
        <v>81</v>
      </c>
      <c r="D465" s="95" t="s">
        <v>1923</v>
      </c>
      <c r="E465" s="93" t="s">
        <v>12</v>
      </c>
      <c r="F465" s="93"/>
      <c r="G465" s="93" t="s">
        <v>12</v>
      </c>
      <c r="H465" s="94" t="s">
        <v>2544</v>
      </c>
      <c r="I465" s="94" t="s">
        <v>12</v>
      </c>
    </row>
    <row r="466" spans="2:9">
      <c r="B466" s="121">
        <v>24715575</v>
      </c>
      <c r="C466" s="94" t="s">
        <v>81</v>
      </c>
      <c r="D466" s="95" t="s">
        <v>1912</v>
      </c>
      <c r="E466" s="93" t="s">
        <v>12</v>
      </c>
      <c r="F466" s="93"/>
      <c r="G466" s="93" t="s">
        <v>12</v>
      </c>
      <c r="H466" s="94" t="s">
        <v>2544</v>
      </c>
      <c r="I466" s="94" t="s">
        <v>12</v>
      </c>
    </row>
    <row r="467" spans="2:9">
      <c r="B467" s="121">
        <v>24715575</v>
      </c>
      <c r="C467" s="94" t="s">
        <v>81</v>
      </c>
      <c r="D467" s="95" t="s">
        <v>1913</v>
      </c>
      <c r="E467" s="93" t="s">
        <v>12</v>
      </c>
      <c r="F467" s="93"/>
      <c r="G467" s="93" t="s">
        <v>12</v>
      </c>
      <c r="H467" s="94" t="s">
        <v>2544</v>
      </c>
      <c r="I467" s="94" t="s">
        <v>12</v>
      </c>
    </row>
    <row r="468" spans="2:9">
      <c r="B468" s="121">
        <v>24715575</v>
      </c>
      <c r="C468" s="94" t="s">
        <v>81</v>
      </c>
      <c r="D468" s="95" t="s">
        <v>1914</v>
      </c>
      <c r="E468" s="93" t="s">
        <v>12</v>
      </c>
      <c r="F468" s="93"/>
      <c r="G468" s="93" t="s">
        <v>12</v>
      </c>
      <c r="H468" s="94" t="s">
        <v>2544</v>
      </c>
      <c r="I468" s="94" t="s">
        <v>12</v>
      </c>
    </row>
    <row r="469" spans="2:9">
      <c r="B469" s="121">
        <v>24715575</v>
      </c>
      <c r="C469" s="94" t="s">
        <v>81</v>
      </c>
      <c r="D469" s="95" t="s">
        <v>1915</v>
      </c>
      <c r="E469" s="93" t="s">
        <v>12</v>
      </c>
      <c r="F469" s="93"/>
      <c r="G469" s="93" t="s">
        <v>12</v>
      </c>
      <c r="H469" s="94" t="s">
        <v>2544</v>
      </c>
      <c r="I469" s="94" t="s">
        <v>12</v>
      </c>
    </row>
    <row r="470" spans="2:9" ht="24">
      <c r="B470" s="121">
        <v>24737644</v>
      </c>
      <c r="C470" s="94" t="s">
        <v>81</v>
      </c>
      <c r="D470" s="95" t="s">
        <v>1890</v>
      </c>
      <c r="E470" s="93" t="s">
        <v>4</v>
      </c>
      <c r="F470" s="93"/>
      <c r="G470" s="93" t="s">
        <v>4</v>
      </c>
      <c r="H470" s="94" t="s">
        <v>2544</v>
      </c>
      <c r="I470" s="94" t="s">
        <v>12</v>
      </c>
    </row>
    <row r="471" spans="2:9" ht="24">
      <c r="B471" s="121">
        <v>24737644</v>
      </c>
      <c r="C471" s="94" t="s">
        <v>81</v>
      </c>
      <c r="D471" s="95" t="s">
        <v>1891</v>
      </c>
      <c r="E471" s="93" t="s">
        <v>4</v>
      </c>
      <c r="F471" s="93"/>
      <c r="G471" s="93" t="s">
        <v>4</v>
      </c>
      <c r="H471" s="94" t="s">
        <v>2544</v>
      </c>
      <c r="I471" s="94" t="s">
        <v>12</v>
      </c>
    </row>
    <row r="472" spans="2:9">
      <c r="B472" s="121">
        <v>24737644</v>
      </c>
      <c r="C472" s="94" t="s">
        <v>81</v>
      </c>
      <c r="D472" s="95" t="s">
        <v>1892</v>
      </c>
      <c r="E472" s="93" t="s">
        <v>12</v>
      </c>
      <c r="F472" s="93"/>
      <c r="G472" s="93" t="s">
        <v>12</v>
      </c>
      <c r="H472" s="94" t="s">
        <v>2544</v>
      </c>
      <c r="I472" s="94" t="s">
        <v>12</v>
      </c>
    </row>
    <row r="473" spans="2:9">
      <c r="B473" s="121">
        <v>24737644</v>
      </c>
      <c r="C473" s="94" t="s">
        <v>81</v>
      </c>
      <c r="D473" s="95" t="s">
        <v>1893</v>
      </c>
      <c r="E473" s="93" t="s">
        <v>4</v>
      </c>
      <c r="F473" s="93"/>
      <c r="G473" s="93" t="s">
        <v>4</v>
      </c>
      <c r="H473" s="94" t="s">
        <v>2544</v>
      </c>
      <c r="I473" s="94" t="s">
        <v>12</v>
      </c>
    </row>
    <row r="474" spans="2:9">
      <c r="B474" s="121">
        <v>24740429</v>
      </c>
      <c r="C474" s="94" t="s">
        <v>801</v>
      </c>
      <c r="D474" s="94" t="s">
        <v>1895</v>
      </c>
      <c r="E474" s="93" t="s">
        <v>12</v>
      </c>
      <c r="F474" s="93"/>
      <c r="G474" s="93" t="s">
        <v>4</v>
      </c>
      <c r="H474" s="94" t="s">
        <v>2544</v>
      </c>
      <c r="I474" s="94" t="s">
        <v>4</v>
      </c>
    </row>
    <row r="475" spans="2:9" ht="36">
      <c r="B475" s="121">
        <v>24752570</v>
      </c>
      <c r="C475" s="94" t="s">
        <v>81</v>
      </c>
      <c r="D475" s="95" t="s">
        <v>1900</v>
      </c>
      <c r="E475" s="93" t="s">
        <v>12</v>
      </c>
      <c r="F475" s="93"/>
      <c r="G475" s="93" t="s">
        <v>12</v>
      </c>
      <c r="H475" s="94" t="s">
        <v>2544</v>
      </c>
      <c r="I475" s="94" t="s">
        <v>4</v>
      </c>
    </row>
    <row r="476" spans="2:9" ht="24">
      <c r="B476" s="121">
        <v>24752570</v>
      </c>
      <c r="C476" s="94" t="s">
        <v>81</v>
      </c>
      <c r="D476" s="95" t="s">
        <v>1901</v>
      </c>
      <c r="E476" s="93" t="s">
        <v>12</v>
      </c>
      <c r="F476" s="93"/>
      <c r="G476" s="93" t="s">
        <v>12</v>
      </c>
      <c r="H476" s="94" t="s">
        <v>2544</v>
      </c>
      <c r="I476" s="94" t="s">
        <v>4</v>
      </c>
    </row>
    <row r="477" spans="2:9">
      <c r="B477" s="121">
        <v>24752666</v>
      </c>
      <c r="C477" s="94" t="s">
        <v>81</v>
      </c>
      <c r="D477" s="95" t="s">
        <v>1877</v>
      </c>
      <c r="E477" s="93" t="s">
        <v>12</v>
      </c>
      <c r="F477" s="93"/>
      <c r="G477" s="93" t="s">
        <v>12</v>
      </c>
      <c r="H477" s="94" t="s">
        <v>2544</v>
      </c>
      <c r="I477" s="94" t="s">
        <v>12</v>
      </c>
    </row>
    <row r="478" spans="2:9">
      <c r="B478" s="121">
        <v>24752666</v>
      </c>
      <c r="C478" s="94" t="s">
        <v>81</v>
      </c>
      <c r="D478" s="95" t="s">
        <v>1879</v>
      </c>
      <c r="E478" s="93" t="s">
        <v>12</v>
      </c>
      <c r="F478" s="93"/>
      <c r="G478" s="93" t="s">
        <v>12</v>
      </c>
      <c r="H478" s="94" t="s">
        <v>2544</v>
      </c>
      <c r="I478" s="94" t="s">
        <v>12</v>
      </c>
    </row>
    <row r="479" spans="2:9">
      <c r="B479" s="121">
        <v>24752702</v>
      </c>
      <c r="C479" s="94" t="s">
        <v>81</v>
      </c>
      <c r="D479" s="96" t="s">
        <v>1880</v>
      </c>
      <c r="E479" s="93" t="s">
        <v>4</v>
      </c>
      <c r="F479" s="93"/>
      <c r="G479" s="93" t="s">
        <v>4</v>
      </c>
      <c r="H479" s="94" t="s">
        <v>2544</v>
      </c>
      <c r="I479" s="94" t="s">
        <v>4</v>
      </c>
    </row>
    <row r="480" spans="2:9" ht="24">
      <c r="B480" s="121">
        <v>24752702</v>
      </c>
      <c r="C480" s="94" t="s">
        <v>81</v>
      </c>
      <c r="D480" s="95" t="s">
        <v>1886</v>
      </c>
      <c r="E480" s="93" t="s">
        <v>4</v>
      </c>
      <c r="F480" s="93"/>
      <c r="G480" s="93" t="s">
        <v>4</v>
      </c>
      <c r="H480" s="94" t="s">
        <v>2544</v>
      </c>
      <c r="I480" s="94" t="s">
        <v>4</v>
      </c>
    </row>
    <row r="481" spans="2:9" ht="24">
      <c r="B481" s="121">
        <v>24752702</v>
      </c>
      <c r="C481" s="94" t="s">
        <v>81</v>
      </c>
      <c r="D481" s="95" t="s">
        <v>1887</v>
      </c>
      <c r="E481" s="93" t="s">
        <v>4</v>
      </c>
      <c r="F481" s="93"/>
      <c r="G481" s="93" t="s">
        <v>4</v>
      </c>
      <c r="H481" s="94" t="s">
        <v>2544</v>
      </c>
      <c r="I481" s="94" t="s">
        <v>4</v>
      </c>
    </row>
    <row r="482" spans="2:9" ht="24">
      <c r="B482" s="121">
        <v>24752702</v>
      </c>
      <c r="C482" s="94" t="s">
        <v>81</v>
      </c>
      <c r="D482" s="95" t="s">
        <v>1855</v>
      </c>
      <c r="E482" s="93" t="s">
        <v>12</v>
      </c>
      <c r="F482" s="93"/>
      <c r="G482" s="93" t="s">
        <v>4</v>
      </c>
      <c r="H482" s="94" t="s">
        <v>2544</v>
      </c>
      <c r="I482" s="94" t="s">
        <v>4</v>
      </c>
    </row>
    <row r="483" spans="2:9" ht="24">
      <c r="B483" s="121">
        <v>24752702</v>
      </c>
      <c r="C483" s="94" t="s">
        <v>81</v>
      </c>
      <c r="D483" s="95" t="s">
        <v>1856</v>
      </c>
      <c r="E483" s="93" t="s">
        <v>12</v>
      </c>
      <c r="F483" s="93"/>
      <c r="G483" s="93" t="s">
        <v>12</v>
      </c>
      <c r="H483" s="94" t="s">
        <v>2544</v>
      </c>
      <c r="I483" s="94" t="s">
        <v>4</v>
      </c>
    </row>
    <row r="484" spans="2:9" ht="24">
      <c r="B484" s="121">
        <v>24752702</v>
      </c>
      <c r="C484" s="94" t="s">
        <v>81</v>
      </c>
      <c r="D484" s="95" t="s">
        <v>1857</v>
      </c>
      <c r="E484" s="93" t="s">
        <v>12</v>
      </c>
      <c r="F484" s="93"/>
      <c r="G484" s="93" t="s">
        <v>12</v>
      </c>
      <c r="H484" s="94" t="s">
        <v>2544</v>
      </c>
      <c r="I484" s="94" t="s">
        <v>4</v>
      </c>
    </row>
    <row r="485" spans="2:9" ht="24">
      <c r="B485" s="121">
        <v>24752702</v>
      </c>
      <c r="C485" s="94" t="s">
        <v>81</v>
      </c>
      <c r="D485" s="95" t="s">
        <v>1858</v>
      </c>
      <c r="E485" s="93" t="s">
        <v>4</v>
      </c>
      <c r="F485" s="93"/>
      <c r="G485" s="93" t="s">
        <v>4</v>
      </c>
      <c r="H485" s="94" t="s">
        <v>2544</v>
      </c>
      <c r="I485" s="94" t="s">
        <v>4</v>
      </c>
    </row>
    <row r="486" spans="2:9">
      <c r="B486" s="121">
        <v>24752702</v>
      </c>
      <c r="C486" s="94" t="s">
        <v>81</v>
      </c>
      <c r="D486" s="95" t="s">
        <v>1859</v>
      </c>
      <c r="E486" s="93" t="s">
        <v>12</v>
      </c>
      <c r="F486" s="93"/>
      <c r="G486" s="93" t="s">
        <v>12</v>
      </c>
      <c r="H486" s="94" t="s">
        <v>2544</v>
      </c>
      <c r="I486" s="94" t="s">
        <v>4</v>
      </c>
    </row>
    <row r="487" spans="2:9" ht="22">
      <c r="B487" s="121">
        <v>24760871</v>
      </c>
      <c r="C487" s="94" t="s">
        <v>2</v>
      </c>
      <c r="D487" s="97" t="s">
        <v>1868</v>
      </c>
      <c r="E487" s="93" t="s">
        <v>4</v>
      </c>
      <c r="F487" s="93"/>
      <c r="G487" s="93" t="s">
        <v>4</v>
      </c>
      <c r="H487" s="94" t="s">
        <v>2544</v>
      </c>
      <c r="I487" s="94" t="s">
        <v>12</v>
      </c>
    </row>
    <row r="488" spans="2:9" ht="22">
      <c r="B488" s="121">
        <v>24760871</v>
      </c>
      <c r="C488" s="94" t="s">
        <v>2</v>
      </c>
      <c r="D488" s="97" t="s">
        <v>1869</v>
      </c>
      <c r="E488" s="93" t="s">
        <v>4</v>
      </c>
      <c r="F488" s="93"/>
      <c r="G488" s="93" t="s">
        <v>4</v>
      </c>
      <c r="H488" s="94" t="s">
        <v>2544</v>
      </c>
      <c r="I488" s="94" t="s">
        <v>12</v>
      </c>
    </row>
    <row r="489" spans="2:9" ht="22">
      <c r="B489" s="121">
        <v>24760871</v>
      </c>
      <c r="C489" s="94" t="s">
        <v>2</v>
      </c>
      <c r="D489" s="97" t="s">
        <v>1870</v>
      </c>
      <c r="E489" s="93" t="s">
        <v>4</v>
      </c>
      <c r="F489" s="93"/>
      <c r="G489" s="93" t="s">
        <v>4</v>
      </c>
      <c r="H489" s="94" t="s">
        <v>2544</v>
      </c>
      <c r="I489" s="94" t="s">
        <v>12</v>
      </c>
    </row>
    <row r="490" spans="2:9" ht="22">
      <c r="B490" s="121">
        <v>24760871</v>
      </c>
      <c r="C490" s="94" t="s">
        <v>2</v>
      </c>
      <c r="D490" s="97" t="s">
        <v>1841</v>
      </c>
      <c r="E490" s="93" t="s">
        <v>4</v>
      </c>
      <c r="F490" s="93"/>
      <c r="G490" s="93" t="s">
        <v>4</v>
      </c>
      <c r="H490" s="94" t="s">
        <v>2544</v>
      </c>
      <c r="I490" s="94" t="s">
        <v>12</v>
      </c>
    </row>
    <row r="491" spans="2:9">
      <c r="B491" s="121">
        <v>24760871</v>
      </c>
      <c r="C491" s="94" t="s">
        <v>2</v>
      </c>
      <c r="D491" s="97" t="s">
        <v>1844</v>
      </c>
      <c r="E491" s="93" t="s">
        <v>4</v>
      </c>
      <c r="F491" s="93"/>
      <c r="G491" s="93" t="s">
        <v>4</v>
      </c>
      <c r="H491" s="94" t="s">
        <v>2544</v>
      </c>
      <c r="I491" s="94" t="s">
        <v>12</v>
      </c>
    </row>
    <row r="492" spans="2:9">
      <c r="B492" s="121">
        <v>24760871</v>
      </c>
      <c r="C492" s="94" t="s">
        <v>2</v>
      </c>
      <c r="D492" s="97" t="s">
        <v>1845</v>
      </c>
      <c r="E492" s="93" t="s">
        <v>4</v>
      </c>
      <c r="F492" s="93"/>
      <c r="G492" s="93" t="s">
        <v>4</v>
      </c>
      <c r="H492" s="94" t="s">
        <v>2544</v>
      </c>
      <c r="I492" s="94" t="s">
        <v>12</v>
      </c>
    </row>
    <row r="493" spans="2:9">
      <c r="B493" s="121">
        <v>24760871</v>
      </c>
      <c r="C493" s="94" t="s">
        <v>2</v>
      </c>
      <c r="D493" s="97" t="s">
        <v>1846</v>
      </c>
      <c r="E493" s="93" t="s">
        <v>4</v>
      </c>
      <c r="F493" s="93"/>
      <c r="G493" s="93" t="s">
        <v>4</v>
      </c>
      <c r="H493" s="94" t="s">
        <v>2544</v>
      </c>
      <c r="I493" s="94" t="s">
        <v>12</v>
      </c>
    </row>
    <row r="494" spans="2:9">
      <c r="B494" s="121">
        <v>24760871</v>
      </c>
      <c r="C494" s="94" t="s">
        <v>2</v>
      </c>
      <c r="D494" s="97" t="s">
        <v>1847</v>
      </c>
      <c r="E494" s="93" t="s">
        <v>4</v>
      </c>
      <c r="F494" s="93"/>
      <c r="G494" s="93" t="s">
        <v>4</v>
      </c>
      <c r="H494" s="94" t="s">
        <v>2544</v>
      </c>
      <c r="I494" s="94" t="s">
        <v>12</v>
      </c>
    </row>
    <row r="495" spans="2:9" ht="24">
      <c r="B495" s="121">
        <v>24771457</v>
      </c>
      <c r="C495" s="94" t="s">
        <v>2</v>
      </c>
      <c r="D495" s="95" t="s">
        <v>1852</v>
      </c>
      <c r="E495" s="93" t="s">
        <v>12</v>
      </c>
      <c r="F495" s="93"/>
      <c r="G495" s="93" t="s">
        <v>12</v>
      </c>
      <c r="H495" s="94" t="s">
        <v>2544</v>
      </c>
      <c r="I495" s="94" t="s">
        <v>12</v>
      </c>
    </row>
    <row r="496" spans="2:9" ht="24">
      <c r="B496" s="121">
        <v>24771457</v>
      </c>
      <c r="C496" s="94" t="s">
        <v>2</v>
      </c>
      <c r="D496" s="95" t="s">
        <v>1853</v>
      </c>
      <c r="E496" s="93" t="s">
        <v>12</v>
      </c>
      <c r="F496" s="93"/>
      <c r="G496" s="93" t="s">
        <v>4</v>
      </c>
      <c r="H496" s="94" t="s">
        <v>2544</v>
      </c>
      <c r="I496" s="94" t="s">
        <v>12</v>
      </c>
    </row>
    <row r="497" spans="2:9" ht="24">
      <c r="B497" s="121">
        <v>24771457</v>
      </c>
      <c r="C497" s="94" t="s">
        <v>2</v>
      </c>
      <c r="D497" s="95" t="s">
        <v>1854</v>
      </c>
      <c r="E497" s="93" t="s">
        <v>12</v>
      </c>
      <c r="F497" s="93"/>
      <c r="G497" s="93" t="s">
        <v>12</v>
      </c>
      <c r="H497" s="94" t="s">
        <v>2544</v>
      </c>
      <c r="I497" s="94" t="s">
        <v>12</v>
      </c>
    </row>
    <row r="498" spans="2:9" ht="24">
      <c r="B498" s="121">
        <v>24790185</v>
      </c>
      <c r="C498" s="94" t="s">
        <v>2</v>
      </c>
      <c r="D498" s="89" t="s">
        <v>1810</v>
      </c>
      <c r="E498" s="93" t="s">
        <v>12</v>
      </c>
      <c r="F498" s="93"/>
      <c r="G498" s="93" t="s">
        <v>12</v>
      </c>
      <c r="H498" s="94" t="s">
        <v>2544</v>
      </c>
      <c r="I498" s="94" t="s">
        <v>12</v>
      </c>
    </row>
    <row r="499" spans="2:9">
      <c r="B499" s="121">
        <v>24796971</v>
      </c>
      <c r="C499" s="94" t="s">
        <v>81</v>
      </c>
      <c r="D499" s="96" t="s">
        <v>1811</v>
      </c>
      <c r="E499" s="93" t="s">
        <v>4</v>
      </c>
      <c r="F499" s="93"/>
      <c r="G499" s="93" t="s">
        <v>4</v>
      </c>
      <c r="H499" s="94" t="s">
        <v>2544</v>
      </c>
      <c r="I499" s="94" t="s">
        <v>4</v>
      </c>
    </row>
    <row r="500" spans="2:9" ht="24">
      <c r="B500" s="121">
        <v>24796971</v>
      </c>
      <c r="C500" s="94" t="s">
        <v>81</v>
      </c>
      <c r="D500" s="95" t="s">
        <v>1814</v>
      </c>
      <c r="E500" s="93" t="s">
        <v>12</v>
      </c>
      <c r="F500" s="93"/>
      <c r="G500" s="93" t="s">
        <v>12</v>
      </c>
      <c r="H500" s="94" t="s">
        <v>2544</v>
      </c>
      <c r="I500" s="94" t="s">
        <v>12</v>
      </c>
    </row>
    <row r="501" spans="2:9">
      <c r="B501" s="121">
        <v>24796971</v>
      </c>
      <c r="C501" s="94" t="s">
        <v>81</v>
      </c>
      <c r="D501" s="95" t="s">
        <v>1815</v>
      </c>
      <c r="E501" s="93" t="s">
        <v>12</v>
      </c>
      <c r="F501" s="93"/>
      <c r="G501" s="93" t="s">
        <v>12</v>
      </c>
      <c r="H501" s="94" t="s">
        <v>2544</v>
      </c>
      <c r="I501" s="94" t="s">
        <v>12</v>
      </c>
    </row>
    <row r="502" spans="2:9">
      <c r="B502" s="121">
        <v>24796971</v>
      </c>
      <c r="C502" s="94" t="s">
        <v>81</v>
      </c>
      <c r="D502" s="95" t="s">
        <v>2546</v>
      </c>
      <c r="E502" s="93" t="s">
        <v>12</v>
      </c>
      <c r="F502" s="93"/>
      <c r="G502" s="93" t="s">
        <v>12</v>
      </c>
      <c r="H502" s="94" t="s">
        <v>2544</v>
      </c>
      <c r="I502" s="94" t="s">
        <v>12</v>
      </c>
    </row>
    <row r="503" spans="2:9" ht="24">
      <c r="B503" s="121">
        <v>24825607</v>
      </c>
      <c r="C503" s="94" t="s">
        <v>81</v>
      </c>
      <c r="D503" s="95" t="s">
        <v>1817</v>
      </c>
      <c r="E503" s="93" t="s">
        <v>12</v>
      </c>
      <c r="F503" s="93"/>
      <c r="G503" s="93" t="s">
        <v>12</v>
      </c>
      <c r="H503" s="94" t="s">
        <v>2544</v>
      </c>
      <c r="I503" s="94" t="s">
        <v>12</v>
      </c>
    </row>
    <row r="504" spans="2:9" ht="36">
      <c r="B504" s="121">
        <v>24825750</v>
      </c>
      <c r="C504" s="94" t="s">
        <v>81</v>
      </c>
      <c r="D504" s="95" t="s">
        <v>1799</v>
      </c>
      <c r="E504" s="93" t="s">
        <v>12</v>
      </c>
      <c r="F504" s="93"/>
      <c r="G504" s="93" t="s">
        <v>12</v>
      </c>
      <c r="H504" s="94" t="s">
        <v>2544</v>
      </c>
      <c r="I504" s="94" t="s">
        <v>12</v>
      </c>
    </row>
    <row r="505" spans="2:9" ht="24">
      <c r="B505" s="121">
        <v>24825838</v>
      </c>
      <c r="C505" s="94" t="s">
        <v>81</v>
      </c>
      <c r="D505" s="95" t="s">
        <v>1802</v>
      </c>
      <c r="E505" s="93" t="s">
        <v>12</v>
      </c>
      <c r="F505" s="93"/>
      <c r="G505" s="93" t="s">
        <v>4</v>
      </c>
      <c r="H505" s="94" t="s">
        <v>2544</v>
      </c>
      <c r="I505" s="94" t="s">
        <v>12</v>
      </c>
    </row>
    <row r="506" spans="2:9" ht="24">
      <c r="B506" s="121">
        <v>24845615</v>
      </c>
      <c r="C506" s="94" t="s">
        <v>81</v>
      </c>
      <c r="D506" s="95" t="s">
        <v>1805</v>
      </c>
      <c r="E506" s="93" t="s">
        <v>12</v>
      </c>
      <c r="F506" s="93"/>
      <c r="G506" s="93" t="s">
        <v>12</v>
      </c>
      <c r="H506" s="94" t="s">
        <v>2544</v>
      </c>
      <c r="I506" s="94" t="s">
        <v>12</v>
      </c>
    </row>
    <row r="507" spans="2:9">
      <c r="B507" s="121">
        <v>24849359</v>
      </c>
      <c r="C507" s="94" t="s">
        <v>2</v>
      </c>
      <c r="D507" s="97" t="s">
        <v>1792</v>
      </c>
      <c r="E507" s="93" t="s">
        <v>12</v>
      </c>
      <c r="F507" s="93"/>
      <c r="G507" s="93" t="s">
        <v>12</v>
      </c>
      <c r="H507" s="94" t="s">
        <v>2544</v>
      </c>
      <c r="I507" s="94" t="s">
        <v>12</v>
      </c>
    </row>
    <row r="508" spans="2:9">
      <c r="B508" s="121">
        <v>24849359</v>
      </c>
      <c r="C508" s="94" t="s">
        <v>2</v>
      </c>
      <c r="D508" s="97" t="s">
        <v>1793</v>
      </c>
      <c r="E508" s="93" t="s">
        <v>12</v>
      </c>
      <c r="F508" s="93"/>
      <c r="G508" s="93" t="s">
        <v>12</v>
      </c>
      <c r="H508" s="94" t="s">
        <v>2544</v>
      </c>
      <c r="I508" s="94" t="s">
        <v>12</v>
      </c>
    </row>
    <row r="509" spans="2:9" ht="24">
      <c r="B509" s="121">
        <v>24855015</v>
      </c>
      <c r="C509" s="94" t="s">
        <v>81</v>
      </c>
      <c r="D509" s="95" t="s">
        <v>1796</v>
      </c>
      <c r="E509" s="93" t="s">
        <v>12</v>
      </c>
      <c r="F509" s="93"/>
      <c r="G509" s="93" t="s">
        <v>12</v>
      </c>
      <c r="H509" s="94" t="s">
        <v>2544</v>
      </c>
      <c r="I509" s="94" t="s">
        <v>4</v>
      </c>
    </row>
    <row r="510" spans="2:9">
      <c r="B510" s="121" t="s">
        <v>620</v>
      </c>
      <c r="C510" s="94" t="s">
        <v>621</v>
      </c>
      <c r="D510" s="97" t="s">
        <v>2563</v>
      </c>
      <c r="E510" s="93" t="s">
        <v>4</v>
      </c>
      <c r="F510" s="93"/>
      <c r="G510" s="93" t="s">
        <v>4</v>
      </c>
      <c r="H510" s="94" t="s">
        <v>2544</v>
      </c>
      <c r="I510" s="94" t="s">
        <v>4</v>
      </c>
    </row>
    <row r="511" spans="2:9">
      <c r="B511" s="121" t="s">
        <v>620</v>
      </c>
      <c r="C511" s="94" t="s">
        <v>621</v>
      </c>
      <c r="D511" s="97" t="s">
        <v>1781</v>
      </c>
      <c r="E511" s="93" t="s">
        <v>4</v>
      </c>
      <c r="F511" s="93"/>
      <c r="G511" s="93" t="s">
        <v>4</v>
      </c>
      <c r="H511" s="94" t="s">
        <v>2544</v>
      </c>
      <c r="I511" s="94" t="s">
        <v>4</v>
      </c>
    </row>
    <row r="512" spans="2:9" ht="24">
      <c r="B512" s="121">
        <v>24899700</v>
      </c>
      <c r="C512" s="94" t="s">
        <v>2</v>
      </c>
      <c r="D512" s="89" t="s">
        <v>1766</v>
      </c>
      <c r="E512" s="93" t="s">
        <v>12</v>
      </c>
      <c r="F512" s="93"/>
      <c r="G512" s="93" t="s">
        <v>12</v>
      </c>
      <c r="H512" s="94" t="s">
        <v>2544</v>
      </c>
      <c r="I512" s="94" t="s">
        <v>12</v>
      </c>
    </row>
    <row r="513" spans="2:9" ht="24">
      <c r="B513" s="121">
        <v>24899700</v>
      </c>
      <c r="C513" s="94" t="s">
        <v>2</v>
      </c>
      <c r="D513" s="89" t="s">
        <v>1767</v>
      </c>
      <c r="E513" s="93" t="s">
        <v>12</v>
      </c>
      <c r="F513" s="93"/>
      <c r="G513" s="93" t="s">
        <v>12</v>
      </c>
      <c r="H513" s="94" t="s">
        <v>2544</v>
      </c>
      <c r="I513" s="94" t="s">
        <v>12</v>
      </c>
    </row>
    <row r="514" spans="2:9">
      <c r="B514" s="121">
        <v>24899714</v>
      </c>
      <c r="C514" s="94" t="s">
        <v>2</v>
      </c>
      <c r="D514" s="89" t="s">
        <v>1739</v>
      </c>
      <c r="E514" s="93" t="s">
        <v>12</v>
      </c>
      <c r="F514" s="93"/>
      <c r="G514" s="93" t="s">
        <v>12</v>
      </c>
      <c r="H514" s="94" t="s">
        <v>2544</v>
      </c>
      <c r="I514" s="94" t="s">
        <v>12</v>
      </c>
    </row>
    <row r="515" spans="2:9">
      <c r="B515" s="121">
        <v>24899714</v>
      </c>
      <c r="C515" s="94" t="s">
        <v>2</v>
      </c>
      <c r="D515" s="89" t="s">
        <v>2547</v>
      </c>
      <c r="E515" s="93" t="s">
        <v>12</v>
      </c>
      <c r="F515" s="93"/>
      <c r="G515" s="93" t="s">
        <v>12</v>
      </c>
      <c r="H515" s="94" t="s">
        <v>2544</v>
      </c>
      <c r="I515" s="94" t="s">
        <v>12</v>
      </c>
    </row>
    <row r="516" spans="2:9">
      <c r="B516" s="121">
        <v>24899714</v>
      </c>
      <c r="C516" s="94" t="s">
        <v>2</v>
      </c>
      <c r="D516" s="89" t="s">
        <v>2548</v>
      </c>
      <c r="E516" s="93" t="s">
        <v>12</v>
      </c>
      <c r="F516" s="93"/>
      <c r="G516" s="93" t="s">
        <v>12</v>
      </c>
      <c r="H516" s="94" t="s">
        <v>2544</v>
      </c>
      <c r="I516" s="94" t="s">
        <v>12</v>
      </c>
    </row>
    <row r="517" spans="2:9" ht="24">
      <c r="B517" s="121">
        <v>24906209</v>
      </c>
      <c r="C517" s="94" t="s">
        <v>461</v>
      </c>
      <c r="D517" s="89" t="s">
        <v>1728</v>
      </c>
      <c r="E517" s="93" t="s">
        <v>12</v>
      </c>
      <c r="F517" s="93"/>
      <c r="G517" s="93" t="s">
        <v>12</v>
      </c>
      <c r="H517" s="94" t="s">
        <v>2544</v>
      </c>
      <c r="I517" s="94" t="s">
        <v>12</v>
      </c>
    </row>
    <row r="518" spans="2:9" ht="24">
      <c r="B518" s="121">
        <v>24906209</v>
      </c>
      <c r="C518" s="94" t="s">
        <v>461</v>
      </c>
      <c r="D518" s="89" t="s">
        <v>1729</v>
      </c>
      <c r="E518" s="93" t="s">
        <v>4</v>
      </c>
      <c r="F518" s="93"/>
      <c r="G518" s="93" t="s">
        <v>4</v>
      </c>
      <c r="H518" s="94" t="s">
        <v>2544</v>
      </c>
      <c r="I518" s="94" t="s">
        <v>4</v>
      </c>
    </row>
    <row r="519" spans="2:9">
      <c r="B519" s="121">
        <v>24906209</v>
      </c>
      <c r="C519" s="94" t="s">
        <v>461</v>
      </c>
      <c r="D519" s="89" t="s">
        <v>1730</v>
      </c>
      <c r="E519" s="93" t="s">
        <v>4</v>
      </c>
      <c r="F519" s="93"/>
      <c r="G519" s="93" t="s">
        <v>4</v>
      </c>
      <c r="H519" s="94" t="s">
        <v>2544</v>
      </c>
      <c r="I519" s="94" t="s">
        <v>4</v>
      </c>
    </row>
    <row r="520" spans="2:9" ht="24">
      <c r="B520" s="121">
        <v>24920616</v>
      </c>
      <c r="C520" s="94" t="s">
        <v>2</v>
      </c>
      <c r="D520" s="89" t="s">
        <v>1719</v>
      </c>
      <c r="E520" s="93" t="s">
        <v>4</v>
      </c>
      <c r="F520" s="93"/>
      <c r="G520" s="93" t="s">
        <v>4</v>
      </c>
      <c r="H520" s="94" t="s">
        <v>2544</v>
      </c>
      <c r="I520" s="94" t="s">
        <v>4</v>
      </c>
    </row>
    <row r="521" spans="2:9" ht="24">
      <c r="B521" s="121">
        <v>24920616</v>
      </c>
      <c r="C521" s="94" t="s">
        <v>2</v>
      </c>
      <c r="D521" s="89" t="s">
        <v>2549</v>
      </c>
      <c r="E521" s="93" t="s">
        <v>4</v>
      </c>
      <c r="F521" s="93"/>
      <c r="G521" s="93" t="s">
        <v>4</v>
      </c>
      <c r="H521" s="94" t="s">
        <v>2544</v>
      </c>
      <c r="I521" s="94" t="s">
        <v>4</v>
      </c>
    </row>
    <row r="522" spans="2:9" ht="24">
      <c r="B522" s="121">
        <v>24920616</v>
      </c>
      <c r="C522" s="94" t="s">
        <v>2</v>
      </c>
      <c r="D522" s="89" t="s">
        <v>2550</v>
      </c>
      <c r="E522" s="93" t="s">
        <v>4</v>
      </c>
      <c r="F522" s="93"/>
      <c r="G522" s="93" t="s">
        <v>4</v>
      </c>
      <c r="H522" s="94" t="s">
        <v>2544</v>
      </c>
      <c r="I522" s="94" t="s">
        <v>4</v>
      </c>
    </row>
    <row r="523" spans="2:9" ht="24">
      <c r="B523" s="121">
        <v>24920616</v>
      </c>
      <c r="C523" s="94" t="s">
        <v>2</v>
      </c>
      <c r="D523" s="89" t="s">
        <v>1708</v>
      </c>
      <c r="E523" s="93" t="s">
        <v>4</v>
      </c>
      <c r="F523" s="93"/>
      <c r="G523" s="93" t="s">
        <v>4</v>
      </c>
      <c r="H523" s="94" t="s">
        <v>2544</v>
      </c>
      <c r="I523" s="94" t="s">
        <v>4</v>
      </c>
    </row>
    <row r="524" spans="2:9" ht="22">
      <c r="B524" s="121">
        <v>24920616</v>
      </c>
      <c r="C524" s="94" t="s">
        <v>2</v>
      </c>
      <c r="D524" s="97" t="s">
        <v>1722</v>
      </c>
      <c r="E524" s="93" t="s">
        <v>4</v>
      </c>
      <c r="F524" s="93"/>
      <c r="G524" s="93" t="s">
        <v>4</v>
      </c>
      <c r="H524" s="94" t="s">
        <v>2544</v>
      </c>
      <c r="I524" s="94" t="s">
        <v>4</v>
      </c>
    </row>
    <row r="525" spans="2:9">
      <c r="B525" s="121">
        <v>24920616</v>
      </c>
      <c r="C525" s="94" t="s">
        <v>2</v>
      </c>
      <c r="D525" s="97" t="s">
        <v>1708</v>
      </c>
      <c r="E525" s="93" t="s">
        <v>4</v>
      </c>
      <c r="F525" s="93"/>
      <c r="G525" s="93" t="s">
        <v>4</v>
      </c>
      <c r="H525" s="94" t="s">
        <v>2544</v>
      </c>
      <c r="I525" s="94" t="s">
        <v>4</v>
      </c>
    </row>
    <row r="526" spans="2:9" ht="24">
      <c r="B526" s="121">
        <v>24920621</v>
      </c>
      <c r="C526" s="94" t="s">
        <v>2</v>
      </c>
      <c r="D526" s="89" t="s">
        <v>1711</v>
      </c>
      <c r="E526" s="93" t="s">
        <v>12</v>
      </c>
      <c r="F526" s="93"/>
      <c r="G526" s="93" t="s">
        <v>4</v>
      </c>
      <c r="H526" s="94" t="s">
        <v>2544</v>
      </c>
      <c r="I526" s="94" t="s">
        <v>4</v>
      </c>
    </row>
    <row r="527" spans="2:9" ht="24">
      <c r="B527" s="121">
        <v>24920621</v>
      </c>
      <c r="C527" s="94" t="s">
        <v>2</v>
      </c>
      <c r="D527" s="89" t="s">
        <v>1712</v>
      </c>
      <c r="E527" s="93" t="s">
        <v>12</v>
      </c>
      <c r="F527" s="93"/>
      <c r="G527" s="93" t="s">
        <v>4</v>
      </c>
      <c r="H527" s="94" t="s">
        <v>2544</v>
      </c>
      <c r="I527" s="94" t="s">
        <v>4</v>
      </c>
    </row>
    <row r="528" spans="2:9" ht="24">
      <c r="B528" s="121">
        <v>24920621</v>
      </c>
      <c r="C528" s="94" t="s">
        <v>2</v>
      </c>
      <c r="D528" s="89" t="s">
        <v>2551</v>
      </c>
      <c r="E528" s="93" t="s">
        <v>12</v>
      </c>
      <c r="F528" s="93"/>
      <c r="G528" s="93" t="s">
        <v>4</v>
      </c>
      <c r="H528" s="94" t="s">
        <v>2544</v>
      </c>
      <c r="I528" s="94" t="s">
        <v>4</v>
      </c>
    </row>
    <row r="529" spans="2:9">
      <c r="B529" s="121">
        <v>24920620</v>
      </c>
      <c r="C529" s="94" t="s">
        <v>2</v>
      </c>
      <c r="D529" s="97" t="s">
        <v>1689</v>
      </c>
      <c r="E529" s="93" t="s">
        <v>12</v>
      </c>
      <c r="F529" s="93"/>
      <c r="G529" s="93" t="s">
        <v>12</v>
      </c>
      <c r="H529" s="94" t="s">
        <v>2544</v>
      </c>
      <c r="I529" s="94" t="s">
        <v>12</v>
      </c>
    </row>
    <row r="530" spans="2:9">
      <c r="B530" s="121">
        <v>24920620</v>
      </c>
      <c r="C530" s="94" t="s">
        <v>2</v>
      </c>
      <c r="D530" s="97" t="s">
        <v>1690</v>
      </c>
      <c r="E530" s="93" t="s">
        <v>12</v>
      </c>
      <c r="F530" s="93"/>
      <c r="G530" s="93" t="s">
        <v>12</v>
      </c>
      <c r="H530" s="94" t="s">
        <v>2544</v>
      </c>
      <c r="I530" s="94" t="s">
        <v>12</v>
      </c>
    </row>
    <row r="531" spans="2:9">
      <c r="B531" s="121">
        <v>24920620</v>
      </c>
      <c r="C531" s="94" t="s">
        <v>2</v>
      </c>
      <c r="D531" s="97" t="s">
        <v>1691</v>
      </c>
      <c r="E531" s="93" t="s">
        <v>12</v>
      </c>
      <c r="F531" s="93"/>
      <c r="G531" s="93" t="s">
        <v>12</v>
      </c>
      <c r="H531" s="94" t="s">
        <v>2544</v>
      </c>
      <c r="I531" s="94" t="s">
        <v>12</v>
      </c>
    </row>
    <row r="532" spans="2:9" ht="24">
      <c r="B532" s="121">
        <v>24920619</v>
      </c>
      <c r="C532" s="94" t="s">
        <v>2</v>
      </c>
      <c r="D532" s="89" t="s">
        <v>1695</v>
      </c>
      <c r="E532" s="93" t="s">
        <v>4</v>
      </c>
      <c r="F532" s="93"/>
      <c r="G532" s="93" t="s">
        <v>4</v>
      </c>
      <c r="H532" s="94" t="s">
        <v>2544</v>
      </c>
      <c r="I532" s="94" t="s">
        <v>4</v>
      </c>
    </row>
    <row r="533" spans="2:9" ht="24">
      <c r="B533" s="121">
        <v>24920619</v>
      </c>
      <c r="C533" s="94" t="s">
        <v>2</v>
      </c>
      <c r="D533" s="89" t="s">
        <v>1696</v>
      </c>
      <c r="E533" s="93" t="s">
        <v>4</v>
      </c>
      <c r="F533" s="93"/>
      <c r="G533" s="93" t="s">
        <v>4</v>
      </c>
      <c r="H533" s="94" t="s">
        <v>2544</v>
      </c>
      <c r="I533" s="94" t="s">
        <v>4</v>
      </c>
    </row>
    <row r="534" spans="2:9" ht="24">
      <c r="B534" s="121">
        <v>24920622</v>
      </c>
      <c r="C534" s="94" t="s">
        <v>2</v>
      </c>
      <c r="D534" s="89" t="s">
        <v>2552</v>
      </c>
      <c r="E534" s="93" t="s">
        <v>12</v>
      </c>
      <c r="F534" s="93"/>
      <c r="G534" s="93" t="s">
        <v>12</v>
      </c>
      <c r="H534" s="94" t="s">
        <v>2544</v>
      </c>
      <c r="I534" s="94" t="s">
        <v>12</v>
      </c>
    </row>
    <row r="535" spans="2:9">
      <c r="B535" s="121">
        <v>24920622</v>
      </c>
      <c r="C535" s="94" t="s">
        <v>2</v>
      </c>
      <c r="D535" s="97" t="s">
        <v>1687</v>
      </c>
      <c r="E535" s="93" t="s">
        <v>12</v>
      </c>
      <c r="F535" s="93"/>
      <c r="G535" s="93" t="s">
        <v>12</v>
      </c>
      <c r="H535" s="94" t="s">
        <v>2544</v>
      </c>
      <c r="I535" s="94" t="s">
        <v>12</v>
      </c>
    </row>
    <row r="536" spans="2:9">
      <c r="B536" s="121">
        <v>24920622</v>
      </c>
      <c r="C536" s="94" t="s">
        <v>2</v>
      </c>
      <c r="D536" s="89" t="s">
        <v>2553</v>
      </c>
      <c r="E536" s="93" t="s">
        <v>12</v>
      </c>
      <c r="F536" s="93"/>
      <c r="G536" s="93" t="s">
        <v>12</v>
      </c>
      <c r="H536" s="94" t="s">
        <v>2544</v>
      </c>
      <c r="I536" s="94" t="s">
        <v>12</v>
      </c>
    </row>
    <row r="537" spans="2:9" ht="24">
      <c r="B537" s="121">
        <v>24920622</v>
      </c>
      <c r="C537" s="94" t="s">
        <v>2</v>
      </c>
      <c r="D537" s="89" t="s">
        <v>2554</v>
      </c>
      <c r="E537" s="93" t="s">
        <v>12</v>
      </c>
      <c r="F537" s="93"/>
      <c r="G537" s="93" t="s">
        <v>12</v>
      </c>
      <c r="H537" s="94" t="s">
        <v>2544</v>
      </c>
      <c r="I537" s="94" t="s">
        <v>12</v>
      </c>
    </row>
    <row r="538" spans="2:9" ht="24">
      <c r="B538" s="121">
        <v>24920622</v>
      </c>
      <c r="C538" s="94" t="s">
        <v>2</v>
      </c>
      <c r="D538" s="89" t="s">
        <v>2555</v>
      </c>
      <c r="E538" s="93" t="s">
        <v>4</v>
      </c>
      <c r="F538" s="93"/>
      <c r="G538" s="93" t="s">
        <v>4</v>
      </c>
      <c r="H538" s="94" t="s">
        <v>2544</v>
      </c>
      <c r="I538" s="94" t="s">
        <v>4</v>
      </c>
    </row>
    <row r="539" spans="2:9" ht="24">
      <c r="B539" s="121">
        <v>24942187</v>
      </c>
      <c r="C539" s="94" t="s">
        <v>81</v>
      </c>
      <c r="D539" s="95" t="s">
        <v>1665</v>
      </c>
      <c r="E539" s="93" t="s">
        <v>12</v>
      </c>
      <c r="F539" s="93"/>
      <c r="G539" s="93" t="s">
        <v>12</v>
      </c>
      <c r="H539" s="94" t="s">
        <v>2544</v>
      </c>
      <c r="I539" s="94" t="s">
        <v>12</v>
      </c>
    </row>
    <row r="540" spans="2:9" ht="24">
      <c r="B540" s="121">
        <v>24942187</v>
      </c>
      <c r="C540" s="94" t="s">
        <v>81</v>
      </c>
      <c r="D540" s="95" t="s">
        <v>1666</v>
      </c>
      <c r="E540" s="93" t="s">
        <v>12</v>
      </c>
      <c r="F540" s="93"/>
      <c r="G540" s="93" t="s">
        <v>12</v>
      </c>
      <c r="H540" s="94" t="s">
        <v>2544</v>
      </c>
      <c r="I540" s="94" t="s">
        <v>12</v>
      </c>
    </row>
    <row r="541" spans="2:9" ht="24">
      <c r="B541" s="121">
        <v>24954002</v>
      </c>
      <c r="C541" s="94" t="s">
        <v>81</v>
      </c>
      <c r="D541" s="95" t="s">
        <v>1651</v>
      </c>
      <c r="E541" s="93" t="s">
        <v>4</v>
      </c>
      <c r="F541" s="93"/>
      <c r="G541" s="93" t="s">
        <v>4</v>
      </c>
      <c r="H541" s="94" t="s">
        <v>2544</v>
      </c>
      <c r="I541" s="94" t="s">
        <v>4</v>
      </c>
    </row>
    <row r="542" spans="2:9" ht="24">
      <c r="B542" s="121">
        <v>24954002</v>
      </c>
      <c r="C542" s="94" t="s">
        <v>81</v>
      </c>
      <c r="D542" s="89" t="s">
        <v>1653</v>
      </c>
      <c r="E542" s="93" t="s">
        <v>4</v>
      </c>
      <c r="F542" s="93"/>
      <c r="G542" s="93" t="s">
        <v>4</v>
      </c>
      <c r="H542" s="94" t="s">
        <v>2544</v>
      </c>
      <c r="I542" s="94" t="s">
        <v>4</v>
      </c>
    </row>
    <row r="543" spans="2:9" ht="24">
      <c r="B543" s="121">
        <v>24954002</v>
      </c>
      <c r="C543" s="94" t="s">
        <v>81</v>
      </c>
      <c r="D543" s="89" t="s">
        <v>1654</v>
      </c>
      <c r="E543" s="93" t="s">
        <v>4</v>
      </c>
      <c r="F543" s="93"/>
      <c r="G543" s="93" t="s">
        <v>4</v>
      </c>
      <c r="H543" s="94" t="s">
        <v>2544</v>
      </c>
      <c r="I543" s="94" t="s">
        <v>4</v>
      </c>
    </row>
    <row r="544" spans="2:9" ht="24">
      <c r="B544" s="121">
        <v>24954002</v>
      </c>
      <c r="C544" s="94" t="s">
        <v>81</v>
      </c>
      <c r="D544" s="89" t="s">
        <v>1655</v>
      </c>
      <c r="E544" s="93" t="s">
        <v>4</v>
      </c>
      <c r="F544" s="93"/>
      <c r="G544" s="93" t="s">
        <v>4</v>
      </c>
      <c r="H544" s="94" t="s">
        <v>2544</v>
      </c>
      <c r="I544" s="94" t="s">
        <v>4</v>
      </c>
    </row>
    <row r="545" spans="2:9" ht="24">
      <c r="B545" s="121">
        <v>24954002</v>
      </c>
      <c r="C545" s="94" t="s">
        <v>81</v>
      </c>
      <c r="D545" s="89" t="s">
        <v>2556</v>
      </c>
      <c r="E545" s="93" t="s">
        <v>4</v>
      </c>
      <c r="F545" s="93"/>
      <c r="G545" s="93" t="s">
        <v>4</v>
      </c>
      <c r="H545" s="94" t="s">
        <v>2544</v>
      </c>
      <c r="I545" s="94" t="s">
        <v>4</v>
      </c>
    </row>
    <row r="546" spans="2:9" ht="24">
      <c r="B546" s="121">
        <v>24954002</v>
      </c>
      <c r="C546" s="94" t="s">
        <v>81</v>
      </c>
      <c r="D546" s="89" t="s">
        <v>1656</v>
      </c>
      <c r="E546" s="93" t="s">
        <v>4</v>
      </c>
      <c r="F546" s="93"/>
      <c r="G546" s="93" t="s">
        <v>4</v>
      </c>
      <c r="H546" s="94" t="s">
        <v>2544</v>
      </c>
      <c r="I546" s="94" t="s">
        <v>4</v>
      </c>
    </row>
    <row r="547" spans="2:9" ht="24">
      <c r="B547" s="121">
        <v>24954002</v>
      </c>
      <c r="C547" s="94" t="s">
        <v>81</v>
      </c>
      <c r="D547" s="89" t="s">
        <v>1657</v>
      </c>
      <c r="E547" s="93" t="s">
        <v>4</v>
      </c>
      <c r="F547" s="93"/>
      <c r="G547" s="93" t="s">
        <v>4</v>
      </c>
      <c r="H547" s="94" t="s">
        <v>2544</v>
      </c>
      <c r="I547" s="94" t="s">
        <v>4</v>
      </c>
    </row>
    <row r="548" spans="2:9" ht="24">
      <c r="B548" s="121">
        <v>24954002</v>
      </c>
      <c r="C548" s="94" t="s">
        <v>81</v>
      </c>
      <c r="D548" s="89" t="s">
        <v>1658</v>
      </c>
      <c r="E548" s="93" t="s">
        <v>4</v>
      </c>
      <c r="F548" s="93"/>
      <c r="G548" s="93" t="s">
        <v>4</v>
      </c>
      <c r="H548" s="94" t="s">
        <v>2544</v>
      </c>
      <c r="I548" s="94" t="s">
        <v>4</v>
      </c>
    </row>
    <row r="549" spans="2:9" ht="24">
      <c r="B549" s="121">
        <v>24954002</v>
      </c>
      <c r="C549" s="94" t="s">
        <v>81</v>
      </c>
      <c r="D549" s="89" t="s">
        <v>2557</v>
      </c>
      <c r="E549" s="93" t="s">
        <v>4</v>
      </c>
      <c r="F549" s="93"/>
      <c r="G549" s="93" t="s">
        <v>4</v>
      </c>
      <c r="H549" s="94" t="s">
        <v>2544</v>
      </c>
      <c r="I549" s="94" t="s">
        <v>4</v>
      </c>
    </row>
    <row r="550" spans="2:9" ht="24">
      <c r="B550" s="121">
        <v>24954002</v>
      </c>
      <c r="C550" s="94" t="s">
        <v>81</v>
      </c>
      <c r="D550" s="95" t="s">
        <v>1640</v>
      </c>
      <c r="E550" s="93" t="s">
        <v>4</v>
      </c>
      <c r="F550" s="93"/>
      <c r="G550" s="93" t="s">
        <v>4</v>
      </c>
      <c r="H550" s="94" t="s">
        <v>2544</v>
      </c>
      <c r="I550" s="94" t="s">
        <v>4</v>
      </c>
    </row>
    <row r="551" spans="2:9">
      <c r="B551" s="121">
        <v>24966384</v>
      </c>
      <c r="C551" s="94" t="s">
        <v>2</v>
      </c>
      <c r="D551" s="97" t="s">
        <v>1636</v>
      </c>
      <c r="E551" s="93" t="s">
        <v>12</v>
      </c>
      <c r="F551" s="93"/>
      <c r="G551" s="93" t="s">
        <v>12</v>
      </c>
      <c r="H551" s="94" t="s">
        <v>2544</v>
      </c>
      <c r="I551" s="94" t="s">
        <v>12</v>
      </c>
    </row>
    <row r="552" spans="2:9">
      <c r="B552" s="121">
        <v>24966384</v>
      </c>
      <c r="C552" s="94" t="s">
        <v>2</v>
      </c>
      <c r="D552" s="97" t="s">
        <v>1637</v>
      </c>
      <c r="E552" s="93" t="s">
        <v>4</v>
      </c>
      <c r="F552" s="93"/>
      <c r="G552" s="93" t="s">
        <v>4</v>
      </c>
      <c r="H552" s="94" t="s">
        <v>2544</v>
      </c>
      <c r="I552" s="94" t="s">
        <v>12</v>
      </c>
    </row>
    <row r="553" spans="2:9" ht="24">
      <c r="B553" s="121">
        <v>24956542</v>
      </c>
      <c r="C553" s="94" t="s">
        <v>331</v>
      </c>
      <c r="D553" s="89" t="s">
        <v>1599</v>
      </c>
      <c r="E553" s="93" t="s">
        <v>12</v>
      </c>
      <c r="F553" s="93"/>
      <c r="G553" s="93" t="s">
        <v>12</v>
      </c>
      <c r="H553" s="94" t="s">
        <v>2544</v>
      </c>
      <c r="I553" s="94" t="s">
        <v>12</v>
      </c>
    </row>
    <row r="554" spans="2:9" ht="24">
      <c r="B554" s="121">
        <v>24956542</v>
      </c>
      <c r="C554" s="94" t="s">
        <v>331</v>
      </c>
      <c r="D554" s="89" t="s">
        <v>1600</v>
      </c>
      <c r="E554" s="93" t="s">
        <v>12</v>
      </c>
      <c r="F554" s="93"/>
      <c r="G554" s="93" t="s">
        <v>12</v>
      </c>
      <c r="H554" s="94" t="s">
        <v>2544</v>
      </c>
      <c r="I554" s="94" t="s">
        <v>12</v>
      </c>
    </row>
    <row r="555" spans="2:9">
      <c r="B555" s="122">
        <v>25009276</v>
      </c>
      <c r="C555" s="100" t="s">
        <v>2</v>
      </c>
      <c r="D555" s="97" t="s">
        <v>1587</v>
      </c>
      <c r="E555" s="101" t="s">
        <v>12</v>
      </c>
      <c r="F555" s="101"/>
      <c r="G555" s="101" t="s">
        <v>12</v>
      </c>
      <c r="H555" s="103" t="s">
        <v>2544</v>
      </c>
      <c r="I555" s="103" t="s">
        <v>12</v>
      </c>
    </row>
    <row r="556" spans="2:9" ht="13">
      <c r="B556" s="122">
        <v>25043933</v>
      </c>
      <c r="C556" s="100" t="s">
        <v>81</v>
      </c>
      <c r="D556" s="104" t="s">
        <v>1576</v>
      </c>
      <c r="E556" s="101" t="s">
        <v>4</v>
      </c>
      <c r="F556" s="101"/>
      <c r="G556" s="101" t="s">
        <v>4</v>
      </c>
      <c r="H556" s="103" t="s">
        <v>2544</v>
      </c>
      <c r="I556" s="103" t="s">
        <v>4</v>
      </c>
    </row>
    <row r="557" spans="2:9" ht="13">
      <c r="B557" s="122">
        <v>25043933</v>
      </c>
      <c r="C557" s="100" t="s">
        <v>81</v>
      </c>
      <c r="D557" s="104" t="s">
        <v>1577</v>
      </c>
      <c r="E557" s="101" t="s">
        <v>4</v>
      </c>
      <c r="F557" s="101"/>
      <c r="G557" s="101" t="s">
        <v>4</v>
      </c>
      <c r="H557" s="103" t="s">
        <v>2544</v>
      </c>
      <c r="I557" s="103" t="s">
        <v>4</v>
      </c>
    </row>
    <row r="558" spans="2:9" ht="13">
      <c r="B558" s="122">
        <v>25043933</v>
      </c>
      <c r="C558" s="100" t="s">
        <v>81</v>
      </c>
      <c r="D558" s="104" t="s">
        <v>1578</v>
      </c>
      <c r="E558" s="101" t="s">
        <v>4</v>
      </c>
      <c r="F558" s="101"/>
      <c r="G558" s="101" t="s">
        <v>4</v>
      </c>
      <c r="H558" s="103" t="s">
        <v>2544</v>
      </c>
      <c r="I558" s="103" t="s">
        <v>4</v>
      </c>
    </row>
    <row r="559" spans="2:9" ht="13">
      <c r="B559" s="122">
        <v>25043933</v>
      </c>
      <c r="C559" s="100" t="s">
        <v>81</v>
      </c>
      <c r="D559" s="104" t="s">
        <v>1579</v>
      </c>
      <c r="E559" s="101" t="s">
        <v>4</v>
      </c>
      <c r="F559" s="101"/>
      <c r="G559" s="101" t="s">
        <v>4</v>
      </c>
      <c r="H559" s="103" t="s">
        <v>2544</v>
      </c>
      <c r="I559" s="103" t="s">
        <v>4</v>
      </c>
    </row>
    <row r="560" spans="2:9" ht="13">
      <c r="B560" s="122">
        <v>25043933</v>
      </c>
      <c r="C560" s="100" t="s">
        <v>81</v>
      </c>
      <c r="D560" s="104" t="s">
        <v>1580</v>
      </c>
      <c r="E560" s="101" t="s">
        <v>4</v>
      </c>
      <c r="F560" s="101"/>
      <c r="G560" s="101" t="s">
        <v>4</v>
      </c>
      <c r="H560" s="103" t="s">
        <v>2544</v>
      </c>
      <c r="I560" s="103" t="s">
        <v>4</v>
      </c>
    </row>
    <row r="561" spans="2:9" ht="13">
      <c r="B561" s="122">
        <v>25043933</v>
      </c>
      <c r="C561" s="100" t="s">
        <v>81</v>
      </c>
      <c r="D561" s="104" t="s">
        <v>1581</v>
      </c>
      <c r="E561" s="101" t="s">
        <v>4</v>
      </c>
      <c r="F561" s="101"/>
      <c r="G561" s="101" t="s">
        <v>4</v>
      </c>
      <c r="H561" s="103" t="s">
        <v>2544</v>
      </c>
      <c r="I561" s="103" t="s">
        <v>4</v>
      </c>
    </row>
    <row r="562" spans="2:9" ht="13">
      <c r="B562" s="122">
        <v>25043933</v>
      </c>
      <c r="C562" s="100" t="s">
        <v>81</v>
      </c>
      <c r="D562" s="104" t="s">
        <v>1582</v>
      </c>
      <c r="E562" s="101" t="s">
        <v>4</v>
      </c>
      <c r="F562" s="101"/>
      <c r="G562" s="101" t="s">
        <v>4</v>
      </c>
      <c r="H562" s="103" t="s">
        <v>2544</v>
      </c>
      <c r="I562" s="103" t="s">
        <v>4</v>
      </c>
    </row>
    <row r="563" spans="2:9" ht="24">
      <c r="B563" s="122">
        <v>25043553</v>
      </c>
      <c r="C563" s="100" t="s">
        <v>81</v>
      </c>
      <c r="D563" s="95" t="s">
        <v>1553</v>
      </c>
      <c r="E563" s="107" t="s">
        <v>12</v>
      </c>
      <c r="F563" s="107"/>
      <c r="G563" s="107" t="s">
        <v>12</v>
      </c>
      <c r="H563" s="103" t="s">
        <v>2544</v>
      </c>
      <c r="I563" s="103" t="s">
        <v>12</v>
      </c>
    </row>
    <row r="564" spans="2:9">
      <c r="B564" s="121">
        <v>25031414</v>
      </c>
      <c r="C564" s="100" t="s">
        <v>2</v>
      </c>
      <c r="D564" s="94" t="s">
        <v>1540</v>
      </c>
      <c r="E564" s="93" t="s">
        <v>4</v>
      </c>
      <c r="F564" s="93"/>
      <c r="G564" s="93" t="s">
        <v>4</v>
      </c>
      <c r="H564" s="103" t="s">
        <v>2544</v>
      </c>
      <c r="I564" s="103" t="s">
        <v>4</v>
      </c>
    </row>
    <row r="565" spans="2:9">
      <c r="B565" s="121">
        <v>25031414</v>
      </c>
      <c r="C565" s="100" t="s">
        <v>2</v>
      </c>
      <c r="D565" s="94" t="s">
        <v>1541</v>
      </c>
      <c r="E565" s="93" t="s">
        <v>4</v>
      </c>
      <c r="F565" s="93"/>
      <c r="G565" s="93" t="s">
        <v>4</v>
      </c>
      <c r="H565" s="103" t="s">
        <v>2544</v>
      </c>
      <c r="I565" s="103" t="s">
        <v>4</v>
      </c>
    </row>
    <row r="566" spans="2:9">
      <c r="B566" s="121">
        <v>25031414</v>
      </c>
      <c r="C566" s="100" t="s">
        <v>2</v>
      </c>
      <c r="D566" s="94" t="s">
        <v>1542</v>
      </c>
      <c r="E566" s="93" t="s">
        <v>4</v>
      </c>
      <c r="F566" s="93"/>
      <c r="G566" s="93" t="s">
        <v>4</v>
      </c>
      <c r="H566" s="103" t="s">
        <v>2544</v>
      </c>
      <c r="I566" s="103" t="s">
        <v>4</v>
      </c>
    </row>
    <row r="567" spans="2:9">
      <c r="B567" s="121">
        <v>25031414</v>
      </c>
      <c r="C567" s="100" t="s">
        <v>2</v>
      </c>
      <c r="D567" s="94" t="s">
        <v>1543</v>
      </c>
      <c r="E567" s="93" t="s">
        <v>4</v>
      </c>
      <c r="F567" s="93"/>
      <c r="G567" s="93" t="s">
        <v>4</v>
      </c>
      <c r="H567" s="103" t="s">
        <v>2544</v>
      </c>
      <c r="I567" s="103" t="s">
        <v>4</v>
      </c>
    </row>
    <row r="568" spans="2:9">
      <c r="B568" s="121">
        <v>25031414</v>
      </c>
      <c r="C568" s="100" t="s">
        <v>2</v>
      </c>
      <c r="D568" s="97" t="s">
        <v>1544</v>
      </c>
      <c r="E568" s="93" t="s">
        <v>12</v>
      </c>
      <c r="F568" s="93"/>
      <c r="G568" s="93" t="s">
        <v>12</v>
      </c>
      <c r="H568" s="103" t="s">
        <v>2544</v>
      </c>
      <c r="I568" s="103" t="s">
        <v>4</v>
      </c>
    </row>
    <row r="569" spans="2:9">
      <c r="B569" s="121">
        <v>25031414</v>
      </c>
      <c r="C569" s="100" t="s">
        <v>2</v>
      </c>
      <c r="D569" s="97" t="s">
        <v>1545</v>
      </c>
      <c r="E569" s="93" t="s">
        <v>12</v>
      </c>
      <c r="F569" s="93"/>
      <c r="G569" s="93" t="s">
        <v>4</v>
      </c>
      <c r="H569" s="103" t="s">
        <v>2544</v>
      </c>
      <c r="I569" s="103" t="s">
        <v>4</v>
      </c>
    </row>
    <row r="570" spans="2:9">
      <c r="B570" s="121">
        <v>25031414</v>
      </c>
      <c r="C570" s="100" t="s">
        <v>2</v>
      </c>
      <c r="D570" s="97" t="s">
        <v>1546</v>
      </c>
      <c r="E570" s="93" t="s">
        <v>12</v>
      </c>
      <c r="F570" s="93"/>
      <c r="G570" s="93" t="s">
        <v>4</v>
      </c>
      <c r="H570" s="103" t="s">
        <v>2544</v>
      </c>
      <c r="I570" s="103" t="s">
        <v>4</v>
      </c>
    </row>
    <row r="571" spans="2:9">
      <c r="B571" s="121">
        <v>25031392</v>
      </c>
      <c r="C571" s="100" t="s">
        <v>2</v>
      </c>
      <c r="D571" s="102" t="s">
        <v>1549</v>
      </c>
      <c r="E571" s="93" t="s">
        <v>12</v>
      </c>
      <c r="F571" s="93"/>
      <c r="G571" s="93" t="s">
        <v>12</v>
      </c>
      <c r="H571" s="103" t="s">
        <v>2544</v>
      </c>
      <c r="I571" s="103" t="s">
        <v>12</v>
      </c>
    </row>
    <row r="572" spans="2:9">
      <c r="B572" s="121">
        <v>25031405</v>
      </c>
      <c r="C572" s="100" t="s">
        <v>2</v>
      </c>
      <c r="D572" s="94" t="s">
        <v>1521</v>
      </c>
      <c r="E572" s="93" t="s">
        <v>4</v>
      </c>
      <c r="F572" s="93"/>
      <c r="G572" s="93" t="s">
        <v>4</v>
      </c>
      <c r="H572" s="103" t="s">
        <v>2544</v>
      </c>
      <c r="I572" s="103" t="s">
        <v>4</v>
      </c>
    </row>
    <row r="573" spans="2:9">
      <c r="B573" s="121">
        <v>25031405</v>
      </c>
      <c r="C573" s="100" t="s">
        <v>2</v>
      </c>
      <c r="D573" s="94" t="s">
        <v>1523</v>
      </c>
      <c r="E573" s="93" t="s">
        <v>4</v>
      </c>
      <c r="F573" s="93"/>
      <c r="G573" s="93" t="s">
        <v>4</v>
      </c>
      <c r="H573" s="103" t="s">
        <v>2544</v>
      </c>
      <c r="I573" s="103" t="s">
        <v>4</v>
      </c>
    </row>
    <row r="574" spans="2:9">
      <c r="B574" s="121">
        <v>25044230</v>
      </c>
      <c r="C574" s="100" t="s">
        <v>81</v>
      </c>
      <c r="D574" s="93" t="s">
        <v>1511</v>
      </c>
      <c r="E574" s="93" t="s">
        <v>12</v>
      </c>
      <c r="F574" s="93"/>
      <c r="G574" s="93" t="s">
        <v>12</v>
      </c>
      <c r="H574" s="103" t="s">
        <v>2544</v>
      </c>
      <c r="I574" s="103" t="s">
        <v>12</v>
      </c>
    </row>
    <row r="575" spans="2:9">
      <c r="B575" s="121">
        <v>25044230</v>
      </c>
      <c r="C575" s="100" t="s">
        <v>81</v>
      </c>
      <c r="D575" s="93" t="s">
        <v>1512</v>
      </c>
      <c r="E575" s="93" t="s">
        <v>12</v>
      </c>
      <c r="F575" s="93"/>
      <c r="G575" s="93" t="s">
        <v>12</v>
      </c>
      <c r="H575" s="103" t="s">
        <v>2544</v>
      </c>
      <c r="I575" s="103" t="s">
        <v>12</v>
      </c>
    </row>
    <row r="576" spans="2:9">
      <c r="B576" s="121">
        <v>25048050</v>
      </c>
      <c r="C576" s="100" t="s">
        <v>81</v>
      </c>
      <c r="D576" s="93" t="s">
        <v>1485</v>
      </c>
      <c r="E576" s="93" t="s">
        <v>12</v>
      </c>
      <c r="F576" s="93"/>
      <c r="G576" s="93" t="s">
        <v>12</v>
      </c>
      <c r="H576" s="103" t="s">
        <v>2544</v>
      </c>
      <c r="I576" s="103" t="s">
        <v>12</v>
      </c>
    </row>
    <row r="577" spans="2:9">
      <c r="B577" s="121">
        <v>25048050</v>
      </c>
      <c r="C577" s="100" t="s">
        <v>81</v>
      </c>
      <c r="D577" s="93" t="s">
        <v>1488</v>
      </c>
      <c r="E577" s="93" t="s">
        <v>12</v>
      </c>
      <c r="F577" s="93"/>
      <c r="G577" s="93" t="s">
        <v>12</v>
      </c>
      <c r="H577" s="103" t="s">
        <v>2544</v>
      </c>
      <c r="I577" s="103" t="s">
        <v>12</v>
      </c>
    </row>
    <row r="578" spans="2:9">
      <c r="B578" s="121">
        <v>25091320</v>
      </c>
      <c r="C578" s="100" t="s">
        <v>81</v>
      </c>
      <c r="D578" s="110" t="s">
        <v>1495</v>
      </c>
      <c r="E578" s="93" t="s">
        <v>4</v>
      </c>
      <c r="F578" s="93"/>
      <c r="G578" s="111" t="s">
        <v>4</v>
      </c>
      <c r="H578" s="103" t="s">
        <v>2544</v>
      </c>
      <c r="I578" s="103" t="s">
        <v>4</v>
      </c>
    </row>
    <row r="579" spans="2:9">
      <c r="B579" s="121">
        <v>25091320</v>
      </c>
      <c r="C579" s="100" t="s">
        <v>81</v>
      </c>
      <c r="D579" s="110" t="s">
        <v>1496</v>
      </c>
      <c r="E579" s="93" t="s">
        <v>4</v>
      </c>
      <c r="F579" s="93"/>
      <c r="G579" s="111" t="s">
        <v>4</v>
      </c>
      <c r="H579" s="103" t="s">
        <v>2544</v>
      </c>
      <c r="I579" s="103" t="s">
        <v>4</v>
      </c>
    </row>
    <row r="580" spans="2:9" ht="22">
      <c r="B580" s="121">
        <v>25100604</v>
      </c>
      <c r="C580" s="100" t="s">
        <v>2</v>
      </c>
      <c r="D580" s="97" t="s">
        <v>1460</v>
      </c>
      <c r="E580" s="93" t="s">
        <v>12</v>
      </c>
      <c r="F580" s="93"/>
      <c r="G580" s="93" t="s">
        <v>12</v>
      </c>
      <c r="H580" s="94" t="s">
        <v>2544</v>
      </c>
      <c r="I580" s="103" t="s">
        <v>12</v>
      </c>
    </row>
    <row r="581" spans="2:9" ht="22">
      <c r="B581" s="121">
        <v>25100604</v>
      </c>
      <c r="C581" s="100" t="s">
        <v>2</v>
      </c>
      <c r="D581" s="97" t="s">
        <v>1460</v>
      </c>
      <c r="E581" s="93" t="s">
        <v>12</v>
      </c>
      <c r="F581" s="93"/>
      <c r="G581" s="93" t="s">
        <v>12</v>
      </c>
      <c r="H581" s="94" t="s">
        <v>2544</v>
      </c>
      <c r="I581" s="103" t="s">
        <v>12</v>
      </c>
    </row>
    <row r="582" spans="2:9" ht="22">
      <c r="B582" s="121">
        <v>25100604</v>
      </c>
      <c r="C582" s="100" t="s">
        <v>2</v>
      </c>
      <c r="D582" s="97" t="s">
        <v>1460</v>
      </c>
      <c r="E582" s="93" t="s">
        <v>12</v>
      </c>
      <c r="F582" s="93"/>
      <c r="G582" s="93" t="s">
        <v>12</v>
      </c>
      <c r="H582" s="94" t="s">
        <v>2544</v>
      </c>
      <c r="I582" s="103" t="s">
        <v>12</v>
      </c>
    </row>
    <row r="583" spans="2:9" ht="60">
      <c r="B583" s="123" t="s">
        <v>105</v>
      </c>
      <c r="C583" s="100" t="s">
        <v>106</v>
      </c>
      <c r="D583" s="89" t="s">
        <v>1449</v>
      </c>
      <c r="E583" s="93" t="s">
        <v>12</v>
      </c>
      <c r="F583" s="93"/>
      <c r="G583" s="93" t="s">
        <v>12</v>
      </c>
      <c r="H583" s="103" t="s">
        <v>2544</v>
      </c>
      <c r="I583" s="103" t="s">
        <v>12</v>
      </c>
    </row>
    <row r="584" spans="2:9" ht="60">
      <c r="B584" s="123" t="s">
        <v>105</v>
      </c>
      <c r="C584" s="100" t="s">
        <v>106</v>
      </c>
      <c r="D584" s="89" t="s">
        <v>1450</v>
      </c>
      <c r="E584" s="93" t="s">
        <v>12</v>
      </c>
      <c r="F584" s="93"/>
      <c r="G584" s="93" t="s">
        <v>12</v>
      </c>
      <c r="H584" s="103" t="s">
        <v>2544</v>
      </c>
      <c r="I584" s="103" t="s">
        <v>12</v>
      </c>
    </row>
    <row r="585" spans="2:9" ht="60">
      <c r="B585" s="123" t="s">
        <v>105</v>
      </c>
      <c r="C585" s="100" t="s">
        <v>106</v>
      </c>
      <c r="D585" s="94" t="s">
        <v>1451</v>
      </c>
      <c r="E585" s="93" t="s">
        <v>4</v>
      </c>
      <c r="F585" s="93"/>
      <c r="G585" s="93" t="s">
        <v>4</v>
      </c>
      <c r="H585" s="103" t="s">
        <v>2544</v>
      </c>
      <c r="I585" s="103" t="s">
        <v>4</v>
      </c>
    </row>
    <row r="586" spans="2:9" ht="60">
      <c r="B586" s="123" t="s">
        <v>105</v>
      </c>
      <c r="C586" s="100" t="s">
        <v>106</v>
      </c>
      <c r="D586" s="89" t="s">
        <v>1452</v>
      </c>
      <c r="E586" s="93" t="s">
        <v>12</v>
      </c>
      <c r="F586" s="93"/>
      <c r="G586" s="93" t="s">
        <v>12</v>
      </c>
      <c r="H586" s="103" t="s">
        <v>2544</v>
      </c>
      <c r="I586" s="103" t="s">
        <v>12</v>
      </c>
    </row>
    <row r="587" spans="2:9">
      <c r="B587" s="121">
        <v>25100599</v>
      </c>
      <c r="C587" s="100" t="s">
        <v>2</v>
      </c>
      <c r="D587" s="94" t="s">
        <v>1455</v>
      </c>
      <c r="E587" s="93" t="s">
        <v>4</v>
      </c>
      <c r="F587" s="93"/>
      <c r="G587" s="93" t="s">
        <v>4</v>
      </c>
      <c r="H587" s="103" t="s">
        <v>2544</v>
      </c>
      <c r="I587" s="103" t="s">
        <v>4</v>
      </c>
    </row>
    <row r="588" spans="2:9" ht="24">
      <c r="B588" s="121">
        <v>24659141</v>
      </c>
      <c r="C588" s="94" t="s">
        <v>81</v>
      </c>
      <c r="D588" s="88" t="s">
        <v>1990</v>
      </c>
      <c r="E588" s="93" t="s">
        <v>4</v>
      </c>
      <c r="F588" s="93"/>
      <c r="G588" s="93" t="s">
        <v>4</v>
      </c>
      <c r="H588" s="94"/>
      <c r="I588" s="94" t="s">
        <v>4</v>
      </c>
    </row>
    <row r="589" spans="2:9" ht="24">
      <c r="B589" s="121">
        <v>24899721</v>
      </c>
      <c r="C589" s="94" t="s">
        <v>2</v>
      </c>
      <c r="D589" s="89" t="s">
        <v>1723</v>
      </c>
      <c r="E589" s="93" t="s">
        <v>12</v>
      </c>
      <c r="F589" s="93"/>
      <c r="G589" s="93" t="s">
        <v>4</v>
      </c>
      <c r="H589" s="94"/>
      <c r="I589" s="94"/>
    </row>
    <row r="590" spans="2:9" ht="36">
      <c r="B590" s="121">
        <v>24966384</v>
      </c>
      <c r="C590" s="94" t="s">
        <v>2</v>
      </c>
      <c r="D590" s="89" t="s">
        <v>1647</v>
      </c>
      <c r="E590" s="93" t="s">
        <v>12</v>
      </c>
      <c r="F590" s="93"/>
      <c r="G590" s="93" t="s">
        <v>12</v>
      </c>
      <c r="H590" s="94"/>
      <c r="I590" s="94"/>
    </row>
    <row r="591" spans="2:9" ht="24">
      <c r="B591" s="121">
        <v>24966384</v>
      </c>
      <c r="C591" s="94" t="s">
        <v>2</v>
      </c>
      <c r="D591" s="89" t="s">
        <v>1631</v>
      </c>
      <c r="E591" s="93" t="s">
        <v>12</v>
      </c>
      <c r="F591" s="93"/>
      <c r="G591" s="93" t="s">
        <v>12</v>
      </c>
      <c r="H591" s="94"/>
      <c r="I591" s="94"/>
    </row>
    <row r="592" spans="2:9" ht="36">
      <c r="B592" s="121">
        <v>24984694</v>
      </c>
      <c r="C592" s="94" t="s">
        <v>81</v>
      </c>
      <c r="D592" s="89" t="s">
        <v>1626</v>
      </c>
      <c r="E592" s="93" t="s">
        <v>4</v>
      </c>
      <c r="F592" s="93"/>
      <c r="G592" s="93" t="s">
        <v>4</v>
      </c>
      <c r="H592" s="94"/>
      <c r="I592" s="94"/>
    </row>
    <row r="593" spans="2:9">
      <c r="B593" s="122">
        <v>25009260</v>
      </c>
      <c r="C593" s="100" t="s">
        <v>2</v>
      </c>
      <c r="D593" s="102" t="s">
        <v>1563</v>
      </c>
      <c r="E593" s="101" t="s">
        <v>12</v>
      </c>
      <c r="F593" s="101"/>
      <c r="G593" s="101" t="s">
        <v>12</v>
      </c>
      <c r="H593" s="103"/>
      <c r="I593" s="103"/>
    </row>
    <row r="594" spans="2:9">
      <c r="B594" s="122">
        <v>25009260</v>
      </c>
      <c r="C594" s="100" t="s">
        <v>2</v>
      </c>
      <c r="D594" s="102" t="s">
        <v>1564</v>
      </c>
      <c r="E594" s="101" t="s">
        <v>12</v>
      </c>
      <c r="F594" s="101"/>
      <c r="G594" s="101" t="s">
        <v>12</v>
      </c>
      <c r="H594" s="103"/>
      <c r="I594" s="103"/>
    </row>
    <row r="595" spans="2:9">
      <c r="B595" s="122">
        <v>25009260</v>
      </c>
      <c r="C595" s="100" t="s">
        <v>2</v>
      </c>
      <c r="D595" s="102" t="s">
        <v>2558</v>
      </c>
      <c r="E595" s="101" t="s">
        <v>12</v>
      </c>
      <c r="F595" s="101"/>
      <c r="G595" s="101" t="s">
        <v>4</v>
      </c>
      <c r="H595" s="103"/>
      <c r="I595" s="103"/>
    </row>
    <row r="596" spans="2:9">
      <c r="B596" s="121">
        <v>25031414</v>
      </c>
      <c r="C596" s="100" t="s">
        <v>2</v>
      </c>
      <c r="D596" s="94" t="s">
        <v>1560</v>
      </c>
      <c r="E596" s="93" t="s">
        <v>12</v>
      </c>
      <c r="F596" s="93"/>
      <c r="G596" s="93" t="s">
        <v>12</v>
      </c>
      <c r="H596" s="103"/>
      <c r="I596" s="103"/>
    </row>
    <row r="597" spans="2:9">
      <c r="B597" s="121">
        <v>25031414</v>
      </c>
      <c r="C597" s="100" t="s">
        <v>2</v>
      </c>
      <c r="D597" s="94" t="s">
        <v>1561</v>
      </c>
      <c r="E597" s="93" t="s">
        <v>12</v>
      </c>
      <c r="F597" s="93"/>
      <c r="G597" s="93" t="s">
        <v>12</v>
      </c>
      <c r="H597" s="103"/>
      <c r="I597" s="103"/>
    </row>
    <row r="598" spans="2:9">
      <c r="B598" s="121">
        <v>25031414</v>
      </c>
      <c r="C598" s="100" t="s">
        <v>2</v>
      </c>
      <c r="D598" s="94" t="s">
        <v>1534</v>
      </c>
      <c r="E598" s="93" t="s">
        <v>12</v>
      </c>
      <c r="F598" s="93"/>
      <c r="G598" s="93" t="s">
        <v>12</v>
      </c>
      <c r="H598" s="103"/>
      <c r="I598" s="103"/>
    </row>
    <row r="599" spans="2:9">
      <c r="B599" s="121">
        <v>25041792</v>
      </c>
      <c r="C599" s="100" t="s">
        <v>81</v>
      </c>
      <c r="D599" s="108" t="s">
        <v>1530</v>
      </c>
      <c r="E599" s="113" t="s">
        <v>12</v>
      </c>
      <c r="F599" s="113"/>
      <c r="G599" s="113" t="s">
        <v>4</v>
      </c>
      <c r="H599" s="103"/>
      <c r="I599" s="103"/>
    </row>
    <row r="600" spans="2:9">
      <c r="B600" s="121">
        <v>25041792</v>
      </c>
      <c r="C600" s="100" t="s">
        <v>81</v>
      </c>
      <c r="D600" s="108" t="s">
        <v>1532</v>
      </c>
      <c r="E600" s="113" t="s">
        <v>12</v>
      </c>
      <c r="F600" s="113"/>
      <c r="G600" s="113" t="s">
        <v>4</v>
      </c>
      <c r="H600" s="103"/>
      <c r="I600" s="103"/>
    </row>
    <row r="601" spans="2:9">
      <c r="B601" s="121">
        <v>25048219</v>
      </c>
      <c r="C601" s="100" t="s">
        <v>81</v>
      </c>
      <c r="D601" s="94" t="s">
        <v>1513</v>
      </c>
      <c r="E601" s="93" t="s">
        <v>4</v>
      </c>
      <c r="F601" s="93"/>
      <c r="G601" s="93" t="s">
        <v>4</v>
      </c>
      <c r="H601" s="103"/>
      <c r="I601" s="103"/>
    </row>
    <row r="602" spans="2:9">
      <c r="B602" s="121">
        <v>25048219</v>
      </c>
      <c r="C602" s="100" t="s">
        <v>81</v>
      </c>
      <c r="D602" s="109" t="s">
        <v>1514</v>
      </c>
      <c r="E602" s="93" t="s">
        <v>12</v>
      </c>
      <c r="F602" s="93"/>
      <c r="G602" s="93" t="s">
        <v>12</v>
      </c>
      <c r="H602" s="103"/>
      <c r="I602" s="103" t="s">
        <v>12</v>
      </c>
    </row>
    <row r="603" spans="2:9">
      <c r="B603" s="121">
        <v>25048219</v>
      </c>
      <c r="C603" s="100" t="s">
        <v>81</v>
      </c>
      <c r="D603" s="109" t="s">
        <v>1515</v>
      </c>
      <c r="E603" s="93" t="s">
        <v>12</v>
      </c>
      <c r="F603" s="93"/>
      <c r="G603" s="93" t="s">
        <v>12</v>
      </c>
      <c r="H603" s="103"/>
      <c r="I603" s="103" t="s">
        <v>12</v>
      </c>
    </row>
    <row r="604" spans="2:9">
      <c r="B604" s="121">
        <v>25048219</v>
      </c>
      <c r="C604" s="100" t="s">
        <v>81</v>
      </c>
      <c r="D604" s="94" t="s">
        <v>1516</v>
      </c>
      <c r="E604" s="93" t="s">
        <v>4</v>
      </c>
      <c r="F604" s="93"/>
      <c r="G604" s="93" t="s">
        <v>4</v>
      </c>
      <c r="H604" s="103"/>
      <c r="I604" s="103"/>
    </row>
    <row r="605" spans="2:9">
      <c r="B605" s="121">
        <v>25048219</v>
      </c>
      <c r="C605" s="100" t="s">
        <v>81</v>
      </c>
      <c r="D605" s="94" t="s">
        <v>1517</v>
      </c>
      <c r="E605" s="93" t="s">
        <v>4</v>
      </c>
      <c r="F605" s="93"/>
      <c r="G605" s="93" t="s">
        <v>4</v>
      </c>
      <c r="H605" s="103"/>
      <c r="I605" s="103"/>
    </row>
    <row r="606" spans="2:9">
      <c r="B606" s="121">
        <v>25048219</v>
      </c>
      <c r="C606" s="100" t="s">
        <v>81</v>
      </c>
      <c r="D606" s="94" t="s">
        <v>1518</v>
      </c>
      <c r="E606" s="93" t="s">
        <v>4</v>
      </c>
      <c r="F606" s="93"/>
      <c r="G606" s="93" t="s">
        <v>4</v>
      </c>
      <c r="H606" s="103"/>
      <c r="I606" s="103"/>
    </row>
    <row r="607" spans="2:9">
      <c r="B607" s="121">
        <v>25048219</v>
      </c>
      <c r="C607" s="100" t="s">
        <v>81</v>
      </c>
      <c r="D607" s="94" t="s">
        <v>1482</v>
      </c>
      <c r="E607" s="93" t="s">
        <v>4</v>
      </c>
      <c r="F607" s="93"/>
      <c r="G607" s="93" t="s">
        <v>4</v>
      </c>
      <c r="H607" s="103"/>
      <c r="I607" s="103"/>
    </row>
    <row r="608" spans="2:9">
      <c r="B608" s="121">
        <v>25100594</v>
      </c>
      <c r="C608" s="100" t="s">
        <v>2</v>
      </c>
      <c r="D608" s="97" t="s">
        <v>1475</v>
      </c>
      <c r="E608" s="93" t="s">
        <v>12</v>
      </c>
      <c r="F608" s="93"/>
      <c r="G608" s="93" t="s">
        <v>12</v>
      </c>
      <c r="H608" s="103"/>
      <c r="I608" s="103"/>
    </row>
    <row r="609" spans="2:9">
      <c r="B609" s="121">
        <v>25100599</v>
      </c>
      <c r="C609" s="100" t="s">
        <v>2</v>
      </c>
      <c r="D609" s="102" t="s">
        <v>1454</v>
      </c>
      <c r="E609" s="93" t="s">
        <v>12</v>
      </c>
      <c r="F609" s="93"/>
      <c r="G609" s="93" t="s">
        <v>4</v>
      </c>
      <c r="H609" s="103"/>
      <c r="I609" s="103"/>
    </row>
    <row r="610" spans="2:9">
      <c r="E610" s="93"/>
      <c r="F610" s="93"/>
      <c r="G610" s="93"/>
      <c r="H610" s="103"/>
      <c r="I610" s="103"/>
    </row>
    <row r="611" spans="2:9">
      <c r="E611" s="93"/>
      <c r="F611" s="93"/>
      <c r="G611" s="93"/>
      <c r="H611" s="103"/>
      <c r="I611" s="103"/>
    </row>
    <row r="612" spans="2:9">
      <c r="E612" s="93"/>
      <c r="F612" s="93"/>
      <c r="G612" s="93"/>
      <c r="H612" s="103"/>
      <c r="I612" s="103"/>
    </row>
    <row r="613" spans="2:9">
      <c r="C613" s="94"/>
      <c r="D613" s="89"/>
      <c r="H613" s="94"/>
      <c r="I613" s="94"/>
    </row>
    <row r="614" spans="2:9">
      <c r="C614" s="94"/>
      <c r="D614" s="89"/>
      <c r="H614" s="94"/>
      <c r="I614" s="94"/>
    </row>
    <row r="615" spans="2:9">
      <c r="C615" s="94"/>
      <c r="D615" s="89"/>
      <c r="H615" s="94"/>
      <c r="I615" s="94"/>
    </row>
  </sheetData>
  <mergeCells count="1">
    <mergeCell ref="J2:K2"/>
  </mergeCells>
  <hyperlinks>
    <hyperlink ref="B428" r:id="rId1"/>
    <hyperlink ref="B429" r:id="rId2"/>
    <hyperlink ref="B430" r:id="rId3"/>
    <hyperlink ref="B431" r:id="rId4"/>
    <hyperlink ref="B432" r:id="rId5"/>
    <hyperlink ref="B433" r:id="rId6"/>
    <hyperlink ref="B434" r:id="rId7"/>
    <hyperlink ref="B583" r:id="rId8"/>
    <hyperlink ref="B584" r:id="rId9"/>
    <hyperlink ref="B585" r:id="rId10"/>
    <hyperlink ref="B586" r:id="rId1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58"/>
    <col min="6" max="6" width="16.33203125" style="58" customWidth="1"/>
    <col min="7" max="15" width="10.83203125" style="58"/>
    <col min="17" max="16384" width="10.83203125" style="58"/>
  </cols>
  <sheetData>
    <row r="1" spans="1:16" s="67" customFormat="1" ht="104">
      <c r="A1" s="67" t="s">
        <v>2019</v>
      </c>
      <c r="B1" s="67" t="s">
        <v>972</v>
      </c>
      <c r="C1" s="67" t="s">
        <v>2235</v>
      </c>
      <c r="D1" s="67" t="s">
        <v>2236</v>
      </c>
      <c r="E1" s="67" t="s">
        <v>2237</v>
      </c>
      <c r="F1" s="67" t="s">
        <v>2238</v>
      </c>
      <c r="G1" s="67" t="s">
        <v>2239</v>
      </c>
      <c r="H1" s="67" t="s">
        <v>2240</v>
      </c>
      <c r="I1" s="67" t="s">
        <v>2024</v>
      </c>
      <c r="J1" s="67" t="s">
        <v>2241</v>
      </c>
      <c r="K1" s="67" t="s">
        <v>2242</v>
      </c>
      <c r="L1" s="67" t="s">
        <v>2243</v>
      </c>
      <c r="M1" s="67" t="s">
        <v>2244</v>
      </c>
      <c r="N1" s="67" t="s">
        <v>2245</v>
      </c>
      <c r="O1" s="67" t="s">
        <v>2012</v>
      </c>
      <c r="P1" s="67" t="s">
        <v>2011</v>
      </c>
    </row>
    <row r="2" spans="1:16" s="68" customFormat="1" ht="53" customHeight="1">
      <c r="A2" s="70" t="s">
        <v>2564</v>
      </c>
      <c r="O2" s="68">
        <f>COUNTIF(N3:N60,"y")</f>
        <v>34</v>
      </c>
      <c r="P2" s="68">
        <f>COUNTA(N3:N60)</f>
        <v>58</v>
      </c>
    </row>
    <row r="3" spans="1:16">
      <c r="A3" s="58">
        <v>23184649</v>
      </c>
      <c r="B3" s="58" t="s">
        <v>801</v>
      </c>
      <c r="C3" s="58" t="s">
        <v>1034</v>
      </c>
      <c r="D3" s="58" t="s">
        <v>1221</v>
      </c>
      <c r="E3" s="58" t="s">
        <v>12</v>
      </c>
      <c r="G3" s="58" t="s">
        <v>4</v>
      </c>
      <c r="H3" s="58" t="s">
        <v>12</v>
      </c>
      <c r="J3" s="58" t="s">
        <v>4</v>
      </c>
      <c r="M3" s="58" t="s">
        <v>2047</v>
      </c>
      <c r="N3" s="58" t="s">
        <v>12</v>
      </c>
    </row>
    <row r="4" spans="1:16">
      <c r="A4" s="58">
        <v>22791409</v>
      </c>
      <c r="B4" s="58" t="s">
        <v>801</v>
      </c>
      <c r="C4" s="58" t="s">
        <v>2247</v>
      </c>
      <c r="D4" s="58" t="s">
        <v>1221</v>
      </c>
      <c r="E4" s="58" t="s">
        <v>12</v>
      </c>
      <c r="G4" s="58" t="s">
        <v>4</v>
      </c>
      <c r="H4" s="58" t="s">
        <v>4</v>
      </c>
      <c r="J4" s="58" t="s">
        <v>4</v>
      </c>
      <c r="M4" s="58" t="s">
        <v>2047</v>
      </c>
      <c r="N4" s="58" t="s">
        <v>4</v>
      </c>
    </row>
    <row r="5" spans="1:16">
      <c r="A5" s="58">
        <v>22488162</v>
      </c>
      <c r="B5" s="58" t="s">
        <v>801</v>
      </c>
      <c r="C5" s="58" t="s">
        <v>2248</v>
      </c>
      <c r="D5" s="58" t="s">
        <v>1221</v>
      </c>
      <c r="E5" s="58" t="s">
        <v>12</v>
      </c>
      <c r="G5" s="58" t="s">
        <v>4</v>
      </c>
      <c r="H5" s="58" t="s">
        <v>4</v>
      </c>
      <c r="J5" s="58" t="s">
        <v>4</v>
      </c>
      <c r="M5" s="58" t="s">
        <v>2047</v>
      </c>
      <c r="N5" s="58" t="s">
        <v>4</v>
      </c>
    </row>
    <row r="6" spans="1:16">
      <c r="A6" s="58">
        <v>22476946</v>
      </c>
      <c r="B6" s="58" t="s">
        <v>801</v>
      </c>
      <c r="C6" s="58" t="s">
        <v>2249</v>
      </c>
      <c r="D6" s="58" t="s">
        <v>1221</v>
      </c>
      <c r="E6" s="58" t="s">
        <v>12</v>
      </c>
      <c r="G6" s="58" t="s">
        <v>4</v>
      </c>
      <c r="H6" s="58" t="s">
        <v>12</v>
      </c>
      <c r="J6" s="58" t="s">
        <v>4</v>
      </c>
      <c r="M6" s="58" t="s">
        <v>2047</v>
      </c>
      <c r="N6" s="58" t="s">
        <v>12</v>
      </c>
    </row>
    <row r="7" spans="1:16">
      <c r="A7" s="58">
        <v>22407500</v>
      </c>
      <c r="B7" s="58" t="s">
        <v>801</v>
      </c>
      <c r="C7" s="58" t="s">
        <v>2250</v>
      </c>
      <c r="D7" s="58" t="s">
        <v>1221</v>
      </c>
      <c r="E7" s="58" t="s">
        <v>12</v>
      </c>
      <c r="G7" s="58" t="s">
        <v>4</v>
      </c>
      <c r="H7" s="58" t="s">
        <v>4</v>
      </c>
      <c r="J7" s="58" t="s">
        <v>4</v>
      </c>
      <c r="M7" s="58" t="s">
        <v>2047</v>
      </c>
      <c r="N7" s="58" t="s">
        <v>4</v>
      </c>
    </row>
    <row r="8" spans="1:16">
      <c r="A8" s="58">
        <v>22144346</v>
      </c>
      <c r="B8" s="58" t="s">
        <v>801</v>
      </c>
      <c r="C8" s="58" t="s">
        <v>2251</v>
      </c>
      <c r="D8" s="58" t="s">
        <v>2233</v>
      </c>
      <c r="E8" s="58" t="s">
        <v>12</v>
      </c>
      <c r="G8" s="58" t="s">
        <v>4</v>
      </c>
      <c r="H8" s="58" t="s">
        <v>12</v>
      </c>
      <c r="J8" s="58" t="s">
        <v>4</v>
      </c>
      <c r="M8" s="58" t="s">
        <v>2047</v>
      </c>
      <c r="N8" s="58" t="s">
        <v>12</v>
      </c>
    </row>
    <row r="9" spans="1:16">
      <c r="A9" s="58">
        <v>22144346</v>
      </c>
      <c r="B9" s="58" t="s">
        <v>801</v>
      </c>
      <c r="C9" s="58" t="s">
        <v>2252</v>
      </c>
      <c r="D9" s="58" t="s">
        <v>1221</v>
      </c>
      <c r="E9" s="58" t="s">
        <v>12</v>
      </c>
      <c r="G9" s="58" t="s">
        <v>4</v>
      </c>
      <c r="H9" s="58" t="s">
        <v>12</v>
      </c>
      <c r="J9" s="58" t="s">
        <v>4</v>
      </c>
      <c r="M9" s="58" t="s">
        <v>2047</v>
      </c>
      <c r="N9" s="58" t="s">
        <v>12</v>
      </c>
    </row>
    <row r="10" spans="1:16">
      <c r="A10" s="58">
        <v>22179976</v>
      </c>
      <c r="B10" s="58" t="s">
        <v>801</v>
      </c>
      <c r="C10" s="58" t="s">
        <v>2253</v>
      </c>
      <c r="D10" s="58" t="s">
        <v>2233</v>
      </c>
      <c r="E10" s="58" t="s">
        <v>12</v>
      </c>
      <c r="G10" s="58" t="s">
        <v>4</v>
      </c>
      <c r="H10" s="58" t="s">
        <v>12</v>
      </c>
      <c r="J10" s="58" t="s">
        <v>4</v>
      </c>
      <c r="M10" s="58" t="s">
        <v>2047</v>
      </c>
      <c r="N10" s="58" t="s">
        <v>12</v>
      </c>
    </row>
    <row r="11" spans="1:16">
      <c r="A11" s="58">
        <v>21830163</v>
      </c>
      <c r="B11" s="58" t="s">
        <v>801</v>
      </c>
      <c r="C11" s="58" t="s">
        <v>2254</v>
      </c>
      <c r="D11" s="58" t="s">
        <v>1221</v>
      </c>
      <c r="E11" s="58" t="s">
        <v>12</v>
      </c>
      <c r="G11" s="58" t="s">
        <v>4</v>
      </c>
      <c r="H11" s="58" t="s">
        <v>4</v>
      </c>
      <c r="J11" s="58" t="s">
        <v>4</v>
      </c>
      <c r="M11" s="58" t="s">
        <v>2047</v>
      </c>
      <c r="N11" s="58" t="s">
        <v>4</v>
      </c>
    </row>
    <row r="12" spans="1:16">
      <c r="A12" s="58">
        <v>21725719</v>
      </c>
      <c r="B12" s="58" t="s">
        <v>801</v>
      </c>
      <c r="C12" s="58" t="s">
        <v>2255</v>
      </c>
      <c r="D12" s="58" t="s">
        <v>2233</v>
      </c>
      <c r="E12" s="58" t="s">
        <v>12</v>
      </c>
      <c r="F12" s="58" t="s">
        <v>4</v>
      </c>
      <c r="G12" s="58" t="s">
        <v>4</v>
      </c>
      <c r="I12" s="58" t="s">
        <v>4</v>
      </c>
      <c r="J12" s="58" t="s">
        <v>4</v>
      </c>
      <c r="K12" s="58" t="s">
        <v>4</v>
      </c>
      <c r="L12" s="58" t="s">
        <v>12</v>
      </c>
      <c r="M12" s="58" t="s">
        <v>2047</v>
      </c>
      <c r="N12" s="58" t="s">
        <v>4</v>
      </c>
    </row>
    <row r="13" spans="1:16">
      <c r="A13" s="58">
        <v>23410057</v>
      </c>
      <c r="B13" s="58" t="s">
        <v>461</v>
      </c>
      <c r="C13" s="58" t="s">
        <v>2257</v>
      </c>
      <c r="D13" s="58" t="s">
        <v>2246</v>
      </c>
      <c r="H13" s="58" t="s">
        <v>12</v>
      </c>
      <c r="N13" s="58" t="s">
        <v>12</v>
      </c>
    </row>
    <row r="14" spans="1:16">
      <c r="A14" s="58">
        <v>23413875</v>
      </c>
      <c r="B14" s="58" t="s">
        <v>461</v>
      </c>
      <c r="C14" s="58" t="s">
        <v>2258</v>
      </c>
      <c r="D14" s="58" t="s">
        <v>2246</v>
      </c>
      <c r="H14" s="58" t="s">
        <v>4</v>
      </c>
      <c r="N14" s="58" t="s">
        <v>4</v>
      </c>
    </row>
    <row r="15" spans="1:16">
      <c r="A15" s="58">
        <v>23413915</v>
      </c>
      <c r="B15" s="58" t="s">
        <v>461</v>
      </c>
      <c r="C15" s="58" t="s">
        <v>1034</v>
      </c>
      <c r="D15" s="58" t="s">
        <v>2246</v>
      </c>
      <c r="H15" s="58" t="s">
        <v>12</v>
      </c>
      <c r="N15" s="58" t="s">
        <v>12</v>
      </c>
    </row>
    <row r="16" spans="1:16">
      <c r="A16" s="58">
        <v>22233577</v>
      </c>
      <c r="B16" s="58" t="s">
        <v>461</v>
      </c>
      <c r="C16" s="58" t="s">
        <v>2259</v>
      </c>
      <c r="D16" s="58" t="s">
        <v>2246</v>
      </c>
      <c r="H16" s="58" t="s">
        <v>4</v>
      </c>
      <c r="N16" s="58" t="s">
        <v>4</v>
      </c>
    </row>
    <row r="17" spans="1:15">
      <c r="A17" s="58">
        <v>22236461</v>
      </c>
      <c r="B17" s="58" t="s">
        <v>461</v>
      </c>
      <c r="C17" s="58" t="s">
        <v>2260</v>
      </c>
      <c r="D17" s="58" t="s">
        <v>2246</v>
      </c>
      <c r="H17" s="58" t="s">
        <v>4</v>
      </c>
      <c r="N17" s="58" t="s">
        <v>4</v>
      </c>
    </row>
    <row r="18" spans="1:15">
      <c r="A18" s="58">
        <v>22243518</v>
      </c>
      <c r="B18" s="58" t="s">
        <v>461</v>
      </c>
      <c r="C18" s="58" t="s">
        <v>2261</v>
      </c>
      <c r="D18" s="58" t="s">
        <v>2246</v>
      </c>
      <c r="H18" s="58" t="s">
        <v>4</v>
      </c>
      <c r="N18" s="58" t="s">
        <v>4</v>
      </c>
    </row>
    <row r="19" spans="1:15">
      <c r="A19" s="58">
        <v>22269797</v>
      </c>
      <c r="B19" s="58" t="s">
        <v>461</v>
      </c>
      <c r="C19" s="58" t="s">
        <v>2262</v>
      </c>
      <c r="D19" s="58" t="s">
        <v>2256</v>
      </c>
      <c r="E19" s="58" t="s">
        <v>12</v>
      </c>
      <c r="H19" s="58" t="s">
        <v>4</v>
      </c>
      <c r="N19" s="58" t="s">
        <v>4</v>
      </c>
    </row>
    <row r="20" spans="1:15">
      <c r="A20" s="58">
        <v>23295855</v>
      </c>
      <c r="B20" s="58" t="s">
        <v>331</v>
      </c>
      <c r="C20" s="69" t="s">
        <v>2263</v>
      </c>
      <c r="E20" s="58" t="s">
        <v>12</v>
      </c>
      <c r="H20" s="58" t="s">
        <v>4</v>
      </c>
      <c r="N20" s="58" t="s">
        <v>4</v>
      </c>
    </row>
    <row r="21" spans="1:15">
      <c r="A21" s="58">
        <v>23295856</v>
      </c>
      <c r="B21" s="58" t="s">
        <v>331</v>
      </c>
      <c r="C21" s="69" t="s">
        <v>2264</v>
      </c>
      <c r="D21" s="58" t="s">
        <v>2233</v>
      </c>
      <c r="E21" s="58" t="s">
        <v>4</v>
      </c>
      <c r="H21" s="58" t="s">
        <v>4</v>
      </c>
      <c r="J21" s="58" t="s">
        <v>4</v>
      </c>
      <c r="N21" s="58" t="s">
        <v>4</v>
      </c>
    </row>
    <row r="22" spans="1:15">
      <c r="A22" s="58">
        <v>23295857</v>
      </c>
      <c r="B22" s="58" t="s">
        <v>331</v>
      </c>
      <c r="C22" s="69" t="s">
        <v>2265</v>
      </c>
      <c r="D22" s="58" t="s">
        <v>2233</v>
      </c>
      <c r="E22" s="58" t="s">
        <v>4</v>
      </c>
      <c r="N22" s="58" t="s">
        <v>4</v>
      </c>
    </row>
    <row r="23" spans="1:15">
      <c r="A23" s="58">
        <v>23313314</v>
      </c>
      <c r="B23" s="58" t="s">
        <v>331</v>
      </c>
      <c r="C23" s="58" t="s">
        <v>2266</v>
      </c>
      <c r="D23" s="58" t="s">
        <v>2233</v>
      </c>
      <c r="E23" s="58" t="s">
        <v>12</v>
      </c>
      <c r="H23" s="58" t="s">
        <v>4</v>
      </c>
      <c r="N23" s="58" t="s">
        <v>4</v>
      </c>
    </row>
    <row r="24" spans="1:15">
      <c r="A24" s="58">
        <v>23313315</v>
      </c>
      <c r="B24" s="58" t="s">
        <v>331</v>
      </c>
      <c r="C24" s="58" t="s">
        <v>2267</v>
      </c>
      <c r="D24" s="58" t="s">
        <v>2246</v>
      </c>
      <c r="H24" s="58" t="s">
        <v>4</v>
      </c>
      <c r="N24" s="58" t="s">
        <v>4</v>
      </c>
    </row>
    <row r="25" spans="1:15" ht="16">
      <c r="A25" s="57">
        <v>22736487</v>
      </c>
      <c r="B25" s="57" t="s">
        <v>2185</v>
      </c>
      <c r="C25" s="57" t="s">
        <v>2436</v>
      </c>
      <c r="D25" s="57" t="s">
        <v>2437</v>
      </c>
      <c r="E25" s="57" t="s">
        <v>2438</v>
      </c>
      <c r="F25" s="57" t="s">
        <v>2438</v>
      </c>
      <c r="G25" s="57" t="s">
        <v>2438</v>
      </c>
      <c r="H25" s="57" t="s">
        <v>2439</v>
      </c>
      <c r="I25" s="57" t="s">
        <v>2440</v>
      </c>
      <c r="J25" s="57" t="s">
        <v>2439</v>
      </c>
      <c r="K25" s="57"/>
      <c r="M25" s="57" t="s">
        <v>2047</v>
      </c>
      <c r="N25" s="57" t="s">
        <v>4</v>
      </c>
      <c r="O25" s="57"/>
    </row>
    <row r="26" spans="1:15" ht="16">
      <c r="A26" s="57">
        <v>23322532</v>
      </c>
      <c r="B26" s="57" t="s">
        <v>2185</v>
      </c>
      <c r="C26" s="57" t="s">
        <v>2441</v>
      </c>
      <c r="D26" s="57" t="s">
        <v>2256</v>
      </c>
      <c r="E26" s="57" t="s">
        <v>12</v>
      </c>
      <c r="F26" s="57" t="s">
        <v>12</v>
      </c>
      <c r="G26" s="57"/>
      <c r="H26" s="57" t="s">
        <v>4</v>
      </c>
      <c r="I26" s="57" t="s">
        <v>2442</v>
      </c>
      <c r="J26" s="57" t="s">
        <v>4</v>
      </c>
      <c r="K26" s="57" t="s">
        <v>12</v>
      </c>
      <c r="M26" s="57" t="s">
        <v>2047</v>
      </c>
      <c r="N26" s="57" t="s">
        <v>12</v>
      </c>
      <c r="O26" s="57"/>
    </row>
    <row r="27" spans="1:15" ht="16">
      <c r="A27" s="57">
        <v>23322532</v>
      </c>
      <c r="B27" s="57" t="s">
        <v>2185</v>
      </c>
      <c r="C27" s="57" t="s">
        <v>2443</v>
      </c>
      <c r="D27" s="57" t="s">
        <v>2256</v>
      </c>
      <c r="E27" s="57" t="s">
        <v>12</v>
      </c>
      <c r="F27" s="57" t="s">
        <v>12</v>
      </c>
      <c r="G27" s="57"/>
      <c r="H27" s="57" t="s">
        <v>4</v>
      </c>
      <c r="I27" s="57" t="s">
        <v>2442</v>
      </c>
      <c r="J27" s="57" t="s">
        <v>4</v>
      </c>
      <c r="K27" s="57" t="s">
        <v>12</v>
      </c>
      <c r="M27" s="57" t="s">
        <v>2047</v>
      </c>
      <c r="N27" s="57" t="s">
        <v>12</v>
      </c>
      <c r="O27" s="57"/>
    </row>
    <row r="28" spans="1:15" ht="16">
      <c r="A28" s="57">
        <v>23322532</v>
      </c>
      <c r="B28" s="57" t="s">
        <v>2185</v>
      </c>
      <c r="C28" s="57" t="s">
        <v>2444</v>
      </c>
      <c r="D28" s="57" t="s">
        <v>2256</v>
      </c>
      <c r="E28" s="57" t="s">
        <v>12</v>
      </c>
      <c r="F28" s="57" t="s">
        <v>12</v>
      </c>
      <c r="G28" s="57"/>
      <c r="H28" s="57" t="s">
        <v>4</v>
      </c>
      <c r="I28" s="57" t="s">
        <v>2442</v>
      </c>
      <c r="J28" s="57" t="s">
        <v>4</v>
      </c>
      <c r="K28" s="57" t="s">
        <v>12</v>
      </c>
      <c r="M28" s="57" t="s">
        <v>2047</v>
      </c>
      <c r="N28" s="57" t="s">
        <v>12</v>
      </c>
      <c r="O28" s="57"/>
    </row>
    <row r="29" spans="1:15" ht="16">
      <c r="A29" s="57">
        <v>23322532</v>
      </c>
      <c r="B29" s="57" t="s">
        <v>2185</v>
      </c>
      <c r="C29" s="57" t="s">
        <v>2445</v>
      </c>
      <c r="D29" s="57" t="s">
        <v>2256</v>
      </c>
      <c r="E29" s="57" t="s">
        <v>12</v>
      </c>
      <c r="F29" s="57" t="s">
        <v>12</v>
      </c>
      <c r="G29" s="57"/>
      <c r="H29" s="57" t="s">
        <v>4</v>
      </c>
      <c r="I29" s="57" t="s">
        <v>2442</v>
      </c>
      <c r="J29" s="57" t="s">
        <v>4</v>
      </c>
      <c r="K29" s="57" t="s">
        <v>12</v>
      </c>
      <c r="M29" s="57" t="s">
        <v>2047</v>
      </c>
      <c r="N29" s="57" t="s">
        <v>12</v>
      </c>
      <c r="O29" s="57"/>
    </row>
    <row r="30" spans="1:15" ht="16">
      <c r="A30" s="57">
        <v>8753890</v>
      </c>
      <c r="B30" s="57" t="s">
        <v>2187</v>
      </c>
      <c r="C30" s="57" t="s">
        <v>2446</v>
      </c>
      <c r="D30" s="57" t="s">
        <v>2246</v>
      </c>
      <c r="E30" s="57" t="s">
        <v>12</v>
      </c>
      <c r="F30" s="57" t="s">
        <v>4</v>
      </c>
      <c r="G30" s="57"/>
      <c r="H30" s="57"/>
      <c r="I30" s="57" t="s">
        <v>4</v>
      </c>
      <c r="J30" s="57"/>
      <c r="K30" s="57"/>
      <c r="M30" s="57" t="s">
        <v>2047</v>
      </c>
      <c r="N30" s="57" t="s">
        <v>12</v>
      </c>
      <c r="O30" s="57"/>
    </row>
    <row r="31" spans="1:15" ht="16">
      <c r="A31" s="57">
        <v>15901783</v>
      </c>
      <c r="B31" s="57" t="s">
        <v>2187</v>
      </c>
      <c r="C31" s="57" t="s">
        <v>2447</v>
      </c>
      <c r="D31" s="57" t="s">
        <v>2233</v>
      </c>
      <c r="E31" s="57" t="s">
        <v>12</v>
      </c>
      <c r="F31" s="57" t="s">
        <v>12</v>
      </c>
      <c r="G31" s="57"/>
      <c r="H31" s="57"/>
      <c r="I31" s="57" t="s">
        <v>12</v>
      </c>
      <c r="J31" s="57"/>
      <c r="K31" s="57"/>
      <c r="M31" s="57" t="s">
        <v>2047</v>
      </c>
      <c r="N31" s="57" t="s">
        <v>12</v>
      </c>
    </row>
    <row r="32" spans="1:15" ht="16">
      <c r="A32" s="57">
        <v>16597718</v>
      </c>
      <c r="B32" s="57" t="s">
        <v>2187</v>
      </c>
      <c r="C32" s="57" t="s">
        <v>2447</v>
      </c>
      <c r="D32" s="57" t="s">
        <v>2233</v>
      </c>
      <c r="E32" s="57" t="s">
        <v>12</v>
      </c>
      <c r="F32" s="57" t="s">
        <v>12</v>
      </c>
      <c r="G32" s="57"/>
      <c r="H32" s="57"/>
      <c r="I32" s="57" t="s">
        <v>12</v>
      </c>
      <c r="J32" s="57"/>
      <c r="K32" s="57"/>
      <c r="M32" s="57" t="s">
        <v>2047</v>
      </c>
      <c r="N32" s="57" t="s">
        <v>12</v>
      </c>
    </row>
    <row r="33" spans="1:14" ht="16">
      <c r="A33" s="57">
        <v>17522311</v>
      </c>
      <c r="B33" s="57" t="s">
        <v>2187</v>
      </c>
      <c r="C33" s="57" t="s">
        <v>2447</v>
      </c>
      <c r="D33" s="57" t="s">
        <v>2233</v>
      </c>
      <c r="E33" s="57" t="s">
        <v>12</v>
      </c>
      <c r="F33" s="57" t="s">
        <v>12</v>
      </c>
      <c r="G33" s="57"/>
      <c r="H33" s="57"/>
      <c r="I33" s="57" t="s">
        <v>12</v>
      </c>
      <c r="J33" s="57"/>
      <c r="K33" s="57"/>
      <c r="M33" s="57" t="s">
        <v>2047</v>
      </c>
      <c r="N33" s="57" t="s">
        <v>12</v>
      </c>
    </row>
    <row r="34" spans="1:14" ht="16">
      <c r="A34" s="57">
        <v>19474329</v>
      </c>
      <c r="B34" s="57" t="s">
        <v>2187</v>
      </c>
      <c r="C34" s="57" t="s">
        <v>2447</v>
      </c>
      <c r="D34" s="57" t="s">
        <v>2233</v>
      </c>
      <c r="E34" s="57" t="s">
        <v>12</v>
      </c>
      <c r="F34" s="57" t="s">
        <v>12</v>
      </c>
      <c r="G34" s="57"/>
      <c r="H34" s="57"/>
      <c r="I34" s="57" t="s">
        <v>12</v>
      </c>
      <c r="J34" s="57"/>
      <c r="K34" s="57"/>
      <c r="M34" s="57" t="s">
        <v>2047</v>
      </c>
      <c r="N34" s="57" t="s">
        <v>12</v>
      </c>
    </row>
    <row r="35" spans="1:14" ht="16">
      <c r="A35" s="57">
        <v>22553016</v>
      </c>
      <c r="B35" s="57" t="s">
        <v>2187</v>
      </c>
      <c r="C35" s="57" t="s">
        <v>2448</v>
      </c>
      <c r="D35" s="57" t="s">
        <v>2233</v>
      </c>
      <c r="E35" s="57" t="s">
        <v>12</v>
      </c>
      <c r="F35" s="57" t="s">
        <v>12</v>
      </c>
      <c r="G35" s="57"/>
      <c r="H35" s="57"/>
      <c r="I35" s="57" t="s">
        <v>12</v>
      </c>
      <c r="J35" s="57"/>
      <c r="K35" s="57"/>
      <c r="M35" s="57" t="s">
        <v>2047</v>
      </c>
      <c r="N35" s="57" t="s">
        <v>12</v>
      </c>
    </row>
    <row r="36" spans="1:14" ht="16">
      <c r="A36" s="57">
        <v>22674266</v>
      </c>
      <c r="B36" s="57" t="s">
        <v>2187</v>
      </c>
      <c r="C36" s="57" t="s">
        <v>2449</v>
      </c>
      <c r="D36" s="57" t="s">
        <v>2233</v>
      </c>
      <c r="E36" s="57" t="s">
        <v>12</v>
      </c>
      <c r="F36" s="57" t="s">
        <v>4</v>
      </c>
      <c r="G36" s="57"/>
      <c r="H36" s="57"/>
      <c r="I36" s="57" t="s">
        <v>4</v>
      </c>
      <c r="J36" s="57" t="s">
        <v>4</v>
      </c>
      <c r="K36" s="57"/>
      <c r="M36" s="57" t="s">
        <v>2047</v>
      </c>
      <c r="N36" s="57" t="s">
        <v>4</v>
      </c>
    </row>
    <row r="37" spans="1:14" ht="16">
      <c r="A37" s="57">
        <v>23345232</v>
      </c>
      <c r="B37" s="57" t="s">
        <v>2187</v>
      </c>
      <c r="C37" s="57" t="s">
        <v>2450</v>
      </c>
      <c r="D37" s="57" t="s">
        <v>2437</v>
      </c>
      <c r="E37" s="57" t="s">
        <v>2438</v>
      </c>
      <c r="F37" s="57" t="s">
        <v>2451</v>
      </c>
      <c r="G37" s="57" t="s">
        <v>2438</v>
      </c>
      <c r="H37" s="57" t="s">
        <v>2439</v>
      </c>
      <c r="I37" s="57" t="s">
        <v>2452</v>
      </c>
      <c r="J37" s="57" t="s">
        <v>2106</v>
      </c>
      <c r="K37" s="57"/>
      <c r="M37" s="57" t="s">
        <v>2047</v>
      </c>
      <c r="N37" s="57" t="s">
        <v>4</v>
      </c>
    </row>
    <row r="38" spans="1:14" ht="16">
      <c r="A38" s="57">
        <v>23345245</v>
      </c>
      <c r="B38" s="57" t="s">
        <v>2187</v>
      </c>
      <c r="C38" s="57" t="s">
        <v>2453</v>
      </c>
      <c r="D38" s="57" t="s">
        <v>2437</v>
      </c>
      <c r="E38" s="57" t="s">
        <v>2438</v>
      </c>
      <c r="F38" s="57" t="s">
        <v>2438</v>
      </c>
      <c r="G38" s="57" t="s">
        <v>2438</v>
      </c>
      <c r="H38" s="57" t="s">
        <v>2439</v>
      </c>
      <c r="I38" s="57" t="s">
        <v>2454</v>
      </c>
      <c r="J38" s="57" t="s">
        <v>2439</v>
      </c>
      <c r="K38" s="57"/>
      <c r="M38" s="57" t="s">
        <v>2047</v>
      </c>
      <c r="N38" s="57" t="s">
        <v>4</v>
      </c>
    </row>
    <row r="39" spans="1:14" ht="16">
      <c r="A39" s="57">
        <v>23345245</v>
      </c>
      <c r="B39" s="57" t="s">
        <v>2187</v>
      </c>
      <c r="C39" s="57" t="s">
        <v>2455</v>
      </c>
      <c r="D39" s="57" t="s">
        <v>2437</v>
      </c>
      <c r="E39" s="57" t="s">
        <v>2438</v>
      </c>
      <c r="F39" s="57" t="s">
        <v>2438</v>
      </c>
      <c r="G39" s="57" t="s">
        <v>2438</v>
      </c>
      <c r="H39" s="57" t="s">
        <v>2439</v>
      </c>
      <c r="I39" s="57" t="s">
        <v>2456</v>
      </c>
      <c r="J39" s="57" t="s">
        <v>2439</v>
      </c>
      <c r="K39" s="57"/>
      <c r="M39" s="57" t="s">
        <v>2047</v>
      </c>
      <c r="N39" s="57" t="s">
        <v>4</v>
      </c>
    </row>
    <row r="40" spans="1:14" ht="16">
      <c r="A40" s="57">
        <v>23345245</v>
      </c>
      <c r="B40" s="57" t="s">
        <v>2187</v>
      </c>
      <c r="C40" s="57" t="s">
        <v>2457</v>
      </c>
      <c r="D40" s="57" t="s">
        <v>2437</v>
      </c>
      <c r="E40" s="57" t="s">
        <v>2438</v>
      </c>
      <c r="F40" s="57" t="s">
        <v>2438</v>
      </c>
      <c r="G40" s="57" t="s">
        <v>2438</v>
      </c>
      <c r="H40" s="57" t="s">
        <v>2439</v>
      </c>
      <c r="I40" s="57" t="s">
        <v>2458</v>
      </c>
      <c r="J40" s="57" t="s">
        <v>2439</v>
      </c>
      <c r="K40" s="57"/>
      <c r="M40" s="57" t="s">
        <v>2047</v>
      </c>
      <c r="N40" s="57" t="s">
        <v>4</v>
      </c>
    </row>
    <row r="41" spans="1:14" ht="16">
      <c r="A41" s="57">
        <v>23345245</v>
      </c>
      <c r="B41" s="57" t="s">
        <v>2187</v>
      </c>
      <c r="C41" s="57" t="s">
        <v>2459</v>
      </c>
      <c r="D41" s="57" t="s">
        <v>2437</v>
      </c>
      <c r="E41" s="57" t="s">
        <v>2438</v>
      </c>
      <c r="F41" s="57" t="s">
        <v>2438</v>
      </c>
      <c r="G41" s="57" t="s">
        <v>2438</v>
      </c>
      <c r="H41" s="57" t="s">
        <v>2439</v>
      </c>
      <c r="I41" s="57" t="s">
        <v>2460</v>
      </c>
      <c r="J41" s="57" t="s">
        <v>2439</v>
      </c>
      <c r="K41" s="57"/>
      <c r="M41" s="57" t="s">
        <v>2047</v>
      </c>
      <c r="N41" s="57" t="s">
        <v>4</v>
      </c>
    </row>
    <row r="42" spans="1:14" ht="16">
      <c r="A42" s="57">
        <v>23345245</v>
      </c>
      <c r="B42" s="57" t="s">
        <v>2187</v>
      </c>
      <c r="C42" s="57" t="s">
        <v>2461</v>
      </c>
      <c r="D42" s="57" t="s">
        <v>2437</v>
      </c>
      <c r="E42" s="57" t="s">
        <v>2438</v>
      </c>
      <c r="F42" s="57" t="s">
        <v>2451</v>
      </c>
      <c r="G42" s="57" t="s">
        <v>2438</v>
      </c>
      <c r="H42" s="57" t="s">
        <v>2439</v>
      </c>
      <c r="I42" s="57" t="s">
        <v>2106</v>
      </c>
      <c r="J42" s="57" t="s">
        <v>2439</v>
      </c>
      <c r="K42" s="57"/>
      <c r="M42" s="57" t="s">
        <v>2106</v>
      </c>
      <c r="N42" s="57" t="s">
        <v>12</v>
      </c>
    </row>
    <row r="43" spans="1:14" ht="16">
      <c r="A43" s="57">
        <v>23345247</v>
      </c>
      <c r="B43" s="57" t="s">
        <v>2187</v>
      </c>
      <c r="C43" s="57" t="s">
        <v>2462</v>
      </c>
      <c r="D43" s="57" t="s">
        <v>2437</v>
      </c>
      <c r="E43" s="57" t="s">
        <v>2438</v>
      </c>
      <c r="F43" s="57" t="s">
        <v>2438</v>
      </c>
      <c r="G43" s="57" t="s">
        <v>2438</v>
      </c>
      <c r="H43" s="57" t="s">
        <v>2463</v>
      </c>
      <c r="I43" s="57" t="s">
        <v>2106</v>
      </c>
      <c r="J43" s="57" t="s">
        <v>2438</v>
      </c>
      <c r="K43" s="57"/>
      <c r="M43" s="57" t="s">
        <v>2464</v>
      </c>
      <c r="N43" s="57" t="s">
        <v>12</v>
      </c>
    </row>
    <row r="44" spans="1:14" ht="16">
      <c r="A44" s="57">
        <v>11027223</v>
      </c>
      <c r="B44" s="57" t="s">
        <v>2495</v>
      </c>
      <c r="C44" s="57" t="s">
        <v>2465</v>
      </c>
      <c r="D44" s="57" t="s">
        <v>2233</v>
      </c>
      <c r="E44" s="57" t="s">
        <v>4</v>
      </c>
      <c r="F44" s="57" t="s">
        <v>4</v>
      </c>
      <c r="G44" s="57"/>
      <c r="H44" s="57"/>
      <c r="I44" s="57" t="s">
        <v>2466</v>
      </c>
      <c r="J44" s="57" t="s">
        <v>4</v>
      </c>
      <c r="K44" s="57" t="s">
        <v>12</v>
      </c>
      <c r="M44" s="57"/>
      <c r="N44" s="57" t="s">
        <v>4</v>
      </c>
    </row>
    <row r="45" spans="1:14" ht="16">
      <c r="A45" s="57">
        <v>17093092</v>
      </c>
      <c r="B45" s="57" t="s">
        <v>2495</v>
      </c>
      <c r="C45" s="57" t="s">
        <v>2467</v>
      </c>
      <c r="D45" s="57" t="s">
        <v>2233</v>
      </c>
      <c r="E45" s="57"/>
      <c r="F45" s="57" t="s">
        <v>4</v>
      </c>
      <c r="G45" s="57"/>
      <c r="H45" s="57"/>
      <c r="I45" s="57" t="s">
        <v>4</v>
      </c>
      <c r="J45" s="57"/>
      <c r="K45" s="57"/>
      <c r="M45" s="57" t="s">
        <v>2047</v>
      </c>
      <c r="N45" s="57" t="s">
        <v>12</v>
      </c>
    </row>
    <row r="46" spans="1:14" ht="16">
      <c r="A46" s="57">
        <v>23365220</v>
      </c>
      <c r="B46" s="57" t="s">
        <v>2495</v>
      </c>
      <c r="C46" s="57" t="s">
        <v>2468</v>
      </c>
      <c r="D46" s="57" t="s">
        <v>2437</v>
      </c>
      <c r="E46" s="57" t="s">
        <v>2438</v>
      </c>
      <c r="F46" s="57" t="s">
        <v>2439</v>
      </c>
      <c r="G46" s="57" t="s">
        <v>2106</v>
      </c>
      <c r="H46" s="57" t="s">
        <v>2106</v>
      </c>
      <c r="I46" s="57" t="s">
        <v>2469</v>
      </c>
      <c r="J46" s="57" t="s">
        <v>2439</v>
      </c>
      <c r="K46" s="57"/>
      <c r="M46" s="57" t="s">
        <v>2047</v>
      </c>
      <c r="N46" s="57" t="s">
        <v>4</v>
      </c>
    </row>
    <row r="47" spans="1:14" ht="16">
      <c r="A47" s="57">
        <v>23365220</v>
      </c>
      <c r="B47" s="57" t="s">
        <v>2495</v>
      </c>
      <c r="C47" s="57" t="s">
        <v>2470</v>
      </c>
      <c r="D47" s="57" t="s">
        <v>2437</v>
      </c>
      <c r="E47" s="57" t="s">
        <v>2438</v>
      </c>
      <c r="F47" s="57" t="s">
        <v>2439</v>
      </c>
      <c r="G47" s="57" t="s">
        <v>2106</v>
      </c>
      <c r="H47" s="57" t="s">
        <v>2106</v>
      </c>
      <c r="I47" s="57" t="s">
        <v>2471</v>
      </c>
      <c r="J47" s="57" t="s">
        <v>2106</v>
      </c>
      <c r="K47" s="57"/>
      <c r="M47" s="57" t="s">
        <v>2047</v>
      </c>
      <c r="N47" s="57" t="s">
        <v>4</v>
      </c>
    </row>
    <row r="48" spans="1:14" ht="16">
      <c r="A48" s="57">
        <v>23365220</v>
      </c>
      <c r="B48" s="57" t="s">
        <v>2495</v>
      </c>
      <c r="C48" s="57" t="s">
        <v>2472</v>
      </c>
      <c r="D48" s="57" t="s">
        <v>2437</v>
      </c>
      <c r="E48" s="57" t="s">
        <v>2438</v>
      </c>
      <c r="F48" s="57" t="s">
        <v>2439</v>
      </c>
      <c r="G48" s="57" t="s">
        <v>2106</v>
      </c>
      <c r="H48" s="57" t="s">
        <v>2106</v>
      </c>
      <c r="I48" s="57" t="s">
        <v>2473</v>
      </c>
      <c r="J48" s="57" t="s">
        <v>2439</v>
      </c>
      <c r="K48" s="57"/>
      <c r="M48" s="57" t="s">
        <v>2047</v>
      </c>
      <c r="N48" s="57" t="s">
        <v>4</v>
      </c>
    </row>
    <row r="49" spans="1:14" ht="16">
      <c r="A49" s="57">
        <v>23365220</v>
      </c>
      <c r="B49" s="57" t="s">
        <v>2495</v>
      </c>
      <c r="C49" s="57" t="s">
        <v>2474</v>
      </c>
      <c r="D49" s="57" t="s">
        <v>2437</v>
      </c>
      <c r="E49" s="57" t="s">
        <v>2438</v>
      </c>
      <c r="F49" s="57" t="s">
        <v>2439</v>
      </c>
      <c r="G49" s="57" t="s">
        <v>2106</v>
      </c>
      <c r="H49" s="57" t="s">
        <v>2106</v>
      </c>
      <c r="I49" s="57" t="s">
        <v>2475</v>
      </c>
      <c r="J49" s="57" t="s">
        <v>2106</v>
      </c>
      <c r="K49" s="57"/>
      <c r="M49" s="57" t="s">
        <v>2047</v>
      </c>
      <c r="N49" s="57" t="s">
        <v>4</v>
      </c>
    </row>
    <row r="50" spans="1:14" ht="16">
      <c r="A50" s="57">
        <v>23365253</v>
      </c>
      <c r="B50" s="57" t="s">
        <v>2495</v>
      </c>
      <c r="C50" s="57" t="s">
        <v>2476</v>
      </c>
      <c r="D50" s="57" t="s">
        <v>2437</v>
      </c>
      <c r="E50" s="57" t="s">
        <v>2438</v>
      </c>
      <c r="F50" s="57" t="s">
        <v>2439</v>
      </c>
      <c r="G50" s="57" t="s">
        <v>2106</v>
      </c>
      <c r="H50" s="57" t="s">
        <v>2106</v>
      </c>
      <c r="I50" s="57" t="s">
        <v>2477</v>
      </c>
      <c r="J50" s="57" t="s">
        <v>2106</v>
      </c>
      <c r="K50" s="57"/>
      <c r="M50" s="57" t="s">
        <v>2478</v>
      </c>
      <c r="N50" s="57" t="s">
        <v>4</v>
      </c>
    </row>
    <row r="51" spans="1:14" ht="16">
      <c r="A51" s="57">
        <v>23325254</v>
      </c>
      <c r="B51" s="57" t="s">
        <v>2495</v>
      </c>
      <c r="C51" s="57" t="s">
        <v>2479</v>
      </c>
      <c r="D51" s="57" t="s">
        <v>1221</v>
      </c>
      <c r="E51" s="57" t="s">
        <v>12</v>
      </c>
      <c r="F51" s="57" t="s">
        <v>4</v>
      </c>
      <c r="G51" s="57"/>
      <c r="H51" s="57"/>
      <c r="I51" s="57" t="s">
        <v>2479</v>
      </c>
      <c r="J51" s="57"/>
      <c r="K51" s="57"/>
      <c r="M51" s="57" t="s">
        <v>2047</v>
      </c>
      <c r="N51" s="57" t="s">
        <v>12</v>
      </c>
    </row>
    <row r="52" spans="1:14" ht="16">
      <c r="A52" s="57">
        <v>23325258</v>
      </c>
      <c r="B52" s="57" t="s">
        <v>2495</v>
      </c>
      <c r="C52" s="57" t="s">
        <v>2480</v>
      </c>
      <c r="D52" s="57" t="s">
        <v>2246</v>
      </c>
      <c r="E52" s="57" t="s">
        <v>12</v>
      </c>
      <c r="F52" s="57" t="s">
        <v>4</v>
      </c>
      <c r="G52" s="57"/>
      <c r="H52" s="57"/>
      <c r="I52" s="57" t="s">
        <v>2481</v>
      </c>
      <c r="J52" s="57"/>
      <c r="K52" s="57"/>
      <c r="M52" s="57" t="s">
        <v>2047</v>
      </c>
      <c r="N52" s="57" t="s">
        <v>12</v>
      </c>
    </row>
    <row r="53" spans="1:14" ht="16">
      <c r="A53" s="57">
        <v>23325260</v>
      </c>
      <c r="B53" s="57" t="s">
        <v>2495</v>
      </c>
      <c r="C53" s="57" t="s">
        <v>2482</v>
      </c>
      <c r="D53" s="57" t="s">
        <v>2256</v>
      </c>
      <c r="E53" s="57" t="s">
        <v>12</v>
      </c>
      <c r="F53" s="57" t="s">
        <v>12</v>
      </c>
      <c r="G53" s="57"/>
      <c r="H53" s="57" t="s">
        <v>4</v>
      </c>
      <c r="I53" s="57" t="s">
        <v>2483</v>
      </c>
      <c r="J53" s="57" t="s">
        <v>4</v>
      </c>
      <c r="K53" s="57"/>
      <c r="M53" s="57" t="s">
        <v>2047</v>
      </c>
      <c r="N53" s="57" t="s">
        <v>12</v>
      </c>
    </row>
    <row r="54" spans="1:14" ht="16">
      <c r="A54" s="57">
        <v>23325260</v>
      </c>
      <c r="B54" s="57" t="s">
        <v>2495</v>
      </c>
      <c r="C54" s="57" t="s">
        <v>2484</v>
      </c>
      <c r="D54" s="57" t="s">
        <v>2256</v>
      </c>
      <c r="E54" s="57" t="s">
        <v>12</v>
      </c>
      <c r="F54" s="57" t="s">
        <v>4</v>
      </c>
      <c r="G54" s="57"/>
      <c r="H54" s="57"/>
      <c r="I54" s="57" t="s">
        <v>2485</v>
      </c>
      <c r="J54" s="57" t="s">
        <v>4</v>
      </c>
      <c r="K54" s="57"/>
      <c r="M54" s="57" t="s">
        <v>2047</v>
      </c>
      <c r="N54" s="57" t="s">
        <v>4</v>
      </c>
    </row>
    <row r="55" spans="1:14" ht="16">
      <c r="A55" s="57">
        <v>23325260</v>
      </c>
      <c r="B55" s="57" t="s">
        <v>2495</v>
      </c>
      <c r="C55" s="57" t="s">
        <v>2486</v>
      </c>
      <c r="D55" s="57" t="s">
        <v>2256</v>
      </c>
      <c r="E55" s="57" t="s">
        <v>12</v>
      </c>
      <c r="F55" s="57" t="s">
        <v>4</v>
      </c>
      <c r="G55" s="57"/>
      <c r="H55" s="57"/>
      <c r="I55" s="57" t="s">
        <v>2487</v>
      </c>
      <c r="J55" s="57" t="s">
        <v>4</v>
      </c>
      <c r="K55" s="57"/>
      <c r="M55" s="57" t="s">
        <v>2047</v>
      </c>
      <c r="N55" s="57" t="s">
        <v>4</v>
      </c>
    </row>
    <row r="56" spans="1:14" ht="16">
      <c r="A56" s="57">
        <v>23325260</v>
      </c>
      <c r="B56" s="57" t="s">
        <v>2495</v>
      </c>
      <c r="C56" s="57" t="s">
        <v>2488</v>
      </c>
      <c r="D56" s="57" t="s">
        <v>2256</v>
      </c>
      <c r="E56" s="57" t="s">
        <v>12</v>
      </c>
      <c r="F56" s="57" t="s">
        <v>4</v>
      </c>
      <c r="G56" s="57"/>
      <c r="H56" s="57"/>
      <c r="I56" s="57" t="s">
        <v>2485</v>
      </c>
      <c r="J56" s="57" t="s">
        <v>4</v>
      </c>
      <c r="K56" s="57"/>
      <c r="M56" s="57" t="s">
        <v>2047</v>
      </c>
      <c r="N56" s="57" t="s">
        <v>4</v>
      </c>
    </row>
    <row r="57" spans="1:14" ht="16">
      <c r="A57" s="57">
        <v>23325260</v>
      </c>
      <c r="B57" s="57" t="s">
        <v>2495</v>
      </c>
      <c r="C57" s="57" t="s">
        <v>2489</v>
      </c>
      <c r="D57" s="57" t="s">
        <v>2256</v>
      </c>
      <c r="E57" s="57" t="s">
        <v>12</v>
      </c>
      <c r="F57" s="57" t="s">
        <v>4</v>
      </c>
      <c r="G57" s="57"/>
      <c r="H57" s="57" t="s">
        <v>4</v>
      </c>
      <c r="I57" s="57" t="s">
        <v>2487</v>
      </c>
      <c r="J57" s="57" t="s">
        <v>4</v>
      </c>
      <c r="K57" s="57"/>
      <c r="M57" s="57" t="s">
        <v>2047</v>
      </c>
      <c r="N57" s="57" t="s">
        <v>4</v>
      </c>
    </row>
    <row r="58" spans="1:14" ht="16">
      <c r="A58" s="57">
        <v>23325260</v>
      </c>
      <c r="B58" s="57" t="s">
        <v>2495</v>
      </c>
      <c r="C58" s="57" t="s">
        <v>2490</v>
      </c>
      <c r="D58" s="57" t="s">
        <v>2256</v>
      </c>
      <c r="E58" s="57" t="s">
        <v>12</v>
      </c>
      <c r="F58" s="57" t="s">
        <v>4</v>
      </c>
      <c r="G58" s="57"/>
      <c r="H58" s="57" t="s">
        <v>4</v>
      </c>
      <c r="I58" s="57" t="s">
        <v>2491</v>
      </c>
      <c r="J58" s="57" t="s">
        <v>4</v>
      </c>
      <c r="K58" s="57"/>
      <c r="M58" s="57" t="s">
        <v>2047</v>
      </c>
      <c r="N58" s="57" t="s">
        <v>4</v>
      </c>
    </row>
    <row r="59" spans="1:14" ht="16">
      <c r="A59" s="57">
        <v>23325260</v>
      </c>
      <c r="B59" s="57" t="s">
        <v>2495</v>
      </c>
      <c r="C59" s="57" t="s">
        <v>2492</v>
      </c>
      <c r="D59" s="57" t="s">
        <v>2256</v>
      </c>
      <c r="E59" s="57" t="s">
        <v>12</v>
      </c>
      <c r="F59" s="57" t="s">
        <v>12</v>
      </c>
      <c r="G59" s="57"/>
      <c r="H59" s="57" t="s">
        <v>4</v>
      </c>
      <c r="I59" s="57" t="s">
        <v>2467</v>
      </c>
      <c r="J59" s="57" t="s">
        <v>4</v>
      </c>
      <c r="K59" s="57"/>
      <c r="M59" s="57" t="s">
        <v>2047</v>
      </c>
      <c r="N59" s="57" t="s">
        <v>12</v>
      </c>
    </row>
    <row r="60" spans="1:14" ht="16">
      <c r="A60" s="57">
        <v>23325260</v>
      </c>
      <c r="B60" s="57" t="s">
        <v>2495</v>
      </c>
      <c r="C60" s="57" t="s">
        <v>2493</v>
      </c>
      <c r="D60" s="57" t="s">
        <v>2256</v>
      </c>
      <c r="E60" s="57" t="s">
        <v>12</v>
      </c>
      <c r="F60" s="57" t="s">
        <v>4</v>
      </c>
      <c r="G60" s="57"/>
      <c r="H60" s="57" t="s">
        <v>4</v>
      </c>
      <c r="I60" s="57" t="s">
        <v>2494</v>
      </c>
      <c r="J60" s="57" t="s">
        <v>4</v>
      </c>
      <c r="K60" s="57"/>
      <c r="M60" s="57" t="s">
        <v>2047</v>
      </c>
      <c r="N60" s="57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1011"/>
  <sheetViews>
    <sheetView zoomScale="125" zoomScaleNormal="125" zoomScalePageLayoutView="125" workbookViewId="0">
      <pane ySplit="3" topLeftCell="A61" activePane="bottomLeft" state="frozenSplit"/>
      <selection pane="bottomLeft" activeCell="F2" sqref="F2:F3"/>
    </sheetView>
  </sheetViews>
  <sheetFormatPr baseColWidth="10" defaultColWidth="14.5" defaultRowHeight="15.75" customHeight="1" x14ac:dyDescent="0"/>
  <cols>
    <col min="2" max="2" width="11.33203125" customWidth="1"/>
    <col min="3" max="3" width="22.6640625" customWidth="1"/>
    <col min="4" max="4" width="17.83203125" customWidth="1"/>
    <col min="5" max="6" width="21.1640625" customWidth="1"/>
    <col min="8" max="8" width="14.5" customWidth="1"/>
  </cols>
  <sheetData>
    <row r="1" spans="1:9" ht="12">
      <c r="B1" s="34"/>
      <c r="C1" s="34"/>
      <c r="E1" s="3"/>
      <c r="F1" s="3"/>
    </row>
    <row r="2" spans="1:9" ht="36">
      <c r="A2" t="s">
        <v>2589</v>
      </c>
      <c r="B2" s="138" t="s">
        <v>2019</v>
      </c>
      <c r="C2" s="12" t="s">
        <v>1404</v>
      </c>
      <c r="D2" s="2" t="s">
        <v>1405</v>
      </c>
      <c r="E2" s="2" t="s">
        <v>1406</v>
      </c>
      <c r="F2" s="2" t="s">
        <v>2573</v>
      </c>
      <c r="G2" s="2" t="s">
        <v>1407</v>
      </c>
      <c r="H2" s="75" t="s">
        <v>2012</v>
      </c>
      <c r="I2" s="75" t="s">
        <v>2011</v>
      </c>
    </row>
    <row r="3" spans="1:9" ht="39">
      <c r="B3" s="70" t="s">
        <v>2564</v>
      </c>
      <c r="C3" s="18"/>
      <c r="D3" s="19"/>
      <c r="E3" s="20">
        <f>COUNTIF(E4:E676,"y")/COUNTA(E4:E676)</f>
        <v>0.37313432835820898</v>
      </c>
      <c r="F3" s="195" t="s">
        <v>2574</v>
      </c>
      <c r="G3" s="20">
        <f>COUNTIF(G4:G137,"y")/COUNTA(G4:G137)</f>
        <v>0.81538461538461537</v>
      </c>
      <c r="H3" s="76">
        <f>COUNTIF(G4:G137,"y")</f>
        <v>106</v>
      </c>
      <c r="I3" s="76">
        <f>COUNTA(G4:G137)</f>
        <v>130</v>
      </c>
    </row>
    <row r="4" spans="1:9" ht="12">
      <c r="B4" s="66">
        <v>25202271</v>
      </c>
      <c r="C4" s="4" t="s">
        <v>1065</v>
      </c>
      <c r="D4" s="28" t="s">
        <v>1066</v>
      </c>
      <c r="E4" s="1" t="s">
        <v>1067</v>
      </c>
      <c r="F4" s="1"/>
      <c r="G4" s="1" t="s">
        <v>1068</v>
      </c>
      <c r="H4" s="32"/>
      <c r="I4" s="30"/>
    </row>
    <row r="5" spans="1:9" ht="12">
      <c r="B5" s="1">
        <v>24659141</v>
      </c>
      <c r="C5" s="1" t="s">
        <v>1408</v>
      </c>
      <c r="D5" s="41" t="s">
        <v>1409</v>
      </c>
      <c r="E5" s="1" t="s">
        <v>1410</v>
      </c>
      <c r="F5" s="1"/>
      <c r="G5" s="1" t="s">
        <v>1411</v>
      </c>
      <c r="H5" s="32"/>
      <c r="I5" s="33"/>
    </row>
    <row r="6" spans="1:9" ht="12">
      <c r="B6" s="1">
        <v>24668417</v>
      </c>
      <c r="C6" s="1" t="s">
        <v>1412</v>
      </c>
      <c r="D6" s="16" t="s">
        <v>1413</v>
      </c>
      <c r="E6" s="1" t="s">
        <v>1414</v>
      </c>
      <c r="F6" s="1"/>
      <c r="G6" s="1" t="s">
        <v>1415</v>
      </c>
      <c r="H6" s="33"/>
      <c r="I6" s="33"/>
    </row>
    <row r="7" spans="1:9" ht="12">
      <c r="B7" s="1">
        <v>24668417</v>
      </c>
      <c r="C7" s="1" t="s">
        <v>1985</v>
      </c>
      <c r="D7" s="16" t="s">
        <v>1416</v>
      </c>
      <c r="E7" s="1" t="s">
        <v>1417</v>
      </c>
      <c r="F7" s="1"/>
      <c r="G7" s="1" t="s">
        <v>1418</v>
      </c>
      <c r="H7" s="33"/>
      <c r="I7" s="33"/>
    </row>
    <row r="8" spans="1:9" ht="12">
      <c r="B8" s="1">
        <v>24668417</v>
      </c>
      <c r="C8" s="1" t="s">
        <v>1985</v>
      </c>
      <c r="D8" s="16" t="s">
        <v>1419</v>
      </c>
      <c r="E8" s="1" t="s">
        <v>1420</v>
      </c>
      <c r="F8" s="1"/>
      <c r="G8" s="1" t="s">
        <v>1421</v>
      </c>
      <c r="H8" s="33"/>
      <c r="I8" s="33"/>
    </row>
    <row r="9" spans="1:9" ht="12">
      <c r="B9" s="1">
        <v>24687876</v>
      </c>
      <c r="C9" s="1" t="s">
        <v>1426</v>
      </c>
      <c r="D9" s="21" t="s">
        <v>1427</v>
      </c>
      <c r="E9" s="1" t="s">
        <v>1428</v>
      </c>
      <c r="F9" s="1"/>
      <c r="G9" s="1" t="s">
        <v>1429</v>
      </c>
      <c r="H9" s="33"/>
      <c r="I9" s="33"/>
    </row>
    <row r="10" spans="1:9" ht="12">
      <c r="B10" s="1">
        <v>24687876</v>
      </c>
      <c r="C10" s="1" t="s">
        <v>1430</v>
      </c>
      <c r="D10" s="16" t="s">
        <v>1431</v>
      </c>
      <c r="E10" s="1" t="s">
        <v>1432</v>
      </c>
      <c r="F10" s="1"/>
      <c r="G10" s="1" t="s">
        <v>1433</v>
      </c>
    </row>
    <row r="11" spans="1:9" ht="12">
      <c r="B11" s="1">
        <v>24687876</v>
      </c>
      <c r="C11" s="1" t="s">
        <v>1434</v>
      </c>
      <c r="D11" s="16" t="s">
        <v>1435</v>
      </c>
      <c r="E11" s="1" t="s">
        <v>1436</v>
      </c>
      <c r="F11" s="1"/>
      <c r="G11" s="1" t="s">
        <v>1437</v>
      </c>
    </row>
    <row r="12" spans="1:9" ht="12">
      <c r="B12" s="1">
        <v>24687876</v>
      </c>
      <c r="C12" s="1" t="s">
        <v>1438</v>
      </c>
      <c r="D12" s="16" t="s">
        <v>1439</v>
      </c>
      <c r="E12" s="1" t="s">
        <v>1440</v>
      </c>
      <c r="F12" s="1"/>
      <c r="G12" s="1" t="s">
        <v>1441</v>
      </c>
    </row>
    <row r="13" spans="1:9" ht="12">
      <c r="B13" s="1">
        <v>24715505</v>
      </c>
      <c r="C13" s="1" t="s">
        <v>1442</v>
      </c>
      <c r="D13" s="1" t="s">
        <v>1443</v>
      </c>
      <c r="E13" s="1" t="s">
        <v>1444</v>
      </c>
      <c r="F13" s="1"/>
      <c r="G13" s="1" t="s">
        <v>1320</v>
      </c>
    </row>
    <row r="14" spans="1:9" ht="12">
      <c r="B14" s="1">
        <v>24715505</v>
      </c>
      <c r="C14" s="1" t="s">
        <v>1321</v>
      </c>
      <c r="D14" s="1" t="s">
        <v>1322</v>
      </c>
      <c r="E14" s="1" t="s">
        <v>1323</v>
      </c>
      <c r="F14" s="1"/>
      <c r="G14" s="28" t="s">
        <v>1324</v>
      </c>
    </row>
    <row r="15" spans="1:9" ht="12">
      <c r="B15" s="1">
        <v>24715505</v>
      </c>
      <c r="C15" s="1" t="s">
        <v>1325</v>
      </c>
      <c r="D15" s="1" t="s">
        <v>1326</v>
      </c>
      <c r="E15" s="1" t="s">
        <v>1327</v>
      </c>
      <c r="F15" s="1"/>
      <c r="G15" s="1" t="s">
        <v>1328</v>
      </c>
    </row>
    <row r="16" spans="1:9" ht="12">
      <c r="B16" s="1">
        <v>24737624</v>
      </c>
      <c r="C16" s="1" t="s">
        <v>1329</v>
      </c>
      <c r="D16" s="16" t="s">
        <v>1330</v>
      </c>
      <c r="E16" s="1" t="s">
        <v>1331</v>
      </c>
      <c r="F16" s="1"/>
      <c r="G16" s="1" t="s">
        <v>1332</v>
      </c>
    </row>
    <row r="17" spans="2:7" ht="12">
      <c r="B17" s="1">
        <v>24752570</v>
      </c>
      <c r="C17" s="1" t="s">
        <v>1337</v>
      </c>
      <c r="D17" s="16" t="s">
        <v>1338</v>
      </c>
      <c r="E17" s="1" t="s">
        <v>1339</v>
      </c>
      <c r="F17" s="1"/>
      <c r="G17" s="1" t="s">
        <v>1340</v>
      </c>
    </row>
    <row r="18" spans="2:7" ht="12">
      <c r="B18" s="1">
        <v>24752666</v>
      </c>
      <c r="C18" s="1" t="s">
        <v>1341</v>
      </c>
      <c r="D18" s="16" t="s">
        <v>1342</v>
      </c>
      <c r="E18" s="1" t="s">
        <v>1343</v>
      </c>
      <c r="F18" s="1"/>
      <c r="G18" s="1" t="s">
        <v>1344</v>
      </c>
    </row>
    <row r="19" spans="2:7" ht="12">
      <c r="B19" s="1">
        <v>24752666</v>
      </c>
      <c r="C19" s="1" t="s">
        <v>1345</v>
      </c>
      <c r="D19" s="16" t="s">
        <v>1346</v>
      </c>
      <c r="E19" s="1" t="s">
        <v>1347</v>
      </c>
      <c r="F19" s="1"/>
      <c r="G19" s="1" t="s">
        <v>1348</v>
      </c>
    </row>
    <row r="20" spans="2:7" ht="12">
      <c r="B20" s="1">
        <v>24752666</v>
      </c>
      <c r="C20" s="1" t="s">
        <v>1349</v>
      </c>
      <c r="D20" s="16" t="s">
        <v>1350</v>
      </c>
      <c r="E20" s="1" t="s">
        <v>1351</v>
      </c>
      <c r="F20" s="1"/>
      <c r="G20" s="1" t="s">
        <v>1352</v>
      </c>
    </row>
    <row r="21" spans="2:7" ht="12">
      <c r="B21" s="1">
        <v>24752666</v>
      </c>
      <c r="C21" s="1" t="s">
        <v>1353</v>
      </c>
      <c r="D21" s="16" t="s">
        <v>1354</v>
      </c>
      <c r="E21" s="1" t="s">
        <v>1355</v>
      </c>
      <c r="F21" s="1"/>
      <c r="G21" s="1" t="s">
        <v>1356</v>
      </c>
    </row>
    <row r="22" spans="2:7" ht="12">
      <c r="B22" s="44">
        <v>24752702</v>
      </c>
      <c r="C22" s="44" t="s">
        <v>1357</v>
      </c>
      <c r="D22" s="45" t="s">
        <v>1358</v>
      </c>
      <c r="E22" t="s">
        <v>12</v>
      </c>
      <c r="G22" t="s">
        <v>12</v>
      </c>
    </row>
    <row r="23" spans="2:7" ht="12">
      <c r="B23" s="44">
        <v>24752702</v>
      </c>
      <c r="C23" s="44" t="s">
        <v>1359</v>
      </c>
      <c r="D23" s="45" t="s">
        <v>1360</v>
      </c>
      <c r="E23" t="s">
        <v>12</v>
      </c>
      <c r="G23" t="s">
        <v>4</v>
      </c>
    </row>
    <row r="24" spans="2:7" ht="12">
      <c r="B24" s="46">
        <v>24752702</v>
      </c>
      <c r="C24" s="46" t="s">
        <v>1361</v>
      </c>
      <c r="D24" s="47" t="s">
        <v>1362</v>
      </c>
      <c r="E24" s="1" t="s">
        <v>1363</v>
      </c>
      <c r="F24" s="1"/>
      <c r="G24" s="1" t="s">
        <v>1364</v>
      </c>
    </row>
    <row r="25" spans="2:7" ht="12">
      <c r="B25" s="46">
        <v>24752702</v>
      </c>
      <c r="C25" s="46" t="s">
        <v>1365</v>
      </c>
      <c r="D25" s="47" t="s">
        <v>1366</v>
      </c>
      <c r="E25" s="1" t="s">
        <v>1367</v>
      </c>
      <c r="F25" s="1"/>
      <c r="G25" s="1" t="s">
        <v>1368</v>
      </c>
    </row>
    <row r="26" spans="2:7" ht="12">
      <c r="B26" s="44">
        <v>24782245</v>
      </c>
      <c r="C26" s="44" t="s">
        <v>1385</v>
      </c>
      <c r="D26" s="25" t="s">
        <v>1386</v>
      </c>
      <c r="E26" t="s">
        <v>12</v>
      </c>
      <c r="G26" t="s">
        <v>4</v>
      </c>
    </row>
    <row r="27" spans="2:7" ht="12">
      <c r="B27" s="44">
        <v>24782245</v>
      </c>
      <c r="C27" s="44" t="s">
        <v>1387</v>
      </c>
      <c r="D27" s="25" t="s">
        <v>1388</v>
      </c>
      <c r="E27" t="s">
        <v>12</v>
      </c>
      <c r="G27" t="s">
        <v>4</v>
      </c>
    </row>
    <row r="28" spans="2:7" ht="12">
      <c r="B28" s="44">
        <v>24782245</v>
      </c>
      <c r="C28" s="44" t="s">
        <v>1389</v>
      </c>
      <c r="D28" s="25" t="s">
        <v>1390</v>
      </c>
      <c r="E28" t="s">
        <v>12</v>
      </c>
      <c r="G28" t="s">
        <v>12</v>
      </c>
    </row>
    <row r="29" spans="2:7" ht="12">
      <c r="B29" s="44">
        <v>24782245</v>
      </c>
      <c r="C29" s="44" t="s">
        <v>1391</v>
      </c>
      <c r="D29" s="25" t="s">
        <v>1392</v>
      </c>
      <c r="E29" t="s">
        <v>12</v>
      </c>
      <c r="G29" t="s">
        <v>12</v>
      </c>
    </row>
    <row r="30" spans="2:7" ht="12">
      <c r="B30" s="44">
        <v>24782245</v>
      </c>
      <c r="C30" s="44" t="s">
        <v>1393</v>
      </c>
      <c r="D30" s="25" t="s">
        <v>1394</v>
      </c>
      <c r="E30" t="s">
        <v>12</v>
      </c>
      <c r="G30" t="s">
        <v>4</v>
      </c>
    </row>
    <row r="31" spans="2:7" ht="12">
      <c r="B31" s="44">
        <v>24782245</v>
      </c>
      <c r="C31" s="44" t="s">
        <v>1395</v>
      </c>
      <c r="D31" s="25" t="s">
        <v>1396</v>
      </c>
      <c r="E31" t="s">
        <v>12</v>
      </c>
      <c r="G31" t="s">
        <v>4</v>
      </c>
    </row>
    <row r="32" spans="2:7" ht="12">
      <c r="B32" s="44">
        <v>24782245</v>
      </c>
      <c r="C32" s="44" t="s">
        <v>1397</v>
      </c>
      <c r="D32" s="25" t="s">
        <v>1398</v>
      </c>
      <c r="E32" t="s">
        <v>12</v>
      </c>
      <c r="G32" t="s">
        <v>4</v>
      </c>
    </row>
    <row r="33" spans="2:7" ht="12">
      <c r="B33" s="44">
        <v>24782245</v>
      </c>
      <c r="C33" s="44" t="s">
        <v>1399</v>
      </c>
      <c r="D33" s="25" t="s">
        <v>1253</v>
      </c>
      <c r="E33" t="s">
        <v>12</v>
      </c>
      <c r="G33" t="s">
        <v>4</v>
      </c>
    </row>
    <row r="34" spans="2:7" ht="12">
      <c r="B34" s="44">
        <v>24782245</v>
      </c>
      <c r="C34" s="44" t="s">
        <v>1254</v>
      </c>
      <c r="D34" s="25" t="s">
        <v>1255</v>
      </c>
      <c r="E34" t="s">
        <v>12</v>
      </c>
      <c r="G34" t="s">
        <v>12</v>
      </c>
    </row>
    <row r="35" spans="2:7" ht="12">
      <c r="B35" s="44">
        <v>24782245</v>
      </c>
      <c r="C35" s="44" t="s">
        <v>1256</v>
      </c>
      <c r="D35" s="25" t="s">
        <v>1257</v>
      </c>
      <c r="E35" t="s">
        <v>12</v>
      </c>
      <c r="G35" t="s">
        <v>4</v>
      </c>
    </row>
    <row r="36" spans="2:7" ht="12">
      <c r="B36" s="44">
        <v>24782245</v>
      </c>
      <c r="C36" s="44" t="s">
        <v>1258</v>
      </c>
      <c r="D36" s="25" t="s">
        <v>1259</v>
      </c>
      <c r="E36" t="s">
        <v>12</v>
      </c>
      <c r="G36" t="s">
        <v>4</v>
      </c>
    </row>
    <row r="37" spans="2:7" ht="12">
      <c r="B37" s="44">
        <v>24782245</v>
      </c>
      <c r="C37" s="44" t="s">
        <v>1260</v>
      </c>
      <c r="D37" s="25" t="s">
        <v>1261</v>
      </c>
      <c r="E37" t="s">
        <v>12</v>
      </c>
      <c r="G37" t="s">
        <v>4</v>
      </c>
    </row>
    <row r="38" spans="2:7" ht="12">
      <c r="B38" s="44">
        <v>24782245</v>
      </c>
      <c r="C38" s="44" t="s">
        <v>1262</v>
      </c>
      <c r="D38" s="25" t="s">
        <v>1263</v>
      </c>
      <c r="E38" t="s">
        <v>12</v>
      </c>
      <c r="G38" t="s">
        <v>12</v>
      </c>
    </row>
    <row r="39" spans="2:7" ht="12">
      <c r="B39" s="44">
        <v>24782245</v>
      </c>
      <c r="C39" s="44" t="s">
        <v>1264</v>
      </c>
      <c r="D39" s="25" t="s">
        <v>1265</v>
      </c>
      <c r="E39" t="s">
        <v>12</v>
      </c>
      <c r="G39" t="s">
        <v>12</v>
      </c>
    </row>
    <row r="40" spans="2:7" ht="12">
      <c r="B40" s="44">
        <v>24782245</v>
      </c>
      <c r="C40" s="44" t="s">
        <v>1266</v>
      </c>
      <c r="D40" s="25" t="s">
        <v>1267</v>
      </c>
      <c r="E40" t="s">
        <v>12</v>
      </c>
      <c r="G40" t="s">
        <v>4</v>
      </c>
    </row>
    <row r="41" spans="2:7" ht="12">
      <c r="B41" s="44">
        <v>24782245</v>
      </c>
      <c r="C41" s="44" t="s">
        <v>1268</v>
      </c>
      <c r="D41" s="25" t="s">
        <v>1269</v>
      </c>
      <c r="E41" t="s">
        <v>12</v>
      </c>
      <c r="G41" t="s">
        <v>4</v>
      </c>
    </row>
    <row r="42" spans="2:7" ht="12">
      <c r="B42" s="44">
        <v>24782245</v>
      </c>
      <c r="C42" s="44" t="s">
        <v>1270</v>
      </c>
      <c r="D42" s="48" t="s">
        <v>1271</v>
      </c>
      <c r="E42" t="s">
        <v>12</v>
      </c>
      <c r="G42" t="s">
        <v>4</v>
      </c>
    </row>
    <row r="43" spans="2:7" ht="12">
      <c r="B43" s="44">
        <v>24782245</v>
      </c>
      <c r="C43" s="44" t="s">
        <v>1272</v>
      </c>
      <c r="D43" s="48" t="s">
        <v>1273</v>
      </c>
      <c r="E43" t="s">
        <v>12</v>
      </c>
      <c r="G43" t="s">
        <v>4</v>
      </c>
    </row>
    <row r="44" spans="2:7" ht="12">
      <c r="B44" s="44">
        <v>24782245</v>
      </c>
      <c r="C44" s="44" t="s">
        <v>1274</v>
      </c>
      <c r="D44" s="48" t="s">
        <v>1275</v>
      </c>
      <c r="E44" t="s">
        <v>12</v>
      </c>
      <c r="G44" t="s">
        <v>4</v>
      </c>
    </row>
    <row r="45" spans="2:7" ht="12">
      <c r="B45" s="44">
        <v>24782245</v>
      </c>
      <c r="C45" s="44" t="s">
        <v>1276</v>
      </c>
      <c r="D45" s="48" t="s">
        <v>1277</v>
      </c>
      <c r="E45" t="s">
        <v>12</v>
      </c>
      <c r="G45" t="s">
        <v>4</v>
      </c>
    </row>
    <row r="46" spans="2:7" ht="12">
      <c r="B46" s="44">
        <v>24782245</v>
      </c>
      <c r="C46" s="44" t="s">
        <v>1278</v>
      </c>
      <c r="D46" s="48" t="s">
        <v>1279</v>
      </c>
      <c r="E46" t="s">
        <v>12</v>
      </c>
      <c r="G46" t="s">
        <v>12</v>
      </c>
    </row>
    <row r="47" spans="2:7" ht="12">
      <c r="B47" s="44">
        <v>24782245</v>
      </c>
      <c r="C47" s="44" t="s">
        <v>1280</v>
      </c>
      <c r="D47" s="48" t="s">
        <v>1283</v>
      </c>
      <c r="E47" t="s">
        <v>12</v>
      </c>
      <c r="G47" t="s">
        <v>12</v>
      </c>
    </row>
    <row r="48" spans="2:7" ht="12">
      <c r="B48" s="44">
        <v>24782245</v>
      </c>
      <c r="C48" s="44" t="s">
        <v>1281</v>
      </c>
      <c r="D48" s="48" t="s">
        <v>1285</v>
      </c>
      <c r="E48" t="s">
        <v>12</v>
      </c>
      <c r="G48" t="s">
        <v>4</v>
      </c>
    </row>
    <row r="49" spans="2:7" ht="12">
      <c r="B49" s="44">
        <v>24782245</v>
      </c>
      <c r="C49" s="44" t="s">
        <v>1282</v>
      </c>
      <c r="D49" s="48" t="s">
        <v>1287</v>
      </c>
      <c r="E49" t="s">
        <v>12</v>
      </c>
      <c r="G49" t="s">
        <v>4</v>
      </c>
    </row>
    <row r="50" spans="2:7" ht="12">
      <c r="B50" s="44">
        <v>24782245</v>
      </c>
      <c r="C50" s="44" t="s">
        <v>1284</v>
      </c>
      <c r="D50" s="48" t="s">
        <v>1288</v>
      </c>
      <c r="E50" t="s">
        <v>12</v>
      </c>
      <c r="G50" t="s">
        <v>4</v>
      </c>
    </row>
    <row r="51" spans="2:7" ht="12">
      <c r="B51" s="44">
        <v>24782245</v>
      </c>
      <c r="C51" s="44" t="s">
        <v>1286</v>
      </c>
      <c r="D51" s="48" t="s">
        <v>1289</v>
      </c>
      <c r="E51" t="s">
        <v>12</v>
      </c>
      <c r="G51" t="s">
        <v>4</v>
      </c>
    </row>
    <row r="52" spans="2:7" ht="12">
      <c r="B52" s="1">
        <v>24796971</v>
      </c>
      <c r="C52" s="1" t="s">
        <v>1299</v>
      </c>
      <c r="D52" s="16" t="s">
        <v>1300</v>
      </c>
      <c r="E52" s="1" t="s">
        <v>1301</v>
      </c>
      <c r="F52" s="1"/>
      <c r="G52" s="1" t="s">
        <v>1302</v>
      </c>
    </row>
    <row r="53" spans="2:7" ht="12">
      <c r="B53" s="1">
        <v>24825750</v>
      </c>
      <c r="C53" s="1" t="s">
        <v>1303</v>
      </c>
      <c r="D53" s="16" t="s">
        <v>1304</v>
      </c>
      <c r="E53" s="1" t="s">
        <v>1305</v>
      </c>
      <c r="F53" s="1"/>
      <c r="G53" s="1" t="s">
        <v>1306</v>
      </c>
    </row>
    <row r="54" spans="2:7" ht="12">
      <c r="B54" s="1">
        <v>24825750</v>
      </c>
      <c r="C54" s="1" t="s">
        <v>1307</v>
      </c>
      <c r="D54" s="16" t="s">
        <v>1308</v>
      </c>
      <c r="E54" s="1" t="s">
        <v>1309</v>
      </c>
      <c r="F54" s="1"/>
      <c r="G54" s="1" t="s">
        <v>1310</v>
      </c>
    </row>
    <row r="55" spans="2:7" ht="12">
      <c r="B55" s="1">
        <v>24825750</v>
      </c>
      <c r="C55" s="1" t="s">
        <v>1311</v>
      </c>
      <c r="D55" s="16" t="s">
        <v>1312</v>
      </c>
      <c r="E55" s="1" t="s">
        <v>1313</v>
      </c>
      <c r="F55" s="1"/>
      <c r="G55" s="1" t="s">
        <v>1314</v>
      </c>
    </row>
    <row r="56" spans="2:7" ht="12">
      <c r="B56" s="1">
        <v>24825750</v>
      </c>
      <c r="C56" s="1" t="s">
        <v>1315</v>
      </c>
      <c r="D56" s="16" t="s">
        <v>1316</v>
      </c>
      <c r="E56" s="1" t="s">
        <v>1317</v>
      </c>
      <c r="F56" s="1"/>
      <c r="G56" s="1" t="s">
        <v>1318</v>
      </c>
    </row>
    <row r="57" spans="2:7" ht="12">
      <c r="B57" s="1">
        <v>24825838</v>
      </c>
      <c r="C57" s="1" t="s">
        <v>1319</v>
      </c>
      <c r="D57" s="16" t="s">
        <v>1185</v>
      </c>
      <c r="E57" s="28" t="s">
        <v>1186</v>
      </c>
      <c r="F57" s="1"/>
      <c r="G57" s="28" t="s">
        <v>1187</v>
      </c>
    </row>
    <row r="58" spans="2:7" ht="12">
      <c r="B58" s="1">
        <v>24845615</v>
      </c>
      <c r="C58" s="1" t="s">
        <v>1188</v>
      </c>
      <c r="D58" s="16" t="s">
        <v>1189</v>
      </c>
      <c r="E58" s="1" t="s">
        <v>1190</v>
      </c>
      <c r="F58" s="1"/>
      <c r="G58" s="1" t="s">
        <v>1191</v>
      </c>
    </row>
    <row r="59" spans="2:7" ht="12">
      <c r="B59" s="1">
        <v>24984694</v>
      </c>
      <c r="C59" s="1" t="s">
        <v>1136</v>
      </c>
      <c r="D59" s="1" t="s">
        <v>1137</v>
      </c>
      <c r="E59" s="28" t="s">
        <v>1138</v>
      </c>
      <c r="F59" s="1"/>
      <c r="G59" s="28" t="s">
        <v>1139</v>
      </c>
    </row>
    <row r="60" spans="2:7" ht="12">
      <c r="B60" s="1">
        <v>24984694</v>
      </c>
      <c r="C60" s="1" t="s">
        <v>1140</v>
      </c>
      <c r="D60" s="1" t="s">
        <v>1141</v>
      </c>
      <c r="E60" s="1" t="s">
        <v>1142</v>
      </c>
      <c r="F60" s="1"/>
      <c r="G60" s="1" t="s">
        <v>1143</v>
      </c>
    </row>
    <row r="61" spans="2:7" ht="12">
      <c r="B61" s="3">
        <v>25043933</v>
      </c>
      <c r="C61" s="4" t="s">
        <v>1176</v>
      </c>
      <c r="D61" s="16" t="s">
        <v>1177</v>
      </c>
      <c r="E61" s="1" t="s">
        <v>1178</v>
      </c>
      <c r="F61" s="1"/>
      <c r="G61" s="1" t="s">
        <v>1179</v>
      </c>
    </row>
    <row r="62" spans="2:7" ht="12">
      <c r="B62" s="3">
        <v>25043676</v>
      </c>
      <c r="C62" s="4" t="s">
        <v>1180</v>
      </c>
      <c r="D62" s="16" t="s">
        <v>1181</v>
      </c>
      <c r="E62" s="1" t="s">
        <v>1182</v>
      </c>
      <c r="F62" s="1"/>
      <c r="G62" s="1" t="s">
        <v>1183</v>
      </c>
    </row>
    <row r="63" spans="2:7" ht="13">
      <c r="B63" s="3">
        <v>25043553</v>
      </c>
      <c r="C63" s="4" t="s">
        <v>1184</v>
      </c>
      <c r="D63" s="7" t="s">
        <v>1070</v>
      </c>
      <c r="E63" s="1" t="s">
        <v>1071</v>
      </c>
      <c r="F63" s="1"/>
      <c r="G63" s="1" t="s">
        <v>1072</v>
      </c>
    </row>
    <row r="64" spans="2:7" ht="12">
      <c r="B64" s="3">
        <v>25043553</v>
      </c>
      <c r="C64" s="4" t="s">
        <v>1073</v>
      </c>
      <c r="D64" s="16" t="s">
        <v>1074</v>
      </c>
      <c r="E64" s="1" t="s">
        <v>1075</v>
      </c>
      <c r="F64" s="1"/>
      <c r="G64" s="1" t="s">
        <v>1076</v>
      </c>
    </row>
    <row r="65" spans="1:9" ht="12">
      <c r="B65" s="1">
        <v>25041792</v>
      </c>
      <c r="C65" s="4" t="s">
        <v>1001</v>
      </c>
      <c r="D65" s="16" t="s">
        <v>1002</v>
      </c>
      <c r="E65" s="1" t="s">
        <v>1003</v>
      </c>
      <c r="F65" s="1"/>
      <c r="G65" s="1" t="s">
        <v>1004</v>
      </c>
    </row>
    <row r="66" spans="1:9" ht="12">
      <c r="B66" s="1">
        <v>25044230</v>
      </c>
      <c r="C66" s="4" t="s">
        <v>1005</v>
      </c>
      <c r="D66" s="1" t="s">
        <v>1006</v>
      </c>
      <c r="E66" s="1" t="s">
        <v>1007</v>
      </c>
      <c r="F66" s="1"/>
      <c r="G66" s="1" t="s">
        <v>1008</v>
      </c>
    </row>
    <row r="67" spans="1:9" ht="12">
      <c r="B67" s="1">
        <v>25044230</v>
      </c>
      <c r="C67" s="4" t="s">
        <v>1009</v>
      </c>
      <c r="D67" s="1" t="s">
        <v>1010</v>
      </c>
      <c r="E67" s="1" t="s">
        <v>1011</v>
      </c>
      <c r="F67" s="1"/>
      <c r="G67" s="1" t="s">
        <v>1012</v>
      </c>
    </row>
    <row r="68" spans="1:9" ht="12">
      <c r="B68" s="1">
        <v>25044230</v>
      </c>
      <c r="C68" s="4" t="s">
        <v>1013</v>
      </c>
      <c r="D68" s="1" t="s">
        <v>1014</v>
      </c>
      <c r="E68" s="1" t="s">
        <v>1015</v>
      </c>
      <c r="F68" s="1"/>
      <c r="G68" s="1" t="s">
        <v>1016</v>
      </c>
    </row>
    <row r="69" spans="1:9" ht="12">
      <c r="B69" s="1">
        <v>25044230</v>
      </c>
      <c r="C69" s="4" t="s">
        <v>1017</v>
      </c>
      <c r="D69" s="1" t="s">
        <v>1018</v>
      </c>
      <c r="E69" s="1" t="s">
        <v>1019</v>
      </c>
      <c r="F69" s="1"/>
      <c r="G69" s="1" t="s">
        <v>1020</v>
      </c>
    </row>
    <row r="70" spans="1:9" ht="12">
      <c r="B70" s="1">
        <v>25044230</v>
      </c>
      <c r="C70" s="4" t="s">
        <v>1021</v>
      </c>
      <c r="D70" s="1" t="s">
        <v>1022</v>
      </c>
      <c r="E70" s="1" t="s">
        <v>1023</v>
      </c>
      <c r="F70" s="1"/>
      <c r="G70" s="1" t="s">
        <v>1024</v>
      </c>
    </row>
    <row r="71" spans="1:9" s="223" customFormat="1" ht="13">
      <c r="A71" s="223" t="s">
        <v>2613</v>
      </c>
      <c r="B71" s="227">
        <v>25048219</v>
      </c>
      <c r="C71" s="274" t="s">
        <v>81</v>
      </c>
      <c r="D71" s="275" t="s">
        <v>2615</v>
      </c>
      <c r="E71" s="228" t="s">
        <v>12</v>
      </c>
      <c r="F71" s="228" t="s">
        <v>2595</v>
      </c>
      <c r="G71" s="227"/>
    </row>
    <row r="72" spans="1:9" s="223" customFormat="1" ht="13">
      <c r="A72" s="223" t="s">
        <v>2613</v>
      </c>
      <c r="B72" s="227">
        <v>25048219</v>
      </c>
      <c r="C72" s="274" t="s">
        <v>81</v>
      </c>
      <c r="D72" s="275" t="s">
        <v>2612</v>
      </c>
      <c r="E72" s="228" t="s">
        <v>12</v>
      </c>
      <c r="F72" s="228" t="s">
        <v>2595</v>
      </c>
      <c r="G72" s="227"/>
    </row>
    <row r="73" spans="1:9" s="223" customFormat="1" ht="17">
      <c r="A73" s="223" t="s">
        <v>2613</v>
      </c>
      <c r="B73" s="227">
        <v>25048219</v>
      </c>
      <c r="C73" s="274" t="s">
        <v>81</v>
      </c>
      <c r="D73" s="275" t="s">
        <v>2614</v>
      </c>
      <c r="E73" s="228" t="s">
        <v>12</v>
      </c>
      <c r="F73" s="228" t="s">
        <v>2595</v>
      </c>
      <c r="G73" s="227"/>
    </row>
    <row r="74" spans="1:9" s="223" customFormat="1" ht="17">
      <c r="B74" s="227">
        <v>25048219</v>
      </c>
      <c r="C74" s="274" t="s">
        <v>81</v>
      </c>
      <c r="D74" s="275" t="s">
        <v>2616</v>
      </c>
      <c r="E74" s="228" t="s">
        <v>12</v>
      </c>
      <c r="F74" s="228" t="s">
        <v>2586</v>
      </c>
      <c r="G74" s="228" t="s">
        <v>12</v>
      </c>
    </row>
    <row r="75" spans="1:9" s="223" customFormat="1" ht="17">
      <c r="B75" s="227">
        <v>25048219</v>
      </c>
      <c r="C75" s="274" t="s">
        <v>81</v>
      </c>
      <c r="D75" s="275" t="s">
        <v>2617</v>
      </c>
      <c r="E75" s="228" t="s">
        <v>12</v>
      </c>
      <c r="F75" s="228" t="s">
        <v>2586</v>
      </c>
      <c r="G75" s="228" t="s">
        <v>12</v>
      </c>
    </row>
    <row r="76" spans="1:9" ht="12">
      <c r="B76" s="1">
        <v>25048219</v>
      </c>
      <c r="C76" s="4" t="s">
        <v>1025</v>
      </c>
      <c r="D76" s="16" t="s">
        <v>1026</v>
      </c>
      <c r="E76" s="1" t="s">
        <v>1027</v>
      </c>
      <c r="F76" s="31" t="s">
        <v>2586</v>
      </c>
      <c r="G76" s="1" t="s">
        <v>1028</v>
      </c>
    </row>
    <row r="77" spans="1:9" ht="12">
      <c r="B77" s="1">
        <v>25048219</v>
      </c>
      <c r="C77" s="4" t="s">
        <v>1029</v>
      </c>
      <c r="D77" s="23" t="s">
        <v>1030</v>
      </c>
      <c r="E77" s="1" t="s">
        <v>1031</v>
      </c>
      <c r="F77" s="31" t="s">
        <v>2586</v>
      </c>
      <c r="G77" s="1" t="s">
        <v>1032</v>
      </c>
    </row>
    <row r="78" spans="1:9" ht="12">
      <c r="B78" s="1">
        <v>25048219</v>
      </c>
      <c r="C78" s="4" t="s">
        <v>1033</v>
      </c>
      <c r="D78" s="16" t="s">
        <v>1034</v>
      </c>
      <c r="E78" s="1" t="s">
        <v>1035</v>
      </c>
      <c r="F78" s="31" t="s">
        <v>2586</v>
      </c>
      <c r="G78" s="1" t="s">
        <v>1036</v>
      </c>
    </row>
    <row r="79" spans="1:9" s="223" customFormat="1" ht="15">
      <c r="A79" s="223" t="s">
        <v>2613</v>
      </c>
      <c r="B79" s="227">
        <v>25099614</v>
      </c>
      <c r="C79" s="276" t="s">
        <v>81</v>
      </c>
      <c r="D79" s="277" t="s">
        <v>2618</v>
      </c>
      <c r="E79" s="228" t="s">
        <v>12</v>
      </c>
      <c r="F79" s="228" t="s">
        <v>2595</v>
      </c>
      <c r="G79" s="227"/>
    </row>
    <row r="80" spans="1:9" ht="13">
      <c r="B80" s="1">
        <v>25099614</v>
      </c>
      <c r="C80" s="8" t="s">
        <v>1069</v>
      </c>
      <c r="D80" s="10" t="s">
        <v>957</v>
      </c>
      <c r="E80" s="1" t="s">
        <v>958</v>
      </c>
      <c r="F80" s="1"/>
      <c r="G80" s="1" t="s">
        <v>959</v>
      </c>
      <c r="H80" s="29"/>
      <c r="I80" s="30"/>
    </row>
    <row r="81" spans="2:9" ht="12">
      <c r="B81" s="1">
        <v>25031414</v>
      </c>
      <c r="C81" s="4" t="s">
        <v>1077</v>
      </c>
      <c r="D81" s="15" t="s">
        <v>1078</v>
      </c>
      <c r="E81" s="1" t="s">
        <v>1079</v>
      </c>
      <c r="F81" s="1"/>
      <c r="G81" s="1" t="s">
        <v>1080</v>
      </c>
      <c r="I81" s="32"/>
    </row>
    <row r="82" spans="2:9" ht="12">
      <c r="B82" s="1">
        <v>25031414</v>
      </c>
      <c r="C82" s="4" t="s">
        <v>1081</v>
      </c>
      <c r="D82" s="15" t="s">
        <v>1082</v>
      </c>
      <c r="E82" s="1" t="s">
        <v>1083</v>
      </c>
      <c r="F82" s="1"/>
      <c r="G82" s="1" t="s">
        <v>1084</v>
      </c>
    </row>
    <row r="83" spans="2:9" ht="12">
      <c r="B83" s="1">
        <v>25031414</v>
      </c>
      <c r="C83" s="4" t="s">
        <v>1085</v>
      </c>
      <c r="D83" s="15" t="s">
        <v>1086</v>
      </c>
      <c r="E83" s="1" t="s">
        <v>1087</v>
      </c>
      <c r="F83" s="1"/>
      <c r="G83" s="1" t="s">
        <v>1088</v>
      </c>
    </row>
    <row r="84" spans="2:9" ht="12">
      <c r="B84" s="1">
        <v>25031414</v>
      </c>
      <c r="C84" s="4" t="s">
        <v>1089</v>
      </c>
      <c r="D84" s="15" t="s">
        <v>1090</v>
      </c>
      <c r="E84" s="1" t="s">
        <v>1091</v>
      </c>
      <c r="F84" s="1"/>
      <c r="G84" s="1" t="s">
        <v>1092</v>
      </c>
    </row>
    <row r="85" spans="2:9" ht="12">
      <c r="B85" s="1">
        <v>24671998</v>
      </c>
      <c r="C85" s="1" t="s">
        <v>1422</v>
      </c>
      <c r="D85" s="15" t="s">
        <v>1423</v>
      </c>
      <c r="E85" s="1" t="s">
        <v>1424</v>
      </c>
      <c r="F85" s="1"/>
      <c r="G85" s="1" t="s">
        <v>1425</v>
      </c>
    </row>
    <row r="86" spans="2:9" ht="12">
      <c r="B86" s="1">
        <v>24760871</v>
      </c>
      <c r="C86" s="1" t="s">
        <v>1369</v>
      </c>
      <c r="D86" s="15" t="s">
        <v>1370</v>
      </c>
      <c r="E86" s="1" t="s">
        <v>1371</v>
      </c>
      <c r="F86" s="1"/>
      <c r="G86" s="1" t="s">
        <v>1372</v>
      </c>
    </row>
    <row r="87" spans="2:9" ht="12">
      <c r="B87" s="1">
        <v>24760871</v>
      </c>
      <c r="C87" s="1" t="s">
        <v>1373</v>
      </c>
      <c r="D87" s="22" t="s">
        <v>1374</v>
      </c>
      <c r="E87" s="1" t="s">
        <v>1375</v>
      </c>
      <c r="F87" s="1"/>
      <c r="G87" s="1" t="s">
        <v>1376</v>
      </c>
    </row>
    <row r="88" spans="2:9" ht="12">
      <c r="B88" s="1">
        <v>24760871</v>
      </c>
      <c r="C88" s="1" t="s">
        <v>1377</v>
      </c>
      <c r="D88" s="15" t="s">
        <v>1378</v>
      </c>
      <c r="E88" s="1" t="s">
        <v>1379</v>
      </c>
      <c r="F88" s="1"/>
      <c r="G88" s="1" t="s">
        <v>1380</v>
      </c>
    </row>
    <row r="89" spans="2:9" ht="12">
      <c r="B89" s="1">
        <v>24760871</v>
      </c>
      <c r="C89" s="1" t="s">
        <v>1381</v>
      </c>
      <c r="D89" s="9" t="s">
        <v>1382</v>
      </c>
      <c r="E89" s="1" t="s">
        <v>1383</v>
      </c>
      <c r="F89" s="1"/>
      <c r="G89" s="1" t="s">
        <v>1384</v>
      </c>
    </row>
    <row r="90" spans="2:9" ht="12">
      <c r="B90" s="1">
        <v>24790185</v>
      </c>
      <c r="C90" s="1" t="s">
        <v>1290</v>
      </c>
      <c r="D90" s="15" t="s">
        <v>1291</v>
      </c>
      <c r="E90" s="1" t="s">
        <v>1292</v>
      </c>
      <c r="F90" s="1"/>
      <c r="G90" s="1" t="s">
        <v>1293</v>
      </c>
    </row>
    <row r="91" spans="2:9" ht="15" customHeight="1">
      <c r="B91" s="1">
        <v>24790185</v>
      </c>
      <c r="C91" s="1" t="s">
        <v>1294</v>
      </c>
      <c r="D91" s="15" t="s">
        <v>1295</v>
      </c>
      <c r="E91" s="1" t="s">
        <v>1296</v>
      </c>
      <c r="F91" s="1"/>
      <c r="G91" s="1" t="s">
        <v>1297</v>
      </c>
    </row>
    <row r="92" spans="2:9" ht="12">
      <c r="B92" s="1">
        <v>24849359</v>
      </c>
      <c r="C92" s="1" t="s">
        <v>1192</v>
      </c>
      <c r="D92" s="15" t="s">
        <v>1193</v>
      </c>
      <c r="E92" s="1" t="s">
        <v>1194</v>
      </c>
      <c r="F92" s="1"/>
      <c r="G92" s="1" t="s">
        <v>1195</v>
      </c>
    </row>
    <row r="93" spans="2:9" ht="12">
      <c r="B93" s="1">
        <v>24849359</v>
      </c>
      <c r="C93" s="1" t="s">
        <v>1196</v>
      </c>
      <c r="D93" s="15" t="s">
        <v>1197</v>
      </c>
      <c r="E93" s="1" t="s">
        <v>1198</v>
      </c>
      <c r="F93" s="1"/>
      <c r="G93" s="1" t="s">
        <v>1199</v>
      </c>
    </row>
    <row r="94" spans="2:9" ht="12">
      <c r="B94" s="1">
        <v>24899714</v>
      </c>
      <c r="C94" s="1" t="s">
        <v>1200</v>
      </c>
      <c r="D94" s="1" t="s">
        <v>1201</v>
      </c>
      <c r="E94" s="1" t="s">
        <v>1202</v>
      </c>
      <c r="F94" s="1"/>
      <c r="G94" s="1" t="s">
        <v>1203</v>
      </c>
    </row>
    <row r="95" spans="2:9" ht="12">
      <c r="B95" s="1">
        <v>24899714</v>
      </c>
      <c r="C95" s="1" t="s">
        <v>1204</v>
      </c>
      <c r="D95" s="1" t="s">
        <v>1205</v>
      </c>
      <c r="E95" s="1" t="s">
        <v>1206</v>
      </c>
      <c r="F95" s="1"/>
      <c r="G95" s="1" t="s">
        <v>1207</v>
      </c>
    </row>
    <row r="96" spans="2:9" ht="12">
      <c r="B96" s="1">
        <v>24899714</v>
      </c>
      <c r="C96" s="1" t="s">
        <v>1208</v>
      </c>
      <c r="D96" s="28" t="s">
        <v>1209</v>
      </c>
      <c r="E96" s="1" t="s">
        <v>1210</v>
      </c>
      <c r="F96" s="1"/>
      <c r="G96" s="1" t="s">
        <v>1211</v>
      </c>
    </row>
    <row r="97" spans="2:7" ht="12">
      <c r="B97" s="1">
        <v>24899714</v>
      </c>
      <c r="C97" s="1" t="s">
        <v>1212</v>
      </c>
      <c r="D97" s="1" t="s">
        <v>1213</v>
      </c>
      <c r="E97" s="1" t="s">
        <v>1214</v>
      </c>
      <c r="F97" s="1"/>
      <c r="G97" s="1" t="s">
        <v>1215</v>
      </c>
    </row>
    <row r="98" spans="2:7" ht="12">
      <c r="B98" s="1">
        <v>24899714</v>
      </c>
      <c r="C98" s="1" t="s">
        <v>1216</v>
      </c>
      <c r="D98" s="28" t="s">
        <v>1217</v>
      </c>
      <c r="E98" s="1" t="s">
        <v>1218</v>
      </c>
      <c r="F98" s="1"/>
      <c r="G98" s="1" t="s">
        <v>1219</v>
      </c>
    </row>
    <row r="99" spans="2:7" ht="12">
      <c r="B99" s="1">
        <v>24899721</v>
      </c>
      <c r="C99" s="1" t="s">
        <v>1220</v>
      </c>
      <c r="D99" s="15" t="s">
        <v>1221</v>
      </c>
      <c r="E99" s="1" t="s">
        <v>1222</v>
      </c>
      <c r="F99" s="1"/>
      <c r="G99" s="1" t="s">
        <v>1223</v>
      </c>
    </row>
    <row r="100" spans="2:7" ht="12">
      <c r="B100" s="1">
        <v>24920619</v>
      </c>
      <c r="C100" s="1" t="s">
        <v>1228</v>
      </c>
      <c r="D100" s="15" t="s">
        <v>1229</v>
      </c>
      <c r="E100" s="1" t="s">
        <v>1230</v>
      </c>
      <c r="F100" s="1"/>
      <c r="G100" s="1" t="s">
        <v>1231</v>
      </c>
    </row>
    <row r="101" spans="2:7" ht="12">
      <c r="B101" s="1">
        <v>24920619</v>
      </c>
      <c r="C101" s="1" t="s">
        <v>1232</v>
      </c>
      <c r="D101" s="15" t="s">
        <v>1233</v>
      </c>
      <c r="E101" s="1" t="s">
        <v>1234</v>
      </c>
      <c r="F101" s="1"/>
      <c r="G101" s="1" t="s">
        <v>1235</v>
      </c>
    </row>
    <row r="102" spans="2:7" ht="13">
      <c r="B102" s="1">
        <v>24920619</v>
      </c>
      <c r="C102" s="1" t="s">
        <v>1236</v>
      </c>
      <c r="D102" s="35" t="s">
        <v>1237</v>
      </c>
      <c r="E102" s="1" t="s">
        <v>1238</v>
      </c>
      <c r="F102" s="1"/>
      <c r="G102" s="1" t="s">
        <v>1239</v>
      </c>
    </row>
    <row r="103" spans="2:7" ht="12">
      <c r="B103" s="1">
        <v>24920622</v>
      </c>
      <c r="C103" s="1" t="s">
        <v>1240</v>
      </c>
      <c r="D103" s="15" t="s">
        <v>1241</v>
      </c>
      <c r="E103" s="1" t="s">
        <v>1242</v>
      </c>
      <c r="F103" s="1"/>
      <c r="G103" s="1" t="s">
        <v>1243</v>
      </c>
    </row>
    <row r="104" spans="2:7" ht="12">
      <c r="B104" s="1">
        <v>24920622</v>
      </c>
      <c r="C104" s="1" t="s">
        <v>1244</v>
      </c>
      <c r="D104" s="15" t="s">
        <v>1245</v>
      </c>
      <c r="E104" s="1" t="s">
        <v>1246</v>
      </c>
      <c r="F104" s="1"/>
      <c r="G104" s="1" t="s">
        <v>1247</v>
      </c>
    </row>
    <row r="105" spans="2:7" ht="12">
      <c r="B105" s="1">
        <v>24966369</v>
      </c>
      <c r="C105" s="1" t="s">
        <v>1248</v>
      </c>
      <c r="D105" s="15" t="s">
        <v>1249</v>
      </c>
      <c r="E105" s="1" t="s">
        <v>1250</v>
      </c>
      <c r="F105" s="1"/>
      <c r="G105" s="1" t="s">
        <v>1251</v>
      </c>
    </row>
    <row r="106" spans="2:7" ht="12">
      <c r="B106" s="1">
        <v>24966384</v>
      </c>
      <c r="C106" s="1" t="s">
        <v>1252</v>
      </c>
      <c r="D106" s="15" t="s">
        <v>1125</v>
      </c>
      <c r="E106" s="1" t="s">
        <v>1126</v>
      </c>
      <c r="F106" s="1"/>
      <c r="G106" s="1" t="s">
        <v>1127</v>
      </c>
    </row>
    <row r="107" spans="2:7" ht="12">
      <c r="B107" s="1">
        <v>24966384</v>
      </c>
      <c r="C107" s="1" t="s">
        <v>1128</v>
      </c>
      <c r="D107" s="15" t="s">
        <v>1129</v>
      </c>
      <c r="E107" s="1" t="s">
        <v>1130</v>
      </c>
      <c r="F107" s="1"/>
      <c r="G107" s="1" t="s">
        <v>1131</v>
      </c>
    </row>
    <row r="108" spans="2:7" ht="12">
      <c r="B108" s="1">
        <v>24966380</v>
      </c>
      <c r="C108" s="1" t="s">
        <v>1132</v>
      </c>
      <c r="D108" s="15" t="s">
        <v>1133</v>
      </c>
      <c r="E108" s="1" t="s">
        <v>1134</v>
      </c>
      <c r="F108" s="1"/>
      <c r="G108" s="1" t="s">
        <v>1135</v>
      </c>
    </row>
    <row r="109" spans="2:7" ht="13">
      <c r="B109" s="3">
        <v>25009276</v>
      </c>
      <c r="C109" s="4" t="s">
        <v>1152</v>
      </c>
      <c r="D109" s="11" t="s">
        <v>1153</v>
      </c>
      <c r="E109" s="1" t="s">
        <v>1154</v>
      </c>
      <c r="F109" s="1"/>
      <c r="G109" s="1" t="s">
        <v>1155</v>
      </c>
    </row>
    <row r="110" spans="2:7" ht="12">
      <c r="B110" s="3">
        <v>25009276</v>
      </c>
      <c r="C110" s="4" t="s">
        <v>1156</v>
      </c>
      <c r="D110" s="42" t="s">
        <v>1157</v>
      </c>
      <c r="E110" s="1" t="s">
        <v>1158</v>
      </c>
      <c r="F110" s="1"/>
      <c r="G110" s="1" t="s">
        <v>1159</v>
      </c>
    </row>
    <row r="111" spans="2:7" ht="12">
      <c r="B111" s="3">
        <v>25009276</v>
      </c>
      <c r="C111" s="4" t="s">
        <v>1160</v>
      </c>
      <c r="D111" s="6" t="s">
        <v>1161</v>
      </c>
      <c r="E111" s="1" t="s">
        <v>1162</v>
      </c>
      <c r="F111" s="1"/>
      <c r="G111" s="1" t="s">
        <v>1163</v>
      </c>
    </row>
    <row r="112" spans="2:7" ht="12">
      <c r="B112" s="3">
        <v>25009276</v>
      </c>
      <c r="C112" s="4" t="s">
        <v>1164</v>
      </c>
      <c r="D112" s="42" t="s">
        <v>1165</v>
      </c>
      <c r="E112" s="1" t="s">
        <v>1166</v>
      </c>
      <c r="F112" s="1"/>
      <c r="G112" s="1" t="s">
        <v>1167</v>
      </c>
    </row>
    <row r="113" spans="2:7" ht="12">
      <c r="B113" s="3">
        <v>25009276</v>
      </c>
      <c r="C113" s="4" t="s">
        <v>1168</v>
      </c>
      <c r="D113" s="4" t="s">
        <v>1169</v>
      </c>
      <c r="E113" s="1" t="s">
        <v>1170</v>
      </c>
      <c r="F113" s="1"/>
      <c r="G113" s="1" t="s">
        <v>1171</v>
      </c>
    </row>
    <row r="114" spans="2:7" ht="12">
      <c r="B114" s="3">
        <v>25009276</v>
      </c>
      <c r="C114" s="4" t="s">
        <v>1172</v>
      </c>
      <c r="D114" s="43" t="s">
        <v>1173</v>
      </c>
      <c r="E114" s="1" t="s">
        <v>1174</v>
      </c>
      <c r="F114" s="1"/>
      <c r="G114" s="1" t="s">
        <v>1175</v>
      </c>
    </row>
    <row r="115" spans="2:7" ht="12">
      <c r="B115" s="1">
        <v>25031392</v>
      </c>
      <c r="C115" s="4" t="s">
        <v>1093</v>
      </c>
      <c r="D115" s="27" t="s">
        <v>1094</v>
      </c>
      <c r="E115" s="1" t="s">
        <v>1095</v>
      </c>
      <c r="F115" s="1"/>
      <c r="G115" s="1" t="s">
        <v>1096</v>
      </c>
    </row>
    <row r="116" spans="2:7" ht="12">
      <c r="B116" s="1">
        <v>25031392</v>
      </c>
      <c r="C116" s="4" t="s">
        <v>1097</v>
      </c>
      <c r="D116" s="27" t="s">
        <v>1098</v>
      </c>
      <c r="E116" s="1" t="s">
        <v>1099</v>
      </c>
      <c r="F116" s="1"/>
      <c r="G116" s="1" t="s">
        <v>1100</v>
      </c>
    </row>
    <row r="117" spans="2:7" ht="84">
      <c r="B117" s="1">
        <v>25031405</v>
      </c>
      <c r="C117" s="4" t="s">
        <v>1101</v>
      </c>
      <c r="D117" s="117" t="s">
        <v>1102</v>
      </c>
      <c r="E117" s="1" t="s">
        <v>1103</v>
      </c>
      <c r="F117" s="1"/>
      <c r="G117" s="1" t="s">
        <v>1104</v>
      </c>
    </row>
    <row r="118" spans="2:7" ht="108">
      <c r="B118" s="1">
        <v>25031405</v>
      </c>
      <c r="C118" s="4" t="s">
        <v>1105</v>
      </c>
      <c r="D118" s="117" t="s">
        <v>1106</v>
      </c>
      <c r="E118" s="1" t="s">
        <v>1107</v>
      </c>
      <c r="F118" s="1"/>
      <c r="G118" s="1" t="s">
        <v>1108</v>
      </c>
    </row>
    <row r="119" spans="2:7" ht="120">
      <c r="B119" s="1">
        <v>25031405</v>
      </c>
      <c r="C119" s="4" t="s">
        <v>1109</v>
      </c>
      <c r="D119" s="117" t="s">
        <v>1110</v>
      </c>
      <c r="E119" s="1" t="s">
        <v>1111</v>
      </c>
      <c r="F119" s="1"/>
      <c r="G119" s="1" t="s">
        <v>1112</v>
      </c>
    </row>
    <row r="120" spans="2:7" ht="96">
      <c r="B120" s="1">
        <v>25031405</v>
      </c>
      <c r="C120" s="4" t="s">
        <v>1113</v>
      </c>
      <c r="D120" s="117" t="s">
        <v>1114</v>
      </c>
      <c r="E120" s="1" t="s">
        <v>1115</v>
      </c>
      <c r="F120" s="1"/>
      <c r="G120" s="1" t="s">
        <v>1116</v>
      </c>
    </row>
    <row r="121" spans="2:7" ht="48">
      <c r="B121" s="1">
        <v>25031405</v>
      </c>
      <c r="C121" s="4" t="s">
        <v>1117</v>
      </c>
      <c r="D121" s="117" t="s">
        <v>1118</v>
      </c>
      <c r="E121" s="1" t="s">
        <v>1119</v>
      </c>
      <c r="F121" s="1"/>
      <c r="G121" s="1" t="s">
        <v>1120</v>
      </c>
    </row>
    <row r="122" spans="2:7" ht="60">
      <c r="B122" s="1">
        <v>25031405</v>
      </c>
      <c r="C122" s="4" t="s">
        <v>1121</v>
      </c>
      <c r="D122" s="117" t="s">
        <v>1122</v>
      </c>
      <c r="E122" s="1" t="s">
        <v>1123</v>
      </c>
      <c r="F122" s="1"/>
      <c r="G122" s="1" t="s">
        <v>1124</v>
      </c>
    </row>
    <row r="123" spans="2:7" ht="48">
      <c r="B123" s="1">
        <v>25031405</v>
      </c>
      <c r="C123" s="4" t="s">
        <v>997</v>
      </c>
      <c r="D123" s="118" t="s">
        <v>998</v>
      </c>
      <c r="E123" s="1" t="s">
        <v>999</v>
      </c>
      <c r="F123" s="1"/>
      <c r="G123" s="1" t="s">
        <v>1000</v>
      </c>
    </row>
    <row r="124" spans="2:7" ht="12">
      <c r="B124" s="1">
        <v>25080583</v>
      </c>
      <c r="C124" s="4" t="s">
        <v>1037</v>
      </c>
      <c r="D124" s="15" t="s">
        <v>1038</v>
      </c>
      <c r="E124" s="1" t="s">
        <v>1039</v>
      </c>
      <c r="F124" s="1"/>
      <c r="G124" s="1" t="s">
        <v>1040</v>
      </c>
    </row>
    <row r="125" spans="2:7" ht="12">
      <c r="B125" s="1">
        <v>25100594</v>
      </c>
      <c r="C125" s="4" t="s">
        <v>1041</v>
      </c>
      <c r="D125" s="15" t="s">
        <v>1042</v>
      </c>
      <c r="E125" s="1" t="s">
        <v>1043</v>
      </c>
      <c r="F125" s="1"/>
      <c r="G125" s="1" t="s">
        <v>1044</v>
      </c>
    </row>
    <row r="126" spans="2:7" ht="84">
      <c r="B126" s="1">
        <v>25100604</v>
      </c>
      <c r="C126" s="4" t="s">
        <v>1045</v>
      </c>
      <c r="D126" s="119" t="s">
        <v>1046</v>
      </c>
      <c r="E126" s="1" t="s">
        <v>1047</v>
      </c>
      <c r="F126" s="1"/>
      <c r="G126" s="1" t="s">
        <v>1048</v>
      </c>
    </row>
    <row r="127" spans="2:7" ht="60">
      <c r="B127" s="1">
        <v>25100604</v>
      </c>
      <c r="C127" s="4" t="s">
        <v>1049</v>
      </c>
      <c r="D127" s="119" t="s">
        <v>1050</v>
      </c>
      <c r="E127" s="1" t="s">
        <v>1051</v>
      </c>
      <c r="F127" s="1"/>
      <c r="G127" s="1" t="s">
        <v>1052</v>
      </c>
    </row>
    <row r="128" spans="2:7" ht="60">
      <c r="B128" s="1">
        <v>25100604</v>
      </c>
      <c r="C128" s="4" t="s">
        <v>1053</v>
      </c>
      <c r="D128" s="119" t="s">
        <v>1054</v>
      </c>
      <c r="E128" s="1" t="s">
        <v>1055</v>
      </c>
      <c r="F128" s="1"/>
      <c r="G128" s="1" t="s">
        <v>1056</v>
      </c>
    </row>
    <row r="129" spans="2:9" ht="132">
      <c r="B129" s="1">
        <v>25100604</v>
      </c>
      <c r="C129" s="4" t="s">
        <v>1057</v>
      </c>
      <c r="D129" s="117" t="s">
        <v>1058</v>
      </c>
      <c r="E129" s="1" t="s">
        <v>1059</v>
      </c>
      <c r="F129" s="1"/>
      <c r="G129" s="1" t="s">
        <v>1060</v>
      </c>
    </row>
    <row r="130" spans="2:9" ht="36">
      <c r="B130" s="1">
        <v>25100604</v>
      </c>
      <c r="C130" s="4" t="s">
        <v>1061</v>
      </c>
      <c r="D130" s="117" t="s">
        <v>1062</v>
      </c>
      <c r="E130" s="1" t="s">
        <v>1063</v>
      </c>
      <c r="F130" s="1"/>
      <c r="G130" s="1" t="s">
        <v>1064</v>
      </c>
    </row>
    <row r="131" spans="2:9" ht="12">
      <c r="B131" s="1">
        <v>25100599</v>
      </c>
      <c r="C131" s="4" t="s">
        <v>960</v>
      </c>
      <c r="D131" s="27" t="s">
        <v>961</v>
      </c>
      <c r="E131" s="1" t="s">
        <v>962</v>
      </c>
      <c r="F131" s="1"/>
      <c r="G131" s="1" t="s">
        <v>963</v>
      </c>
    </row>
    <row r="132" spans="2:9" ht="12">
      <c r="B132" s="1">
        <v>25100599</v>
      </c>
      <c r="C132" s="4" t="s">
        <v>964</v>
      </c>
      <c r="D132" s="27" t="s">
        <v>965</v>
      </c>
      <c r="E132" s="1" t="s">
        <v>966</v>
      </c>
      <c r="F132" s="1"/>
      <c r="G132" s="1" t="s">
        <v>967</v>
      </c>
    </row>
    <row r="133" spans="2:9" ht="120">
      <c r="B133" s="1">
        <v>25100599</v>
      </c>
      <c r="C133" s="4" t="s">
        <v>968</v>
      </c>
      <c r="D133" s="118" t="s">
        <v>969</v>
      </c>
      <c r="E133" s="1" t="s">
        <v>970</v>
      </c>
      <c r="F133" s="1"/>
      <c r="G133" s="1" t="s">
        <v>971</v>
      </c>
      <c r="H133" s="29"/>
      <c r="I133" s="30"/>
    </row>
    <row r="134" spans="2:9" ht="12">
      <c r="B134" s="1">
        <v>24906209</v>
      </c>
      <c r="C134" s="1" t="s">
        <v>1224</v>
      </c>
      <c r="D134" s="14" t="s">
        <v>1225</v>
      </c>
      <c r="E134" s="1" t="s">
        <v>1226</v>
      </c>
      <c r="F134" s="1"/>
      <c r="G134" s="1" t="s">
        <v>1227</v>
      </c>
      <c r="H134" s="29"/>
      <c r="I134" s="30"/>
    </row>
    <row r="135" spans="2:9" ht="13">
      <c r="B135" s="1">
        <v>24956542</v>
      </c>
      <c r="C135" s="1" t="s">
        <v>1144</v>
      </c>
      <c r="D135" s="11" t="s">
        <v>1145</v>
      </c>
      <c r="E135" s="1" t="s">
        <v>1146</v>
      </c>
      <c r="F135" s="1"/>
      <c r="G135" s="1" t="s">
        <v>1147</v>
      </c>
    </row>
    <row r="136" spans="2:9" ht="13">
      <c r="B136" s="1">
        <v>24956542</v>
      </c>
      <c r="C136" s="1" t="s">
        <v>1148</v>
      </c>
      <c r="D136" s="11" t="s">
        <v>1149</v>
      </c>
      <c r="E136" s="1" t="s">
        <v>1150</v>
      </c>
      <c r="F136" s="1"/>
      <c r="G136" s="1" t="s">
        <v>1151</v>
      </c>
      <c r="H136" s="29"/>
      <c r="I136" s="30"/>
    </row>
    <row r="137" spans="2:9" ht="12">
      <c r="B137" s="1">
        <v>24740429</v>
      </c>
      <c r="C137" s="1" t="s">
        <v>1333</v>
      </c>
      <c r="D137" s="36" t="s">
        <v>1334</v>
      </c>
      <c r="E137" s="1" t="s">
        <v>1335</v>
      </c>
      <c r="F137" s="1"/>
      <c r="G137" s="1" t="s">
        <v>1336</v>
      </c>
      <c r="H137" s="29"/>
      <c r="I137" s="30"/>
    </row>
    <row r="138" spans="2:9" ht="12"/>
    <row r="139" spans="2:9" ht="12"/>
    <row r="140" spans="2:9" ht="12"/>
    <row r="141" spans="2:9" ht="12"/>
    <row r="142" spans="2:9" ht="12"/>
    <row r="143" spans="2:9" ht="12"/>
    <row r="144" spans="2:9" ht="12"/>
    <row r="145" ht="12"/>
    <row r="146" ht="12"/>
    <row r="147" ht="12"/>
    <row r="148" ht="12"/>
    <row r="149" ht="12"/>
    <row r="150" ht="12"/>
    <row r="151" ht="12"/>
    <row r="152" ht="12"/>
    <row r="153" ht="12"/>
    <row r="154" ht="12"/>
    <row r="155" ht="12"/>
    <row r="156" ht="12"/>
    <row r="157" ht="12"/>
    <row r="158" ht="12"/>
    <row r="159" ht="12"/>
    <row r="160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</sheetData>
  <sortState ref="B4:H136">
    <sortCondition ref="C4:C136"/>
  </sortState>
  <phoneticPr fontId="4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2" topLeftCell="A3" activePane="bottomLeft" state="frozen"/>
      <selection pane="bottomLeft" activeCell="C3" sqref="C3"/>
    </sheetView>
  </sheetViews>
  <sheetFormatPr baseColWidth="10" defaultRowHeight="13" x14ac:dyDescent="0"/>
  <cols>
    <col min="1" max="1" width="10.83203125" style="58"/>
    <col min="2" max="2" width="17.33203125" style="58" customWidth="1"/>
    <col min="3" max="3" width="33.5" style="71" customWidth="1"/>
    <col min="4" max="4" width="14.83203125" style="58" customWidth="1"/>
    <col min="5" max="5" width="10.83203125" style="58"/>
    <col min="6" max="6" width="15.83203125" style="58" customWidth="1"/>
    <col min="7" max="8" width="10.83203125" style="58"/>
    <col min="10" max="16384" width="10.83203125" style="58"/>
  </cols>
  <sheetData>
    <row r="1" spans="1:9" s="67" customFormat="1" ht="52">
      <c r="A1" s="67" t="s">
        <v>2019</v>
      </c>
      <c r="B1" s="67" t="s">
        <v>972</v>
      </c>
      <c r="C1" s="67" t="s">
        <v>2268</v>
      </c>
      <c r="D1" s="67" t="s">
        <v>2496</v>
      </c>
      <c r="E1" s="67" t="s">
        <v>2497</v>
      </c>
      <c r="F1" s="67" t="s">
        <v>2269</v>
      </c>
      <c r="G1" s="67" t="s">
        <v>2270</v>
      </c>
      <c r="H1" s="67" t="s">
        <v>2012</v>
      </c>
      <c r="I1" s="67" t="s">
        <v>2011</v>
      </c>
    </row>
    <row r="2" spans="1:9" s="68" customFormat="1" ht="39">
      <c r="A2" s="70" t="s">
        <v>2564</v>
      </c>
      <c r="C2" s="70"/>
      <c r="H2" s="68">
        <f>COUNTIF(F3:F178,"y")</f>
        <v>90</v>
      </c>
      <c r="I2" s="68">
        <f>COUNTA(C3:C178)</f>
        <v>176</v>
      </c>
    </row>
    <row r="3" spans="1:9" ht="26">
      <c r="A3" s="65">
        <v>23407314</v>
      </c>
      <c r="B3" s="58" t="s">
        <v>69</v>
      </c>
      <c r="C3" s="71" t="s">
        <v>2271</v>
      </c>
      <c r="D3" s="58" t="s">
        <v>4</v>
      </c>
      <c r="E3" s="58" t="s">
        <v>4</v>
      </c>
      <c r="F3" s="58" t="s">
        <v>4</v>
      </c>
      <c r="H3" s="58">
        <f>COUNTIF(F3:F13,"y")</f>
        <v>6</v>
      </c>
    </row>
    <row r="4" spans="1:9" ht="26">
      <c r="A4" s="65">
        <v>23408743</v>
      </c>
      <c r="B4" s="58" t="s">
        <v>69</v>
      </c>
      <c r="C4" s="71" t="s">
        <v>2272</v>
      </c>
      <c r="D4" s="58" t="s">
        <v>4</v>
      </c>
      <c r="E4" s="58" t="s">
        <v>4</v>
      </c>
      <c r="F4" s="58" t="s">
        <v>4</v>
      </c>
    </row>
    <row r="5" spans="1:9">
      <c r="A5" s="65">
        <v>23408764</v>
      </c>
      <c r="B5" s="58" t="s">
        <v>69</v>
      </c>
      <c r="C5" s="71" t="s">
        <v>2273</v>
      </c>
      <c r="D5" s="58" t="s">
        <v>4</v>
      </c>
      <c r="E5" s="58" t="s">
        <v>4</v>
      </c>
      <c r="F5" s="58" t="s">
        <v>4</v>
      </c>
      <c r="G5" s="58" t="s">
        <v>4</v>
      </c>
    </row>
    <row r="6" spans="1:9">
      <c r="A6" s="65">
        <v>23408764</v>
      </c>
      <c r="B6" s="58" t="s">
        <v>69</v>
      </c>
      <c r="C6" s="71" t="s">
        <v>712</v>
      </c>
      <c r="D6" s="58" t="s">
        <v>12</v>
      </c>
      <c r="E6" s="58" t="s">
        <v>12</v>
      </c>
      <c r="F6" s="58" t="s">
        <v>12</v>
      </c>
      <c r="G6" s="58" t="s">
        <v>4</v>
      </c>
    </row>
    <row r="7" spans="1:9" ht="26">
      <c r="A7" s="65">
        <v>23170245</v>
      </c>
      <c r="B7" s="58" t="s">
        <v>69</v>
      </c>
      <c r="C7" s="71" t="s">
        <v>2274</v>
      </c>
      <c r="D7" s="58" t="s">
        <v>4</v>
      </c>
      <c r="E7" s="58" t="s">
        <v>12</v>
      </c>
      <c r="F7" s="58" t="s">
        <v>12</v>
      </c>
    </row>
    <row r="8" spans="1:9" ht="26">
      <c r="A8" s="65">
        <v>23170245</v>
      </c>
      <c r="B8" s="58" t="s">
        <v>69</v>
      </c>
      <c r="C8" s="71" t="s">
        <v>2275</v>
      </c>
      <c r="D8" s="58" t="s">
        <v>4</v>
      </c>
      <c r="E8" s="58" t="s">
        <v>4</v>
      </c>
      <c r="F8" s="58" t="s">
        <v>4</v>
      </c>
      <c r="G8" s="58" t="s">
        <v>12</v>
      </c>
    </row>
    <row r="9" spans="1:9" ht="39">
      <c r="A9" s="65">
        <v>23170245</v>
      </c>
      <c r="B9" s="58" t="s">
        <v>69</v>
      </c>
      <c r="C9" s="71" t="s">
        <v>2276</v>
      </c>
      <c r="D9" s="58" t="s">
        <v>1298</v>
      </c>
      <c r="E9" s="58" t="s">
        <v>1298</v>
      </c>
    </row>
    <row r="10" spans="1:9">
      <c r="A10" s="65">
        <v>23170244</v>
      </c>
      <c r="B10" s="58" t="s">
        <v>69</v>
      </c>
      <c r="C10" s="71" t="s">
        <v>2277</v>
      </c>
      <c r="D10" s="58" t="s">
        <v>4</v>
      </c>
      <c r="E10" s="58" t="s">
        <v>4</v>
      </c>
      <c r="F10" s="58" t="s">
        <v>4</v>
      </c>
      <c r="G10" s="58" t="s">
        <v>4</v>
      </c>
    </row>
    <row r="11" spans="1:9">
      <c r="A11" s="65">
        <v>23170236</v>
      </c>
      <c r="B11" s="58" t="s">
        <v>69</v>
      </c>
      <c r="C11" s="71" t="s">
        <v>2278</v>
      </c>
      <c r="D11" s="58" t="s">
        <v>4</v>
      </c>
      <c r="E11" s="58" t="s">
        <v>4</v>
      </c>
      <c r="F11" s="58" t="s">
        <v>4</v>
      </c>
      <c r="G11" s="58" t="s">
        <v>4</v>
      </c>
    </row>
    <row r="12" spans="1:9" ht="26">
      <c r="A12" s="65">
        <v>23170236</v>
      </c>
      <c r="B12" s="58" t="s">
        <v>69</v>
      </c>
      <c r="C12" s="71" t="s">
        <v>2279</v>
      </c>
      <c r="D12" s="58" t="s">
        <v>4</v>
      </c>
      <c r="E12" s="58" t="s">
        <v>12</v>
      </c>
      <c r="F12" s="58" t="s">
        <v>12</v>
      </c>
    </row>
    <row r="13" spans="1:9">
      <c r="A13" s="65">
        <v>23139908</v>
      </c>
      <c r="B13" s="58" t="s">
        <v>69</v>
      </c>
      <c r="C13" s="71" t="s">
        <v>2280</v>
      </c>
      <c r="D13" s="58" t="s">
        <v>12</v>
      </c>
      <c r="E13" s="58" t="s">
        <v>4</v>
      </c>
      <c r="F13" s="58" t="s">
        <v>12</v>
      </c>
      <c r="G13" s="58" t="s">
        <v>12</v>
      </c>
    </row>
    <row r="14" spans="1:9" ht="26">
      <c r="A14" s="58">
        <v>24555100</v>
      </c>
      <c r="B14" s="58" t="s">
        <v>621</v>
      </c>
      <c r="C14" s="71" t="s">
        <v>2281</v>
      </c>
      <c r="D14" s="58" t="s">
        <v>4</v>
      </c>
      <c r="E14" s="58" t="s">
        <v>4</v>
      </c>
      <c r="F14" s="58" t="s">
        <v>4</v>
      </c>
      <c r="G14" s="58" t="s">
        <v>4</v>
      </c>
      <c r="H14" s="58">
        <v>8</v>
      </c>
    </row>
    <row r="15" spans="1:9">
      <c r="A15" s="58">
        <v>24555094</v>
      </c>
      <c r="B15" s="58" t="s">
        <v>621</v>
      </c>
      <c r="C15" s="71" t="s">
        <v>2282</v>
      </c>
      <c r="D15" s="58" t="s">
        <v>4</v>
      </c>
      <c r="E15" s="58" t="s">
        <v>12</v>
      </c>
      <c r="F15" s="58" t="s">
        <v>12</v>
      </c>
      <c r="G15" s="58" t="s">
        <v>12</v>
      </c>
    </row>
    <row r="16" spans="1:9">
      <c r="A16" s="58">
        <v>24555092</v>
      </c>
      <c r="B16" s="58" t="s">
        <v>621</v>
      </c>
      <c r="C16" s="71" t="s">
        <v>2283</v>
      </c>
      <c r="D16" s="58" t="s">
        <v>4</v>
      </c>
      <c r="E16" s="58" t="s">
        <v>4</v>
      </c>
      <c r="F16" s="58" t="s">
        <v>4</v>
      </c>
      <c r="G16" s="58" t="s">
        <v>4</v>
      </c>
    </row>
    <row r="17" spans="1:8">
      <c r="A17" s="58">
        <v>24555092</v>
      </c>
      <c r="B17" s="58" t="s">
        <v>621</v>
      </c>
      <c r="C17" s="71" t="s">
        <v>2284</v>
      </c>
      <c r="D17" s="58" t="s">
        <v>4</v>
      </c>
      <c r="E17" s="58" t="s">
        <v>4</v>
      </c>
      <c r="F17" s="58" t="s">
        <v>4</v>
      </c>
      <c r="G17" s="58" t="s">
        <v>12</v>
      </c>
    </row>
    <row r="18" spans="1:8">
      <c r="A18" s="58">
        <v>24555092</v>
      </c>
      <c r="B18" s="58" t="s">
        <v>621</v>
      </c>
      <c r="C18" s="71" t="s">
        <v>2285</v>
      </c>
      <c r="D18" s="58" t="s">
        <v>4</v>
      </c>
      <c r="E18" s="58" t="s">
        <v>12</v>
      </c>
      <c r="F18" s="58" t="s">
        <v>12</v>
      </c>
      <c r="G18" s="58" t="s">
        <v>12</v>
      </c>
    </row>
    <row r="19" spans="1:8">
      <c r="A19" s="58">
        <v>24555092</v>
      </c>
      <c r="B19" s="58" t="s">
        <v>621</v>
      </c>
      <c r="C19" s="71" t="s">
        <v>2286</v>
      </c>
      <c r="D19" s="58" t="s">
        <v>4</v>
      </c>
      <c r="E19" s="58" t="s">
        <v>4</v>
      </c>
      <c r="F19" s="58" t="s">
        <v>4</v>
      </c>
      <c r="G19" s="58" t="s">
        <v>4</v>
      </c>
    </row>
    <row r="20" spans="1:8">
      <c r="A20" s="58">
        <v>24555092</v>
      </c>
      <c r="B20" s="58" t="s">
        <v>621</v>
      </c>
      <c r="C20" s="71" t="s">
        <v>2287</v>
      </c>
      <c r="D20" s="58" t="s">
        <v>4</v>
      </c>
      <c r="E20" s="58" t="s">
        <v>4</v>
      </c>
      <c r="F20" s="58" t="s">
        <v>4</v>
      </c>
      <c r="G20" s="58" t="s">
        <v>12</v>
      </c>
    </row>
    <row r="21" spans="1:8" ht="26">
      <c r="A21" s="58">
        <v>24555087</v>
      </c>
      <c r="B21" s="58" t="s">
        <v>621</v>
      </c>
      <c r="C21" s="71" t="s">
        <v>2288</v>
      </c>
      <c r="D21" s="58" t="s">
        <v>4</v>
      </c>
      <c r="E21" s="58" t="s">
        <v>4</v>
      </c>
      <c r="F21" s="58" t="s">
        <v>4</v>
      </c>
      <c r="G21" s="58" t="s">
        <v>4</v>
      </c>
    </row>
    <row r="22" spans="1:8">
      <c r="A22" s="58">
        <v>24555086</v>
      </c>
      <c r="B22" s="58" t="s">
        <v>621</v>
      </c>
      <c r="C22" s="71" t="s">
        <v>2289</v>
      </c>
      <c r="D22" s="58" t="s">
        <v>4</v>
      </c>
      <c r="E22" s="58" t="s">
        <v>4</v>
      </c>
      <c r="F22" s="58" t="s">
        <v>4</v>
      </c>
      <c r="G22" s="58" t="s">
        <v>12</v>
      </c>
    </row>
    <row r="23" spans="1:8" ht="52">
      <c r="A23" s="58">
        <v>24555069</v>
      </c>
      <c r="B23" s="58" t="s">
        <v>621</v>
      </c>
      <c r="C23" s="73" t="s">
        <v>2290</v>
      </c>
      <c r="D23" s="58" t="s">
        <v>4</v>
      </c>
      <c r="E23" s="58" t="s">
        <v>4</v>
      </c>
      <c r="F23" s="58" t="s">
        <v>4</v>
      </c>
      <c r="G23" s="58" t="s">
        <v>4</v>
      </c>
    </row>
    <row r="24" spans="1:8">
      <c r="A24" s="58">
        <v>22927320</v>
      </c>
      <c r="B24" s="58" t="s">
        <v>741</v>
      </c>
      <c r="C24" s="71" t="s">
        <v>2291</v>
      </c>
      <c r="D24" s="58" t="s">
        <v>4</v>
      </c>
      <c r="E24" s="58" t="s">
        <v>4</v>
      </c>
      <c r="F24" s="58" t="s">
        <v>4</v>
      </c>
      <c r="G24" s="58" t="s">
        <v>12</v>
      </c>
      <c r="H24" s="58">
        <f>COUNTIF(F24:F39,"y")</f>
        <v>9</v>
      </c>
    </row>
    <row r="25" spans="1:8" ht="26">
      <c r="A25" s="58">
        <v>22927320</v>
      </c>
      <c r="B25" s="58" t="s">
        <v>741</v>
      </c>
      <c r="C25" s="71" t="s">
        <v>2292</v>
      </c>
      <c r="D25" s="58" t="s">
        <v>4</v>
      </c>
      <c r="E25" s="58" t="s">
        <v>4</v>
      </c>
      <c r="F25" s="58" t="s">
        <v>4</v>
      </c>
      <c r="G25" s="58" t="s">
        <v>12</v>
      </c>
    </row>
    <row r="26" spans="1:8">
      <c r="A26" s="58">
        <v>22927320</v>
      </c>
      <c r="B26" s="58" t="s">
        <v>741</v>
      </c>
      <c r="C26" s="71" t="s">
        <v>2293</v>
      </c>
      <c r="D26" s="58" t="s">
        <v>12</v>
      </c>
      <c r="E26" s="58" t="s">
        <v>4</v>
      </c>
      <c r="F26" s="58" t="s">
        <v>12</v>
      </c>
      <c r="G26" s="58" t="s">
        <v>12</v>
      </c>
    </row>
    <row r="27" spans="1:8" ht="26">
      <c r="A27" s="58">
        <v>22815087</v>
      </c>
      <c r="B27" s="58" t="s">
        <v>741</v>
      </c>
      <c r="C27" s="71" t="s">
        <v>2294</v>
      </c>
      <c r="D27" s="58" t="s">
        <v>4</v>
      </c>
      <c r="E27" s="58" t="s">
        <v>12</v>
      </c>
      <c r="F27" s="58" t="s">
        <v>12</v>
      </c>
      <c r="G27" s="58" t="s">
        <v>4</v>
      </c>
    </row>
    <row r="28" spans="1:8">
      <c r="A28" s="58">
        <v>22815064</v>
      </c>
      <c r="B28" s="58" t="s">
        <v>741</v>
      </c>
      <c r="C28" s="71" t="s">
        <v>2295</v>
      </c>
      <c r="D28" s="58" t="s">
        <v>4</v>
      </c>
      <c r="E28" s="58" t="s">
        <v>2571</v>
      </c>
      <c r="F28" s="58" t="s">
        <v>12</v>
      </c>
    </row>
    <row r="29" spans="1:8" ht="26">
      <c r="A29" s="58">
        <v>22807169</v>
      </c>
      <c r="B29" s="58" t="s">
        <v>741</v>
      </c>
      <c r="C29" s="71" t="s">
        <v>2296</v>
      </c>
      <c r="D29" s="58" t="s">
        <v>4</v>
      </c>
      <c r="E29" s="58" t="s">
        <v>4</v>
      </c>
      <c r="F29" s="58" t="s">
        <v>4</v>
      </c>
      <c r="G29" s="58" t="s">
        <v>4</v>
      </c>
    </row>
    <row r="30" spans="1:8">
      <c r="A30" s="58">
        <v>22807169</v>
      </c>
      <c r="B30" s="58" t="s">
        <v>741</v>
      </c>
      <c r="C30" s="71" t="s">
        <v>2297</v>
      </c>
      <c r="D30" s="58" t="s">
        <v>4</v>
      </c>
      <c r="E30" s="58" t="s">
        <v>12</v>
      </c>
      <c r="F30" s="58" t="s">
        <v>12</v>
      </c>
      <c r="G30" s="58" t="s">
        <v>12</v>
      </c>
    </row>
    <row r="31" spans="1:8">
      <c r="A31" s="58">
        <v>22807169</v>
      </c>
      <c r="B31" s="58" t="s">
        <v>741</v>
      </c>
      <c r="C31" s="71" t="s">
        <v>2298</v>
      </c>
      <c r="D31" s="58" t="s">
        <v>4</v>
      </c>
      <c r="E31" s="58" t="s">
        <v>12</v>
      </c>
      <c r="F31" s="58" t="s">
        <v>12</v>
      </c>
      <c r="G31" s="58" t="s">
        <v>12</v>
      </c>
    </row>
    <row r="32" spans="1:8" ht="26">
      <c r="A32" s="58">
        <v>22807169</v>
      </c>
      <c r="B32" s="58" t="s">
        <v>741</v>
      </c>
      <c r="C32" s="71" t="s">
        <v>2299</v>
      </c>
      <c r="D32" s="58" t="s">
        <v>4</v>
      </c>
      <c r="E32" s="58" t="s">
        <v>4</v>
      </c>
      <c r="F32" s="58" t="s">
        <v>4</v>
      </c>
      <c r="G32" s="58" t="s">
        <v>12</v>
      </c>
    </row>
    <row r="33" spans="1:8" ht="39">
      <c r="A33" s="58">
        <v>22807169</v>
      </c>
      <c r="B33" s="58" t="s">
        <v>741</v>
      </c>
      <c r="C33" s="71" t="s">
        <v>2300</v>
      </c>
      <c r="D33" s="58" t="s">
        <v>4</v>
      </c>
      <c r="E33" s="58" t="s">
        <v>12</v>
      </c>
      <c r="F33" s="58" t="s">
        <v>12</v>
      </c>
      <c r="G33" s="58" t="s">
        <v>12</v>
      </c>
    </row>
    <row r="34" spans="1:8">
      <c r="A34" s="58">
        <v>22777829</v>
      </c>
      <c r="B34" s="58" t="s">
        <v>741</v>
      </c>
      <c r="C34" s="71" t="s">
        <v>392</v>
      </c>
      <c r="D34" s="58" t="s">
        <v>12</v>
      </c>
      <c r="E34" s="58" t="s">
        <v>12</v>
      </c>
      <c r="F34" s="58" t="s">
        <v>12</v>
      </c>
      <c r="G34" s="58" t="s">
        <v>4</v>
      </c>
    </row>
    <row r="35" spans="1:8" ht="26">
      <c r="A35" s="58">
        <v>22736542</v>
      </c>
      <c r="B35" s="58" t="s">
        <v>741</v>
      </c>
      <c r="C35" s="71" t="s">
        <v>2301</v>
      </c>
      <c r="D35" s="58" t="s">
        <v>4</v>
      </c>
      <c r="E35" s="58" t="s">
        <v>4</v>
      </c>
      <c r="F35" s="58" t="s">
        <v>4</v>
      </c>
      <c r="G35" s="58" t="s">
        <v>4</v>
      </c>
    </row>
    <row r="36" spans="1:8" ht="26">
      <c r="A36" s="58">
        <v>22707411</v>
      </c>
      <c r="B36" s="58" t="s">
        <v>741</v>
      </c>
      <c r="C36" s="71" t="s">
        <v>2302</v>
      </c>
      <c r="D36" s="58" t="s">
        <v>4</v>
      </c>
      <c r="E36" s="58" t="s">
        <v>4</v>
      </c>
      <c r="F36" s="58" t="s">
        <v>4</v>
      </c>
      <c r="G36" s="58" t="s">
        <v>12</v>
      </c>
    </row>
    <row r="37" spans="1:8">
      <c r="A37" s="58">
        <v>22707411</v>
      </c>
      <c r="B37" s="58" t="s">
        <v>741</v>
      </c>
      <c r="C37" s="71" t="s">
        <v>2303</v>
      </c>
      <c r="D37" s="58" t="s">
        <v>4</v>
      </c>
      <c r="E37" s="58" t="s">
        <v>4</v>
      </c>
      <c r="F37" s="58" t="s">
        <v>4</v>
      </c>
      <c r="G37" s="58" t="s">
        <v>12</v>
      </c>
    </row>
    <row r="38" spans="1:8">
      <c r="A38" s="58">
        <v>22707391</v>
      </c>
      <c r="B38" s="58" t="s">
        <v>741</v>
      </c>
      <c r="C38" s="71" t="s">
        <v>2304</v>
      </c>
      <c r="D38" s="58" t="s">
        <v>4</v>
      </c>
      <c r="E38" s="58" t="s">
        <v>4</v>
      </c>
      <c r="F38" s="58" t="s">
        <v>4</v>
      </c>
      <c r="G38" s="58" t="s">
        <v>4</v>
      </c>
    </row>
    <row r="39" spans="1:8">
      <c r="A39" s="58">
        <v>22707391</v>
      </c>
      <c r="B39" s="58" t="s">
        <v>741</v>
      </c>
      <c r="C39" s="71" t="s">
        <v>2305</v>
      </c>
      <c r="D39" s="58" t="s">
        <v>4</v>
      </c>
      <c r="E39" s="58" t="s">
        <v>4</v>
      </c>
      <c r="F39" s="58" t="s">
        <v>4</v>
      </c>
      <c r="G39" s="58" t="s">
        <v>12</v>
      </c>
    </row>
    <row r="40" spans="1:8">
      <c r="A40" s="58">
        <v>23065648</v>
      </c>
      <c r="B40" s="58" t="s">
        <v>6</v>
      </c>
      <c r="C40" s="71" t="s">
        <v>2306</v>
      </c>
      <c r="D40" s="58" t="s">
        <v>12</v>
      </c>
      <c r="E40" s="58" t="s">
        <v>12</v>
      </c>
      <c r="F40" s="58" t="s">
        <v>12</v>
      </c>
      <c r="G40" s="58" t="s">
        <v>4</v>
      </c>
      <c r="H40" s="58">
        <v>8</v>
      </c>
    </row>
    <row r="41" spans="1:8">
      <c r="A41" s="58">
        <v>23065648</v>
      </c>
      <c r="B41" s="58" t="s">
        <v>6</v>
      </c>
      <c r="C41" s="71" t="s">
        <v>2307</v>
      </c>
      <c r="D41" s="58" t="s">
        <v>12</v>
      </c>
      <c r="E41" s="58" t="s">
        <v>12</v>
      </c>
      <c r="F41" s="58" t="s">
        <v>12</v>
      </c>
      <c r="G41" s="58" t="s">
        <v>12</v>
      </c>
    </row>
    <row r="42" spans="1:8">
      <c r="A42" s="58">
        <v>23055045</v>
      </c>
      <c r="B42" s="58" t="s">
        <v>6</v>
      </c>
      <c r="C42" s="71" t="s">
        <v>2308</v>
      </c>
      <c r="D42" s="58" t="s">
        <v>4</v>
      </c>
      <c r="E42" s="58" t="s">
        <v>4</v>
      </c>
      <c r="F42" s="58" t="s">
        <v>4</v>
      </c>
      <c r="G42" s="58" t="s">
        <v>4</v>
      </c>
    </row>
    <row r="43" spans="1:8">
      <c r="A43" s="58">
        <v>23055045</v>
      </c>
      <c r="B43" s="58" t="s">
        <v>6</v>
      </c>
      <c r="C43" s="71" t="s">
        <v>2309</v>
      </c>
      <c r="D43" s="58" t="s">
        <v>4</v>
      </c>
      <c r="E43" s="58" t="s">
        <v>4</v>
      </c>
      <c r="F43" s="58" t="s">
        <v>4</v>
      </c>
      <c r="G43" s="58" t="s">
        <v>4</v>
      </c>
    </row>
    <row r="44" spans="1:8">
      <c r="A44" s="58">
        <v>23055045</v>
      </c>
      <c r="B44" s="58" t="s">
        <v>6</v>
      </c>
      <c r="C44" s="71" t="s">
        <v>2307</v>
      </c>
      <c r="D44" s="58" t="s">
        <v>4</v>
      </c>
      <c r="E44" s="58" t="s">
        <v>12</v>
      </c>
      <c r="F44" s="58" t="s">
        <v>12</v>
      </c>
      <c r="G44" s="58" t="s">
        <v>12</v>
      </c>
    </row>
    <row r="45" spans="1:8">
      <c r="A45" s="58">
        <v>23055045</v>
      </c>
      <c r="B45" s="58" t="s">
        <v>6</v>
      </c>
      <c r="C45" s="71" t="s">
        <v>2310</v>
      </c>
      <c r="D45" s="58" t="s">
        <v>4</v>
      </c>
      <c r="E45" s="58" t="s">
        <v>12</v>
      </c>
      <c r="F45" s="58" t="s">
        <v>12</v>
      </c>
      <c r="G45" s="58" t="s">
        <v>4</v>
      </c>
    </row>
    <row r="46" spans="1:8">
      <c r="A46" s="58">
        <v>23055045</v>
      </c>
      <c r="B46" s="58" t="s">
        <v>6</v>
      </c>
      <c r="C46" s="71" t="s">
        <v>2311</v>
      </c>
      <c r="D46" s="58" t="s">
        <v>4</v>
      </c>
      <c r="E46" s="58" t="s">
        <v>12</v>
      </c>
      <c r="F46" s="58" t="s">
        <v>12</v>
      </c>
      <c r="G46" s="58" t="s">
        <v>4</v>
      </c>
    </row>
    <row r="47" spans="1:8">
      <c r="A47" s="58">
        <v>23055045</v>
      </c>
      <c r="B47" s="58" t="s">
        <v>6</v>
      </c>
      <c r="C47" s="71" t="s">
        <v>2312</v>
      </c>
      <c r="D47" s="58" t="s">
        <v>4</v>
      </c>
      <c r="E47" s="58" t="s">
        <v>12</v>
      </c>
      <c r="F47" s="58" t="s">
        <v>12</v>
      </c>
      <c r="G47" s="58" t="s">
        <v>12</v>
      </c>
    </row>
    <row r="48" spans="1:8" ht="26">
      <c r="A48" s="58">
        <v>23055043</v>
      </c>
      <c r="B48" s="58" t="s">
        <v>6</v>
      </c>
      <c r="C48" s="71" t="s">
        <v>2313</v>
      </c>
      <c r="D48" s="58" t="s">
        <v>4</v>
      </c>
      <c r="E48" s="58" t="s">
        <v>1298</v>
      </c>
      <c r="F48" s="58" t="s">
        <v>4</v>
      </c>
      <c r="G48" s="58" t="s">
        <v>12</v>
      </c>
    </row>
    <row r="49" spans="1:8" ht="26">
      <c r="A49" s="58">
        <v>22932976</v>
      </c>
      <c r="B49" s="58" t="s">
        <v>6</v>
      </c>
      <c r="C49" s="71" t="s">
        <v>2314</v>
      </c>
      <c r="D49" s="58" t="s">
        <v>12</v>
      </c>
      <c r="E49" s="58" t="s">
        <v>4</v>
      </c>
      <c r="F49" s="58" t="s">
        <v>4</v>
      </c>
      <c r="G49" s="58" t="s">
        <v>4</v>
      </c>
    </row>
    <row r="50" spans="1:8">
      <c r="A50" s="58">
        <v>22932976</v>
      </c>
      <c r="B50" s="58" t="s">
        <v>6</v>
      </c>
      <c r="C50" s="71" t="s">
        <v>2315</v>
      </c>
      <c r="D50" s="58" t="s">
        <v>12</v>
      </c>
      <c r="E50" s="58" t="s">
        <v>4</v>
      </c>
      <c r="F50" s="58" t="s">
        <v>4</v>
      </c>
      <c r="G50" s="58" t="s">
        <v>4</v>
      </c>
    </row>
    <row r="51" spans="1:8">
      <c r="A51" s="58">
        <v>22932976</v>
      </c>
      <c r="B51" s="58" t="s">
        <v>6</v>
      </c>
      <c r="C51" s="71" t="s">
        <v>2316</v>
      </c>
      <c r="D51" s="58" t="s">
        <v>12</v>
      </c>
      <c r="E51" s="58" t="s">
        <v>4</v>
      </c>
      <c r="F51" s="58" t="s">
        <v>4</v>
      </c>
      <c r="G51" s="58" t="s">
        <v>4</v>
      </c>
    </row>
    <row r="52" spans="1:8" ht="26">
      <c r="A52" s="58">
        <v>22932976</v>
      </c>
      <c r="B52" s="58" t="s">
        <v>6</v>
      </c>
      <c r="C52" s="71" t="s">
        <v>2317</v>
      </c>
      <c r="D52" s="58" t="s">
        <v>12</v>
      </c>
      <c r="E52" s="58" t="s">
        <v>4</v>
      </c>
      <c r="F52" s="58" t="s">
        <v>4</v>
      </c>
      <c r="G52" s="58" t="s">
        <v>4</v>
      </c>
    </row>
    <row r="53" spans="1:8">
      <c r="A53" s="58">
        <v>22903439</v>
      </c>
      <c r="B53" s="58" t="s">
        <v>6</v>
      </c>
      <c r="C53" s="71" t="s">
        <v>2318</v>
      </c>
      <c r="D53" s="58" t="s">
        <v>4</v>
      </c>
      <c r="E53" s="58" t="s">
        <v>4</v>
      </c>
      <c r="F53" s="58" t="s">
        <v>4</v>
      </c>
      <c r="G53" s="58" t="s">
        <v>4</v>
      </c>
    </row>
    <row r="54" spans="1:8" ht="39">
      <c r="A54" s="58">
        <v>23184649</v>
      </c>
      <c r="B54" s="58" t="s">
        <v>801</v>
      </c>
      <c r="C54" s="71" t="s">
        <v>2319</v>
      </c>
      <c r="D54" s="58" t="s">
        <v>4</v>
      </c>
      <c r="E54" s="58" t="s">
        <v>4</v>
      </c>
      <c r="F54" s="58" t="s">
        <v>4</v>
      </c>
      <c r="G54" s="58" t="s">
        <v>4</v>
      </c>
      <c r="H54" s="58">
        <v>9</v>
      </c>
    </row>
    <row r="55" spans="1:8">
      <c r="A55" s="58">
        <v>23184649</v>
      </c>
      <c r="B55" s="58" t="s">
        <v>801</v>
      </c>
      <c r="C55" s="71" t="s">
        <v>2320</v>
      </c>
      <c r="D55" s="58" t="s">
        <v>4</v>
      </c>
      <c r="E55" s="58" t="s">
        <v>4</v>
      </c>
      <c r="F55" s="58" t="s">
        <v>4</v>
      </c>
      <c r="G55" s="58" t="s">
        <v>12</v>
      </c>
    </row>
    <row r="56" spans="1:8" ht="26">
      <c r="A56" s="58">
        <v>22476946</v>
      </c>
      <c r="B56" s="58" t="s">
        <v>801</v>
      </c>
      <c r="C56" s="71" t="s">
        <v>2321</v>
      </c>
      <c r="D56" s="58" t="s">
        <v>4</v>
      </c>
      <c r="E56" s="58" t="s">
        <v>12</v>
      </c>
      <c r="F56" s="58" t="s">
        <v>12</v>
      </c>
      <c r="G56" s="58" t="s">
        <v>12</v>
      </c>
    </row>
    <row r="57" spans="1:8">
      <c r="A57" s="58">
        <v>22476946</v>
      </c>
      <c r="B57" s="58" t="s">
        <v>801</v>
      </c>
      <c r="C57" s="71" t="s">
        <v>2322</v>
      </c>
      <c r="D57" s="58" t="s">
        <v>4</v>
      </c>
      <c r="E57" s="58" t="s">
        <v>4</v>
      </c>
      <c r="F57" s="58" t="s">
        <v>4</v>
      </c>
      <c r="G57" s="58" t="s">
        <v>12</v>
      </c>
    </row>
    <row r="58" spans="1:8" ht="26">
      <c r="A58" s="58">
        <v>22407500</v>
      </c>
      <c r="B58" s="58" t="s">
        <v>801</v>
      </c>
      <c r="C58" s="71" t="s">
        <v>2323</v>
      </c>
      <c r="D58" s="58" t="s">
        <v>4</v>
      </c>
      <c r="E58" s="58" t="s">
        <v>4</v>
      </c>
      <c r="F58" s="58" t="s">
        <v>4</v>
      </c>
      <c r="G58" s="58" t="s">
        <v>12</v>
      </c>
    </row>
    <row r="59" spans="1:8">
      <c r="A59" s="58">
        <v>22144346</v>
      </c>
      <c r="B59" s="58" t="s">
        <v>801</v>
      </c>
      <c r="C59" s="71" t="s">
        <v>2324</v>
      </c>
      <c r="D59" s="58" t="s">
        <v>4</v>
      </c>
      <c r="E59" s="58" t="s">
        <v>4</v>
      </c>
      <c r="F59" s="58" t="s">
        <v>4</v>
      </c>
      <c r="G59" s="58" t="s">
        <v>4</v>
      </c>
    </row>
    <row r="60" spans="1:8">
      <c r="A60" s="58">
        <v>22144346</v>
      </c>
      <c r="B60" s="58" t="s">
        <v>801</v>
      </c>
      <c r="C60" s="71" t="s">
        <v>2325</v>
      </c>
      <c r="D60" s="58" t="s">
        <v>4</v>
      </c>
      <c r="E60" s="58" t="s">
        <v>4</v>
      </c>
      <c r="F60" s="58" t="s">
        <v>4</v>
      </c>
      <c r="G60" s="58" t="s">
        <v>12</v>
      </c>
    </row>
    <row r="61" spans="1:8" ht="26">
      <c r="A61" s="58">
        <v>22144346</v>
      </c>
      <c r="B61" s="58" t="s">
        <v>801</v>
      </c>
      <c r="C61" s="71" t="s">
        <v>2326</v>
      </c>
      <c r="D61" s="58" t="s">
        <v>4</v>
      </c>
      <c r="E61" s="58" t="s">
        <v>4</v>
      </c>
      <c r="F61" s="58" t="s">
        <v>4</v>
      </c>
      <c r="G61" s="58" t="s">
        <v>12</v>
      </c>
    </row>
    <row r="62" spans="1:8">
      <c r="A62" s="58">
        <v>22179976</v>
      </c>
      <c r="B62" s="58" t="s">
        <v>801</v>
      </c>
      <c r="C62" s="71" t="s">
        <v>2327</v>
      </c>
      <c r="D62" s="58" t="s">
        <v>12</v>
      </c>
      <c r="E62" s="58" t="s">
        <v>4</v>
      </c>
      <c r="F62" s="58" t="s">
        <v>12</v>
      </c>
      <c r="G62" s="58" t="s">
        <v>12</v>
      </c>
    </row>
    <row r="63" spans="1:8" ht="26">
      <c r="A63" s="58">
        <v>21830163</v>
      </c>
      <c r="B63" s="58" t="s">
        <v>801</v>
      </c>
      <c r="C63" s="71" t="s">
        <v>2328</v>
      </c>
      <c r="D63" s="58" t="s">
        <v>4</v>
      </c>
      <c r="E63" s="58" t="s">
        <v>4</v>
      </c>
      <c r="F63" s="58" t="s">
        <v>4</v>
      </c>
      <c r="G63" s="58" t="s">
        <v>12</v>
      </c>
    </row>
    <row r="64" spans="1:8" ht="26">
      <c r="A64" s="58">
        <v>21725719</v>
      </c>
      <c r="B64" s="58" t="s">
        <v>801</v>
      </c>
      <c r="C64" s="71" t="s">
        <v>2329</v>
      </c>
      <c r="D64" s="58" t="s">
        <v>4</v>
      </c>
      <c r="E64" s="58" t="s">
        <v>4</v>
      </c>
      <c r="F64" s="58" t="s">
        <v>4</v>
      </c>
      <c r="G64" s="58" t="s">
        <v>4</v>
      </c>
    </row>
    <row r="65" spans="1:8" ht="26">
      <c r="A65" s="58">
        <v>21725719</v>
      </c>
      <c r="B65" s="58" t="s">
        <v>801</v>
      </c>
      <c r="C65" s="71" t="s">
        <v>2330</v>
      </c>
      <c r="D65" s="58" t="s">
        <v>4</v>
      </c>
      <c r="E65" s="58" t="s">
        <v>12</v>
      </c>
      <c r="F65" s="58" t="s">
        <v>12</v>
      </c>
      <c r="G65" s="58" t="s">
        <v>12</v>
      </c>
    </row>
    <row r="66" spans="1:8">
      <c r="A66" s="58">
        <v>23638346</v>
      </c>
      <c r="B66" s="58" t="s">
        <v>343</v>
      </c>
      <c r="C66" s="71" t="s">
        <v>2331</v>
      </c>
      <c r="D66" s="58" t="s">
        <v>4</v>
      </c>
      <c r="E66" s="58" t="s">
        <v>4</v>
      </c>
      <c r="F66" s="58" t="s">
        <v>4</v>
      </c>
      <c r="H66" s="58">
        <v>9</v>
      </c>
    </row>
    <row r="67" spans="1:8" ht="26">
      <c r="A67" s="58">
        <v>23638346</v>
      </c>
      <c r="B67" s="58" t="s">
        <v>343</v>
      </c>
      <c r="C67" s="71" t="s">
        <v>2332</v>
      </c>
      <c r="D67" s="58" t="s">
        <v>4</v>
      </c>
      <c r="E67" s="58" t="s">
        <v>4</v>
      </c>
      <c r="F67" s="58" t="s">
        <v>4</v>
      </c>
      <c r="G67" s="58" t="s">
        <v>4</v>
      </c>
    </row>
    <row r="68" spans="1:8">
      <c r="A68" s="58">
        <v>23638349</v>
      </c>
      <c r="B68" s="58" t="s">
        <v>343</v>
      </c>
      <c r="C68" s="71" t="s">
        <v>2333</v>
      </c>
      <c r="D68" s="58" t="s">
        <v>4</v>
      </c>
      <c r="E68" s="58" t="s">
        <v>12</v>
      </c>
      <c r="F68" s="58" t="s">
        <v>12</v>
      </c>
      <c r="G68" s="58" t="s">
        <v>12</v>
      </c>
    </row>
    <row r="69" spans="1:8">
      <c r="A69" s="58">
        <v>23638349</v>
      </c>
      <c r="B69" s="58" t="s">
        <v>343</v>
      </c>
      <c r="C69" s="71" t="s">
        <v>2334</v>
      </c>
      <c r="D69" s="58" t="s">
        <v>4</v>
      </c>
      <c r="E69" s="58" t="s">
        <v>12</v>
      </c>
      <c r="F69" s="58" t="s">
        <v>12</v>
      </c>
      <c r="G69" s="58" t="s">
        <v>12</v>
      </c>
    </row>
    <row r="70" spans="1:8">
      <c r="A70" s="58">
        <v>23638349</v>
      </c>
      <c r="B70" s="58" t="s">
        <v>343</v>
      </c>
      <c r="C70" s="71" t="s">
        <v>2335</v>
      </c>
      <c r="D70" s="58" t="s">
        <v>4</v>
      </c>
      <c r="E70" s="58" t="s">
        <v>12</v>
      </c>
      <c r="F70" s="58" t="s">
        <v>12</v>
      </c>
      <c r="G70" s="58" t="s">
        <v>12</v>
      </c>
    </row>
    <row r="71" spans="1:8">
      <c r="A71" s="58">
        <v>23638349</v>
      </c>
      <c r="B71" s="58" t="s">
        <v>343</v>
      </c>
      <c r="C71" s="71" t="s">
        <v>2336</v>
      </c>
      <c r="D71" s="58" t="s">
        <v>4</v>
      </c>
      <c r="E71" s="58" t="s">
        <v>12</v>
      </c>
      <c r="F71" s="58" t="s">
        <v>12</v>
      </c>
      <c r="G71" s="58" t="s">
        <v>4</v>
      </c>
    </row>
    <row r="72" spans="1:8" ht="26">
      <c r="A72" s="58">
        <v>23638352</v>
      </c>
      <c r="B72" s="58" t="s">
        <v>343</v>
      </c>
      <c r="C72" s="71" t="s">
        <v>2337</v>
      </c>
      <c r="D72" s="58" t="s">
        <v>4</v>
      </c>
      <c r="E72" s="58" t="s">
        <v>4</v>
      </c>
      <c r="F72" s="58" t="s">
        <v>4</v>
      </c>
      <c r="G72" s="58" t="s">
        <v>12</v>
      </c>
    </row>
    <row r="73" spans="1:8" ht="26">
      <c r="A73" s="58">
        <v>23638352</v>
      </c>
      <c r="B73" s="58" t="s">
        <v>343</v>
      </c>
      <c r="C73" s="71" t="s">
        <v>2338</v>
      </c>
      <c r="D73" s="58" t="s">
        <v>4</v>
      </c>
      <c r="E73" s="58" t="s">
        <v>4</v>
      </c>
      <c r="F73" s="58" t="s">
        <v>4</v>
      </c>
      <c r="G73" s="58" t="s">
        <v>12</v>
      </c>
    </row>
    <row r="74" spans="1:8">
      <c r="A74" s="58">
        <v>23638364</v>
      </c>
      <c r="B74" s="58" t="s">
        <v>343</v>
      </c>
      <c r="C74" s="71" t="s">
        <v>2339</v>
      </c>
      <c r="D74" s="58" t="s">
        <v>4</v>
      </c>
      <c r="E74" s="58" t="s">
        <v>12</v>
      </c>
      <c r="F74" s="58" t="s">
        <v>12</v>
      </c>
      <c r="G74" s="58" t="s">
        <v>12</v>
      </c>
    </row>
    <row r="75" spans="1:8">
      <c r="A75" s="58">
        <v>23638365</v>
      </c>
      <c r="B75" s="58" t="s">
        <v>343</v>
      </c>
      <c r="C75" s="71" t="s">
        <v>2340</v>
      </c>
      <c r="D75" s="58" t="s">
        <v>4</v>
      </c>
      <c r="E75" s="58" t="s">
        <v>4</v>
      </c>
      <c r="F75" s="58" t="s">
        <v>4</v>
      </c>
      <c r="G75" s="58" t="s">
        <v>4</v>
      </c>
    </row>
    <row r="76" spans="1:8">
      <c r="A76" s="58">
        <v>23638367</v>
      </c>
      <c r="B76" s="58" t="s">
        <v>343</v>
      </c>
      <c r="C76" s="71" t="s">
        <v>2341</v>
      </c>
      <c r="D76" s="58" t="s">
        <v>4</v>
      </c>
      <c r="E76" s="58" t="s">
        <v>4</v>
      </c>
      <c r="F76" s="58" t="s">
        <v>4</v>
      </c>
      <c r="G76" s="58" t="s">
        <v>4</v>
      </c>
    </row>
    <row r="77" spans="1:8" ht="26">
      <c r="A77" s="58">
        <v>23638367</v>
      </c>
      <c r="B77" s="58" t="s">
        <v>343</v>
      </c>
      <c r="C77" s="71" t="s">
        <v>2342</v>
      </c>
      <c r="D77" s="58" t="s">
        <v>4</v>
      </c>
      <c r="E77" s="58" t="s">
        <v>4</v>
      </c>
      <c r="F77" s="58" t="s">
        <v>4</v>
      </c>
      <c r="G77" s="58" t="s">
        <v>4</v>
      </c>
    </row>
    <row r="78" spans="1:8">
      <c r="A78" s="58">
        <v>23638367</v>
      </c>
      <c r="B78" s="58" t="s">
        <v>343</v>
      </c>
      <c r="C78" s="71" t="s">
        <v>2343</v>
      </c>
      <c r="D78" s="58" t="s">
        <v>12</v>
      </c>
      <c r="E78" s="58" t="s">
        <v>12</v>
      </c>
      <c r="F78" s="58" t="s">
        <v>4</v>
      </c>
      <c r="G78" s="58" t="s">
        <v>12</v>
      </c>
    </row>
    <row r="79" spans="1:8">
      <c r="A79" s="58">
        <v>23638367</v>
      </c>
      <c r="B79" s="58" t="s">
        <v>343</v>
      </c>
      <c r="C79" s="71" t="s">
        <v>2282</v>
      </c>
      <c r="D79" s="58" t="s">
        <v>4</v>
      </c>
      <c r="E79" s="58" t="s">
        <v>12</v>
      </c>
      <c r="F79" s="58" t="s">
        <v>12</v>
      </c>
      <c r="G79" s="58" t="s">
        <v>12</v>
      </c>
    </row>
    <row r="80" spans="1:8" ht="26">
      <c r="A80" s="58">
        <v>23638377</v>
      </c>
      <c r="B80" s="58" t="s">
        <v>343</v>
      </c>
      <c r="C80" s="71" t="s">
        <v>2344</v>
      </c>
      <c r="D80" s="58" t="s">
        <v>4</v>
      </c>
      <c r="E80" s="58" t="s">
        <v>4</v>
      </c>
      <c r="F80" s="58" t="s">
        <v>4</v>
      </c>
      <c r="G80" s="58" t="s">
        <v>4</v>
      </c>
    </row>
    <row r="81" spans="1:8">
      <c r="A81" s="58">
        <v>24949235</v>
      </c>
      <c r="B81" s="58" t="s">
        <v>343</v>
      </c>
      <c r="C81" s="73" t="s">
        <v>2345</v>
      </c>
      <c r="D81" s="58" t="s">
        <v>4</v>
      </c>
      <c r="E81" s="58" t="s">
        <v>12</v>
      </c>
      <c r="F81" s="58" t="s">
        <v>12</v>
      </c>
      <c r="G81" s="58" t="s">
        <v>4</v>
      </c>
    </row>
    <row r="82" spans="1:8">
      <c r="A82" s="58">
        <v>24949235</v>
      </c>
      <c r="B82" s="58" t="s">
        <v>343</v>
      </c>
      <c r="C82" s="73" t="s">
        <v>2346</v>
      </c>
      <c r="D82" s="58" t="s">
        <v>4</v>
      </c>
      <c r="E82" s="58" t="s">
        <v>12</v>
      </c>
      <c r="F82" s="58" t="s">
        <v>12</v>
      </c>
      <c r="G82" s="58" t="s">
        <v>12</v>
      </c>
    </row>
    <row r="83" spans="1:8">
      <c r="A83" s="58">
        <v>23316158</v>
      </c>
      <c r="B83" s="58" t="s">
        <v>541</v>
      </c>
      <c r="C83" s="71" t="s">
        <v>2347</v>
      </c>
      <c r="D83" s="58" t="s">
        <v>12</v>
      </c>
      <c r="E83" s="58" t="s">
        <v>4</v>
      </c>
      <c r="F83" s="58" t="s">
        <v>12</v>
      </c>
      <c r="G83" s="58" t="s">
        <v>12</v>
      </c>
      <c r="H83" s="58">
        <v>4</v>
      </c>
    </row>
    <row r="84" spans="1:8">
      <c r="A84" s="58">
        <v>23420185</v>
      </c>
      <c r="B84" s="58" t="s">
        <v>541</v>
      </c>
      <c r="C84" s="71" t="s">
        <v>2348</v>
      </c>
      <c r="D84" s="58" t="s">
        <v>4</v>
      </c>
      <c r="E84" s="58" t="s">
        <v>4</v>
      </c>
      <c r="F84" s="58" t="s">
        <v>4</v>
      </c>
      <c r="G84" s="58" t="s">
        <v>4</v>
      </c>
    </row>
    <row r="85" spans="1:8" ht="26">
      <c r="A85" s="58">
        <v>23420185</v>
      </c>
      <c r="B85" s="58" t="s">
        <v>541</v>
      </c>
      <c r="C85" s="71" t="s">
        <v>2349</v>
      </c>
      <c r="D85" s="58" t="s">
        <v>4</v>
      </c>
      <c r="E85" s="58" t="s">
        <v>12</v>
      </c>
      <c r="F85" s="58" t="s">
        <v>12</v>
      </c>
      <c r="G85" s="58" t="s">
        <v>4</v>
      </c>
    </row>
    <row r="86" spans="1:8" ht="26">
      <c r="A86" s="58">
        <v>23508232</v>
      </c>
      <c r="B86" s="58" t="s">
        <v>541</v>
      </c>
      <c r="C86" s="71" t="s">
        <v>2350</v>
      </c>
      <c r="D86" s="58" t="s">
        <v>4</v>
      </c>
      <c r="E86" s="58" t="s">
        <v>4</v>
      </c>
      <c r="F86" s="58" t="s">
        <v>4</v>
      </c>
      <c r="G86" s="58" t="s">
        <v>4</v>
      </c>
    </row>
    <row r="87" spans="1:8">
      <c r="A87" s="58">
        <v>23658544</v>
      </c>
      <c r="B87" s="58" t="s">
        <v>541</v>
      </c>
      <c r="C87" s="71" t="s">
        <v>2351</v>
      </c>
      <c r="D87" s="58" t="s">
        <v>12</v>
      </c>
      <c r="E87" s="58" t="s">
        <v>4</v>
      </c>
      <c r="F87" s="58" t="s">
        <v>12</v>
      </c>
      <c r="G87" s="58" t="s">
        <v>4</v>
      </c>
    </row>
    <row r="88" spans="1:8" ht="26">
      <c r="A88" s="58">
        <v>23717278</v>
      </c>
      <c r="B88" s="58" t="s">
        <v>541</v>
      </c>
      <c r="C88" s="71" t="s">
        <v>2352</v>
      </c>
      <c r="D88" s="58" t="s">
        <v>4</v>
      </c>
      <c r="E88" s="58" t="s">
        <v>4</v>
      </c>
      <c r="F88" s="58" t="s">
        <v>4</v>
      </c>
      <c r="G88" s="58" t="s">
        <v>4</v>
      </c>
    </row>
    <row r="89" spans="1:8" ht="26">
      <c r="A89" s="58">
        <v>23717278</v>
      </c>
      <c r="B89" s="58" t="s">
        <v>541</v>
      </c>
      <c r="C89" s="71" t="s">
        <v>2353</v>
      </c>
      <c r="D89" s="58" t="s">
        <v>4</v>
      </c>
      <c r="E89" s="58" t="s">
        <v>4</v>
      </c>
      <c r="F89" s="58" t="s">
        <v>4</v>
      </c>
      <c r="G89" s="58" t="s">
        <v>4</v>
      </c>
    </row>
    <row r="90" spans="1:8" ht="26">
      <c r="A90" s="58">
        <v>23296922</v>
      </c>
      <c r="B90" s="58" t="s">
        <v>2355</v>
      </c>
      <c r="C90" s="71" t="s">
        <v>2354</v>
      </c>
      <c r="D90" s="58" t="s">
        <v>4</v>
      </c>
      <c r="E90" s="58" t="s">
        <v>4</v>
      </c>
      <c r="F90" s="58" t="s">
        <v>4</v>
      </c>
      <c r="H90" s="58">
        <v>7</v>
      </c>
    </row>
    <row r="91" spans="1:8">
      <c r="A91" s="58">
        <v>23322443</v>
      </c>
      <c r="B91" s="58" t="s">
        <v>2355</v>
      </c>
      <c r="C91" s="71" t="s">
        <v>2356</v>
      </c>
      <c r="D91" s="58" t="s">
        <v>4</v>
      </c>
      <c r="E91" s="58" t="s">
        <v>4</v>
      </c>
      <c r="F91" s="58" t="s">
        <v>4</v>
      </c>
    </row>
    <row r="92" spans="1:8">
      <c r="A92" s="58">
        <v>23322532</v>
      </c>
      <c r="B92" s="58" t="s">
        <v>2355</v>
      </c>
      <c r="C92" s="71" t="s">
        <v>2357</v>
      </c>
      <c r="D92" s="58" t="s">
        <v>4</v>
      </c>
      <c r="E92" s="58" t="s">
        <v>4</v>
      </c>
      <c r="F92" s="58" t="s">
        <v>4</v>
      </c>
      <c r="G92" s="58" t="s">
        <v>4</v>
      </c>
    </row>
    <row r="93" spans="1:8">
      <c r="A93" s="58">
        <v>23322532</v>
      </c>
      <c r="B93" s="58" t="s">
        <v>2355</v>
      </c>
      <c r="C93" s="71" t="s">
        <v>2358</v>
      </c>
      <c r="D93" s="58" t="s">
        <v>4</v>
      </c>
      <c r="E93" s="58" t="s">
        <v>4</v>
      </c>
      <c r="F93" s="58" t="s">
        <v>4</v>
      </c>
    </row>
    <row r="94" spans="1:8">
      <c r="A94" s="58">
        <v>23322532</v>
      </c>
      <c r="B94" s="58" t="s">
        <v>2355</v>
      </c>
      <c r="C94" s="71" t="s">
        <v>802</v>
      </c>
      <c r="D94" s="58" t="s">
        <v>12</v>
      </c>
      <c r="E94" s="58" t="s">
        <v>12</v>
      </c>
      <c r="F94" s="58" t="s">
        <v>12</v>
      </c>
    </row>
    <row r="95" spans="1:8">
      <c r="A95" s="58">
        <v>23322532</v>
      </c>
      <c r="B95" s="58" t="s">
        <v>2355</v>
      </c>
      <c r="C95" s="71" t="s">
        <v>2359</v>
      </c>
      <c r="D95" s="58" t="s">
        <v>4</v>
      </c>
      <c r="E95" s="58" t="s">
        <v>12</v>
      </c>
      <c r="F95" s="58" t="s">
        <v>12</v>
      </c>
      <c r="G95" s="58" t="s">
        <v>4</v>
      </c>
    </row>
    <row r="96" spans="1:8">
      <c r="A96" s="58">
        <v>23322547</v>
      </c>
      <c r="B96" s="58" t="s">
        <v>2355</v>
      </c>
      <c r="C96" s="71" t="s">
        <v>2360</v>
      </c>
      <c r="D96" s="58" t="s">
        <v>4</v>
      </c>
      <c r="E96" s="58" t="s">
        <v>12</v>
      </c>
      <c r="F96" s="58" t="s">
        <v>12</v>
      </c>
    </row>
    <row r="97" spans="1:7" ht="26">
      <c r="A97" s="58">
        <v>23322547</v>
      </c>
      <c r="B97" s="58" t="s">
        <v>2355</v>
      </c>
      <c r="C97" s="71" t="s">
        <v>2361</v>
      </c>
      <c r="D97" s="58" t="s">
        <v>4</v>
      </c>
      <c r="E97" s="58" t="s">
        <v>12</v>
      </c>
      <c r="F97" s="58" t="s">
        <v>12</v>
      </c>
    </row>
    <row r="98" spans="1:7" ht="26">
      <c r="A98" s="58">
        <v>23322547</v>
      </c>
      <c r="B98" s="58" t="s">
        <v>2355</v>
      </c>
      <c r="C98" s="71" t="s">
        <v>2362</v>
      </c>
      <c r="D98" s="58" t="s">
        <v>4</v>
      </c>
      <c r="E98" s="58" t="s">
        <v>12</v>
      </c>
      <c r="F98" s="58" t="s">
        <v>12</v>
      </c>
    </row>
    <row r="99" spans="1:7">
      <c r="A99" s="58">
        <v>23322547</v>
      </c>
      <c r="B99" s="58" t="s">
        <v>2355</v>
      </c>
      <c r="C99" s="71" t="s">
        <v>2363</v>
      </c>
      <c r="D99" s="58" t="s">
        <v>4</v>
      </c>
      <c r="E99" s="58" t="s">
        <v>4</v>
      </c>
      <c r="F99" s="58" t="s">
        <v>4</v>
      </c>
    </row>
    <row r="100" spans="1:7" ht="39">
      <c r="A100" s="58">
        <v>23322547</v>
      </c>
      <c r="B100" s="58" t="s">
        <v>2355</v>
      </c>
      <c r="C100" s="71" t="s">
        <v>2364</v>
      </c>
      <c r="D100" s="58" t="s">
        <v>4</v>
      </c>
      <c r="E100" s="58" t="s">
        <v>4</v>
      </c>
      <c r="F100" s="58" t="s">
        <v>4</v>
      </c>
    </row>
    <row r="101" spans="1:7">
      <c r="A101" s="58">
        <v>22736487</v>
      </c>
      <c r="B101" s="58" t="s">
        <v>2355</v>
      </c>
      <c r="C101" s="71" t="s">
        <v>2365</v>
      </c>
      <c r="D101" s="58" t="s">
        <v>4</v>
      </c>
      <c r="E101" s="58" t="s">
        <v>4</v>
      </c>
      <c r="F101" s="58" t="s">
        <v>4</v>
      </c>
    </row>
    <row r="102" spans="1:7">
      <c r="A102" s="58">
        <v>22736487</v>
      </c>
      <c r="B102" s="58" t="s">
        <v>2355</v>
      </c>
      <c r="C102" s="71" t="s">
        <v>2366</v>
      </c>
      <c r="D102" s="58" t="s">
        <v>4</v>
      </c>
      <c r="E102" s="58" t="s">
        <v>12</v>
      </c>
      <c r="F102" s="58" t="s">
        <v>12</v>
      </c>
    </row>
    <row r="103" spans="1:7">
      <c r="A103" s="58">
        <v>22736487</v>
      </c>
      <c r="B103" s="58" t="s">
        <v>2355</v>
      </c>
      <c r="C103" s="71" t="s">
        <v>2367</v>
      </c>
      <c r="D103" s="58" t="s">
        <v>4</v>
      </c>
      <c r="E103" s="58" t="s">
        <v>12</v>
      </c>
      <c r="F103" s="58" t="s">
        <v>12</v>
      </c>
    </row>
    <row r="104" spans="1:7">
      <c r="A104" s="58">
        <v>10777769</v>
      </c>
      <c r="B104" s="58" t="s">
        <v>2355</v>
      </c>
      <c r="C104" s="74" t="s">
        <v>2368</v>
      </c>
      <c r="D104" s="58" t="s">
        <v>4</v>
      </c>
      <c r="E104" s="58" t="s">
        <v>12</v>
      </c>
      <c r="F104" s="58" t="s">
        <v>12</v>
      </c>
    </row>
    <row r="105" spans="1:7">
      <c r="A105" s="58">
        <v>11027223</v>
      </c>
      <c r="B105" s="58" t="s">
        <v>2355</v>
      </c>
      <c r="C105" s="74" t="s">
        <v>2368</v>
      </c>
      <c r="D105" s="58" t="s">
        <v>4</v>
      </c>
      <c r="E105" s="58" t="s">
        <v>12</v>
      </c>
      <c r="F105" s="58" t="s">
        <v>12</v>
      </c>
    </row>
    <row r="106" spans="1:7" ht="26">
      <c r="A106" s="58">
        <v>15901783</v>
      </c>
      <c r="B106" s="58" t="s">
        <v>2355</v>
      </c>
      <c r="C106" s="74" t="s">
        <v>2369</v>
      </c>
      <c r="D106" s="58" t="s">
        <v>4</v>
      </c>
      <c r="E106" s="58" t="s">
        <v>12</v>
      </c>
      <c r="F106" s="58" t="s">
        <v>12</v>
      </c>
      <c r="G106" s="58" t="s">
        <v>4</v>
      </c>
    </row>
    <row r="107" spans="1:7">
      <c r="A107" s="58">
        <v>16597718</v>
      </c>
      <c r="B107" s="58" t="s">
        <v>2355</v>
      </c>
      <c r="C107" s="74" t="s">
        <v>2370</v>
      </c>
      <c r="D107" s="58" t="s">
        <v>12</v>
      </c>
      <c r="E107" s="58" t="s">
        <v>12</v>
      </c>
      <c r="F107" s="58" t="s">
        <v>12</v>
      </c>
    </row>
    <row r="108" spans="1:7" ht="26">
      <c r="A108" s="58">
        <v>17522311</v>
      </c>
      <c r="B108" s="58" t="s">
        <v>2355</v>
      </c>
      <c r="C108" s="74" t="s">
        <v>2371</v>
      </c>
      <c r="D108" s="58" t="s">
        <v>4</v>
      </c>
      <c r="E108" s="58" t="s">
        <v>4</v>
      </c>
      <c r="F108" s="58" t="s">
        <v>4</v>
      </c>
    </row>
    <row r="109" spans="1:7" ht="26">
      <c r="A109" s="58">
        <v>19474329</v>
      </c>
      <c r="B109" s="58" t="s">
        <v>2355</v>
      </c>
      <c r="C109" s="74" t="s">
        <v>2372</v>
      </c>
      <c r="D109" s="58" t="s">
        <v>4</v>
      </c>
      <c r="E109" s="58" t="s">
        <v>4</v>
      </c>
      <c r="F109" s="58" t="s">
        <v>4</v>
      </c>
    </row>
    <row r="110" spans="1:7" ht="26">
      <c r="A110" s="58">
        <v>22553016</v>
      </c>
      <c r="B110" s="58" t="s">
        <v>2355</v>
      </c>
      <c r="C110" s="74" t="s">
        <v>2373</v>
      </c>
      <c r="D110" s="58" t="s">
        <v>4</v>
      </c>
      <c r="E110" s="58" t="s">
        <v>4</v>
      </c>
      <c r="F110" s="58" t="s">
        <v>4</v>
      </c>
    </row>
    <row r="111" spans="1:7" ht="26">
      <c r="A111" s="58">
        <v>23345232</v>
      </c>
      <c r="B111" s="58" t="s">
        <v>2355</v>
      </c>
      <c r="C111" s="74" t="s">
        <v>2374</v>
      </c>
      <c r="D111" s="58" t="s">
        <v>4</v>
      </c>
      <c r="E111" s="58" t="s">
        <v>12</v>
      </c>
      <c r="F111" s="58" t="s">
        <v>12</v>
      </c>
    </row>
    <row r="112" spans="1:7">
      <c r="A112" s="58">
        <v>23345232</v>
      </c>
      <c r="B112" s="58" t="s">
        <v>2355</v>
      </c>
      <c r="C112" s="74" t="s">
        <v>2375</v>
      </c>
      <c r="D112" s="58" t="s">
        <v>4</v>
      </c>
      <c r="E112" s="58" t="s">
        <v>12</v>
      </c>
      <c r="F112" s="58" t="s">
        <v>12</v>
      </c>
    </row>
    <row r="113" spans="1:6">
      <c r="A113" s="58">
        <v>23345232</v>
      </c>
      <c r="B113" s="58" t="s">
        <v>2355</v>
      </c>
      <c r="C113" s="74" t="s">
        <v>2376</v>
      </c>
      <c r="D113" s="58" t="s">
        <v>4</v>
      </c>
      <c r="E113" s="58" t="s">
        <v>12</v>
      </c>
      <c r="F113" s="58" t="s">
        <v>12</v>
      </c>
    </row>
    <row r="114" spans="1:6">
      <c r="A114" s="58">
        <v>23345232</v>
      </c>
      <c r="B114" s="58" t="s">
        <v>2355</v>
      </c>
      <c r="C114" s="74" t="s">
        <v>2377</v>
      </c>
      <c r="D114" s="58" t="s">
        <v>4</v>
      </c>
      <c r="E114" s="58" t="s">
        <v>12</v>
      </c>
      <c r="F114" s="58" t="s">
        <v>12</v>
      </c>
    </row>
    <row r="115" spans="1:6">
      <c r="A115" s="58">
        <v>23345232</v>
      </c>
      <c r="B115" s="58" t="s">
        <v>2355</v>
      </c>
      <c r="C115" s="74" t="s">
        <v>2378</v>
      </c>
      <c r="D115" s="58" t="s">
        <v>4</v>
      </c>
      <c r="E115" s="58" t="s">
        <v>12</v>
      </c>
      <c r="F115" s="58" t="s">
        <v>12</v>
      </c>
    </row>
    <row r="116" spans="1:6" ht="26">
      <c r="A116" s="58">
        <v>23345247</v>
      </c>
      <c r="B116" s="58" t="s">
        <v>2355</v>
      </c>
      <c r="C116" s="74" t="s">
        <v>2379</v>
      </c>
      <c r="D116" s="58" t="s">
        <v>4</v>
      </c>
      <c r="E116" s="58" t="s">
        <v>4</v>
      </c>
      <c r="F116" s="58" t="s">
        <v>4</v>
      </c>
    </row>
    <row r="117" spans="1:6">
      <c r="A117" s="58">
        <v>23345247</v>
      </c>
      <c r="B117" s="58" t="s">
        <v>2355</v>
      </c>
      <c r="C117" s="74" t="s">
        <v>2380</v>
      </c>
      <c r="D117" s="58" t="s">
        <v>4</v>
      </c>
      <c r="E117" s="58" t="s">
        <v>12</v>
      </c>
      <c r="F117" s="58" t="s">
        <v>12</v>
      </c>
    </row>
    <row r="118" spans="1:6">
      <c r="A118" s="58">
        <v>23365220</v>
      </c>
      <c r="B118" s="58" t="s">
        <v>2355</v>
      </c>
      <c r="C118" s="74" t="s">
        <v>2381</v>
      </c>
      <c r="D118" s="58" t="s">
        <v>4</v>
      </c>
      <c r="E118" s="58" t="s">
        <v>4</v>
      </c>
      <c r="F118" s="58" t="s">
        <v>4</v>
      </c>
    </row>
    <row r="119" spans="1:6" ht="26">
      <c r="A119" s="58">
        <v>23365220</v>
      </c>
      <c r="B119" s="58" t="s">
        <v>2355</v>
      </c>
      <c r="C119" s="74" t="s">
        <v>2382</v>
      </c>
      <c r="D119" s="58" t="s">
        <v>4</v>
      </c>
      <c r="E119" s="58" t="s">
        <v>4</v>
      </c>
      <c r="F119" s="58" t="s">
        <v>4</v>
      </c>
    </row>
    <row r="120" spans="1:6">
      <c r="A120" s="58">
        <v>23365253</v>
      </c>
      <c r="B120" s="58" t="s">
        <v>2355</v>
      </c>
      <c r="C120" s="74" t="s">
        <v>802</v>
      </c>
      <c r="D120" s="58" t="s">
        <v>4</v>
      </c>
      <c r="E120" s="58" t="s">
        <v>12</v>
      </c>
      <c r="F120" s="58" t="s">
        <v>12</v>
      </c>
    </row>
    <row r="121" spans="1:6" ht="26">
      <c r="A121" s="58">
        <v>17093092</v>
      </c>
      <c r="B121" s="58" t="s">
        <v>2355</v>
      </c>
      <c r="C121" s="74" t="s">
        <v>2383</v>
      </c>
      <c r="D121" s="58" t="s">
        <v>4</v>
      </c>
      <c r="E121" s="58" t="s">
        <v>4</v>
      </c>
      <c r="F121" s="58" t="s">
        <v>4</v>
      </c>
    </row>
    <row r="122" spans="1:6">
      <c r="A122" s="58">
        <v>17093092</v>
      </c>
      <c r="B122" s="58" t="s">
        <v>2355</v>
      </c>
      <c r="C122" s="74" t="s">
        <v>2384</v>
      </c>
      <c r="D122" s="58" t="s">
        <v>12</v>
      </c>
      <c r="E122" s="58" t="s">
        <v>12</v>
      </c>
      <c r="F122" s="58" t="s">
        <v>12</v>
      </c>
    </row>
    <row r="123" spans="1:6">
      <c r="A123" s="58">
        <v>22674266</v>
      </c>
      <c r="B123" s="58" t="s">
        <v>2355</v>
      </c>
      <c r="C123" s="74" t="s">
        <v>293</v>
      </c>
      <c r="D123" s="58" t="s">
        <v>4</v>
      </c>
      <c r="E123" s="58" t="s">
        <v>4</v>
      </c>
      <c r="F123" s="58" t="s">
        <v>4</v>
      </c>
    </row>
    <row r="124" spans="1:6" ht="26">
      <c r="A124" s="58">
        <v>22674266</v>
      </c>
      <c r="B124" s="58" t="s">
        <v>2355</v>
      </c>
      <c r="C124" s="74" t="s">
        <v>2385</v>
      </c>
      <c r="D124" s="58" t="s">
        <v>4</v>
      </c>
      <c r="E124" s="58" t="s">
        <v>4</v>
      </c>
      <c r="F124" s="58" t="s">
        <v>4</v>
      </c>
    </row>
    <row r="125" spans="1:6">
      <c r="A125" s="58">
        <v>22674266</v>
      </c>
      <c r="B125" s="58" t="s">
        <v>2355</v>
      </c>
      <c r="C125" s="74" t="s">
        <v>802</v>
      </c>
      <c r="D125" s="58" t="s">
        <v>4</v>
      </c>
      <c r="E125" s="58" t="s">
        <v>12</v>
      </c>
      <c r="F125" s="58" t="s">
        <v>12</v>
      </c>
    </row>
    <row r="126" spans="1:6">
      <c r="A126" s="58">
        <v>22674266</v>
      </c>
      <c r="B126" s="58" t="s">
        <v>2355</v>
      </c>
      <c r="C126" s="74" t="s">
        <v>2386</v>
      </c>
      <c r="D126" s="58" t="s">
        <v>4</v>
      </c>
      <c r="E126" s="58" t="s">
        <v>4</v>
      </c>
      <c r="F126" s="58" t="s">
        <v>4</v>
      </c>
    </row>
    <row r="127" spans="1:6">
      <c r="A127" s="58">
        <v>23325254</v>
      </c>
      <c r="B127" s="58" t="s">
        <v>2355</v>
      </c>
      <c r="C127" s="74" t="s">
        <v>2387</v>
      </c>
      <c r="D127" s="58" t="s">
        <v>4</v>
      </c>
      <c r="E127" s="58" t="s">
        <v>12</v>
      </c>
      <c r="F127" s="58" t="s">
        <v>12</v>
      </c>
    </row>
    <row r="128" spans="1:6">
      <c r="A128" s="58">
        <v>23325254</v>
      </c>
      <c r="B128" s="58" t="s">
        <v>2355</v>
      </c>
      <c r="C128" s="74" t="s">
        <v>2388</v>
      </c>
      <c r="D128" s="58" t="s">
        <v>4</v>
      </c>
      <c r="E128" s="58" t="s">
        <v>12</v>
      </c>
      <c r="F128" s="58" t="s">
        <v>12</v>
      </c>
    </row>
    <row r="129" spans="1:8" ht="26">
      <c r="A129" s="58">
        <v>23325254</v>
      </c>
      <c r="B129" s="58" t="s">
        <v>2355</v>
      </c>
      <c r="C129" s="74" t="s">
        <v>2389</v>
      </c>
      <c r="D129" s="58" t="s">
        <v>4</v>
      </c>
      <c r="E129" s="58" t="s">
        <v>12</v>
      </c>
      <c r="F129" s="58" t="s">
        <v>12</v>
      </c>
    </row>
    <row r="130" spans="1:8">
      <c r="A130" s="58">
        <v>23325254</v>
      </c>
      <c r="B130" s="58" t="s">
        <v>2355</v>
      </c>
      <c r="C130" s="74" t="s">
        <v>2282</v>
      </c>
      <c r="D130" s="58" t="s">
        <v>4</v>
      </c>
      <c r="E130" s="58" t="s">
        <v>12</v>
      </c>
      <c r="F130" s="58" t="s">
        <v>12</v>
      </c>
    </row>
    <row r="131" spans="1:8">
      <c r="A131" s="58">
        <v>23325254</v>
      </c>
      <c r="B131" s="58" t="s">
        <v>2355</v>
      </c>
      <c r="C131" s="74" t="s">
        <v>2390</v>
      </c>
      <c r="D131" s="58" t="s">
        <v>4</v>
      </c>
      <c r="E131" s="58" t="s">
        <v>12</v>
      </c>
      <c r="F131" s="58" t="s">
        <v>12</v>
      </c>
    </row>
    <row r="132" spans="1:8">
      <c r="A132" s="58">
        <v>23325261</v>
      </c>
      <c r="B132" s="58" t="s">
        <v>2355</v>
      </c>
      <c r="C132" s="74" t="s">
        <v>2391</v>
      </c>
      <c r="D132" s="58" t="s">
        <v>4</v>
      </c>
      <c r="E132" s="58" t="s">
        <v>4</v>
      </c>
      <c r="F132" s="58" t="s">
        <v>4</v>
      </c>
    </row>
    <row r="133" spans="1:8">
      <c r="A133" s="58">
        <v>23325261</v>
      </c>
      <c r="B133" s="58" t="s">
        <v>2355</v>
      </c>
      <c r="C133" s="74" t="s">
        <v>2392</v>
      </c>
      <c r="D133" s="58" t="s">
        <v>4</v>
      </c>
      <c r="E133" s="58" t="s">
        <v>4</v>
      </c>
      <c r="F133" s="58" t="s">
        <v>4</v>
      </c>
    </row>
    <row r="134" spans="1:8">
      <c r="A134" s="58">
        <v>23325261</v>
      </c>
      <c r="B134" s="58" t="s">
        <v>2355</v>
      </c>
      <c r="C134" s="74" t="s">
        <v>528</v>
      </c>
      <c r="D134" s="58" t="s">
        <v>4</v>
      </c>
      <c r="E134" s="58" t="s">
        <v>12</v>
      </c>
      <c r="F134" s="58" t="s">
        <v>12</v>
      </c>
    </row>
    <row r="135" spans="1:8">
      <c r="A135" s="58">
        <v>23325262</v>
      </c>
      <c r="B135" s="58" t="s">
        <v>2355</v>
      </c>
      <c r="C135" s="74" t="s">
        <v>2393</v>
      </c>
      <c r="D135" s="58" t="s">
        <v>4</v>
      </c>
      <c r="E135" s="58" t="s">
        <v>4</v>
      </c>
      <c r="F135" s="58" t="s">
        <v>4</v>
      </c>
      <c r="G135" s="58" t="s">
        <v>4</v>
      </c>
    </row>
    <row r="136" spans="1:8">
      <c r="A136" s="58">
        <v>23106570</v>
      </c>
      <c r="B136" s="58" t="s">
        <v>2107</v>
      </c>
      <c r="C136" s="71" t="s">
        <v>2394</v>
      </c>
      <c r="D136" s="58" t="s">
        <v>4</v>
      </c>
      <c r="E136" s="58" t="s">
        <v>12</v>
      </c>
      <c r="F136" s="58" t="s">
        <v>12</v>
      </c>
      <c r="H136" s="58">
        <v>4</v>
      </c>
    </row>
    <row r="137" spans="1:8">
      <c r="A137" s="58">
        <v>23106570</v>
      </c>
      <c r="B137" s="58" t="s">
        <v>2107</v>
      </c>
      <c r="C137" s="71" t="s">
        <v>2395</v>
      </c>
      <c r="D137" s="58" t="s">
        <v>4</v>
      </c>
      <c r="E137" s="58" t="s">
        <v>4</v>
      </c>
      <c r="F137" s="58" t="s">
        <v>4</v>
      </c>
    </row>
    <row r="138" spans="1:8">
      <c r="A138" s="58">
        <v>23066968</v>
      </c>
      <c r="B138" s="58" t="s">
        <v>2107</v>
      </c>
      <c r="C138" s="71" t="s">
        <v>2396</v>
      </c>
      <c r="D138" s="58" t="s">
        <v>12</v>
      </c>
      <c r="E138" s="58" t="s">
        <v>4</v>
      </c>
      <c r="F138" s="58" t="s">
        <v>12</v>
      </c>
      <c r="G138" s="58" t="s">
        <v>12</v>
      </c>
    </row>
    <row r="139" spans="1:8" ht="26">
      <c r="A139" s="58">
        <v>23095101</v>
      </c>
      <c r="B139" s="58" t="s">
        <v>2107</v>
      </c>
      <c r="C139" s="71" t="s">
        <v>2397</v>
      </c>
      <c r="D139" s="58" t="s">
        <v>4</v>
      </c>
      <c r="E139" s="58" t="s">
        <v>4</v>
      </c>
      <c r="F139" s="58" t="s">
        <v>4</v>
      </c>
      <c r="G139" s="58" t="s">
        <v>4</v>
      </c>
    </row>
    <row r="140" spans="1:8" ht="26">
      <c r="A140" s="58">
        <v>23106245</v>
      </c>
      <c r="B140" s="58" t="s">
        <v>2107</v>
      </c>
      <c r="C140" s="71" t="s">
        <v>2398</v>
      </c>
      <c r="D140" s="58" t="s">
        <v>4</v>
      </c>
      <c r="E140" s="58" t="s">
        <v>4</v>
      </c>
      <c r="F140" s="58" t="s">
        <v>4</v>
      </c>
      <c r="G140" s="58" t="s">
        <v>4</v>
      </c>
    </row>
    <row r="141" spans="1:8" ht="26">
      <c r="A141" s="58">
        <v>23106361</v>
      </c>
      <c r="B141" s="58" t="s">
        <v>2107</v>
      </c>
      <c r="C141" s="71" t="s">
        <v>2399</v>
      </c>
      <c r="D141" s="58" t="s">
        <v>4</v>
      </c>
      <c r="E141" s="58" t="s">
        <v>12</v>
      </c>
      <c r="F141" s="58" t="s">
        <v>12</v>
      </c>
      <c r="G141" s="58" t="s">
        <v>12</v>
      </c>
    </row>
    <row r="142" spans="1:8">
      <c r="A142" s="58">
        <v>23106361</v>
      </c>
      <c r="B142" s="58" t="s">
        <v>2107</v>
      </c>
      <c r="C142" s="71" t="s">
        <v>2400</v>
      </c>
      <c r="D142" s="58" t="s">
        <v>4</v>
      </c>
      <c r="E142" s="58" t="s">
        <v>12</v>
      </c>
      <c r="F142" s="58" t="s">
        <v>12</v>
      </c>
      <c r="G142" s="58" t="s">
        <v>4</v>
      </c>
    </row>
    <row r="143" spans="1:8" ht="26">
      <c r="A143" s="58">
        <v>23106436</v>
      </c>
      <c r="B143" s="58" t="s">
        <v>2107</v>
      </c>
      <c r="C143" s="71" t="s">
        <v>2401</v>
      </c>
      <c r="D143" s="58" t="s">
        <v>4</v>
      </c>
      <c r="E143" s="58" t="s">
        <v>12</v>
      </c>
      <c r="F143" s="58" t="s">
        <v>12</v>
      </c>
    </row>
    <row r="144" spans="1:8">
      <c r="A144" s="58">
        <v>23106536</v>
      </c>
      <c r="B144" s="58" t="s">
        <v>2107</v>
      </c>
      <c r="C144" s="71" t="s">
        <v>2402</v>
      </c>
      <c r="D144" s="58" t="s">
        <v>12</v>
      </c>
      <c r="E144" s="58" t="s">
        <v>12</v>
      </c>
      <c r="F144" s="58" t="s">
        <v>12</v>
      </c>
      <c r="G144" s="58" t="s">
        <v>12</v>
      </c>
    </row>
    <row r="145" spans="1:8" ht="26">
      <c r="A145" s="58">
        <v>23106536</v>
      </c>
      <c r="B145" s="58" t="s">
        <v>2107</v>
      </c>
      <c r="C145" s="71" t="s">
        <v>2403</v>
      </c>
      <c r="D145" s="58" t="s">
        <v>4</v>
      </c>
      <c r="E145" s="58" t="s">
        <v>4</v>
      </c>
      <c r="F145" s="58" t="s">
        <v>4</v>
      </c>
    </row>
    <row r="146" spans="1:8">
      <c r="A146" s="58">
        <v>23106570</v>
      </c>
      <c r="B146" s="58" t="s">
        <v>2107</v>
      </c>
      <c r="C146" s="71" t="s">
        <v>2395</v>
      </c>
      <c r="D146" s="58" t="s">
        <v>12</v>
      </c>
      <c r="E146" s="58" t="s">
        <v>4</v>
      </c>
      <c r="F146" s="58" t="s">
        <v>12</v>
      </c>
    </row>
    <row r="147" spans="1:8" ht="26">
      <c r="A147" s="58">
        <v>23410057</v>
      </c>
      <c r="B147" s="58" t="s">
        <v>461</v>
      </c>
      <c r="C147" s="71" t="s">
        <v>2404</v>
      </c>
      <c r="D147" s="58" t="s">
        <v>4</v>
      </c>
      <c r="E147" s="58" t="s">
        <v>4</v>
      </c>
      <c r="F147" s="58" t="s">
        <v>4</v>
      </c>
      <c r="H147" s="58">
        <v>8</v>
      </c>
    </row>
    <row r="148" spans="1:8" ht="26">
      <c r="A148" s="58">
        <v>23410057</v>
      </c>
      <c r="B148" s="58" t="s">
        <v>461</v>
      </c>
      <c r="C148" s="71" t="s">
        <v>2405</v>
      </c>
      <c r="D148" s="58" t="s">
        <v>4</v>
      </c>
      <c r="E148" s="58" t="s">
        <v>4</v>
      </c>
      <c r="F148" s="58" t="s">
        <v>4</v>
      </c>
    </row>
    <row r="149" spans="1:8" ht="26">
      <c r="A149" s="58">
        <v>23410057</v>
      </c>
      <c r="B149" s="58" t="s">
        <v>461</v>
      </c>
      <c r="C149" s="71" t="s">
        <v>2406</v>
      </c>
      <c r="D149" s="58" t="s">
        <v>4</v>
      </c>
      <c r="E149" s="58" t="s">
        <v>4</v>
      </c>
      <c r="F149" s="58" t="s">
        <v>4</v>
      </c>
    </row>
    <row r="150" spans="1:8" ht="26">
      <c r="A150" s="58">
        <v>23413875</v>
      </c>
      <c r="B150" s="58" t="s">
        <v>461</v>
      </c>
      <c r="C150" s="71" t="s">
        <v>2407</v>
      </c>
      <c r="D150" s="58" t="s">
        <v>4</v>
      </c>
      <c r="E150" s="58" t="s">
        <v>4</v>
      </c>
      <c r="F150" s="58" t="s">
        <v>4</v>
      </c>
    </row>
    <row r="151" spans="1:8">
      <c r="A151" s="58">
        <v>23413915</v>
      </c>
      <c r="B151" s="58" t="s">
        <v>461</v>
      </c>
      <c r="C151" s="71" t="s">
        <v>2408</v>
      </c>
      <c r="D151" s="58" t="s">
        <v>4</v>
      </c>
      <c r="E151" s="58" t="s">
        <v>12</v>
      </c>
      <c r="F151" s="58" t="s">
        <v>12</v>
      </c>
    </row>
    <row r="152" spans="1:8">
      <c r="A152" s="58">
        <v>22233577</v>
      </c>
      <c r="B152" s="58" t="s">
        <v>461</v>
      </c>
      <c r="C152" s="71" t="s">
        <v>2409</v>
      </c>
      <c r="D152" s="58" t="s">
        <v>4</v>
      </c>
      <c r="E152" s="58" t="s">
        <v>4</v>
      </c>
      <c r="F152" s="58" t="s">
        <v>4</v>
      </c>
    </row>
    <row r="153" spans="1:8" ht="52">
      <c r="A153" s="58">
        <v>22233577</v>
      </c>
      <c r="B153" s="58" t="s">
        <v>461</v>
      </c>
      <c r="C153" s="71" t="s">
        <v>2410</v>
      </c>
      <c r="D153" s="58" t="s">
        <v>4</v>
      </c>
      <c r="E153" s="58" t="s">
        <v>4</v>
      </c>
      <c r="F153" s="58" t="s">
        <v>4</v>
      </c>
    </row>
    <row r="154" spans="1:8" ht="26">
      <c r="A154" s="58">
        <v>22236461</v>
      </c>
      <c r="B154" s="58" t="s">
        <v>461</v>
      </c>
      <c r="C154" s="71" t="s">
        <v>2411</v>
      </c>
      <c r="D154" s="58" t="s">
        <v>4</v>
      </c>
      <c r="E154" s="58" t="s">
        <v>4</v>
      </c>
      <c r="F154" s="58" t="s">
        <v>4</v>
      </c>
    </row>
    <row r="155" spans="1:8" ht="26">
      <c r="A155" s="58">
        <v>22243518</v>
      </c>
      <c r="B155" s="58" t="s">
        <v>461</v>
      </c>
      <c r="C155" s="71" t="s">
        <v>2412</v>
      </c>
      <c r="D155" s="58" t="s">
        <v>4</v>
      </c>
      <c r="E155" s="58" t="s">
        <v>12</v>
      </c>
      <c r="F155" s="58" t="s">
        <v>12</v>
      </c>
    </row>
    <row r="156" spans="1:8" ht="26">
      <c r="A156" s="58">
        <v>22243518</v>
      </c>
      <c r="B156" s="58" t="s">
        <v>461</v>
      </c>
      <c r="C156" s="71" t="s">
        <v>2413</v>
      </c>
      <c r="D156" s="58" t="s">
        <v>4</v>
      </c>
      <c r="E156" s="58" t="s">
        <v>12</v>
      </c>
      <c r="F156" s="58" t="s">
        <v>12</v>
      </c>
    </row>
    <row r="157" spans="1:8">
      <c r="A157" s="58">
        <v>22269797</v>
      </c>
      <c r="B157" s="58" t="s">
        <v>461</v>
      </c>
      <c r="C157" s="71" t="s">
        <v>2414</v>
      </c>
      <c r="D157" s="58" t="s">
        <v>4</v>
      </c>
      <c r="E157" s="58" t="s">
        <v>12</v>
      </c>
      <c r="F157" s="58" t="s">
        <v>12</v>
      </c>
    </row>
    <row r="158" spans="1:8" ht="39">
      <c r="A158" s="58">
        <v>22269797</v>
      </c>
      <c r="B158" s="58" t="s">
        <v>461</v>
      </c>
      <c r="C158" s="71" t="s">
        <v>2415</v>
      </c>
      <c r="D158" s="58" t="s">
        <v>4</v>
      </c>
      <c r="E158" s="58" t="s">
        <v>4</v>
      </c>
      <c r="F158" s="58" t="s">
        <v>4</v>
      </c>
    </row>
    <row r="159" spans="1:8">
      <c r="A159" s="58">
        <v>23295855</v>
      </c>
      <c r="B159" s="58" t="s">
        <v>331</v>
      </c>
      <c r="C159" s="72" t="s">
        <v>2416</v>
      </c>
      <c r="D159" s="58" t="s">
        <v>4</v>
      </c>
      <c r="E159" s="58" t="s">
        <v>12</v>
      </c>
      <c r="F159" s="58" t="s">
        <v>12</v>
      </c>
      <c r="H159" s="58">
        <v>3</v>
      </c>
    </row>
    <row r="160" spans="1:8" ht="26">
      <c r="A160" s="58">
        <v>23295856</v>
      </c>
      <c r="B160" s="58" t="s">
        <v>331</v>
      </c>
      <c r="C160" s="72" t="s">
        <v>2417</v>
      </c>
      <c r="D160" s="58" t="s">
        <v>4</v>
      </c>
      <c r="E160" s="58" t="s">
        <v>4</v>
      </c>
      <c r="F160" s="58" t="s">
        <v>4</v>
      </c>
    </row>
    <row r="161" spans="1:8">
      <c r="A161" s="58">
        <v>23295857</v>
      </c>
      <c r="B161" s="58" t="s">
        <v>331</v>
      </c>
      <c r="C161" s="72" t="s">
        <v>2418</v>
      </c>
      <c r="D161" s="58" t="s">
        <v>4</v>
      </c>
      <c r="E161" s="58" t="s">
        <v>12</v>
      </c>
      <c r="F161" s="58" t="s">
        <v>12</v>
      </c>
    </row>
    <row r="162" spans="1:8">
      <c r="A162" s="58">
        <v>23295857</v>
      </c>
      <c r="B162" s="58" t="s">
        <v>331</v>
      </c>
      <c r="C162" s="72" t="s">
        <v>2419</v>
      </c>
      <c r="D162" s="58" t="s">
        <v>4</v>
      </c>
      <c r="E162" s="58" t="s">
        <v>12</v>
      </c>
      <c r="F162" s="58" t="s">
        <v>12</v>
      </c>
    </row>
    <row r="163" spans="1:8" ht="26">
      <c r="A163" s="58">
        <v>23313314</v>
      </c>
      <c r="B163" s="58" t="s">
        <v>331</v>
      </c>
      <c r="C163" s="71" t="s">
        <v>2420</v>
      </c>
      <c r="D163" s="58" t="s">
        <v>4</v>
      </c>
      <c r="E163" s="58" t="s">
        <v>12</v>
      </c>
      <c r="F163" s="58" t="s">
        <v>12</v>
      </c>
    </row>
    <row r="164" spans="1:8">
      <c r="A164" s="58">
        <v>23313314</v>
      </c>
      <c r="B164" s="58" t="s">
        <v>331</v>
      </c>
      <c r="C164" s="71" t="s">
        <v>2421</v>
      </c>
      <c r="D164" s="58" t="s">
        <v>12</v>
      </c>
      <c r="E164" s="58" t="s">
        <v>12</v>
      </c>
      <c r="F164" s="58" t="s">
        <v>12</v>
      </c>
    </row>
    <row r="165" spans="1:8" ht="26">
      <c r="A165" s="58">
        <v>23313314</v>
      </c>
      <c r="B165" s="58" t="s">
        <v>331</v>
      </c>
      <c r="C165" s="71" t="s">
        <v>2422</v>
      </c>
      <c r="D165" s="58" t="s">
        <v>4</v>
      </c>
      <c r="E165" s="58" t="s">
        <v>12</v>
      </c>
      <c r="F165" s="58" t="s">
        <v>12</v>
      </c>
    </row>
    <row r="166" spans="1:8" ht="26">
      <c r="A166" s="58">
        <v>23313314</v>
      </c>
      <c r="B166" s="58" t="s">
        <v>331</v>
      </c>
      <c r="C166" s="71" t="s">
        <v>2423</v>
      </c>
      <c r="D166" s="58" t="s">
        <v>4</v>
      </c>
      <c r="E166" s="58" t="s">
        <v>12</v>
      </c>
      <c r="F166" s="58" t="s">
        <v>12</v>
      </c>
    </row>
    <row r="167" spans="1:8">
      <c r="A167" s="58">
        <v>23313314</v>
      </c>
      <c r="B167" s="58" t="s">
        <v>331</v>
      </c>
      <c r="C167" s="71" t="s">
        <v>2424</v>
      </c>
      <c r="D167" s="58" t="s">
        <v>4</v>
      </c>
      <c r="E167" s="58" t="s">
        <v>4</v>
      </c>
      <c r="F167" s="58" t="s">
        <v>4</v>
      </c>
    </row>
    <row r="168" spans="1:8" ht="26">
      <c r="A168" s="58">
        <v>23313314</v>
      </c>
      <c r="B168" s="58" t="s">
        <v>331</v>
      </c>
      <c r="C168" s="71" t="s">
        <v>2425</v>
      </c>
      <c r="D168" s="58" t="s">
        <v>4</v>
      </c>
      <c r="E168" s="58" t="s">
        <v>12</v>
      </c>
      <c r="F168" s="58" t="s">
        <v>12</v>
      </c>
    </row>
    <row r="169" spans="1:8" ht="26">
      <c r="A169" s="58">
        <v>23313314</v>
      </c>
      <c r="B169" s="58" t="s">
        <v>331</v>
      </c>
      <c r="C169" s="71" t="s">
        <v>2426</v>
      </c>
      <c r="D169" s="58" t="s">
        <v>4</v>
      </c>
      <c r="E169" s="58" t="s">
        <v>12</v>
      </c>
      <c r="F169" s="58" t="s">
        <v>12</v>
      </c>
    </row>
    <row r="170" spans="1:8" ht="39">
      <c r="A170" s="58">
        <v>23313314</v>
      </c>
      <c r="B170" s="58" t="s">
        <v>331</v>
      </c>
      <c r="C170" s="71" t="s">
        <v>2427</v>
      </c>
      <c r="D170" s="58" t="s">
        <v>4</v>
      </c>
      <c r="E170" s="58" t="s">
        <v>4</v>
      </c>
      <c r="F170" s="58" t="s">
        <v>4</v>
      </c>
    </row>
    <row r="171" spans="1:8" ht="26">
      <c r="A171" s="58">
        <v>23313315</v>
      </c>
      <c r="B171" s="58" t="s">
        <v>331</v>
      </c>
      <c r="C171" s="71" t="s">
        <v>2428</v>
      </c>
      <c r="D171" s="58" t="s">
        <v>4</v>
      </c>
      <c r="E171" s="58" t="s">
        <v>12</v>
      </c>
      <c r="F171" s="58" t="s">
        <v>12</v>
      </c>
    </row>
    <row r="172" spans="1:8">
      <c r="A172" s="58">
        <v>23294837</v>
      </c>
      <c r="B172" s="58" t="s">
        <v>447</v>
      </c>
      <c r="C172" s="71" t="s">
        <v>2429</v>
      </c>
      <c r="D172" s="58" t="s">
        <v>12</v>
      </c>
      <c r="E172" s="58" t="s">
        <v>12</v>
      </c>
      <c r="F172" s="58" t="s">
        <v>12</v>
      </c>
      <c r="H172" s="58">
        <v>2</v>
      </c>
    </row>
    <row r="173" spans="1:8">
      <c r="A173" s="58">
        <v>23302418</v>
      </c>
      <c r="B173" s="58" t="s">
        <v>447</v>
      </c>
      <c r="C173" s="71" t="s">
        <v>2430</v>
      </c>
      <c r="D173" s="58" t="s">
        <v>12</v>
      </c>
      <c r="E173" s="58" t="s">
        <v>4</v>
      </c>
      <c r="F173" s="58" t="s">
        <v>12</v>
      </c>
    </row>
    <row r="174" spans="1:8">
      <c r="A174" s="58">
        <v>23302418</v>
      </c>
      <c r="B174" s="58" t="s">
        <v>447</v>
      </c>
      <c r="C174" s="71" t="s">
        <v>2431</v>
      </c>
      <c r="D174" s="58" t="s">
        <v>12</v>
      </c>
      <c r="E174" s="58" t="s">
        <v>4</v>
      </c>
      <c r="F174" s="58" t="s">
        <v>12</v>
      </c>
    </row>
    <row r="175" spans="1:8" ht="26">
      <c r="A175" s="58">
        <v>23302443</v>
      </c>
      <c r="B175" s="58" t="s">
        <v>447</v>
      </c>
      <c r="C175" s="71" t="s">
        <v>2432</v>
      </c>
      <c r="D175" s="58" t="s">
        <v>4</v>
      </c>
      <c r="E175" s="58" t="s">
        <v>4</v>
      </c>
      <c r="F175" s="58" t="s">
        <v>4</v>
      </c>
    </row>
    <row r="176" spans="1:8">
      <c r="A176" s="58">
        <v>23302443</v>
      </c>
      <c r="B176" s="58" t="s">
        <v>447</v>
      </c>
      <c r="C176" s="71" t="s">
        <v>2433</v>
      </c>
      <c r="D176" s="58" t="s">
        <v>4</v>
      </c>
      <c r="E176" s="58" t="s">
        <v>4</v>
      </c>
      <c r="F176" s="58" t="s">
        <v>4</v>
      </c>
    </row>
    <row r="177" spans="1:6">
      <c r="A177" s="58">
        <v>23316957</v>
      </c>
      <c r="B177" s="58" t="s">
        <v>447</v>
      </c>
      <c r="C177" s="71" t="s">
        <v>2434</v>
      </c>
      <c r="D177" s="58" t="s">
        <v>12</v>
      </c>
      <c r="E177" s="58" t="s">
        <v>12</v>
      </c>
      <c r="F177" s="58" t="s">
        <v>12</v>
      </c>
    </row>
    <row r="178" spans="1:6">
      <c r="A178" s="58">
        <v>23327197</v>
      </c>
      <c r="B178" s="58" t="s">
        <v>447</v>
      </c>
      <c r="C178" s="71" t="s">
        <v>2435</v>
      </c>
      <c r="D178" s="58" t="s">
        <v>12</v>
      </c>
      <c r="E178" s="58" t="s">
        <v>12</v>
      </c>
      <c r="F178" s="58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1099"/>
  <sheetViews>
    <sheetView zoomScale="125" zoomScaleNormal="125" zoomScalePageLayoutView="125" workbookViewId="0">
      <pane ySplit="4" topLeftCell="A132" activePane="bottomLeft" state="frozen"/>
      <selection pane="bottomLeft" activeCell="A139" sqref="A139:XFD139"/>
    </sheetView>
  </sheetViews>
  <sheetFormatPr baseColWidth="10" defaultColWidth="14.5" defaultRowHeight="15.75" customHeight="1" x14ac:dyDescent="0"/>
  <cols>
    <col min="2" max="2" width="15.33203125" style="133" customWidth="1"/>
    <col min="3" max="3" width="22.6640625" style="40" customWidth="1"/>
    <col min="4" max="4" width="41.33203125" style="40" customWidth="1"/>
    <col min="5" max="7" width="18.5" customWidth="1"/>
  </cols>
  <sheetData>
    <row r="1" spans="1:21" ht="52" customHeight="1">
      <c r="B1" s="196" t="s">
        <v>2572</v>
      </c>
      <c r="C1" s="204" t="s">
        <v>2578</v>
      </c>
      <c r="D1" s="220" t="s">
        <v>2579</v>
      </c>
      <c r="E1" s="3"/>
      <c r="F1" s="3"/>
      <c r="G1" s="205" t="s">
        <v>2583</v>
      </c>
      <c r="H1" s="1"/>
    </row>
    <row r="2" spans="1:21" ht="48">
      <c r="A2" s="77" t="s">
        <v>2589</v>
      </c>
      <c r="B2" s="134" t="s">
        <v>2019</v>
      </c>
      <c r="C2" s="164" t="s">
        <v>972</v>
      </c>
      <c r="D2" s="2" t="s">
        <v>973</v>
      </c>
      <c r="E2" s="2" t="s">
        <v>974</v>
      </c>
      <c r="F2" s="2" t="s">
        <v>2573</v>
      </c>
      <c r="G2" s="2" t="s">
        <v>2581</v>
      </c>
      <c r="H2" s="2" t="s">
        <v>975</v>
      </c>
      <c r="I2" s="75" t="s">
        <v>66</v>
      </c>
      <c r="J2" s="75" t="s">
        <v>67</v>
      </c>
      <c r="K2" s="75" t="s">
        <v>2012</v>
      </c>
      <c r="L2" s="75" t="s">
        <v>2011</v>
      </c>
      <c r="N2" s="13"/>
      <c r="O2" s="13"/>
      <c r="P2" s="13"/>
      <c r="Q2" s="13"/>
      <c r="R2" s="13"/>
      <c r="S2" s="13"/>
      <c r="T2" s="13"/>
      <c r="U2" s="13"/>
    </row>
    <row r="3" spans="1:21" ht="26">
      <c r="B3" s="70" t="s">
        <v>2564</v>
      </c>
      <c r="C3" s="165"/>
      <c r="D3" s="24"/>
      <c r="E3" s="20">
        <f>COUNTIF(E5:E521,"y")/COUNTA(E5:E521)</f>
        <v>0.47014925373134331</v>
      </c>
      <c r="F3" s="195" t="s">
        <v>2574</v>
      </c>
      <c r="G3" s="195" t="s">
        <v>2582</v>
      </c>
      <c r="H3" s="20">
        <f>COUNTIF(H5:H764,"y")/COUNTA(H5:H764)</f>
        <v>0.70300751879699253</v>
      </c>
      <c r="I3" s="76"/>
      <c r="J3" s="76"/>
      <c r="K3" s="76">
        <f>COUNTIF(H5:H274,"y")</f>
        <v>187</v>
      </c>
      <c r="L3" s="76">
        <f>COUNTA(H5:H274)</f>
        <v>266</v>
      </c>
    </row>
    <row r="4" spans="1:21" s="25" customFormat="1" ht="13">
      <c r="B4" s="229"/>
      <c r="C4" s="230"/>
      <c r="D4" s="231"/>
      <c r="E4" s="232"/>
      <c r="F4" s="234">
        <f>COUNTIF(F5:F522,"TP")/COUNTA(F5:F522)</f>
        <v>0.43893129770992367</v>
      </c>
      <c r="G4" s="234">
        <f>COUNTIF(G5:G522,"NC")/COUNTA(G5:G522)</f>
        <v>0.38223938223938225</v>
      </c>
      <c r="H4" s="232"/>
      <c r="I4" s="33"/>
      <c r="J4" s="33"/>
      <c r="K4" s="33"/>
      <c r="L4" s="33"/>
    </row>
    <row r="5" spans="1:21" ht="22">
      <c r="A5" s="135" t="s">
        <v>643</v>
      </c>
      <c r="B5" s="136">
        <v>25161820</v>
      </c>
      <c r="C5" s="120" t="s">
        <v>639</v>
      </c>
      <c r="D5" s="197" t="s">
        <v>640</v>
      </c>
      <c r="E5" s="1" t="s">
        <v>641</v>
      </c>
      <c r="F5" s="31" t="s">
        <v>2577</v>
      </c>
      <c r="G5" s="31" t="s">
        <v>2588</v>
      </c>
      <c r="H5" s="1" t="s">
        <v>642</v>
      </c>
      <c r="I5" s="29"/>
      <c r="J5" s="29"/>
      <c r="K5" s="29"/>
      <c r="L5" s="26"/>
    </row>
    <row r="6" spans="1:21" ht="22">
      <c r="B6" s="136">
        <v>25161820</v>
      </c>
      <c r="C6" s="120" t="s">
        <v>644</v>
      </c>
      <c r="D6" s="141" t="s">
        <v>645</v>
      </c>
      <c r="E6" s="1" t="s">
        <v>646</v>
      </c>
      <c r="F6" s="31" t="s">
        <v>2577</v>
      </c>
      <c r="G6" s="31" t="s">
        <v>2588</v>
      </c>
      <c r="H6" s="1" t="s">
        <v>647</v>
      </c>
      <c r="I6" s="38"/>
      <c r="J6" s="38"/>
      <c r="K6" s="38"/>
      <c r="L6" s="26"/>
    </row>
    <row r="7" spans="1:21" s="223" customFormat="1" ht="39">
      <c r="B7" s="235">
        <v>25161820</v>
      </c>
      <c r="C7" s="236" t="s">
        <v>69</v>
      </c>
      <c r="D7" s="237" t="s">
        <v>2590</v>
      </c>
      <c r="E7" s="228" t="s">
        <v>4</v>
      </c>
      <c r="F7" s="228" t="s">
        <v>2577</v>
      </c>
      <c r="G7" s="228" t="s">
        <v>2588</v>
      </c>
      <c r="H7" s="228" t="s">
        <v>4</v>
      </c>
      <c r="I7" s="238"/>
      <c r="J7" s="238"/>
      <c r="K7" s="238"/>
      <c r="L7" s="239"/>
    </row>
    <row r="8" spans="1:21" ht="13">
      <c r="B8" s="136">
        <v>25328847</v>
      </c>
      <c r="C8" s="139" t="s">
        <v>218</v>
      </c>
      <c r="D8" s="197" t="s">
        <v>219</v>
      </c>
      <c r="E8" s="1" t="s">
        <v>220</v>
      </c>
      <c r="F8" s="31" t="s">
        <v>2577</v>
      </c>
      <c r="G8" s="31" t="s">
        <v>2587</v>
      </c>
      <c r="H8" s="1" t="s">
        <v>221</v>
      </c>
      <c r="I8" s="29"/>
      <c r="J8" s="29"/>
      <c r="K8" s="29"/>
      <c r="L8" s="26"/>
    </row>
    <row r="9" spans="1:21" ht="24">
      <c r="B9" s="136">
        <v>25328847</v>
      </c>
      <c r="C9" s="139" t="s">
        <v>222</v>
      </c>
      <c r="D9" s="240" t="s">
        <v>223</v>
      </c>
      <c r="E9" s="1" t="s">
        <v>224</v>
      </c>
      <c r="F9" s="31" t="s">
        <v>2577</v>
      </c>
      <c r="G9" s="31" t="s">
        <v>2588</v>
      </c>
      <c r="H9" s="1" t="s">
        <v>225</v>
      </c>
      <c r="L9" s="26"/>
    </row>
    <row r="10" spans="1:21" ht="13">
      <c r="B10" s="136">
        <v>25328847</v>
      </c>
      <c r="C10" s="139" t="s">
        <v>226</v>
      </c>
      <c r="D10" s="141" t="s">
        <v>227</v>
      </c>
      <c r="E10" s="1" t="s">
        <v>228</v>
      </c>
      <c r="F10" s="31" t="s">
        <v>2586</v>
      </c>
      <c r="G10" s="31" t="s">
        <v>2587</v>
      </c>
      <c r="H10" s="1" t="s">
        <v>229</v>
      </c>
      <c r="I10" s="39"/>
      <c r="J10" s="39"/>
      <c r="K10" s="39"/>
      <c r="L10" s="26"/>
    </row>
    <row r="11" spans="1:21" ht="13">
      <c r="B11" s="136">
        <v>25328847</v>
      </c>
      <c r="C11" s="139" t="s">
        <v>69</v>
      </c>
      <c r="D11" s="141" t="s">
        <v>70</v>
      </c>
      <c r="E11" s="1" t="s">
        <v>71</v>
      </c>
      <c r="F11" s="31" t="s">
        <v>2586</v>
      </c>
      <c r="G11" s="31" t="s">
        <v>2587</v>
      </c>
      <c r="H11" s="1" t="s">
        <v>72</v>
      </c>
      <c r="I11" s="29">
        <f>COUNTIF(E5:E11,"y")/COUNTA(E5:E11)</f>
        <v>0.7142857142857143</v>
      </c>
      <c r="J11" s="29">
        <f>COUNTIF(H5:H11,"y")/COUNTA(H5:H11)</f>
        <v>0.7142857142857143</v>
      </c>
      <c r="K11" s="29"/>
      <c r="L11" s="26">
        <f>COUNTA(H5:H11)</f>
        <v>7</v>
      </c>
    </row>
    <row r="12" spans="1:21" ht="12">
      <c r="B12" s="135">
        <v>24893753</v>
      </c>
      <c r="C12" s="120" t="s">
        <v>561</v>
      </c>
      <c r="D12" s="197" t="s">
        <v>562</v>
      </c>
      <c r="E12" s="1" t="s">
        <v>563</v>
      </c>
      <c r="F12" s="31" t="s">
        <v>2577</v>
      </c>
      <c r="G12" s="31" t="s">
        <v>2587</v>
      </c>
      <c r="H12" s="1" t="s">
        <v>564</v>
      </c>
      <c r="I12" s="29">
        <f>COUNTIF(E12,"y")/COUNTA(E12)</f>
        <v>1</v>
      </c>
      <c r="J12" s="29">
        <f>COUNTIF(H12,"y")/COUNTA(H12)</f>
        <v>1</v>
      </c>
      <c r="K12" s="29"/>
      <c r="L12" s="32">
        <f>COUNTA(H12)</f>
        <v>1</v>
      </c>
    </row>
    <row r="13" spans="1:21" s="212" customFormat="1" ht="48">
      <c r="A13" s="207" t="s">
        <v>2584</v>
      </c>
      <c r="B13" s="221" t="s">
        <v>620</v>
      </c>
      <c r="C13" s="209" t="s">
        <v>621</v>
      </c>
      <c r="D13" s="222" t="s">
        <v>622</v>
      </c>
      <c r="E13" s="211" t="s">
        <v>623</v>
      </c>
      <c r="F13" s="211"/>
      <c r="G13" s="211"/>
      <c r="H13" s="211" t="s">
        <v>624</v>
      </c>
    </row>
    <row r="14" spans="1:21" ht="12">
      <c r="B14" s="135" t="s">
        <v>625</v>
      </c>
      <c r="C14" s="120" t="s">
        <v>626</v>
      </c>
      <c r="D14" s="141" t="s">
        <v>627</v>
      </c>
      <c r="E14" s="1" t="s">
        <v>628</v>
      </c>
      <c r="F14" s="31" t="s">
        <v>2586</v>
      </c>
      <c r="G14" s="31" t="s">
        <v>2587</v>
      </c>
      <c r="H14" s="1" t="s">
        <v>629</v>
      </c>
    </row>
    <row r="15" spans="1:21" ht="12">
      <c r="B15" s="135" t="s">
        <v>630</v>
      </c>
      <c r="C15" s="120" t="s">
        <v>631</v>
      </c>
      <c r="D15" s="197" t="s">
        <v>632</v>
      </c>
      <c r="E15" s="1" t="s">
        <v>633</v>
      </c>
      <c r="F15" s="31" t="s">
        <v>2586</v>
      </c>
      <c r="G15" s="31" t="s">
        <v>2587</v>
      </c>
      <c r="H15" s="1" t="s">
        <v>634</v>
      </c>
    </row>
    <row r="16" spans="1:21" s="215" customFormat="1" ht="22">
      <c r="B16" s="242" t="s">
        <v>635</v>
      </c>
      <c r="C16" s="217" t="s">
        <v>636</v>
      </c>
      <c r="D16" s="243" t="s">
        <v>637</v>
      </c>
      <c r="E16" s="219" t="s">
        <v>4</v>
      </c>
      <c r="F16" s="219" t="s">
        <v>2577</v>
      </c>
      <c r="G16" s="219" t="s">
        <v>2588</v>
      </c>
      <c r="H16" s="218" t="s">
        <v>638</v>
      </c>
      <c r="I16" s="244">
        <f>COUNTIF(E13:E16,"y")/COUNTA(E13:E16)</f>
        <v>0.25</v>
      </c>
      <c r="J16" s="244">
        <f>COUNTIF(H13:H16,"y")/COUNTA(H13:H16)</f>
        <v>0.5</v>
      </c>
      <c r="K16" s="244"/>
      <c r="L16" s="245">
        <f>COUNTA(H13:H16)</f>
        <v>4</v>
      </c>
    </row>
    <row r="17" spans="1:12" ht="24">
      <c r="B17" s="137" t="s">
        <v>105</v>
      </c>
      <c r="C17" s="139" t="s">
        <v>106</v>
      </c>
      <c r="D17" s="144" t="s">
        <v>107</v>
      </c>
      <c r="E17" s="1" t="s">
        <v>108</v>
      </c>
      <c r="F17" s="31" t="s">
        <v>2586</v>
      </c>
      <c r="G17" s="31" t="s">
        <v>2587</v>
      </c>
      <c r="H17" s="1" t="s">
        <v>109</v>
      </c>
    </row>
    <row r="18" spans="1:12" s="25" customFormat="1" ht="24">
      <c r="B18" s="246" t="s">
        <v>110</v>
      </c>
      <c r="C18" s="150" t="s">
        <v>111</v>
      </c>
      <c r="D18" s="144" t="s">
        <v>112</v>
      </c>
      <c r="E18" s="46" t="s">
        <v>113</v>
      </c>
      <c r="F18" s="247" t="s">
        <v>2577</v>
      </c>
      <c r="G18" s="247" t="s">
        <v>2587</v>
      </c>
      <c r="H18" s="46" t="s">
        <v>114</v>
      </c>
    </row>
    <row r="19" spans="1:12" ht="24">
      <c r="B19" s="137" t="s">
        <v>115</v>
      </c>
      <c r="C19" s="139" t="s">
        <v>116</v>
      </c>
      <c r="D19" s="144" t="s">
        <v>117</v>
      </c>
      <c r="E19" s="1" t="s">
        <v>118</v>
      </c>
      <c r="F19" s="31" t="s">
        <v>2586</v>
      </c>
      <c r="G19" s="31" t="s">
        <v>2587</v>
      </c>
      <c r="H19" s="1" t="s">
        <v>119</v>
      </c>
    </row>
    <row r="20" spans="1:12" s="223" customFormat="1" ht="24">
      <c r="B20" s="224" t="s">
        <v>105</v>
      </c>
      <c r="C20" s="225" t="s">
        <v>106</v>
      </c>
      <c r="D20" s="226" t="s">
        <v>2585</v>
      </c>
      <c r="E20" s="228" t="s">
        <v>12</v>
      </c>
      <c r="F20" s="228" t="s">
        <v>2586</v>
      </c>
      <c r="G20" s="228" t="s">
        <v>2587</v>
      </c>
      <c r="H20" s="228" t="s">
        <v>12</v>
      </c>
    </row>
    <row r="21" spans="1:12" ht="24">
      <c r="B21" s="137" t="s">
        <v>120</v>
      </c>
      <c r="C21" s="139" t="s">
        <v>121</v>
      </c>
      <c r="D21" s="144" t="s">
        <v>122</v>
      </c>
      <c r="E21" s="1" t="s">
        <v>123</v>
      </c>
      <c r="F21" s="31" t="s">
        <v>2586</v>
      </c>
      <c r="G21" s="31" t="s">
        <v>2587</v>
      </c>
      <c r="H21" s="1" t="s">
        <v>124</v>
      </c>
      <c r="I21" s="29">
        <f>COUNTIF(E17:E21,"y")/COUNTA(E17:E21)</f>
        <v>0</v>
      </c>
      <c r="J21" s="29">
        <f>COUNTIF(H17:H21,"y")/COUNTA(H17:H21)</f>
        <v>0.4</v>
      </c>
      <c r="K21" s="29"/>
      <c r="L21" s="32">
        <f>COUNTA(H17:H21)</f>
        <v>5</v>
      </c>
    </row>
    <row r="22" spans="1:12" ht="24">
      <c r="B22" s="193">
        <v>24999329</v>
      </c>
      <c r="C22" s="120" t="s">
        <v>648</v>
      </c>
      <c r="D22" s="145" t="s">
        <v>649</v>
      </c>
      <c r="E22" s="1" t="s">
        <v>650</v>
      </c>
      <c r="F22" s="31" t="s">
        <v>2586</v>
      </c>
      <c r="G22" s="31" t="s">
        <v>2587</v>
      </c>
      <c r="H22" s="1" t="s">
        <v>651</v>
      </c>
    </row>
    <row r="23" spans="1:12" ht="24">
      <c r="B23" s="193">
        <v>24999329</v>
      </c>
      <c r="C23" s="120" t="s">
        <v>652</v>
      </c>
      <c r="D23" s="145" t="s">
        <v>653</v>
      </c>
      <c r="E23" s="1" t="s">
        <v>654</v>
      </c>
      <c r="F23" s="31" t="s">
        <v>2586</v>
      </c>
      <c r="G23" s="31" t="s">
        <v>2587</v>
      </c>
      <c r="H23" s="1" t="s">
        <v>655</v>
      </c>
    </row>
    <row r="24" spans="1:12" ht="24">
      <c r="B24" s="193">
        <v>24999329</v>
      </c>
      <c r="C24" s="120" t="s">
        <v>656</v>
      </c>
      <c r="D24" s="145" t="s">
        <v>657</v>
      </c>
      <c r="E24" s="1" t="s">
        <v>658</v>
      </c>
      <c r="F24" s="31" t="s">
        <v>2586</v>
      </c>
      <c r="G24" s="31" t="s">
        <v>2587</v>
      </c>
      <c r="H24" s="1" t="s">
        <v>659</v>
      </c>
    </row>
    <row r="25" spans="1:12" s="212" customFormat="1" ht="36">
      <c r="A25" s="207" t="s">
        <v>2580</v>
      </c>
      <c r="B25" s="208">
        <v>24999329</v>
      </c>
      <c r="C25" s="209" t="s">
        <v>541</v>
      </c>
      <c r="D25" s="210" t="s">
        <v>542</v>
      </c>
      <c r="E25" s="211" t="s">
        <v>543</v>
      </c>
      <c r="F25" s="211"/>
      <c r="G25" s="211"/>
      <c r="H25" s="211" t="s">
        <v>544</v>
      </c>
    </row>
    <row r="26" spans="1:12" s="212" customFormat="1" ht="24">
      <c r="B26" s="208">
        <v>24999329</v>
      </c>
      <c r="C26" s="209" t="s">
        <v>545</v>
      </c>
      <c r="D26" s="210" t="s">
        <v>546</v>
      </c>
      <c r="E26" s="211" t="s">
        <v>547</v>
      </c>
      <c r="F26" s="211"/>
      <c r="G26" s="211"/>
      <c r="H26" s="211" t="s">
        <v>548</v>
      </c>
    </row>
    <row r="27" spans="1:12" s="212" customFormat="1" ht="24">
      <c r="B27" s="208">
        <v>24999329</v>
      </c>
      <c r="C27" s="209" t="s">
        <v>549</v>
      </c>
      <c r="D27" s="210" t="s">
        <v>550</v>
      </c>
      <c r="E27" s="211" t="s">
        <v>551</v>
      </c>
      <c r="F27" s="211"/>
      <c r="G27" s="211"/>
      <c r="H27" s="211" t="s">
        <v>552</v>
      </c>
    </row>
    <row r="28" spans="1:12" s="212" customFormat="1" ht="24">
      <c r="B28" s="208">
        <v>24999329</v>
      </c>
      <c r="C28" s="209" t="s">
        <v>553</v>
      </c>
      <c r="D28" s="210" t="s">
        <v>554</v>
      </c>
      <c r="E28" s="211" t="s">
        <v>555</v>
      </c>
      <c r="F28" s="211"/>
      <c r="G28" s="211"/>
      <c r="H28" s="211" t="s">
        <v>556</v>
      </c>
    </row>
    <row r="29" spans="1:12" s="212" customFormat="1" ht="24">
      <c r="B29" s="208">
        <v>24999329</v>
      </c>
      <c r="C29" s="209" t="s">
        <v>557</v>
      </c>
      <c r="D29" s="210" t="s">
        <v>558</v>
      </c>
      <c r="E29" s="211" t="s">
        <v>559</v>
      </c>
      <c r="F29" s="211"/>
      <c r="G29" s="211"/>
      <c r="H29" s="211" t="s">
        <v>560</v>
      </c>
      <c r="I29" s="213">
        <f>COUNTIF(E22:E29,"y")/COUNTA(E22:E29)</f>
        <v>1</v>
      </c>
      <c r="J29" s="213">
        <f>COUNTIF(H22:H29,"y")/COUNTA(H22:H29)</f>
        <v>1</v>
      </c>
      <c r="K29" s="213"/>
      <c r="L29" s="214">
        <f>COUNTA(H22:H29)</f>
        <v>8</v>
      </c>
    </row>
    <row r="30" spans="1:12" ht="24">
      <c r="B30" s="194">
        <v>24796287</v>
      </c>
      <c r="C30" s="120" t="s">
        <v>741</v>
      </c>
      <c r="D30" s="147" t="s">
        <v>742</v>
      </c>
      <c r="E30" s="1" t="s">
        <v>743</v>
      </c>
      <c r="F30" s="31" t="s">
        <v>2577</v>
      </c>
      <c r="G30" s="31" t="s">
        <v>2588</v>
      </c>
      <c r="H30" s="1" t="s">
        <v>744</v>
      </c>
    </row>
    <row r="31" spans="1:12" ht="24">
      <c r="B31" s="135">
        <v>24796287</v>
      </c>
      <c r="C31" s="120" t="s">
        <v>745</v>
      </c>
      <c r="D31" s="146" t="s">
        <v>746</v>
      </c>
      <c r="E31" s="1" t="s">
        <v>747</v>
      </c>
      <c r="F31" s="31" t="s">
        <v>2577</v>
      </c>
      <c r="G31" s="31" t="s">
        <v>2587</v>
      </c>
      <c r="H31" s="1" t="s">
        <v>748</v>
      </c>
    </row>
    <row r="32" spans="1:12" ht="24">
      <c r="B32" s="135">
        <v>24796287</v>
      </c>
      <c r="C32" s="120" t="s">
        <v>749</v>
      </c>
      <c r="D32" s="146" t="s">
        <v>750</v>
      </c>
      <c r="E32" s="1" t="s">
        <v>751</v>
      </c>
      <c r="F32" s="31" t="s">
        <v>2577</v>
      </c>
      <c r="G32" s="31" t="s">
        <v>2588</v>
      </c>
      <c r="H32" s="1" t="s">
        <v>752</v>
      </c>
    </row>
    <row r="33" spans="1:12" ht="24">
      <c r="B33" s="135">
        <v>24796287</v>
      </c>
      <c r="C33" s="120" t="s">
        <v>753</v>
      </c>
      <c r="D33" s="147" t="s">
        <v>754</v>
      </c>
      <c r="E33" s="1" t="s">
        <v>755</v>
      </c>
      <c r="F33" s="31" t="s">
        <v>2586</v>
      </c>
      <c r="G33" s="31" t="s">
        <v>2587</v>
      </c>
      <c r="H33" s="1" t="s">
        <v>756</v>
      </c>
      <c r="I33" s="29">
        <f>COUNTIF(E30:E33,"y")/COUNTA(E30:E33)</f>
        <v>0.75</v>
      </c>
      <c r="J33" s="29">
        <f>COUNTIF(H30:H33,"y")/COUNTA(H30:H33)</f>
        <v>1</v>
      </c>
      <c r="K33" s="29"/>
      <c r="L33" s="32">
        <f>COUNTA(H30:H33)</f>
        <v>4</v>
      </c>
    </row>
    <row r="34" spans="1:12" ht="12">
      <c r="B34" s="135">
        <v>24659141</v>
      </c>
      <c r="C34" s="120" t="s">
        <v>976</v>
      </c>
      <c r="D34" s="145" t="s">
        <v>977</v>
      </c>
      <c r="E34" s="1" t="s">
        <v>978</v>
      </c>
      <c r="F34" s="31" t="s">
        <v>2586</v>
      </c>
      <c r="G34" s="31" t="s">
        <v>2587</v>
      </c>
      <c r="H34" s="1" t="s">
        <v>979</v>
      </c>
      <c r="I34" s="37"/>
      <c r="J34" s="37"/>
      <c r="K34" s="33"/>
      <c r="L34" s="37"/>
    </row>
    <row r="35" spans="1:12" s="223" customFormat="1" ht="26">
      <c r="B35" s="261">
        <v>24659141</v>
      </c>
      <c r="C35" s="236" t="s">
        <v>81</v>
      </c>
      <c r="D35" s="263" t="s">
        <v>2591</v>
      </c>
      <c r="E35" s="228" t="s">
        <v>12</v>
      </c>
      <c r="F35" s="228" t="s">
        <v>2586</v>
      </c>
      <c r="G35" s="228" t="s">
        <v>2587</v>
      </c>
      <c r="H35" s="228" t="s">
        <v>12</v>
      </c>
      <c r="I35" s="239"/>
      <c r="J35" s="239"/>
      <c r="K35" s="239"/>
      <c r="L35" s="239"/>
    </row>
    <row r="36" spans="1:12" s="215" customFormat="1" ht="12">
      <c r="B36" s="242">
        <v>24659141</v>
      </c>
      <c r="C36" s="217" t="s">
        <v>980</v>
      </c>
      <c r="D36" s="251" t="s">
        <v>981</v>
      </c>
      <c r="E36" s="218" t="s">
        <v>982</v>
      </c>
      <c r="F36" s="219" t="s">
        <v>2577</v>
      </c>
      <c r="G36" s="219" t="s">
        <v>2588</v>
      </c>
      <c r="H36" s="218" t="s">
        <v>983</v>
      </c>
      <c r="I36" s="249"/>
      <c r="J36" s="249"/>
      <c r="K36" s="250"/>
      <c r="L36" s="249"/>
    </row>
    <row r="37" spans="1:12" s="223" customFormat="1" ht="13">
      <c r="B37" s="261">
        <v>24659141</v>
      </c>
      <c r="C37" s="236" t="s">
        <v>81</v>
      </c>
      <c r="D37" s="262" t="s">
        <v>2592</v>
      </c>
      <c r="E37" s="228" t="s">
        <v>12</v>
      </c>
      <c r="F37" s="228" t="s">
        <v>2586</v>
      </c>
      <c r="G37" s="228" t="s">
        <v>2587</v>
      </c>
      <c r="H37" s="228" t="s">
        <v>12</v>
      </c>
      <c r="I37" s="239"/>
      <c r="J37" s="239"/>
      <c r="K37" s="239"/>
      <c r="L37" s="239"/>
    </row>
    <row r="38" spans="1:12" ht="24">
      <c r="B38" s="135">
        <v>24665018</v>
      </c>
      <c r="C38" s="120" t="s">
        <v>984</v>
      </c>
      <c r="D38" s="147" t="s">
        <v>985</v>
      </c>
      <c r="E38" s="1" t="s">
        <v>986</v>
      </c>
      <c r="F38" s="31" t="s">
        <v>2577</v>
      </c>
      <c r="G38" s="31" t="s">
        <v>2587</v>
      </c>
      <c r="H38" s="1" t="s">
        <v>987</v>
      </c>
      <c r="I38" s="37"/>
      <c r="J38" s="37"/>
      <c r="K38" s="33"/>
      <c r="L38" s="37"/>
    </row>
    <row r="39" spans="1:12" ht="12">
      <c r="B39" s="135">
        <v>24665018</v>
      </c>
      <c r="C39" s="120" t="s">
        <v>988</v>
      </c>
      <c r="D39" s="147" t="s">
        <v>989</v>
      </c>
      <c r="E39" s="1" t="s">
        <v>990</v>
      </c>
      <c r="F39" s="31" t="s">
        <v>2577</v>
      </c>
      <c r="G39" s="31" t="s">
        <v>2587</v>
      </c>
      <c r="H39" s="1" t="s">
        <v>991</v>
      </c>
      <c r="I39" s="37"/>
      <c r="J39" s="37"/>
      <c r="K39" s="33"/>
      <c r="L39" s="37"/>
    </row>
    <row r="40" spans="1:12" ht="12">
      <c r="B40" s="135">
        <v>24665018</v>
      </c>
      <c r="C40" s="120" t="s">
        <v>992</v>
      </c>
      <c r="D40" s="147" t="s">
        <v>993</v>
      </c>
      <c r="E40" s="1" t="s">
        <v>994</v>
      </c>
      <c r="F40" s="31" t="s">
        <v>2586</v>
      </c>
      <c r="G40" s="31" t="s">
        <v>2587</v>
      </c>
      <c r="H40" s="1" t="s">
        <v>995</v>
      </c>
      <c r="I40" s="37"/>
      <c r="J40" s="37"/>
      <c r="K40" s="33"/>
      <c r="L40" s="37"/>
    </row>
    <row r="41" spans="1:12" s="215" customFormat="1" ht="36">
      <c r="A41" s="204" t="s">
        <v>2596</v>
      </c>
      <c r="B41" s="242">
        <v>24668342</v>
      </c>
      <c r="C41" s="217" t="s">
        <v>996</v>
      </c>
      <c r="D41" s="252" t="s">
        <v>906</v>
      </c>
      <c r="E41" s="218" t="s">
        <v>907</v>
      </c>
      <c r="F41" s="219" t="s">
        <v>2577</v>
      </c>
      <c r="G41" s="219" t="s">
        <v>2588</v>
      </c>
      <c r="H41" s="218" t="s">
        <v>908</v>
      </c>
      <c r="I41" s="249"/>
      <c r="J41" s="249"/>
      <c r="K41" s="250"/>
      <c r="L41" s="249"/>
    </row>
    <row r="42" spans="1:12" s="215" customFormat="1" ht="60">
      <c r="A42" s="204" t="s">
        <v>2597</v>
      </c>
      <c r="B42" s="242">
        <v>24668342</v>
      </c>
      <c r="C42" s="217" t="s">
        <v>909</v>
      </c>
      <c r="D42" s="252" t="s">
        <v>910</v>
      </c>
      <c r="E42" s="218" t="s">
        <v>911</v>
      </c>
      <c r="F42" s="219" t="s">
        <v>2577</v>
      </c>
      <c r="G42" s="219" t="s">
        <v>2588</v>
      </c>
      <c r="H42" s="218" t="s">
        <v>912</v>
      </c>
      <c r="I42" s="249"/>
      <c r="J42" s="249"/>
      <c r="K42" s="250"/>
      <c r="L42" s="249"/>
    </row>
    <row r="43" spans="1:12" s="223" customFormat="1" ht="13">
      <c r="B43" s="261">
        <v>24668342</v>
      </c>
      <c r="C43" s="236" t="s">
        <v>81</v>
      </c>
      <c r="D43" s="262" t="s">
        <v>2594</v>
      </c>
      <c r="E43" s="228" t="s">
        <v>12</v>
      </c>
      <c r="F43" s="228" t="s">
        <v>2595</v>
      </c>
      <c r="G43" s="228" t="s">
        <v>2588</v>
      </c>
      <c r="H43" s="227"/>
      <c r="I43" s="239"/>
      <c r="J43" s="239"/>
      <c r="K43" s="239"/>
      <c r="L43" s="239"/>
    </row>
    <row r="44" spans="1:12" s="25" customFormat="1" ht="36">
      <c r="B44" s="194">
        <v>24668342</v>
      </c>
      <c r="C44" s="144" t="s">
        <v>913</v>
      </c>
      <c r="D44" s="146" t="s">
        <v>914</v>
      </c>
      <c r="E44" s="46" t="s">
        <v>915</v>
      </c>
      <c r="F44" s="247" t="s">
        <v>2593</v>
      </c>
      <c r="G44" s="247" t="s">
        <v>2588</v>
      </c>
      <c r="H44" s="46" t="s">
        <v>916</v>
      </c>
    </row>
    <row r="45" spans="1:12" ht="36">
      <c r="B45" s="135">
        <v>24668342</v>
      </c>
      <c r="C45" s="120" t="s">
        <v>917</v>
      </c>
      <c r="D45" s="146" t="s">
        <v>918</v>
      </c>
      <c r="E45" s="1" t="s">
        <v>919</v>
      </c>
      <c r="F45" s="247" t="s">
        <v>2593</v>
      </c>
      <c r="G45" s="247" t="s">
        <v>2588</v>
      </c>
      <c r="H45" s="1" t="s">
        <v>920</v>
      </c>
    </row>
    <row r="46" spans="1:12" ht="12">
      <c r="B46" s="135">
        <v>24668342</v>
      </c>
      <c r="C46" s="120" t="s">
        <v>1985</v>
      </c>
      <c r="D46" s="146" t="s">
        <v>921</v>
      </c>
      <c r="E46" s="1" t="s">
        <v>922</v>
      </c>
      <c r="F46" s="31" t="s">
        <v>2586</v>
      </c>
      <c r="G46" s="31" t="s">
        <v>2587</v>
      </c>
      <c r="H46" s="1" t="s">
        <v>923</v>
      </c>
    </row>
    <row r="47" spans="1:12" ht="12">
      <c r="B47" s="135">
        <v>24668417</v>
      </c>
      <c r="C47" s="120" t="s">
        <v>924</v>
      </c>
      <c r="D47" s="146" t="s">
        <v>925</v>
      </c>
      <c r="E47" s="1" t="s">
        <v>926</v>
      </c>
      <c r="F47" s="31" t="s">
        <v>2586</v>
      </c>
      <c r="G47" s="31" t="s">
        <v>2587</v>
      </c>
      <c r="H47" s="1" t="s">
        <v>927</v>
      </c>
    </row>
    <row r="48" spans="1:12" ht="12">
      <c r="B48" s="135">
        <v>24668424</v>
      </c>
      <c r="C48" s="120" t="s">
        <v>928</v>
      </c>
      <c r="D48" s="146" t="s">
        <v>929</v>
      </c>
      <c r="E48" s="1" t="s">
        <v>930</v>
      </c>
      <c r="F48" s="31" t="s">
        <v>2577</v>
      </c>
      <c r="G48" s="31" t="s">
        <v>2587</v>
      </c>
      <c r="H48" s="1" t="s">
        <v>931</v>
      </c>
    </row>
    <row r="49" spans="1:8" ht="12">
      <c r="B49" s="135">
        <v>24668424</v>
      </c>
      <c r="C49" s="120" t="s">
        <v>932</v>
      </c>
      <c r="D49" s="146" t="s">
        <v>933</v>
      </c>
      <c r="E49" s="1" t="s">
        <v>934</v>
      </c>
      <c r="F49" s="31" t="s">
        <v>2586</v>
      </c>
      <c r="G49" s="31" t="s">
        <v>2587</v>
      </c>
      <c r="H49" s="1" t="s">
        <v>935</v>
      </c>
    </row>
    <row r="50" spans="1:8" ht="24">
      <c r="B50" s="135">
        <v>24668424</v>
      </c>
      <c r="C50" s="120" t="s">
        <v>936</v>
      </c>
      <c r="D50" s="146" t="s">
        <v>937</v>
      </c>
      <c r="E50" s="1" t="s">
        <v>938</v>
      </c>
      <c r="F50" s="31" t="s">
        <v>2586</v>
      </c>
      <c r="G50" s="31" t="s">
        <v>2587</v>
      </c>
      <c r="H50" s="1" t="s">
        <v>939</v>
      </c>
    </row>
    <row r="51" spans="1:8" ht="36">
      <c r="B51" s="135">
        <v>24687876</v>
      </c>
      <c r="C51" s="120" t="s">
        <v>948</v>
      </c>
      <c r="D51" s="146" t="s">
        <v>949</v>
      </c>
      <c r="E51" s="1" t="s">
        <v>950</v>
      </c>
      <c r="F51" s="31" t="s">
        <v>2577</v>
      </c>
      <c r="G51" s="31" t="s">
        <v>2587</v>
      </c>
      <c r="H51" s="1" t="s">
        <v>951</v>
      </c>
    </row>
    <row r="52" spans="1:8" ht="36">
      <c r="B52" s="135">
        <v>24687876</v>
      </c>
      <c r="C52" s="120" t="s">
        <v>952</v>
      </c>
      <c r="D52" s="146" t="s">
        <v>953</v>
      </c>
      <c r="E52" s="1" t="s">
        <v>954</v>
      </c>
      <c r="F52" s="31" t="s">
        <v>2577</v>
      </c>
      <c r="G52" s="31" t="s">
        <v>2587</v>
      </c>
      <c r="H52" s="1" t="s">
        <v>955</v>
      </c>
    </row>
    <row r="53" spans="1:8" ht="36">
      <c r="B53" s="135">
        <v>24687876</v>
      </c>
      <c r="C53" s="120" t="s">
        <v>956</v>
      </c>
      <c r="D53" s="146" t="s">
        <v>846</v>
      </c>
      <c r="E53" s="1" t="s">
        <v>847</v>
      </c>
      <c r="F53" s="31" t="s">
        <v>2577</v>
      </c>
      <c r="G53" s="31" t="s">
        <v>2598</v>
      </c>
      <c r="H53" s="1" t="s">
        <v>848</v>
      </c>
    </row>
    <row r="54" spans="1:8" ht="12">
      <c r="B54" s="135">
        <v>24715479</v>
      </c>
      <c r="C54" s="120" t="s">
        <v>861</v>
      </c>
      <c r="D54" s="146" t="s">
        <v>862</v>
      </c>
      <c r="E54" s="1" t="s">
        <v>863</v>
      </c>
      <c r="F54" s="31" t="s">
        <v>2586</v>
      </c>
      <c r="G54" s="31" t="s">
        <v>2598</v>
      </c>
      <c r="H54" s="1" t="s">
        <v>864</v>
      </c>
    </row>
    <row r="55" spans="1:8" ht="24">
      <c r="B55" s="135">
        <v>24715479</v>
      </c>
      <c r="C55" s="120" t="s">
        <v>865</v>
      </c>
      <c r="D55" s="146" t="s">
        <v>866</v>
      </c>
      <c r="E55" s="1" t="s">
        <v>867</v>
      </c>
      <c r="F55" s="31" t="s">
        <v>2586</v>
      </c>
      <c r="G55" s="31" t="s">
        <v>2587</v>
      </c>
      <c r="H55" s="1" t="s">
        <v>868</v>
      </c>
    </row>
    <row r="56" spans="1:8" ht="12">
      <c r="B56" s="135">
        <v>24715479</v>
      </c>
      <c r="C56" s="120" t="s">
        <v>869</v>
      </c>
      <c r="D56" s="146" t="s">
        <v>870</v>
      </c>
      <c r="E56" s="1" t="s">
        <v>871</v>
      </c>
      <c r="F56" s="31" t="s">
        <v>2586</v>
      </c>
      <c r="G56" s="31" t="s">
        <v>2587</v>
      </c>
      <c r="H56" s="1" t="s">
        <v>872</v>
      </c>
    </row>
    <row r="57" spans="1:8" ht="24">
      <c r="B57" s="135">
        <v>24715479</v>
      </c>
      <c r="C57" s="120" t="s">
        <v>1985</v>
      </c>
      <c r="D57" s="146" t="s">
        <v>873</v>
      </c>
      <c r="E57" s="1" t="s">
        <v>874</v>
      </c>
      <c r="F57" s="31" t="s">
        <v>2586</v>
      </c>
      <c r="G57" s="31" t="s">
        <v>2587</v>
      </c>
      <c r="H57" s="1" t="s">
        <v>875</v>
      </c>
    </row>
    <row r="58" spans="1:8" s="212" customFormat="1" ht="12">
      <c r="A58" s="212" t="s">
        <v>2599</v>
      </c>
      <c r="B58" s="221">
        <v>24715479</v>
      </c>
      <c r="C58" s="209" t="s">
        <v>1985</v>
      </c>
      <c r="D58" s="264" t="s">
        <v>876</v>
      </c>
      <c r="E58" s="211" t="s">
        <v>877</v>
      </c>
      <c r="F58" s="211"/>
      <c r="G58" s="265" t="s">
        <v>2587</v>
      </c>
      <c r="H58" s="211" t="s">
        <v>878</v>
      </c>
    </row>
    <row r="59" spans="1:8" ht="12">
      <c r="B59" s="135">
        <v>24715505</v>
      </c>
      <c r="C59" s="120" t="s">
        <v>879</v>
      </c>
      <c r="D59" s="144" t="s">
        <v>880</v>
      </c>
      <c r="E59" s="1" t="s">
        <v>881</v>
      </c>
      <c r="F59" s="31" t="s">
        <v>2586</v>
      </c>
      <c r="G59" s="31" t="s">
        <v>2587</v>
      </c>
      <c r="H59" s="1" t="s">
        <v>882</v>
      </c>
    </row>
    <row r="60" spans="1:8" s="215" customFormat="1" ht="24">
      <c r="B60" s="242">
        <v>24715505</v>
      </c>
      <c r="C60" s="217" t="s">
        <v>883</v>
      </c>
      <c r="D60" s="217" t="s">
        <v>884</v>
      </c>
      <c r="E60" s="218" t="s">
        <v>885</v>
      </c>
      <c r="F60" s="219" t="s">
        <v>2577</v>
      </c>
      <c r="G60" s="219" t="s">
        <v>2588</v>
      </c>
      <c r="H60" s="218" t="s">
        <v>886</v>
      </c>
    </row>
    <row r="61" spans="1:8" ht="24">
      <c r="B61" s="135">
        <v>24715542</v>
      </c>
      <c r="C61" s="120" t="s">
        <v>887</v>
      </c>
      <c r="D61" s="146" t="s">
        <v>888</v>
      </c>
      <c r="E61" s="1" t="s">
        <v>889</v>
      </c>
      <c r="F61" s="31" t="s">
        <v>2577</v>
      </c>
      <c r="G61" s="31" t="s">
        <v>2588</v>
      </c>
      <c r="H61" s="1" t="s">
        <v>890</v>
      </c>
    </row>
    <row r="62" spans="1:8" ht="24">
      <c r="B62" s="135">
        <v>24715542</v>
      </c>
      <c r="C62" s="120" t="s">
        <v>1985</v>
      </c>
      <c r="D62" s="146" t="s">
        <v>891</v>
      </c>
      <c r="E62" s="1" t="s">
        <v>892</v>
      </c>
      <c r="F62" s="31" t="s">
        <v>2586</v>
      </c>
      <c r="G62" s="31" t="s">
        <v>2587</v>
      </c>
      <c r="H62" s="1" t="s">
        <v>893</v>
      </c>
    </row>
    <row r="63" spans="1:8" ht="12">
      <c r="B63" s="135">
        <v>24715542</v>
      </c>
      <c r="C63" s="120" t="s">
        <v>1985</v>
      </c>
      <c r="D63" s="146" t="s">
        <v>894</v>
      </c>
      <c r="E63" s="1" t="s">
        <v>895</v>
      </c>
      <c r="F63" s="31" t="s">
        <v>2586</v>
      </c>
      <c r="G63" s="31" t="s">
        <v>2587</v>
      </c>
      <c r="H63" s="1" t="s">
        <v>896</v>
      </c>
    </row>
    <row r="64" spans="1:8" ht="36">
      <c r="B64" s="135">
        <v>24737624</v>
      </c>
      <c r="C64" s="120" t="s">
        <v>897</v>
      </c>
      <c r="D64" s="146" t="s">
        <v>898</v>
      </c>
      <c r="E64" s="1" t="s">
        <v>899</v>
      </c>
      <c r="F64" s="31" t="s">
        <v>2577</v>
      </c>
      <c r="G64" s="31" t="s">
        <v>2587</v>
      </c>
      <c r="H64" s="1" t="s">
        <v>900</v>
      </c>
    </row>
    <row r="65" spans="1:8" ht="36">
      <c r="B65" s="135">
        <v>24737624</v>
      </c>
      <c r="C65" s="120" t="s">
        <v>901</v>
      </c>
      <c r="D65" s="147" t="s">
        <v>902</v>
      </c>
      <c r="E65" s="1" t="s">
        <v>903</v>
      </c>
      <c r="F65" s="31" t="s">
        <v>2577</v>
      </c>
      <c r="G65" s="31" t="s">
        <v>2587</v>
      </c>
      <c r="H65" s="1" t="s">
        <v>904</v>
      </c>
    </row>
    <row r="66" spans="1:8" s="215" customFormat="1" ht="24">
      <c r="B66" s="242">
        <v>24737624</v>
      </c>
      <c r="C66" s="217" t="s">
        <v>905</v>
      </c>
      <c r="D66" s="252" t="s">
        <v>782</v>
      </c>
      <c r="E66" s="218" t="s">
        <v>783</v>
      </c>
      <c r="F66" s="219" t="s">
        <v>2577</v>
      </c>
      <c r="G66" s="219" t="s">
        <v>2588</v>
      </c>
      <c r="H66" s="218" t="s">
        <v>784</v>
      </c>
    </row>
    <row r="67" spans="1:8" ht="24">
      <c r="B67" s="135">
        <v>24737624</v>
      </c>
      <c r="C67" s="120" t="s">
        <v>785</v>
      </c>
      <c r="D67" s="147" t="s">
        <v>786</v>
      </c>
      <c r="E67" s="1" t="s">
        <v>787</v>
      </c>
      <c r="F67" s="31" t="s">
        <v>2577</v>
      </c>
      <c r="G67" s="31" t="s">
        <v>2587</v>
      </c>
      <c r="H67" s="1" t="s">
        <v>788</v>
      </c>
    </row>
    <row r="68" spans="1:8" ht="24">
      <c r="B68" s="135">
        <v>24737624</v>
      </c>
      <c r="C68" s="120" t="s">
        <v>789</v>
      </c>
      <c r="D68" s="146" t="s">
        <v>790</v>
      </c>
      <c r="E68" s="1" t="s">
        <v>791</v>
      </c>
      <c r="F68" s="31" t="s">
        <v>2577</v>
      </c>
      <c r="G68" s="31" t="s">
        <v>2587</v>
      </c>
      <c r="H68" s="1" t="s">
        <v>792</v>
      </c>
    </row>
    <row r="69" spans="1:8" s="215" customFormat="1" ht="24">
      <c r="B69" s="242">
        <v>24737644</v>
      </c>
      <c r="C69" s="217" t="s">
        <v>793</v>
      </c>
      <c r="D69" s="252" t="s">
        <v>794</v>
      </c>
      <c r="E69" s="218" t="s">
        <v>795</v>
      </c>
      <c r="F69" s="219" t="s">
        <v>2577</v>
      </c>
      <c r="G69" s="219" t="s">
        <v>2588</v>
      </c>
      <c r="H69" s="218" t="s">
        <v>796</v>
      </c>
    </row>
    <row r="70" spans="1:8" ht="24">
      <c r="B70" s="135">
        <v>24737644</v>
      </c>
      <c r="C70" s="120" t="s">
        <v>797</v>
      </c>
      <c r="D70" s="146" t="s">
        <v>798</v>
      </c>
      <c r="E70" s="1" t="s">
        <v>799</v>
      </c>
      <c r="F70" s="31" t="s">
        <v>2577</v>
      </c>
      <c r="G70" s="31" t="s">
        <v>2588</v>
      </c>
      <c r="H70" s="1" t="s">
        <v>800</v>
      </c>
    </row>
    <row r="71" spans="1:8" s="223" customFormat="1" ht="36">
      <c r="A71" s="266" t="s">
        <v>2601</v>
      </c>
      <c r="B71" s="261">
        <v>24737644</v>
      </c>
      <c r="C71" s="236" t="s">
        <v>81</v>
      </c>
      <c r="D71" s="262" t="s">
        <v>2600</v>
      </c>
      <c r="E71" s="228" t="s">
        <v>12</v>
      </c>
      <c r="F71" s="228" t="s">
        <v>2586</v>
      </c>
      <c r="G71" s="228" t="s">
        <v>2587</v>
      </c>
      <c r="H71" s="228" t="s">
        <v>12</v>
      </c>
    </row>
    <row r="72" spans="1:8" ht="12">
      <c r="B72" s="135">
        <v>24752570</v>
      </c>
      <c r="C72" s="120" t="s">
        <v>805</v>
      </c>
      <c r="D72" s="146" t="s">
        <v>806</v>
      </c>
      <c r="E72" s="1" t="s">
        <v>807</v>
      </c>
      <c r="F72" s="31" t="s">
        <v>2586</v>
      </c>
      <c r="G72" s="31" t="s">
        <v>2587</v>
      </c>
      <c r="H72" s="1" t="s">
        <v>808</v>
      </c>
    </row>
    <row r="73" spans="1:8" ht="12">
      <c r="B73" s="135">
        <v>24752570</v>
      </c>
      <c r="C73" s="120" t="s">
        <v>809</v>
      </c>
      <c r="D73" s="146" t="s">
        <v>810</v>
      </c>
      <c r="E73" s="1" t="s">
        <v>811</v>
      </c>
      <c r="F73" s="31" t="s">
        <v>2577</v>
      </c>
      <c r="G73" s="31" t="s">
        <v>2587</v>
      </c>
      <c r="H73" s="1" t="s">
        <v>812</v>
      </c>
    </row>
    <row r="74" spans="1:8" s="223" customFormat="1" ht="26">
      <c r="A74" s="266" t="s">
        <v>2603</v>
      </c>
      <c r="B74" s="261">
        <v>24752570</v>
      </c>
      <c r="C74" s="236" t="s">
        <v>81</v>
      </c>
      <c r="D74" s="263" t="s">
        <v>2602</v>
      </c>
      <c r="E74" s="228" t="s">
        <v>12</v>
      </c>
      <c r="F74" s="228" t="s">
        <v>2586</v>
      </c>
      <c r="G74" s="228" t="s">
        <v>2588</v>
      </c>
      <c r="H74" s="228" t="s">
        <v>12</v>
      </c>
    </row>
    <row r="75" spans="1:8" ht="12">
      <c r="B75" s="135">
        <v>24752643</v>
      </c>
      <c r="C75" s="120" t="s">
        <v>813</v>
      </c>
      <c r="D75" s="146" t="s">
        <v>814</v>
      </c>
      <c r="E75" s="1" t="s">
        <v>815</v>
      </c>
      <c r="F75" s="31" t="s">
        <v>2577</v>
      </c>
      <c r="G75" s="31" t="s">
        <v>2587</v>
      </c>
      <c r="H75" s="1" t="s">
        <v>816</v>
      </c>
    </row>
    <row r="76" spans="1:8" ht="12">
      <c r="B76" s="135">
        <v>24752643</v>
      </c>
      <c r="C76" s="120" t="s">
        <v>817</v>
      </c>
      <c r="D76" s="146" t="s">
        <v>818</v>
      </c>
      <c r="E76" s="1" t="s">
        <v>819</v>
      </c>
      <c r="F76" s="31" t="s">
        <v>2577</v>
      </c>
      <c r="G76" s="31" t="s">
        <v>2587</v>
      </c>
      <c r="H76" s="1" t="s">
        <v>820</v>
      </c>
    </row>
    <row r="77" spans="1:8" ht="24">
      <c r="B77" s="135">
        <v>24752643</v>
      </c>
      <c r="C77" s="120" t="s">
        <v>821</v>
      </c>
      <c r="D77" s="146" t="s">
        <v>822</v>
      </c>
      <c r="E77" s="1" t="s">
        <v>823</v>
      </c>
      <c r="F77" s="31" t="s">
        <v>2586</v>
      </c>
      <c r="G77" s="31" t="s">
        <v>2587</v>
      </c>
      <c r="H77" s="1" t="s">
        <v>824</v>
      </c>
    </row>
    <row r="78" spans="1:8" s="215" customFormat="1" ht="36">
      <c r="A78" s="204" t="s">
        <v>2604</v>
      </c>
      <c r="B78" s="242">
        <v>24752666</v>
      </c>
      <c r="C78" s="217" t="s">
        <v>825</v>
      </c>
      <c r="D78" s="267" t="s">
        <v>826</v>
      </c>
      <c r="E78" s="218" t="s">
        <v>827</v>
      </c>
      <c r="F78" s="219" t="s">
        <v>2577</v>
      </c>
      <c r="G78" s="219" t="s">
        <v>2588</v>
      </c>
      <c r="H78" s="218" t="s">
        <v>828</v>
      </c>
    </row>
    <row r="79" spans="1:8" s="215" customFormat="1" ht="12">
      <c r="B79" s="242">
        <v>24752702</v>
      </c>
      <c r="C79" s="217" t="s">
        <v>829</v>
      </c>
      <c r="D79" s="252" t="s">
        <v>830</v>
      </c>
      <c r="E79" s="218" t="s">
        <v>831</v>
      </c>
      <c r="F79" s="219" t="s">
        <v>2577</v>
      </c>
      <c r="G79" s="219" t="s">
        <v>2588</v>
      </c>
      <c r="H79" s="218" t="s">
        <v>832</v>
      </c>
    </row>
    <row r="80" spans="1:8" ht="12">
      <c r="B80" s="135">
        <v>24752702</v>
      </c>
      <c r="C80" s="120" t="s">
        <v>833</v>
      </c>
      <c r="D80" s="146" t="s">
        <v>834</v>
      </c>
      <c r="E80" s="1" t="s">
        <v>835</v>
      </c>
      <c r="F80" s="31" t="s">
        <v>2586</v>
      </c>
      <c r="G80" s="31" t="s">
        <v>2587</v>
      </c>
      <c r="H80" s="1" t="s">
        <v>836</v>
      </c>
    </row>
    <row r="81" spans="2:8" s="223" customFormat="1" ht="13">
      <c r="B81" s="261">
        <v>24752702</v>
      </c>
      <c r="C81" s="236" t="s">
        <v>81</v>
      </c>
      <c r="D81" s="262" t="s">
        <v>2605</v>
      </c>
      <c r="E81" s="228" t="s">
        <v>4</v>
      </c>
      <c r="F81" s="228" t="s">
        <v>2577</v>
      </c>
      <c r="G81" s="228" t="s">
        <v>2588</v>
      </c>
      <c r="H81" s="228" t="s">
        <v>4</v>
      </c>
    </row>
    <row r="82" spans="2:8" ht="24">
      <c r="B82" s="135">
        <v>24782245</v>
      </c>
      <c r="C82" s="120" t="s">
        <v>726</v>
      </c>
      <c r="D82" s="146" t="s">
        <v>727</v>
      </c>
      <c r="E82" s="1" t="s">
        <v>728</v>
      </c>
      <c r="F82" s="31" t="s">
        <v>2577</v>
      </c>
      <c r="G82" s="31" t="s">
        <v>2587</v>
      </c>
      <c r="H82" s="1" t="s">
        <v>729</v>
      </c>
    </row>
    <row r="83" spans="2:8" ht="12">
      <c r="B83" s="135">
        <v>24796971</v>
      </c>
      <c r="C83" s="120" t="s">
        <v>757</v>
      </c>
      <c r="D83" s="146" t="s">
        <v>758</v>
      </c>
      <c r="E83" s="1" t="s">
        <v>759</v>
      </c>
      <c r="F83" s="31" t="s">
        <v>2586</v>
      </c>
      <c r="G83" s="31" t="s">
        <v>2587</v>
      </c>
      <c r="H83" s="1" t="s">
        <v>760</v>
      </c>
    </row>
    <row r="84" spans="2:8" ht="24">
      <c r="B84" s="135">
        <v>24796971</v>
      </c>
      <c r="C84" s="120" t="s">
        <v>761</v>
      </c>
      <c r="D84" s="146" t="s">
        <v>762</v>
      </c>
      <c r="E84" s="1" t="s">
        <v>763</v>
      </c>
      <c r="F84" s="31" t="s">
        <v>2586</v>
      </c>
      <c r="G84" s="31" t="s">
        <v>2587</v>
      </c>
      <c r="H84" s="1" t="s">
        <v>764</v>
      </c>
    </row>
    <row r="85" spans="2:8" ht="12">
      <c r="B85" s="135">
        <v>24796971</v>
      </c>
      <c r="C85" s="120" t="s">
        <v>765</v>
      </c>
      <c r="D85" s="146" t="s">
        <v>766</v>
      </c>
      <c r="E85" s="1" t="s">
        <v>767</v>
      </c>
      <c r="F85" s="31" t="s">
        <v>2586</v>
      </c>
      <c r="G85" s="31" t="s">
        <v>2587</v>
      </c>
      <c r="H85" s="1" t="s">
        <v>768</v>
      </c>
    </row>
    <row r="86" spans="2:8" ht="12">
      <c r="B86" s="135">
        <v>24796971</v>
      </c>
      <c r="C86" s="120" t="s">
        <v>769</v>
      </c>
      <c r="D86" s="146" t="s">
        <v>770</v>
      </c>
      <c r="E86" s="1" t="s">
        <v>771</v>
      </c>
      <c r="F86" s="31" t="s">
        <v>2586</v>
      </c>
      <c r="G86" s="31" t="s">
        <v>2588</v>
      </c>
      <c r="H86" s="1" t="s">
        <v>772</v>
      </c>
    </row>
    <row r="87" spans="2:8" ht="24">
      <c r="B87" s="135">
        <v>24825607</v>
      </c>
      <c r="C87" s="120" t="s">
        <v>773</v>
      </c>
      <c r="D87" s="146" t="s">
        <v>774</v>
      </c>
      <c r="E87" s="1" t="s">
        <v>775</v>
      </c>
      <c r="F87" s="31" t="s">
        <v>2577</v>
      </c>
      <c r="G87" s="31" t="s">
        <v>2587</v>
      </c>
      <c r="H87" s="1" t="s">
        <v>776</v>
      </c>
    </row>
    <row r="88" spans="2:8" ht="24">
      <c r="B88" s="135">
        <v>24825607</v>
      </c>
      <c r="C88" s="120" t="s">
        <v>777</v>
      </c>
      <c r="D88" s="146" t="s">
        <v>778</v>
      </c>
      <c r="E88" s="1" t="s">
        <v>779</v>
      </c>
      <c r="F88" s="31" t="s">
        <v>2577</v>
      </c>
      <c r="G88" s="31" t="s">
        <v>2587</v>
      </c>
      <c r="H88" s="1" t="s">
        <v>780</v>
      </c>
    </row>
    <row r="89" spans="2:8" ht="24">
      <c r="B89" s="135">
        <v>24825607</v>
      </c>
      <c r="C89" s="120" t="s">
        <v>781</v>
      </c>
      <c r="D89" s="146" t="s">
        <v>660</v>
      </c>
      <c r="E89" s="1" t="s">
        <v>661</v>
      </c>
      <c r="F89" s="31" t="s">
        <v>2577</v>
      </c>
      <c r="G89" s="31" t="s">
        <v>2587</v>
      </c>
      <c r="H89" s="1" t="s">
        <v>662</v>
      </c>
    </row>
    <row r="90" spans="2:8" ht="12">
      <c r="B90" s="135">
        <v>24825750</v>
      </c>
      <c r="C90" s="120" t="s">
        <v>663</v>
      </c>
      <c r="D90" s="147" t="s">
        <v>664</v>
      </c>
      <c r="E90" s="1" t="s">
        <v>665</v>
      </c>
      <c r="F90" s="31" t="s">
        <v>2586</v>
      </c>
      <c r="G90" s="31" t="s">
        <v>2588</v>
      </c>
      <c r="H90" s="1" t="s">
        <v>666</v>
      </c>
    </row>
    <row r="91" spans="2:8" ht="24">
      <c r="B91" s="135">
        <v>24825798</v>
      </c>
      <c r="C91" s="120" t="s">
        <v>667</v>
      </c>
      <c r="D91" s="147" t="s">
        <v>668</v>
      </c>
      <c r="E91" s="1" t="s">
        <v>669</v>
      </c>
      <c r="F91" s="31" t="s">
        <v>2577</v>
      </c>
      <c r="G91" s="31" t="s">
        <v>2587</v>
      </c>
      <c r="H91" s="1" t="s">
        <v>670</v>
      </c>
    </row>
    <row r="92" spans="2:8" ht="12">
      <c r="B92" s="135">
        <v>24825798</v>
      </c>
      <c r="C92" s="120" t="s">
        <v>671</v>
      </c>
      <c r="D92" s="146" t="s">
        <v>672</v>
      </c>
      <c r="E92" s="1" t="s">
        <v>673</v>
      </c>
      <c r="F92" s="31" t="s">
        <v>2586</v>
      </c>
      <c r="G92" s="31" t="s">
        <v>2598</v>
      </c>
      <c r="H92" s="1" t="s">
        <v>674</v>
      </c>
    </row>
    <row r="93" spans="2:8" ht="12">
      <c r="B93" s="135">
        <v>24825838</v>
      </c>
      <c r="C93" s="120" t="s">
        <v>675</v>
      </c>
      <c r="D93" s="146" t="s">
        <v>676</v>
      </c>
      <c r="E93" s="1" t="s">
        <v>677</v>
      </c>
      <c r="F93" s="31" t="s">
        <v>2586</v>
      </c>
      <c r="G93" s="31" t="s">
        <v>2587</v>
      </c>
      <c r="H93" s="1" t="s">
        <v>678</v>
      </c>
    </row>
    <row r="94" spans="2:8" ht="12">
      <c r="B94" s="135">
        <v>24825838</v>
      </c>
      <c r="C94" s="120" t="s">
        <v>679</v>
      </c>
      <c r="D94" s="146" t="s">
        <v>680</v>
      </c>
      <c r="E94" s="1" t="s">
        <v>681</v>
      </c>
      <c r="F94" s="31" t="s">
        <v>2586</v>
      </c>
      <c r="G94" s="31" t="s">
        <v>2598</v>
      </c>
      <c r="H94" s="1" t="s">
        <v>682</v>
      </c>
    </row>
    <row r="95" spans="2:8" ht="12">
      <c r="B95" s="135">
        <v>24845615</v>
      </c>
      <c r="C95" s="120" t="s">
        <v>683</v>
      </c>
      <c r="D95" s="146" t="s">
        <v>684</v>
      </c>
      <c r="E95" s="1" t="s">
        <v>685</v>
      </c>
      <c r="F95" s="31" t="s">
        <v>2586</v>
      </c>
      <c r="G95" s="31" t="s">
        <v>2598</v>
      </c>
      <c r="H95" s="1" t="s">
        <v>686</v>
      </c>
    </row>
    <row r="96" spans="2:8" ht="13">
      <c r="B96" s="135">
        <v>24845615</v>
      </c>
      <c r="C96" s="120" t="s">
        <v>81</v>
      </c>
      <c r="D96" s="260" t="s">
        <v>2606</v>
      </c>
      <c r="E96" s="31" t="s">
        <v>12</v>
      </c>
      <c r="F96" s="31" t="s">
        <v>2586</v>
      </c>
      <c r="G96" s="31" t="s">
        <v>2587</v>
      </c>
      <c r="H96" s="31" t="s">
        <v>12</v>
      </c>
    </row>
    <row r="97" spans="2:8" ht="13">
      <c r="B97" s="135">
        <v>24851798</v>
      </c>
      <c r="C97" s="120" t="s">
        <v>687</v>
      </c>
      <c r="D97" s="268" t="s">
        <v>688</v>
      </c>
      <c r="E97" s="1" t="s">
        <v>689</v>
      </c>
      <c r="F97" s="31" t="s">
        <v>2577</v>
      </c>
      <c r="G97" s="31" t="s">
        <v>2588</v>
      </c>
      <c r="H97" s="1" t="s">
        <v>690</v>
      </c>
    </row>
    <row r="98" spans="2:8" ht="39">
      <c r="B98" s="135">
        <v>24851798</v>
      </c>
      <c r="C98" s="120" t="s">
        <v>691</v>
      </c>
      <c r="D98" s="268" t="s">
        <v>692</v>
      </c>
      <c r="E98" s="1" t="s">
        <v>693</v>
      </c>
      <c r="F98" s="31" t="s">
        <v>2577</v>
      </c>
      <c r="G98" s="31" t="s">
        <v>2587</v>
      </c>
      <c r="H98" s="1" t="s">
        <v>694</v>
      </c>
    </row>
    <row r="99" spans="2:8" ht="26">
      <c r="B99" s="135">
        <v>24851798</v>
      </c>
      <c r="C99" s="120" t="s">
        <v>695</v>
      </c>
      <c r="D99" s="148" t="s">
        <v>696</v>
      </c>
      <c r="E99" s="1" t="s">
        <v>697</v>
      </c>
      <c r="F99" s="31" t="s">
        <v>2577</v>
      </c>
      <c r="G99" s="31" t="s">
        <v>2587</v>
      </c>
      <c r="H99" s="1" t="s">
        <v>698</v>
      </c>
    </row>
    <row r="100" spans="2:8" ht="24">
      <c r="B100" s="135">
        <v>24855015</v>
      </c>
      <c r="C100" s="120" t="s">
        <v>699</v>
      </c>
      <c r="D100" s="147" t="s">
        <v>700</v>
      </c>
      <c r="E100" s="1" t="s">
        <v>701</v>
      </c>
      <c r="F100" s="31" t="s">
        <v>2586</v>
      </c>
      <c r="G100" s="31" t="s">
        <v>2587</v>
      </c>
      <c r="H100" s="1" t="s">
        <v>702</v>
      </c>
    </row>
    <row r="101" spans="2:8" s="215" customFormat="1" ht="36">
      <c r="B101" s="242">
        <v>24855015</v>
      </c>
      <c r="C101" s="217" t="s">
        <v>703</v>
      </c>
      <c r="D101" s="252" t="s">
        <v>704</v>
      </c>
      <c r="E101" s="218" t="s">
        <v>705</v>
      </c>
      <c r="F101" s="219" t="s">
        <v>2577</v>
      </c>
      <c r="G101" s="219" t="s">
        <v>2588</v>
      </c>
      <c r="H101" s="218" t="s">
        <v>706</v>
      </c>
    </row>
    <row r="102" spans="2:8" ht="12">
      <c r="B102" s="135">
        <v>24855015</v>
      </c>
      <c r="C102" s="120" t="s">
        <v>707</v>
      </c>
      <c r="D102" s="146" t="s">
        <v>708</v>
      </c>
      <c r="E102" s="1" t="s">
        <v>709</v>
      </c>
      <c r="F102" s="31" t="s">
        <v>2586</v>
      </c>
      <c r="G102" s="1"/>
      <c r="H102" s="1" t="s">
        <v>710</v>
      </c>
    </row>
    <row r="103" spans="2:8" ht="24">
      <c r="B103" s="135">
        <v>24942187</v>
      </c>
      <c r="C103" s="120" t="s">
        <v>524</v>
      </c>
      <c r="D103" s="146" t="s">
        <v>525</v>
      </c>
      <c r="E103" s="1" t="s">
        <v>526</v>
      </c>
      <c r="F103" s="31" t="s">
        <v>2586</v>
      </c>
      <c r="G103" s="31" t="s">
        <v>2587</v>
      </c>
      <c r="H103" s="1" t="s">
        <v>527</v>
      </c>
    </row>
    <row r="104" spans="2:8" ht="12">
      <c r="B104" s="135">
        <v>24942187</v>
      </c>
      <c r="C104" s="120" t="s">
        <v>1985</v>
      </c>
      <c r="D104" s="149" t="s">
        <v>528</v>
      </c>
      <c r="E104" s="1" t="s">
        <v>529</v>
      </c>
      <c r="F104" s="31" t="s">
        <v>2586</v>
      </c>
      <c r="G104" s="31" t="s">
        <v>2587</v>
      </c>
      <c r="H104" s="1" t="s">
        <v>530</v>
      </c>
    </row>
    <row r="105" spans="2:8" ht="12">
      <c r="B105" s="135">
        <v>24942187</v>
      </c>
      <c r="C105" s="120" t="s">
        <v>531</v>
      </c>
      <c r="D105" s="146" t="s">
        <v>532</v>
      </c>
      <c r="E105" s="1" t="s">
        <v>533</v>
      </c>
      <c r="F105" s="31" t="s">
        <v>2586</v>
      </c>
      <c r="G105" s="31" t="s">
        <v>2587</v>
      </c>
      <c r="H105" s="1" t="s">
        <v>534</v>
      </c>
    </row>
    <row r="106" spans="2:8" s="215" customFormat="1" ht="24">
      <c r="B106" s="242">
        <v>24954002</v>
      </c>
      <c r="C106" s="217" t="s">
        <v>535</v>
      </c>
      <c r="D106" s="252" t="s">
        <v>536</v>
      </c>
      <c r="E106" s="218" t="s">
        <v>537</v>
      </c>
      <c r="F106" s="219" t="s">
        <v>2577</v>
      </c>
      <c r="G106" s="219" t="s">
        <v>2588</v>
      </c>
      <c r="H106" s="218" t="s">
        <v>538</v>
      </c>
    </row>
    <row r="107" spans="2:8" ht="24">
      <c r="B107" s="135">
        <v>24954002</v>
      </c>
      <c r="C107" s="120" t="s">
        <v>539</v>
      </c>
      <c r="D107" s="146" t="s">
        <v>540</v>
      </c>
      <c r="E107" s="1" t="s">
        <v>385</v>
      </c>
      <c r="F107" s="31" t="s">
        <v>2586</v>
      </c>
      <c r="G107" s="31" t="s">
        <v>2587</v>
      </c>
      <c r="H107" s="1" t="s">
        <v>386</v>
      </c>
    </row>
    <row r="108" spans="2:8" ht="12">
      <c r="B108" s="135">
        <v>24954002</v>
      </c>
      <c r="C108" s="120" t="s">
        <v>387</v>
      </c>
      <c r="D108" s="146" t="s">
        <v>388</v>
      </c>
      <c r="E108" s="1" t="s">
        <v>389</v>
      </c>
      <c r="F108" s="31" t="s">
        <v>2586</v>
      </c>
      <c r="G108" s="31" t="s">
        <v>2598</v>
      </c>
      <c r="H108" s="1" t="s">
        <v>390</v>
      </c>
    </row>
    <row r="109" spans="2:8" s="215" customFormat="1" ht="12">
      <c r="B109" s="242">
        <v>24954002</v>
      </c>
      <c r="C109" s="217" t="s">
        <v>391</v>
      </c>
      <c r="D109" s="252" t="s">
        <v>392</v>
      </c>
      <c r="E109" s="218" t="s">
        <v>393</v>
      </c>
      <c r="F109" s="219" t="s">
        <v>2586</v>
      </c>
      <c r="G109" s="219" t="s">
        <v>2588</v>
      </c>
      <c r="H109" s="218" t="s">
        <v>394</v>
      </c>
    </row>
    <row r="110" spans="2:8" ht="24">
      <c r="B110" s="135">
        <v>24954002</v>
      </c>
      <c r="C110" s="120" t="s">
        <v>395</v>
      </c>
      <c r="D110" s="146" t="s">
        <v>396</v>
      </c>
      <c r="E110" s="1" t="s">
        <v>397</v>
      </c>
      <c r="F110" s="31" t="s">
        <v>2586</v>
      </c>
      <c r="G110" s="31" t="s">
        <v>2587</v>
      </c>
      <c r="H110" s="1" t="s">
        <v>398</v>
      </c>
    </row>
    <row r="111" spans="2:8" ht="24">
      <c r="B111" s="135">
        <v>24984694</v>
      </c>
      <c r="C111" s="120" t="s">
        <v>449</v>
      </c>
      <c r="D111" s="144" t="s">
        <v>450</v>
      </c>
      <c r="E111" s="1" t="s">
        <v>451</v>
      </c>
      <c r="F111" s="31" t="s">
        <v>2577</v>
      </c>
      <c r="G111" s="31" t="s">
        <v>2587</v>
      </c>
      <c r="H111" s="1" t="s">
        <v>452</v>
      </c>
    </row>
    <row r="112" spans="2:8" s="223" customFormat="1" ht="26">
      <c r="B112" s="261">
        <v>24984694</v>
      </c>
      <c r="C112" s="236" t="s">
        <v>81</v>
      </c>
      <c r="D112" s="269" t="s">
        <v>2607</v>
      </c>
      <c r="E112" s="228" t="s">
        <v>12</v>
      </c>
      <c r="F112" s="228" t="s">
        <v>2586</v>
      </c>
      <c r="G112" s="228" t="s">
        <v>2587</v>
      </c>
      <c r="H112" s="228" t="s">
        <v>4</v>
      </c>
    </row>
    <row r="113" spans="2:8" ht="24">
      <c r="B113" s="135">
        <v>24984694</v>
      </c>
      <c r="C113" s="120" t="s">
        <v>453</v>
      </c>
      <c r="D113" s="144" t="s">
        <v>324</v>
      </c>
      <c r="E113" s="1" t="s">
        <v>325</v>
      </c>
      <c r="F113" s="31" t="s">
        <v>2577</v>
      </c>
      <c r="G113" s="31" t="s">
        <v>2587</v>
      </c>
      <c r="H113" s="1" t="s">
        <v>326</v>
      </c>
    </row>
    <row r="114" spans="2:8" ht="24">
      <c r="B114" s="135">
        <v>24984694</v>
      </c>
      <c r="C114" s="120" t="s">
        <v>327</v>
      </c>
      <c r="D114" s="144" t="s">
        <v>328</v>
      </c>
      <c r="E114" s="1" t="s">
        <v>329</v>
      </c>
      <c r="F114" s="31" t="s">
        <v>2577</v>
      </c>
      <c r="G114" s="31" t="s">
        <v>2587</v>
      </c>
      <c r="H114" s="1" t="s">
        <v>330</v>
      </c>
    </row>
    <row r="115" spans="2:8" ht="24">
      <c r="B115" s="135">
        <v>25044056</v>
      </c>
      <c r="C115" s="139" t="s">
        <v>380</v>
      </c>
      <c r="D115" s="150" t="s">
        <v>381</v>
      </c>
      <c r="E115" s="1" t="s">
        <v>382</v>
      </c>
      <c r="F115" s="31" t="s">
        <v>2577</v>
      </c>
      <c r="G115" s="31" t="s">
        <v>2587</v>
      </c>
      <c r="H115" s="1" t="s">
        <v>383</v>
      </c>
    </row>
    <row r="116" spans="2:8" s="215" customFormat="1" ht="13">
      <c r="B116" s="242">
        <v>25043933</v>
      </c>
      <c r="C116" s="216" t="s">
        <v>384</v>
      </c>
      <c r="D116" s="253" t="s">
        <v>230</v>
      </c>
      <c r="E116" s="218" t="s">
        <v>231</v>
      </c>
      <c r="F116" s="219" t="s">
        <v>2577</v>
      </c>
      <c r="G116" s="219" t="s">
        <v>2588</v>
      </c>
      <c r="H116" s="218" t="s">
        <v>232</v>
      </c>
    </row>
    <row r="117" spans="2:8" ht="12">
      <c r="B117" s="135">
        <v>25043933</v>
      </c>
      <c r="C117" s="139" t="s">
        <v>233</v>
      </c>
      <c r="D117" s="147" t="s">
        <v>234</v>
      </c>
      <c r="E117" s="1" t="s">
        <v>235</v>
      </c>
      <c r="F117" s="31" t="s">
        <v>2586</v>
      </c>
      <c r="G117" s="31" t="s">
        <v>2587</v>
      </c>
      <c r="H117" s="1" t="s">
        <v>236</v>
      </c>
    </row>
    <row r="118" spans="2:8" ht="12">
      <c r="B118" s="135">
        <v>25043933</v>
      </c>
      <c r="C118" s="139" t="s">
        <v>237</v>
      </c>
      <c r="D118" s="147" t="s">
        <v>238</v>
      </c>
      <c r="E118" s="1" t="s">
        <v>239</v>
      </c>
      <c r="F118" s="31" t="s">
        <v>2586</v>
      </c>
      <c r="G118" s="31" t="s">
        <v>2587</v>
      </c>
      <c r="H118" s="1" t="s">
        <v>240</v>
      </c>
    </row>
    <row r="119" spans="2:8" ht="36">
      <c r="B119" s="135">
        <v>25043676</v>
      </c>
      <c r="C119" s="139" t="s">
        <v>241</v>
      </c>
      <c r="D119" s="152" t="s">
        <v>242</v>
      </c>
      <c r="E119" s="1" t="s">
        <v>243</v>
      </c>
      <c r="F119" s="31" t="s">
        <v>2577</v>
      </c>
      <c r="G119" s="31" t="s">
        <v>2588</v>
      </c>
      <c r="H119" s="1" t="s">
        <v>244</v>
      </c>
    </row>
    <row r="120" spans="2:8" ht="12">
      <c r="B120" s="135">
        <v>25043676</v>
      </c>
      <c r="C120" s="139" t="s">
        <v>245</v>
      </c>
      <c r="D120" s="146" t="s">
        <v>246</v>
      </c>
      <c r="E120" s="1" t="s">
        <v>247</v>
      </c>
      <c r="F120" s="31" t="s">
        <v>2586</v>
      </c>
      <c r="G120" s="31" t="s">
        <v>2587</v>
      </c>
      <c r="H120" s="1" t="s">
        <v>248</v>
      </c>
    </row>
    <row r="121" spans="2:8" s="223" customFormat="1" ht="13">
      <c r="B121" s="261">
        <v>25043676</v>
      </c>
      <c r="C121" s="225" t="s">
        <v>81</v>
      </c>
      <c r="D121" s="262" t="s">
        <v>2608</v>
      </c>
      <c r="E121" s="228" t="s">
        <v>12</v>
      </c>
      <c r="F121" s="228" t="s">
        <v>2586</v>
      </c>
      <c r="G121" s="228" t="s">
        <v>2588</v>
      </c>
      <c r="H121" s="228" t="s">
        <v>4</v>
      </c>
    </row>
    <row r="122" spans="2:8" ht="24">
      <c r="B122" s="135">
        <v>25043676</v>
      </c>
      <c r="C122" s="139" t="s">
        <v>249</v>
      </c>
      <c r="D122" s="153" t="s">
        <v>250</v>
      </c>
      <c r="E122" s="1" t="s">
        <v>251</v>
      </c>
      <c r="F122" s="31" t="s">
        <v>2577</v>
      </c>
      <c r="G122" s="31" t="s">
        <v>2588</v>
      </c>
      <c r="H122" s="1" t="s">
        <v>252</v>
      </c>
    </row>
    <row r="123" spans="2:8" ht="26">
      <c r="B123" s="135">
        <v>25043553</v>
      </c>
      <c r="C123" s="139" t="s">
        <v>253</v>
      </c>
      <c r="D123" s="154" t="s">
        <v>254</v>
      </c>
      <c r="E123" s="1" t="s">
        <v>255</v>
      </c>
      <c r="F123" s="31" t="s">
        <v>2577</v>
      </c>
      <c r="G123" s="31" t="s">
        <v>2588</v>
      </c>
      <c r="H123" s="1" t="s">
        <v>256</v>
      </c>
    </row>
    <row r="124" spans="2:8" ht="12">
      <c r="B124" s="135">
        <v>25043553</v>
      </c>
      <c r="C124" s="139" t="s">
        <v>257</v>
      </c>
      <c r="D124" s="146" t="s">
        <v>258</v>
      </c>
      <c r="E124" s="1" t="s">
        <v>259</v>
      </c>
      <c r="F124" s="31" t="s">
        <v>2577</v>
      </c>
      <c r="G124" s="31" t="s">
        <v>2587</v>
      </c>
      <c r="H124" s="1" t="s">
        <v>260</v>
      </c>
    </row>
    <row r="125" spans="2:8" ht="24">
      <c r="B125" s="135">
        <v>25043553</v>
      </c>
      <c r="C125" s="139" t="s">
        <v>261</v>
      </c>
      <c r="D125" s="146" t="s">
        <v>262</v>
      </c>
      <c r="E125" s="1" t="s">
        <v>263</v>
      </c>
      <c r="F125" s="31" t="s">
        <v>2586</v>
      </c>
      <c r="G125" s="31" t="s">
        <v>2587</v>
      </c>
      <c r="H125" s="1" t="s">
        <v>264</v>
      </c>
    </row>
    <row r="126" spans="2:8" s="223" customFormat="1" ht="13">
      <c r="B126" s="270">
        <v>25043553</v>
      </c>
      <c r="C126" s="271" t="s">
        <v>81</v>
      </c>
      <c r="D126" s="262" t="s">
        <v>2609</v>
      </c>
      <c r="E126" s="228" t="s">
        <v>12</v>
      </c>
      <c r="F126" s="228" t="s">
        <v>2586</v>
      </c>
      <c r="G126" s="228" t="s">
        <v>2587</v>
      </c>
      <c r="H126" s="228" t="s">
        <v>4</v>
      </c>
    </row>
    <row r="127" spans="2:8" ht="12">
      <c r="B127" s="135">
        <v>25044160</v>
      </c>
      <c r="C127" s="139" t="s">
        <v>300</v>
      </c>
      <c r="D127" s="146" t="s">
        <v>301</v>
      </c>
      <c r="E127" s="1" t="s">
        <v>302</v>
      </c>
      <c r="F127" s="31" t="s">
        <v>2586</v>
      </c>
      <c r="G127" s="31" t="s">
        <v>2587</v>
      </c>
      <c r="H127" s="1" t="s">
        <v>303</v>
      </c>
    </row>
    <row r="128" spans="2:8" ht="24">
      <c r="B128" s="135">
        <v>25044160</v>
      </c>
      <c r="C128" s="139" t="s">
        <v>304</v>
      </c>
      <c r="D128" s="147" t="s">
        <v>305</v>
      </c>
      <c r="E128" s="1" t="s">
        <v>306</v>
      </c>
      <c r="F128" s="31" t="s">
        <v>2577</v>
      </c>
      <c r="G128" s="31" t="s">
        <v>2588</v>
      </c>
      <c r="H128" s="1" t="s">
        <v>307</v>
      </c>
    </row>
    <row r="129" spans="1:8" ht="12">
      <c r="B129" s="135">
        <v>25044160</v>
      </c>
      <c r="C129" s="139" t="s">
        <v>308</v>
      </c>
      <c r="D129" s="146" t="s">
        <v>309</v>
      </c>
      <c r="E129" s="1" t="s">
        <v>310</v>
      </c>
      <c r="F129" s="31" t="s">
        <v>2577</v>
      </c>
      <c r="G129" s="31" t="s">
        <v>2588</v>
      </c>
      <c r="H129" s="1" t="s">
        <v>311</v>
      </c>
    </row>
    <row r="130" spans="1:8" ht="12">
      <c r="B130" s="135">
        <v>25044160</v>
      </c>
      <c r="C130" s="139" t="s">
        <v>312</v>
      </c>
      <c r="D130" s="146" t="s">
        <v>313</v>
      </c>
      <c r="E130" s="1" t="s">
        <v>314</v>
      </c>
      <c r="F130" s="31" t="s">
        <v>2577</v>
      </c>
      <c r="G130" s="31" t="s">
        <v>2588</v>
      </c>
      <c r="H130" s="1" t="s">
        <v>315</v>
      </c>
    </row>
    <row r="131" spans="1:8" ht="12">
      <c r="B131" s="135">
        <v>25044160</v>
      </c>
      <c r="C131" s="139" t="s">
        <v>316</v>
      </c>
      <c r="D131" s="146" t="s">
        <v>317</v>
      </c>
      <c r="E131" s="1" t="s">
        <v>318</v>
      </c>
      <c r="F131" s="31" t="s">
        <v>2586</v>
      </c>
      <c r="G131" s="31" t="s">
        <v>2587</v>
      </c>
      <c r="H131" s="1" t="s">
        <v>319</v>
      </c>
    </row>
    <row r="132" spans="1:8" s="223" customFormat="1" ht="12">
      <c r="B132" s="261"/>
      <c r="C132" s="225"/>
      <c r="D132" s="272" t="s">
        <v>2611</v>
      </c>
      <c r="E132" s="228" t="s">
        <v>12</v>
      </c>
      <c r="F132" s="228" t="s">
        <v>2586</v>
      </c>
      <c r="G132" s="228" t="s">
        <v>2588</v>
      </c>
      <c r="H132" s="228" t="s">
        <v>4</v>
      </c>
    </row>
    <row r="133" spans="1:8" s="25" customFormat="1" ht="12">
      <c r="A133" s="273"/>
      <c r="B133" s="194">
        <v>25044160</v>
      </c>
      <c r="C133" s="150" t="s">
        <v>320</v>
      </c>
      <c r="D133" s="147" t="s">
        <v>2610</v>
      </c>
      <c r="E133" s="46" t="s">
        <v>321</v>
      </c>
      <c r="F133" s="247" t="s">
        <v>2586</v>
      </c>
      <c r="G133" s="247" t="s">
        <v>2587</v>
      </c>
      <c r="H133" s="46" t="s">
        <v>322</v>
      </c>
    </row>
    <row r="134" spans="1:8" ht="24">
      <c r="B134" s="135">
        <v>25044160</v>
      </c>
      <c r="C134" s="139" t="s">
        <v>323</v>
      </c>
      <c r="D134" s="147" t="s">
        <v>153</v>
      </c>
      <c r="E134" s="1" t="s">
        <v>154</v>
      </c>
      <c r="F134" s="31" t="s">
        <v>2577</v>
      </c>
      <c r="G134" s="31" t="s">
        <v>2588</v>
      </c>
      <c r="H134" s="1" t="s">
        <v>155</v>
      </c>
    </row>
    <row r="135" spans="1:8" ht="12">
      <c r="B135" s="135">
        <v>25044160</v>
      </c>
      <c r="C135" s="139" t="s">
        <v>156</v>
      </c>
      <c r="D135" s="142" t="s">
        <v>157</v>
      </c>
      <c r="E135" s="1" t="s">
        <v>158</v>
      </c>
      <c r="F135" s="31" t="s">
        <v>2577</v>
      </c>
      <c r="G135" s="31" t="s">
        <v>2588</v>
      </c>
      <c r="H135" s="1" t="s">
        <v>159</v>
      </c>
    </row>
    <row r="136" spans="1:8" ht="24">
      <c r="B136" s="135">
        <v>25044160</v>
      </c>
      <c r="C136" s="139" t="s">
        <v>160</v>
      </c>
      <c r="D136" s="142" t="s">
        <v>161</v>
      </c>
      <c r="E136" s="1" t="s">
        <v>162</v>
      </c>
      <c r="F136" s="31" t="s">
        <v>2577</v>
      </c>
      <c r="G136" s="31" t="s">
        <v>2588</v>
      </c>
      <c r="H136" s="1" t="s">
        <v>163</v>
      </c>
    </row>
    <row r="137" spans="1:8" s="215" customFormat="1" ht="12">
      <c r="B137" s="242">
        <v>25041792</v>
      </c>
      <c r="C137" s="216" t="s">
        <v>164</v>
      </c>
      <c r="D137" s="254" t="s">
        <v>165</v>
      </c>
      <c r="E137" s="218" t="s">
        <v>166</v>
      </c>
      <c r="F137" s="219" t="s">
        <v>2586</v>
      </c>
      <c r="G137" s="219" t="s">
        <v>2588</v>
      </c>
      <c r="H137" s="218" t="s">
        <v>167</v>
      </c>
    </row>
    <row r="138" spans="1:8" ht="12">
      <c r="B138" s="135">
        <v>25041792</v>
      </c>
      <c r="C138" s="139" t="s">
        <v>168</v>
      </c>
      <c r="D138" s="146" t="s">
        <v>169</v>
      </c>
      <c r="E138" s="1" t="s">
        <v>170</v>
      </c>
      <c r="F138" s="31" t="s">
        <v>2586</v>
      </c>
      <c r="G138" s="31" t="s">
        <v>2598</v>
      </c>
      <c r="H138" s="1" t="s">
        <v>171</v>
      </c>
    </row>
    <row r="139" spans="1:8" s="336" customFormat="1" ht="15">
      <c r="B139" s="337">
        <v>24989331</v>
      </c>
      <c r="C139" s="338" t="s">
        <v>81</v>
      </c>
      <c r="D139" s="339" t="s">
        <v>2635</v>
      </c>
      <c r="E139" s="340"/>
      <c r="F139" s="341"/>
      <c r="G139" s="341"/>
      <c r="H139" s="340"/>
    </row>
    <row r="140" spans="1:8" s="215" customFormat="1" ht="12">
      <c r="B140" s="242">
        <v>25044230</v>
      </c>
      <c r="C140" s="216" t="s">
        <v>172</v>
      </c>
      <c r="D140" s="217" t="s">
        <v>173</v>
      </c>
      <c r="E140" s="218" t="s">
        <v>174</v>
      </c>
      <c r="F140" s="219" t="s">
        <v>2586</v>
      </c>
      <c r="G140" s="219" t="s">
        <v>2588</v>
      </c>
      <c r="H140" s="218" t="s">
        <v>175</v>
      </c>
    </row>
    <row r="141" spans="1:8" ht="12">
      <c r="B141" s="135">
        <v>25044230</v>
      </c>
      <c r="C141" s="139" t="s">
        <v>176</v>
      </c>
      <c r="D141" s="144" t="s">
        <v>177</v>
      </c>
      <c r="E141" s="1" t="s">
        <v>178</v>
      </c>
      <c r="F141" s="31" t="s">
        <v>2586</v>
      </c>
      <c r="G141" s="31" t="s">
        <v>2587</v>
      </c>
      <c r="H141" s="1" t="s">
        <v>179</v>
      </c>
    </row>
    <row r="142" spans="1:8" s="215" customFormat="1" ht="12">
      <c r="B142" s="242">
        <v>25048219</v>
      </c>
      <c r="C142" s="216" t="s">
        <v>180</v>
      </c>
      <c r="D142" s="252" t="s">
        <v>181</v>
      </c>
      <c r="E142" s="218" t="s">
        <v>182</v>
      </c>
      <c r="F142" s="219" t="s">
        <v>2586</v>
      </c>
      <c r="G142" s="219" t="s">
        <v>2588</v>
      </c>
      <c r="H142" s="218" t="s">
        <v>183</v>
      </c>
    </row>
    <row r="143" spans="1:8" ht="12">
      <c r="B143" s="135">
        <v>25048219</v>
      </c>
      <c r="C143" s="139" t="s">
        <v>184</v>
      </c>
      <c r="D143" s="146" t="s">
        <v>185</v>
      </c>
      <c r="E143" s="1" t="s">
        <v>186</v>
      </c>
      <c r="F143" s="31" t="s">
        <v>2586</v>
      </c>
      <c r="G143" s="31" t="s">
        <v>2587</v>
      </c>
      <c r="H143" s="1" t="s">
        <v>187</v>
      </c>
    </row>
    <row r="144" spans="1:8" ht="12">
      <c r="B144" s="135">
        <v>25048219</v>
      </c>
      <c r="C144" s="139" t="s">
        <v>1985</v>
      </c>
      <c r="D144" s="146" t="s">
        <v>188</v>
      </c>
      <c r="E144" s="1" t="s">
        <v>189</v>
      </c>
      <c r="F144" s="31" t="s">
        <v>2586</v>
      </c>
      <c r="G144" s="31" t="s">
        <v>2587</v>
      </c>
      <c r="H144" s="1" t="s">
        <v>190</v>
      </c>
    </row>
    <row r="145" spans="1:12" ht="24">
      <c r="B145" s="135">
        <v>25048219</v>
      </c>
      <c r="C145" s="139" t="s">
        <v>191</v>
      </c>
      <c r="D145" s="146" t="s">
        <v>192</v>
      </c>
      <c r="E145" s="1" t="s">
        <v>193</v>
      </c>
      <c r="F145" s="31" t="s">
        <v>2586</v>
      </c>
      <c r="G145" s="31" t="s">
        <v>2587</v>
      </c>
      <c r="H145" s="1" t="s">
        <v>194</v>
      </c>
    </row>
    <row r="146" spans="1:12" ht="24">
      <c r="B146" s="135">
        <v>25048219</v>
      </c>
      <c r="C146" s="139" t="s">
        <v>195</v>
      </c>
      <c r="D146" s="146" t="s">
        <v>196</v>
      </c>
      <c r="E146" s="1" t="s">
        <v>197</v>
      </c>
      <c r="F146" s="31" t="s">
        <v>2586</v>
      </c>
      <c r="G146" s="31" t="s">
        <v>2587</v>
      </c>
      <c r="H146" s="1" t="s">
        <v>198</v>
      </c>
    </row>
    <row r="147" spans="1:12" ht="24">
      <c r="B147" s="135">
        <v>25048219</v>
      </c>
      <c r="C147" s="139" t="s">
        <v>199</v>
      </c>
      <c r="D147" s="146" t="s">
        <v>200</v>
      </c>
      <c r="E147" s="1" t="s">
        <v>201</v>
      </c>
      <c r="F147" s="31" t="s">
        <v>2586</v>
      </c>
      <c r="G147" s="31" t="s">
        <v>2587</v>
      </c>
      <c r="H147" s="1" t="s">
        <v>202</v>
      </c>
    </row>
    <row r="148" spans="1:12" ht="12">
      <c r="B148" s="135">
        <v>25091320</v>
      </c>
      <c r="C148" s="139" t="s">
        <v>81</v>
      </c>
      <c r="D148" s="144" t="s">
        <v>82</v>
      </c>
      <c r="E148" s="1" t="s">
        <v>83</v>
      </c>
      <c r="F148" s="31" t="s">
        <v>2586</v>
      </c>
      <c r="G148" s="31" t="s">
        <v>2587</v>
      </c>
      <c r="H148" s="1" t="s">
        <v>84</v>
      </c>
    </row>
    <row r="149" spans="1:12" ht="12">
      <c r="B149" s="135">
        <v>25099614</v>
      </c>
      <c r="C149" s="118" t="s">
        <v>125</v>
      </c>
      <c r="D149" s="145" t="s">
        <v>126</v>
      </c>
      <c r="E149" s="1" t="s">
        <v>127</v>
      </c>
      <c r="F149" s="31" t="s">
        <v>2586</v>
      </c>
      <c r="G149" s="31" t="s">
        <v>2587</v>
      </c>
      <c r="H149" s="1" t="s">
        <v>128</v>
      </c>
    </row>
    <row r="150" spans="1:12" s="215" customFormat="1" ht="13">
      <c r="B150" s="242">
        <v>25099614</v>
      </c>
      <c r="C150" s="254" t="s">
        <v>1985</v>
      </c>
      <c r="D150" s="255" t="s">
        <v>129</v>
      </c>
      <c r="E150" s="218" t="s">
        <v>130</v>
      </c>
      <c r="F150" s="219" t="s">
        <v>2577</v>
      </c>
      <c r="G150" s="219" t="s">
        <v>2588</v>
      </c>
      <c r="H150" s="218" t="s">
        <v>131</v>
      </c>
    </row>
    <row r="151" spans="1:12" ht="13">
      <c r="B151" s="135">
        <v>25099614</v>
      </c>
      <c r="C151" s="118" t="s">
        <v>1985</v>
      </c>
      <c r="D151" s="155" t="s">
        <v>132</v>
      </c>
      <c r="E151" s="1" t="s">
        <v>133</v>
      </c>
      <c r="F151" s="31" t="s">
        <v>2586</v>
      </c>
      <c r="G151" s="31" t="s">
        <v>2587</v>
      </c>
      <c r="H151" s="1" t="s">
        <v>134</v>
      </c>
    </row>
    <row r="152" spans="1:12" ht="26">
      <c r="B152" s="135">
        <v>25099614</v>
      </c>
      <c r="C152" s="118" t="s">
        <v>1985</v>
      </c>
      <c r="D152" s="155" t="s">
        <v>135</v>
      </c>
      <c r="E152" s="1" t="s">
        <v>136</v>
      </c>
      <c r="F152" s="31" t="s">
        <v>2577</v>
      </c>
      <c r="G152" s="31" t="s">
        <v>2587</v>
      </c>
      <c r="H152" s="1" t="s">
        <v>137</v>
      </c>
      <c r="I152" s="29">
        <f>COUNTIF(E34:E152,"y")/COUNTA(E34:E152)</f>
        <v>0.44915254237288138</v>
      </c>
      <c r="J152" s="29">
        <f>COUNTIF(H34:H152,"y")/COUNTA(H34:H152)</f>
        <v>0.74358974358974361</v>
      </c>
      <c r="K152" s="29"/>
      <c r="L152" s="32">
        <f>COUNTA(H34:H152)</f>
        <v>117</v>
      </c>
    </row>
    <row r="153" spans="1:12" ht="12">
      <c r="B153" s="135">
        <v>24671998</v>
      </c>
      <c r="C153" s="120" t="s">
        <v>940</v>
      </c>
      <c r="D153" s="141" t="s">
        <v>941</v>
      </c>
      <c r="E153" s="1" t="s">
        <v>942</v>
      </c>
      <c r="F153" s="31" t="s">
        <v>2586</v>
      </c>
      <c r="G153" s="31" t="s">
        <v>2587</v>
      </c>
      <c r="H153" s="1" t="s">
        <v>943</v>
      </c>
    </row>
    <row r="154" spans="1:12" ht="12">
      <c r="B154" s="135">
        <v>24671998</v>
      </c>
      <c r="C154" s="120" t="s">
        <v>944</v>
      </c>
      <c r="D154" s="141" t="s">
        <v>945</v>
      </c>
      <c r="E154" s="1" t="s">
        <v>946</v>
      </c>
      <c r="F154" s="31" t="s">
        <v>2586</v>
      </c>
      <c r="G154" s="31" t="s">
        <v>2587</v>
      </c>
      <c r="H154" s="1" t="s">
        <v>947</v>
      </c>
    </row>
    <row r="155" spans="1:12" ht="12">
      <c r="B155" s="135">
        <v>24760871</v>
      </c>
      <c r="C155" s="120" t="s">
        <v>837</v>
      </c>
      <c r="D155" s="141" t="s">
        <v>838</v>
      </c>
      <c r="E155" s="1" t="s">
        <v>839</v>
      </c>
      <c r="F155" s="31" t="s">
        <v>2586</v>
      </c>
      <c r="G155" s="31" t="s">
        <v>2587</v>
      </c>
      <c r="H155" s="1" t="s">
        <v>840</v>
      </c>
    </row>
    <row r="156" spans="1:12" ht="22">
      <c r="B156" s="135">
        <v>24760871</v>
      </c>
      <c r="C156" s="120" t="s">
        <v>841</v>
      </c>
      <c r="D156" s="141" t="s">
        <v>842</v>
      </c>
      <c r="E156" s="1" t="s">
        <v>843</v>
      </c>
      <c r="F156" s="31" t="s">
        <v>2577</v>
      </c>
      <c r="G156" s="31" t="s">
        <v>2588</v>
      </c>
      <c r="H156" s="1" t="s">
        <v>844</v>
      </c>
    </row>
    <row r="157" spans="1:12" ht="24">
      <c r="B157" s="135">
        <v>24771457</v>
      </c>
      <c r="C157" s="120" t="s">
        <v>845</v>
      </c>
      <c r="D157" s="146" t="s">
        <v>720</v>
      </c>
      <c r="E157" s="1" t="s">
        <v>721</v>
      </c>
      <c r="F157" s="31" t="s">
        <v>2586</v>
      </c>
      <c r="G157" s="31" t="s">
        <v>2587</v>
      </c>
      <c r="H157" s="1" t="s">
        <v>722</v>
      </c>
    </row>
    <row r="158" spans="1:12" s="212" customFormat="1" ht="48">
      <c r="A158" s="207" t="s">
        <v>2619</v>
      </c>
      <c r="B158" s="221">
        <v>24771457</v>
      </c>
      <c r="C158" s="209" t="s">
        <v>723</v>
      </c>
      <c r="D158" s="278" t="s">
        <v>724</v>
      </c>
      <c r="E158" s="211" t="s">
        <v>725</v>
      </c>
      <c r="F158" s="265" t="s">
        <v>2595</v>
      </c>
      <c r="G158" s="211"/>
      <c r="H158" s="211"/>
    </row>
    <row r="159" spans="1:12" ht="12">
      <c r="B159" s="135">
        <v>24790185</v>
      </c>
      <c r="C159" s="120" t="s">
        <v>734</v>
      </c>
      <c r="D159" s="141" t="s">
        <v>735</v>
      </c>
      <c r="E159" s="1" t="s">
        <v>736</v>
      </c>
      <c r="F159" s="31" t="s">
        <v>2586</v>
      </c>
      <c r="G159" s="31" t="s">
        <v>2587</v>
      </c>
      <c r="H159" s="1" t="s">
        <v>737</v>
      </c>
    </row>
    <row r="160" spans="1:12" ht="12">
      <c r="B160" s="135">
        <v>24790185</v>
      </c>
      <c r="C160" s="120" t="s">
        <v>1986</v>
      </c>
      <c r="D160" s="141" t="s">
        <v>738</v>
      </c>
      <c r="E160" s="1" t="s">
        <v>739</v>
      </c>
      <c r="F160" s="31" t="s">
        <v>2586</v>
      </c>
      <c r="G160" s="31" t="s">
        <v>2587</v>
      </c>
      <c r="H160" s="1" t="s">
        <v>740</v>
      </c>
    </row>
    <row r="161" spans="2:8" ht="12">
      <c r="B161" s="135">
        <v>24872554</v>
      </c>
      <c r="C161" s="120" t="s">
        <v>711</v>
      </c>
      <c r="D161" s="141" t="s">
        <v>712</v>
      </c>
      <c r="E161" s="1" t="s">
        <v>713</v>
      </c>
      <c r="F161" s="31" t="s">
        <v>2586</v>
      </c>
      <c r="G161" s="31" t="s">
        <v>2587</v>
      </c>
      <c r="H161" s="1" t="s">
        <v>714</v>
      </c>
    </row>
    <row r="162" spans="2:8" ht="22">
      <c r="B162" s="135">
        <v>24872554</v>
      </c>
      <c r="C162" s="120" t="s">
        <v>715</v>
      </c>
      <c r="D162" s="141" t="s">
        <v>716</v>
      </c>
      <c r="E162" s="1" t="s">
        <v>717</v>
      </c>
      <c r="F162" s="31" t="s">
        <v>2577</v>
      </c>
      <c r="G162" s="31" t="s">
        <v>2588</v>
      </c>
      <c r="H162" s="1" t="s">
        <v>718</v>
      </c>
    </row>
    <row r="163" spans="2:8" s="223" customFormat="1" ht="13">
      <c r="B163" s="261">
        <v>24872554</v>
      </c>
      <c r="C163" s="236" t="s">
        <v>2</v>
      </c>
      <c r="D163" s="280" t="s">
        <v>2621</v>
      </c>
      <c r="E163" s="228" t="s">
        <v>12</v>
      </c>
      <c r="F163" s="228" t="s">
        <v>2586</v>
      </c>
      <c r="G163" s="228" t="s">
        <v>2587</v>
      </c>
      <c r="H163" s="228" t="s">
        <v>12</v>
      </c>
    </row>
    <row r="164" spans="2:8" ht="22">
      <c r="B164" s="135">
        <v>24872554</v>
      </c>
      <c r="C164" s="120" t="s">
        <v>719</v>
      </c>
      <c r="D164" s="141" t="s">
        <v>610</v>
      </c>
      <c r="E164" s="1" t="s">
        <v>611</v>
      </c>
      <c r="F164" s="31" t="s">
        <v>2577</v>
      </c>
      <c r="G164" s="31" t="s">
        <v>2588</v>
      </c>
      <c r="H164" s="1" t="s">
        <v>612</v>
      </c>
    </row>
    <row r="165" spans="2:8" ht="22">
      <c r="B165" s="135">
        <v>24872554</v>
      </c>
      <c r="C165" s="120" t="s">
        <v>613</v>
      </c>
      <c r="D165" s="197" t="s">
        <v>2620</v>
      </c>
      <c r="E165" s="1" t="s">
        <v>614</v>
      </c>
      <c r="F165" s="31" t="s">
        <v>2577</v>
      </c>
      <c r="G165" s="31" t="s">
        <v>2588</v>
      </c>
      <c r="H165" s="1" t="s">
        <v>615</v>
      </c>
    </row>
    <row r="166" spans="2:8" ht="22">
      <c r="B166" s="135">
        <v>24872554</v>
      </c>
      <c r="C166" s="120" t="s">
        <v>616</v>
      </c>
      <c r="D166" s="197" t="s">
        <v>617</v>
      </c>
      <c r="E166" s="1" t="s">
        <v>618</v>
      </c>
      <c r="F166" s="31" t="s">
        <v>2577</v>
      </c>
      <c r="G166" s="31" t="s">
        <v>2588</v>
      </c>
      <c r="H166" s="1" t="s">
        <v>619</v>
      </c>
    </row>
    <row r="167" spans="2:8" ht="12">
      <c r="B167" s="135">
        <v>24899700</v>
      </c>
      <c r="C167" s="120" t="s">
        <v>565</v>
      </c>
      <c r="D167" s="141" t="s">
        <v>566</v>
      </c>
      <c r="E167" s="1" t="s">
        <v>567</v>
      </c>
      <c r="F167" s="31" t="s">
        <v>2586</v>
      </c>
      <c r="G167" s="1"/>
      <c r="H167" s="1" t="s">
        <v>568</v>
      </c>
    </row>
    <row r="168" spans="2:8" ht="12">
      <c r="B168" s="135">
        <v>24899700</v>
      </c>
      <c r="C168" s="120" t="s">
        <v>569</v>
      </c>
      <c r="D168" s="141" t="s">
        <v>570</v>
      </c>
      <c r="E168" s="1" t="s">
        <v>571</v>
      </c>
      <c r="F168" s="31" t="s">
        <v>2586</v>
      </c>
      <c r="G168" s="1"/>
      <c r="H168" s="1" t="s">
        <v>572</v>
      </c>
    </row>
    <row r="169" spans="2:8" s="215" customFormat="1" ht="12">
      <c r="B169" s="242">
        <v>24899700</v>
      </c>
      <c r="C169" s="217" t="s">
        <v>573</v>
      </c>
      <c r="D169" s="256" t="s">
        <v>574</v>
      </c>
      <c r="E169" s="218" t="s">
        <v>575</v>
      </c>
      <c r="F169" s="219" t="s">
        <v>2586</v>
      </c>
      <c r="G169" s="219" t="s">
        <v>2588</v>
      </c>
      <c r="H169" s="218" t="s">
        <v>576</v>
      </c>
    </row>
    <row r="170" spans="2:8" ht="12">
      <c r="B170" s="135">
        <v>24899714</v>
      </c>
      <c r="C170" s="120" t="s">
        <v>577</v>
      </c>
      <c r="D170" s="141" t="s">
        <v>578</v>
      </c>
      <c r="E170" s="1" t="s">
        <v>579</v>
      </c>
      <c r="F170" s="31" t="s">
        <v>2586</v>
      </c>
      <c r="G170" s="31" t="s">
        <v>2587</v>
      </c>
      <c r="H170" s="1" t="s">
        <v>580</v>
      </c>
    </row>
    <row r="171" spans="2:8" s="215" customFormat="1" ht="12">
      <c r="B171" s="242">
        <v>24899714</v>
      </c>
      <c r="C171" s="217" t="s">
        <v>581</v>
      </c>
      <c r="D171" s="256" t="s">
        <v>582</v>
      </c>
      <c r="E171" s="218" t="s">
        <v>583</v>
      </c>
      <c r="F171" s="219" t="s">
        <v>2577</v>
      </c>
      <c r="G171" s="219" t="s">
        <v>2588</v>
      </c>
      <c r="H171" s="218" t="s">
        <v>584</v>
      </c>
    </row>
    <row r="172" spans="2:8" ht="12">
      <c r="B172" s="135">
        <v>24899714</v>
      </c>
      <c r="C172" s="120" t="s">
        <v>585</v>
      </c>
      <c r="D172" s="141" t="s">
        <v>586</v>
      </c>
      <c r="E172" s="1" t="s">
        <v>587</v>
      </c>
      <c r="F172" s="31" t="s">
        <v>2586</v>
      </c>
      <c r="G172" s="31" t="s">
        <v>2587</v>
      </c>
      <c r="H172" s="1" t="s">
        <v>588</v>
      </c>
    </row>
    <row r="173" spans="2:8" s="223" customFormat="1" ht="13">
      <c r="B173" s="261">
        <v>24899714</v>
      </c>
      <c r="C173" s="236" t="s">
        <v>2</v>
      </c>
      <c r="D173" s="280" t="s">
        <v>2622</v>
      </c>
      <c r="E173" s="228" t="s">
        <v>4</v>
      </c>
      <c r="F173" s="228" t="s">
        <v>2577</v>
      </c>
      <c r="G173" s="228" t="s">
        <v>2587</v>
      </c>
      <c r="H173" s="228" t="s">
        <v>4</v>
      </c>
    </row>
    <row r="174" spans="2:8" s="223" customFormat="1" ht="13">
      <c r="B174" s="261">
        <v>24899714</v>
      </c>
      <c r="C174" s="236" t="s">
        <v>2</v>
      </c>
      <c r="D174" s="280" t="s">
        <v>2623</v>
      </c>
      <c r="E174" s="228" t="s">
        <v>4</v>
      </c>
      <c r="F174" s="228" t="s">
        <v>2577</v>
      </c>
      <c r="G174" s="228" t="s">
        <v>2587</v>
      </c>
      <c r="H174" s="228" t="s">
        <v>4</v>
      </c>
    </row>
    <row r="175" spans="2:8" s="215" customFormat="1" ht="24">
      <c r="B175" s="242">
        <v>24899698</v>
      </c>
      <c r="C175" s="217" t="s">
        <v>589</v>
      </c>
      <c r="D175" s="248" t="s">
        <v>590</v>
      </c>
      <c r="E175" s="218" t="s">
        <v>591</v>
      </c>
      <c r="F175" s="219" t="s">
        <v>2577</v>
      </c>
      <c r="G175" s="219" t="s">
        <v>2588</v>
      </c>
      <c r="H175" s="218" t="s">
        <v>592</v>
      </c>
    </row>
    <row r="176" spans="2:8" ht="12">
      <c r="B176" s="135">
        <v>24899698</v>
      </c>
      <c r="C176" s="120" t="s">
        <v>593</v>
      </c>
      <c r="D176" s="145" t="s">
        <v>594</v>
      </c>
      <c r="E176" s="1" t="s">
        <v>595</v>
      </c>
      <c r="F176" s="31" t="s">
        <v>2577</v>
      </c>
      <c r="G176" s="31" t="s">
        <v>2587</v>
      </c>
      <c r="H176" s="1" t="s">
        <v>596</v>
      </c>
    </row>
    <row r="177" spans="2:8" ht="12">
      <c r="B177" s="135">
        <v>24899698</v>
      </c>
      <c r="C177" s="120" t="s">
        <v>597</v>
      </c>
      <c r="D177" s="145" t="s">
        <v>598</v>
      </c>
      <c r="E177" s="1" t="s">
        <v>599</v>
      </c>
      <c r="F177" s="31" t="s">
        <v>2586</v>
      </c>
      <c r="G177" s="31" t="s">
        <v>2587</v>
      </c>
      <c r="H177" s="1" t="s">
        <v>600</v>
      </c>
    </row>
    <row r="178" spans="2:8" ht="13">
      <c r="B178" s="135">
        <v>24899721</v>
      </c>
      <c r="C178" s="120" t="s">
        <v>2</v>
      </c>
      <c r="D178" s="279" t="s">
        <v>2624</v>
      </c>
      <c r="E178" s="31" t="s">
        <v>12</v>
      </c>
      <c r="F178" s="31" t="s">
        <v>2586</v>
      </c>
      <c r="G178" s="31" t="s">
        <v>2587</v>
      </c>
      <c r="H178" s="31" t="s">
        <v>12</v>
      </c>
    </row>
    <row r="179" spans="2:8" s="215" customFormat="1" ht="12">
      <c r="B179" s="242">
        <v>24899721</v>
      </c>
      <c r="C179" s="217" t="s">
        <v>601</v>
      </c>
      <c r="D179" s="256" t="s">
        <v>602</v>
      </c>
      <c r="E179" s="218" t="s">
        <v>603</v>
      </c>
      <c r="F179" s="219" t="s">
        <v>2586</v>
      </c>
      <c r="G179" s="219" t="s">
        <v>2588</v>
      </c>
      <c r="H179" s="218" t="s">
        <v>604</v>
      </c>
    </row>
    <row r="180" spans="2:8" ht="12">
      <c r="B180" s="135">
        <v>24899721</v>
      </c>
      <c r="C180" s="120" t="s">
        <v>605</v>
      </c>
      <c r="D180" s="141" t="s">
        <v>606</v>
      </c>
      <c r="E180" s="1" t="s">
        <v>607</v>
      </c>
      <c r="F180" s="31" t="s">
        <v>2586</v>
      </c>
      <c r="G180" s="31" t="s">
        <v>2587</v>
      </c>
      <c r="H180" s="1" t="s">
        <v>608</v>
      </c>
    </row>
    <row r="181" spans="2:8" ht="12">
      <c r="B181" s="135">
        <v>24920638</v>
      </c>
      <c r="C181" s="120" t="s">
        <v>469</v>
      </c>
      <c r="D181" s="141" t="s">
        <v>470</v>
      </c>
      <c r="E181" s="1" t="s">
        <v>471</v>
      </c>
      <c r="F181" s="31" t="s">
        <v>2577</v>
      </c>
      <c r="G181" s="31" t="s">
        <v>2587</v>
      </c>
      <c r="H181" s="1" t="s">
        <v>472</v>
      </c>
    </row>
    <row r="182" spans="2:8" ht="22">
      <c r="B182" s="135">
        <v>24920616</v>
      </c>
      <c r="C182" s="120" t="s">
        <v>473</v>
      </c>
      <c r="D182" s="197" t="s">
        <v>474</v>
      </c>
      <c r="E182" s="1" t="s">
        <v>475</v>
      </c>
      <c r="F182" s="31" t="s">
        <v>2577</v>
      </c>
      <c r="G182" s="31" t="s">
        <v>2588</v>
      </c>
      <c r="H182" s="1" t="s">
        <v>476</v>
      </c>
    </row>
    <row r="183" spans="2:8" ht="12">
      <c r="B183" s="135">
        <v>24920616</v>
      </c>
      <c r="C183" s="120" t="s">
        <v>477</v>
      </c>
      <c r="D183" s="145" t="s">
        <v>478</v>
      </c>
      <c r="E183" s="1" t="s">
        <v>479</v>
      </c>
      <c r="F183" s="31" t="s">
        <v>2586</v>
      </c>
      <c r="G183" s="31" t="s">
        <v>2598</v>
      </c>
      <c r="H183" s="1" t="s">
        <v>480</v>
      </c>
    </row>
    <row r="184" spans="2:8" s="223" customFormat="1" ht="13">
      <c r="B184" s="261">
        <v>24920616</v>
      </c>
      <c r="C184" s="236" t="s">
        <v>2</v>
      </c>
      <c r="D184" s="280" t="s">
        <v>2625</v>
      </c>
      <c r="E184" s="227"/>
      <c r="F184" s="228" t="s">
        <v>2586</v>
      </c>
      <c r="G184" s="228" t="s">
        <v>2587</v>
      </c>
      <c r="H184" s="227"/>
    </row>
    <row r="185" spans="2:8" ht="12">
      <c r="B185" s="135">
        <v>24920621</v>
      </c>
      <c r="C185" s="120" t="s">
        <v>481</v>
      </c>
      <c r="D185" s="141" t="s">
        <v>482</v>
      </c>
      <c r="E185" s="1" t="s">
        <v>483</v>
      </c>
      <c r="F185" s="31" t="s">
        <v>2586</v>
      </c>
      <c r="G185" s="31" t="s">
        <v>2587</v>
      </c>
      <c r="H185" s="1" t="s">
        <v>484</v>
      </c>
    </row>
    <row r="186" spans="2:8" ht="12">
      <c r="B186" s="135">
        <v>24920621</v>
      </c>
      <c r="C186" s="120" t="s">
        <v>485</v>
      </c>
      <c r="D186" s="141" t="s">
        <v>486</v>
      </c>
      <c r="E186" s="1" t="s">
        <v>487</v>
      </c>
      <c r="F186" s="31" t="s">
        <v>2586</v>
      </c>
      <c r="G186" s="31" t="s">
        <v>2587</v>
      </c>
      <c r="H186" s="1" t="s">
        <v>488</v>
      </c>
    </row>
    <row r="187" spans="2:8" s="215" customFormat="1" ht="12">
      <c r="B187" s="242">
        <v>24920621</v>
      </c>
      <c r="C187" s="217" t="s">
        <v>489</v>
      </c>
      <c r="D187" s="256" t="s">
        <v>490</v>
      </c>
      <c r="E187" s="218" t="s">
        <v>491</v>
      </c>
      <c r="F187" s="219" t="s">
        <v>2577</v>
      </c>
      <c r="G187" s="219" t="s">
        <v>2588</v>
      </c>
      <c r="H187" s="218" t="s">
        <v>492</v>
      </c>
    </row>
    <row r="188" spans="2:8" ht="12">
      <c r="B188" s="135">
        <v>24920620</v>
      </c>
      <c r="C188" s="120" t="s">
        <v>493</v>
      </c>
      <c r="D188" s="156" t="s">
        <v>494</v>
      </c>
      <c r="E188" s="1" t="s">
        <v>495</v>
      </c>
      <c r="F188" s="31" t="s">
        <v>2586</v>
      </c>
      <c r="G188" s="31" t="s">
        <v>2587</v>
      </c>
      <c r="H188" s="1" t="s">
        <v>496</v>
      </c>
    </row>
    <row r="189" spans="2:8" s="215" customFormat="1" ht="12">
      <c r="B189" s="242">
        <v>24920620</v>
      </c>
      <c r="C189" s="217" t="s">
        <v>497</v>
      </c>
      <c r="D189" s="256" t="s">
        <v>498</v>
      </c>
      <c r="E189" s="218" t="s">
        <v>499</v>
      </c>
      <c r="F189" s="219" t="s">
        <v>2586</v>
      </c>
      <c r="G189" s="219" t="s">
        <v>2588</v>
      </c>
      <c r="H189" s="218" t="s">
        <v>500</v>
      </c>
    </row>
    <row r="190" spans="2:8" ht="12">
      <c r="B190" s="135">
        <v>24920620</v>
      </c>
      <c r="C190" s="120" t="s">
        <v>501</v>
      </c>
      <c r="D190" s="141" t="s">
        <v>502</v>
      </c>
      <c r="E190" s="1" t="s">
        <v>503</v>
      </c>
      <c r="F190" s="31" t="s">
        <v>2586</v>
      </c>
      <c r="G190" s="31" t="s">
        <v>2587</v>
      </c>
      <c r="H190" s="1" t="s">
        <v>504</v>
      </c>
    </row>
    <row r="191" spans="2:8" ht="12">
      <c r="B191" s="135">
        <v>24920620</v>
      </c>
      <c r="C191" s="120" t="s">
        <v>505</v>
      </c>
      <c r="D191" s="141" t="s">
        <v>506</v>
      </c>
      <c r="E191" s="1" t="s">
        <v>507</v>
      </c>
      <c r="F191" s="31" t="s">
        <v>2586</v>
      </c>
      <c r="G191" s="31" t="s">
        <v>2587</v>
      </c>
      <c r="H191" s="1" t="s">
        <v>508</v>
      </c>
    </row>
    <row r="192" spans="2:8" ht="12">
      <c r="B192" s="135">
        <v>24920619</v>
      </c>
      <c r="C192" s="120" t="s">
        <v>509</v>
      </c>
      <c r="D192" s="145" t="s">
        <v>510</v>
      </c>
      <c r="E192" s="1" t="s">
        <v>511</v>
      </c>
      <c r="F192" s="31" t="s">
        <v>2586</v>
      </c>
      <c r="G192" s="31" t="s">
        <v>2587</v>
      </c>
      <c r="H192" s="1" t="s">
        <v>512</v>
      </c>
    </row>
    <row r="193" spans="2:8" ht="12">
      <c r="B193" s="135">
        <v>24920619</v>
      </c>
      <c r="C193" s="120" t="s">
        <v>513</v>
      </c>
      <c r="D193" s="145" t="s">
        <v>514</v>
      </c>
      <c r="E193" s="1" t="s">
        <v>515</v>
      </c>
      <c r="F193" s="31" t="s">
        <v>2586</v>
      </c>
      <c r="G193" s="31" t="s">
        <v>2587</v>
      </c>
      <c r="H193" s="1" t="s">
        <v>516</v>
      </c>
    </row>
    <row r="194" spans="2:8" s="215" customFormat="1" ht="12">
      <c r="B194" s="242">
        <v>24920622</v>
      </c>
      <c r="C194" s="217" t="s">
        <v>517</v>
      </c>
      <c r="D194" s="257" t="s">
        <v>2576</v>
      </c>
      <c r="E194" s="218" t="s">
        <v>518</v>
      </c>
      <c r="F194" s="219" t="s">
        <v>2586</v>
      </c>
      <c r="G194" s="219" t="s">
        <v>2588</v>
      </c>
      <c r="H194" s="218" t="s">
        <v>519</v>
      </c>
    </row>
    <row r="195" spans="2:8" ht="12">
      <c r="B195" s="135">
        <v>24966368</v>
      </c>
      <c r="C195" s="120" t="s">
        <v>407</v>
      </c>
      <c r="D195" s="141" t="s">
        <v>408</v>
      </c>
      <c r="E195" s="1" t="s">
        <v>409</v>
      </c>
      <c r="F195" s="31" t="s">
        <v>2586</v>
      </c>
      <c r="G195" s="31" t="s">
        <v>2587</v>
      </c>
      <c r="H195" s="1" t="s">
        <v>410</v>
      </c>
    </row>
    <row r="196" spans="2:8" ht="12">
      <c r="B196" s="135">
        <v>24966369</v>
      </c>
      <c r="C196" s="120" t="s">
        <v>411</v>
      </c>
      <c r="D196" s="141" t="s">
        <v>412</v>
      </c>
      <c r="E196" s="1" t="s">
        <v>413</v>
      </c>
      <c r="F196" s="31" t="s">
        <v>2577</v>
      </c>
      <c r="G196" s="31" t="s">
        <v>2598</v>
      </c>
      <c r="H196" s="1" t="s">
        <v>414</v>
      </c>
    </row>
    <row r="197" spans="2:8" s="215" customFormat="1" ht="12">
      <c r="B197" s="242">
        <v>24966369</v>
      </c>
      <c r="C197" s="217" t="s">
        <v>415</v>
      </c>
      <c r="D197" s="256" t="s">
        <v>416</v>
      </c>
      <c r="E197" s="218" t="s">
        <v>417</v>
      </c>
      <c r="F197" s="219" t="s">
        <v>2577</v>
      </c>
      <c r="G197" s="219" t="s">
        <v>2588</v>
      </c>
      <c r="H197" s="218" t="s">
        <v>418</v>
      </c>
    </row>
    <row r="198" spans="2:8" ht="12">
      <c r="B198" s="135">
        <v>24966369</v>
      </c>
      <c r="C198" s="120" t="s">
        <v>419</v>
      </c>
      <c r="D198" s="141" t="s">
        <v>420</v>
      </c>
      <c r="E198" s="1" t="s">
        <v>421</v>
      </c>
      <c r="F198" s="31" t="s">
        <v>2586</v>
      </c>
      <c r="G198" s="31" t="s">
        <v>2587</v>
      </c>
      <c r="H198" s="1" t="s">
        <v>422</v>
      </c>
    </row>
    <row r="199" spans="2:8" s="215" customFormat="1" ht="12">
      <c r="B199" s="242">
        <v>24966384</v>
      </c>
      <c r="C199" s="217" t="s">
        <v>423</v>
      </c>
      <c r="D199" s="256" t="s">
        <v>424</v>
      </c>
      <c r="E199" s="218" t="s">
        <v>425</v>
      </c>
      <c r="F199" s="219" t="s">
        <v>2577</v>
      </c>
      <c r="G199" s="219" t="s">
        <v>2588</v>
      </c>
      <c r="H199" s="218" t="s">
        <v>426</v>
      </c>
    </row>
    <row r="200" spans="2:8" ht="12">
      <c r="B200" s="135">
        <v>24966384</v>
      </c>
      <c r="C200" s="120" t="s">
        <v>427</v>
      </c>
      <c r="D200" s="141" t="s">
        <v>428</v>
      </c>
      <c r="E200" s="1" t="s">
        <v>429</v>
      </c>
      <c r="F200" s="31" t="s">
        <v>2577</v>
      </c>
      <c r="G200" s="31" t="s">
        <v>2587</v>
      </c>
      <c r="H200" s="1" t="s">
        <v>430</v>
      </c>
    </row>
    <row r="201" spans="2:8" ht="12">
      <c r="B201" s="135">
        <v>24966384</v>
      </c>
      <c r="C201" s="120" t="s">
        <v>431</v>
      </c>
      <c r="D201" s="141" t="s">
        <v>432</v>
      </c>
      <c r="E201" s="1" t="s">
        <v>433</v>
      </c>
      <c r="F201" s="31" t="s">
        <v>2577</v>
      </c>
      <c r="G201" s="31" t="s">
        <v>2587</v>
      </c>
      <c r="H201" s="1" t="s">
        <v>434</v>
      </c>
    </row>
    <row r="202" spans="2:8" ht="12">
      <c r="B202" s="135">
        <v>24966380</v>
      </c>
      <c r="C202" s="120" t="s">
        <v>435</v>
      </c>
      <c r="D202" s="141" t="s">
        <v>436</v>
      </c>
      <c r="E202" s="1" t="s">
        <v>437</v>
      </c>
      <c r="F202" s="31" t="s">
        <v>2586</v>
      </c>
      <c r="G202" s="31" t="s">
        <v>2587</v>
      </c>
      <c r="H202" s="1" t="s">
        <v>438</v>
      </c>
    </row>
    <row r="203" spans="2:8" s="215" customFormat="1" ht="22">
      <c r="B203" s="242">
        <v>25009276</v>
      </c>
      <c r="C203" s="216" t="s">
        <v>355</v>
      </c>
      <c r="D203" s="256" t="s">
        <v>356</v>
      </c>
      <c r="E203" s="218" t="s">
        <v>357</v>
      </c>
      <c r="F203" s="219" t="s">
        <v>2577</v>
      </c>
      <c r="G203" s="219" t="s">
        <v>2588</v>
      </c>
      <c r="H203" s="218" t="s">
        <v>358</v>
      </c>
    </row>
    <row r="204" spans="2:8" ht="22">
      <c r="B204" s="135">
        <v>25009276</v>
      </c>
      <c r="C204" s="139" t="s">
        <v>1986</v>
      </c>
      <c r="D204" s="141" t="s">
        <v>359</v>
      </c>
      <c r="E204" s="1" t="s">
        <v>360</v>
      </c>
      <c r="F204" s="31" t="s">
        <v>2577</v>
      </c>
      <c r="G204" s="31" t="s">
        <v>2588</v>
      </c>
      <c r="H204" s="1" t="s">
        <v>361</v>
      </c>
    </row>
    <row r="205" spans="2:8" ht="12">
      <c r="B205" s="135">
        <v>25009276</v>
      </c>
      <c r="C205" s="139" t="s">
        <v>1986</v>
      </c>
      <c r="D205" s="141" t="s">
        <v>362</v>
      </c>
      <c r="E205" s="1" t="s">
        <v>363</v>
      </c>
      <c r="F205" s="31" t="s">
        <v>2586</v>
      </c>
      <c r="G205" s="31" t="s">
        <v>2587</v>
      </c>
      <c r="H205" s="1" t="s">
        <v>364</v>
      </c>
    </row>
    <row r="206" spans="2:8" ht="12">
      <c r="B206" s="135">
        <v>25009276</v>
      </c>
      <c r="C206" s="139" t="s">
        <v>1986</v>
      </c>
      <c r="D206" s="197" t="s">
        <v>365</v>
      </c>
      <c r="E206" s="1" t="s">
        <v>366</v>
      </c>
      <c r="F206" s="31" t="s">
        <v>2586</v>
      </c>
      <c r="G206" s="31" t="s">
        <v>2587</v>
      </c>
      <c r="H206" s="1" t="s">
        <v>367</v>
      </c>
    </row>
    <row r="207" spans="2:8" ht="12">
      <c r="B207" s="135">
        <v>25009260</v>
      </c>
      <c r="C207" s="139" t="s">
        <v>368</v>
      </c>
      <c r="D207" s="141" t="s">
        <v>369</v>
      </c>
      <c r="E207" s="1" t="s">
        <v>370</v>
      </c>
      <c r="F207" s="31" t="s">
        <v>2586</v>
      </c>
      <c r="G207" s="31" t="s">
        <v>2587</v>
      </c>
      <c r="H207" s="1" t="s">
        <v>371</v>
      </c>
    </row>
    <row r="208" spans="2:8" s="223" customFormat="1" ht="13">
      <c r="B208" s="261">
        <v>25009260</v>
      </c>
      <c r="C208" s="225" t="s">
        <v>2</v>
      </c>
      <c r="D208" s="280" t="s">
        <v>2626</v>
      </c>
      <c r="E208" s="228" t="s">
        <v>12</v>
      </c>
      <c r="F208" s="228" t="s">
        <v>2586</v>
      </c>
      <c r="G208" s="228" t="s">
        <v>2587</v>
      </c>
      <c r="H208" s="228" t="s">
        <v>12</v>
      </c>
    </row>
    <row r="209" spans="2:8" s="223" customFormat="1" ht="13">
      <c r="B209" s="261">
        <v>25009270</v>
      </c>
      <c r="C209" s="225" t="s">
        <v>2</v>
      </c>
      <c r="D209" s="280" t="s">
        <v>2627</v>
      </c>
      <c r="E209" s="228" t="s">
        <v>12</v>
      </c>
      <c r="F209" s="228" t="s">
        <v>2586</v>
      </c>
      <c r="G209" s="228" t="s">
        <v>2588</v>
      </c>
      <c r="H209" s="228" t="s">
        <v>12</v>
      </c>
    </row>
    <row r="210" spans="2:8" ht="24">
      <c r="B210" s="135">
        <v>25009270</v>
      </c>
      <c r="C210" s="139" t="s">
        <v>372</v>
      </c>
      <c r="D210" s="150" t="s">
        <v>373</v>
      </c>
      <c r="E210" s="1" t="s">
        <v>374</v>
      </c>
      <c r="F210" s="31" t="s">
        <v>2577</v>
      </c>
      <c r="G210" s="31" t="s">
        <v>2588</v>
      </c>
      <c r="H210" s="1" t="s">
        <v>375</v>
      </c>
    </row>
    <row r="211" spans="2:8" ht="12">
      <c r="B211" s="135">
        <v>25009270</v>
      </c>
      <c r="C211" s="139" t="s">
        <v>376</v>
      </c>
      <c r="D211" s="150" t="s">
        <v>377</v>
      </c>
      <c r="E211" s="1" t="s">
        <v>378</v>
      </c>
      <c r="F211" s="31" t="s">
        <v>2577</v>
      </c>
      <c r="G211" s="31" t="s">
        <v>2587</v>
      </c>
      <c r="H211" s="1" t="s">
        <v>379</v>
      </c>
    </row>
    <row r="212" spans="2:8" s="223" customFormat="1" ht="13">
      <c r="B212" s="261">
        <v>25031397</v>
      </c>
      <c r="C212" s="225" t="s">
        <v>2</v>
      </c>
      <c r="D212" s="280" t="s">
        <v>2628</v>
      </c>
      <c r="E212" s="228" t="s">
        <v>12</v>
      </c>
      <c r="F212" s="228" t="s">
        <v>2586</v>
      </c>
      <c r="G212" s="228" t="s">
        <v>2587</v>
      </c>
      <c r="H212" s="228" t="s">
        <v>12</v>
      </c>
    </row>
    <row r="213" spans="2:8" s="223" customFormat="1" ht="15">
      <c r="B213" s="261">
        <v>25031397</v>
      </c>
      <c r="C213" s="225" t="s">
        <v>2</v>
      </c>
      <c r="D213" s="280" t="s">
        <v>2629</v>
      </c>
      <c r="E213" s="228" t="s">
        <v>12</v>
      </c>
      <c r="F213" s="228" t="s">
        <v>2586</v>
      </c>
      <c r="G213" s="228" t="s">
        <v>2588</v>
      </c>
      <c r="H213" s="228" t="s">
        <v>12</v>
      </c>
    </row>
    <row r="214" spans="2:8" ht="12">
      <c r="B214" s="135">
        <v>25031397</v>
      </c>
      <c r="C214" s="139" t="s">
        <v>265</v>
      </c>
      <c r="D214" s="141" t="s">
        <v>266</v>
      </c>
      <c r="E214" s="1" t="s">
        <v>267</v>
      </c>
      <c r="F214" s="31" t="s">
        <v>2586</v>
      </c>
      <c r="G214" s="31" t="s">
        <v>2588</v>
      </c>
      <c r="H214" s="1" t="s">
        <v>268</v>
      </c>
    </row>
    <row r="215" spans="2:8" ht="12">
      <c r="B215" s="135">
        <v>25031397</v>
      </c>
      <c r="C215" s="139" t="s">
        <v>1986</v>
      </c>
      <c r="D215" s="141" t="s">
        <v>269</v>
      </c>
      <c r="E215" s="1" t="s">
        <v>270</v>
      </c>
      <c r="F215" s="31" t="s">
        <v>2586</v>
      </c>
      <c r="G215" s="31" t="s">
        <v>2587</v>
      </c>
      <c r="H215" s="1" t="s">
        <v>271</v>
      </c>
    </row>
    <row r="216" spans="2:8" ht="12">
      <c r="B216" s="135">
        <v>25031414</v>
      </c>
      <c r="C216" s="139" t="s">
        <v>272</v>
      </c>
      <c r="D216" s="141" t="s">
        <v>273</v>
      </c>
      <c r="E216" s="1" t="s">
        <v>274</v>
      </c>
      <c r="F216" s="31" t="s">
        <v>2586</v>
      </c>
      <c r="G216" s="31" t="s">
        <v>2587</v>
      </c>
      <c r="H216" s="1" t="s">
        <v>275</v>
      </c>
    </row>
    <row r="217" spans="2:8" s="215" customFormat="1" ht="22">
      <c r="B217" s="242">
        <v>25031414</v>
      </c>
      <c r="C217" s="216" t="s">
        <v>276</v>
      </c>
      <c r="D217" s="256" t="s">
        <v>277</v>
      </c>
      <c r="E217" s="218" t="s">
        <v>278</v>
      </c>
      <c r="F217" s="219" t="s">
        <v>2577</v>
      </c>
      <c r="G217" s="219" t="s">
        <v>2588</v>
      </c>
      <c r="H217" s="218" t="s">
        <v>279</v>
      </c>
    </row>
    <row r="218" spans="2:8" ht="12">
      <c r="B218" s="135">
        <v>25031414</v>
      </c>
      <c r="C218" s="139" t="s">
        <v>280</v>
      </c>
      <c r="D218" s="141" t="s">
        <v>281</v>
      </c>
      <c r="E218" s="1" t="s">
        <v>282</v>
      </c>
      <c r="F218" s="31" t="s">
        <v>2586</v>
      </c>
      <c r="G218" s="31" t="s">
        <v>2587</v>
      </c>
      <c r="H218" s="1" t="s">
        <v>283</v>
      </c>
    </row>
    <row r="219" spans="2:8" ht="12">
      <c r="B219" s="135">
        <v>25031414</v>
      </c>
      <c r="C219" s="139" t="s">
        <v>284</v>
      </c>
      <c r="D219" s="141" t="s">
        <v>285</v>
      </c>
      <c r="E219" s="1" t="s">
        <v>286</v>
      </c>
      <c r="F219" s="31" t="s">
        <v>2586</v>
      </c>
      <c r="G219" s="31" t="s">
        <v>2587</v>
      </c>
      <c r="H219" s="1" t="s">
        <v>287</v>
      </c>
    </row>
    <row r="220" spans="2:8" ht="12">
      <c r="B220" s="135">
        <v>25031392</v>
      </c>
      <c r="C220" s="139" t="s">
        <v>288</v>
      </c>
      <c r="D220" s="141" t="s">
        <v>289</v>
      </c>
      <c r="E220" s="1" t="s">
        <v>290</v>
      </c>
      <c r="F220" s="31" t="s">
        <v>2586</v>
      </c>
      <c r="G220" s="31" t="s">
        <v>2587</v>
      </c>
      <c r="H220" s="1" t="s">
        <v>291</v>
      </c>
    </row>
    <row r="221" spans="2:8" ht="12">
      <c r="B221" s="135">
        <v>25031405</v>
      </c>
      <c r="C221" s="139" t="s">
        <v>292</v>
      </c>
      <c r="D221" s="141" t="s">
        <v>293</v>
      </c>
      <c r="E221" s="1" t="s">
        <v>294</v>
      </c>
      <c r="F221" s="31" t="s">
        <v>2586</v>
      </c>
      <c r="G221" s="31" t="s">
        <v>2587</v>
      </c>
      <c r="H221" s="1" t="s">
        <v>295</v>
      </c>
    </row>
    <row r="222" spans="2:8" ht="12">
      <c r="B222" s="135">
        <v>25031405</v>
      </c>
      <c r="C222" s="139" t="s">
        <v>296</v>
      </c>
      <c r="D222" s="141" t="s">
        <v>297</v>
      </c>
      <c r="E222" s="1" t="s">
        <v>298</v>
      </c>
      <c r="F222" s="31" t="s">
        <v>2586</v>
      </c>
      <c r="G222" s="31" t="s">
        <v>2587</v>
      </c>
      <c r="H222" s="1" t="s">
        <v>299</v>
      </c>
    </row>
    <row r="223" spans="2:8" ht="12">
      <c r="B223" s="135">
        <v>25057211</v>
      </c>
      <c r="C223" s="139" t="s">
        <v>203</v>
      </c>
      <c r="D223" s="141" t="s">
        <v>204</v>
      </c>
      <c r="E223" s="1" t="s">
        <v>205</v>
      </c>
      <c r="F223" s="31" t="s">
        <v>2586</v>
      </c>
      <c r="G223" s="31" t="s">
        <v>2598</v>
      </c>
      <c r="H223" s="1" t="s">
        <v>206</v>
      </c>
    </row>
    <row r="224" spans="2:8" ht="12">
      <c r="B224" s="135">
        <v>25057211</v>
      </c>
      <c r="C224" s="139" t="s">
        <v>207</v>
      </c>
      <c r="D224" s="141" t="s">
        <v>208</v>
      </c>
      <c r="E224" s="1" t="s">
        <v>209</v>
      </c>
      <c r="F224" s="31" t="s">
        <v>2586</v>
      </c>
      <c r="G224" s="31" t="s">
        <v>2587</v>
      </c>
      <c r="H224" s="1" t="s">
        <v>210</v>
      </c>
    </row>
    <row r="225" spans="2:12" ht="22">
      <c r="B225" s="135">
        <v>25057211</v>
      </c>
      <c r="C225" s="139" t="s">
        <v>211</v>
      </c>
      <c r="D225" s="197" t="s">
        <v>2575</v>
      </c>
      <c r="E225" s="1" t="s">
        <v>212</v>
      </c>
      <c r="F225" s="31" t="s">
        <v>2577</v>
      </c>
      <c r="G225" s="31" t="s">
        <v>2588</v>
      </c>
      <c r="H225" s="1" t="s">
        <v>213</v>
      </c>
    </row>
    <row r="226" spans="2:12" ht="22">
      <c r="B226" s="135">
        <v>25057211</v>
      </c>
      <c r="C226" s="139" t="s">
        <v>214</v>
      </c>
      <c r="D226" s="141" t="s">
        <v>215</v>
      </c>
      <c r="E226" s="1" t="s">
        <v>216</v>
      </c>
      <c r="F226" s="31" t="s">
        <v>2577</v>
      </c>
      <c r="G226" s="31" t="s">
        <v>2588</v>
      </c>
      <c r="H226" s="1" t="s">
        <v>217</v>
      </c>
    </row>
    <row r="227" spans="2:12" ht="12">
      <c r="B227" s="135">
        <v>25080583</v>
      </c>
      <c r="C227" s="139" t="s">
        <v>73</v>
      </c>
      <c r="D227" s="141" t="s">
        <v>74</v>
      </c>
      <c r="E227" s="1" t="s">
        <v>75</v>
      </c>
      <c r="F227" s="31" t="s">
        <v>2586</v>
      </c>
      <c r="G227" s="31" t="s">
        <v>2587</v>
      </c>
      <c r="H227" s="1" t="s">
        <v>76</v>
      </c>
    </row>
    <row r="228" spans="2:12" ht="12">
      <c r="B228" s="135">
        <v>25080583</v>
      </c>
      <c r="C228" s="139" t="s">
        <v>77</v>
      </c>
      <c r="D228" s="141" t="s">
        <v>78</v>
      </c>
      <c r="E228" s="1" t="s">
        <v>79</v>
      </c>
      <c r="F228" s="31" t="s">
        <v>2586</v>
      </c>
      <c r="G228" s="31" t="s">
        <v>2587</v>
      </c>
      <c r="H228" s="1" t="s">
        <v>80</v>
      </c>
    </row>
    <row r="229" spans="2:12" ht="12">
      <c r="B229" s="135">
        <v>25100594</v>
      </c>
      <c r="C229" s="139" t="s">
        <v>85</v>
      </c>
      <c r="D229" s="141" t="s">
        <v>86</v>
      </c>
      <c r="E229" s="1" t="s">
        <v>87</v>
      </c>
      <c r="F229" s="31" t="s">
        <v>2586</v>
      </c>
      <c r="G229" s="31" t="s">
        <v>2587</v>
      </c>
      <c r="H229" s="1" t="s">
        <v>88</v>
      </c>
    </row>
    <row r="230" spans="2:12" s="215" customFormat="1" ht="12">
      <c r="B230" s="242">
        <v>25100594</v>
      </c>
      <c r="C230" s="216" t="s">
        <v>89</v>
      </c>
      <c r="D230" s="256" t="s">
        <v>90</v>
      </c>
      <c r="E230" s="218" t="s">
        <v>91</v>
      </c>
      <c r="F230" s="219" t="s">
        <v>2586</v>
      </c>
      <c r="G230" s="219" t="s">
        <v>2588</v>
      </c>
      <c r="H230" s="218" t="s">
        <v>92</v>
      </c>
    </row>
    <row r="231" spans="2:12" ht="12">
      <c r="B231" s="135">
        <v>25100594</v>
      </c>
      <c r="C231" s="139" t="s">
        <v>93</v>
      </c>
      <c r="D231" s="141" t="s">
        <v>94</v>
      </c>
      <c r="E231" s="1" t="s">
        <v>95</v>
      </c>
      <c r="F231" s="31" t="s">
        <v>2586</v>
      </c>
      <c r="G231" s="31" t="s">
        <v>2587</v>
      </c>
      <c r="H231" s="1" t="s">
        <v>96</v>
      </c>
    </row>
    <row r="232" spans="2:12" ht="12">
      <c r="B232" s="135">
        <v>25100594</v>
      </c>
      <c r="C232" s="139" t="s">
        <v>97</v>
      </c>
      <c r="D232" s="141" t="s">
        <v>98</v>
      </c>
      <c r="E232" s="1" t="s">
        <v>99</v>
      </c>
      <c r="F232" s="31" t="s">
        <v>2586</v>
      </c>
      <c r="G232" s="31" t="s">
        <v>2587</v>
      </c>
      <c r="H232" s="1" t="s">
        <v>100</v>
      </c>
    </row>
    <row r="233" spans="2:12" ht="12">
      <c r="B233" s="135">
        <v>25100604</v>
      </c>
      <c r="C233" s="139" t="s">
        <v>101</v>
      </c>
      <c r="D233" s="141" t="s">
        <v>102</v>
      </c>
      <c r="E233" s="1" t="s">
        <v>103</v>
      </c>
      <c r="F233" s="31" t="s">
        <v>2586</v>
      </c>
      <c r="G233" s="31" t="s">
        <v>2587</v>
      </c>
      <c r="H233" s="1" t="s">
        <v>104</v>
      </c>
    </row>
    <row r="234" spans="2:12" ht="12">
      <c r="B234" s="135">
        <v>25100599</v>
      </c>
      <c r="C234" s="139" t="s">
        <v>138</v>
      </c>
      <c r="D234" s="141" t="s">
        <v>139</v>
      </c>
      <c r="E234" s="1" t="s">
        <v>140</v>
      </c>
      <c r="F234" s="31" t="s">
        <v>2586</v>
      </c>
      <c r="G234" s="31" t="s">
        <v>2598</v>
      </c>
      <c r="H234" s="1" t="s">
        <v>141</v>
      </c>
    </row>
    <row r="235" spans="2:12" ht="12">
      <c r="B235" s="135">
        <v>25100599</v>
      </c>
      <c r="C235" s="139" t="s">
        <v>1986</v>
      </c>
      <c r="D235" s="141" t="s">
        <v>142</v>
      </c>
      <c r="E235" s="1" t="s">
        <v>143</v>
      </c>
      <c r="F235" s="31" t="s">
        <v>2586</v>
      </c>
      <c r="G235" s="31" t="s">
        <v>2598</v>
      </c>
      <c r="H235" s="1" t="s">
        <v>144</v>
      </c>
    </row>
    <row r="236" spans="2:12" s="215" customFormat="1" ht="24">
      <c r="B236" s="242">
        <v>25100599</v>
      </c>
      <c r="C236" s="216" t="s">
        <v>145</v>
      </c>
      <c r="D236" s="254" t="s">
        <v>146</v>
      </c>
      <c r="E236" s="218" t="s">
        <v>147</v>
      </c>
      <c r="F236" s="219" t="s">
        <v>2577</v>
      </c>
      <c r="G236" s="219" t="s">
        <v>2588</v>
      </c>
      <c r="H236" s="218" t="s">
        <v>148</v>
      </c>
    </row>
    <row r="237" spans="2:12" ht="12">
      <c r="B237" s="135">
        <v>25100599</v>
      </c>
      <c r="C237" s="139" t="s">
        <v>149</v>
      </c>
      <c r="D237" s="142" t="s">
        <v>150</v>
      </c>
      <c r="E237" s="1" t="s">
        <v>151</v>
      </c>
      <c r="F237" s="31" t="s">
        <v>2577</v>
      </c>
      <c r="G237" s="31" t="s">
        <v>2587</v>
      </c>
      <c r="H237" s="1" t="s">
        <v>152</v>
      </c>
    </row>
    <row r="238" spans="2:12" ht="12">
      <c r="B238" s="135">
        <v>25100599</v>
      </c>
      <c r="C238" s="139" t="s">
        <v>2</v>
      </c>
      <c r="D238" s="142" t="s">
        <v>3</v>
      </c>
      <c r="E238" s="1" t="s">
        <v>4</v>
      </c>
      <c r="F238" s="31" t="s">
        <v>2577</v>
      </c>
      <c r="G238" s="31" t="s">
        <v>2587</v>
      </c>
      <c r="H238" s="1" t="s">
        <v>5</v>
      </c>
      <c r="I238" s="29">
        <f>COUNTIF(E153:E238,"y")/COUNTA(E153:E238)</f>
        <v>0.32941176470588235</v>
      </c>
      <c r="J238" s="29">
        <f>COUNTIF(H153:H238,"y")/COUNTA(H153:H238)</f>
        <v>0.5357142857142857</v>
      </c>
      <c r="K238" s="29"/>
      <c r="L238" s="32">
        <f>COUNTA(H153:H238)</f>
        <v>84</v>
      </c>
    </row>
    <row r="239" spans="2:12" s="215" customFormat="1" ht="12">
      <c r="B239" s="242">
        <v>24906209</v>
      </c>
      <c r="C239" s="217" t="s">
        <v>461</v>
      </c>
      <c r="D239" s="248" t="s">
        <v>462</v>
      </c>
      <c r="E239" s="218" t="s">
        <v>463</v>
      </c>
      <c r="F239" s="219" t="s">
        <v>2577</v>
      </c>
      <c r="G239" s="219" t="s">
        <v>2588</v>
      </c>
      <c r="H239" s="218" t="s">
        <v>464</v>
      </c>
    </row>
    <row r="240" spans="2:12" ht="12">
      <c r="B240" s="135">
        <v>24906209</v>
      </c>
      <c r="C240" s="120" t="s">
        <v>465</v>
      </c>
      <c r="D240" s="145" t="s">
        <v>466</v>
      </c>
      <c r="E240" s="1" t="s">
        <v>467</v>
      </c>
      <c r="F240" s="31" t="s">
        <v>2586</v>
      </c>
      <c r="G240" s="31" t="s">
        <v>2587</v>
      </c>
      <c r="H240" s="1" t="s">
        <v>468</v>
      </c>
      <c r="I240" s="29">
        <f>COUNTIF(E239:E240,"y")/COUNTA(E239:E240)</f>
        <v>0.5</v>
      </c>
      <c r="J240" s="29">
        <f>COUNTIF(H239:H240,"y")/COUNTA(H239:H240)</f>
        <v>1</v>
      </c>
      <c r="K240" s="29"/>
      <c r="L240" s="32">
        <f>COUNTA(H239:H240)</f>
        <v>2</v>
      </c>
    </row>
    <row r="241" spans="1:12" s="215" customFormat="1" ht="13">
      <c r="B241" s="242">
        <v>24956542</v>
      </c>
      <c r="C241" s="217" t="s">
        <v>331</v>
      </c>
      <c r="D241" s="258" t="s">
        <v>332</v>
      </c>
      <c r="E241" s="218" t="s">
        <v>333</v>
      </c>
      <c r="F241" s="219" t="s">
        <v>2586</v>
      </c>
      <c r="G241" s="219" t="s">
        <v>2588</v>
      </c>
      <c r="H241" s="218" t="s">
        <v>334</v>
      </c>
    </row>
    <row r="242" spans="1:12" ht="26">
      <c r="B242" s="135">
        <v>24956542</v>
      </c>
      <c r="C242" s="120" t="s">
        <v>335</v>
      </c>
      <c r="D242" s="155" t="s">
        <v>336</v>
      </c>
      <c r="E242" s="1" t="s">
        <v>337</v>
      </c>
      <c r="F242" s="31" t="s">
        <v>2586</v>
      </c>
      <c r="G242" s="31" t="s">
        <v>2587</v>
      </c>
      <c r="H242" s="1" t="s">
        <v>338</v>
      </c>
    </row>
    <row r="243" spans="1:12" ht="26">
      <c r="B243" s="135">
        <v>24956542</v>
      </c>
      <c r="C243" s="120" t="s">
        <v>339</v>
      </c>
      <c r="D243" s="155" t="s">
        <v>340</v>
      </c>
      <c r="E243" s="1" t="s">
        <v>341</v>
      </c>
      <c r="F243" s="31" t="s">
        <v>2586</v>
      </c>
      <c r="G243" s="31" t="s">
        <v>2587</v>
      </c>
      <c r="H243" s="1" t="s">
        <v>342</v>
      </c>
      <c r="I243" s="29">
        <f>COUNTIF(E241:E243,"y")/COUNTA(E241:E243)</f>
        <v>0</v>
      </c>
      <c r="J243" s="29">
        <f>COUNTIF(H241:H243,"y")/COUNTA(H241:H243)</f>
        <v>0.33333333333333331</v>
      </c>
      <c r="K243" s="29"/>
      <c r="L243" s="32">
        <f>COUNTA(H241:H243)</f>
        <v>3</v>
      </c>
    </row>
    <row r="244" spans="1:12" ht="12">
      <c r="B244" s="135">
        <v>24789776</v>
      </c>
      <c r="C244" s="120" t="s">
        <v>730</v>
      </c>
      <c r="D244" s="158" t="s">
        <v>731</v>
      </c>
      <c r="E244" s="1" t="s">
        <v>732</v>
      </c>
      <c r="F244" s="31" t="s">
        <v>2577</v>
      </c>
      <c r="G244" s="31" t="s">
        <v>2588</v>
      </c>
      <c r="H244" s="1" t="s">
        <v>733</v>
      </c>
    </row>
    <row r="245" spans="1:12" s="215" customFormat="1" ht="24">
      <c r="A245" s="204" t="s">
        <v>2630</v>
      </c>
      <c r="B245" s="242">
        <v>24906466</v>
      </c>
      <c r="C245" s="217" t="s">
        <v>609</v>
      </c>
      <c r="D245" s="281" t="s">
        <v>454</v>
      </c>
      <c r="E245" s="218" t="s">
        <v>455</v>
      </c>
      <c r="F245" s="219" t="s">
        <v>2577</v>
      </c>
      <c r="G245" s="219" t="s">
        <v>2588</v>
      </c>
      <c r="H245" s="218" t="s">
        <v>456</v>
      </c>
    </row>
    <row r="246" spans="1:12" s="215" customFormat="1" ht="12">
      <c r="B246" s="242">
        <v>24906466</v>
      </c>
      <c r="C246" s="217" t="s">
        <v>457</v>
      </c>
      <c r="D246" s="248" t="s">
        <v>458</v>
      </c>
      <c r="E246" s="218" t="s">
        <v>459</v>
      </c>
      <c r="F246" s="219" t="s">
        <v>2586</v>
      </c>
      <c r="G246" s="219" t="s">
        <v>2588</v>
      </c>
      <c r="H246" s="218" t="s">
        <v>460</v>
      </c>
    </row>
    <row r="247" spans="1:12" s="215" customFormat="1" ht="72">
      <c r="A247" s="204" t="s">
        <v>2631</v>
      </c>
      <c r="B247" s="242">
        <v>24924300</v>
      </c>
      <c r="C247" s="217" t="s">
        <v>520</v>
      </c>
      <c r="D247" s="281" t="s">
        <v>521</v>
      </c>
      <c r="E247" s="218" t="s">
        <v>522</v>
      </c>
      <c r="F247" s="219" t="s">
        <v>2577</v>
      </c>
      <c r="G247" s="219" t="s">
        <v>2588</v>
      </c>
      <c r="H247" s="218" t="s">
        <v>523</v>
      </c>
    </row>
    <row r="248" spans="1:12" ht="12">
      <c r="B248" s="135">
        <v>24952892</v>
      </c>
      <c r="C248" s="120" t="s">
        <v>399</v>
      </c>
      <c r="D248" s="158" t="s">
        <v>400</v>
      </c>
      <c r="E248" s="1" t="s">
        <v>401</v>
      </c>
      <c r="F248" s="31" t="s">
        <v>2577</v>
      </c>
      <c r="G248" s="31" t="s">
        <v>2588</v>
      </c>
      <c r="H248" s="1" t="s">
        <v>402</v>
      </c>
    </row>
    <row r="249" spans="1:12" ht="12">
      <c r="B249" s="135">
        <v>24952892</v>
      </c>
      <c r="C249" s="120" t="s">
        <v>403</v>
      </c>
      <c r="D249" s="158" t="s">
        <v>404</v>
      </c>
      <c r="E249" s="1" t="s">
        <v>405</v>
      </c>
      <c r="F249" s="31" t="s">
        <v>2586</v>
      </c>
      <c r="G249" s="31" t="s">
        <v>2587</v>
      </c>
      <c r="H249" s="1" t="s">
        <v>406</v>
      </c>
    </row>
    <row r="250" spans="1:12" ht="24">
      <c r="B250" s="135">
        <v>24968872</v>
      </c>
      <c r="C250" s="120" t="s">
        <v>439</v>
      </c>
      <c r="D250" s="140" t="s">
        <v>440</v>
      </c>
      <c r="E250" s="1" t="s">
        <v>441</v>
      </c>
      <c r="F250" s="31" t="s">
        <v>2577</v>
      </c>
      <c r="G250" s="31" t="s">
        <v>2588</v>
      </c>
      <c r="H250" s="1" t="s">
        <v>442</v>
      </c>
    </row>
    <row r="251" spans="1:12" ht="12">
      <c r="B251" s="135">
        <v>24968872</v>
      </c>
      <c r="C251" s="120" t="s">
        <v>443</v>
      </c>
      <c r="D251" s="140" t="s">
        <v>444</v>
      </c>
      <c r="E251" s="1" t="s">
        <v>445</v>
      </c>
      <c r="F251" s="31" t="s">
        <v>2586</v>
      </c>
      <c r="G251" s="31" t="s">
        <v>2587</v>
      </c>
      <c r="H251" s="1" t="s">
        <v>446</v>
      </c>
    </row>
    <row r="252" spans="1:12" ht="12">
      <c r="B252" s="135">
        <v>24993814</v>
      </c>
      <c r="C252" s="139" t="s">
        <v>6</v>
      </c>
      <c r="D252" s="150" t="s">
        <v>7</v>
      </c>
      <c r="E252" s="17" t="s">
        <v>8</v>
      </c>
      <c r="F252" s="241" t="s">
        <v>2586</v>
      </c>
      <c r="G252" s="241" t="s">
        <v>2588</v>
      </c>
      <c r="H252" s="17" t="s">
        <v>9</v>
      </c>
      <c r="L252" s="28"/>
    </row>
    <row r="253" spans="1:12" ht="12">
      <c r="B253" s="135">
        <v>24993814</v>
      </c>
      <c r="C253" s="139" t="s">
        <v>10</v>
      </c>
      <c r="D253" s="150" t="s">
        <v>11</v>
      </c>
      <c r="E253" s="17" t="s">
        <v>12</v>
      </c>
      <c r="F253" s="241" t="s">
        <v>2586</v>
      </c>
      <c r="G253" s="241" t="s">
        <v>2588</v>
      </c>
      <c r="H253" s="17" t="s">
        <v>13</v>
      </c>
      <c r="L253" s="28"/>
    </row>
    <row r="254" spans="1:12" ht="24">
      <c r="B254" s="135">
        <v>25048627</v>
      </c>
      <c r="C254" s="139" t="s">
        <v>14</v>
      </c>
      <c r="D254" s="142" t="s">
        <v>15</v>
      </c>
      <c r="E254" s="1" t="s">
        <v>16</v>
      </c>
      <c r="F254" s="31" t="s">
        <v>2577</v>
      </c>
      <c r="G254" s="31" t="s">
        <v>2588</v>
      </c>
      <c r="H254" s="1" t="s">
        <v>17</v>
      </c>
      <c r="L254" s="28"/>
    </row>
    <row r="255" spans="1:12" ht="24">
      <c r="B255" s="135">
        <v>25048627</v>
      </c>
      <c r="C255" s="139" t="s">
        <v>18</v>
      </c>
      <c r="D255" s="142" t="s">
        <v>19</v>
      </c>
      <c r="E255" s="1" t="s">
        <v>20</v>
      </c>
      <c r="F255" s="31" t="s">
        <v>2577</v>
      </c>
      <c r="G255" s="31" t="s">
        <v>2588</v>
      </c>
      <c r="H255" s="1" t="s">
        <v>21</v>
      </c>
    </row>
    <row r="256" spans="1:12" ht="24">
      <c r="B256" s="135">
        <v>25048627</v>
      </c>
      <c r="C256" s="139" t="s">
        <v>22</v>
      </c>
      <c r="D256" s="142" t="s">
        <v>23</v>
      </c>
      <c r="E256" s="1" t="s">
        <v>24</v>
      </c>
      <c r="F256" s="31" t="s">
        <v>2577</v>
      </c>
      <c r="G256" s="31" t="s">
        <v>2588</v>
      </c>
      <c r="H256" s="1" t="s">
        <v>25</v>
      </c>
    </row>
    <row r="257" spans="2:12" ht="36">
      <c r="B257" s="135">
        <v>25048627</v>
      </c>
      <c r="C257" s="139" t="s">
        <v>26</v>
      </c>
      <c r="D257" s="142" t="s">
        <v>27</v>
      </c>
      <c r="E257" s="1" t="s">
        <v>28</v>
      </c>
      <c r="F257" s="31" t="s">
        <v>2577</v>
      </c>
      <c r="G257" s="31" t="s">
        <v>2588</v>
      </c>
      <c r="H257" s="1" t="s">
        <v>29</v>
      </c>
    </row>
    <row r="258" spans="2:12" ht="36">
      <c r="B258" s="135">
        <v>25048627</v>
      </c>
      <c r="C258" s="139" t="s">
        <v>30</v>
      </c>
      <c r="D258" s="142" t="s">
        <v>31</v>
      </c>
      <c r="E258" s="1" t="s">
        <v>32</v>
      </c>
      <c r="F258" s="31" t="s">
        <v>2577</v>
      </c>
      <c r="G258" s="31" t="s">
        <v>2588</v>
      </c>
      <c r="H258" s="1" t="s">
        <v>33</v>
      </c>
    </row>
    <row r="259" spans="2:12" ht="24">
      <c r="B259" s="135">
        <v>25048627</v>
      </c>
      <c r="C259" s="139" t="s">
        <v>34</v>
      </c>
      <c r="D259" s="142" t="s">
        <v>35</v>
      </c>
      <c r="E259" s="1" t="s">
        <v>36</v>
      </c>
      <c r="F259" s="31" t="s">
        <v>2577</v>
      </c>
      <c r="G259" s="31" t="s">
        <v>2588</v>
      </c>
      <c r="H259" s="1" t="s">
        <v>37</v>
      </c>
      <c r="L259" s="26"/>
    </row>
    <row r="260" spans="2:12" ht="12">
      <c r="B260" s="135">
        <v>25048627</v>
      </c>
      <c r="C260" s="139" t="s">
        <v>38</v>
      </c>
      <c r="D260" s="142" t="s">
        <v>39</v>
      </c>
      <c r="E260" s="1" t="s">
        <v>40</v>
      </c>
      <c r="F260" s="31" t="s">
        <v>2577</v>
      </c>
      <c r="G260" s="31" t="s">
        <v>2588</v>
      </c>
      <c r="H260" s="1" t="s">
        <v>41</v>
      </c>
      <c r="L260" s="26"/>
    </row>
    <row r="261" spans="2:12" ht="24">
      <c r="B261" s="135">
        <v>25048627</v>
      </c>
      <c r="C261" s="139" t="s">
        <v>42</v>
      </c>
      <c r="D261" s="142" t="s">
        <v>43</v>
      </c>
      <c r="E261" s="1" t="s">
        <v>44</v>
      </c>
      <c r="F261" s="31" t="s">
        <v>2577</v>
      </c>
      <c r="G261" s="31" t="s">
        <v>2588</v>
      </c>
      <c r="H261" s="1" t="s">
        <v>45</v>
      </c>
      <c r="L261" s="26"/>
    </row>
    <row r="262" spans="2:12" ht="36">
      <c r="B262" s="135">
        <v>25048627</v>
      </c>
      <c r="C262" s="139" t="s">
        <v>46</v>
      </c>
      <c r="D262" s="142" t="s">
        <v>47</v>
      </c>
      <c r="E262" s="1" t="s">
        <v>48</v>
      </c>
      <c r="F262" s="31" t="s">
        <v>2577</v>
      </c>
      <c r="G262" s="31" t="s">
        <v>2588</v>
      </c>
      <c r="H262" s="1" t="s">
        <v>49</v>
      </c>
    </row>
    <row r="263" spans="2:12" ht="36">
      <c r="B263" s="135">
        <v>25048627</v>
      </c>
      <c r="C263" s="139" t="s">
        <v>50</v>
      </c>
      <c r="D263" s="142" t="s">
        <v>51</v>
      </c>
      <c r="E263" s="1" t="s">
        <v>52</v>
      </c>
      <c r="F263" s="31" t="s">
        <v>2577</v>
      </c>
      <c r="G263" s="31" t="s">
        <v>2588</v>
      </c>
      <c r="H263" s="1" t="s">
        <v>53</v>
      </c>
    </row>
    <row r="264" spans="2:12" ht="12">
      <c r="B264" s="135">
        <v>25086878</v>
      </c>
      <c r="C264" s="139" t="s">
        <v>54</v>
      </c>
      <c r="D264" s="142" t="s">
        <v>55</v>
      </c>
      <c r="E264" s="1" t="s">
        <v>56</v>
      </c>
      <c r="F264" s="31" t="s">
        <v>2577</v>
      </c>
      <c r="G264" s="31" t="s">
        <v>2588</v>
      </c>
      <c r="H264" s="1" t="s">
        <v>57</v>
      </c>
      <c r="L264" s="28"/>
    </row>
    <row r="265" spans="2:12" ht="12">
      <c r="B265" s="135">
        <v>25086878</v>
      </c>
      <c r="C265" s="139" t="s">
        <v>58</v>
      </c>
      <c r="D265" s="142" t="s">
        <v>59</v>
      </c>
      <c r="E265" s="1" t="s">
        <v>60</v>
      </c>
      <c r="F265" s="31" t="s">
        <v>2577</v>
      </c>
      <c r="G265" s="31" t="s">
        <v>2588</v>
      </c>
      <c r="H265" s="1" t="s">
        <v>61</v>
      </c>
    </row>
    <row r="266" spans="2:12" ht="48">
      <c r="B266" s="135">
        <v>25086878</v>
      </c>
      <c r="C266" s="139" t="s">
        <v>62</v>
      </c>
      <c r="D266" s="142" t="s">
        <v>63</v>
      </c>
      <c r="E266" s="1" t="s">
        <v>64</v>
      </c>
      <c r="F266" s="31" t="s">
        <v>2577</v>
      </c>
      <c r="G266" s="31" t="s">
        <v>2588</v>
      </c>
      <c r="H266" s="1" t="s">
        <v>65</v>
      </c>
      <c r="I266" s="29">
        <f>COUNTIF(E244:E266,"y")/COUNTA(E244:E266)</f>
        <v>0.82608695652173914</v>
      </c>
      <c r="J266" s="29">
        <f>COUNTIF(H244:H266,"y")/COUNTA(H244:H266)</f>
        <v>1</v>
      </c>
      <c r="K266" s="29"/>
      <c r="L266" s="32">
        <f>COUNTA(H244:H266)</f>
        <v>23</v>
      </c>
    </row>
    <row r="267" spans="2:12" ht="12">
      <c r="B267" s="135">
        <v>24740429</v>
      </c>
      <c r="C267" s="120" t="s">
        <v>801</v>
      </c>
      <c r="D267" s="159" t="s">
        <v>802</v>
      </c>
      <c r="E267" s="1" t="s">
        <v>803</v>
      </c>
      <c r="F267" s="31" t="s">
        <v>2586</v>
      </c>
      <c r="G267" s="31" t="s">
        <v>2588</v>
      </c>
      <c r="H267" s="1" t="s">
        <v>804</v>
      </c>
      <c r="I267" s="29">
        <f>COUNTIF(E267,"y")/COUNTA(E267)</f>
        <v>0</v>
      </c>
      <c r="J267" s="29">
        <f>COUNTIF(H267,"y")/COUNTA(H267)</f>
        <v>0</v>
      </c>
      <c r="K267" s="29"/>
      <c r="L267" s="32">
        <f>COUNTA(H267)</f>
        <v>1</v>
      </c>
    </row>
    <row r="268" spans="2:12" s="215" customFormat="1" ht="13">
      <c r="B268" s="242">
        <v>24688880</v>
      </c>
      <c r="C268" s="217" t="s">
        <v>849</v>
      </c>
      <c r="D268" s="259" t="s">
        <v>850</v>
      </c>
      <c r="E268" s="218" t="s">
        <v>851</v>
      </c>
      <c r="F268" s="219" t="s">
        <v>2577</v>
      </c>
      <c r="G268" s="219" t="s">
        <v>2588</v>
      </c>
      <c r="H268" s="218" t="s">
        <v>852</v>
      </c>
    </row>
    <row r="269" spans="2:12" s="215" customFormat="1" ht="26">
      <c r="B269" s="242">
        <v>24688880</v>
      </c>
      <c r="C269" s="217" t="s">
        <v>853</v>
      </c>
      <c r="D269" s="259" t="s">
        <v>854</v>
      </c>
      <c r="E269" s="218" t="s">
        <v>855</v>
      </c>
      <c r="F269" s="219" t="s">
        <v>2577</v>
      </c>
      <c r="G269" s="219" t="s">
        <v>2588</v>
      </c>
      <c r="H269" s="218" t="s">
        <v>856</v>
      </c>
    </row>
    <row r="270" spans="2:12" ht="26">
      <c r="B270" s="135">
        <v>24688880</v>
      </c>
      <c r="C270" s="120" t="s">
        <v>857</v>
      </c>
      <c r="D270" s="160" t="s">
        <v>858</v>
      </c>
      <c r="E270" s="1" t="s">
        <v>859</v>
      </c>
      <c r="F270" s="31" t="s">
        <v>2577</v>
      </c>
      <c r="G270" s="31" t="s">
        <v>2588</v>
      </c>
      <c r="H270" s="1" t="s">
        <v>860</v>
      </c>
    </row>
    <row r="271" spans="2:12" ht="36">
      <c r="B271" s="133">
        <v>25071997</v>
      </c>
      <c r="C271" s="120" t="s">
        <v>343</v>
      </c>
      <c r="D271" s="161" t="s">
        <v>344</v>
      </c>
      <c r="E271" s="1" t="s">
        <v>345</v>
      </c>
      <c r="F271" s="31" t="s">
        <v>2577</v>
      </c>
      <c r="G271" s="31" t="s">
        <v>2588</v>
      </c>
      <c r="H271" s="1" t="s">
        <v>346</v>
      </c>
      <c r="L271" s="26"/>
    </row>
    <row r="272" spans="2:12" ht="12">
      <c r="B272" s="133">
        <v>25071997</v>
      </c>
      <c r="C272" s="120" t="s">
        <v>347</v>
      </c>
      <c r="D272" s="161" t="s">
        <v>348</v>
      </c>
      <c r="E272" s="1" t="s">
        <v>349</v>
      </c>
      <c r="F272" s="31" t="s">
        <v>2632</v>
      </c>
      <c r="G272" s="31" t="s">
        <v>2588</v>
      </c>
      <c r="H272" s="1" t="s">
        <v>350</v>
      </c>
    </row>
    <row r="273" spans="2:12" ht="12">
      <c r="B273" s="133">
        <v>25071997</v>
      </c>
      <c r="C273" s="120" t="s">
        <v>351</v>
      </c>
      <c r="D273" s="161" t="s">
        <v>352</v>
      </c>
      <c r="E273" s="1" t="s">
        <v>353</v>
      </c>
      <c r="F273" s="31" t="s">
        <v>2577</v>
      </c>
      <c r="G273" s="31" t="s">
        <v>2587</v>
      </c>
      <c r="H273" s="1" t="s">
        <v>354</v>
      </c>
      <c r="I273" s="29">
        <f>COUNTIF(E268:E273,"y")/COUNTA(E268:E273)</f>
        <v>1</v>
      </c>
      <c r="J273" s="29">
        <f>COUNTIF(H268:H273,"y")/COUNTA(H268:H273)</f>
        <v>1</v>
      </c>
      <c r="K273" s="29"/>
      <c r="L273" s="32">
        <f>COUNTA(H268:H273)</f>
        <v>6</v>
      </c>
    </row>
    <row r="274" spans="2:12" ht="12">
      <c r="B274" s="282">
        <v>24981872</v>
      </c>
      <c r="C274" s="1" t="s">
        <v>447</v>
      </c>
      <c r="D274" s="1" t="s">
        <v>448</v>
      </c>
      <c r="E274" s="1" t="s">
        <v>4</v>
      </c>
      <c r="F274" s="31" t="s">
        <v>2577</v>
      </c>
      <c r="G274" s="31" t="s">
        <v>2587</v>
      </c>
      <c r="H274" s="1" t="s">
        <v>4</v>
      </c>
      <c r="L274">
        <v>1</v>
      </c>
    </row>
    <row r="275" spans="2:12" ht="15.75" customHeight="1">
      <c r="D275" s="5"/>
    </row>
    <row r="276" spans="2:12" ht="15.75" customHeight="1">
      <c r="D276" s="5"/>
    </row>
    <row r="277" spans="2:12" ht="15.75" customHeight="1">
      <c r="D277" s="5"/>
    </row>
    <row r="278" spans="2:12" ht="15.75" customHeight="1">
      <c r="D278" s="5"/>
    </row>
    <row r="279" spans="2:12" ht="15.75" customHeight="1">
      <c r="D279" s="5"/>
    </row>
    <row r="280" spans="2:12" ht="15.75" customHeight="1">
      <c r="D280" s="5"/>
    </row>
    <row r="281" spans="2:12" ht="15.75" customHeight="1">
      <c r="D281" s="5"/>
    </row>
    <row r="282" spans="2:12" ht="15.75" customHeight="1">
      <c r="D282" s="5"/>
    </row>
    <row r="283" spans="2:12" ht="15.75" customHeight="1">
      <c r="D283" s="5"/>
    </row>
    <row r="284" spans="2:12" ht="15.75" customHeight="1">
      <c r="D284" s="5"/>
    </row>
    <row r="285" spans="2:12" ht="15.75" customHeight="1">
      <c r="D285" s="5"/>
    </row>
    <row r="286" spans="2:12" ht="15.75" customHeight="1">
      <c r="D286" s="5"/>
    </row>
    <row r="287" spans="2:12" ht="15.75" customHeight="1">
      <c r="D287" s="5"/>
    </row>
    <row r="288" spans="2:12" ht="15.75" customHeight="1">
      <c r="D288" s="5"/>
    </row>
    <row r="289" spans="4:4" ht="15.75" customHeight="1">
      <c r="D289" s="5"/>
    </row>
    <row r="290" spans="4:4" ht="15.75" customHeight="1">
      <c r="D290" s="5"/>
    </row>
    <row r="291" spans="4:4" ht="15.75" customHeight="1">
      <c r="D291" s="5"/>
    </row>
    <row r="292" spans="4:4" ht="15.75" customHeight="1">
      <c r="D292" s="5"/>
    </row>
    <row r="293" spans="4:4" ht="15.75" customHeight="1">
      <c r="D293" s="5"/>
    </row>
    <row r="294" spans="4:4" ht="15.75" customHeight="1">
      <c r="D294" s="5"/>
    </row>
    <row r="295" spans="4:4" ht="15.75" customHeight="1">
      <c r="D295" s="5"/>
    </row>
    <row r="296" spans="4:4" ht="15.75" customHeight="1">
      <c r="D296" s="5"/>
    </row>
    <row r="297" spans="4:4" ht="15.75" customHeight="1">
      <c r="D297" s="5"/>
    </row>
    <row r="298" spans="4:4" ht="15.75" customHeight="1">
      <c r="D298" s="5"/>
    </row>
    <row r="299" spans="4:4" ht="15.75" customHeight="1">
      <c r="D299" s="5"/>
    </row>
    <row r="300" spans="4:4" ht="15.75" customHeight="1">
      <c r="D300" s="5"/>
    </row>
    <row r="301" spans="4:4" ht="15.75" customHeight="1">
      <c r="D301" s="5"/>
    </row>
    <row r="302" spans="4:4" ht="15.75" customHeight="1">
      <c r="D302" s="5"/>
    </row>
    <row r="303" spans="4:4" ht="15.75" customHeight="1">
      <c r="D303" s="5"/>
    </row>
    <row r="304" spans="4:4" ht="15.75" customHeight="1">
      <c r="D304" s="5"/>
    </row>
    <row r="305" spans="4:4" ht="15.75" customHeight="1">
      <c r="D305" s="5"/>
    </row>
    <row r="306" spans="4:4" ht="15.75" customHeight="1">
      <c r="D306" s="5"/>
    </row>
    <row r="307" spans="4:4" ht="15.75" customHeight="1">
      <c r="D307" s="5"/>
    </row>
    <row r="308" spans="4:4" ht="15.75" customHeight="1">
      <c r="D308" s="5"/>
    </row>
    <row r="309" spans="4:4" ht="15.75" customHeight="1">
      <c r="D309" s="5"/>
    </row>
    <row r="310" spans="4:4" ht="15.75" customHeight="1">
      <c r="D310" s="5"/>
    </row>
    <row r="311" spans="4:4" ht="15.75" customHeight="1">
      <c r="D311" s="5"/>
    </row>
    <row r="312" spans="4:4" ht="15.75" customHeight="1">
      <c r="D312" s="5"/>
    </row>
    <row r="313" spans="4:4" ht="15.75" customHeight="1">
      <c r="D313" s="5"/>
    </row>
    <row r="314" spans="4:4" ht="15.75" customHeight="1">
      <c r="D314" s="5"/>
    </row>
    <row r="315" spans="4:4" ht="15.75" customHeight="1">
      <c r="D315" s="5"/>
    </row>
    <row r="316" spans="4:4" ht="15.75" customHeight="1">
      <c r="D316" s="5"/>
    </row>
    <row r="317" spans="4:4" ht="15.75" customHeight="1">
      <c r="D317" s="5"/>
    </row>
    <row r="318" spans="4:4" ht="15.75" customHeight="1">
      <c r="D318" s="5"/>
    </row>
    <row r="319" spans="4:4" ht="15.75" customHeight="1">
      <c r="D319" s="5"/>
    </row>
    <row r="320" spans="4:4" ht="15.75" customHeight="1">
      <c r="D320" s="5"/>
    </row>
    <row r="321" spans="4:4" ht="15.75" customHeight="1">
      <c r="D321" s="5"/>
    </row>
    <row r="322" spans="4:4" ht="15.75" customHeight="1">
      <c r="D322" s="5"/>
    </row>
    <row r="323" spans="4:4" ht="15.75" customHeight="1">
      <c r="D323" s="5"/>
    </row>
    <row r="324" spans="4:4" ht="15.75" customHeight="1">
      <c r="D324" s="5"/>
    </row>
    <row r="325" spans="4:4" ht="15.75" customHeight="1">
      <c r="D325" s="5"/>
    </row>
    <row r="326" spans="4:4" ht="15.75" customHeight="1">
      <c r="D326" s="5"/>
    </row>
    <row r="327" spans="4:4" ht="15.75" customHeight="1">
      <c r="D327" s="5"/>
    </row>
    <row r="328" spans="4:4" ht="15.75" customHeight="1">
      <c r="D328" s="5"/>
    </row>
    <row r="329" spans="4:4" ht="15.75" customHeight="1">
      <c r="D329" s="5"/>
    </row>
    <row r="330" spans="4:4" ht="15.75" customHeight="1">
      <c r="D330" s="5"/>
    </row>
    <row r="331" spans="4:4" ht="15.75" customHeight="1">
      <c r="D331" s="5"/>
    </row>
    <row r="332" spans="4:4" ht="15.75" customHeight="1">
      <c r="D332" s="5"/>
    </row>
    <row r="333" spans="4:4" ht="15.75" customHeight="1">
      <c r="D333" s="5"/>
    </row>
    <row r="334" spans="4:4" ht="15.75" customHeight="1">
      <c r="D334" s="5"/>
    </row>
    <row r="335" spans="4:4" ht="15.75" customHeight="1">
      <c r="D335" s="5"/>
    </row>
    <row r="336" spans="4:4" ht="15.75" customHeight="1">
      <c r="D336" s="5"/>
    </row>
    <row r="337" spans="4:4" ht="15.75" customHeight="1">
      <c r="D337" s="5"/>
    </row>
    <row r="338" spans="4:4" ht="15.75" customHeight="1">
      <c r="D338" s="5"/>
    </row>
    <row r="339" spans="4:4" ht="15.75" customHeight="1">
      <c r="D339" s="5"/>
    </row>
    <row r="340" spans="4:4" ht="15.75" customHeight="1">
      <c r="D340" s="5"/>
    </row>
    <row r="341" spans="4:4" ht="15.75" customHeight="1">
      <c r="D341" s="5"/>
    </row>
    <row r="342" spans="4:4" ht="15.75" customHeight="1">
      <c r="D342" s="5"/>
    </row>
    <row r="343" spans="4:4" ht="15.75" customHeight="1">
      <c r="D343" s="5"/>
    </row>
    <row r="344" spans="4:4" ht="15.75" customHeight="1">
      <c r="D344" s="5"/>
    </row>
    <row r="345" spans="4:4" ht="15.75" customHeight="1">
      <c r="D345" s="5"/>
    </row>
    <row r="346" spans="4:4" ht="15.75" customHeight="1">
      <c r="D346" s="5"/>
    </row>
    <row r="347" spans="4:4" ht="15.75" customHeight="1">
      <c r="D347" s="5"/>
    </row>
    <row r="348" spans="4:4" ht="15.75" customHeight="1">
      <c r="D348" s="5"/>
    </row>
    <row r="349" spans="4:4" ht="15.75" customHeight="1">
      <c r="D349" s="5"/>
    </row>
    <row r="350" spans="4:4" ht="15.75" customHeight="1">
      <c r="D350" s="5"/>
    </row>
    <row r="351" spans="4:4" ht="15.75" customHeight="1">
      <c r="D351" s="5"/>
    </row>
    <row r="352" spans="4:4" ht="15.75" customHeight="1">
      <c r="D352" s="5"/>
    </row>
    <row r="353" spans="4:4" ht="15.75" customHeight="1">
      <c r="D353" s="5"/>
    </row>
    <row r="354" spans="4:4" ht="15.75" customHeight="1">
      <c r="D354" s="5"/>
    </row>
    <row r="355" spans="4:4" ht="15.75" customHeight="1">
      <c r="D355" s="5"/>
    </row>
    <row r="356" spans="4:4" ht="15.75" customHeight="1">
      <c r="D356" s="5"/>
    </row>
    <row r="357" spans="4:4" ht="15.75" customHeight="1">
      <c r="D357" s="5"/>
    </row>
    <row r="358" spans="4:4" ht="15.75" customHeight="1">
      <c r="D358" s="5"/>
    </row>
    <row r="359" spans="4:4" ht="15.75" customHeight="1">
      <c r="D359" s="5"/>
    </row>
    <row r="360" spans="4:4" ht="15.75" customHeight="1">
      <c r="D360" s="5"/>
    </row>
    <row r="361" spans="4:4" ht="15.75" customHeight="1">
      <c r="D361" s="5"/>
    </row>
    <row r="362" spans="4:4" ht="15.75" customHeight="1">
      <c r="D362" s="5"/>
    </row>
    <row r="363" spans="4:4" ht="15.75" customHeight="1">
      <c r="D363" s="5"/>
    </row>
    <row r="364" spans="4:4" ht="15.75" customHeight="1">
      <c r="D364" s="5"/>
    </row>
    <row r="365" spans="4:4" ht="15.75" customHeight="1">
      <c r="D365" s="5"/>
    </row>
    <row r="366" spans="4:4" ht="15.75" customHeight="1">
      <c r="D366" s="5"/>
    </row>
    <row r="367" spans="4:4" ht="15.75" customHeight="1">
      <c r="D367" s="5"/>
    </row>
    <row r="368" spans="4:4" ht="15.75" customHeight="1">
      <c r="D368" s="5"/>
    </row>
    <row r="369" spans="4:4" ht="15.75" customHeight="1">
      <c r="D369" s="5"/>
    </row>
    <row r="370" spans="4:4" ht="15.75" customHeight="1">
      <c r="D370" s="5"/>
    </row>
    <row r="371" spans="4:4" ht="15.75" customHeight="1">
      <c r="D371" s="5"/>
    </row>
    <row r="372" spans="4:4" ht="15.75" customHeight="1">
      <c r="D372" s="5"/>
    </row>
    <row r="373" spans="4:4" ht="15.75" customHeight="1">
      <c r="D373" s="5"/>
    </row>
    <row r="374" spans="4:4" ht="15.75" customHeight="1">
      <c r="D374" s="5"/>
    </row>
    <row r="375" spans="4:4" ht="15.75" customHeight="1">
      <c r="D375" s="5"/>
    </row>
    <row r="376" spans="4:4" ht="15.75" customHeight="1">
      <c r="D376" s="5"/>
    </row>
    <row r="377" spans="4:4" ht="15.75" customHeight="1">
      <c r="D377" s="5"/>
    </row>
    <row r="378" spans="4:4" ht="15.75" customHeight="1">
      <c r="D378" s="5"/>
    </row>
    <row r="379" spans="4:4" ht="15.75" customHeight="1">
      <c r="D379" s="5"/>
    </row>
    <row r="380" spans="4:4" ht="15.75" customHeight="1">
      <c r="D380" s="5"/>
    </row>
    <row r="381" spans="4:4" ht="15.75" customHeight="1">
      <c r="D381" s="5"/>
    </row>
    <row r="382" spans="4:4" ht="15.75" customHeight="1">
      <c r="D382" s="5"/>
    </row>
    <row r="383" spans="4:4" ht="15.75" customHeight="1">
      <c r="D383" s="5"/>
    </row>
    <row r="384" spans="4:4" ht="15.75" customHeight="1">
      <c r="D384" s="5"/>
    </row>
    <row r="385" spans="4:4" ht="15.75" customHeight="1">
      <c r="D385" s="5"/>
    </row>
    <row r="386" spans="4:4" ht="15.75" customHeight="1">
      <c r="D386" s="5"/>
    </row>
    <row r="387" spans="4:4" ht="15.75" customHeight="1">
      <c r="D387" s="5"/>
    </row>
    <row r="388" spans="4:4" ht="15.75" customHeight="1">
      <c r="D388" s="5"/>
    </row>
    <row r="389" spans="4:4" ht="15.75" customHeight="1">
      <c r="D389" s="5"/>
    </row>
    <row r="390" spans="4:4" ht="15.75" customHeight="1">
      <c r="D390" s="5"/>
    </row>
    <row r="391" spans="4:4" ht="15.75" customHeight="1">
      <c r="D391" s="5"/>
    </row>
    <row r="392" spans="4:4" ht="15.75" customHeight="1">
      <c r="D392" s="5"/>
    </row>
    <row r="393" spans="4:4" ht="15.75" customHeight="1">
      <c r="D393" s="5"/>
    </row>
    <row r="394" spans="4:4" ht="15.75" customHeight="1">
      <c r="D394" s="5"/>
    </row>
    <row r="395" spans="4:4" ht="15.75" customHeight="1">
      <c r="D395" s="5"/>
    </row>
    <row r="396" spans="4:4" ht="15.75" customHeight="1">
      <c r="D396" s="5"/>
    </row>
    <row r="397" spans="4:4" ht="15.75" customHeight="1">
      <c r="D397" s="5"/>
    </row>
    <row r="398" spans="4:4" ht="15.75" customHeight="1">
      <c r="D398" s="5"/>
    </row>
    <row r="399" spans="4:4" ht="15.75" customHeight="1">
      <c r="D399" s="5"/>
    </row>
    <row r="400" spans="4:4" ht="15.75" customHeight="1">
      <c r="D400" s="5"/>
    </row>
    <row r="401" spans="4:4" ht="15.75" customHeight="1">
      <c r="D401" s="5"/>
    </row>
    <row r="402" spans="4:4" ht="15.75" customHeight="1">
      <c r="D402" s="5"/>
    </row>
    <row r="403" spans="4:4" ht="15.75" customHeight="1">
      <c r="D403" s="5"/>
    </row>
    <row r="404" spans="4:4" ht="15.75" customHeight="1">
      <c r="D404" s="5"/>
    </row>
    <row r="405" spans="4:4" ht="15.75" customHeight="1">
      <c r="D405" s="5"/>
    </row>
    <row r="406" spans="4:4" ht="15.75" customHeight="1">
      <c r="D406" s="5"/>
    </row>
    <row r="407" spans="4:4" ht="15.75" customHeight="1">
      <c r="D407" s="5"/>
    </row>
    <row r="408" spans="4:4" ht="15.75" customHeight="1">
      <c r="D408" s="5"/>
    </row>
    <row r="409" spans="4:4" ht="15.75" customHeight="1">
      <c r="D409" s="5"/>
    </row>
    <row r="410" spans="4:4" ht="15.75" customHeight="1">
      <c r="D410" s="5"/>
    </row>
    <row r="411" spans="4:4" ht="15.75" customHeight="1">
      <c r="D411" s="5"/>
    </row>
    <row r="412" spans="4:4" ht="15.75" customHeight="1">
      <c r="D412" s="5"/>
    </row>
    <row r="413" spans="4:4" ht="15.75" customHeight="1">
      <c r="D413" s="5"/>
    </row>
    <row r="414" spans="4:4" ht="15.75" customHeight="1">
      <c r="D414" s="5"/>
    </row>
    <row r="415" spans="4:4" ht="15.75" customHeight="1">
      <c r="D415" s="5"/>
    </row>
    <row r="416" spans="4:4" ht="15.75" customHeight="1">
      <c r="D416" s="5"/>
    </row>
    <row r="417" spans="4:4" ht="15.75" customHeight="1">
      <c r="D417" s="5"/>
    </row>
    <row r="418" spans="4:4" ht="15.75" customHeight="1">
      <c r="D418" s="5"/>
    </row>
    <row r="419" spans="4:4" ht="15.75" customHeight="1">
      <c r="D419" s="5"/>
    </row>
    <row r="420" spans="4:4" ht="15.75" customHeight="1">
      <c r="D420" s="5"/>
    </row>
    <row r="421" spans="4:4" ht="15.75" customHeight="1">
      <c r="D421" s="5"/>
    </row>
    <row r="422" spans="4:4" ht="15.75" customHeight="1">
      <c r="D422" s="5"/>
    </row>
    <row r="423" spans="4:4" ht="15.75" customHeight="1">
      <c r="D423" s="5"/>
    </row>
    <row r="424" spans="4:4" ht="15.75" customHeight="1">
      <c r="D424" s="5"/>
    </row>
    <row r="425" spans="4:4" ht="15.75" customHeight="1">
      <c r="D425" s="5"/>
    </row>
    <row r="426" spans="4:4" ht="15.75" customHeight="1">
      <c r="D426" s="5"/>
    </row>
    <row r="427" spans="4:4" ht="15.75" customHeight="1">
      <c r="D427" s="5"/>
    </row>
    <row r="428" spans="4:4" ht="15.75" customHeight="1">
      <c r="D428" s="5"/>
    </row>
    <row r="429" spans="4:4" ht="15.75" customHeight="1">
      <c r="D429" s="5"/>
    </row>
    <row r="430" spans="4:4" ht="15.75" customHeight="1">
      <c r="D430" s="5"/>
    </row>
    <row r="431" spans="4:4" ht="15.75" customHeight="1">
      <c r="D431" s="5"/>
    </row>
    <row r="432" spans="4:4" ht="15.75" customHeight="1">
      <c r="D432" s="5"/>
    </row>
    <row r="433" spans="4:4" ht="15.75" customHeight="1">
      <c r="D433" s="5"/>
    </row>
    <row r="434" spans="4:4" ht="15.75" customHeight="1">
      <c r="D434" s="5"/>
    </row>
    <row r="435" spans="4:4" ht="15.75" customHeight="1">
      <c r="D435" s="5"/>
    </row>
    <row r="436" spans="4:4" ht="15.75" customHeight="1">
      <c r="D436" s="5"/>
    </row>
    <row r="437" spans="4:4" ht="15.75" customHeight="1">
      <c r="D437" s="5"/>
    </row>
    <row r="438" spans="4:4" ht="15.75" customHeight="1">
      <c r="D438" s="5"/>
    </row>
    <row r="439" spans="4:4" ht="15.75" customHeight="1">
      <c r="D439" s="5"/>
    </row>
    <row r="440" spans="4:4" ht="15.75" customHeight="1">
      <c r="D440" s="5"/>
    </row>
    <row r="441" spans="4:4" ht="15.75" customHeight="1">
      <c r="D441" s="5"/>
    </row>
    <row r="442" spans="4:4" ht="15.75" customHeight="1">
      <c r="D442" s="5"/>
    </row>
    <row r="443" spans="4:4" ht="15.75" customHeight="1">
      <c r="D443" s="5"/>
    </row>
    <row r="444" spans="4:4" ht="15.75" customHeight="1">
      <c r="D444" s="5"/>
    </row>
    <row r="445" spans="4:4" ht="15.75" customHeight="1">
      <c r="D445" s="5"/>
    </row>
    <row r="446" spans="4:4" ht="15.75" customHeight="1">
      <c r="D446" s="5"/>
    </row>
    <row r="447" spans="4:4" ht="15.75" customHeight="1">
      <c r="D447" s="5"/>
    </row>
    <row r="448" spans="4:4" ht="15.75" customHeight="1">
      <c r="D448" s="5"/>
    </row>
    <row r="449" spans="4:4" ht="15.75" customHeight="1">
      <c r="D449" s="5"/>
    </row>
    <row r="450" spans="4:4" ht="15.75" customHeight="1">
      <c r="D450" s="5"/>
    </row>
    <row r="451" spans="4:4" ht="15.75" customHeight="1">
      <c r="D451" s="5"/>
    </row>
    <row r="452" spans="4:4" ht="15.75" customHeight="1">
      <c r="D452" s="5"/>
    </row>
    <row r="453" spans="4:4" ht="15.75" customHeight="1">
      <c r="D453" s="5"/>
    </row>
    <row r="454" spans="4:4" ht="15.75" customHeight="1">
      <c r="D454" s="5"/>
    </row>
    <row r="455" spans="4:4" ht="15.75" customHeight="1">
      <c r="D455" s="5"/>
    </row>
    <row r="456" spans="4:4" ht="15.75" customHeight="1">
      <c r="D456" s="5"/>
    </row>
    <row r="457" spans="4:4" ht="15.75" customHeight="1">
      <c r="D457" s="5"/>
    </row>
    <row r="458" spans="4:4" ht="15.75" customHeight="1">
      <c r="D458" s="5"/>
    </row>
    <row r="459" spans="4:4" ht="15.75" customHeight="1">
      <c r="D459" s="5"/>
    </row>
    <row r="460" spans="4:4" ht="15.75" customHeight="1">
      <c r="D460" s="5"/>
    </row>
    <row r="461" spans="4:4" ht="15.75" customHeight="1">
      <c r="D461" s="5"/>
    </row>
    <row r="462" spans="4:4" ht="15.75" customHeight="1">
      <c r="D462" s="5"/>
    </row>
    <row r="463" spans="4:4" ht="15.75" customHeight="1">
      <c r="D463" s="5"/>
    </row>
    <row r="464" spans="4:4" ht="15.75" customHeight="1">
      <c r="D464" s="5"/>
    </row>
    <row r="465" spans="4:4" ht="15.75" customHeight="1">
      <c r="D465" s="5"/>
    </row>
    <row r="466" spans="4:4" ht="15.75" customHeight="1">
      <c r="D466" s="5"/>
    </row>
    <row r="467" spans="4:4" ht="15.75" customHeight="1">
      <c r="D467" s="5"/>
    </row>
    <row r="468" spans="4:4" ht="15.75" customHeight="1">
      <c r="D468" s="5"/>
    </row>
    <row r="469" spans="4:4" ht="15.75" customHeight="1">
      <c r="D469" s="5"/>
    </row>
    <row r="470" spans="4:4" ht="15.75" customHeight="1">
      <c r="D470" s="5"/>
    </row>
    <row r="471" spans="4:4" ht="15.75" customHeight="1">
      <c r="D471" s="5"/>
    </row>
    <row r="472" spans="4:4" ht="15.75" customHeight="1">
      <c r="D472" s="5"/>
    </row>
    <row r="473" spans="4:4" ht="15.75" customHeight="1">
      <c r="D473" s="5"/>
    </row>
    <row r="474" spans="4:4" ht="15.75" customHeight="1">
      <c r="D474" s="5"/>
    </row>
    <row r="475" spans="4:4" ht="15.75" customHeight="1">
      <c r="D475" s="5"/>
    </row>
    <row r="476" spans="4:4" ht="15.75" customHeight="1">
      <c r="D476" s="5"/>
    </row>
    <row r="477" spans="4:4" ht="15.75" customHeight="1">
      <c r="D477" s="5"/>
    </row>
    <row r="478" spans="4:4" ht="15.75" customHeight="1">
      <c r="D478" s="5"/>
    </row>
    <row r="479" spans="4:4" ht="15.75" customHeight="1">
      <c r="D479" s="5"/>
    </row>
    <row r="480" spans="4:4" ht="15.75" customHeight="1">
      <c r="D480" s="5"/>
    </row>
    <row r="481" spans="4:4" ht="15.75" customHeight="1">
      <c r="D481" s="5"/>
    </row>
    <row r="482" spans="4:4" ht="15.75" customHeight="1">
      <c r="D482" s="5"/>
    </row>
    <row r="483" spans="4:4" ht="15.75" customHeight="1">
      <c r="D483" s="5"/>
    </row>
    <row r="484" spans="4:4" ht="15.75" customHeight="1">
      <c r="D484" s="5"/>
    </row>
    <row r="485" spans="4:4" ht="15.75" customHeight="1">
      <c r="D485" s="5"/>
    </row>
    <row r="486" spans="4:4" ht="15.75" customHeight="1">
      <c r="D486" s="5"/>
    </row>
    <row r="487" spans="4:4" ht="15.75" customHeight="1">
      <c r="D487" s="5"/>
    </row>
    <row r="488" spans="4:4" ht="15.75" customHeight="1">
      <c r="D488" s="5"/>
    </row>
    <row r="489" spans="4:4" ht="15.75" customHeight="1">
      <c r="D489" s="5"/>
    </row>
    <row r="490" spans="4:4" ht="15.75" customHeight="1">
      <c r="D490" s="5"/>
    </row>
    <row r="491" spans="4:4" ht="15.75" customHeight="1">
      <c r="D491" s="5"/>
    </row>
    <row r="492" spans="4:4" ht="15.75" customHeight="1">
      <c r="D492" s="5"/>
    </row>
    <row r="493" spans="4:4" ht="15.75" customHeight="1">
      <c r="D493" s="5"/>
    </row>
    <row r="494" spans="4:4" ht="15.75" customHeight="1">
      <c r="D494" s="5"/>
    </row>
    <row r="495" spans="4:4" ht="15.75" customHeight="1">
      <c r="D495" s="5"/>
    </row>
    <row r="496" spans="4:4" ht="15.75" customHeight="1">
      <c r="D496" s="5"/>
    </row>
    <row r="497" spans="4:4" ht="15.75" customHeight="1">
      <c r="D497" s="5"/>
    </row>
    <row r="498" spans="4:4" ht="15.75" customHeight="1">
      <c r="D498" s="5"/>
    </row>
    <row r="499" spans="4:4" ht="15.75" customHeight="1">
      <c r="D499" s="5"/>
    </row>
    <row r="500" spans="4:4" ht="15.75" customHeight="1">
      <c r="D500" s="5"/>
    </row>
    <row r="501" spans="4:4" ht="15.75" customHeight="1">
      <c r="D501" s="5"/>
    </row>
    <row r="502" spans="4:4" ht="15.75" customHeight="1">
      <c r="D502" s="5"/>
    </row>
    <row r="503" spans="4:4" ht="15.75" customHeight="1">
      <c r="D503" s="5"/>
    </row>
    <row r="504" spans="4:4" ht="15.75" customHeight="1">
      <c r="D504" s="5"/>
    </row>
    <row r="505" spans="4:4" ht="15.75" customHeight="1">
      <c r="D505" s="5"/>
    </row>
    <row r="506" spans="4:4" ht="15.75" customHeight="1">
      <c r="D506" s="5"/>
    </row>
    <row r="507" spans="4:4" ht="15.75" customHeight="1">
      <c r="D507" s="5"/>
    </row>
    <row r="508" spans="4:4" ht="15.75" customHeight="1">
      <c r="D508" s="5"/>
    </row>
    <row r="509" spans="4:4" ht="15.75" customHeight="1">
      <c r="D509" s="5"/>
    </row>
    <row r="510" spans="4:4" ht="15.75" customHeight="1">
      <c r="D510" s="5"/>
    </row>
    <row r="511" spans="4:4" ht="15.75" customHeight="1">
      <c r="D511" s="5"/>
    </row>
    <row r="512" spans="4:4" ht="15.75" customHeight="1">
      <c r="D512" s="5"/>
    </row>
    <row r="513" spans="4:4" ht="15.75" customHeight="1">
      <c r="D513" s="5"/>
    </row>
    <row r="514" spans="4:4" ht="15.75" customHeight="1">
      <c r="D514" s="5"/>
    </row>
    <row r="515" spans="4:4" ht="15.75" customHeight="1">
      <c r="D515" s="5"/>
    </row>
    <row r="516" spans="4:4" ht="15.75" customHeight="1">
      <c r="D516" s="5"/>
    </row>
    <row r="517" spans="4:4" ht="15.75" customHeight="1">
      <c r="D517" s="5"/>
    </row>
    <row r="518" spans="4:4" ht="15.75" customHeight="1">
      <c r="D518" s="5"/>
    </row>
    <row r="519" spans="4:4" ht="15.75" customHeight="1">
      <c r="D519" s="5"/>
    </row>
    <row r="520" spans="4:4" ht="15.75" customHeight="1">
      <c r="D520" s="5"/>
    </row>
    <row r="521" spans="4:4" ht="15.75" customHeight="1">
      <c r="D521" s="5"/>
    </row>
    <row r="522" spans="4:4" ht="15.75" customHeight="1">
      <c r="D522" s="5"/>
    </row>
    <row r="523" spans="4:4" ht="15.75" customHeight="1">
      <c r="D523" s="5"/>
    </row>
    <row r="524" spans="4:4" ht="15.75" customHeight="1">
      <c r="D524" s="5"/>
    </row>
    <row r="525" spans="4:4" ht="15.75" customHeight="1">
      <c r="D525" s="5"/>
    </row>
    <row r="526" spans="4:4" ht="15.75" customHeight="1">
      <c r="D526" s="5"/>
    </row>
    <row r="527" spans="4:4" ht="15.75" customHeight="1">
      <c r="D527" s="5"/>
    </row>
    <row r="528" spans="4:4" ht="15.75" customHeight="1">
      <c r="D528" s="5"/>
    </row>
    <row r="529" spans="4:4" ht="15.75" customHeight="1">
      <c r="D529" s="5"/>
    </row>
    <row r="530" spans="4:4" ht="15.75" customHeight="1">
      <c r="D530" s="5"/>
    </row>
    <row r="531" spans="4:4" ht="15.75" customHeight="1">
      <c r="D531" s="5"/>
    </row>
    <row r="532" spans="4:4" ht="15.75" customHeight="1">
      <c r="D532" s="5"/>
    </row>
    <row r="533" spans="4:4" ht="15.75" customHeight="1">
      <c r="D533" s="5"/>
    </row>
    <row r="534" spans="4:4" ht="15.75" customHeight="1">
      <c r="D534" s="5"/>
    </row>
    <row r="535" spans="4:4" ht="15.75" customHeight="1">
      <c r="D535" s="5"/>
    </row>
    <row r="536" spans="4:4" ht="15.75" customHeight="1">
      <c r="D536" s="5"/>
    </row>
    <row r="537" spans="4:4" ht="15.75" customHeight="1">
      <c r="D537" s="5"/>
    </row>
    <row r="538" spans="4:4" ht="15.75" customHeight="1">
      <c r="D538" s="5"/>
    </row>
    <row r="539" spans="4:4" ht="15.75" customHeight="1">
      <c r="D539" s="5"/>
    </row>
    <row r="540" spans="4:4" ht="15.75" customHeight="1">
      <c r="D540" s="5"/>
    </row>
    <row r="541" spans="4:4" ht="15.75" customHeight="1">
      <c r="D541" s="5"/>
    </row>
    <row r="542" spans="4:4" ht="15.75" customHeight="1">
      <c r="D542" s="5"/>
    </row>
    <row r="543" spans="4:4" ht="15.75" customHeight="1">
      <c r="D543" s="5"/>
    </row>
    <row r="544" spans="4:4" ht="15.75" customHeight="1">
      <c r="D544" s="5"/>
    </row>
    <row r="545" spans="4:4" ht="15.75" customHeight="1">
      <c r="D545" s="5"/>
    </row>
    <row r="546" spans="4:4" ht="15.75" customHeight="1">
      <c r="D546" s="5"/>
    </row>
    <row r="547" spans="4:4" ht="15.75" customHeight="1">
      <c r="D547" s="5"/>
    </row>
    <row r="548" spans="4:4" ht="15.75" customHeight="1">
      <c r="D548" s="5"/>
    </row>
    <row r="549" spans="4:4" ht="15.75" customHeight="1">
      <c r="D549" s="5"/>
    </row>
    <row r="550" spans="4:4" ht="15.75" customHeight="1">
      <c r="D550" s="5"/>
    </row>
    <row r="551" spans="4:4" ht="15.75" customHeight="1">
      <c r="D551" s="5"/>
    </row>
    <row r="552" spans="4:4" ht="15.75" customHeight="1">
      <c r="D552" s="5"/>
    </row>
    <row r="553" spans="4:4" ht="15.75" customHeight="1">
      <c r="D553" s="5"/>
    </row>
    <row r="554" spans="4:4" ht="15.75" customHeight="1">
      <c r="D554" s="5"/>
    </row>
    <row r="555" spans="4:4" ht="15.75" customHeight="1">
      <c r="D555" s="5"/>
    </row>
    <row r="556" spans="4:4" ht="15.75" customHeight="1">
      <c r="D556" s="5"/>
    </row>
    <row r="557" spans="4:4" ht="15.75" customHeight="1">
      <c r="D557" s="5"/>
    </row>
    <row r="558" spans="4:4" ht="15.75" customHeight="1">
      <c r="D558" s="5"/>
    </row>
    <row r="559" spans="4:4" ht="15.75" customHeight="1">
      <c r="D559" s="5"/>
    </row>
    <row r="560" spans="4:4" ht="15.75" customHeight="1">
      <c r="D560" s="5"/>
    </row>
    <row r="561" spans="4:4" ht="15.75" customHeight="1">
      <c r="D561" s="5"/>
    </row>
    <row r="562" spans="4:4" ht="15.75" customHeight="1">
      <c r="D562" s="5"/>
    </row>
    <row r="563" spans="4:4" ht="15.75" customHeight="1">
      <c r="D563" s="5"/>
    </row>
    <row r="564" spans="4:4" ht="15.75" customHeight="1">
      <c r="D564" s="5"/>
    </row>
    <row r="565" spans="4:4" ht="15.75" customHeight="1">
      <c r="D565" s="5"/>
    </row>
    <row r="566" spans="4:4" ht="15.75" customHeight="1">
      <c r="D566" s="5"/>
    </row>
    <row r="567" spans="4:4" ht="15.75" customHeight="1">
      <c r="D567" s="5"/>
    </row>
    <row r="568" spans="4:4" ht="15.75" customHeight="1">
      <c r="D568" s="5"/>
    </row>
    <row r="569" spans="4:4" ht="15.75" customHeight="1">
      <c r="D569" s="5"/>
    </row>
    <row r="570" spans="4:4" ht="15.75" customHeight="1">
      <c r="D570" s="5"/>
    </row>
    <row r="571" spans="4:4" ht="15.75" customHeight="1">
      <c r="D571" s="5"/>
    </row>
    <row r="572" spans="4:4" ht="15.75" customHeight="1">
      <c r="D572" s="5"/>
    </row>
    <row r="573" spans="4:4" ht="15.75" customHeight="1">
      <c r="D573" s="5"/>
    </row>
    <row r="574" spans="4:4" ht="15.75" customHeight="1">
      <c r="D574" s="5"/>
    </row>
    <row r="575" spans="4:4" ht="15.75" customHeight="1">
      <c r="D575" s="5"/>
    </row>
    <row r="576" spans="4:4" ht="15.75" customHeight="1">
      <c r="D576" s="5"/>
    </row>
    <row r="577" spans="4:4" ht="15.75" customHeight="1">
      <c r="D577" s="5"/>
    </row>
    <row r="578" spans="4:4" ht="15.75" customHeight="1">
      <c r="D578" s="5"/>
    </row>
    <row r="579" spans="4:4" ht="15.75" customHeight="1">
      <c r="D579" s="5"/>
    </row>
    <row r="580" spans="4:4" ht="15.75" customHeight="1">
      <c r="D580" s="5"/>
    </row>
    <row r="581" spans="4:4" ht="15.75" customHeight="1">
      <c r="D581" s="5"/>
    </row>
    <row r="582" spans="4:4" ht="15.75" customHeight="1">
      <c r="D582" s="5"/>
    </row>
    <row r="583" spans="4:4" ht="15.75" customHeight="1">
      <c r="D583" s="5"/>
    </row>
    <row r="584" spans="4:4" ht="15.75" customHeight="1">
      <c r="D584" s="5"/>
    </row>
    <row r="585" spans="4:4" ht="15.75" customHeight="1">
      <c r="D585" s="5"/>
    </row>
    <row r="586" spans="4:4" ht="15.75" customHeight="1">
      <c r="D586" s="5"/>
    </row>
    <row r="587" spans="4:4" ht="15.75" customHeight="1">
      <c r="D587" s="5"/>
    </row>
    <row r="588" spans="4:4" ht="15.75" customHeight="1">
      <c r="D588" s="5"/>
    </row>
    <row r="589" spans="4:4" ht="15.75" customHeight="1">
      <c r="D589" s="5"/>
    </row>
    <row r="590" spans="4:4" ht="15.75" customHeight="1">
      <c r="D590" s="5"/>
    </row>
    <row r="591" spans="4:4" ht="15.75" customHeight="1">
      <c r="D591" s="5"/>
    </row>
    <row r="592" spans="4:4" ht="15.75" customHeight="1">
      <c r="D592" s="5"/>
    </row>
    <row r="593" spans="4:4" ht="15.75" customHeight="1">
      <c r="D593" s="5"/>
    </row>
    <row r="594" spans="4:4" ht="15.75" customHeight="1">
      <c r="D594" s="5"/>
    </row>
    <row r="595" spans="4:4" ht="15.75" customHeight="1">
      <c r="D595" s="5"/>
    </row>
    <row r="596" spans="4:4" ht="15.75" customHeight="1">
      <c r="D596" s="5"/>
    </row>
    <row r="597" spans="4:4" ht="15.75" customHeight="1">
      <c r="D597" s="5"/>
    </row>
    <row r="598" spans="4:4" ht="15.75" customHeight="1">
      <c r="D598" s="5"/>
    </row>
    <row r="599" spans="4:4" ht="15.75" customHeight="1">
      <c r="D599" s="5"/>
    </row>
    <row r="600" spans="4:4" ht="15.75" customHeight="1">
      <c r="D600" s="5"/>
    </row>
    <row r="601" spans="4:4" ht="15.75" customHeight="1">
      <c r="D601" s="5"/>
    </row>
    <row r="602" spans="4:4" ht="15.75" customHeight="1">
      <c r="D602" s="5"/>
    </row>
    <row r="603" spans="4:4" ht="15.75" customHeight="1">
      <c r="D603" s="5"/>
    </row>
    <row r="604" spans="4:4" ht="15.75" customHeight="1">
      <c r="D604" s="5"/>
    </row>
    <row r="605" spans="4:4" ht="15.75" customHeight="1">
      <c r="D605" s="5"/>
    </row>
    <row r="606" spans="4:4" ht="15.75" customHeight="1">
      <c r="D606" s="5"/>
    </row>
    <row r="607" spans="4:4" ht="15.75" customHeight="1">
      <c r="D607" s="5"/>
    </row>
    <row r="608" spans="4:4" ht="15.75" customHeight="1">
      <c r="D608" s="5"/>
    </row>
    <row r="609" spans="4:4" ht="15.75" customHeight="1">
      <c r="D609" s="5"/>
    </row>
    <row r="610" spans="4:4" ht="15.75" customHeight="1">
      <c r="D610" s="5"/>
    </row>
    <row r="611" spans="4:4" ht="15.75" customHeight="1">
      <c r="D611" s="5"/>
    </row>
    <row r="612" spans="4:4" ht="15.75" customHeight="1">
      <c r="D612" s="5"/>
    </row>
    <row r="613" spans="4:4" ht="15.75" customHeight="1">
      <c r="D613" s="5"/>
    </row>
    <row r="614" spans="4:4" ht="15.75" customHeight="1">
      <c r="D614" s="5"/>
    </row>
    <row r="615" spans="4:4" ht="15.75" customHeight="1">
      <c r="D615" s="5"/>
    </row>
    <row r="616" spans="4:4" ht="15.75" customHeight="1">
      <c r="D616" s="5"/>
    </row>
    <row r="617" spans="4:4" ht="15.75" customHeight="1">
      <c r="D617" s="5"/>
    </row>
    <row r="618" spans="4:4" ht="15.75" customHeight="1">
      <c r="D618" s="5"/>
    </row>
    <row r="619" spans="4:4" ht="15.75" customHeight="1">
      <c r="D619" s="5"/>
    </row>
    <row r="620" spans="4:4" ht="15.75" customHeight="1">
      <c r="D620" s="5"/>
    </row>
    <row r="621" spans="4:4" ht="15.75" customHeight="1">
      <c r="D621" s="5"/>
    </row>
    <row r="622" spans="4:4" ht="15.75" customHeight="1">
      <c r="D622" s="5"/>
    </row>
    <row r="623" spans="4:4" ht="15.75" customHeight="1">
      <c r="D623" s="5"/>
    </row>
    <row r="624" spans="4:4" ht="15.75" customHeight="1">
      <c r="D624" s="5"/>
    </row>
    <row r="625" spans="4:4" ht="15.75" customHeight="1">
      <c r="D625" s="5"/>
    </row>
    <row r="626" spans="4:4" ht="15.75" customHeight="1">
      <c r="D626" s="5"/>
    </row>
    <row r="627" spans="4:4" ht="15.75" customHeight="1">
      <c r="D627" s="5"/>
    </row>
    <row r="628" spans="4:4" ht="15.75" customHeight="1">
      <c r="D628" s="5"/>
    </row>
    <row r="629" spans="4:4" ht="15.75" customHeight="1">
      <c r="D629" s="5"/>
    </row>
    <row r="630" spans="4:4" ht="15.75" customHeight="1">
      <c r="D630" s="5"/>
    </row>
    <row r="631" spans="4:4" ht="15.75" customHeight="1">
      <c r="D631" s="5"/>
    </row>
    <row r="632" spans="4:4" ht="15.75" customHeight="1">
      <c r="D632" s="5"/>
    </row>
    <row r="633" spans="4:4" ht="15.75" customHeight="1">
      <c r="D633" s="5"/>
    </row>
    <row r="634" spans="4:4" ht="15.75" customHeight="1">
      <c r="D634" s="5"/>
    </row>
    <row r="635" spans="4:4" ht="15.75" customHeight="1">
      <c r="D635" s="5"/>
    </row>
    <row r="636" spans="4:4" ht="15.75" customHeight="1">
      <c r="D636" s="5"/>
    </row>
    <row r="637" spans="4:4" ht="15.75" customHeight="1">
      <c r="D637" s="5"/>
    </row>
    <row r="638" spans="4:4" ht="15.75" customHeight="1">
      <c r="D638" s="5"/>
    </row>
    <row r="639" spans="4:4" ht="15.75" customHeight="1">
      <c r="D639" s="5"/>
    </row>
    <row r="640" spans="4:4" ht="15.75" customHeight="1">
      <c r="D640" s="5"/>
    </row>
    <row r="641" spans="4:4" ht="15.75" customHeight="1">
      <c r="D641" s="5"/>
    </row>
    <row r="642" spans="4:4" ht="15.75" customHeight="1">
      <c r="D642" s="5"/>
    </row>
    <row r="643" spans="4:4" ht="15.75" customHeight="1">
      <c r="D643" s="5"/>
    </row>
    <row r="644" spans="4:4" ht="15.75" customHeight="1">
      <c r="D644" s="5"/>
    </row>
    <row r="645" spans="4:4" ht="15.75" customHeight="1">
      <c r="D645" s="5"/>
    </row>
    <row r="646" spans="4:4" ht="15.75" customHeight="1">
      <c r="D646" s="5"/>
    </row>
    <row r="647" spans="4:4" ht="15.75" customHeight="1">
      <c r="D647" s="5"/>
    </row>
    <row r="648" spans="4:4" ht="15.75" customHeight="1">
      <c r="D648" s="5"/>
    </row>
    <row r="649" spans="4:4" ht="15.75" customHeight="1">
      <c r="D649" s="5"/>
    </row>
    <row r="650" spans="4:4" ht="15.75" customHeight="1">
      <c r="D650" s="5"/>
    </row>
    <row r="651" spans="4:4" ht="15.75" customHeight="1">
      <c r="D651" s="5"/>
    </row>
    <row r="652" spans="4:4" ht="15.75" customHeight="1">
      <c r="D652" s="5"/>
    </row>
    <row r="653" spans="4:4" ht="15.75" customHeight="1">
      <c r="D653" s="5"/>
    </row>
    <row r="654" spans="4:4" ht="15.75" customHeight="1">
      <c r="D654" s="5"/>
    </row>
    <row r="655" spans="4:4" ht="15.75" customHeight="1">
      <c r="D655" s="5"/>
    </row>
    <row r="656" spans="4:4" ht="15.75" customHeight="1">
      <c r="D656" s="5"/>
    </row>
    <row r="657" spans="4:4" ht="15.75" customHeight="1">
      <c r="D657" s="5"/>
    </row>
    <row r="658" spans="4:4" ht="15.75" customHeight="1">
      <c r="D658" s="5"/>
    </row>
    <row r="659" spans="4:4" ht="15.75" customHeight="1">
      <c r="D659" s="5"/>
    </row>
    <row r="660" spans="4:4" ht="15.75" customHeight="1">
      <c r="D660" s="5"/>
    </row>
    <row r="661" spans="4:4" ht="15.75" customHeight="1">
      <c r="D661" s="5"/>
    </row>
    <row r="662" spans="4:4" ht="15.75" customHeight="1">
      <c r="D662" s="5"/>
    </row>
    <row r="663" spans="4:4" ht="15.75" customHeight="1">
      <c r="D663" s="5"/>
    </row>
    <row r="664" spans="4:4" ht="15.75" customHeight="1">
      <c r="D664" s="5"/>
    </row>
    <row r="665" spans="4:4" ht="15.75" customHeight="1">
      <c r="D665" s="5"/>
    </row>
    <row r="666" spans="4:4" ht="15.75" customHeight="1">
      <c r="D666" s="5"/>
    </row>
    <row r="667" spans="4:4" ht="15.75" customHeight="1">
      <c r="D667" s="5"/>
    </row>
    <row r="668" spans="4:4" ht="15.75" customHeight="1">
      <c r="D668" s="5"/>
    </row>
    <row r="669" spans="4:4" ht="15.75" customHeight="1">
      <c r="D669" s="5"/>
    </row>
    <row r="670" spans="4:4" ht="15.75" customHeight="1">
      <c r="D670" s="5"/>
    </row>
    <row r="671" spans="4:4" ht="15.75" customHeight="1">
      <c r="D671" s="5"/>
    </row>
    <row r="672" spans="4:4" ht="15.75" customHeight="1">
      <c r="D672" s="5"/>
    </row>
    <row r="673" spans="4:4" ht="15.75" customHeight="1">
      <c r="D673" s="5"/>
    </row>
    <row r="674" spans="4:4" ht="15.75" customHeight="1">
      <c r="D674" s="5"/>
    </row>
    <row r="675" spans="4:4" ht="15.75" customHeight="1">
      <c r="D675" s="5"/>
    </row>
    <row r="676" spans="4:4" ht="15.75" customHeight="1">
      <c r="D676" s="5"/>
    </row>
    <row r="677" spans="4:4" ht="15.75" customHeight="1">
      <c r="D677" s="5"/>
    </row>
    <row r="678" spans="4:4" ht="15.75" customHeight="1">
      <c r="D678" s="5"/>
    </row>
    <row r="679" spans="4:4" ht="15.75" customHeight="1">
      <c r="D679" s="5"/>
    </row>
    <row r="680" spans="4:4" ht="15.75" customHeight="1">
      <c r="D680" s="5"/>
    </row>
    <row r="681" spans="4:4" ht="15.75" customHeight="1">
      <c r="D681" s="5"/>
    </row>
    <row r="682" spans="4:4" ht="15.75" customHeight="1">
      <c r="D682" s="5"/>
    </row>
    <row r="683" spans="4:4" ht="15.75" customHeight="1">
      <c r="D683" s="5"/>
    </row>
    <row r="684" spans="4:4" ht="15.75" customHeight="1">
      <c r="D684" s="5"/>
    </row>
    <row r="685" spans="4:4" ht="15.75" customHeight="1">
      <c r="D685" s="5"/>
    </row>
    <row r="686" spans="4:4" ht="15.75" customHeight="1">
      <c r="D686" s="5"/>
    </row>
    <row r="687" spans="4:4" ht="15.75" customHeight="1">
      <c r="D687" s="5"/>
    </row>
    <row r="688" spans="4:4" ht="15.75" customHeight="1">
      <c r="D688" s="5"/>
    </row>
    <row r="689" spans="4:4" ht="15.75" customHeight="1">
      <c r="D689" s="5"/>
    </row>
    <row r="690" spans="4:4" ht="15.75" customHeight="1">
      <c r="D690" s="5"/>
    </row>
    <row r="691" spans="4:4" ht="15.75" customHeight="1">
      <c r="D691" s="5"/>
    </row>
    <row r="692" spans="4:4" ht="15.75" customHeight="1">
      <c r="D692" s="5"/>
    </row>
    <row r="693" spans="4:4" ht="15.75" customHeight="1">
      <c r="D693" s="5"/>
    </row>
    <row r="694" spans="4:4" ht="15.75" customHeight="1">
      <c r="D694" s="5"/>
    </row>
    <row r="695" spans="4:4" ht="15.75" customHeight="1">
      <c r="D695" s="5"/>
    </row>
    <row r="696" spans="4:4" ht="15.75" customHeight="1">
      <c r="D696" s="5"/>
    </row>
    <row r="697" spans="4:4" ht="15.75" customHeight="1">
      <c r="D697" s="5"/>
    </row>
    <row r="698" spans="4:4" ht="15.75" customHeight="1">
      <c r="D698" s="5"/>
    </row>
    <row r="699" spans="4:4" ht="15.75" customHeight="1">
      <c r="D699" s="5"/>
    </row>
    <row r="700" spans="4:4" ht="15.75" customHeight="1">
      <c r="D700" s="5"/>
    </row>
    <row r="701" spans="4:4" ht="15.75" customHeight="1">
      <c r="D701" s="5"/>
    </row>
    <row r="702" spans="4:4" ht="15.75" customHeight="1">
      <c r="D702" s="5"/>
    </row>
    <row r="703" spans="4:4" ht="15.75" customHeight="1">
      <c r="D703" s="5"/>
    </row>
    <row r="704" spans="4:4" ht="15.75" customHeight="1">
      <c r="D704" s="5"/>
    </row>
    <row r="705" spans="4:4" ht="15.75" customHeight="1">
      <c r="D705" s="5"/>
    </row>
    <row r="706" spans="4:4" ht="15.75" customHeight="1">
      <c r="D706" s="5"/>
    </row>
    <row r="707" spans="4:4" ht="15.75" customHeight="1">
      <c r="D707" s="5"/>
    </row>
    <row r="708" spans="4:4" ht="15.75" customHeight="1">
      <c r="D708" s="5"/>
    </row>
    <row r="709" spans="4:4" ht="15.75" customHeight="1">
      <c r="D709" s="5"/>
    </row>
    <row r="710" spans="4:4" ht="15.75" customHeight="1">
      <c r="D710" s="5"/>
    </row>
    <row r="711" spans="4:4" ht="15.75" customHeight="1">
      <c r="D711" s="5"/>
    </row>
    <row r="712" spans="4:4" ht="15.75" customHeight="1">
      <c r="D712" s="5"/>
    </row>
    <row r="713" spans="4:4" ht="15.75" customHeight="1">
      <c r="D713" s="5"/>
    </row>
    <row r="714" spans="4:4" ht="15.75" customHeight="1">
      <c r="D714" s="5"/>
    </row>
    <row r="715" spans="4:4" ht="15.75" customHeight="1">
      <c r="D715" s="5"/>
    </row>
    <row r="716" spans="4:4" ht="15.75" customHeight="1">
      <c r="D716" s="5"/>
    </row>
    <row r="717" spans="4:4" ht="15.75" customHeight="1">
      <c r="D717" s="5"/>
    </row>
    <row r="718" spans="4:4" ht="15.75" customHeight="1">
      <c r="D718" s="5"/>
    </row>
    <row r="719" spans="4:4" ht="15.75" customHeight="1">
      <c r="D719" s="5"/>
    </row>
    <row r="720" spans="4:4" ht="15.75" customHeight="1">
      <c r="D720" s="5"/>
    </row>
    <row r="721" spans="4:4" ht="15.75" customHeight="1">
      <c r="D721" s="5"/>
    </row>
    <row r="722" spans="4:4" ht="15.75" customHeight="1">
      <c r="D722" s="5"/>
    </row>
    <row r="723" spans="4:4" ht="15.75" customHeight="1">
      <c r="D723" s="5"/>
    </row>
    <row r="724" spans="4:4" ht="15.75" customHeight="1">
      <c r="D724" s="5"/>
    </row>
    <row r="725" spans="4:4" ht="15.75" customHeight="1">
      <c r="D725" s="5"/>
    </row>
    <row r="726" spans="4:4" ht="15.75" customHeight="1">
      <c r="D726" s="5"/>
    </row>
    <row r="727" spans="4:4" ht="15.75" customHeight="1">
      <c r="D727" s="5"/>
    </row>
    <row r="728" spans="4:4" ht="15.75" customHeight="1">
      <c r="D728" s="5"/>
    </row>
    <row r="729" spans="4:4" ht="15.75" customHeight="1">
      <c r="D729" s="5"/>
    </row>
    <row r="730" spans="4:4" ht="15.75" customHeight="1">
      <c r="D730" s="5"/>
    </row>
    <row r="731" spans="4:4" ht="15.75" customHeight="1">
      <c r="D731" s="5"/>
    </row>
    <row r="732" spans="4:4" ht="15.75" customHeight="1">
      <c r="D732" s="5"/>
    </row>
    <row r="733" spans="4:4" ht="15.75" customHeight="1">
      <c r="D733" s="5"/>
    </row>
    <row r="734" spans="4:4" ht="15.75" customHeight="1">
      <c r="D734" s="5"/>
    </row>
    <row r="735" spans="4:4" ht="15.75" customHeight="1">
      <c r="D735" s="5"/>
    </row>
    <row r="736" spans="4:4" ht="15.75" customHeight="1">
      <c r="D736" s="5"/>
    </row>
    <row r="737" spans="4:4" ht="15.75" customHeight="1">
      <c r="D737" s="5"/>
    </row>
    <row r="738" spans="4:4" ht="15.75" customHeight="1">
      <c r="D738" s="5"/>
    </row>
    <row r="739" spans="4:4" ht="15.75" customHeight="1">
      <c r="D739" s="5"/>
    </row>
    <row r="740" spans="4:4" ht="15.75" customHeight="1">
      <c r="D740" s="5"/>
    </row>
    <row r="741" spans="4:4" ht="15.75" customHeight="1">
      <c r="D741" s="5"/>
    </row>
    <row r="742" spans="4:4" ht="15.75" customHeight="1">
      <c r="D742" s="5"/>
    </row>
    <row r="743" spans="4:4" ht="15.75" customHeight="1">
      <c r="D743" s="5"/>
    </row>
    <row r="744" spans="4:4" ht="15.75" customHeight="1">
      <c r="D744" s="5"/>
    </row>
    <row r="745" spans="4:4" ht="15.75" customHeight="1">
      <c r="D745" s="5"/>
    </row>
    <row r="746" spans="4:4" ht="15.75" customHeight="1">
      <c r="D746" s="5"/>
    </row>
    <row r="747" spans="4:4" ht="15.75" customHeight="1">
      <c r="D747" s="5"/>
    </row>
    <row r="748" spans="4:4" ht="15.75" customHeight="1">
      <c r="D748" s="5"/>
    </row>
    <row r="749" spans="4:4" ht="15.75" customHeight="1">
      <c r="D749" s="5"/>
    </row>
    <row r="750" spans="4:4" ht="15.75" customHeight="1">
      <c r="D750" s="5"/>
    </row>
    <row r="751" spans="4:4" ht="15.75" customHeight="1">
      <c r="D751" s="5"/>
    </row>
    <row r="752" spans="4:4" ht="15.75" customHeight="1">
      <c r="D752" s="5"/>
    </row>
    <row r="753" spans="4:4" ht="15.75" customHeight="1">
      <c r="D753" s="5"/>
    </row>
    <row r="754" spans="4:4" ht="15.75" customHeight="1">
      <c r="D754" s="5"/>
    </row>
    <row r="755" spans="4:4" ht="15.75" customHeight="1">
      <c r="D755" s="5"/>
    </row>
    <row r="756" spans="4:4" ht="15.75" customHeight="1">
      <c r="D756" s="5"/>
    </row>
    <row r="757" spans="4:4" ht="15.75" customHeight="1">
      <c r="D757" s="5"/>
    </row>
    <row r="758" spans="4:4" ht="15.75" customHeight="1">
      <c r="D758" s="5"/>
    </row>
    <row r="759" spans="4:4" ht="15.75" customHeight="1">
      <c r="D759" s="5"/>
    </row>
    <row r="760" spans="4:4" ht="15.75" customHeight="1">
      <c r="D760" s="5"/>
    </row>
    <row r="761" spans="4:4" ht="15.75" customHeight="1">
      <c r="D761" s="5"/>
    </row>
    <row r="762" spans="4:4" ht="15.75" customHeight="1">
      <c r="D762" s="5"/>
    </row>
    <row r="763" spans="4:4" ht="15.75" customHeight="1">
      <c r="D763" s="5"/>
    </row>
    <row r="764" spans="4:4" ht="15.75" customHeight="1">
      <c r="D764" s="5"/>
    </row>
    <row r="765" spans="4:4" ht="15.75" customHeight="1">
      <c r="D765" s="5"/>
    </row>
    <row r="766" spans="4:4" ht="15.75" customHeight="1">
      <c r="D766" s="5"/>
    </row>
    <row r="767" spans="4:4" ht="15.75" customHeight="1">
      <c r="D767" s="5"/>
    </row>
    <row r="768" spans="4:4" ht="15.75" customHeight="1">
      <c r="D768" s="5"/>
    </row>
    <row r="769" spans="4:4" ht="15.75" customHeight="1">
      <c r="D769" s="5"/>
    </row>
    <row r="770" spans="4:4" ht="15.75" customHeight="1">
      <c r="D770" s="5"/>
    </row>
    <row r="771" spans="4:4" ht="15.75" customHeight="1">
      <c r="D771" s="5"/>
    </row>
    <row r="772" spans="4:4" ht="15.75" customHeight="1">
      <c r="D772" s="5"/>
    </row>
    <row r="773" spans="4:4" ht="15.75" customHeight="1">
      <c r="D773" s="5"/>
    </row>
    <row r="774" spans="4:4" ht="15.75" customHeight="1">
      <c r="D774" s="5"/>
    </row>
    <row r="775" spans="4:4" ht="15.75" customHeight="1">
      <c r="D775" s="5"/>
    </row>
    <row r="776" spans="4:4" ht="15.75" customHeight="1">
      <c r="D776" s="5"/>
    </row>
    <row r="777" spans="4:4" ht="15.75" customHeight="1">
      <c r="D777" s="5"/>
    </row>
    <row r="778" spans="4:4" ht="15.75" customHeight="1">
      <c r="D778" s="5"/>
    </row>
    <row r="779" spans="4:4" ht="15.75" customHeight="1">
      <c r="D779" s="5"/>
    </row>
    <row r="780" spans="4:4" ht="15.75" customHeight="1">
      <c r="D780" s="5"/>
    </row>
    <row r="781" spans="4:4" ht="15.75" customHeight="1">
      <c r="D781" s="5"/>
    </row>
    <row r="782" spans="4:4" ht="15.75" customHeight="1">
      <c r="D782" s="5"/>
    </row>
    <row r="783" spans="4:4" ht="15.75" customHeight="1">
      <c r="D783" s="5"/>
    </row>
    <row r="784" spans="4:4" ht="15.75" customHeight="1">
      <c r="D784" s="5"/>
    </row>
    <row r="785" spans="4:4" ht="15.75" customHeight="1">
      <c r="D785" s="5"/>
    </row>
    <row r="786" spans="4:4" ht="15.75" customHeight="1">
      <c r="D786" s="5"/>
    </row>
    <row r="787" spans="4:4" ht="15.75" customHeight="1">
      <c r="D787" s="5"/>
    </row>
    <row r="788" spans="4:4" ht="15.75" customHeight="1">
      <c r="D788" s="5"/>
    </row>
    <row r="789" spans="4:4" ht="15.75" customHeight="1">
      <c r="D789" s="5"/>
    </row>
    <row r="790" spans="4:4" ht="15.75" customHeight="1">
      <c r="D790" s="5"/>
    </row>
    <row r="791" spans="4:4" ht="15.75" customHeight="1">
      <c r="D791" s="5"/>
    </row>
    <row r="792" spans="4:4" ht="15.75" customHeight="1">
      <c r="D792" s="5"/>
    </row>
    <row r="793" spans="4:4" ht="15.75" customHeight="1">
      <c r="D793" s="5"/>
    </row>
    <row r="794" spans="4:4" ht="15.75" customHeight="1">
      <c r="D794" s="5"/>
    </row>
    <row r="795" spans="4:4" ht="15.75" customHeight="1">
      <c r="D795" s="5"/>
    </row>
    <row r="796" spans="4:4" ht="15.75" customHeight="1">
      <c r="D796" s="5"/>
    </row>
    <row r="797" spans="4:4" ht="15.75" customHeight="1">
      <c r="D797" s="5"/>
    </row>
    <row r="798" spans="4:4" ht="15.75" customHeight="1">
      <c r="D798" s="5"/>
    </row>
    <row r="799" spans="4:4" ht="15.75" customHeight="1">
      <c r="D799" s="5"/>
    </row>
    <row r="800" spans="4:4" ht="15.75" customHeight="1">
      <c r="D800" s="5"/>
    </row>
    <row r="801" spans="4:4" ht="15.75" customHeight="1">
      <c r="D801" s="5"/>
    </row>
    <row r="802" spans="4:4" ht="15.75" customHeight="1">
      <c r="D802" s="5"/>
    </row>
    <row r="803" spans="4:4" ht="15.75" customHeight="1">
      <c r="D803" s="5"/>
    </row>
    <row r="804" spans="4:4" ht="15.75" customHeight="1">
      <c r="D804" s="5"/>
    </row>
    <row r="805" spans="4:4" ht="15.75" customHeight="1">
      <c r="D805" s="5"/>
    </row>
    <row r="806" spans="4:4" ht="15.75" customHeight="1">
      <c r="D806" s="5"/>
    </row>
    <row r="807" spans="4:4" ht="15.75" customHeight="1">
      <c r="D807" s="5"/>
    </row>
    <row r="808" spans="4:4" ht="15.75" customHeight="1">
      <c r="D808" s="5"/>
    </row>
    <row r="809" spans="4:4" ht="15.75" customHeight="1">
      <c r="D809" s="5"/>
    </row>
    <row r="810" spans="4:4" ht="15.75" customHeight="1">
      <c r="D810" s="5"/>
    </row>
    <row r="811" spans="4:4" ht="15.75" customHeight="1">
      <c r="D811" s="5"/>
    </row>
    <row r="812" spans="4:4" ht="15.75" customHeight="1">
      <c r="D812" s="5"/>
    </row>
    <row r="813" spans="4:4" ht="15.75" customHeight="1">
      <c r="D813" s="5"/>
    </row>
    <row r="814" spans="4:4" ht="15.75" customHeight="1">
      <c r="D814" s="5"/>
    </row>
    <row r="815" spans="4:4" ht="15.75" customHeight="1">
      <c r="D815" s="5"/>
    </row>
    <row r="816" spans="4:4" ht="15.75" customHeight="1">
      <c r="D816" s="5"/>
    </row>
    <row r="817" spans="4:4" ht="15.75" customHeight="1">
      <c r="D817" s="5"/>
    </row>
    <row r="818" spans="4:4" ht="15.75" customHeight="1">
      <c r="D818" s="5"/>
    </row>
    <row r="819" spans="4:4" ht="15.75" customHeight="1">
      <c r="D819" s="5"/>
    </row>
    <row r="820" spans="4:4" ht="15.75" customHeight="1">
      <c r="D820" s="5"/>
    </row>
    <row r="821" spans="4:4" ht="15.75" customHeight="1">
      <c r="D821" s="5"/>
    </row>
    <row r="822" spans="4:4" ht="15.75" customHeight="1">
      <c r="D822" s="5"/>
    </row>
    <row r="823" spans="4:4" ht="15.75" customHeight="1">
      <c r="D823" s="5"/>
    </row>
    <row r="824" spans="4:4" ht="15.75" customHeight="1">
      <c r="D824" s="5"/>
    </row>
    <row r="825" spans="4:4" ht="15.75" customHeight="1">
      <c r="D825" s="5"/>
    </row>
    <row r="826" spans="4:4" ht="15.75" customHeight="1">
      <c r="D826" s="5"/>
    </row>
    <row r="827" spans="4:4" ht="15.75" customHeight="1">
      <c r="D827" s="5"/>
    </row>
    <row r="828" spans="4:4" ht="15.75" customHeight="1">
      <c r="D828" s="5"/>
    </row>
    <row r="829" spans="4:4" ht="15.75" customHeight="1">
      <c r="D829" s="5"/>
    </row>
    <row r="830" spans="4:4" ht="15.75" customHeight="1">
      <c r="D830" s="5"/>
    </row>
    <row r="831" spans="4:4" ht="15.75" customHeight="1">
      <c r="D831" s="5"/>
    </row>
    <row r="832" spans="4:4" ht="15.75" customHeight="1">
      <c r="D832" s="5"/>
    </row>
    <row r="833" spans="4:4" ht="15.75" customHeight="1">
      <c r="D833" s="5"/>
    </row>
    <row r="834" spans="4:4" ht="15.75" customHeight="1">
      <c r="D834" s="5"/>
    </row>
    <row r="835" spans="4:4" ht="15.75" customHeight="1">
      <c r="D835" s="5"/>
    </row>
    <row r="836" spans="4:4" ht="15.75" customHeight="1">
      <c r="D836" s="5"/>
    </row>
    <row r="837" spans="4:4" ht="15.75" customHeight="1">
      <c r="D837" s="5"/>
    </row>
    <row r="838" spans="4:4" ht="15.75" customHeight="1">
      <c r="D838" s="5"/>
    </row>
    <row r="839" spans="4:4" ht="15.75" customHeight="1">
      <c r="D839" s="5"/>
    </row>
    <row r="840" spans="4:4" ht="15.75" customHeight="1">
      <c r="D840" s="5"/>
    </row>
    <row r="841" spans="4:4" ht="15.75" customHeight="1">
      <c r="D841" s="5"/>
    </row>
    <row r="842" spans="4:4" ht="15.75" customHeight="1">
      <c r="D842" s="5"/>
    </row>
    <row r="843" spans="4:4" ht="15.75" customHeight="1">
      <c r="D843" s="5"/>
    </row>
    <row r="844" spans="4:4" ht="15.75" customHeight="1">
      <c r="D844" s="5"/>
    </row>
    <row r="845" spans="4:4" ht="15.75" customHeight="1">
      <c r="D845" s="5"/>
    </row>
    <row r="846" spans="4:4" ht="15.75" customHeight="1">
      <c r="D846" s="5"/>
    </row>
    <row r="847" spans="4:4" ht="15.75" customHeight="1">
      <c r="D847" s="5"/>
    </row>
    <row r="848" spans="4:4" ht="15.75" customHeight="1">
      <c r="D848" s="5"/>
    </row>
    <row r="849" spans="4:4" ht="15.75" customHeight="1">
      <c r="D849" s="5"/>
    </row>
    <row r="850" spans="4:4" ht="15.75" customHeight="1">
      <c r="D850" s="5"/>
    </row>
    <row r="851" spans="4:4" ht="15.75" customHeight="1">
      <c r="D851" s="5"/>
    </row>
    <row r="852" spans="4:4" ht="15.75" customHeight="1">
      <c r="D852" s="5"/>
    </row>
    <row r="853" spans="4:4" ht="15.75" customHeight="1">
      <c r="D853" s="5"/>
    </row>
    <row r="854" spans="4:4" ht="15.75" customHeight="1">
      <c r="D854" s="5"/>
    </row>
    <row r="855" spans="4:4" ht="15.75" customHeight="1">
      <c r="D855" s="5"/>
    </row>
    <row r="856" spans="4:4" ht="15.75" customHeight="1">
      <c r="D856" s="5"/>
    </row>
    <row r="857" spans="4:4" ht="15.75" customHeight="1">
      <c r="D857" s="5"/>
    </row>
    <row r="858" spans="4:4" ht="15.75" customHeight="1">
      <c r="D858" s="5"/>
    </row>
    <row r="859" spans="4:4" ht="15.75" customHeight="1">
      <c r="D859" s="5"/>
    </row>
    <row r="860" spans="4:4" ht="15.75" customHeight="1">
      <c r="D860" s="5"/>
    </row>
    <row r="861" spans="4:4" ht="15.75" customHeight="1">
      <c r="D861" s="5"/>
    </row>
    <row r="862" spans="4:4" ht="15.75" customHeight="1">
      <c r="D862" s="5"/>
    </row>
    <row r="863" spans="4:4" ht="15.75" customHeight="1">
      <c r="D863" s="5"/>
    </row>
    <row r="864" spans="4:4" ht="15.75" customHeight="1">
      <c r="D864" s="5"/>
    </row>
    <row r="865" spans="4:4" ht="15.75" customHeight="1">
      <c r="D865" s="5"/>
    </row>
    <row r="866" spans="4:4" ht="15.75" customHeight="1">
      <c r="D866" s="5"/>
    </row>
    <row r="867" spans="4:4" ht="15.75" customHeight="1">
      <c r="D867" s="5"/>
    </row>
    <row r="868" spans="4:4" ht="15.75" customHeight="1">
      <c r="D868" s="5"/>
    </row>
    <row r="869" spans="4:4" ht="15.75" customHeight="1">
      <c r="D869" s="5"/>
    </row>
    <row r="870" spans="4:4" ht="15.75" customHeight="1">
      <c r="D870" s="5"/>
    </row>
    <row r="871" spans="4:4" ht="15.75" customHeight="1">
      <c r="D871" s="5"/>
    </row>
    <row r="872" spans="4:4" ht="15.75" customHeight="1">
      <c r="D872" s="5"/>
    </row>
    <row r="873" spans="4:4" ht="15.75" customHeight="1">
      <c r="D873" s="5"/>
    </row>
    <row r="874" spans="4:4" ht="15.75" customHeight="1">
      <c r="D874" s="5"/>
    </row>
    <row r="875" spans="4:4" ht="15.75" customHeight="1">
      <c r="D875" s="5"/>
    </row>
    <row r="876" spans="4:4" ht="15.75" customHeight="1">
      <c r="D876" s="5"/>
    </row>
    <row r="877" spans="4:4" ht="15.75" customHeight="1">
      <c r="D877" s="5"/>
    </row>
    <row r="878" spans="4:4" ht="15.75" customHeight="1">
      <c r="D878" s="5"/>
    </row>
    <row r="879" spans="4:4" ht="15.75" customHeight="1">
      <c r="D879" s="5"/>
    </row>
    <row r="880" spans="4:4" ht="15.75" customHeight="1">
      <c r="D880" s="5"/>
    </row>
    <row r="881" spans="4:4" ht="15.75" customHeight="1">
      <c r="D881" s="5"/>
    </row>
    <row r="882" spans="4:4" ht="15.75" customHeight="1">
      <c r="D882" s="5"/>
    </row>
    <row r="883" spans="4:4" ht="15.75" customHeight="1">
      <c r="D883" s="5"/>
    </row>
    <row r="884" spans="4:4" ht="15.75" customHeight="1">
      <c r="D884" s="5"/>
    </row>
    <row r="885" spans="4:4" ht="15.75" customHeight="1">
      <c r="D885" s="5"/>
    </row>
    <row r="886" spans="4:4" ht="15.75" customHeight="1">
      <c r="D886" s="5"/>
    </row>
    <row r="887" spans="4:4" ht="15.75" customHeight="1">
      <c r="D887" s="5"/>
    </row>
    <row r="888" spans="4:4" ht="15.75" customHeight="1">
      <c r="D888" s="5"/>
    </row>
    <row r="889" spans="4:4" ht="15.75" customHeight="1">
      <c r="D889" s="5"/>
    </row>
    <row r="890" spans="4:4" ht="15.75" customHeight="1">
      <c r="D890" s="5"/>
    </row>
    <row r="891" spans="4:4" ht="15.75" customHeight="1">
      <c r="D891" s="5"/>
    </row>
    <row r="892" spans="4:4" ht="15.75" customHeight="1">
      <c r="D892" s="5"/>
    </row>
    <row r="893" spans="4:4" ht="15.75" customHeight="1">
      <c r="D893" s="5"/>
    </row>
    <row r="894" spans="4:4" ht="15.75" customHeight="1">
      <c r="D894" s="5"/>
    </row>
    <row r="895" spans="4:4" ht="15.75" customHeight="1">
      <c r="D895" s="5"/>
    </row>
    <row r="896" spans="4:4" ht="15.75" customHeight="1">
      <c r="D896" s="5"/>
    </row>
    <row r="897" spans="4:4" ht="15.75" customHeight="1">
      <c r="D897" s="5"/>
    </row>
    <row r="898" spans="4:4" ht="15.75" customHeight="1">
      <c r="D898" s="5"/>
    </row>
    <row r="899" spans="4:4" ht="15.75" customHeight="1">
      <c r="D899" s="5"/>
    </row>
    <row r="900" spans="4:4" ht="15.75" customHeight="1">
      <c r="D900" s="5"/>
    </row>
    <row r="901" spans="4:4" ht="15.75" customHeight="1">
      <c r="D901" s="5"/>
    </row>
    <row r="902" spans="4:4" ht="15.75" customHeight="1">
      <c r="D902" s="5"/>
    </row>
    <row r="903" spans="4:4" ht="15.75" customHeight="1">
      <c r="D903" s="5"/>
    </row>
    <row r="904" spans="4:4" ht="15.75" customHeight="1">
      <c r="D904" s="5"/>
    </row>
    <row r="905" spans="4:4" ht="15.75" customHeight="1">
      <c r="D905" s="5"/>
    </row>
    <row r="906" spans="4:4" ht="15.75" customHeight="1">
      <c r="D906" s="5"/>
    </row>
    <row r="907" spans="4:4" ht="15.75" customHeight="1">
      <c r="D907" s="5"/>
    </row>
    <row r="908" spans="4:4" ht="15.75" customHeight="1">
      <c r="D908" s="5"/>
    </row>
    <row r="909" spans="4:4" ht="15.75" customHeight="1">
      <c r="D909" s="5"/>
    </row>
    <row r="910" spans="4:4" ht="15.75" customHeight="1">
      <c r="D910" s="5"/>
    </row>
    <row r="911" spans="4:4" ht="15.75" customHeight="1">
      <c r="D911" s="5"/>
    </row>
    <row r="912" spans="4:4" ht="15.75" customHeight="1">
      <c r="D912" s="5"/>
    </row>
    <row r="913" spans="4:4" ht="15.75" customHeight="1">
      <c r="D913" s="5"/>
    </row>
    <row r="914" spans="4:4" ht="15.75" customHeight="1">
      <c r="D914" s="5"/>
    </row>
    <row r="915" spans="4:4" ht="15.75" customHeight="1">
      <c r="D915" s="5"/>
    </row>
    <row r="916" spans="4:4" ht="15.75" customHeight="1">
      <c r="D916" s="5"/>
    </row>
    <row r="917" spans="4:4" ht="15.75" customHeight="1">
      <c r="D917" s="5"/>
    </row>
    <row r="918" spans="4:4" ht="15.75" customHeight="1">
      <c r="D918" s="5"/>
    </row>
    <row r="919" spans="4:4" ht="15.75" customHeight="1">
      <c r="D919" s="5"/>
    </row>
    <row r="920" spans="4:4" ht="15.75" customHeight="1">
      <c r="D920" s="5"/>
    </row>
    <row r="921" spans="4:4" ht="15.75" customHeight="1">
      <c r="D921" s="5"/>
    </row>
    <row r="922" spans="4:4" ht="15.75" customHeight="1">
      <c r="D922" s="5"/>
    </row>
    <row r="923" spans="4:4" ht="15.75" customHeight="1">
      <c r="D923" s="5"/>
    </row>
    <row r="924" spans="4:4" ht="15.75" customHeight="1">
      <c r="D924" s="5"/>
    </row>
    <row r="925" spans="4:4" ht="15.75" customHeight="1">
      <c r="D925" s="5"/>
    </row>
    <row r="926" spans="4:4" ht="15.75" customHeight="1">
      <c r="D926" s="5"/>
    </row>
    <row r="927" spans="4:4" ht="15.75" customHeight="1">
      <c r="D927" s="5"/>
    </row>
    <row r="928" spans="4:4" ht="15.75" customHeight="1">
      <c r="D928" s="5"/>
    </row>
    <row r="929" spans="4:4" ht="15.75" customHeight="1">
      <c r="D929" s="5"/>
    </row>
    <row r="930" spans="4:4" ht="15.75" customHeight="1">
      <c r="D930" s="5"/>
    </row>
    <row r="931" spans="4:4" ht="15.75" customHeight="1">
      <c r="D931" s="5"/>
    </row>
    <row r="932" spans="4:4" ht="15.75" customHeight="1">
      <c r="D932" s="5"/>
    </row>
    <row r="933" spans="4:4" ht="15.75" customHeight="1">
      <c r="D933" s="5"/>
    </row>
    <row r="934" spans="4:4" ht="15.75" customHeight="1">
      <c r="D934" s="5"/>
    </row>
    <row r="935" spans="4:4" ht="15.75" customHeight="1">
      <c r="D935" s="5"/>
    </row>
    <row r="936" spans="4:4" ht="15.75" customHeight="1">
      <c r="D936" s="5"/>
    </row>
    <row r="937" spans="4:4" ht="15.75" customHeight="1">
      <c r="D937" s="5"/>
    </row>
    <row r="938" spans="4:4" ht="15.75" customHeight="1">
      <c r="D938" s="5"/>
    </row>
    <row r="939" spans="4:4" ht="15.75" customHeight="1">
      <c r="D939" s="5"/>
    </row>
    <row r="940" spans="4:4" ht="15.75" customHeight="1">
      <c r="D940" s="5"/>
    </row>
    <row r="941" spans="4:4" ht="15.75" customHeight="1">
      <c r="D941" s="5"/>
    </row>
    <row r="942" spans="4:4" ht="15.75" customHeight="1">
      <c r="D942" s="5"/>
    </row>
    <row r="943" spans="4:4" ht="15.75" customHeight="1">
      <c r="D943" s="5"/>
    </row>
    <row r="944" spans="4:4" ht="15.75" customHeight="1">
      <c r="D944" s="5"/>
    </row>
    <row r="945" spans="4:4" ht="15.75" customHeight="1">
      <c r="D945" s="5"/>
    </row>
    <row r="946" spans="4:4" ht="15.75" customHeight="1">
      <c r="D946" s="5"/>
    </row>
    <row r="947" spans="4:4" ht="15.75" customHeight="1">
      <c r="D947" s="5"/>
    </row>
    <row r="948" spans="4:4" ht="15.75" customHeight="1">
      <c r="D948" s="5"/>
    </row>
    <row r="949" spans="4:4" ht="15.75" customHeight="1">
      <c r="D949" s="5"/>
    </row>
    <row r="950" spans="4:4" ht="15.75" customHeight="1">
      <c r="D950" s="5"/>
    </row>
    <row r="951" spans="4:4" ht="15.75" customHeight="1">
      <c r="D951" s="5"/>
    </row>
    <row r="952" spans="4:4" ht="15.75" customHeight="1">
      <c r="D952" s="5"/>
    </row>
    <row r="953" spans="4:4" ht="15.75" customHeight="1">
      <c r="D953" s="5"/>
    </row>
    <row r="954" spans="4:4" ht="15.75" customHeight="1">
      <c r="D954" s="5"/>
    </row>
    <row r="955" spans="4:4" ht="15.75" customHeight="1">
      <c r="D955" s="5"/>
    </row>
    <row r="956" spans="4:4" ht="15.75" customHeight="1">
      <c r="D956" s="5"/>
    </row>
    <row r="957" spans="4:4" ht="15.75" customHeight="1">
      <c r="D957" s="5"/>
    </row>
    <row r="958" spans="4:4" ht="15.75" customHeight="1">
      <c r="D958" s="5"/>
    </row>
    <row r="959" spans="4:4" ht="15.75" customHeight="1">
      <c r="D959" s="5"/>
    </row>
    <row r="960" spans="4:4" ht="15.75" customHeight="1">
      <c r="D960" s="5"/>
    </row>
    <row r="961" spans="4:4" ht="15.75" customHeight="1">
      <c r="D961" s="5"/>
    </row>
    <row r="962" spans="4:4" ht="15.75" customHeight="1">
      <c r="D962" s="5"/>
    </row>
    <row r="963" spans="4:4" ht="15.75" customHeight="1">
      <c r="D963" s="5"/>
    </row>
    <row r="964" spans="4:4" ht="15.75" customHeight="1">
      <c r="D964" s="5"/>
    </row>
    <row r="965" spans="4:4" ht="15.75" customHeight="1">
      <c r="D965" s="5"/>
    </row>
    <row r="966" spans="4:4" ht="15.75" customHeight="1">
      <c r="D966" s="5"/>
    </row>
    <row r="967" spans="4:4" ht="15.75" customHeight="1">
      <c r="D967" s="5"/>
    </row>
    <row r="968" spans="4:4" ht="15.75" customHeight="1">
      <c r="D968" s="5"/>
    </row>
    <row r="969" spans="4:4" ht="15.75" customHeight="1">
      <c r="D969" s="5"/>
    </row>
    <row r="970" spans="4:4" ht="15.75" customHeight="1">
      <c r="D970" s="5"/>
    </row>
    <row r="971" spans="4:4" ht="15.75" customHeight="1">
      <c r="D971" s="5"/>
    </row>
    <row r="972" spans="4:4" ht="15.75" customHeight="1">
      <c r="D972" s="5"/>
    </row>
    <row r="973" spans="4:4" ht="15.75" customHeight="1">
      <c r="D973" s="5"/>
    </row>
    <row r="974" spans="4:4" ht="15.75" customHeight="1">
      <c r="D974" s="5"/>
    </row>
    <row r="975" spans="4:4" ht="15.75" customHeight="1">
      <c r="D975" s="5"/>
    </row>
    <row r="976" spans="4:4" ht="15.75" customHeight="1">
      <c r="D976" s="5"/>
    </row>
    <row r="977" spans="4:4" ht="15.75" customHeight="1">
      <c r="D977" s="5"/>
    </row>
    <row r="978" spans="4:4" ht="15.75" customHeight="1">
      <c r="D978" s="5"/>
    </row>
    <row r="979" spans="4:4" ht="15.75" customHeight="1">
      <c r="D979" s="5"/>
    </row>
    <row r="980" spans="4:4" ht="15.75" customHeight="1">
      <c r="D980" s="5"/>
    </row>
    <row r="981" spans="4:4" ht="15.75" customHeight="1">
      <c r="D981" s="5"/>
    </row>
    <row r="982" spans="4:4" ht="15.75" customHeight="1">
      <c r="D982" s="5"/>
    </row>
    <row r="983" spans="4:4" ht="15.75" customHeight="1">
      <c r="D983" s="5"/>
    </row>
    <row r="984" spans="4:4" ht="15.75" customHeight="1">
      <c r="D984" s="5"/>
    </row>
    <row r="985" spans="4:4" ht="15.75" customHeight="1">
      <c r="D985" s="5"/>
    </row>
    <row r="986" spans="4:4" ht="15.75" customHeight="1">
      <c r="D986" s="5"/>
    </row>
    <row r="987" spans="4:4" ht="15.75" customHeight="1">
      <c r="D987" s="5"/>
    </row>
    <row r="988" spans="4:4" ht="15.75" customHeight="1">
      <c r="D988" s="5"/>
    </row>
    <row r="989" spans="4:4" ht="15.75" customHeight="1">
      <c r="D989" s="5"/>
    </row>
    <row r="990" spans="4:4" ht="15.75" customHeight="1">
      <c r="D990" s="5"/>
    </row>
    <row r="991" spans="4:4" ht="15.75" customHeight="1">
      <c r="D991" s="5"/>
    </row>
    <row r="992" spans="4:4" ht="15.75" customHeight="1">
      <c r="D992" s="5"/>
    </row>
    <row r="993" spans="4:4" ht="15.75" customHeight="1">
      <c r="D993" s="5"/>
    </row>
    <row r="994" spans="4:4" ht="15.75" customHeight="1">
      <c r="D994" s="5"/>
    </row>
    <row r="995" spans="4:4" ht="15.75" customHeight="1">
      <c r="D995" s="5"/>
    </row>
    <row r="996" spans="4:4" ht="15.75" customHeight="1">
      <c r="D996" s="5"/>
    </row>
    <row r="997" spans="4:4" ht="15.75" customHeight="1">
      <c r="D997" s="5"/>
    </row>
    <row r="998" spans="4:4" ht="15.75" customHeight="1">
      <c r="D998" s="5"/>
    </row>
    <row r="999" spans="4:4" ht="15.75" customHeight="1">
      <c r="D999" s="5"/>
    </row>
    <row r="1000" spans="4:4" ht="15.75" customHeight="1">
      <c r="D1000" s="5"/>
    </row>
    <row r="1001" spans="4:4" ht="15.75" customHeight="1">
      <c r="D1001" s="5"/>
    </row>
    <row r="1002" spans="4:4" ht="15.75" customHeight="1">
      <c r="D1002" s="5"/>
    </row>
    <row r="1003" spans="4:4" ht="15.75" customHeight="1">
      <c r="D1003" s="5"/>
    </row>
    <row r="1004" spans="4:4" ht="15.75" customHeight="1">
      <c r="D1004" s="5"/>
    </row>
    <row r="1005" spans="4:4" ht="15.75" customHeight="1">
      <c r="D1005" s="5"/>
    </row>
    <row r="1006" spans="4:4" ht="15.75" customHeight="1">
      <c r="D1006" s="5"/>
    </row>
    <row r="1007" spans="4:4" ht="15.75" customHeight="1">
      <c r="D1007" s="5"/>
    </row>
    <row r="1008" spans="4:4" ht="15.75" customHeight="1">
      <c r="D1008" s="5"/>
    </row>
    <row r="1009" spans="4:4" ht="15.75" customHeight="1">
      <c r="D1009" s="5"/>
    </row>
    <row r="1010" spans="4:4" ht="15.75" customHeight="1">
      <c r="D1010" s="5"/>
    </row>
    <row r="1011" spans="4:4" ht="15.75" customHeight="1">
      <c r="D1011" s="5"/>
    </row>
    <row r="1012" spans="4:4" ht="15.75" customHeight="1">
      <c r="D1012" s="5"/>
    </row>
    <row r="1013" spans="4:4" ht="15.75" customHeight="1">
      <c r="D1013" s="5"/>
    </row>
    <row r="1014" spans="4:4" ht="15.75" customHeight="1">
      <c r="D1014" s="5"/>
    </row>
    <row r="1015" spans="4:4" ht="15.75" customHeight="1">
      <c r="D1015" s="5"/>
    </row>
    <row r="1016" spans="4:4" ht="15.75" customHeight="1">
      <c r="D1016" s="5"/>
    </row>
    <row r="1017" spans="4:4" ht="15.75" customHeight="1">
      <c r="D1017" s="5"/>
    </row>
    <row r="1018" spans="4:4" ht="15.75" customHeight="1">
      <c r="D1018" s="5"/>
    </row>
    <row r="1019" spans="4:4" ht="15.75" customHeight="1">
      <c r="D1019" s="5"/>
    </row>
    <row r="1020" spans="4:4" ht="15.75" customHeight="1">
      <c r="D1020" s="5"/>
    </row>
    <row r="1021" spans="4:4" ht="15.75" customHeight="1">
      <c r="D1021" s="5"/>
    </row>
    <row r="1022" spans="4:4" ht="15.75" customHeight="1">
      <c r="D1022" s="5"/>
    </row>
    <row r="1023" spans="4:4" ht="15.75" customHeight="1">
      <c r="D1023" s="5"/>
    </row>
    <row r="1024" spans="4:4" ht="15.75" customHeight="1">
      <c r="D1024" s="5"/>
    </row>
    <row r="1025" spans="4:4" ht="15.75" customHeight="1">
      <c r="D1025" s="5"/>
    </row>
    <row r="1026" spans="4:4" ht="15.75" customHeight="1">
      <c r="D1026" s="5"/>
    </row>
    <row r="1027" spans="4:4" ht="15.75" customHeight="1">
      <c r="D1027" s="5"/>
    </row>
    <row r="1028" spans="4:4" ht="15.75" customHeight="1">
      <c r="D1028" s="5"/>
    </row>
    <row r="1029" spans="4:4" ht="15.75" customHeight="1">
      <c r="D1029" s="5"/>
    </row>
    <row r="1030" spans="4:4" ht="15.75" customHeight="1">
      <c r="D1030" s="5"/>
    </row>
    <row r="1031" spans="4:4" ht="15.75" customHeight="1">
      <c r="D1031" s="5"/>
    </row>
    <row r="1032" spans="4:4" ht="15.75" customHeight="1">
      <c r="D1032" s="5"/>
    </row>
    <row r="1033" spans="4:4" ht="15.75" customHeight="1">
      <c r="D1033" s="5"/>
    </row>
    <row r="1034" spans="4:4" ht="15.75" customHeight="1">
      <c r="D1034" s="5"/>
    </row>
    <row r="1035" spans="4:4" ht="15.75" customHeight="1">
      <c r="D1035" s="5"/>
    </row>
    <row r="1036" spans="4:4" ht="15.75" customHeight="1">
      <c r="D1036" s="5"/>
    </row>
    <row r="1037" spans="4:4" ht="15.75" customHeight="1">
      <c r="D1037" s="5"/>
    </row>
    <row r="1038" spans="4:4" ht="15.75" customHeight="1">
      <c r="D1038" s="5"/>
    </row>
    <row r="1039" spans="4:4" ht="15.75" customHeight="1">
      <c r="D1039" s="5"/>
    </row>
    <row r="1040" spans="4:4" ht="15.75" customHeight="1">
      <c r="D1040" s="5"/>
    </row>
    <row r="1041" spans="4:4" ht="15.75" customHeight="1">
      <c r="D1041" s="5"/>
    </row>
    <row r="1042" spans="4:4" ht="15.75" customHeight="1">
      <c r="D1042" s="5"/>
    </row>
    <row r="1043" spans="4:4" ht="15.75" customHeight="1">
      <c r="D1043" s="5"/>
    </row>
    <row r="1044" spans="4:4" ht="15.75" customHeight="1">
      <c r="D1044" s="5"/>
    </row>
    <row r="1045" spans="4:4" ht="15.75" customHeight="1">
      <c r="D1045" s="5"/>
    </row>
    <row r="1046" spans="4:4" ht="15.75" customHeight="1">
      <c r="D1046" s="5"/>
    </row>
    <row r="1047" spans="4:4" ht="15.75" customHeight="1">
      <c r="D1047" s="5"/>
    </row>
    <row r="1048" spans="4:4" ht="15.75" customHeight="1">
      <c r="D1048" s="5"/>
    </row>
    <row r="1049" spans="4:4" ht="15.75" customHeight="1">
      <c r="D1049" s="5"/>
    </row>
    <row r="1050" spans="4:4" ht="15.75" customHeight="1">
      <c r="D1050" s="5"/>
    </row>
    <row r="1051" spans="4:4" ht="15.75" customHeight="1">
      <c r="D1051" s="5"/>
    </row>
    <row r="1052" spans="4:4" ht="15.75" customHeight="1">
      <c r="D1052" s="5"/>
    </row>
    <row r="1053" spans="4:4" ht="15.75" customHeight="1">
      <c r="D1053" s="5"/>
    </row>
    <row r="1054" spans="4:4" ht="15.75" customHeight="1">
      <c r="D1054" s="5"/>
    </row>
    <row r="1055" spans="4:4" ht="15.75" customHeight="1">
      <c r="D1055" s="5"/>
    </row>
    <row r="1056" spans="4:4" ht="15.75" customHeight="1">
      <c r="D1056" s="5"/>
    </row>
    <row r="1057" spans="4:4" ht="15.75" customHeight="1">
      <c r="D1057" s="5"/>
    </row>
    <row r="1058" spans="4:4" ht="15.75" customHeight="1">
      <c r="D1058" s="5"/>
    </row>
    <row r="1059" spans="4:4" ht="15.75" customHeight="1">
      <c r="D1059" s="5"/>
    </row>
    <row r="1060" spans="4:4" ht="15.75" customHeight="1">
      <c r="D1060" s="5"/>
    </row>
    <row r="1061" spans="4:4" ht="15.75" customHeight="1">
      <c r="D1061" s="5"/>
    </row>
    <row r="1062" spans="4:4" ht="15.75" customHeight="1">
      <c r="D1062" s="5"/>
    </row>
    <row r="1063" spans="4:4" ht="15.75" customHeight="1">
      <c r="D1063" s="5"/>
    </row>
    <row r="1064" spans="4:4" ht="15.75" customHeight="1">
      <c r="D1064" s="5"/>
    </row>
    <row r="1065" spans="4:4" ht="15.75" customHeight="1">
      <c r="D1065" s="5"/>
    </row>
    <row r="1066" spans="4:4" ht="15.75" customHeight="1">
      <c r="D1066" s="5"/>
    </row>
    <row r="1067" spans="4:4" ht="15.75" customHeight="1">
      <c r="D1067" s="5"/>
    </row>
    <row r="1068" spans="4:4" ht="15.75" customHeight="1">
      <c r="D1068" s="5"/>
    </row>
    <row r="1069" spans="4:4" ht="15.75" customHeight="1">
      <c r="D1069" s="5"/>
    </row>
    <row r="1070" spans="4:4" ht="15.75" customHeight="1">
      <c r="D1070" s="5"/>
    </row>
    <row r="1071" spans="4:4" ht="15.75" customHeight="1">
      <c r="D1071" s="5"/>
    </row>
    <row r="1072" spans="4:4" ht="15.75" customHeight="1">
      <c r="D1072" s="5"/>
    </row>
    <row r="1073" spans="4:4" ht="15.75" customHeight="1">
      <c r="D1073" s="5"/>
    </row>
    <row r="1074" spans="4:4" ht="15.75" customHeight="1">
      <c r="D1074" s="5"/>
    </row>
    <row r="1075" spans="4:4" ht="15.75" customHeight="1">
      <c r="D1075" s="5"/>
    </row>
    <row r="1076" spans="4:4" ht="15.75" customHeight="1">
      <c r="D1076" s="5"/>
    </row>
    <row r="1077" spans="4:4" ht="15.75" customHeight="1">
      <c r="D1077" s="5"/>
    </row>
    <row r="1078" spans="4:4" ht="15.75" customHeight="1">
      <c r="D1078" s="5"/>
    </row>
    <row r="1079" spans="4:4" ht="15.75" customHeight="1">
      <c r="D1079" s="5"/>
    </row>
    <row r="1080" spans="4:4" ht="15.75" customHeight="1">
      <c r="D1080" s="5"/>
    </row>
    <row r="1081" spans="4:4" ht="15.75" customHeight="1">
      <c r="D1081" s="5"/>
    </row>
    <row r="1082" spans="4:4" ht="15.75" customHeight="1">
      <c r="D1082" s="5"/>
    </row>
    <row r="1083" spans="4:4" ht="15.75" customHeight="1">
      <c r="D1083" s="5"/>
    </row>
    <row r="1084" spans="4:4" ht="15.75" customHeight="1">
      <c r="D1084" s="5"/>
    </row>
    <row r="1085" spans="4:4" ht="15.75" customHeight="1">
      <c r="D1085" s="5"/>
    </row>
    <row r="1086" spans="4:4" ht="15.75" customHeight="1">
      <c r="D1086" s="5"/>
    </row>
    <row r="1087" spans="4:4" ht="15.75" customHeight="1">
      <c r="D1087" s="5"/>
    </row>
    <row r="1088" spans="4:4" ht="15.75" customHeight="1">
      <c r="D1088" s="5"/>
    </row>
    <row r="1089" spans="4:4" ht="15.75" customHeight="1">
      <c r="D1089" s="5"/>
    </row>
    <row r="1090" spans="4:4" ht="15.75" customHeight="1">
      <c r="D1090" s="5"/>
    </row>
    <row r="1091" spans="4:4" ht="15.75" customHeight="1">
      <c r="D1091" s="5"/>
    </row>
    <row r="1092" spans="4:4" ht="15.75" customHeight="1">
      <c r="D1092" s="5"/>
    </row>
    <row r="1093" spans="4:4" ht="15.75" customHeight="1">
      <c r="D1093" s="5"/>
    </row>
    <row r="1094" spans="4:4" ht="15.75" customHeight="1">
      <c r="D1094" s="5"/>
    </row>
    <row r="1095" spans="4:4" ht="15.75" customHeight="1">
      <c r="D1095" s="5"/>
    </row>
    <row r="1096" spans="4:4" ht="15.75" customHeight="1">
      <c r="D1096" s="5"/>
    </row>
    <row r="1097" spans="4:4" ht="15.75" customHeight="1">
      <c r="D1097" s="5"/>
    </row>
    <row r="1098" spans="4:4" ht="15.75" customHeight="1">
      <c r="D1098" s="5"/>
    </row>
    <row r="1099" spans="4:4" ht="15.75" customHeight="1">
      <c r="D1099" s="5"/>
    </row>
  </sheetData>
  <sortState ref="B4:Y250">
    <sortCondition ref="C4:C250"/>
  </sortState>
  <phoneticPr fontId="48" type="noConversion"/>
  <hyperlinks>
    <hyperlink ref="B17" r:id="rId1"/>
    <hyperlink ref="B18" r:id="rId2"/>
    <hyperlink ref="B19" r:id="rId3"/>
    <hyperlink ref="B21" r:id="rId4"/>
    <hyperlink ref="B20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1091"/>
  <sheetViews>
    <sheetView tabSelected="1" zoomScale="125" zoomScaleNormal="125" zoomScalePageLayoutView="125" workbookViewId="0">
      <pane ySplit="4" topLeftCell="A259" activePane="bottomLeft" state="frozen"/>
      <selection pane="bottomLeft" activeCell="E271" sqref="E271"/>
    </sheetView>
  </sheetViews>
  <sheetFormatPr baseColWidth="10" defaultColWidth="14.5" defaultRowHeight="15.75" customHeight="1" x14ac:dyDescent="0"/>
  <cols>
    <col min="2" max="2" width="15.33203125" style="133" customWidth="1"/>
    <col min="3" max="3" width="22.6640625" style="40" customWidth="1"/>
    <col min="4" max="4" width="41.33203125" style="40" customWidth="1"/>
    <col min="5" max="7" width="18.5" customWidth="1"/>
  </cols>
  <sheetData>
    <row r="1" spans="1:21" ht="52" customHeight="1">
      <c r="B1" s="315" t="s">
        <v>2572</v>
      </c>
      <c r="C1" s="306" t="s">
        <v>2578</v>
      </c>
      <c r="D1" s="220" t="s">
        <v>2579</v>
      </c>
      <c r="E1" s="3"/>
      <c r="F1" s="3"/>
      <c r="G1" s="205" t="s">
        <v>2583</v>
      </c>
      <c r="H1" s="1"/>
    </row>
    <row r="2" spans="1:21" ht="48">
      <c r="A2" s="77" t="s">
        <v>2589</v>
      </c>
      <c r="B2" s="134" t="s">
        <v>2019</v>
      </c>
      <c r="C2" s="164" t="s">
        <v>972</v>
      </c>
      <c r="D2" s="2" t="s">
        <v>973</v>
      </c>
      <c r="E2" s="2" t="s">
        <v>974</v>
      </c>
      <c r="F2" s="2" t="s">
        <v>2573</v>
      </c>
      <c r="G2" s="2" t="s">
        <v>2581</v>
      </c>
      <c r="H2" s="2" t="s">
        <v>975</v>
      </c>
      <c r="I2" s="75" t="s">
        <v>66</v>
      </c>
      <c r="J2" s="75" t="s">
        <v>67</v>
      </c>
      <c r="K2" s="75" t="s">
        <v>2012</v>
      </c>
      <c r="L2" s="75" t="s">
        <v>2011</v>
      </c>
      <c r="N2" s="13"/>
      <c r="O2" s="13"/>
      <c r="P2" s="13"/>
      <c r="Q2" s="13"/>
      <c r="R2" s="13"/>
      <c r="S2" s="13"/>
      <c r="T2" s="13"/>
      <c r="U2" s="13"/>
    </row>
    <row r="3" spans="1:21" ht="26">
      <c r="B3" s="305" t="s">
        <v>2564</v>
      </c>
      <c r="C3" s="165"/>
      <c r="D3" s="24"/>
      <c r="E3" s="20">
        <f>COUNTIF(E5:E513,"y")/COUNTA(E5:E513)</f>
        <v>0.45692883895131087</v>
      </c>
      <c r="F3" s="195" t="s">
        <v>2574</v>
      </c>
      <c r="G3" s="195" t="s">
        <v>2582</v>
      </c>
      <c r="H3" s="20">
        <f>COUNTIF(H5:H756,"y")/COUNTA(H5:H756)</f>
        <v>0.7</v>
      </c>
      <c r="I3" s="76"/>
      <c r="J3" s="76"/>
      <c r="K3" s="76">
        <f>COUNTIF(H5:H266,"y")</f>
        <v>182</v>
      </c>
      <c r="L3" s="76">
        <f>COUNTA(H5:H266)</f>
        <v>260</v>
      </c>
    </row>
    <row r="4" spans="1:21" s="25" customFormat="1" ht="13">
      <c r="B4" s="229"/>
      <c r="C4" s="230"/>
      <c r="D4" s="231"/>
      <c r="E4" s="335">
        <f>COUNTIF(E5:E293,"y")</f>
        <v>122</v>
      </c>
      <c r="F4" s="234">
        <f>COUNTIF(F5:F104,"TP")/COUNTA(F5:F104)</f>
        <v>0.74</v>
      </c>
      <c r="G4" s="234">
        <f>COUNTIF(G5:G266,"NC")/COUNTA(G5:G266)</f>
        <v>0.37786259541984735</v>
      </c>
      <c r="H4" s="232"/>
      <c r="I4" s="33"/>
      <c r="J4" s="33"/>
      <c r="K4" s="33"/>
      <c r="L4" s="33"/>
    </row>
    <row r="5" spans="1:21" ht="22">
      <c r="A5" s="239"/>
      <c r="B5" s="304">
        <v>24668342</v>
      </c>
      <c r="C5" s="236" t="s">
        <v>81</v>
      </c>
      <c r="D5" s="287" t="s">
        <v>2594</v>
      </c>
      <c r="E5" s="228" t="s">
        <v>12</v>
      </c>
      <c r="F5" s="228" t="s">
        <v>2595</v>
      </c>
      <c r="G5" s="228" t="s">
        <v>2588</v>
      </c>
      <c r="H5" s="227"/>
      <c r="I5" s="239"/>
      <c r="J5" s="239"/>
      <c r="K5" s="239"/>
      <c r="L5" s="239"/>
      <c r="M5" s="223"/>
      <c r="N5" s="223"/>
      <c r="O5" s="223"/>
      <c r="P5" s="223"/>
      <c r="Q5" s="223"/>
      <c r="R5" s="223"/>
      <c r="S5" s="223"/>
      <c r="T5" s="223"/>
      <c r="U5" s="223"/>
    </row>
    <row r="6" spans="1:21" ht="22">
      <c r="A6" s="266"/>
      <c r="B6" s="304">
        <v>24752570</v>
      </c>
      <c r="C6" s="236" t="s">
        <v>81</v>
      </c>
      <c r="D6" s="293" t="s">
        <v>2602</v>
      </c>
      <c r="E6" s="228" t="s">
        <v>12</v>
      </c>
      <c r="F6" s="228" t="s">
        <v>2586</v>
      </c>
      <c r="G6" s="228" t="s">
        <v>2588</v>
      </c>
      <c r="H6" s="228" t="s">
        <v>12</v>
      </c>
      <c r="I6" s="239"/>
      <c r="J6" s="239"/>
      <c r="K6" s="239"/>
      <c r="L6" s="239"/>
      <c r="M6" s="223"/>
      <c r="N6" s="223"/>
      <c r="O6" s="223"/>
      <c r="P6" s="223"/>
      <c r="Q6" s="223"/>
      <c r="R6" s="223"/>
      <c r="S6" s="223"/>
      <c r="T6" s="223"/>
      <c r="U6" s="223"/>
    </row>
    <row r="7" spans="1:21" s="223" customFormat="1" ht="39">
      <c r="A7"/>
      <c r="B7" s="283">
        <v>24796971</v>
      </c>
      <c r="C7" s="120" t="s">
        <v>81</v>
      </c>
      <c r="D7" s="288" t="s">
        <v>770</v>
      </c>
      <c r="E7" s="1" t="s">
        <v>12</v>
      </c>
      <c r="F7" s="31" t="s">
        <v>2586</v>
      </c>
      <c r="G7" s="31" t="s">
        <v>2588</v>
      </c>
      <c r="H7" s="1" t="s">
        <v>4</v>
      </c>
      <c r="I7" s="26"/>
      <c r="J7" s="26"/>
      <c r="K7" s="26"/>
      <c r="L7" s="26"/>
      <c r="M7"/>
      <c r="N7"/>
      <c r="O7"/>
      <c r="P7"/>
      <c r="Q7"/>
      <c r="R7"/>
      <c r="S7"/>
      <c r="T7"/>
      <c r="U7"/>
    </row>
    <row r="8" spans="1:21" ht="13">
      <c r="B8" s="283">
        <v>24825750</v>
      </c>
      <c r="C8" s="120" t="s">
        <v>81</v>
      </c>
      <c r="D8" s="147" t="s">
        <v>664</v>
      </c>
      <c r="E8" s="1" t="s">
        <v>12</v>
      </c>
      <c r="F8" s="31" t="s">
        <v>2586</v>
      </c>
      <c r="G8" s="31" t="s">
        <v>2588</v>
      </c>
      <c r="H8" s="1" t="s">
        <v>12</v>
      </c>
      <c r="I8" s="26"/>
      <c r="J8" s="26"/>
      <c r="K8" s="26"/>
      <c r="L8" s="26"/>
    </row>
    <row r="9" spans="1:21" s="25" customFormat="1" ht="24">
      <c r="B9" s="309">
        <v>24954002</v>
      </c>
      <c r="C9" s="144" t="s">
        <v>81</v>
      </c>
      <c r="D9" s="146" t="s">
        <v>392</v>
      </c>
      <c r="E9" s="46" t="s">
        <v>12</v>
      </c>
      <c r="F9" s="247" t="s">
        <v>2586</v>
      </c>
      <c r="G9" s="247" t="s">
        <v>2588</v>
      </c>
      <c r="H9" s="46" t="s">
        <v>12</v>
      </c>
      <c r="L9" s="33"/>
    </row>
    <row r="10" spans="1:21" ht="13">
      <c r="A10" s="223"/>
      <c r="B10" s="304">
        <v>25043676</v>
      </c>
      <c r="C10" s="225" t="s">
        <v>81</v>
      </c>
      <c r="D10" s="287" t="s">
        <v>2608</v>
      </c>
      <c r="E10" s="228" t="s">
        <v>12</v>
      </c>
      <c r="F10" s="228" t="s">
        <v>2586</v>
      </c>
      <c r="G10" s="228" t="s">
        <v>2588</v>
      </c>
      <c r="H10" s="228" t="s">
        <v>4</v>
      </c>
      <c r="I10" s="239"/>
      <c r="J10" s="239"/>
      <c r="K10" s="239"/>
      <c r="L10" s="239"/>
      <c r="M10" s="223"/>
      <c r="N10" s="223"/>
      <c r="O10" s="223"/>
      <c r="P10" s="223"/>
      <c r="Q10" s="223"/>
      <c r="R10" s="223"/>
      <c r="S10" s="223"/>
      <c r="T10" s="223"/>
      <c r="U10" s="223"/>
    </row>
    <row r="11" spans="1:21" ht="24">
      <c r="A11" s="223"/>
      <c r="B11" s="304"/>
      <c r="C11" s="225"/>
      <c r="D11" s="272" t="s">
        <v>2611</v>
      </c>
      <c r="E11" s="228" t="s">
        <v>12</v>
      </c>
      <c r="F11" s="228" t="s">
        <v>2586</v>
      </c>
      <c r="G11" s="228" t="s">
        <v>2588</v>
      </c>
      <c r="H11" s="228" t="s">
        <v>4</v>
      </c>
      <c r="I11" s="239"/>
      <c r="J11" s="239"/>
      <c r="K11" s="239"/>
      <c r="L11" s="239"/>
      <c r="M11" s="223"/>
      <c r="N11" s="223"/>
      <c r="O11" s="223"/>
      <c r="P11" s="223"/>
      <c r="Q11" s="223"/>
      <c r="R11" s="223"/>
      <c r="S11" s="223"/>
      <c r="T11" s="223"/>
      <c r="U11" s="223"/>
    </row>
    <row r="12" spans="1:21" s="25" customFormat="1" ht="15" customHeight="1">
      <c r="B12" s="309">
        <v>25044230</v>
      </c>
      <c r="C12" s="150" t="s">
        <v>81</v>
      </c>
      <c r="D12" s="296" t="s">
        <v>173</v>
      </c>
      <c r="E12" s="46" t="s">
        <v>12</v>
      </c>
      <c r="F12" s="247" t="s">
        <v>2586</v>
      </c>
      <c r="G12" s="247" t="s">
        <v>2588</v>
      </c>
      <c r="H12" s="46" t="s">
        <v>12</v>
      </c>
    </row>
    <row r="13" spans="1:21" s="25" customFormat="1" ht="12">
      <c r="B13" s="194">
        <v>25048219</v>
      </c>
      <c r="C13" s="150" t="s">
        <v>81</v>
      </c>
      <c r="D13" s="146" t="s">
        <v>181</v>
      </c>
      <c r="E13" s="46" t="s">
        <v>12</v>
      </c>
      <c r="F13" s="247" t="s">
        <v>2586</v>
      </c>
      <c r="G13" s="247" t="s">
        <v>2588</v>
      </c>
      <c r="H13" s="46" t="s">
        <v>4</v>
      </c>
      <c r="I13" s="33"/>
      <c r="J13" s="33"/>
      <c r="K13" s="33"/>
      <c r="L13" s="33"/>
    </row>
    <row r="14" spans="1:21" s="25" customFormat="1" ht="24">
      <c r="A14"/>
      <c r="B14" s="135">
        <v>24872554</v>
      </c>
      <c r="C14" s="120" t="s">
        <v>2</v>
      </c>
      <c r="D14" s="197" t="s">
        <v>617</v>
      </c>
      <c r="E14" s="1" t="s">
        <v>12</v>
      </c>
      <c r="F14" s="31" t="s">
        <v>2577</v>
      </c>
      <c r="G14" s="31" t="s">
        <v>2588</v>
      </c>
      <c r="H14" s="1" t="s">
        <v>4</v>
      </c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s="25" customFormat="1" ht="54" customHeight="1">
      <c r="B15" s="194">
        <v>24899700</v>
      </c>
      <c r="C15" s="144" t="s">
        <v>2</v>
      </c>
      <c r="D15" s="141" t="s">
        <v>574</v>
      </c>
      <c r="E15" s="46" t="s">
        <v>12</v>
      </c>
      <c r="F15" s="247" t="s">
        <v>2586</v>
      </c>
      <c r="G15" s="247" t="s">
        <v>2588</v>
      </c>
      <c r="H15" s="46" t="s">
        <v>12</v>
      </c>
    </row>
    <row r="16" spans="1:21" ht="12">
      <c r="A16" s="25"/>
      <c r="B16" s="194">
        <v>24899721</v>
      </c>
      <c r="C16" s="144" t="s">
        <v>2</v>
      </c>
      <c r="D16" s="141" t="s">
        <v>392</v>
      </c>
      <c r="E16" s="46" t="s">
        <v>12</v>
      </c>
      <c r="F16" s="247" t="s">
        <v>2586</v>
      </c>
      <c r="G16" s="247" t="s">
        <v>2588</v>
      </c>
      <c r="H16" s="46" t="s">
        <v>12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s="215" customFormat="1" ht="22">
      <c r="A17" s="25"/>
      <c r="B17" s="194">
        <v>24920620</v>
      </c>
      <c r="C17" s="144" t="s">
        <v>2</v>
      </c>
      <c r="D17" s="141" t="s">
        <v>498</v>
      </c>
      <c r="E17" s="46" t="s">
        <v>12</v>
      </c>
      <c r="F17" s="247" t="s">
        <v>2586</v>
      </c>
      <c r="G17" s="247" t="s">
        <v>2588</v>
      </c>
      <c r="H17" s="46" t="s">
        <v>12</v>
      </c>
      <c r="I17" s="33"/>
      <c r="J17" s="33"/>
      <c r="K17" s="33"/>
      <c r="L17" s="33"/>
      <c r="M17" s="25"/>
      <c r="N17" s="25"/>
      <c r="O17" s="25"/>
      <c r="P17" s="25"/>
      <c r="Q17" s="25"/>
      <c r="R17" s="25"/>
      <c r="S17" s="25"/>
      <c r="T17" s="25"/>
      <c r="U17" s="25"/>
    </row>
    <row r="18" spans="1:21" s="25" customFormat="1" ht="25" customHeight="1">
      <c r="B18" s="194">
        <v>24920622</v>
      </c>
      <c r="C18" s="144" t="s">
        <v>2</v>
      </c>
      <c r="D18" s="197" t="s">
        <v>2576</v>
      </c>
      <c r="E18" s="46" t="s">
        <v>12</v>
      </c>
      <c r="F18" s="247" t="s">
        <v>2586</v>
      </c>
      <c r="G18" s="247" t="s">
        <v>2588</v>
      </c>
      <c r="H18" s="46" t="s">
        <v>12</v>
      </c>
    </row>
    <row r="19" spans="1:21" s="25" customFormat="1" ht="24">
      <c r="A19" s="223"/>
      <c r="B19" s="261">
        <v>25009270</v>
      </c>
      <c r="C19" s="225" t="s">
        <v>2</v>
      </c>
      <c r="D19" s="289" t="s">
        <v>2627</v>
      </c>
      <c r="E19" s="228" t="s">
        <v>12</v>
      </c>
      <c r="F19" s="228" t="s">
        <v>2586</v>
      </c>
      <c r="G19" s="228" t="s">
        <v>2588</v>
      </c>
      <c r="H19" s="228" t="s">
        <v>12</v>
      </c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</row>
    <row r="20" spans="1:21" s="25" customFormat="1" ht="24" customHeight="1">
      <c r="A20" s="223"/>
      <c r="B20" s="261">
        <v>25031397</v>
      </c>
      <c r="C20" s="225" t="s">
        <v>2</v>
      </c>
      <c r="D20" s="289" t="s">
        <v>2629</v>
      </c>
      <c r="E20" s="228" t="s">
        <v>12</v>
      </c>
      <c r="F20" s="228" t="s">
        <v>2586</v>
      </c>
      <c r="G20" s="228" t="s">
        <v>2588</v>
      </c>
      <c r="H20" s="228" t="s">
        <v>12</v>
      </c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</row>
    <row r="21" spans="1:21" s="25" customFormat="1" ht="24">
      <c r="A21"/>
      <c r="B21" s="135">
        <v>25031397</v>
      </c>
      <c r="C21" s="139" t="s">
        <v>2</v>
      </c>
      <c r="D21" s="141" t="s">
        <v>266</v>
      </c>
      <c r="E21" s="1" t="s">
        <v>12</v>
      </c>
      <c r="F21" s="31" t="s">
        <v>2586</v>
      </c>
      <c r="G21" s="31" t="s">
        <v>2588</v>
      </c>
      <c r="H21" s="1" t="s">
        <v>4</v>
      </c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s="25" customFormat="1" ht="24">
      <c r="B22" s="194">
        <v>25100594</v>
      </c>
      <c r="C22" s="150" t="s">
        <v>2</v>
      </c>
      <c r="D22" s="141" t="s">
        <v>90</v>
      </c>
      <c r="E22" s="46" t="s">
        <v>12</v>
      </c>
      <c r="F22" s="247" t="s">
        <v>2586</v>
      </c>
      <c r="G22" s="247" t="s">
        <v>2588</v>
      </c>
      <c r="H22" s="46" t="s">
        <v>12</v>
      </c>
      <c r="I22" s="33"/>
      <c r="J22" s="33"/>
      <c r="K22" s="33"/>
      <c r="L22" s="33"/>
    </row>
    <row r="23" spans="1:21" ht="24">
      <c r="A23" s="25"/>
      <c r="B23" s="194">
        <v>24956542</v>
      </c>
      <c r="C23" s="144" t="s">
        <v>331</v>
      </c>
      <c r="D23" s="157" t="s">
        <v>332</v>
      </c>
      <c r="E23" s="46" t="s">
        <v>12</v>
      </c>
      <c r="F23" s="247" t="s">
        <v>2586</v>
      </c>
      <c r="G23" s="247" t="s">
        <v>2588</v>
      </c>
      <c r="H23" s="46" t="s">
        <v>12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1" ht="26">
      <c r="B24" s="135">
        <v>24993814</v>
      </c>
      <c r="C24" s="139" t="s">
        <v>6</v>
      </c>
      <c r="D24" s="150" t="s">
        <v>11</v>
      </c>
      <c r="E24" s="17" t="s">
        <v>12</v>
      </c>
      <c r="F24" s="241" t="s">
        <v>2586</v>
      </c>
      <c r="G24" s="241" t="s">
        <v>2588</v>
      </c>
      <c r="H24" s="17" t="s">
        <v>4</v>
      </c>
      <c r="L24" s="28"/>
    </row>
    <row r="25" spans="1:21" s="215" customFormat="1" ht="37" customHeight="1">
      <c r="A25" s="26"/>
      <c r="B25" s="135">
        <v>24740429</v>
      </c>
      <c r="C25" s="120" t="s">
        <v>801</v>
      </c>
      <c r="D25" s="140" t="s">
        <v>802</v>
      </c>
      <c r="E25" s="1" t="s">
        <v>12</v>
      </c>
      <c r="F25" s="31" t="s">
        <v>2586</v>
      </c>
      <c r="G25" s="31" t="s">
        <v>2588</v>
      </c>
      <c r="H25" s="1" t="s">
        <v>12</v>
      </c>
      <c r="I25" s="299">
        <f>COUNTIF(E25,"y")/COUNTA(E25)</f>
        <v>0</v>
      </c>
      <c r="J25" s="299">
        <f>COUNTIF(H25,"y")/COUNTA(H25)</f>
        <v>0</v>
      </c>
      <c r="K25" s="299"/>
      <c r="L25" s="303">
        <f>COUNTA(H25)</f>
        <v>1</v>
      </c>
      <c r="M25"/>
      <c r="N25"/>
      <c r="O25"/>
      <c r="P25"/>
      <c r="Q25"/>
      <c r="R25"/>
      <c r="S25"/>
      <c r="T25"/>
      <c r="U25"/>
    </row>
    <row r="26" spans="1:21" s="25" customFormat="1" ht="12">
      <c r="A26" s="283"/>
      <c r="B26" s="284">
        <v>25161820</v>
      </c>
      <c r="C26" s="120" t="s">
        <v>69</v>
      </c>
      <c r="D26" s="197" t="s">
        <v>640</v>
      </c>
      <c r="E26" s="1" t="s">
        <v>4</v>
      </c>
      <c r="F26" s="31" t="s">
        <v>2577</v>
      </c>
      <c r="G26" s="31" t="s">
        <v>2588</v>
      </c>
      <c r="H26" s="1" t="s">
        <v>4</v>
      </c>
      <c r="I26" s="299"/>
      <c r="J26" s="299"/>
      <c r="K26" s="299"/>
      <c r="L26" s="302"/>
      <c r="M26"/>
      <c r="N26"/>
      <c r="O26"/>
      <c r="P26"/>
      <c r="Q26"/>
      <c r="R26"/>
      <c r="S26"/>
      <c r="T26"/>
      <c r="U26"/>
    </row>
    <row r="27" spans="1:21" s="212" customFormat="1" ht="24">
      <c r="A27"/>
      <c r="B27" s="284">
        <v>25161820</v>
      </c>
      <c r="C27" s="120" t="s">
        <v>69</v>
      </c>
      <c r="D27" s="141" t="s">
        <v>645</v>
      </c>
      <c r="E27" s="1" t="s">
        <v>4</v>
      </c>
      <c r="F27" s="31" t="s">
        <v>2577</v>
      </c>
      <c r="G27" s="31" t="s">
        <v>2588</v>
      </c>
      <c r="H27" s="1" t="s">
        <v>4</v>
      </c>
      <c r="I27" s="300"/>
      <c r="J27" s="300"/>
      <c r="K27" s="300"/>
      <c r="L27" s="302"/>
      <c r="M27"/>
      <c r="N27"/>
      <c r="O27"/>
      <c r="P27"/>
      <c r="Q27"/>
      <c r="R27"/>
      <c r="S27"/>
      <c r="T27"/>
      <c r="U27"/>
    </row>
    <row r="28" spans="1:21" s="212" customFormat="1" ht="24">
      <c r="A28" s="223"/>
      <c r="B28" s="286">
        <v>25161820</v>
      </c>
      <c r="C28" s="236" t="s">
        <v>69</v>
      </c>
      <c r="D28" s="295" t="s">
        <v>2590</v>
      </c>
      <c r="E28" s="228" t="s">
        <v>4</v>
      </c>
      <c r="F28" s="228" t="s">
        <v>2577</v>
      </c>
      <c r="G28" s="228" t="s">
        <v>2588</v>
      </c>
      <c r="H28" s="228" t="s">
        <v>4</v>
      </c>
      <c r="I28" s="301"/>
      <c r="J28" s="301"/>
      <c r="K28" s="301"/>
      <c r="L28" s="298"/>
      <c r="M28" s="223"/>
      <c r="N28" s="223"/>
      <c r="O28" s="223"/>
      <c r="P28" s="223"/>
      <c r="Q28" s="223"/>
      <c r="R28" s="223"/>
      <c r="S28" s="223"/>
      <c r="T28" s="223"/>
      <c r="U28" s="223"/>
    </row>
    <row r="29" spans="1:21" s="212" customFormat="1" ht="24">
      <c r="A29"/>
      <c r="B29" s="284">
        <v>25328847</v>
      </c>
      <c r="C29" s="139" t="s">
        <v>69</v>
      </c>
      <c r="D29" s="240" t="s">
        <v>223</v>
      </c>
      <c r="E29" s="1" t="s">
        <v>4</v>
      </c>
      <c r="F29" s="31" t="s">
        <v>2577</v>
      </c>
      <c r="G29" s="31" t="s">
        <v>2588</v>
      </c>
      <c r="H29" s="1" t="s">
        <v>4</v>
      </c>
      <c r="I29" s="302"/>
      <c r="J29" s="302"/>
      <c r="K29" s="302"/>
      <c r="L29" s="302"/>
      <c r="M29"/>
      <c r="N29"/>
      <c r="O29"/>
      <c r="P29"/>
      <c r="Q29"/>
      <c r="R29"/>
      <c r="S29"/>
      <c r="T29"/>
      <c r="U29"/>
    </row>
    <row r="30" spans="1:21" s="212" customFormat="1" ht="24">
      <c r="A30" s="25"/>
      <c r="B30" s="194" t="s">
        <v>635</v>
      </c>
      <c r="C30" s="144" t="s">
        <v>621</v>
      </c>
      <c r="D30" s="143" t="s">
        <v>637</v>
      </c>
      <c r="E30" s="247" t="s">
        <v>4</v>
      </c>
      <c r="F30" s="247" t="s">
        <v>2577</v>
      </c>
      <c r="G30" s="247" t="s">
        <v>2588</v>
      </c>
      <c r="H30" s="46" t="s">
        <v>4</v>
      </c>
      <c r="I30" s="349">
        <f>COUNTIF(E27:E30,"y")/COUNTA(E27:E30)</f>
        <v>1</v>
      </c>
      <c r="J30" s="349">
        <f>COUNTIF(H27:H30,"y")/COUNTA(H27:H30)</f>
        <v>1</v>
      </c>
      <c r="K30" s="349"/>
      <c r="L30" s="334">
        <f>COUNTA(H27:H30)</f>
        <v>4</v>
      </c>
      <c r="M30" s="25"/>
      <c r="N30" s="25"/>
      <c r="O30" s="25"/>
      <c r="P30" s="25"/>
      <c r="Q30" s="25"/>
      <c r="R30" s="25"/>
      <c r="S30" s="25"/>
      <c r="T30" s="25"/>
      <c r="U30" s="25"/>
    </row>
    <row r="31" spans="1:21" s="25" customFormat="1" ht="24">
      <c r="A31"/>
      <c r="B31" s="194">
        <v>24796287</v>
      </c>
      <c r="C31" s="120" t="s">
        <v>741</v>
      </c>
      <c r="D31" s="147" t="s">
        <v>742</v>
      </c>
      <c r="E31" s="1" t="s">
        <v>4</v>
      </c>
      <c r="F31" s="31" t="s">
        <v>2577</v>
      </c>
      <c r="G31" s="31" t="s">
        <v>2588</v>
      </c>
      <c r="H31" s="1" t="s">
        <v>4</v>
      </c>
      <c r="I31" s="302"/>
      <c r="J31" s="302"/>
      <c r="K31" s="302"/>
      <c r="L31" s="302"/>
      <c r="M31"/>
      <c r="N31"/>
      <c r="O31"/>
      <c r="P31"/>
      <c r="Q31"/>
      <c r="R31"/>
      <c r="S31"/>
      <c r="T31"/>
      <c r="U31"/>
    </row>
    <row r="32" spans="1:21" s="25" customFormat="1" ht="24">
      <c r="A32"/>
      <c r="B32" s="135">
        <v>24796287</v>
      </c>
      <c r="C32" s="120" t="s">
        <v>741</v>
      </c>
      <c r="D32" s="146" t="s">
        <v>750</v>
      </c>
      <c r="E32" s="1" t="s">
        <v>4</v>
      </c>
      <c r="F32" s="31" t="s">
        <v>2577</v>
      </c>
      <c r="G32" s="31" t="s">
        <v>2588</v>
      </c>
      <c r="H32" s="1" t="s">
        <v>4</v>
      </c>
      <c r="I32" s="302"/>
      <c r="J32" s="302"/>
      <c r="K32" s="302"/>
      <c r="L32" s="302"/>
      <c r="M32"/>
      <c r="N32"/>
      <c r="O32"/>
      <c r="P32"/>
      <c r="Q32"/>
      <c r="R32"/>
      <c r="S32"/>
      <c r="T32"/>
      <c r="U32"/>
    </row>
    <row r="33" spans="1:21" s="25" customFormat="1" ht="24">
      <c r="B33" s="194">
        <v>24659141</v>
      </c>
      <c r="C33" s="144" t="s">
        <v>81</v>
      </c>
      <c r="D33" s="206" t="s">
        <v>981</v>
      </c>
      <c r="E33" s="46" t="s">
        <v>4</v>
      </c>
      <c r="F33" s="247" t="s">
        <v>2577</v>
      </c>
      <c r="G33" s="247" t="s">
        <v>2588</v>
      </c>
      <c r="H33" s="46" t="s">
        <v>4</v>
      </c>
      <c r="I33" s="37"/>
      <c r="J33" s="37"/>
      <c r="K33" s="37"/>
      <c r="L33" s="37"/>
    </row>
    <row r="34" spans="1:21" s="25" customFormat="1" ht="24">
      <c r="A34" s="273"/>
      <c r="B34" s="194">
        <v>24668342</v>
      </c>
      <c r="C34" s="144" t="s">
        <v>81</v>
      </c>
      <c r="D34" s="146" t="s">
        <v>906</v>
      </c>
      <c r="E34" s="46" t="s">
        <v>4</v>
      </c>
      <c r="F34" s="247" t="s">
        <v>2577</v>
      </c>
      <c r="G34" s="247" t="s">
        <v>2588</v>
      </c>
      <c r="H34" s="46" t="s">
        <v>4</v>
      </c>
      <c r="I34" s="33"/>
      <c r="J34" s="33"/>
      <c r="K34" s="33"/>
      <c r="L34" s="33"/>
    </row>
    <row r="35" spans="1:21" ht="12">
      <c r="A35" s="273"/>
      <c r="B35" s="194">
        <v>24668342</v>
      </c>
      <c r="C35" s="144" t="s">
        <v>81</v>
      </c>
      <c r="D35" s="146" t="s">
        <v>910</v>
      </c>
      <c r="E35" s="46" t="s">
        <v>4</v>
      </c>
      <c r="F35" s="247" t="s">
        <v>2577</v>
      </c>
      <c r="G35" s="247" t="s">
        <v>2588</v>
      </c>
      <c r="H35" s="46" t="s">
        <v>4</v>
      </c>
      <c r="I35" s="37"/>
      <c r="J35" s="37"/>
      <c r="K35" s="33"/>
      <c r="L35" s="37"/>
      <c r="M35" s="25"/>
      <c r="N35" s="25"/>
      <c r="O35" s="25"/>
      <c r="P35" s="25"/>
      <c r="Q35" s="25"/>
      <c r="R35" s="25"/>
      <c r="S35" s="25"/>
      <c r="T35" s="25"/>
      <c r="U35" s="25"/>
    </row>
    <row r="36" spans="1:21" s="223" customFormat="1" ht="26">
      <c r="A36" s="25"/>
      <c r="B36" s="194">
        <v>24668342</v>
      </c>
      <c r="C36" s="144" t="s">
        <v>81</v>
      </c>
      <c r="D36" s="288" t="s">
        <v>914</v>
      </c>
      <c r="E36" s="46" t="s">
        <v>4</v>
      </c>
      <c r="F36" s="247" t="s">
        <v>2593</v>
      </c>
      <c r="G36" s="247" t="s">
        <v>2588</v>
      </c>
      <c r="H36" s="46" t="s">
        <v>4</v>
      </c>
      <c r="I36" s="33"/>
      <c r="J36" s="33"/>
      <c r="K36" s="33"/>
      <c r="L36" s="33"/>
      <c r="M36" s="25"/>
      <c r="N36" s="25"/>
      <c r="O36" s="25"/>
      <c r="P36" s="25"/>
      <c r="Q36" s="25"/>
      <c r="R36" s="25"/>
      <c r="S36" s="25"/>
      <c r="T36" s="25"/>
      <c r="U36" s="25"/>
    </row>
    <row r="37" spans="1:21" s="215" customFormat="1" ht="12">
      <c r="A37" s="25"/>
      <c r="B37" s="194">
        <v>24668342</v>
      </c>
      <c r="C37" s="144" t="s">
        <v>81</v>
      </c>
      <c r="D37" s="146" t="s">
        <v>918</v>
      </c>
      <c r="E37" s="46" t="s">
        <v>4</v>
      </c>
      <c r="F37" s="247" t="s">
        <v>2593</v>
      </c>
      <c r="G37" s="247" t="s">
        <v>2588</v>
      </c>
      <c r="H37" s="46" t="s">
        <v>4</v>
      </c>
      <c r="I37" s="37"/>
      <c r="J37" s="37"/>
      <c r="K37" s="33"/>
      <c r="L37" s="37"/>
      <c r="M37" s="25"/>
      <c r="N37" s="25"/>
      <c r="O37" s="25"/>
      <c r="P37" s="25"/>
      <c r="Q37" s="25"/>
      <c r="R37" s="25"/>
      <c r="S37" s="25"/>
      <c r="T37" s="25"/>
      <c r="U37" s="25"/>
    </row>
    <row r="38" spans="1:21" s="223" customFormat="1" ht="13">
      <c r="A38" s="25"/>
      <c r="B38" s="194">
        <v>24715505</v>
      </c>
      <c r="C38" s="144" t="s">
        <v>81</v>
      </c>
      <c r="D38" s="296" t="s">
        <v>884</v>
      </c>
      <c r="E38" s="46" t="s">
        <v>4</v>
      </c>
      <c r="F38" s="247" t="s">
        <v>2577</v>
      </c>
      <c r="G38" s="247" t="s">
        <v>2588</v>
      </c>
      <c r="H38" s="46" t="s">
        <v>4</v>
      </c>
      <c r="I38" s="33"/>
      <c r="J38" s="33"/>
      <c r="K38" s="33"/>
      <c r="L38" s="33"/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24">
      <c r="A39" s="25"/>
      <c r="B39" s="194">
        <v>24715542</v>
      </c>
      <c r="C39" s="144" t="s">
        <v>81</v>
      </c>
      <c r="D39" s="146" t="s">
        <v>888</v>
      </c>
      <c r="E39" s="46" t="s">
        <v>4</v>
      </c>
      <c r="F39" s="247" t="s">
        <v>2577</v>
      </c>
      <c r="G39" s="247" t="s">
        <v>2588</v>
      </c>
      <c r="H39" s="46" t="s">
        <v>4</v>
      </c>
      <c r="I39" s="25"/>
      <c r="J39" s="25"/>
      <c r="K39" s="33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ht="12">
      <c r="A40" s="25"/>
      <c r="B40" s="194">
        <v>24737624</v>
      </c>
      <c r="C40" s="144" t="s">
        <v>81</v>
      </c>
      <c r="D40" s="146" t="s">
        <v>782</v>
      </c>
      <c r="E40" s="46" t="s">
        <v>4</v>
      </c>
      <c r="F40" s="247" t="s">
        <v>2577</v>
      </c>
      <c r="G40" s="247" t="s">
        <v>2588</v>
      </c>
      <c r="H40" s="46" t="s">
        <v>4</v>
      </c>
      <c r="I40" s="25"/>
      <c r="J40" s="25"/>
      <c r="K40" s="33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ht="12">
      <c r="A41" s="25"/>
      <c r="B41" s="194">
        <v>24737644</v>
      </c>
      <c r="C41" s="144" t="s">
        <v>81</v>
      </c>
      <c r="D41" s="146" t="s">
        <v>794</v>
      </c>
      <c r="E41" s="46" t="s">
        <v>4</v>
      </c>
      <c r="F41" s="247" t="s">
        <v>2577</v>
      </c>
      <c r="G41" s="247" t="s">
        <v>2588</v>
      </c>
      <c r="H41" s="46" t="s">
        <v>4</v>
      </c>
      <c r="I41" s="37"/>
      <c r="J41" s="37"/>
      <c r="K41" s="33"/>
      <c r="L41" s="37"/>
      <c r="M41" s="25"/>
      <c r="N41" s="25"/>
      <c r="O41" s="25"/>
      <c r="P41" s="25"/>
      <c r="Q41" s="25"/>
      <c r="R41" s="25"/>
      <c r="S41" s="25"/>
      <c r="T41" s="25"/>
      <c r="U41" s="25"/>
    </row>
    <row r="42" spans="1:21" s="215" customFormat="1" ht="36">
      <c r="A42"/>
      <c r="B42" s="135">
        <v>24737644</v>
      </c>
      <c r="C42" s="120" t="s">
        <v>81</v>
      </c>
      <c r="D42" s="146" t="s">
        <v>798</v>
      </c>
      <c r="E42" s="1" t="s">
        <v>4</v>
      </c>
      <c r="F42" s="31" t="s">
        <v>2577</v>
      </c>
      <c r="G42" s="31" t="s">
        <v>2588</v>
      </c>
      <c r="H42" s="1" t="s">
        <v>4</v>
      </c>
      <c r="I42" s="302"/>
      <c r="J42" s="302"/>
      <c r="K42" s="26"/>
      <c r="L42" s="302"/>
      <c r="M42"/>
      <c r="N42"/>
      <c r="O42"/>
      <c r="P42"/>
      <c r="Q42"/>
      <c r="R42"/>
      <c r="S42"/>
      <c r="T42"/>
      <c r="U42"/>
    </row>
    <row r="43" spans="1:21" s="215" customFormat="1" ht="60">
      <c r="A43" s="344" t="s">
        <v>2637</v>
      </c>
      <c r="B43" s="242">
        <v>24752666</v>
      </c>
      <c r="C43" s="217" t="s">
        <v>81</v>
      </c>
      <c r="D43" s="267" t="s">
        <v>826</v>
      </c>
      <c r="E43" s="218" t="s">
        <v>4</v>
      </c>
      <c r="F43" s="219" t="s">
        <v>2593</v>
      </c>
      <c r="G43" s="219" t="s">
        <v>2588</v>
      </c>
      <c r="H43" s="218" t="s">
        <v>4</v>
      </c>
      <c r="K43" s="250"/>
    </row>
    <row r="44" spans="1:21" s="223" customFormat="1" ht="13">
      <c r="A44" s="37"/>
      <c r="B44" s="194">
        <v>24752702</v>
      </c>
      <c r="C44" s="144" t="s">
        <v>81</v>
      </c>
      <c r="D44" s="288" t="s">
        <v>830</v>
      </c>
      <c r="E44" s="46" t="s">
        <v>4</v>
      </c>
      <c r="F44" s="247" t="s">
        <v>2577</v>
      </c>
      <c r="G44" s="247" t="s">
        <v>2588</v>
      </c>
      <c r="H44" s="46" t="s">
        <v>4</v>
      </c>
      <c r="I44" s="33"/>
      <c r="J44" s="33"/>
      <c r="K44" s="33"/>
      <c r="L44" s="33"/>
      <c r="M44" s="25"/>
      <c r="N44" s="25"/>
      <c r="O44" s="25"/>
      <c r="P44" s="25"/>
      <c r="Q44" s="25"/>
      <c r="R44" s="25"/>
      <c r="S44" s="25"/>
      <c r="T44" s="25"/>
      <c r="U44" s="25"/>
    </row>
    <row r="45" spans="1:21" s="25" customFormat="1" ht="36">
      <c r="A45" s="223"/>
      <c r="B45" s="261">
        <v>24752702</v>
      </c>
      <c r="C45" s="236" t="s">
        <v>81</v>
      </c>
      <c r="D45" s="287" t="s">
        <v>2605</v>
      </c>
      <c r="E45" s="228" t="s">
        <v>4</v>
      </c>
      <c r="F45" s="228" t="s">
        <v>2577</v>
      </c>
      <c r="G45" s="228" t="s">
        <v>2588</v>
      </c>
      <c r="H45" s="228" t="s">
        <v>4</v>
      </c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</row>
    <row r="46" spans="1:21" s="25" customFormat="1" ht="36">
      <c r="A46"/>
      <c r="B46" s="135">
        <v>24851798</v>
      </c>
      <c r="C46" s="120" t="s">
        <v>81</v>
      </c>
      <c r="D46" s="268" t="s">
        <v>688</v>
      </c>
      <c r="E46" s="1" t="s">
        <v>4</v>
      </c>
      <c r="F46" s="31" t="s">
        <v>2577</v>
      </c>
      <c r="G46" s="31" t="s">
        <v>2588</v>
      </c>
      <c r="H46" s="1" t="s">
        <v>4</v>
      </c>
      <c r="I46" s="302"/>
      <c r="J46" s="302"/>
      <c r="K46" s="302"/>
      <c r="L46" s="302"/>
      <c r="M46"/>
      <c r="N46"/>
      <c r="O46"/>
      <c r="P46"/>
      <c r="Q46"/>
      <c r="R46"/>
      <c r="S46"/>
      <c r="T46"/>
      <c r="U46"/>
    </row>
    <row r="47" spans="1:21" s="25" customFormat="1" ht="12">
      <c r="B47" s="194">
        <v>24855015</v>
      </c>
      <c r="C47" s="144" t="s">
        <v>81</v>
      </c>
      <c r="D47" s="146" t="s">
        <v>704</v>
      </c>
      <c r="E47" s="46" t="s">
        <v>4</v>
      </c>
      <c r="F47" s="247" t="s">
        <v>2577</v>
      </c>
      <c r="G47" s="247" t="s">
        <v>2588</v>
      </c>
      <c r="H47" s="46" t="s">
        <v>4</v>
      </c>
      <c r="I47" s="37"/>
      <c r="J47" s="37"/>
      <c r="K47" s="37"/>
      <c r="L47" s="37"/>
    </row>
    <row r="48" spans="1:21" s="25" customFormat="1" ht="12">
      <c r="B48" s="194">
        <v>24954002</v>
      </c>
      <c r="C48" s="144" t="s">
        <v>81</v>
      </c>
      <c r="D48" s="146" t="s">
        <v>536</v>
      </c>
      <c r="E48" s="46" t="s">
        <v>4</v>
      </c>
      <c r="F48" s="247" t="s">
        <v>2577</v>
      </c>
      <c r="G48" s="247" t="s">
        <v>2588</v>
      </c>
      <c r="H48" s="46" t="s">
        <v>4</v>
      </c>
    </row>
    <row r="49" spans="1:21" s="25" customFormat="1" ht="12">
      <c r="B49" s="194">
        <v>25043933</v>
      </c>
      <c r="C49" s="150" t="s">
        <v>81</v>
      </c>
      <c r="D49" s="151" t="s">
        <v>230</v>
      </c>
      <c r="E49" s="46" t="s">
        <v>4</v>
      </c>
      <c r="F49" s="247" t="s">
        <v>2577</v>
      </c>
      <c r="G49" s="247" t="s">
        <v>2588</v>
      </c>
      <c r="H49" s="46" t="s">
        <v>4</v>
      </c>
      <c r="I49" s="37"/>
      <c r="J49" s="37"/>
      <c r="K49" s="37"/>
      <c r="L49" s="37"/>
    </row>
    <row r="50" spans="1:21" ht="29" customHeight="1">
      <c r="B50" s="135">
        <v>25043676</v>
      </c>
      <c r="C50" s="139" t="s">
        <v>81</v>
      </c>
      <c r="D50" s="152" t="s">
        <v>242</v>
      </c>
      <c r="E50" s="1" t="s">
        <v>4</v>
      </c>
      <c r="F50" s="31" t="s">
        <v>2577</v>
      </c>
      <c r="G50" s="31" t="s">
        <v>2588</v>
      </c>
      <c r="H50" s="1" t="s">
        <v>4</v>
      </c>
      <c r="I50" s="302"/>
      <c r="J50" s="302"/>
      <c r="K50" s="302"/>
      <c r="L50" s="302"/>
    </row>
    <row r="51" spans="1:21" s="223" customFormat="1" ht="29" customHeight="1">
      <c r="A51"/>
      <c r="B51" s="135">
        <v>25043676</v>
      </c>
      <c r="C51" s="139" t="s">
        <v>81</v>
      </c>
      <c r="D51" s="346" t="s">
        <v>250</v>
      </c>
      <c r="E51" s="1" t="s">
        <v>4</v>
      </c>
      <c r="F51" s="31" t="s">
        <v>2577</v>
      </c>
      <c r="G51" s="31" t="s">
        <v>2588</v>
      </c>
      <c r="H51" s="1" t="s">
        <v>4</v>
      </c>
      <c r="I51" s="302"/>
      <c r="J51" s="302"/>
      <c r="K51" s="302"/>
      <c r="L51" s="302"/>
      <c r="M51"/>
      <c r="N51"/>
      <c r="O51"/>
      <c r="P51"/>
      <c r="Q51"/>
      <c r="R51"/>
      <c r="S51"/>
      <c r="T51"/>
      <c r="U51"/>
    </row>
    <row r="52" spans="1:21" ht="22">
      <c r="B52" s="135">
        <v>25043553</v>
      </c>
      <c r="C52" s="139" t="s">
        <v>81</v>
      </c>
      <c r="D52" s="154" t="s">
        <v>254</v>
      </c>
      <c r="E52" s="1" t="s">
        <v>4</v>
      </c>
      <c r="F52" s="31" t="s">
        <v>2577</v>
      </c>
      <c r="G52" s="31" t="s">
        <v>2588</v>
      </c>
      <c r="H52" s="1" t="s">
        <v>4</v>
      </c>
      <c r="I52" s="302"/>
      <c r="J52" s="302"/>
      <c r="K52" s="302"/>
      <c r="L52" s="302"/>
    </row>
    <row r="53" spans="1:21" ht="36">
      <c r="B53" s="135">
        <v>25044160</v>
      </c>
      <c r="C53" s="139" t="s">
        <v>81</v>
      </c>
      <c r="D53" s="147" t="s">
        <v>305</v>
      </c>
      <c r="E53" s="1" t="s">
        <v>4</v>
      </c>
      <c r="F53" s="31" t="s">
        <v>2577</v>
      </c>
      <c r="G53" s="31" t="s">
        <v>2588</v>
      </c>
      <c r="H53" s="1" t="s">
        <v>4</v>
      </c>
      <c r="I53" s="302"/>
      <c r="J53" s="302"/>
      <c r="K53" s="302"/>
      <c r="L53" s="302"/>
    </row>
    <row r="54" spans="1:21" ht="36">
      <c r="B54" s="135">
        <v>25044160</v>
      </c>
      <c r="C54" s="139" t="s">
        <v>81</v>
      </c>
      <c r="D54" s="146" t="s">
        <v>309</v>
      </c>
      <c r="E54" s="1" t="s">
        <v>4</v>
      </c>
      <c r="F54" s="31" t="s">
        <v>2577</v>
      </c>
      <c r="G54" s="31" t="s">
        <v>2588</v>
      </c>
      <c r="H54" s="1" t="s">
        <v>4</v>
      </c>
      <c r="K54" s="302"/>
    </row>
    <row r="55" spans="1:21" ht="36">
      <c r="B55" s="135">
        <v>25044160</v>
      </c>
      <c r="C55" s="139" t="s">
        <v>81</v>
      </c>
      <c r="D55" s="146" t="s">
        <v>313</v>
      </c>
      <c r="E55" s="1" t="s">
        <v>4</v>
      </c>
      <c r="F55" s="31" t="s">
        <v>2577</v>
      </c>
      <c r="G55" s="31" t="s">
        <v>2588</v>
      </c>
      <c r="H55" s="1" t="s">
        <v>4</v>
      </c>
      <c r="K55" s="302"/>
    </row>
    <row r="56" spans="1:21" s="25" customFormat="1" ht="12">
      <c r="A56"/>
      <c r="B56" s="135">
        <v>25044160</v>
      </c>
      <c r="C56" s="139" t="s">
        <v>81</v>
      </c>
      <c r="D56" s="147" t="s">
        <v>153</v>
      </c>
      <c r="E56" s="1" t="s">
        <v>4</v>
      </c>
      <c r="F56" s="31" t="s">
        <v>2577</v>
      </c>
      <c r="G56" s="31" t="s">
        <v>2588</v>
      </c>
      <c r="H56" s="1" t="s">
        <v>4</v>
      </c>
      <c r="I56"/>
      <c r="J56"/>
      <c r="K56" s="302"/>
      <c r="L56"/>
      <c r="M56"/>
      <c r="N56"/>
      <c r="O56"/>
      <c r="P56"/>
      <c r="Q56"/>
      <c r="R56"/>
      <c r="S56"/>
      <c r="T56"/>
      <c r="U56"/>
    </row>
    <row r="57" spans="1:21" s="25" customFormat="1" ht="24">
      <c r="A57"/>
      <c r="B57" s="135">
        <v>25044160</v>
      </c>
      <c r="C57" s="139" t="s">
        <v>81</v>
      </c>
      <c r="D57" s="142" t="s">
        <v>157</v>
      </c>
      <c r="E57" s="1" t="s">
        <v>4</v>
      </c>
      <c r="F57" s="31" t="s">
        <v>2577</v>
      </c>
      <c r="G57" s="31" t="s">
        <v>2588</v>
      </c>
      <c r="H57" s="1" t="s">
        <v>4</v>
      </c>
      <c r="I57" s="302"/>
      <c r="J57" s="302"/>
      <c r="K57" s="302"/>
      <c r="L57" s="302"/>
      <c r="M57"/>
      <c r="N57"/>
      <c r="O57"/>
      <c r="P57"/>
      <c r="Q57"/>
      <c r="R57"/>
      <c r="S57"/>
      <c r="T57"/>
      <c r="U57"/>
    </row>
    <row r="58" spans="1:21" s="25" customFormat="1" ht="12">
      <c r="A58"/>
      <c r="B58" s="135">
        <v>25044160</v>
      </c>
      <c r="C58" s="139" t="s">
        <v>81</v>
      </c>
      <c r="D58" s="142" t="s">
        <v>161</v>
      </c>
      <c r="E58" s="1" t="s">
        <v>4</v>
      </c>
      <c r="F58" s="31" t="s">
        <v>2577</v>
      </c>
      <c r="G58" s="31" t="s">
        <v>2588</v>
      </c>
      <c r="H58" s="1" t="s">
        <v>4</v>
      </c>
      <c r="I58" s="302"/>
      <c r="J58" s="302"/>
      <c r="K58" s="302"/>
      <c r="L58" s="302"/>
      <c r="M58"/>
      <c r="N58"/>
      <c r="O58"/>
      <c r="P58"/>
      <c r="Q58"/>
      <c r="R58"/>
      <c r="S58"/>
      <c r="T58"/>
      <c r="U58"/>
    </row>
    <row r="59" spans="1:21" s="25" customFormat="1" ht="24">
      <c r="B59" s="194">
        <v>25041792</v>
      </c>
      <c r="C59" s="150" t="s">
        <v>81</v>
      </c>
      <c r="D59" s="142" t="s">
        <v>165</v>
      </c>
      <c r="E59" s="46" t="s">
        <v>4</v>
      </c>
      <c r="F59" s="247" t="s">
        <v>2586</v>
      </c>
      <c r="G59" s="247" t="s">
        <v>2588</v>
      </c>
      <c r="H59" s="46" t="s">
        <v>4</v>
      </c>
    </row>
    <row r="60" spans="1:21" s="25" customFormat="1" ht="12">
      <c r="B60" s="194">
        <v>25099614</v>
      </c>
      <c r="C60" s="142" t="s">
        <v>81</v>
      </c>
      <c r="D60" s="155" t="s">
        <v>129</v>
      </c>
      <c r="E60" s="46" t="s">
        <v>4</v>
      </c>
      <c r="F60" s="247" t="s">
        <v>2577</v>
      </c>
      <c r="G60" s="247" t="s">
        <v>2588</v>
      </c>
      <c r="H60" s="46" t="s">
        <v>4</v>
      </c>
    </row>
    <row r="61" spans="1:21" s="25" customFormat="1" ht="12">
      <c r="A61"/>
      <c r="B61" s="135">
        <v>24760871</v>
      </c>
      <c r="C61" s="120" t="s">
        <v>2</v>
      </c>
      <c r="D61" s="141" t="s">
        <v>842</v>
      </c>
      <c r="E61" s="1" t="s">
        <v>4</v>
      </c>
      <c r="F61" s="31" t="s">
        <v>2577</v>
      </c>
      <c r="G61" s="31" t="s">
        <v>2588</v>
      </c>
      <c r="H61" s="1" t="s">
        <v>4</v>
      </c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s="25" customFormat="1" ht="24">
      <c r="A62" s="223"/>
      <c r="B62" s="261">
        <v>24760871</v>
      </c>
      <c r="C62" s="236" t="s">
        <v>2</v>
      </c>
      <c r="D62" s="289" t="s">
        <v>2636</v>
      </c>
      <c r="E62" s="228" t="s">
        <v>4</v>
      </c>
      <c r="F62" s="228" t="s">
        <v>2577</v>
      </c>
      <c r="G62" s="228" t="s">
        <v>2588</v>
      </c>
      <c r="H62" s="228" t="s">
        <v>4</v>
      </c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</row>
    <row r="63" spans="1:21" s="25" customFormat="1" ht="24">
      <c r="A63"/>
      <c r="B63" s="135">
        <v>24872554</v>
      </c>
      <c r="C63" s="120" t="s">
        <v>2</v>
      </c>
      <c r="D63" s="141" t="s">
        <v>716</v>
      </c>
      <c r="E63" s="1" t="s">
        <v>4</v>
      </c>
      <c r="F63" s="31" t="s">
        <v>2577</v>
      </c>
      <c r="G63" s="31" t="s">
        <v>2588</v>
      </c>
      <c r="H63" s="1" t="s">
        <v>4</v>
      </c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s="25" customFormat="1" ht="24">
      <c r="A64"/>
      <c r="B64" s="135">
        <v>24872554</v>
      </c>
      <c r="C64" s="120" t="s">
        <v>2</v>
      </c>
      <c r="D64" s="141" t="s">
        <v>610</v>
      </c>
      <c r="E64" s="1" t="s">
        <v>4</v>
      </c>
      <c r="F64" s="31" t="s">
        <v>2577</v>
      </c>
      <c r="G64" s="31" t="s">
        <v>2588</v>
      </c>
      <c r="H64" s="1" t="s">
        <v>4</v>
      </c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s="25" customFormat="1" ht="12">
      <c r="A65"/>
      <c r="B65" s="135">
        <v>24872554</v>
      </c>
      <c r="C65" s="120" t="s">
        <v>2</v>
      </c>
      <c r="D65" s="197" t="s">
        <v>2620</v>
      </c>
      <c r="E65" s="1" t="s">
        <v>4</v>
      </c>
      <c r="F65" s="31" t="s">
        <v>2577</v>
      </c>
      <c r="G65" s="31" t="s">
        <v>2588</v>
      </c>
      <c r="H65" s="1" t="s">
        <v>4</v>
      </c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s="25" customFormat="1" ht="36">
      <c r="B66" s="194">
        <v>24899714</v>
      </c>
      <c r="C66" s="144" t="s">
        <v>2</v>
      </c>
      <c r="D66" s="141" t="s">
        <v>582</v>
      </c>
      <c r="E66" s="46" t="s">
        <v>4</v>
      </c>
      <c r="F66" s="247" t="s">
        <v>2577</v>
      </c>
      <c r="G66" s="247" t="s">
        <v>2588</v>
      </c>
      <c r="H66" s="46" t="s">
        <v>4</v>
      </c>
    </row>
    <row r="67" spans="1:21" ht="36">
      <c r="A67" s="25"/>
      <c r="B67" s="194">
        <v>24899698</v>
      </c>
      <c r="C67" s="144" t="s">
        <v>2</v>
      </c>
      <c r="D67" s="145" t="s">
        <v>590</v>
      </c>
      <c r="E67" s="46" t="s">
        <v>4</v>
      </c>
      <c r="F67" s="247" t="s">
        <v>2577</v>
      </c>
      <c r="G67" s="247" t="s">
        <v>2588</v>
      </c>
      <c r="H67" s="46" t="s">
        <v>4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s="215" customFormat="1" ht="24">
      <c r="A68" s="25"/>
      <c r="B68" s="194">
        <v>24920616</v>
      </c>
      <c r="C68" s="144" t="s">
        <v>2</v>
      </c>
      <c r="D68" s="197" t="s">
        <v>474</v>
      </c>
      <c r="E68" s="46" t="s">
        <v>4</v>
      </c>
      <c r="F68" s="247" t="s">
        <v>2577</v>
      </c>
      <c r="G68" s="247" t="s">
        <v>2588</v>
      </c>
      <c r="H68" s="46" t="s">
        <v>4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ht="24" customHeight="1">
      <c r="A69" s="25"/>
      <c r="B69" s="194">
        <v>24920621</v>
      </c>
      <c r="C69" s="144" t="s">
        <v>2</v>
      </c>
      <c r="D69" s="141" t="s">
        <v>490</v>
      </c>
      <c r="E69" s="46" t="s">
        <v>4</v>
      </c>
      <c r="F69" s="247" t="s">
        <v>2577</v>
      </c>
      <c r="G69" s="247" t="s">
        <v>2588</v>
      </c>
      <c r="H69" s="46" t="s">
        <v>4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ht="24" customHeight="1">
      <c r="A70" s="25"/>
      <c r="B70" s="194">
        <v>24966369</v>
      </c>
      <c r="C70" s="144" t="s">
        <v>2</v>
      </c>
      <c r="D70" s="141" t="s">
        <v>416</v>
      </c>
      <c r="E70" s="46" t="s">
        <v>4</v>
      </c>
      <c r="F70" s="247" t="s">
        <v>2577</v>
      </c>
      <c r="G70" s="247" t="s">
        <v>2588</v>
      </c>
      <c r="H70" s="46" t="s">
        <v>4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s="215" customFormat="1" ht="24">
      <c r="A71" s="25"/>
      <c r="B71" s="194">
        <v>24966384</v>
      </c>
      <c r="C71" s="144" t="s">
        <v>2</v>
      </c>
      <c r="D71" s="141" t="s">
        <v>424</v>
      </c>
      <c r="E71" s="46" t="s">
        <v>4</v>
      </c>
      <c r="F71" s="247" t="s">
        <v>2577</v>
      </c>
      <c r="G71" s="247" t="s">
        <v>2588</v>
      </c>
      <c r="H71" s="46" t="s">
        <v>4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s="25" customFormat="1" ht="24">
      <c r="B72" s="194">
        <v>25009276</v>
      </c>
      <c r="C72" s="150" t="s">
        <v>2</v>
      </c>
      <c r="D72" s="141" t="s">
        <v>356</v>
      </c>
      <c r="E72" s="46" t="s">
        <v>4</v>
      </c>
      <c r="F72" s="247" t="s">
        <v>2577</v>
      </c>
      <c r="G72" s="247" t="s">
        <v>2588</v>
      </c>
      <c r="H72" s="46" t="s">
        <v>4</v>
      </c>
    </row>
    <row r="73" spans="1:21" s="223" customFormat="1" ht="36">
      <c r="A73"/>
      <c r="B73" s="135">
        <v>25009276</v>
      </c>
      <c r="C73" s="139" t="s">
        <v>2</v>
      </c>
      <c r="D73" s="156" t="s">
        <v>359</v>
      </c>
      <c r="E73" s="1" t="s">
        <v>4</v>
      </c>
      <c r="F73" s="31" t="s">
        <v>2577</v>
      </c>
      <c r="G73" s="31" t="s">
        <v>2588</v>
      </c>
      <c r="H73" s="1" t="s">
        <v>4</v>
      </c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ht="12">
      <c r="B74" s="135">
        <v>25009270</v>
      </c>
      <c r="C74" s="139" t="s">
        <v>2</v>
      </c>
      <c r="D74" s="150" t="s">
        <v>373</v>
      </c>
      <c r="E74" s="1" t="s">
        <v>4</v>
      </c>
      <c r="F74" s="31" t="s">
        <v>2577</v>
      </c>
      <c r="G74" s="31" t="s">
        <v>2588</v>
      </c>
      <c r="H74" s="1" t="s">
        <v>4</v>
      </c>
    </row>
    <row r="75" spans="1:21" s="25" customFormat="1" ht="12">
      <c r="B75" s="194">
        <v>25031414</v>
      </c>
      <c r="C75" s="150" t="s">
        <v>2</v>
      </c>
      <c r="D75" s="141" t="s">
        <v>277</v>
      </c>
      <c r="E75" s="46" t="s">
        <v>4</v>
      </c>
      <c r="F75" s="247" t="s">
        <v>2577</v>
      </c>
      <c r="G75" s="247" t="s">
        <v>2588</v>
      </c>
      <c r="H75" s="46" t="s">
        <v>4</v>
      </c>
    </row>
    <row r="76" spans="1:21" s="25" customFormat="1" ht="24">
      <c r="A76"/>
      <c r="B76" s="135">
        <v>25057211</v>
      </c>
      <c r="C76" s="139" t="s">
        <v>2</v>
      </c>
      <c r="D76" s="290" t="s">
        <v>2575</v>
      </c>
      <c r="E76" s="1" t="s">
        <v>4</v>
      </c>
      <c r="F76" s="31" t="s">
        <v>2577</v>
      </c>
      <c r="G76" s="31" t="s">
        <v>2588</v>
      </c>
      <c r="H76" s="1" t="s">
        <v>4</v>
      </c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25" customFormat="1" ht="12">
      <c r="A77"/>
      <c r="B77" s="135">
        <v>25057211</v>
      </c>
      <c r="C77" s="139" t="s">
        <v>2</v>
      </c>
      <c r="D77" s="141" t="s">
        <v>215</v>
      </c>
      <c r="E77" s="1" t="s">
        <v>4</v>
      </c>
      <c r="F77" s="31" t="s">
        <v>2577</v>
      </c>
      <c r="G77" s="31" t="s">
        <v>2588</v>
      </c>
      <c r="H77" s="1" t="s">
        <v>4</v>
      </c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s="25" customFormat="1" ht="12">
      <c r="B78" s="194">
        <v>25100599</v>
      </c>
      <c r="C78" s="150" t="s">
        <v>2</v>
      </c>
      <c r="D78" s="240" t="s">
        <v>146</v>
      </c>
      <c r="E78" s="46" t="s">
        <v>4</v>
      </c>
      <c r="F78" s="247" t="s">
        <v>2577</v>
      </c>
      <c r="G78" s="247" t="s">
        <v>2588</v>
      </c>
      <c r="H78" s="46" t="s">
        <v>4</v>
      </c>
    </row>
    <row r="79" spans="1:21" s="25" customFormat="1" ht="12">
      <c r="B79" s="194">
        <v>24906209</v>
      </c>
      <c r="C79" s="144" t="s">
        <v>461</v>
      </c>
      <c r="D79" s="145" t="s">
        <v>462</v>
      </c>
      <c r="E79" s="46" t="s">
        <v>4</v>
      </c>
      <c r="F79" s="247" t="s">
        <v>2577</v>
      </c>
      <c r="G79" s="247" t="s">
        <v>2588</v>
      </c>
      <c r="H79" s="46" t="s">
        <v>4</v>
      </c>
    </row>
    <row r="80" spans="1:21" s="25" customFormat="1" ht="39">
      <c r="B80" s="194">
        <v>24789776</v>
      </c>
      <c r="C80" s="144" t="s">
        <v>6</v>
      </c>
      <c r="D80" s="310" t="s">
        <v>731</v>
      </c>
      <c r="E80" s="46" t="s">
        <v>4</v>
      </c>
      <c r="F80" s="247" t="s">
        <v>2577</v>
      </c>
      <c r="G80" s="247" t="s">
        <v>2588</v>
      </c>
      <c r="H80" s="46" t="s">
        <v>4</v>
      </c>
      <c r="I80" s="37"/>
      <c r="J80" s="37"/>
      <c r="K80" s="37"/>
      <c r="L80" s="37"/>
    </row>
    <row r="81" spans="1:21" s="25" customFormat="1" ht="12">
      <c r="A81" s="273"/>
      <c r="B81" s="194">
        <v>24906466</v>
      </c>
      <c r="C81" s="144" t="s">
        <v>6</v>
      </c>
      <c r="D81" s="347" t="s">
        <v>2634</v>
      </c>
      <c r="E81" s="46" t="s">
        <v>4</v>
      </c>
      <c r="F81" s="247" t="s">
        <v>2577</v>
      </c>
      <c r="G81" s="247" t="s">
        <v>2588</v>
      </c>
      <c r="H81" s="46" t="s">
        <v>4</v>
      </c>
      <c r="I81" s="37"/>
      <c r="J81" s="37"/>
      <c r="K81" s="37"/>
      <c r="L81" s="37"/>
    </row>
    <row r="82" spans="1:21" s="223" customFormat="1" ht="13">
      <c r="A82" s="273"/>
      <c r="B82" s="194">
        <v>24924300</v>
      </c>
      <c r="C82" s="144" t="s">
        <v>6</v>
      </c>
      <c r="D82" s="310" t="s">
        <v>521</v>
      </c>
      <c r="E82" s="46" t="s">
        <v>4</v>
      </c>
      <c r="F82" s="247" t="s">
        <v>2577</v>
      </c>
      <c r="G82" s="247" t="s">
        <v>2588</v>
      </c>
      <c r="H82" s="46" t="s">
        <v>4</v>
      </c>
      <c r="I82" s="37"/>
      <c r="J82" s="37"/>
      <c r="K82" s="37"/>
      <c r="L82" s="37"/>
      <c r="M82" s="25"/>
      <c r="N82" s="25"/>
      <c r="O82" s="25"/>
      <c r="P82" s="25"/>
      <c r="Q82" s="25"/>
      <c r="R82" s="25"/>
      <c r="S82" s="25"/>
      <c r="T82" s="25"/>
      <c r="U82" s="25"/>
    </row>
    <row r="83" spans="1:21" ht="24">
      <c r="B83" s="135">
        <v>24952892</v>
      </c>
      <c r="C83" s="120" t="s">
        <v>399</v>
      </c>
      <c r="D83" s="158" t="s">
        <v>400</v>
      </c>
      <c r="E83" s="1" t="s">
        <v>4</v>
      </c>
      <c r="F83" s="31" t="s">
        <v>2577</v>
      </c>
      <c r="G83" s="31" t="s">
        <v>2588</v>
      </c>
      <c r="H83" s="1" t="s">
        <v>4</v>
      </c>
    </row>
    <row r="84" spans="1:21" ht="12">
      <c r="B84" s="135">
        <v>24968872</v>
      </c>
      <c r="C84" s="120" t="s">
        <v>6</v>
      </c>
      <c r="D84" s="140" t="s">
        <v>440</v>
      </c>
      <c r="E84" s="1" t="s">
        <v>4</v>
      </c>
      <c r="F84" s="31" t="s">
        <v>2577</v>
      </c>
      <c r="G84" s="31" t="s">
        <v>2588</v>
      </c>
      <c r="H84" s="1" t="s">
        <v>4</v>
      </c>
      <c r="I84" s="302"/>
      <c r="J84" s="302"/>
      <c r="K84" s="302"/>
      <c r="L84" s="302"/>
    </row>
    <row r="85" spans="1:21" ht="24">
      <c r="B85" s="135">
        <v>24993814</v>
      </c>
      <c r="C85" s="139" t="s">
        <v>6</v>
      </c>
      <c r="D85" s="150" t="s">
        <v>7</v>
      </c>
      <c r="E85" s="17" t="s">
        <v>4</v>
      </c>
      <c r="F85" s="241" t="s">
        <v>2586</v>
      </c>
      <c r="G85" s="241" t="s">
        <v>2588</v>
      </c>
      <c r="H85" s="17" t="s">
        <v>4</v>
      </c>
      <c r="I85" s="302"/>
      <c r="J85" s="302"/>
      <c r="K85" s="302"/>
      <c r="L85" s="28"/>
    </row>
    <row r="86" spans="1:21" ht="12">
      <c r="B86" s="135">
        <v>25048627</v>
      </c>
      <c r="C86" s="139" t="s">
        <v>6</v>
      </c>
      <c r="D86" s="142" t="s">
        <v>15</v>
      </c>
      <c r="E86" s="1" t="s">
        <v>4</v>
      </c>
      <c r="F86" s="31" t="s">
        <v>2577</v>
      </c>
      <c r="G86" s="31" t="s">
        <v>2588</v>
      </c>
      <c r="H86" s="1" t="s">
        <v>4</v>
      </c>
      <c r="L86" s="28"/>
    </row>
    <row r="87" spans="1:21" ht="12">
      <c r="B87" s="135">
        <v>25048627</v>
      </c>
      <c r="C87" s="139" t="s">
        <v>6</v>
      </c>
      <c r="D87" s="142" t="s">
        <v>19</v>
      </c>
      <c r="E87" s="1" t="s">
        <v>4</v>
      </c>
      <c r="F87" s="31" t="s">
        <v>2577</v>
      </c>
      <c r="G87" s="31" t="s">
        <v>2588</v>
      </c>
      <c r="H87" s="1" t="s">
        <v>4</v>
      </c>
    </row>
    <row r="88" spans="1:21" ht="24">
      <c r="B88" s="135">
        <v>25048627</v>
      </c>
      <c r="C88" s="139" t="s">
        <v>6</v>
      </c>
      <c r="D88" s="142" t="s">
        <v>23</v>
      </c>
      <c r="E88" s="1" t="s">
        <v>4</v>
      </c>
      <c r="F88" s="31" t="s">
        <v>2577</v>
      </c>
      <c r="G88" s="31" t="s">
        <v>2588</v>
      </c>
      <c r="H88" s="1" t="s">
        <v>4</v>
      </c>
    </row>
    <row r="89" spans="1:21" ht="24">
      <c r="B89" s="135">
        <v>25048627</v>
      </c>
      <c r="C89" s="139" t="s">
        <v>6</v>
      </c>
      <c r="D89" s="142" t="s">
        <v>27</v>
      </c>
      <c r="E89" s="1" t="s">
        <v>4</v>
      </c>
      <c r="F89" s="31" t="s">
        <v>2577</v>
      </c>
      <c r="G89" s="31" t="s">
        <v>2588</v>
      </c>
      <c r="H89" s="1" t="s">
        <v>4</v>
      </c>
    </row>
    <row r="90" spans="1:21" ht="24">
      <c r="B90" s="135">
        <v>25048627</v>
      </c>
      <c r="C90" s="139" t="s">
        <v>6</v>
      </c>
      <c r="D90" s="142" t="s">
        <v>31</v>
      </c>
      <c r="E90" s="1" t="s">
        <v>4</v>
      </c>
      <c r="F90" s="31" t="s">
        <v>2577</v>
      </c>
      <c r="G90" s="31" t="s">
        <v>2588</v>
      </c>
      <c r="H90" s="1" t="s">
        <v>4</v>
      </c>
    </row>
    <row r="91" spans="1:21" ht="12">
      <c r="B91" s="135">
        <v>25048627</v>
      </c>
      <c r="C91" s="139" t="s">
        <v>6</v>
      </c>
      <c r="D91" s="142" t="s">
        <v>35</v>
      </c>
      <c r="E91" s="1" t="s">
        <v>4</v>
      </c>
      <c r="F91" s="31" t="s">
        <v>2577</v>
      </c>
      <c r="G91" s="31" t="s">
        <v>2588</v>
      </c>
      <c r="H91" s="1" t="s">
        <v>4</v>
      </c>
      <c r="L91" s="302"/>
    </row>
    <row r="92" spans="1:21" ht="24">
      <c r="B92" s="135">
        <v>25048627</v>
      </c>
      <c r="C92" s="139" t="s">
        <v>6</v>
      </c>
      <c r="D92" s="142" t="s">
        <v>39</v>
      </c>
      <c r="E92" s="1" t="s">
        <v>4</v>
      </c>
      <c r="F92" s="31" t="s">
        <v>2577</v>
      </c>
      <c r="G92" s="31" t="s">
        <v>2588</v>
      </c>
      <c r="H92" s="1" t="s">
        <v>4</v>
      </c>
      <c r="L92" s="302"/>
    </row>
    <row r="93" spans="1:21" ht="12">
      <c r="B93" s="135">
        <v>25048627</v>
      </c>
      <c r="C93" s="139" t="s">
        <v>6</v>
      </c>
      <c r="D93" s="142" t="s">
        <v>43</v>
      </c>
      <c r="E93" s="1" t="s">
        <v>4</v>
      </c>
      <c r="F93" s="31" t="s">
        <v>2577</v>
      </c>
      <c r="G93" s="31" t="s">
        <v>2588</v>
      </c>
      <c r="H93" s="1" t="s">
        <v>4</v>
      </c>
      <c r="L93" s="302"/>
    </row>
    <row r="94" spans="1:21" ht="12">
      <c r="B94" s="135">
        <v>25048627</v>
      </c>
      <c r="C94" s="139" t="s">
        <v>6</v>
      </c>
      <c r="D94" s="142" t="s">
        <v>47</v>
      </c>
      <c r="E94" s="1" t="s">
        <v>4</v>
      </c>
      <c r="F94" s="31" t="s">
        <v>2577</v>
      </c>
      <c r="G94" s="31" t="s">
        <v>2588</v>
      </c>
      <c r="H94" s="1" t="s">
        <v>4</v>
      </c>
    </row>
    <row r="95" spans="1:21" ht="12">
      <c r="B95" s="135">
        <v>25048627</v>
      </c>
      <c r="C95" s="139" t="s">
        <v>6</v>
      </c>
      <c r="D95" s="142" t="s">
        <v>51</v>
      </c>
      <c r="E95" s="1" t="s">
        <v>4</v>
      </c>
      <c r="F95" s="31" t="s">
        <v>2577</v>
      </c>
      <c r="G95" s="31" t="s">
        <v>2588</v>
      </c>
      <c r="H95" s="1" t="s">
        <v>4</v>
      </c>
    </row>
    <row r="96" spans="1:21" ht="12">
      <c r="B96" s="135">
        <v>25086878</v>
      </c>
      <c r="C96" s="139" t="s">
        <v>6</v>
      </c>
      <c r="D96" s="142" t="s">
        <v>55</v>
      </c>
      <c r="E96" s="1" t="s">
        <v>4</v>
      </c>
      <c r="F96" s="31" t="s">
        <v>2577</v>
      </c>
      <c r="G96" s="31" t="s">
        <v>2588</v>
      </c>
      <c r="H96" s="1" t="s">
        <v>4</v>
      </c>
      <c r="L96" s="28"/>
    </row>
    <row r="97" spans="1:21" ht="13">
      <c r="B97" s="135">
        <v>25086878</v>
      </c>
      <c r="C97" s="139" t="s">
        <v>6</v>
      </c>
      <c r="D97" s="312" t="s">
        <v>59</v>
      </c>
      <c r="E97" s="1" t="s">
        <v>4</v>
      </c>
      <c r="F97" s="31" t="s">
        <v>2577</v>
      </c>
      <c r="G97" s="31" t="s">
        <v>2588</v>
      </c>
      <c r="H97" s="1" t="s">
        <v>4</v>
      </c>
    </row>
    <row r="98" spans="1:21" ht="13">
      <c r="B98" s="135">
        <v>25086878</v>
      </c>
      <c r="C98" s="139" t="s">
        <v>6</v>
      </c>
      <c r="D98" s="142" t="s">
        <v>63</v>
      </c>
      <c r="E98" s="1" t="s">
        <v>4</v>
      </c>
      <c r="F98" s="31" t="s">
        <v>2577</v>
      </c>
      <c r="G98" s="31" t="s">
        <v>2588</v>
      </c>
      <c r="H98" s="1" t="s">
        <v>4</v>
      </c>
      <c r="I98" s="299">
        <f>COUNTIF(E77:E98,"y")/COUNTA(E77:E98)</f>
        <v>1</v>
      </c>
      <c r="J98" s="299">
        <f>COUNTIF(H77:H98,"y")/COUNTA(H77:H98)</f>
        <v>1</v>
      </c>
      <c r="K98" s="299"/>
      <c r="L98" s="303">
        <f>COUNTA(H77:H98)</f>
        <v>22</v>
      </c>
    </row>
    <row r="99" spans="1:21" ht="39">
      <c r="A99" s="25"/>
      <c r="B99" s="194">
        <v>24688880</v>
      </c>
      <c r="C99" s="144" t="s">
        <v>343</v>
      </c>
      <c r="D99" s="155" t="s">
        <v>850</v>
      </c>
      <c r="E99" s="46" t="s">
        <v>4</v>
      </c>
      <c r="F99" s="247" t="s">
        <v>2577</v>
      </c>
      <c r="G99" s="247" t="s">
        <v>2588</v>
      </c>
      <c r="H99" s="46" t="s">
        <v>4</v>
      </c>
      <c r="I99" s="25"/>
      <c r="J99" s="25"/>
      <c r="K99" s="25"/>
      <c r="L99" s="37"/>
      <c r="M99" s="25"/>
      <c r="N99" s="25"/>
      <c r="O99" s="25"/>
      <c r="P99" s="25"/>
      <c r="Q99" s="25"/>
      <c r="R99" s="25"/>
      <c r="S99" s="25"/>
      <c r="T99" s="25"/>
      <c r="U99" s="25"/>
    </row>
    <row r="100" spans="1:21" s="25" customFormat="1" ht="26">
      <c r="B100" s="194">
        <v>24688880</v>
      </c>
      <c r="C100" s="144" t="s">
        <v>343</v>
      </c>
      <c r="D100" s="155" t="s">
        <v>854</v>
      </c>
      <c r="E100" s="46" t="s">
        <v>4</v>
      </c>
      <c r="F100" s="247" t="s">
        <v>2577</v>
      </c>
      <c r="G100" s="247" t="s">
        <v>2588</v>
      </c>
      <c r="H100" s="46" t="s">
        <v>4</v>
      </c>
      <c r="L100" s="37"/>
    </row>
    <row r="101" spans="1:21" s="25" customFormat="1" ht="30" customHeight="1">
      <c r="B101" s="194">
        <v>24688880</v>
      </c>
      <c r="C101" s="144" t="s">
        <v>343</v>
      </c>
      <c r="D101" s="155" t="s">
        <v>858</v>
      </c>
      <c r="E101" s="46" t="s">
        <v>4</v>
      </c>
      <c r="F101" s="247" t="s">
        <v>2577</v>
      </c>
      <c r="G101" s="247" t="s">
        <v>2588</v>
      </c>
      <c r="H101" s="46" t="s">
        <v>4</v>
      </c>
      <c r="L101" s="37"/>
    </row>
    <row r="102" spans="1:21" s="25" customFormat="1" ht="36">
      <c r="A102"/>
      <c r="B102" s="285">
        <v>25071997</v>
      </c>
      <c r="C102" s="120" t="s">
        <v>343</v>
      </c>
      <c r="D102" s="292" t="s">
        <v>344</v>
      </c>
      <c r="E102" s="1" t="s">
        <v>4</v>
      </c>
      <c r="F102" s="31" t="s">
        <v>2577</v>
      </c>
      <c r="G102" s="31" t="s">
        <v>2588</v>
      </c>
      <c r="H102" s="1" t="s">
        <v>4</v>
      </c>
      <c r="I102"/>
      <c r="J102"/>
      <c r="K102"/>
      <c r="L102" s="302"/>
      <c r="M102"/>
      <c r="N102"/>
      <c r="O102"/>
      <c r="P102"/>
      <c r="Q102"/>
      <c r="R102"/>
      <c r="S102"/>
      <c r="T102"/>
      <c r="U102"/>
    </row>
    <row r="103" spans="1:21" ht="12">
      <c r="B103" s="285">
        <v>25071997</v>
      </c>
      <c r="C103" s="120" t="s">
        <v>343</v>
      </c>
      <c r="D103" s="292" t="s">
        <v>348</v>
      </c>
      <c r="E103" s="1" t="s">
        <v>4</v>
      </c>
      <c r="F103" s="31" t="s">
        <v>2632</v>
      </c>
      <c r="G103" s="31" t="s">
        <v>2588</v>
      </c>
      <c r="H103" s="1" t="s">
        <v>4</v>
      </c>
    </row>
    <row r="104" spans="1:21" ht="24">
      <c r="B104" s="135">
        <v>24687876</v>
      </c>
      <c r="C104" s="120" t="s">
        <v>81</v>
      </c>
      <c r="D104" s="146" t="s">
        <v>846</v>
      </c>
      <c r="E104" s="1" t="s">
        <v>4</v>
      </c>
      <c r="F104" s="31" t="s">
        <v>2577</v>
      </c>
      <c r="G104" s="31" t="s">
        <v>2598</v>
      </c>
      <c r="H104" s="1" t="s">
        <v>4</v>
      </c>
    </row>
    <row r="105" spans="1:21" ht="12">
      <c r="B105" s="135">
        <v>24715479</v>
      </c>
      <c r="C105" s="120" t="s">
        <v>81</v>
      </c>
      <c r="D105" s="146" t="s">
        <v>862</v>
      </c>
      <c r="E105" s="1" t="s">
        <v>12</v>
      </c>
      <c r="F105" s="31" t="s">
        <v>2586</v>
      </c>
      <c r="G105" s="31" t="s">
        <v>2598</v>
      </c>
      <c r="H105" s="1" t="s">
        <v>12</v>
      </c>
    </row>
    <row r="106" spans="1:21" ht="12">
      <c r="B106" s="135">
        <v>24825798</v>
      </c>
      <c r="C106" s="120" t="s">
        <v>81</v>
      </c>
      <c r="D106" s="146" t="s">
        <v>672</v>
      </c>
      <c r="E106" s="1" t="s">
        <v>12</v>
      </c>
      <c r="F106" s="31" t="s">
        <v>2586</v>
      </c>
      <c r="G106" s="31" t="s">
        <v>2598</v>
      </c>
      <c r="H106" s="1" t="s">
        <v>12</v>
      </c>
    </row>
    <row r="107" spans="1:21" s="215" customFormat="1" ht="24">
      <c r="A107"/>
      <c r="B107" s="135">
        <v>24825838</v>
      </c>
      <c r="C107" s="120" t="s">
        <v>81</v>
      </c>
      <c r="D107" s="146" t="s">
        <v>680</v>
      </c>
      <c r="E107" s="1" t="s">
        <v>12</v>
      </c>
      <c r="F107" s="31" t="s">
        <v>2586</v>
      </c>
      <c r="G107" s="31" t="s">
        <v>2598</v>
      </c>
      <c r="H107" s="1" t="s">
        <v>4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ht="24">
      <c r="B108" s="135">
        <v>24845615</v>
      </c>
      <c r="C108" s="120" t="s">
        <v>81</v>
      </c>
      <c r="D108" s="146" t="s">
        <v>684</v>
      </c>
      <c r="E108" s="1" t="s">
        <v>12</v>
      </c>
      <c r="F108" s="31" t="s">
        <v>2586</v>
      </c>
      <c r="G108" s="31" t="s">
        <v>2598</v>
      </c>
      <c r="H108" s="1" t="s">
        <v>12</v>
      </c>
    </row>
    <row r="109" spans="1:21" ht="12">
      <c r="B109" s="135">
        <v>24954002</v>
      </c>
      <c r="C109" s="120" t="s">
        <v>81</v>
      </c>
      <c r="D109" s="146" t="s">
        <v>388</v>
      </c>
      <c r="E109" s="1" t="s">
        <v>12</v>
      </c>
      <c r="F109" s="31" t="s">
        <v>2586</v>
      </c>
      <c r="G109" s="31" t="s">
        <v>2598</v>
      </c>
      <c r="H109" s="1" t="s">
        <v>4</v>
      </c>
    </row>
    <row r="110" spans="1:21" s="215" customFormat="1" ht="12">
      <c r="A110"/>
      <c r="B110" s="135">
        <v>25041792</v>
      </c>
      <c r="C110" s="139" t="s">
        <v>81</v>
      </c>
      <c r="D110" s="146" t="s">
        <v>169</v>
      </c>
      <c r="E110" s="1" t="s">
        <v>12</v>
      </c>
      <c r="F110" s="31" t="s">
        <v>2586</v>
      </c>
      <c r="G110" s="31" t="s">
        <v>2598</v>
      </c>
      <c r="H110" s="1" t="s">
        <v>4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ht="24">
      <c r="B111" s="135">
        <v>24920616</v>
      </c>
      <c r="C111" s="120" t="s">
        <v>2</v>
      </c>
      <c r="D111" s="145" t="s">
        <v>478</v>
      </c>
      <c r="E111" s="1" t="s">
        <v>12</v>
      </c>
      <c r="F111" s="31" t="s">
        <v>2586</v>
      </c>
      <c r="G111" s="31" t="s">
        <v>2598</v>
      </c>
      <c r="H111" s="1" t="s">
        <v>4</v>
      </c>
    </row>
    <row r="112" spans="1:21" ht="24">
      <c r="B112" s="135">
        <v>24966369</v>
      </c>
      <c r="C112" s="120" t="s">
        <v>2</v>
      </c>
      <c r="D112" s="141" t="s">
        <v>412</v>
      </c>
      <c r="E112" s="1" t="s">
        <v>4</v>
      </c>
      <c r="F112" s="31" t="s">
        <v>2577</v>
      </c>
      <c r="G112" s="31" t="s">
        <v>2598</v>
      </c>
      <c r="H112" s="1" t="s">
        <v>4</v>
      </c>
    </row>
    <row r="113" spans="1:21" s="223" customFormat="1" ht="26">
      <c r="A113"/>
      <c r="B113" s="135">
        <v>25057211</v>
      </c>
      <c r="C113" s="139" t="s">
        <v>2</v>
      </c>
      <c r="D113" s="156" t="s">
        <v>204</v>
      </c>
      <c r="E113" s="1" t="s">
        <v>12</v>
      </c>
      <c r="F113" s="31" t="s">
        <v>2586</v>
      </c>
      <c r="G113" s="31" t="s">
        <v>2598</v>
      </c>
      <c r="H113" s="1" t="s">
        <v>12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ht="24">
      <c r="B114" s="135">
        <v>25100599</v>
      </c>
      <c r="C114" s="139" t="s">
        <v>2</v>
      </c>
      <c r="D114" s="141" t="s">
        <v>139</v>
      </c>
      <c r="E114" s="1" t="s">
        <v>12</v>
      </c>
      <c r="F114" s="31" t="s">
        <v>2586</v>
      </c>
      <c r="G114" s="31" t="s">
        <v>2598</v>
      </c>
      <c r="H114" s="1" t="s">
        <v>12</v>
      </c>
    </row>
    <row r="115" spans="1:21" ht="24">
      <c r="B115" s="135">
        <v>25100599</v>
      </c>
      <c r="C115" s="139" t="s">
        <v>2</v>
      </c>
      <c r="D115" s="141" t="s">
        <v>142</v>
      </c>
      <c r="E115" s="1" t="s">
        <v>12</v>
      </c>
      <c r="F115" s="31" t="s">
        <v>2586</v>
      </c>
      <c r="G115" s="31" t="s">
        <v>2598</v>
      </c>
      <c r="H115" s="1" t="s">
        <v>12</v>
      </c>
    </row>
    <row r="116" spans="1:21" ht="24" customHeight="1">
      <c r="A116" s="25"/>
      <c r="B116" s="345">
        <v>24989331</v>
      </c>
      <c r="C116" s="342" t="s">
        <v>81</v>
      </c>
      <c r="D116" s="348" t="s">
        <v>2635</v>
      </c>
      <c r="E116" s="247" t="s">
        <v>4</v>
      </c>
      <c r="F116" s="247" t="s">
        <v>2577</v>
      </c>
      <c r="G116" s="247" t="s">
        <v>2587</v>
      </c>
      <c r="H116" s="247" t="s">
        <v>4</v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s="215" customFormat="1" ht="13">
      <c r="A117" s="302"/>
      <c r="B117" s="284">
        <v>25328847</v>
      </c>
      <c r="C117" s="139" t="s">
        <v>69</v>
      </c>
      <c r="D117" s="197" t="s">
        <v>219</v>
      </c>
      <c r="E117" s="1" t="s">
        <v>4</v>
      </c>
      <c r="F117" s="31" t="s">
        <v>2577</v>
      </c>
      <c r="G117" s="31" t="s">
        <v>2587</v>
      </c>
      <c r="H117" s="1" t="s">
        <v>4</v>
      </c>
      <c r="I117" s="299"/>
      <c r="J117" s="299"/>
      <c r="K117" s="299"/>
      <c r="L117" s="302"/>
      <c r="M117"/>
      <c r="N117" s="302"/>
      <c r="O117" s="302"/>
      <c r="P117" s="302"/>
      <c r="Q117" s="302"/>
      <c r="R117" s="302"/>
      <c r="S117" s="302"/>
      <c r="T117" s="302"/>
      <c r="U117" s="302"/>
    </row>
    <row r="118" spans="1:21" ht="12">
      <c r="B118" s="284">
        <v>25328847</v>
      </c>
      <c r="C118" s="139" t="s">
        <v>69</v>
      </c>
      <c r="D118" s="141" t="s">
        <v>227</v>
      </c>
      <c r="E118" s="1" t="s">
        <v>12</v>
      </c>
      <c r="F118" s="31" t="s">
        <v>2586</v>
      </c>
      <c r="G118" s="31" t="s">
        <v>2587</v>
      </c>
      <c r="H118" s="1" t="s">
        <v>12</v>
      </c>
      <c r="I118" s="314"/>
      <c r="J118" s="314"/>
      <c r="K118" s="314"/>
      <c r="L118" s="302"/>
    </row>
    <row r="119" spans="1:21" ht="12">
      <c r="B119" s="284">
        <v>25328847</v>
      </c>
      <c r="C119" s="139" t="s">
        <v>69</v>
      </c>
      <c r="D119" s="141" t="s">
        <v>70</v>
      </c>
      <c r="E119" s="1" t="s">
        <v>12</v>
      </c>
      <c r="F119" s="31" t="s">
        <v>2586</v>
      </c>
      <c r="G119" s="31" t="s">
        <v>2587</v>
      </c>
      <c r="H119" s="1" t="s">
        <v>12</v>
      </c>
      <c r="I119" s="299">
        <f>COUNTIF(E113:E119,"y")/COUNTA(E113:E119)</f>
        <v>0.2857142857142857</v>
      </c>
      <c r="J119" s="299">
        <f>COUNTIF(H113:H119,"y")/COUNTA(H113:H119)</f>
        <v>0.2857142857142857</v>
      </c>
      <c r="K119" s="299"/>
      <c r="L119" s="302">
        <f>COUNTA(H113:H119)</f>
        <v>7</v>
      </c>
    </row>
    <row r="120" spans="1:21" ht="36">
      <c r="A120" s="302"/>
      <c r="B120" s="135">
        <v>24893753</v>
      </c>
      <c r="C120" s="120" t="s">
        <v>561</v>
      </c>
      <c r="D120" s="197" t="s">
        <v>562</v>
      </c>
      <c r="E120" s="1" t="s">
        <v>4</v>
      </c>
      <c r="F120" s="31" t="s">
        <v>2577</v>
      </c>
      <c r="G120" s="31" t="s">
        <v>2587</v>
      </c>
      <c r="H120" s="1" t="s">
        <v>4</v>
      </c>
      <c r="I120" s="299">
        <f>COUNTIF(E120,"y")/COUNTA(E120)</f>
        <v>1</v>
      </c>
      <c r="J120" s="299">
        <f>COUNTIF(H120,"y")/COUNTA(H120)</f>
        <v>1</v>
      </c>
      <c r="K120" s="299"/>
      <c r="L120" s="303">
        <f>COUNTA(H120)</f>
        <v>1</v>
      </c>
    </row>
    <row r="121" spans="1:21" ht="12">
      <c r="B121" s="135" t="s">
        <v>620</v>
      </c>
      <c r="C121" s="120" t="s">
        <v>621</v>
      </c>
      <c r="D121" s="141" t="s">
        <v>627</v>
      </c>
      <c r="E121" s="1" t="s">
        <v>12</v>
      </c>
      <c r="F121" s="31" t="s">
        <v>2586</v>
      </c>
      <c r="G121" s="31" t="s">
        <v>2587</v>
      </c>
      <c r="H121" s="1" t="s">
        <v>4</v>
      </c>
      <c r="I121" s="302"/>
      <c r="J121" s="302"/>
      <c r="K121" s="302"/>
      <c r="L121" s="302"/>
    </row>
    <row r="122" spans="1:21" s="223" customFormat="1" ht="13">
      <c r="A122"/>
      <c r="B122" s="135" t="s">
        <v>620</v>
      </c>
      <c r="C122" s="120" t="s">
        <v>621</v>
      </c>
      <c r="D122" s="290" t="s">
        <v>632</v>
      </c>
      <c r="E122" s="1" t="s">
        <v>12</v>
      </c>
      <c r="F122" s="31" t="s">
        <v>2586</v>
      </c>
      <c r="G122" s="31" t="s">
        <v>2587</v>
      </c>
      <c r="H122" s="1" t="s">
        <v>12</v>
      </c>
      <c r="I122" s="302"/>
      <c r="J122" s="302"/>
      <c r="K122" s="302"/>
      <c r="L122" s="302"/>
      <c r="M122"/>
      <c r="N122"/>
      <c r="O122"/>
      <c r="P122"/>
      <c r="Q122"/>
      <c r="R122"/>
      <c r="S122"/>
      <c r="T122"/>
      <c r="U122"/>
    </row>
    <row r="123" spans="1:21" ht="24">
      <c r="B123" s="137" t="s">
        <v>105</v>
      </c>
      <c r="C123" s="139" t="s">
        <v>106</v>
      </c>
      <c r="D123" s="144" t="s">
        <v>107</v>
      </c>
      <c r="E123" s="1" t="s">
        <v>12</v>
      </c>
      <c r="F123" s="31" t="s">
        <v>2586</v>
      </c>
      <c r="G123" s="31" t="s">
        <v>2587</v>
      </c>
      <c r="H123" s="1" t="s">
        <v>12</v>
      </c>
      <c r="I123" s="302"/>
      <c r="J123" s="302"/>
      <c r="K123" s="302"/>
      <c r="L123" s="302"/>
    </row>
    <row r="124" spans="1:21" ht="26">
      <c r="A124" s="25"/>
      <c r="B124" s="246" t="s">
        <v>105</v>
      </c>
      <c r="C124" s="150" t="s">
        <v>106</v>
      </c>
      <c r="D124" s="144" t="s">
        <v>112</v>
      </c>
      <c r="E124" s="46" t="s">
        <v>12</v>
      </c>
      <c r="F124" s="247" t="s">
        <v>2577</v>
      </c>
      <c r="G124" s="247" t="s">
        <v>2587</v>
      </c>
      <c r="H124" s="46" t="s">
        <v>12</v>
      </c>
      <c r="I124" s="37"/>
      <c r="J124" s="37"/>
      <c r="K124" s="37"/>
      <c r="L124" s="37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ht="12">
      <c r="B125" s="137" t="s">
        <v>105</v>
      </c>
      <c r="C125" s="139" t="s">
        <v>106</v>
      </c>
      <c r="D125" s="144" t="s">
        <v>117</v>
      </c>
      <c r="E125" s="1" t="s">
        <v>12</v>
      </c>
      <c r="F125" s="31" t="s">
        <v>2586</v>
      </c>
      <c r="G125" s="31" t="s">
        <v>2587</v>
      </c>
      <c r="H125" s="1" t="s">
        <v>4</v>
      </c>
      <c r="I125" s="302"/>
      <c r="J125" s="302"/>
      <c r="K125" s="302"/>
      <c r="L125" s="302"/>
    </row>
    <row r="126" spans="1:21" ht="24">
      <c r="A126" s="223"/>
      <c r="B126" s="224" t="s">
        <v>105</v>
      </c>
      <c r="C126" s="225" t="s">
        <v>106</v>
      </c>
      <c r="D126" s="226" t="s">
        <v>2585</v>
      </c>
      <c r="E126" s="228" t="s">
        <v>12</v>
      </c>
      <c r="F126" s="228" t="s">
        <v>2586</v>
      </c>
      <c r="G126" s="228" t="s">
        <v>2587</v>
      </c>
      <c r="H126" s="228" t="s">
        <v>12</v>
      </c>
      <c r="I126" s="298"/>
      <c r="J126" s="298"/>
      <c r="K126" s="298"/>
      <c r="L126" s="298"/>
      <c r="M126" s="223"/>
      <c r="N126" s="223"/>
      <c r="O126" s="223"/>
      <c r="P126" s="223"/>
      <c r="Q126" s="223"/>
      <c r="R126" s="223"/>
      <c r="S126" s="223"/>
      <c r="T126" s="223"/>
      <c r="U126" s="223"/>
    </row>
    <row r="127" spans="1:21" s="223" customFormat="1" ht="13">
      <c r="A127"/>
      <c r="B127" s="137" t="s">
        <v>105</v>
      </c>
      <c r="C127" s="139" t="s">
        <v>106</v>
      </c>
      <c r="D127" s="296" t="s">
        <v>122</v>
      </c>
      <c r="E127" s="1" t="s">
        <v>12</v>
      </c>
      <c r="F127" s="31" t="s">
        <v>2586</v>
      </c>
      <c r="G127" s="31" t="s">
        <v>2587</v>
      </c>
      <c r="H127" s="1" t="s">
        <v>4</v>
      </c>
      <c r="I127" s="299">
        <f>COUNTIF(E123:E127,"y")/COUNTA(E123:E127)</f>
        <v>0</v>
      </c>
      <c r="J127" s="299">
        <f>COUNTIF(H123:H127,"y")/COUNTA(H123:H127)</f>
        <v>0.4</v>
      </c>
      <c r="K127" s="299"/>
      <c r="L127" s="303">
        <f>COUNTA(H123:H127)</f>
        <v>5</v>
      </c>
      <c r="M127"/>
      <c r="N127"/>
      <c r="O127"/>
      <c r="P127"/>
      <c r="Q127"/>
      <c r="R127"/>
      <c r="S127"/>
      <c r="T127"/>
      <c r="U127"/>
    </row>
    <row r="128" spans="1:21" ht="12">
      <c r="B128" s="193">
        <v>24999329</v>
      </c>
      <c r="C128" s="120" t="s">
        <v>541</v>
      </c>
      <c r="D128" s="145" t="s">
        <v>649</v>
      </c>
      <c r="E128" s="1" t="s">
        <v>4</v>
      </c>
      <c r="F128" s="31" t="s">
        <v>2586</v>
      </c>
      <c r="G128" s="31" t="s">
        <v>2587</v>
      </c>
      <c r="H128" s="1" t="s">
        <v>4</v>
      </c>
      <c r="I128" s="302"/>
      <c r="J128" s="302"/>
      <c r="K128" s="302"/>
      <c r="L128" s="302"/>
    </row>
    <row r="129" spans="1:21" ht="24">
      <c r="B129" s="193">
        <v>24999329</v>
      </c>
      <c r="C129" s="120" t="s">
        <v>541</v>
      </c>
      <c r="D129" s="145" t="s">
        <v>653</v>
      </c>
      <c r="E129" s="1" t="s">
        <v>4</v>
      </c>
      <c r="F129" s="31" t="s">
        <v>2586</v>
      </c>
      <c r="G129" s="31" t="s">
        <v>2587</v>
      </c>
      <c r="H129" s="1" t="s">
        <v>4</v>
      </c>
    </row>
    <row r="130" spans="1:21" ht="12">
      <c r="B130" s="193">
        <v>24999329</v>
      </c>
      <c r="C130" s="120" t="s">
        <v>541</v>
      </c>
      <c r="D130" s="145" t="s">
        <v>657</v>
      </c>
      <c r="E130" s="1" t="s">
        <v>4</v>
      </c>
      <c r="F130" s="31" t="s">
        <v>2586</v>
      </c>
      <c r="G130" s="31" t="s">
        <v>2587</v>
      </c>
      <c r="H130" s="1" t="s">
        <v>4</v>
      </c>
    </row>
    <row r="131" spans="1:21" ht="12">
      <c r="B131" s="135">
        <v>24796287</v>
      </c>
      <c r="C131" s="120" t="s">
        <v>741</v>
      </c>
      <c r="D131" s="146" t="s">
        <v>746</v>
      </c>
      <c r="E131" s="1" t="s">
        <v>4</v>
      </c>
      <c r="F131" s="31" t="s">
        <v>2577</v>
      </c>
      <c r="G131" s="31" t="s">
        <v>2587</v>
      </c>
      <c r="H131" s="1" t="s">
        <v>4</v>
      </c>
      <c r="I131" s="302"/>
      <c r="J131" s="302"/>
      <c r="K131" s="302"/>
      <c r="L131" s="302"/>
    </row>
    <row r="132" spans="1:21" ht="12">
      <c r="B132" s="135">
        <v>24796287</v>
      </c>
      <c r="C132" s="120" t="s">
        <v>741</v>
      </c>
      <c r="D132" s="147" t="s">
        <v>754</v>
      </c>
      <c r="E132" s="1" t="s">
        <v>12</v>
      </c>
      <c r="F132" s="31" t="s">
        <v>2586</v>
      </c>
      <c r="G132" s="31" t="s">
        <v>2587</v>
      </c>
      <c r="H132" s="1" t="s">
        <v>4</v>
      </c>
      <c r="I132" s="299">
        <f>COUNTIF(E129:E132,"y")/COUNTA(E129:E132)</f>
        <v>0.75</v>
      </c>
      <c r="J132" s="299">
        <f>COUNTIF(H129:H132,"y")/COUNTA(H129:H132)</f>
        <v>1</v>
      </c>
      <c r="K132" s="299"/>
      <c r="L132" s="303">
        <f>COUNTA(H129:H132)</f>
        <v>4</v>
      </c>
    </row>
    <row r="133" spans="1:21" s="223" customFormat="1" ht="12">
      <c r="A133"/>
      <c r="B133" s="135">
        <v>24659141</v>
      </c>
      <c r="C133" s="120" t="s">
        <v>81</v>
      </c>
      <c r="D133" s="145" t="s">
        <v>977</v>
      </c>
      <c r="E133" s="1" t="s">
        <v>12</v>
      </c>
      <c r="F133" s="31" t="s">
        <v>2586</v>
      </c>
      <c r="G133" s="31" t="s">
        <v>2587</v>
      </c>
      <c r="H133" s="1" t="s">
        <v>12</v>
      </c>
      <c r="I133" s="37"/>
      <c r="J133" s="37"/>
      <c r="K133" s="37"/>
      <c r="L133" s="37"/>
      <c r="M133"/>
      <c r="N133"/>
      <c r="O133"/>
      <c r="P133"/>
      <c r="Q133"/>
      <c r="R133"/>
      <c r="S133"/>
      <c r="T133"/>
      <c r="U133"/>
    </row>
    <row r="134" spans="1:21" s="25" customFormat="1" ht="12">
      <c r="A134" s="223"/>
      <c r="B134" s="261">
        <v>24659141</v>
      </c>
      <c r="C134" s="236" t="s">
        <v>81</v>
      </c>
      <c r="D134" s="293" t="s">
        <v>2591</v>
      </c>
      <c r="E134" s="228" t="s">
        <v>12</v>
      </c>
      <c r="F134" s="228" t="s">
        <v>2586</v>
      </c>
      <c r="G134" s="228" t="s">
        <v>2587</v>
      </c>
      <c r="H134" s="228" t="s">
        <v>12</v>
      </c>
      <c r="I134" s="298"/>
      <c r="J134" s="298"/>
      <c r="K134" s="298"/>
      <c r="L134" s="298"/>
      <c r="M134" s="223"/>
      <c r="N134" s="223"/>
      <c r="O134" s="223"/>
      <c r="P134" s="223"/>
      <c r="Q134" s="223"/>
      <c r="R134" s="223"/>
      <c r="S134" s="223"/>
      <c r="T134" s="223"/>
      <c r="U134" s="223"/>
    </row>
    <row r="135" spans="1:21" ht="24">
      <c r="A135" s="223"/>
      <c r="B135" s="261">
        <v>24659141</v>
      </c>
      <c r="C135" s="236" t="s">
        <v>81</v>
      </c>
      <c r="D135" s="287" t="s">
        <v>2592</v>
      </c>
      <c r="E135" s="228" t="s">
        <v>12</v>
      </c>
      <c r="F135" s="228" t="s">
        <v>2586</v>
      </c>
      <c r="G135" s="228" t="s">
        <v>2587</v>
      </c>
      <c r="H135" s="228" t="s">
        <v>12</v>
      </c>
      <c r="I135" s="298"/>
      <c r="J135" s="298"/>
      <c r="K135" s="298"/>
      <c r="L135" s="298"/>
      <c r="M135" s="223"/>
      <c r="N135" s="223"/>
      <c r="O135" s="223"/>
      <c r="P135" s="223"/>
      <c r="Q135" s="223"/>
      <c r="R135" s="223"/>
      <c r="S135" s="223"/>
      <c r="T135" s="223"/>
      <c r="U135" s="223"/>
    </row>
    <row r="136" spans="1:21" ht="12">
      <c r="B136" s="135">
        <v>24665018</v>
      </c>
      <c r="C136" s="120" t="s">
        <v>81</v>
      </c>
      <c r="D136" s="147" t="s">
        <v>985</v>
      </c>
      <c r="E136" s="1" t="s">
        <v>4</v>
      </c>
      <c r="F136" s="31" t="s">
        <v>2577</v>
      </c>
      <c r="G136" s="31" t="s">
        <v>2587</v>
      </c>
      <c r="H136" s="1" t="s">
        <v>4</v>
      </c>
      <c r="I136" s="37"/>
      <c r="J136" s="37"/>
      <c r="K136" s="37"/>
      <c r="L136" s="37"/>
    </row>
    <row r="137" spans="1:21" ht="24">
      <c r="B137" s="135">
        <v>24665018</v>
      </c>
      <c r="C137" s="120" t="s">
        <v>81</v>
      </c>
      <c r="D137" s="147" t="s">
        <v>989</v>
      </c>
      <c r="E137" s="1" t="s">
        <v>4</v>
      </c>
      <c r="F137" s="31" t="s">
        <v>2577</v>
      </c>
      <c r="G137" s="31" t="s">
        <v>2587</v>
      </c>
      <c r="H137" s="1" t="s">
        <v>4</v>
      </c>
      <c r="I137" s="37"/>
      <c r="J137" s="37"/>
      <c r="K137" s="37"/>
      <c r="L137" s="37"/>
    </row>
    <row r="138" spans="1:21" s="215" customFormat="1" ht="12">
      <c r="A138"/>
      <c r="B138" s="135">
        <v>24665018</v>
      </c>
      <c r="C138" s="120" t="s">
        <v>81</v>
      </c>
      <c r="D138" s="147" t="s">
        <v>993</v>
      </c>
      <c r="E138" s="1" t="s">
        <v>12</v>
      </c>
      <c r="F138" s="31" t="s">
        <v>2586</v>
      </c>
      <c r="G138" s="31" t="s">
        <v>2587</v>
      </c>
      <c r="H138" s="1" t="s">
        <v>4</v>
      </c>
      <c r="I138" s="37"/>
      <c r="J138" s="37"/>
      <c r="K138" s="37"/>
      <c r="L138" s="37"/>
      <c r="M138"/>
      <c r="N138"/>
      <c r="O138"/>
      <c r="P138"/>
      <c r="Q138"/>
      <c r="R138"/>
      <c r="S138"/>
      <c r="T138"/>
      <c r="U138"/>
    </row>
    <row r="139" spans="1:21" ht="12">
      <c r="B139" s="135">
        <v>24668342</v>
      </c>
      <c r="C139" s="120" t="s">
        <v>81</v>
      </c>
      <c r="D139" s="146" t="s">
        <v>921</v>
      </c>
      <c r="E139" s="1" t="s">
        <v>12</v>
      </c>
      <c r="F139" s="31" t="s">
        <v>2586</v>
      </c>
      <c r="G139" s="31" t="s">
        <v>2587</v>
      </c>
      <c r="H139" s="1" t="s">
        <v>4</v>
      </c>
    </row>
    <row r="140" spans="1:21" s="215" customFormat="1" ht="12">
      <c r="A140"/>
      <c r="B140" s="135">
        <v>24668417</v>
      </c>
      <c r="C140" s="120" t="s">
        <v>81</v>
      </c>
      <c r="D140" s="146" t="s">
        <v>925</v>
      </c>
      <c r="E140" s="1" t="s">
        <v>12</v>
      </c>
      <c r="F140" s="31" t="s">
        <v>2586</v>
      </c>
      <c r="G140" s="31" t="s">
        <v>2587</v>
      </c>
      <c r="H140" s="1" t="s">
        <v>12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ht="12">
      <c r="B141" s="135">
        <v>24668424</v>
      </c>
      <c r="C141" s="120" t="s">
        <v>81</v>
      </c>
      <c r="D141" s="146" t="s">
        <v>929</v>
      </c>
      <c r="E141" s="1" t="s">
        <v>4</v>
      </c>
      <c r="F141" s="31" t="s">
        <v>2577</v>
      </c>
      <c r="G141" s="31" t="s">
        <v>2587</v>
      </c>
      <c r="H141" s="1" t="s">
        <v>4</v>
      </c>
      <c r="I141" s="302"/>
      <c r="J141" s="302"/>
      <c r="K141" s="302"/>
      <c r="L141" s="302"/>
    </row>
    <row r="142" spans="1:21" s="215" customFormat="1" ht="12">
      <c r="A142"/>
      <c r="B142" s="135">
        <v>24668424</v>
      </c>
      <c r="C142" s="120" t="s">
        <v>81</v>
      </c>
      <c r="D142" s="146" t="s">
        <v>933</v>
      </c>
      <c r="E142" s="1" t="s">
        <v>12</v>
      </c>
      <c r="F142" s="31" t="s">
        <v>2586</v>
      </c>
      <c r="G142" s="31" t="s">
        <v>2587</v>
      </c>
      <c r="H142" s="1" t="s">
        <v>12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ht="12">
      <c r="B143" s="135">
        <v>24668424</v>
      </c>
      <c r="C143" s="120" t="s">
        <v>81</v>
      </c>
      <c r="D143" s="146" t="s">
        <v>937</v>
      </c>
      <c r="E143" s="1" t="s">
        <v>12</v>
      </c>
      <c r="F143" s="31" t="s">
        <v>2586</v>
      </c>
      <c r="G143" s="31" t="s">
        <v>2587</v>
      </c>
      <c r="H143" s="1" t="s">
        <v>4</v>
      </c>
    </row>
    <row r="144" spans="1:21" ht="12">
      <c r="B144" s="135">
        <v>24687876</v>
      </c>
      <c r="C144" s="120" t="s">
        <v>81</v>
      </c>
      <c r="D144" s="146" t="s">
        <v>949</v>
      </c>
      <c r="E144" s="1" t="s">
        <v>4</v>
      </c>
      <c r="F144" s="31" t="s">
        <v>2577</v>
      </c>
      <c r="G144" s="31" t="s">
        <v>2587</v>
      </c>
      <c r="H144" s="1" t="s">
        <v>4</v>
      </c>
    </row>
    <row r="145" spans="1:21" ht="24">
      <c r="B145" s="135">
        <v>24687876</v>
      </c>
      <c r="C145" s="120" t="s">
        <v>81</v>
      </c>
      <c r="D145" s="146" t="s">
        <v>953</v>
      </c>
      <c r="E145" s="1" t="s">
        <v>4</v>
      </c>
      <c r="F145" s="31" t="s">
        <v>2577</v>
      </c>
      <c r="G145" s="31" t="s">
        <v>2587</v>
      </c>
      <c r="H145" s="1" t="s">
        <v>4</v>
      </c>
      <c r="I145" s="302"/>
      <c r="J145" s="302"/>
      <c r="K145" s="302"/>
      <c r="L145" s="302"/>
    </row>
    <row r="146" spans="1:21" ht="24">
      <c r="B146" s="135">
        <v>24715479</v>
      </c>
      <c r="C146" s="120" t="s">
        <v>81</v>
      </c>
      <c r="D146" s="146" t="s">
        <v>866</v>
      </c>
      <c r="E146" s="1" t="s">
        <v>12</v>
      </c>
      <c r="F146" s="31" t="s">
        <v>2586</v>
      </c>
      <c r="G146" s="31" t="s">
        <v>2587</v>
      </c>
      <c r="H146" s="1" t="s">
        <v>4</v>
      </c>
      <c r="K146" s="302"/>
    </row>
    <row r="147" spans="1:21" ht="24">
      <c r="B147" s="135">
        <v>24715479</v>
      </c>
      <c r="C147" s="120" t="s">
        <v>81</v>
      </c>
      <c r="D147" s="146" t="s">
        <v>870</v>
      </c>
      <c r="E147" s="1" t="s">
        <v>12</v>
      </c>
      <c r="F147" s="31" t="s">
        <v>2586</v>
      </c>
      <c r="G147" s="31" t="s">
        <v>2587</v>
      </c>
      <c r="H147" s="1" t="s">
        <v>12</v>
      </c>
      <c r="I147" s="302"/>
      <c r="J147" s="302"/>
      <c r="K147" s="302"/>
      <c r="L147" s="302"/>
    </row>
    <row r="148" spans="1:21" ht="24">
      <c r="B148" s="135">
        <v>24715479</v>
      </c>
      <c r="C148" s="120" t="s">
        <v>81</v>
      </c>
      <c r="D148" s="146" t="s">
        <v>873</v>
      </c>
      <c r="E148" s="1" t="s">
        <v>12</v>
      </c>
      <c r="F148" s="31" t="s">
        <v>2586</v>
      </c>
      <c r="G148" s="31" t="s">
        <v>2587</v>
      </c>
      <c r="H148" s="1" t="s">
        <v>12</v>
      </c>
      <c r="K148" s="302"/>
    </row>
    <row r="149" spans="1:21" s="215" customFormat="1" ht="12">
      <c r="A149"/>
      <c r="B149" s="135">
        <v>24715505</v>
      </c>
      <c r="C149" s="120" t="s">
        <v>81</v>
      </c>
      <c r="D149" s="144" t="s">
        <v>880</v>
      </c>
      <c r="E149" s="1" t="s">
        <v>12</v>
      </c>
      <c r="F149" s="31" t="s">
        <v>2586</v>
      </c>
      <c r="G149" s="31" t="s">
        <v>2587</v>
      </c>
      <c r="H149" s="1" t="s">
        <v>4</v>
      </c>
      <c r="I149"/>
      <c r="J149"/>
      <c r="K149" s="302"/>
      <c r="L149"/>
      <c r="M149"/>
      <c r="N149"/>
      <c r="O149"/>
      <c r="P149"/>
      <c r="Q149"/>
      <c r="R149"/>
      <c r="S149"/>
      <c r="T149"/>
      <c r="U149"/>
    </row>
    <row r="150" spans="1:21" ht="13">
      <c r="B150" s="135">
        <v>24715542</v>
      </c>
      <c r="C150" s="120" t="s">
        <v>81</v>
      </c>
      <c r="D150" s="146" t="s">
        <v>891</v>
      </c>
      <c r="E150" s="1" t="s">
        <v>12</v>
      </c>
      <c r="F150" s="31" t="s">
        <v>2586</v>
      </c>
      <c r="G150" s="31" t="s">
        <v>2587</v>
      </c>
      <c r="H150" s="1" t="s">
        <v>4</v>
      </c>
      <c r="K150" s="302"/>
    </row>
    <row r="151" spans="1:21" ht="26">
      <c r="B151" s="135">
        <v>24715542</v>
      </c>
      <c r="C151" s="120" t="s">
        <v>81</v>
      </c>
      <c r="D151" s="146" t="s">
        <v>894</v>
      </c>
      <c r="E151" s="1" t="s">
        <v>12</v>
      </c>
      <c r="F151" s="31" t="s">
        <v>2586</v>
      </c>
      <c r="G151" s="31" t="s">
        <v>2587</v>
      </c>
      <c r="H151" s="1" t="s">
        <v>12</v>
      </c>
      <c r="I151" s="26"/>
      <c r="J151" s="26"/>
      <c r="K151" s="26"/>
      <c r="L151" s="26"/>
    </row>
    <row r="152" spans="1:21" ht="12">
      <c r="B152" s="135">
        <v>24737624</v>
      </c>
      <c r="C152" s="120" t="s">
        <v>81</v>
      </c>
      <c r="D152" s="146" t="s">
        <v>898</v>
      </c>
      <c r="E152" s="1" t="s">
        <v>4</v>
      </c>
      <c r="F152" s="31" t="s">
        <v>2577</v>
      </c>
      <c r="G152" s="31" t="s">
        <v>2587</v>
      </c>
      <c r="H152" s="1" t="s">
        <v>4</v>
      </c>
      <c r="K152" s="302"/>
    </row>
    <row r="153" spans="1:21" ht="12">
      <c r="B153" s="135">
        <v>24737624</v>
      </c>
      <c r="C153" s="120" t="s">
        <v>81</v>
      </c>
      <c r="D153" s="147" t="s">
        <v>902</v>
      </c>
      <c r="E153" s="1" t="s">
        <v>4</v>
      </c>
      <c r="F153" s="31" t="s">
        <v>2577</v>
      </c>
      <c r="G153" s="31" t="s">
        <v>2587</v>
      </c>
      <c r="H153" s="1" t="s">
        <v>4</v>
      </c>
      <c r="K153" s="302"/>
    </row>
    <row r="154" spans="1:21" ht="12">
      <c r="B154" s="135">
        <v>24737624</v>
      </c>
      <c r="C154" s="120" t="s">
        <v>81</v>
      </c>
      <c r="D154" s="147" t="s">
        <v>786</v>
      </c>
      <c r="E154" s="1" t="s">
        <v>4</v>
      </c>
      <c r="F154" s="31" t="s">
        <v>2577</v>
      </c>
      <c r="G154" s="31" t="s">
        <v>2587</v>
      </c>
      <c r="H154" s="1" t="s">
        <v>4</v>
      </c>
      <c r="I154" s="302"/>
      <c r="J154" s="302"/>
      <c r="K154" s="302"/>
      <c r="L154" s="302"/>
    </row>
    <row r="155" spans="1:21" ht="22">
      <c r="B155" s="135">
        <v>24737624</v>
      </c>
      <c r="C155" s="120" t="s">
        <v>81</v>
      </c>
      <c r="D155" s="146" t="s">
        <v>790</v>
      </c>
      <c r="E155" s="1" t="s">
        <v>4</v>
      </c>
      <c r="F155" s="31" t="s">
        <v>2577</v>
      </c>
      <c r="G155" s="31" t="s">
        <v>2587</v>
      </c>
      <c r="H155" s="1" t="s">
        <v>4</v>
      </c>
    </row>
    <row r="156" spans="1:21" ht="13">
      <c r="A156" s="266"/>
      <c r="B156" s="261">
        <v>24737644</v>
      </c>
      <c r="C156" s="236" t="s">
        <v>81</v>
      </c>
      <c r="D156" s="287" t="s">
        <v>2600</v>
      </c>
      <c r="E156" s="228" t="s">
        <v>12</v>
      </c>
      <c r="F156" s="228" t="s">
        <v>2586</v>
      </c>
      <c r="G156" s="228" t="s">
        <v>2587</v>
      </c>
      <c r="H156" s="228" t="s">
        <v>12</v>
      </c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</row>
    <row r="157" spans="1:21" s="212" customFormat="1" ht="48">
      <c r="A157"/>
      <c r="B157" s="135">
        <v>24752570</v>
      </c>
      <c r="C157" s="120" t="s">
        <v>81</v>
      </c>
      <c r="D157" s="146" t="s">
        <v>806</v>
      </c>
      <c r="E157" s="1" t="s">
        <v>12</v>
      </c>
      <c r="F157" s="31" t="s">
        <v>2586</v>
      </c>
      <c r="G157" s="31" t="s">
        <v>2587</v>
      </c>
      <c r="H157" s="1" t="s">
        <v>4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ht="12">
      <c r="B158" s="135">
        <v>24752570</v>
      </c>
      <c r="C158" s="120" t="s">
        <v>81</v>
      </c>
      <c r="D158" s="146" t="s">
        <v>810</v>
      </c>
      <c r="E158" s="1" t="s">
        <v>4</v>
      </c>
      <c r="F158" s="31" t="s">
        <v>2577</v>
      </c>
      <c r="G158" s="31" t="s">
        <v>2587</v>
      </c>
      <c r="H158" s="1" t="s">
        <v>4</v>
      </c>
    </row>
    <row r="159" spans="1:21" ht="12">
      <c r="B159" s="135">
        <v>24752643</v>
      </c>
      <c r="C159" s="120" t="s">
        <v>81</v>
      </c>
      <c r="D159" s="146" t="s">
        <v>814</v>
      </c>
      <c r="E159" s="1" t="s">
        <v>4</v>
      </c>
      <c r="F159" s="31" t="s">
        <v>2577</v>
      </c>
      <c r="G159" s="31" t="s">
        <v>2587</v>
      </c>
      <c r="H159" s="1" t="s">
        <v>4</v>
      </c>
    </row>
    <row r="160" spans="1:21" s="215" customFormat="1" ht="36">
      <c r="A160" s="204" t="s">
        <v>2637</v>
      </c>
      <c r="B160" s="242">
        <v>24752643</v>
      </c>
      <c r="C160" s="217" t="s">
        <v>81</v>
      </c>
      <c r="D160" s="252" t="s">
        <v>818</v>
      </c>
      <c r="E160" s="218" t="s">
        <v>4</v>
      </c>
      <c r="F160" s="219" t="s">
        <v>2593</v>
      </c>
      <c r="G160" s="219" t="s">
        <v>2587</v>
      </c>
      <c r="H160" s="218" t="s">
        <v>4</v>
      </c>
    </row>
    <row r="161" spans="1:21" ht="22">
      <c r="B161" s="135">
        <v>24752643</v>
      </c>
      <c r="C161" s="120" t="s">
        <v>81</v>
      </c>
      <c r="D161" s="146" t="s">
        <v>822</v>
      </c>
      <c r="E161" s="1" t="s">
        <v>12</v>
      </c>
      <c r="F161" s="31" t="s">
        <v>2586</v>
      </c>
      <c r="G161" s="31" t="s">
        <v>2587</v>
      </c>
      <c r="H161" s="1" t="s">
        <v>4</v>
      </c>
    </row>
    <row r="162" spans="1:21" s="223" customFormat="1" ht="13">
      <c r="A162"/>
      <c r="B162" s="135">
        <v>24752702</v>
      </c>
      <c r="C162" s="120" t="s">
        <v>81</v>
      </c>
      <c r="D162" s="288" t="s">
        <v>834</v>
      </c>
      <c r="E162" s="1" t="s">
        <v>12</v>
      </c>
      <c r="F162" s="31" t="s">
        <v>2586</v>
      </c>
      <c r="G162" s="31" t="s">
        <v>2587</v>
      </c>
      <c r="H162" s="1" t="s">
        <v>12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ht="22">
      <c r="B163" s="135">
        <v>24782245</v>
      </c>
      <c r="C163" s="120" t="s">
        <v>81</v>
      </c>
      <c r="D163" s="146" t="s">
        <v>727</v>
      </c>
      <c r="E163" s="1" t="s">
        <v>4</v>
      </c>
      <c r="F163" s="31" t="s">
        <v>2577</v>
      </c>
      <c r="G163" s="31" t="s">
        <v>2587</v>
      </c>
      <c r="H163" s="1" t="s">
        <v>4</v>
      </c>
    </row>
    <row r="164" spans="1:21" ht="22">
      <c r="B164" s="135">
        <v>24796971</v>
      </c>
      <c r="C164" s="120" t="s">
        <v>81</v>
      </c>
      <c r="D164" s="146" t="s">
        <v>758</v>
      </c>
      <c r="E164" s="1" t="s">
        <v>12</v>
      </c>
      <c r="F164" s="31" t="s">
        <v>2586</v>
      </c>
      <c r="G164" s="31" t="s">
        <v>2587</v>
      </c>
      <c r="H164" s="1" t="s">
        <v>4</v>
      </c>
    </row>
    <row r="165" spans="1:21" ht="22">
      <c r="B165" s="135">
        <v>24796971</v>
      </c>
      <c r="C165" s="120" t="s">
        <v>81</v>
      </c>
      <c r="D165" s="146" t="s">
        <v>762</v>
      </c>
      <c r="E165" s="1" t="s">
        <v>12</v>
      </c>
      <c r="F165" s="31" t="s">
        <v>2586</v>
      </c>
      <c r="G165" s="31" t="s">
        <v>2587</v>
      </c>
      <c r="H165" s="1" t="s">
        <v>4</v>
      </c>
    </row>
    <row r="166" spans="1:21" ht="12">
      <c r="B166" s="135">
        <v>24796971</v>
      </c>
      <c r="C166" s="120" t="s">
        <v>81</v>
      </c>
      <c r="D166" s="146" t="s">
        <v>766</v>
      </c>
      <c r="E166" s="1" t="s">
        <v>12</v>
      </c>
      <c r="F166" s="31" t="s">
        <v>2586</v>
      </c>
      <c r="G166" s="31" t="s">
        <v>2587</v>
      </c>
      <c r="H166" s="1" t="s">
        <v>12</v>
      </c>
    </row>
    <row r="167" spans="1:21" ht="12">
      <c r="B167" s="135">
        <v>24825607</v>
      </c>
      <c r="C167" s="120" t="s">
        <v>81</v>
      </c>
      <c r="D167" s="146" t="s">
        <v>774</v>
      </c>
      <c r="E167" s="1" t="s">
        <v>4</v>
      </c>
      <c r="F167" s="31" t="s">
        <v>2577</v>
      </c>
      <c r="G167" s="31" t="s">
        <v>2587</v>
      </c>
      <c r="H167" s="1" t="s">
        <v>4</v>
      </c>
    </row>
    <row r="168" spans="1:21" s="215" customFormat="1" ht="12">
      <c r="A168"/>
      <c r="B168" s="135">
        <v>24825607</v>
      </c>
      <c r="C168" s="120" t="s">
        <v>81</v>
      </c>
      <c r="D168" s="146" t="s">
        <v>778</v>
      </c>
      <c r="E168" s="1" t="s">
        <v>4</v>
      </c>
      <c r="F168" s="31" t="s">
        <v>2577</v>
      </c>
      <c r="G168" s="31" t="s">
        <v>2587</v>
      </c>
      <c r="H168" s="1" t="s">
        <v>4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ht="12">
      <c r="B169" s="135">
        <v>24825607</v>
      </c>
      <c r="C169" s="120" t="s">
        <v>81</v>
      </c>
      <c r="D169" s="146" t="s">
        <v>660</v>
      </c>
      <c r="E169" s="1" t="s">
        <v>4</v>
      </c>
      <c r="F169" s="31" t="s">
        <v>2577</v>
      </c>
      <c r="G169" s="31" t="s">
        <v>2587</v>
      </c>
      <c r="H169" s="1" t="s">
        <v>4</v>
      </c>
    </row>
    <row r="170" spans="1:21" s="215" customFormat="1" ht="12">
      <c r="A170"/>
      <c r="B170" s="135">
        <v>24825798</v>
      </c>
      <c r="C170" s="120" t="s">
        <v>81</v>
      </c>
      <c r="D170" s="147" t="s">
        <v>668</v>
      </c>
      <c r="E170" s="1" t="s">
        <v>4</v>
      </c>
      <c r="F170" s="31" t="s">
        <v>2577</v>
      </c>
      <c r="G170" s="31" t="s">
        <v>2587</v>
      </c>
      <c r="H170" s="1" t="s">
        <v>4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ht="12">
      <c r="B171" s="135">
        <v>24825838</v>
      </c>
      <c r="C171" s="120" t="s">
        <v>81</v>
      </c>
      <c r="D171" s="146" t="s">
        <v>676</v>
      </c>
      <c r="E171" s="1" t="s">
        <v>12</v>
      </c>
      <c r="F171" s="31" t="s">
        <v>2586</v>
      </c>
      <c r="G171" s="31" t="s">
        <v>2587</v>
      </c>
      <c r="H171" s="1" t="s">
        <v>12</v>
      </c>
    </row>
    <row r="172" spans="1:21" s="223" customFormat="1" ht="13">
      <c r="A172"/>
      <c r="B172" s="135">
        <v>24845615</v>
      </c>
      <c r="C172" s="120" t="s">
        <v>81</v>
      </c>
      <c r="D172" s="307" t="s">
        <v>2606</v>
      </c>
      <c r="E172" s="31" t="s">
        <v>12</v>
      </c>
      <c r="F172" s="31" t="s">
        <v>2586</v>
      </c>
      <c r="G172" s="31" t="s">
        <v>2587</v>
      </c>
      <c r="H172" s="31" t="s">
        <v>12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223" customFormat="1" ht="13">
      <c r="A173"/>
      <c r="B173" s="135">
        <v>24851798</v>
      </c>
      <c r="C173" s="120" t="s">
        <v>81</v>
      </c>
      <c r="D173" s="311" t="s">
        <v>692</v>
      </c>
      <c r="E173" s="1" t="s">
        <v>4</v>
      </c>
      <c r="F173" s="31" t="s">
        <v>2577</v>
      </c>
      <c r="G173" s="31" t="s">
        <v>2587</v>
      </c>
      <c r="H173" s="1" t="s">
        <v>4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215" customFormat="1" ht="24">
      <c r="A174"/>
      <c r="B174" s="135">
        <v>24851798</v>
      </c>
      <c r="C174" s="120" t="s">
        <v>81</v>
      </c>
      <c r="D174" s="148" t="s">
        <v>696</v>
      </c>
      <c r="E174" s="1" t="s">
        <v>4</v>
      </c>
      <c r="F174" s="31" t="s">
        <v>2577</v>
      </c>
      <c r="G174" s="31" t="s">
        <v>2587</v>
      </c>
      <c r="H174" s="1" t="s">
        <v>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ht="12">
      <c r="B175" s="135">
        <v>24855015</v>
      </c>
      <c r="C175" s="120" t="s">
        <v>81</v>
      </c>
      <c r="D175" s="147" t="s">
        <v>700</v>
      </c>
      <c r="E175" s="1" t="s">
        <v>12</v>
      </c>
      <c r="F175" s="31" t="s">
        <v>2586</v>
      </c>
      <c r="G175" s="31" t="s">
        <v>2587</v>
      </c>
      <c r="H175" s="1" t="s">
        <v>4</v>
      </c>
    </row>
    <row r="176" spans="1:21" ht="12">
      <c r="B176" s="135">
        <v>24942187</v>
      </c>
      <c r="C176" s="120" t="s">
        <v>81</v>
      </c>
      <c r="D176" s="146" t="s">
        <v>525</v>
      </c>
      <c r="E176" s="1" t="s">
        <v>12</v>
      </c>
      <c r="F176" s="31" t="s">
        <v>2586</v>
      </c>
      <c r="G176" s="31" t="s">
        <v>2587</v>
      </c>
      <c r="H176" s="1" t="s">
        <v>4</v>
      </c>
    </row>
    <row r="177" spans="1:21" ht="13">
      <c r="B177" s="135">
        <v>24942187</v>
      </c>
      <c r="C177" s="120" t="s">
        <v>81</v>
      </c>
      <c r="D177" s="313" t="s">
        <v>528</v>
      </c>
      <c r="E177" s="1" t="s">
        <v>12</v>
      </c>
      <c r="F177" s="31" t="s">
        <v>2586</v>
      </c>
      <c r="G177" s="31" t="s">
        <v>2587</v>
      </c>
      <c r="H177" s="1" t="s">
        <v>4</v>
      </c>
    </row>
    <row r="178" spans="1:21" s="215" customFormat="1" ht="12">
      <c r="A178"/>
      <c r="B178" s="135">
        <v>24942187</v>
      </c>
      <c r="C178" s="120" t="s">
        <v>81</v>
      </c>
      <c r="D178" s="146" t="s">
        <v>532</v>
      </c>
      <c r="E178" s="1" t="s">
        <v>12</v>
      </c>
      <c r="F178" s="31" t="s">
        <v>2586</v>
      </c>
      <c r="G178" s="31" t="s">
        <v>2587</v>
      </c>
      <c r="H178" s="1" t="s">
        <v>12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ht="12">
      <c r="B179" s="135">
        <v>24954002</v>
      </c>
      <c r="C179" s="120" t="s">
        <v>81</v>
      </c>
      <c r="D179" s="146" t="s">
        <v>540</v>
      </c>
      <c r="E179" s="1" t="s">
        <v>12</v>
      </c>
      <c r="F179" s="31" t="s">
        <v>2586</v>
      </c>
      <c r="G179" s="31" t="s">
        <v>2587</v>
      </c>
      <c r="H179" s="1" t="s">
        <v>4</v>
      </c>
    </row>
    <row r="180" spans="1:21" ht="12">
      <c r="B180" s="135">
        <v>24954002</v>
      </c>
      <c r="C180" s="120" t="s">
        <v>81</v>
      </c>
      <c r="D180" s="146" t="s">
        <v>396</v>
      </c>
      <c r="E180" s="1" t="s">
        <v>12</v>
      </c>
      <c r="F180" s="31" t="s">
        <v>2586</v>
      </c>
      <c r="G180" s="31" t="s">
        <v>2587</v>
      </c>
      <c r="H180" s="1" t="s">
        <v>4</v>
      </c>
    </row>
    <row r="181" spans="1:21" ht="22">
      <c r="B181" s="135">
        <v>24984694</v>
      </c>
      <c r="C181" s="120" t="s">
        <v>81</v>
      </c>
      <c r="D181" s="144" t="s">
        <v>450</v>
      </c>
      <c r="E181" s="1" t="s">
        <v>4</v>
      </c>
      <c r="F181" s="31" t="s">
        <v>2577</v>
      </c>
      <c r="G181" s="31" t="s">
        <v>2587</v>
      </c>
      <c r="H181" s="1" t="s">
        <v>4</v>
      </c>
    </row>
    <row r="182" spans="1:21" ht="12">
      <c r="A182" s="223"/>
      <c r="B182" s="261">
        <v>24984694</v>
      </c>
      <c r="C182" s="236" t="s">
        <v>81</v>
      </c>
      <c r="D182" s="297" t="s">
        <v>2607</v>
      </c>
      <c r="E182" s="228" t="s">
        <v>12</v>
      </c>
      <c r="F182" s="228" t="s">
        <v>2586</v>
      </c>
      <c r="G182" s="228" t="s">
        <v>2587</v>
      </c>
      <c r="H182" s="228" t="s">
        <v>4</v>
      </c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</row>
    <row r="183" spans="1:21" s="223" customFormat="1" ht="13">
      <c r="A183"/>
      <c r="B183" s="135">
        <v>24984694</v>
      </c>
      <c r="C183" s="120" t="s">
        <v>81</v>
      </c>
      <c r="D183" s="296" t="s">
        <v>324</v>
      </c>
      <c r="E183" s="1" t="s">
        <v>4</v>
      </c>
      <c r="F183" s="31" t="s">
        <v>2577</v>
      </c>
      <c r="G183" s="31" t="s">
        <v>2587</v>
      </c>
      <c r="H183" s="1" t="s">
        <v>4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ht="12">
      <c r="B184" s="135">
        <v>24984694</v>
      </c>
      <c r="C184" s="120" t="s">
        <v>81</v>
      </c>
      <c r="D184" s="144" t="s">
        <v>328</v>
      </c>
      <c r="E184" s="1" t="s">
        <v>4</v>
      </c>
      <c r="F184" s="31" t="s">
        <v>2577</v>
      </c>
      <c r="G184" s="31" t="s">
        <v>2587</v>
      </c>
      <c r="H184" s="1" t="s">
        <v>4</v>
      </c>
    </row>
    <row r="185" spans="1:21" ht="12">
      <c r="B185" s="135">
        <v>25044056</v>
      </c>
      <c r="C185" s="139" t="s">
        <v>81</v>
      </c>
      <c r="D185" s="150" t="s">
        <v>381</v>
      </c>
      <c r="E185" s="1" t="s">
        <v>4</v>
      </c>
      <c r="F185" s="31" t="s">
        <v>2577</v>
      </c>
      <c r="G185" s="31" t="s">
        <v>2587</v>
      </c>
      <c r="H185" s="1" t="s">
        <v>4</v>
      </c>
    </row>
    <row r="186" spans="1:21" s="215" customFormat="1" ht="12">
      <c r="A186"/>
      <c r="B186" s="135">
        <v>25043933</v>
      </c>
      <c r="C186" s="139" t="s">
        <v>81</v>
      </c>
      <c r="D186" s="147" t="s">
        <v>234</v>
      </c>
      <c r="E186" s="1" t="s">
        <v>12</v>
      </c>
      <c r="F186" s="31" t="s">
        <v>2586</v>
      </c>
      <c r="G186" s="31" t="s">
        <v>2587</v>
      </c>
      <c r="H186" s="1" t="s">
        <v>4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ht="12">
      <c r="B187" s="135">
        <v>25043933</v>
      </c>
      <c r="C187" s="139" t="s">
        <v>81</v>
      </c>
      <c r="D187" s="294" t="s">
        <v>238</v>
      </c>
      <c r="E187" s="1" t="s">
        <v>12</v>
      </c>
      <c r="F187" s="31" t="s">
        <v>2586</v>
      </c>
      <c r="G187" s="31" t="s">
        <v>2587</v>
      </c>
      <c r="H187" s="1" t="s">
        <v>4</v>
      </c>
    </row>
    <row r="188" spans="1:21" s="215" customFormat="1" ht="12">
      <c r="A188"/>
      <c r="B188" s="135">
        <v>25043676</v>
      </c>
      <c r="C188" s="139" t="s">
        <v>81</v>
      </c>
      <c r="D188" s="146" t="s">
        <v>246</v>
      </c>
      <c r="E188" s="1" t="s">
        <v>12</v>
      </c>
      <c r="F188" s="31" t="s">
        <v>2586</v>
      </c>
      <c r="G188" s="31" t="s">
        <v>2587</v>
      </c>
      <c r="H188" s="1" t="s">
        <v>12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ht="12">
      <c r="B189" s="135">
        <v>25043553</v>
      </c>
      <c r="C189" s="139" t="s">
        <v>81</v>
      </c>
      <c r="D189" s="146" t="s">
        <v>258</v>
      </c>
      <c r="E189" s="1" t="s">
        <v>12</v>
      </c>
      <c r="F189" s="31" t="s">
        <v>2577</v>
      </c>
      <c r="G189" s="31" t="s">
        <v>2587</v>
      </c>
      <c r="H189" s="1" t="s">
        <v>12</v>
      </c>
    </row>
    <row r="190" spans="1:21" ht="12">
      <c r="B190" s="135">
        <v>25043553</v>
      </c>
      <c r="C190" s="139" t="s">
        <v>81</v>
      </c>
      <c r="D190" s="146" t="s">
        <v>262</v>
      </c>
      <c r="E190" s="1" t="s">
        <v>12</v>
      </c>
      <c r="F190" s="31" t="s">
        <v>2586</v>
      </c>
      <c r="G190" s="31" t="s">
        <v>2587</v>
      </c>
      <c r="H190" s="1" t="s">
        <v>4</v>
      </c>
    </row>
    <row r="191" spans="1:21" ht="12">
      <c r="A191" s="223"/>
      <c r="B191" s="270">
        <v>25043553</v>
      </c>
      <c r="C191" s="271" t="s">
        <v>81</v>
      </c>
      <c r="D191" s="287" t="s">
        <v>2609</v>
      </c>
      <c r="E191" s="228" t="s">
        <v>12</v>
      </c>
      <c r="F191" s="228" t="s">
        <v>2586</v>
      </c>
      <c r="G191" s="228" t="s">
        <v>2587</v>
      </c>
      <c r="H191" s="228" t="s">
        <v>4</v>
      </c>
      <c r="I191" s="223"/>
      <c r="J191" s="223"/>
      <c r="K191" s="223"/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</row>
    <row r="192" spans="1:21" ht="12">
      <c r="B192" s="135">
        <v>25044160</v>
      </c>
      <c r="C192" s="139" t="s">
        <v>81</v>
      </c>
      <c r="D192" s="146" t="s">
        <v>301</v>
      </c>
      <c r="E192" s="1" t="s">
        <v>12</v>
      </c>
      <c r="F192" s="31" t="s">
        <v>2586</v>
      </c>
      <c r="G192" s="31" t="s">
        <v>2587</v>
      </c>
      <c r="H192" s="1" t="s">
        <v>12</v>
      </c>
    </row>
    <row r="193" spans="1:21" s="215" customFormat="1" ht="12">
      <c r="A193"/>
      <c r="B193" s="135">
        <v>25044160</v>
      </c>
      <c r="C193" s="139" t="s">
        <v>81</v>
      </c>
      <c r="D193" s="146" t="s">
        <v>317</v>
      </c>
      <c r="E193" s="1" t="s">
        <v>12</v>
      </c>
      <c r="F193" s="31" t="s">
        <v>2586</v>
      </c>
      <c r="G193" s="31" t="s">
        <v>2587</v>
      </c>
      <c r="H193" s="1" t="s">
        <v>12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ht="12">
      <c r="A194" s="273"/>
      <c r="B194" s="194">
        <v>25044160</v>
      </c>
      <c r="C194" s="150" t="s">
        <v>81</v>
      </c>
      <c r="D194" s="147" t="s">
        <v>2610</v>
      </c>
      <c r="E194" s="46" t="s">
        <v>12</v>
      </c>
      <c r="F194" s="247" t="s">
        <v>2586</v>
      </c>
      <c r="G194" s="247" t="s">
        <v>2587</v>
      </c>
      <c r="H194" s="46" t="s">
        <v>4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ht="12">
      <c r="B195" s="135">
        <v>25044230</v>
      </c>
      <c r="C195" s="139" t="s">
        <v>81</v>
      </c>
      <c r="D195" s="144" t="s">
        <v>177</v>
      </c>
      <c r="E195" s="1" t="s">
        <v>12</v>
      </c>
      <c r="F195" s="31" t="s">
        <v>2586</v>
      </c>
      <c r="G195" s="31" t="s">
        <v>2587</v>
      </c>
      <c r="H195" s="1" t="s">
        <v>12</v>
      </c>
    </row>
    <row r="196" spans="1:21" s="215" customFormat="1" ht="12">
      <c r="A196"/>
      <c r="B196" s="135">
        <v>25048219</v>
      </c>
      <c r="C196" s="139" t="s">
        <v>81</v>
      </c>
      <c r="D196" s="146" t="s">
        <v>185</v>
      </c>
      <c r="E196" s="1" t="s">
        <v>12</v>
      </c>
      <c r="F196" s="31" t="s">
        <v>2586</v>
      </c>
      <c r="G196" s="31" t="s">
        <v>2587</v>
      </c>
      <c r="H196" s="1" t="s">
        <v>4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ht="12">
      <c r="B197" s="135">
        <v>25048219</v>
      </c>
      <c r="C197" s="139" t="s">
        <v>81</v>
      </c>
      <c r="D197" s="146" t="s">
        <v>188</v>
      </c>
      <c r="E197" s="1" t="s">
        <v>12</v>
      </c>
      <c r="F197" s="31" t="s">
        <v>2586</v>
      </c>
      <c r="G197" s="31" t="s">
        <v>2587</v>
      </c>
      <c r="H197" s="1" t="s">
        <v>4</v>
      </c>
    </row>
    <row r="198" spans="1:21" s="215" customFormat="1" ht="12">
      <c r="A198"/>
      <c r="B198" s="135">
        <v>25048219</v>
      </c>
      <c r="C198" s="139" t="s">
        <v>81</v>
      </c>
      <c r="D198" s="146" t="s">
        <v>192</v>
      </c>
      <c r="E198" s="1" t="s">
        <v>12</v>
      </c>
      <c r="F198" s="31" t="s">
        <v>2586</v>
      </c>
      <c r="G198" s="31" t="s">
        <v>2587</v>
      </c>
      <c r="H198" s="1" t="s">
        <v>4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ht="12">
      <c r="B199" s="135">
        <v>25048219</v>
      </c>
      <c r="C199" s="139" t="s">
        <v>81</v>
      </c>
      <c r="D199" s="146" t="s">
        <v>196</v>
      </c>
      <c r="E199" s="1" t="s">
        <v>12</v>
      </c>
      <c r="F199" s="31" t="s">
        <v>2586</v>
      </c>
      <c r="G199" s="31" t="s">
        <v>2587</v>
      </c>
      <c r="H199" s="1" t="s">
        <v>4</v>
      </c>
    </row>
    <row r="200" spans="1:21" ht="12">
      <c r="B200" s="135">
        <v>25048219</v>
      </c>
      <c r="C200" s="139" t="s">
        <v>81</v>
      </c>
      <c r="D200" s="146" t="s">
        <v>200</v>
      </c>
      <c r="E200" s="1" t="s">
        <v>12</v>
      </c>
      <c r="F200" s="31" t="s">
        <v>2586</v>
      </c>
      <c r="G200" s="31" t="s">
        <v>2587</v>
      </c>
      <c r="H200" s="1" t="s">
        <v>12</v>
      </c>
    </row>
    <row r="201" spans="1:21" ht="12">
      <c r="B201" s="135">
        <v>25091320</v>
      </c>
      <c r="C201" s="139" t="s">
        <v>81</v>
      </c>
      <c r="D201" s="144" t="s">
        <v>82</v>
      </c>
      <c r="E201" s="1" t="s">
        <v>12</v>
      </c>
      <c r="F201" s="31" t="s">
        <v>2586</v>
      </c>
      <c r="G201" s="31" t="s">
        <v>2587</v>
      </c>
      <c r="H201" s="1" t="s">
        <v>4</v>
      </c>
    </row>
    <row r="202" spans="1:21" s="215" customFormat="1" ht="22">
      <c r="A202"/>
      <c r="B202" s="135">
        <v>25099614</v>
      </c>
      <c r="C202" s="118" t="s">
        <v>81</v>
      </c>
      <c r="D202" s="145" t="s">
        <v>126</v>
      </c>
      <c r="E202" s="1" t="s">
        <v>12</v>
      </c>
      <c r="F202" s="31" t="s">
        <v>2586</v>
      </c>
      <c r="G202" s="31" t="s">
        <v>2587</v>
      </c>
      <c r="H202" s="1" t="s">
        <v>12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ht="22">
      <c r="B203" s="135">
        <v>25099614</v>
      </c>
      <c r="C203" s="118" t="s">
        <v>81</v>
      </c>
      <c r="D203" s="155" t="s">
        <v>132</v>
      </c>
      <c r="E203" s="1" t="s">
        <v>12</v>
      </c>
      <c r="F203" s="31" t="s">
        <v>2586</v>
      </c>
      <c r="G203" s="31" t="s">
        <v>2587</v>
      </c>
      <c r="H203" s="1" t="s">
        <v>12</v>
      </c>
    </row>
    <row r="204" spans="1:21" ht="12">
      <c r="B204" s="135">
        <v>25099614</v>
      </c>
      <c r="C204" s="118" t="s">
        <v>81</v>
      </c>
      <c r="D204" s="155" t="s">
        <v>135</v>
      </c>
      <c r="E204" s="1" t="s">
        <v>4</v>
      </c>
      <c r="F204" s="31" t="s">
        <v>2577</v>
      </c>
      <c r="G204" s="31" t="s">
        <v>2587</v>
      </c>
      <c r="H204" s="1" t="s">
        <v>4</v>
      </c>
      <c r="I204" s="299">
        <f>COUNTIF(E113:E204,"y")/COUNTA(E113:E204)</f>
        <v>0.33695652173913043</v>
      </c>
      <c r="J204" s="299">
        <f>COUNTIF(H113:H204,"y")/COUNTA(H113:H204)</f>
        <v>0.66304347826086951</v>
      </c>
      <c r="K204" s="299"/>
      <c r="L204" s="303">
        <f>COUNTA(H113:H204)</f>
        <v>92</v>
      </c>
    </row>
    <row r="205" spans="1:21" ht="12">
      <c r="B205" s="135">
        <v>24671998</v>
      </c>
      <c r="C205" s="120" t="s">
        <v>2</v>
      </c>
      <c r="D205" s="141" t="s">
        <v>941</v>
      </c>
      <c r="E205" s="1" t="s">
        <v>12</v>
      </c>
      <c r="F205" s="31" t="s">
        <v>2586</v>
      </c>
      <c r="G205" s="31" t="s">
        <v>2587</v>
      </c>
      <c r="H205" s="1" t="s">
        <v>4</v>
      </c>
    </row>
    <row r="206" spans="1:21" ht="12">
      <c r="B206" s="135">
        <v>24671998</v>
      </c>
      <c r="C206" s="120" t="s">
        <v>2</v>
      </c>
      <c r="D206" s="141" t="s">
        <v>945</v>
      </c>
      <c r="E206" s="31" t="s">
        <v>12</v>
      </c>
      <c r="F206" s="31" t="s">
        <v>2586</v>
      </c>
      <c r="G206" s="31" t="s">
        <v>2587</v>
      </c>
      <c r="H206" s="1" t="s">
        <v>4</v>
      </c>
    </row>
    <row r="207" spans="1:21" s="223" customFormat="1" ht="13">
      <c r="A207"/>
      <c r="B207" s="135">
        <v>24760871</v>
      </c>
      <c r="C207" s="120" t="s">
        <v>2</v>
      </c>
      <c r="D207" s="156" t="s">
        <v>838</v>
      </c>
      <c r="E207" s="1" t="s">
        <v>12</v>
      </c>
      <c r="F207" s="31" t="s">
        <v>2586</v>
      </c>
      <c r="G207" s="31" t="s">
        <v>2587</v>
      </c>
      <c r="H207" s="1" t="s">
        <v>4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s="223" customFormat="1" ht="13">
      <c r="A208"/>
      <c r="B208" s="135">
        <v>24771457</v>
      </c>
      <c r="C208" s="120" t="s">
        <v>2</v>
      </c>
      <c r="D208" s="288" t="s">
        <v>720</v>
      </c>
      <c r="E208" s="1" t="s">
        <v>12</v>
      </c>
      <c r="F208" s="31" t="s">
        <v>2586</v>
      </c>
      <c r="G208" s="31" t="s">
        <v>2587</v>
      </c>
      <c r="H208" s="1" t="s">
        <v>4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ht="24">
      <c r="B209" s="135">
        <v>24790185</v>
      </c>
      <c r="C209" s="120" t="s">
        <v>2</v>
      </c>
      <c r="D209" s="141" t="s">
        <v>735</v>
      </c>
      <c r="E209" s="1" t="s">
        <v>12</v>
      </c>
      <c r="F209" s="31" t="s">
        <v>2586</v>
      </c>
      <c r="G209" s="31" t="s">
        <v>2587</v>
      </c>
      <c r="H209" s="1" t="s">
        <v>4</v>
      </c>
    </row>
    <row r="210" spans="1:21" ht="12">
      <c r="B210" s="135">
        <v>24790185</v>
      </c>
      <c r="C210" s="120" t="s">
        <v>2</v>
      </c>
      <c r="D210" s="141" t="s">
        <v>738</v>
      </c>
      <c r="E210" s="1" t="s">
        <v>12</v>
      </c>
      <c r="F210" s="31" t="s">
        <v>2586</v>
      </c>
      <c r="G210" s="31" t="s">
        <v>2587</v>
      </c>
      <c r="H210" s="1" t="s">
        <v>4</v>
      </c>
    </row>
    <row r="211" spans="1:21" s="223" customFormat="1" ht="13">
      <c r="A211"/>
      <c r="B211" s="135">
        <v>24872554</v>
      </c>
      <c r="C211" s="120" t="s">
        <v>2</v>
      </c>
      <c r="D211" s="156" t="s">
        <v>712</v>
      </c>
      <c r="E211" s="1" t="s">
        <v>12</v>
      </c>
      <c r="F211" s="31" t="s">
        <v>2586</v>
      </c>
      <c r="G211" s="31" t="s">
        <v>2587</v>
      </c>
      <c r="H211" s="1" t="s">
        <v>12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s="223" customFormat="1" ht="15" customHeight="1">
      <c r="B212" s="261">
        <v>24872554</v>
      </c>
      <c r="C212" s="236" t="s">
        <v>2</v>
      </c>
      <c r="D212" s="308" t="s">
        <v>2621</v>
      </c>
      <c r="E212" s="228" t="s">
        <v>12</v>
      </c>
      <c r="F212" s="228" t="s">
        <v>2586</v>
      </c>
      <c r="G212" s="228" t="s">
        <v>2587</v>
      </c>
      <c r="H212" s="228" t="s">
        <v>12</v>
      </c>
    </row>
    <row r="213" spans="1:21" ht="12">
      <c r="B213" s="135">
        <v>24899714</v>
      </c>
      <c r="C213" s="120" t="s">
        <v>2</v>
      </c>
      <c r="D213" s="141" t="s">
        <v>578</v>
      </c>
      <c r="E213" s="1" t="s">
        <v>12</v>
      </c>
      <c r="F213" s="31" t="s">
        <v>2586</v>
      </c>
      <c r="G213" s="31" t="s">
        <v>2587</v>
      </c>
      <c r="H213" s="1" t="s">
        <v>12</v>
      </c>
    </row>
    <row r="214" spans="1:21" ht="12">
      <c r="B214" s="135">
        <v>24899714</v>
      </c>
      <c r="C214" s="120" t="s">
        <v>2</v>
      </c>
      <c r="D214" s="141" t="s">
        <v>177</v>
      </c>
      <c r="E214" s="1" t="s">
        <v>12</v>
      </c>
      <c r="F214" s="31" t="s">
        <v>2586</v>
      </c>
      <c r="G214" s="31" t="s">
        <v>2587</v>
      </c>
      <c r="H214" s="1" t="s">
        <v>12</v>
      </c>
    </row>
    <row r="215" spans="1:21" ht="12">
      <c r="A215" s="223"/>
      <c r="B215" s="261">
        <v>24899714</v>
      </c>
      <c r="C215" s="236" t="s">
        <v>2</v>
      </c>
      <c r="D215" s="289" t="s">
        <v>2622</v>
      </c>
      <c r="E215" s="228" t="s">
        <v>4</v>
      </c>
      <c r="F215" s="228" t="s">
        <v>2577</v>
      </c>
      <c r="G215" s="228" t="s">
        <v>2587</v>
      </c>
      <c r="H215" s="228" t="s">
        <v>4</v>
      </c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</row>
    <row r="216" spans="1:21" s="215" customFormat="1" ht="22">
      <c r="A216" s="223"/>
      <c r="B216" s="261">
        <v>24899714</v>
      </c>
      <c r="C216" s="236" t="s">
        <v>2</v>
      </c>
      <c r="D216" s="289" t="s">
        <v>2623</v>
      </c>
      <c r="E216" s="228" t="s">
        <v>4</v>
      </c>
      <c r="F216" s="228" t="s">
        <v>2577</v>
      </c>
      <c r="G216" s="228" t="s">
        <v>2587</v>
      </c>
      <c r="H216" s="228" t="s">
        <v>4</v>
      </c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</row>
    <row r="217" spans="1:21" ht="12">
      <c r="B217" s="135">
        <v>24899698</v>
      </c>
      <c r="C217" s="120" t="s">
        <v>2</v>
      </c>
      <c r="D217" s="145" t="s">
        <v>594</v>
      </c>
      <c r="E217" s="1" t="s">
        <v>4</v>
      </c>
      <c r="F217" s="31" t="s">
        <v>2577</v>
      </c>
      <c r="G217" s="31" t="s">
        <v>2587</v>
      </c>
      <c r="H217" s="1" t="s">
        <v>4</v>
      </c>
    </row>
    <row r="218" spans="1:21" ht="12">
      <c r="B218" s="135">
        <v>24899698</v>
      </c>
      <c r="C218" s="120" t="s">
        <v>2</v>
      </c>
      <c r="D218" s="145" t="s">
        <v>598</v>
      </c>
      <c r="E218" s="1" t="s">
        <v>12</v>
      </c>
      <c r="F218" s="31" t="s">
        <v>2586</v>
      </c>
      <c r="G218" s="31" t="s">
        <v>2587</v>
      </c>
      <c r="H218" s="1" t="s">
        <v>4</v>
      </c>
    </row>
    <row r="219" spans="1:21" ht="12">
      <c r="B219" s="135">
        <v>24899721</v>
      </c>
      <c r="C219" s="120" t="s">
        <v>2</v>
      </c>
      <c r="D219" s="291" t="s">
        <v>2624</v>
      </c>
      <c r="E219" s="31" t="s">
        <v>12</v>
      </c>
      <c r="F219" s="31" t="s">
        <v>2586</v>
      </c>
      <c r="G219" s="31" t="s">
        <v>2587</v>
      </c>
      <c r="H219" s="31" t="s">
        <v>12</v>
      </c>
    </row>
    <row r="220" spans="1:21" ht="12">
      <c r="B220" s="135">
        <v>24899721</v>
      </c>
      <c r="C220" s="120" t="s">
        <v>2</v>
      </c>
      <c r="D220" s="141" t="s">
        <v>606</v>
      </c>
      <c r="E220" s="1" t="s">
        <v>12</v>
      </c>
      <c r="F220" s="31" t="s">
        <v>2586</v>
      </c>
      <c r="G220" s="31" t="s">
        <v>2587</v>
      </c>
      <c r="H220" s="1" t="s">
        <v>4</v>
      </c>
    </row>
    <row r="221" spans="1:21" ht="12">
      <c r="B221" s="135">
        <v>24920638</v>
      </c>
      <c r="C221" s="120" t="s">
        <v>2</v>
      </c>
      <c r="D221" s="141" t="s">
        <v>470</v>
      </c>
      <c r="E221" s="1" t="s">
        <v>4</v>
      </c>
      <c r="F221" s="31" t="s">
        <v>2577</v>
      </c>
      <c r="G221" s="31" t="s">
        <v>2587</v>
      </c>
      <c r="H221" s="1" t="s">
        <v>4</v>
      </c>
    </row>
    <row r="222" spans="1:21" ht="12">
      <c r="A222" s="223"/>
      <c r="B222" s="261">
        <v>24920616</v>
      </c>
      <c r="C222" s="236" t="s">
        <v>2</v>
      </c>
      <c r="D222" s="289" t="s">
        <v>2625</v>
      </c>
      <c r="E222" s="227"/>
      <c r="F222" s="228" t="s">
        <v>2586</v>
      </c>
      <c r="G222" s="228" t="s">
        <v>2587</v>
      </c>
      <c r="H222" s="227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</row>
    <row r="223" spans="1:21" ht="12">
      <c r="B223" s="135">
        <v>24920621</v>
      </c>
      <c r="C223" s="120" t="s">
        <v>2</v>
      </c>
      <c r="D223" s="141" t="s">
        <v>482</v>
      </c>
      <c r="E223" s="1" t="s">
        <v>12</v>
      </c>
      <c r="F223" s="31" t="s">
        <v>2586</v>
      </c>
      <c r="G223" s="31" t="s">
        <v>2587</v>
      </c>
      <c r="H223" s="1" t="s">
        <v>4</v>
      </c>
    </row>
    <row r="224" spans="1:21" ht="22">
      <c r="B224" s="135">
        <v>24920621</v>
      </c>
      <c r="C224" s="120" t="s">
        <v>2</v>
      </c>
      <c r="D224" s="141" t="s">
        <v>486</v>
      </c>
      <c r="E224" s="1" t="s">
        <v>12</v>
      </c>
      <c r="F224" s="31" t="s">
        <v>2586</v>
      </c>
      <c r="G224" s="31" t="s">
        <v>2587</v>
      </c>
      <c r="H224" s="1" t="s">
        <v>12</v>
      </c>
    </row>
    <row r="225" spans="1:21" ht="22">
      <c r="B225" s="135">
        <v>24920620</v>
      </c>
      <c r="C225" s="120" t="s">
        <v>2</v>
      </c>
      <c r="D225" s="141" t="s">
        <v>494</v>
      </c>
      <c r="E225" s="1" t="s">
        <v>12</v>
      </c>
      <c r="F225" s="31" t="s">
        <v>2586</v>
      </c>
      <c r="G225" s="31" t="s">
        <v>2587</v>
      </c>
      <c r="H225" s="1" t="s">
        <v>12</v>
      </c>
    </row>
    <row r="226" spans="1:21" ht="12">
      <c r="B226" s="135">
        <v>24920620</v>
      </c>
      <c r="C226" s="120" t="s">
        <v>2</v>
      </c>
      <c r="D226" s="141" t="s">
        <v>502</v>
      </c>
      <c r="E226" s="1" t="s">
        <v>12</v>
      </c>
      <c r="F226" s="31" t="s">
        <v>2586</v>
      </c>
      <c r="G226" s="31" t="s">
        <v>2587</v>
      </c>
      <c r="H226" s="1" t="s">
        <v>12</v>
      </c>
    </row>
    <row r="227" spans="1:21" ht="12" customHeight="1">
      <c r="B227" s="135">
        <v>24920620</v>
      </c>
      <c r="C227" s="120" t="s">
        <v>2</v>
      </c>
      <c r="D227" s="141" t="s">
        <v>506</v>
      </c>
      <c r="E227" s="1" t="s">
        <v>12</v>
      </c>
      <c r="F227" s="31" t="s">
        <v>2586</v>
      </c>
      <c r="G227" s="31" t="s">
        <v>2587</v>
      </c>
      <c r="H227" s="1" t="s">
        <v>12</v>
      </c>
    </row>
    <row r="228" spans="1:21" ht="12" customHeight="1">
      <c r="B228" s="135">
        <v>24920619</v>
      </c>
      <c r="C228" s="120" t="s">
        <v>2</v>
      </c>
      <c r="D228" s="145" t="s">
        <v>510</v>
      </c>
      <c r="E228" s="1" t="s">
        <v>12</v>
      </c>
      <c r="F228" s="31" t="s">
        <v>2586</v>
      </c>
      <c r="G228" s="31" t="s">
        <v>2587</v>
      </c>
      <c r="H228" s="1" t="s">
        <v>4</v>
      </c>
    </row>
    <row r="229" spans="1:21" s="215" customFormat="1" ht="12">
      <c r="A229"/>
      <c r="B229" s="135">
        <v>24920619</v>
      </c>
      <c r="C229" s="120" t="s">
        <v>2</v>
      </c>
      <c r="D229" s="145" t="s">
        <v>514</v>
      </c>
      <c r="E229" s="1" t="s">
        <v>12</v>
      </c>
      <c r="F229" s="31" t="s">
        <v>2586</v>
      </c>
      <c r="G229" s="31" t="s">
        <v>2587</v>
      </c>
      <c r="H229" s="1" t="s">
        <v>4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 ht="12">
      <c r="B230" s="135">
        <v>24966368</v>
      </c>
      <c r="C230" s="120" t="s">
        <v>2</v>
      </c>
      <c r="D230" s="141" t="s">
        <v>408</v>
      </c>
      <c r="E230" s="1" t="s">
        <v>12</v>
      </c>
      <c r="F230" s="31" t="s">
        <v>2586</v>
      </c>
      <c r="G230" s="31" t="s">
        <v>2587</v>
      </c>
      <c r="H230" s="1" t="s">
        <v>12</v>
      </c>
    </row>
    <row r="231" spans="1:21" ht="12">
      <c r="B231" s="135">
        <v>24966369</v>
      </c>
      <c r="C231" s="120" t="s">
        <v>2</v>
      </c>
      <c r="D231" s="141" t="s">
        <v>420</v>
      </c>
      <c r="E231" s="1" t="s">
        <v>12</v>
      </c>
      <c r="F231" s="31" t="s">
        <v>2586</v>
      </c>
      <c r="G231" s="31" t="s">
        <v>2587</v>
      </c>
      <c r="H231" s="1" t="s">
        <v>4</v>
      </c>
    </row>
    <row r="232" spans="1:21" ht="12">
      <c r="B232" s="135">
        <v>24966384</v>
      </c>
      <c r="C232" s="120" t="s">
        <v>2</v>
      </c>
      <c r="D232" s="141" t="s">
        <v>428</v>
      </c>
      <c r="E232" s="1" t="s">
        <v>4</v>
      </c>
      <c r="F232" s="31" t="s">
        <v>2577</v>
      </c>
      <c r="G232" s="31" t="s">
        <v>2587</v>
      </c>
      <c r="H232" s="1" t="s">
        <v>4</v>
      </c>
    </row>
    <row r="233" spans="1:21" ht="12">
      <c r="B233" s="135">
        <v>24966384</v>
      </c>
      <c r="C233" s="120" t="s">
        <v>2</v>
      </c>
      <c r="D233" s="141" t="s">
        <v>432</v>
      </c>
      <c r="E233" s="1" t="s">
        <v>4</v>
      </c>
      <c r="F233" s="31" t="s">
        <v>2577</v>
      </c>
      <c r="G233" s="31" t="s">
        <v>2587</v>
      </c>
      <c r="H233" s="1" t="s">
        <v>4</v>
      </c>
    </row>
    <row r="234" spans="1:21" ht="12">
      <c r="B234" s="135">
        <v>24966380</v>
      </c>
      <c r="C234" s="120" t="s">
        <v>2</v>
      </c>
      <c r="D234" s="141" t="s">
        <v>436</v>
      </c>
      <c r="E234" s="1" t="s">
        <v>12</v>
      </c>
      <c r="F234" s="31" t="s">
        <v>2586</v>
      </c>
      <c r="G234" s="31" t="s">
        <v>2587</v>
      </c>
      <c r="H234" s="1" t="s">
        <v>12</v>
      </c>
    </row>
    <row r="235" spans="1:21" s="215" customFormat="1" ht="24">
      <c r="A235"/>
      <c r="B235" s="135">
        <v>25009276</v>
      </c>
      <c r="C235" s="139" t="s">
        <v>2</v>
      </c>
      <c r="D235" s="141" t="s">
        <v>362</v>
      </c>
      <c r="E235" s="1" t="s">
        <v>12</v>
      </c>
      <c r="F235" s="31" t="s">
        <v>2586</v>
      </c>
      <c r="G235" s="31" t="s">
        <v>2587</v>
      </c>
      <c r="H235" s="1" t="s">
        <v>12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 ht="12">
      <c r="B236" s="135">
        <v>25009276</v>
      </c>
      <c r="C236" s="139" t="s">
        <v>2</v>
      </c>
      <c r="D236" s="197" t="s">
        <v>365</v>
      </c>
      <c r="E236" s="1" t="s">
        <v>12</v>
      </c>
      <c r="F236" s="31" t="s">
        <v>2586</v>
      </c>
      <c r="G236" s="31" t="s">
        <v>2587</v>
      </c>
      <c r="H236" s="1" t="s">
        <v>12</v>
      </c>
    </row>
    <row r="237" spans="1:21" ht="12">
      <c r="B237" s="135">
        <v>25009260</v>
      </c>
      <c r="C237" s="139" t="s">
        <v>2</v>
      </c>
      <c r="D237" s="141" t="s">
        <v>369</v>
      </c>
      <c r="E237" s="1" t="s">
        <v>12</v>
      </c>
      <c r="F237" s="31" t="s">
        <v>2586</v>
      </c>
      <c r="G237" s="31" t="s">
        <v>2587</v>
      </c>
      <c r="H237" s="1" t="s">
        <v>4</v>
      </c>
      <c r="I237" s="26"/>
      <c r="J237" s="26"/>
      <c r="K237" s="26"/>
      <c r="L237" s="26"/>
    </row>
    <row r="238" spans="1:21" s="215" customFormat="1" ht="12">
      <c r="A238" s="223"/>
      <c r="B238" s="261">
        <v>25009260</v>
      </c>
      <c r="C238" s="225" t="s">
        <v>2</v>
      </c>
      <c r="D238" s="289" t="s">
        <v>2626</v>
      </c>
      <c r="E238" s="228" t="s">
        <v>12</v>
      </c>
      <c r="F238" s="228" t="s">
        <v>2586</v>
      </c>
      <c r="G238" s="228" t="s">
        <v>2587</v>
      </c>
      <c r="H238" s="228" t="s">
        <v>12</v>
      </c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</row>
    <row r="239" spans="1:21" ht="12">
      <c r="B239" s="135">
        <v>25009270</v>
      </c>
      <c r="C239" s="139" t="s">
        <v>2</v>
      </c>
      <c r="D239" s="150" t="s">
        <v>377</v>
      </c>
      <c r="E239" s="1" t="s">
        <v>4</v>
      </c>
      <c r="F239" s="31" t="s">
        <v>2577</v>
      </c>
      <c r="G239" s="31" t="s">
        <v>2587</v>
      </c>
      <c r="H239" s="1" t="s">
        <v>4</v>
      </c>
      <c r="I239" s="26"/>
      <c r="J239" s="26"/>
      <c r="K239" s="26"/>
      <c r="L239" s="26"/>
    </row>
    <row r="240" spans="1:21" s="215" customFormat="1" ht="13">
      <c r="A240" s="223"/>
      <c r="B240" s="261">
        <v>25031397</v>
      </c>
      <c r="C240" s="225" t="s">
        <v>2</v>
      </c>
      <c r="D240" s="289" t="s">
        <v>2628</v>
      </c>
      <c r="E240" s="228" t="s">
        <v>12</v>
      </c>
      <c r="F240" s="228" t="s">
        <v>2586</v>
      </c>
      <c r="G240" s="228" t="s">
        <v>2587</v>
      </c>
      <c r="H240" s="228" t="s">
        <v>12</v>
      </c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</row>
    <row r="241" spans="1:21" ht="26">
      <c r="B241" s="135">
        <v>25031397</v>
      </c>
      <c r="C241" s="139" t="s">
        <v>2</v>
      </c>
      <c r="D241" s="141" t="s">
        <v>269</v>
      </c>
      <c r="E241" s="1" t="s">
        <v>12</v>
      </c>
      <c r="F241" s="31" t="s">
        <v>2586</v>
      </c>
      <c r="G241" s="31" t="s">
        <v>2587</v>
      </c>
      <c r="H241" s="1" t="s">
        <v>12</v>
      </c>
    </row>
    <row r="242" spans="1:21" ht="26">
      <c r="B242" s="135">
        <v>25031414</v>
      </c>
      <c r="C242" s="139" t="s">
        <v>2</v>
      </c>
      <c r="D242" s="141" t="s">
        <v>273</v>
      </c>
      <c r="E242" s="1" t="s">
        <v>12</v>
      </c>
      <c r="F242" s="31" t="s">
        <v>2586</v>
      </c>
      <c r="G242" s="31" t="s">
        <v>2587</v>
      </c>
      <c r="H242" s="1" t="s">
        <v>12</v>
      </c>
      <c r="I242" s="26"/>
      <c r="J242" s="26"/>
      <c r="K242" s="26"/>
      <c r="L242" s="26"/>
    </row>
    <row r="243" spans="1:21" ht="12">
      <c r="B243" s="135">
        <v>25031414</v>
      </c>
      <c r="C243" s="139" t="s">
        <v>2</v>
      </c>
      <c r="D243" s="141" t="s">
        <v>281</v>
      </c>
      <c r="E243" s="1" t="s">
        <v>12</v>
      </c>
      <c r="F243" s="31" t="s">
        <v>2586</v>
      </c>
      <c r="G243" s="31" t="s">
        <v>2587</v>
      </c>
      <c r="H243" s="1" t="s">
        <v>12</v>
      </c>
    </row>
    <row r="244" spans="1:21" s="215" customFormat="1" ht="24">
      <c r="A244"/>
      <c r="B244" s="135">
        <v>25031414</v>
      </c>
      <c r="C244" s="139" t="s">
        <v>2</v>
      </c>
      <c r="D244" s="141" t="s">
        <v>285</v>
      </c>
      <c r="E244" s="1" t="s">
        <v>12</v>
      </c>
      <c r="F244" s="31" t="s">
        <v>2586</v>
      </c>
      <c r="G244" s="31" t="s">
        <v>2587</v>
      </c>
      <c r="H244" s="1" t="s">
        <v>4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215" customFormat="1" ht="12">
      <c r="A245"/>
      <c r="B245" s="135">
        <v>25031392</v>
      </c>
      <c r="C245" s="139" t="s">
        <v>2</v>
      </c>
      <c r="D245" s="141" t="s">
        <v>289</v>
      </c>
      <c r="E245" s="1" t="s">
        <v>12</v>
      </c>
      <c r="F245" s="31" t="s">
        <v>2586</v>
      </c>
      <c r="G245" s="31" t="s">
        <v>2587</v>
      </c>
      <c r="H245" s="1" t="s">
        <v>12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215" customFormat="1" ht="72">
      <c r="A246"/>
      <c r="B246" s="135">
        <v>25031405</v>
      </c>
      <c r="C246" s="139" t="s">
        <v>2</v>
      </c>
      <c r="D246" s="141" t="s">
        <v>293</v>
      </c>
      <c r="E246" s="1" t="s">
        <v>12</v>
      </c>
      <c r="F246" s="31" t="s">
        <v>2586</v>
      </c>
      <c r="G246" s="31" t="s">
        <v>2587</v>
      </c>
      <c r="H246" s="1" t="s">
        <v>12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ht="12">
      <c r="B247" s="135">
        <v>25031405</v>
      </c>
      <c r="C247" s="139" t="s">
        <v>2</v>
      </c>
      <c r="D247" s="141" t="s">
        <v>297</v>
      </c>
      <c r="E247" s="1" t="s">
        <v>12</v>
      </c>
      <c r="F247" s="31" t="s">
        <v>2586</v>
      </c>
      <c r="G247" s="31" t="s">
        <v>2587</v>
      </c>
      <c r="H247" s="1" t="s">
        <v>12</v>
      </c>
    </row>
    <row r="248" spans="1:21" ht="12">
      <c r="B248" s="135">
        <v>25057211</v>
      </c>
      <c r="C248" s="139" t="s">
        <v>2</v>
      </c>
      <c r="D248" s="141" t="s">
        <v>208</v>
      </c>
      <c r="E248" s="1" t="s">
        <v>12</v>
      </c>
      <c r="F248" s="31" t="s">
        <v>2586</v>
      </c>
      <c r="G248" s="31" t="s">
        <v>2587</v>
      </c>
      <c r="H248" s="1" t="s">
        <v>12</v>
      </c>
    </row>
    <row r="249" spans="1:21" ht="24">
      <c r="B249" s="135">
        <v>25080583</v>
      </c>
      <c r="C249" s="139" t="s">
        <v>2</v>
      </c>
      <c r="D249" s="141" t="s">
        <v>74</v>
      </c>
      <c r="E249" s="1" t="s">
        <v>12</v>
      </c>
      <c r="F249" s="31" t="s">
        <v>2586</v>
      </c>
      <c r="G249" s="31" t="s">
        <v>2587</v>
      </c>
      <c r="H249" s="1" t="s">
        <v>12</v>
      </c>
    </row>
    <row r="250" spans="1:21" ht="12">
      <c r="B250" s="135">
        <v>25080583</v>
      </c>
      <c r="C250" s="139" t="s">
        <v>2</v>
      </c>
      <c r="D250" s="141" t="s">
        <v>78</v>
      </c>
      <c r="E250" s="1" t="s">
        <v>12</v>
      </c>
      <c r="F250" s="31" t="s">
        <v>2586</v>
      </c>
      <c r="G250" s="31" t="s">
        <v>2587</v>
      </c>
      <c r="H250" s="1" t="s">
        <v>12</v>
      </c>
    </row>
    <row r="251" spans="1:21" ht="12">
      <c r="B251" s="135">
        <v>25100594</v>
      </c>
      <c r="C251" s="139" t="s">
        <v>2</v>
      </c>
      <c r="D251" s="141" t="s">
        <v>86</v>
      </c>
      <c r="E251" s="1" t="s">
        <v>12</v>
      </c>
      <c r="F251" s="31" t="s">
        <v>2586</v>
      </c>
      <c r="G251" s="31" t="s">
        <v>2587</v>
      </c>
      <c r="H251" s="1" t="s">
        <v>12</v>
      </c>
    </row>
    <row r="252" spans="1:21" ht="12">
      <c r="B252" s="135">
        <v>25100594</v>
      </c>
      <c r="C252" s="139" t="s">
        <v>2</v>
      </c>
      <c r="D252" s="141" t="s">
        <v>94</v>
      </c>
      <c r="E252" s="1" t="s">
        <v>12</v>
      </c>
      <c r="F252" s="31" t="s">
        <v>2586</v>
      </c>
      <c r="G252" s="31" t="s">
        <v>2587</v>
      </c>
      <c r="H252" s="1" t="s">
        <v>12</v>
      </c>
    </row>
    <row r="253" spans="1:21" ht="24">
      <c r="B253" s="135">
        <v>25100594</v>
      </c>
      <c r="C253" s="139" t="s">
        <v>2</v>
      </c>
      <c r="D253" s="141" t="s">
        <v>98</v>
      </c>
      <c r="E253" s="1" t="s">
        <v>12</v>
      </c>
      <c r="F253" s="31" t="s">
        <v>2586</v>
      </c>
      <c r="G253" s="31" t="s">
        <v>2587</v>
      </c>
      <c r="H253" s="1" t="s">
        <v>12</v>
      </c>
    </row>
    <row r="254" spans="1:21" ht="24">
      <c r="B254" s="135">
        <v>25100604</v>
      </c>
      <c r="C254" s="139" t="s">
        <v>2</v>
      </c>
      <c r="D254" s="141" t="s">
        <v>102</v>
      </c>
      <c r="E254" s="1" t="s">
        <v>12</v>
      </c>
      <c r="F254" s="31" t="s">
        <v>2586</v>
      </c>
      <c r="G254" s="31" t="s">
        <v>2587</v>
      </c>
      <c r="H254" s="1" t="s">
        <v>12</v>
      </c>
    </row>
    <row r="255" spans="1:21" ht="24">
      <c r="B255" s="135">
        <v>25100599</v>
      </c>
      <c r="C255" s="139" t="s">
        <v>2</v>
      </c>
      <c r="D255" s="142" t="s">
        <v>150</v>
      </c>
      <c r="E255" s="1" t="s">
        <v>4</v>
      </c>
      <c r="F255" s="31" t="s">
        <v>2577</v>
      </c>
      <c r="G255" s="31" t="s">
        <v>2587</v>
      </c>
      <c r="H255" s="1" t="s">
        <v>4</v>
      </c>
    </row>
    <row r="256" spans="1:21" ht="36">
      <c r="B256" s="135">
        <v>25100599</v>
      </c>
      <c r="C256" s="139" t="s">
        <v>2</v>
      </c>
      <c r="D256" s="142" t="s">
        <v>3</v>
      </c>
      <c r="E256" s="1" t="s">
        <v>4</v>
      </c>
      <c r="F256" s="31" t="s">
        <v>2577</v>
      </c>
      <c r="G256" s="31" t="s">
        <v>2587</v>
      </c>
      <c r="H256" s="1" t="s">
        <v>4</v>
      </c>
      <c r="I256" s="299">
        <f>COUNTIF(E171:E256,"y")/COUNTA(E171:E256)</f>
        <v>0.18823529411764706</v>
      </c>
      <c r="J256" s="299">
        <f>COUNTIF(H171:H256,"y")/COUNTA(H171:H256)</f>
        <v>0.54117647058823526</v>
      </c>
      <c r="K256" s="299"/>
      <c r="L256" s="303">
        <f>COUNTA(H171:H256)</f>
        <v>85</v>
      </c>
    </row>
    <row r="257" spans="2:12" ht="36">
      <c r="B257" s="135">
        <v>24906209</v>
      </c>
      <c r="C257" s="120" t="s">
        <v>461</v>
      </c>
      <c r="D257" s="145" t="s">
        <v>466</v>
      </c>
      <c r="E257" s="1" t="s">
        <v>12</v>
      </c>
      <c r="F257" s="31" t="s">
        <v>2586</v>
      </c>
      <c r="G257" s="31" t="s">
        <v>2587</v>
      </c>
      <c r="H257" s="1" t="s">
        <v>4</v>
      </c>
      <c r="I257" s="299">
        <f>COUNTIF(E256:E257,"y")/COUNTA(E256:E257)</f>
        <v>0.5</v>
      </c>
      <c r="J257" s="299">
        <f>COUNTIF(H256:H257,"y")/COUNTA(H256:H257)</f>
        <v>1</v>
      </c>
      <c r="K257" s="299"/>
      <c r="L257" s="303">
        <f>COUNTA(H256:H257)</f>
        <v>2</v>
      </c>
    </row>
    <row r="258" spans="2:12" ht="24">
      <c r="B258" s="135">
        <v>24956542</v>
      </c>
      <c r="C258" s="120" t="s">
        <v>331</v>
      </c>
      <c r="D258" s="155" t="s">
        <v>336</v>
      </c>
      <c r="E258" s="1" t="s">
        <v>12</v>
      </c>
      <c r="F258" s="31" t="s">
        <v>2586</v>
      </c>
      <c r="G258" s="31" t="s">
        <v>2587</v>
      </c>
      <c r="H258" s="1" t="s">
        <v>4</v>
      </c>
      <c r="L258" s="26"/>
    </row>
    <row r="259" spans="2:12" ht="12">
      <c r="B259" s="135">
        <v>24956542</v>
      </c>
      <c r="C259" s="120" t="s">
        <v>331</v>
      </c>
      <c r="D259" s="155" t="s">
        <v>340</v>
      </c>
      <c r="E259" s="1" t="s">
        <v>12</v>
      </c>
      <c r="F259" s="31" t="s">
        <v>2586</v>
      </c>
      <c r="G259" s="31" t="s">
        <v>2587</v>
      </c>
      <c r="H259" s="1" t="s">
        <v>12</v>
      </c>
      <c r="I259" s="299">
        <f>COUNTIF(E257:E259,"y")/COUNTA(E257:E259)</f>
        <v>0</v>
      </c>
      <c r="J259" s="299">
        <f>COUNTIF(H257:H259,"y")/COUNTA(H257:H259)</f>
        <v>0.66666666666666663</v>
      </c>
      <c r="K259" s="299"/>
      <c r="L259" s="32">
        <f>COUNTA(H257:H259)</f>
        <v>3</v>
      </c>
    </row>
    <row r="260" spans="2:12" ht="24">
      <c r="B260" s="135">
        <v>24952892</v>
      </c>
      <c r="C260" s="120" t="s">
        <v>399</v>
      </c>
      <c r="D260" s="158" t="s">
        <v>404</v>
      </c>
      <c r="E260" s="1" t="s">
        <v>12</v>
      </c>
      <c r="F260" s="31" t="s">
        <v>2586</v>
      </c>
      <c r="G260" s="31" t="s">
        <v>2587</v>
      </c>
      <c r="H260" s="1" t="s">
        <v>4</v>
      </c>
      <c r="L260" s="26"/>
    </row>
    <row r="261" spans="2:12" ht="36">
      <c r="B261" s="135">
        <v>24968872</v>
      </c>
      <c r="C261" s="120" t="s">
        <v>6</v>
      </c>
      <c r="D261" s="140" t="s">
        <v>444</v>
      </c>
      <c r="E261" s="1" t="s">
        <v>12</v>
      </c>
      <c r="F261" s="31" t="s">
        <v>2586</v>
      </c>
      <c r="G261" s="31" t="s">
        <v>2587</v>
      </c>
      <c r="H261" s="1" t="s">
        <v>4</v>
      </c>
    </row>
    <row r="262" spans="2:12" ht="36">
      <c r="B262" s="285">
        <v>25071997</v>
      </c>
      <c r="C262" s="120" t="s">
        <v>343</v>
      </c>
      <c r="D262" s="292" t="s">
        <v>352</v>
      </c>
      <c r="E262" s="1" t="s">
        <v>4</v>
      </c>
      <c r="F262" s="31" t="s">
        <v>2577</v>
      </c>
      <c r="G262" s="31" t="s">
        <v>2587</v>
      </c>
      <c r="H262" s="1" t="s">
        <v>4</v>
      </c>
      <c r="I262" s="299">
        <f>COUNTIF(E257:E262,"y")/COUNTA(E257:E262)</f>
        <v>0.16666666666666666</v>
      </c>
      <c r="J262" s="299">
        <f>COUNTIF(H257:H262,"y")/COUNTA(H257:H262)</f>
        <v>0.83333333333333337</v>
      </c>
      <c r="K262" s="299"/>
      <c r="L262" s="303">
        <f>COUNTA(H257:H262)</f>
        <v>6</v>
      </c>
    </row>
    <row r="263" spans="2:12" ht="12">
      <c r="B263" s="282">
        <v>24981872</v>
      </c>
      <c r="C263" s="1" t="s">
        <v>447</v>
      </c>
      <c r="D263" s="1" t="s">
        <v>448</v>
      </c>
      <c r="E263" s="1" t="s">
        <v>4</v>
      </c>
      <c r="F263" s="31" t="s">
        <v>2577</v>
      </c>
      <c r="G263" s="31" t="s">
        <v>2587</v>
      </c>
      <c r="H263" s="1" t="s">
        <v>4</v>
      </c>
      <c r="L263">
        <v>1</v>
      </c>
    </row>
    <row r="264" spans="2:12" ht="12">
      <c r="B264" s="283">
        <v>24855015</v>
      </c>
      <c r="C264" s="120" t="s">
        <v>81</v>
      </c>
      <c r="D264" s="288" t="s">
        <v>708</v>
      </c>
      <c r="E264" s="1" t="s">
        <v>12</v>
      </c>
      <c r="F264" s="31" t="s">
        <v>2586</v>
      </c>
      <c r="G264" s="31" t="s">
        <v>2587</v>
      </c>
      <c r="H264" s="1" t="s">
        <v>12</v>
      </c>
      <c r="L264" s="26"/>
    </row>
    <row r="265" spans="2:12" ht="12">
      <c r="B265" s="283">
        <v>24899700</v>
      </c>
      <c r="C265" s="120" t="s">
        <v>2</v>
      </c>
      <c r="D265" s="156" t="s">
        <v>566</v>
      </c>
      <c r="E265" s="1" t="s">
        <v>12</v>
      </c>
      <c r="F265" s="31" t="s">
        <v>2586</v>
      </c>
      <c r="G265" s="31" t="s">
        <v>2587</v>
      </c>
      <c r="H265" s="1" t="s">
        <v>4</v>
      </c>
      <c r="I265" s="26"/>
      <c r="J265" s="26"/>
      <c r="K265" s="26"/>
      <c r="L265" s="26"/>
    </row>
    <row r="266" spans="2:12" ht="12">
      <c r="B266" s="135">
        <v>24899700</v>
      </c>
      <c r="C266" s="120" t="s">
        <v>2</v>
      </c>
      <c r="D266" s="141" t="s">
        <v>570</v>
      </c>
      <c r="E266" s="1" t="s">
        <v>12</v>
      </c>
      <c r="F266" s="31" t="s">
        <v>2586</v>
      </c>
      <c r="G266" s="31" t="s">
        <v>2587</v>
      </c>
      <c r="H266" s="1" t="s">
        <v>12</v>
      </c>
    </row>
    <row r="267" spans="2:12" ht="15.75" customHeight="1">
      <c r="D267" s="5"/>
    </row>
    <row r="268" spans="2:12" ht="15.75" customHeight="1">
      <c r="D268" s="205" t="s">
        <v>2638</v>
      </c>
      <c r="E268">
        <f>COUNTIF(E26:E104,"y")</f>
        <v>79</v>
      </c>
    </row>
    <row r="269" spans="2:12" ht="15.75" customHeight="1">
      <c r="D269" t="s">
        <v>2640</v>
      </c>
      <c r="E269">
        <f>COUNTIF(F26:F104,"TP")</f>
        <v>73</v>
      </c>
    </row>
    <row r="270" spans="2:12" ht="15.75" customHeight="1">
      <c r="D270" t="s">
        <v>2641</v>
      </c>
      <c r="E270">
        <f>COUNTIF(F26:F104,"TN")</f>
        <v>0</v>
      </c>
    </row>
    <row r="271" spans="2:12" ht="15.75" customHeight="1">
      <c r="D271" t="s">
        <v>2642</v>
      </c>
      <c r="E271">
        <f>COUNTIF(F26:F104,"FP")</f>
        <v>3</v>
      </c>
    </row>
    <row r="272" spans="2:12" ht="15.75" customHeight="1">
      <c r="D272" t="s">
        <v>2643</v>
      </c>
      <c r="E272">
        <f>COUNTIF(F26:F104,"FN")</f>
        <v>2</v>
      </c>
    </row>
    <row r="273" spans="4:5" ht="15.75" customHeight="1">
      <c r="D273" s="5"/>
      <c r="E273">
        <f>SUM(E269:E272)</f>
        <v>78</v>
      </c>
    </row>
    <row r="274" spans="4:5" ht="15.75" customHeight="1">
      <c r="D274" s="5"/>
    </row>
    <row r="275" spans="4:5" ht="15.75" customHeight="1">
      <c r="D275" s="5"/>
    </row>
    <row r="276" spans="4:5" ht="15.75" customHeight="1">
      <c r="D276" s="5"/>
    </row>
    <row r="277" spans="4:5" ht="15.75" customHeight="1">
      <c r="D277" s="5"/>
    </row>
    <row r="278" spans="4:5" ht="15.75" customHeight="1">
      <c r="D278" s="5"/>
    </row>
    <row r="279" spans="4:5" ht="15.75" customHeight="1">
      <c r="D279" s="5"/>
    </row>
    <row r="280" spans="4:5" ht="15.75" customHeight="1">
      <c r="D280" s="5"/>
    </row>
    <row r="281" spans="4:5" ht="15.75" customHeight="1">
      <c r="D281" s="5"/>
    </row>
    <row r="282" spans="4:5" ht="15.75" customHeight="1">
      <c r="D282" s="5"/>
    </row>
    <row r="283" spans="4:5" ht="15.75" customHeight="1">
      <c r="D283" s="5"/>
    </row>
    <row r="284" spans="4:5" ht="15.75" customHeight="1">
      <c r="D284" s="5"/>
    </row>
    <row r="285" spans="4:5" ht="15.75" customHeight="1">
      <c r="D285" s="5"/>
    </row>
    <row r="286" spans="4:5" ht="15.75" customHeight="1">
      <c r="D286" s="5"/>
    </row>
    <row r="287" spans="4:5" ht="15.75" customHeight="1">
      <c r="D287" s="5"/>
    </row>
    <row r="288" spans="4:5" ht="15.75" customHeight="1">
      <c r="D288" s="5"/>
    </row>
    <row r="289" spans="4:4" ht="15.75" customHeight="1">
      <c r="D289" s="5"/>
    </row>
    <row r="290" spans="4:4" ht="15.75" customHeight="1">
      <c r="D290" s="5"/>
    </row>
    <row r="291" spans="4:4" ht="15.75" customHeight="1">
      <c r="D291" s="5"/>
    </row>
    <row r="292" spans="4:4" ht="15.75" customHeight="1">
      <c r="D292" s="5"/>
    </row>
    <row r="293" spans="4:4" ht="15.75" customHeight="1">
      <c r="D293" s="5"/>
    </row>
    <row r="294" spans="4:4" ht="15.75" customHeight="1">
      <c r="D294" s="5"/>
    </row>
    <row r="295" spans="4:4" ht="15.75" customHeight="1">
      <c r="D295" s="5"/>
    </row>
    <row r="296" spans="4:4" ht="15.75" customHeight="1">
      <c r="D296" s="5"/>
    </row>
    <row r="297" spans="4:4" ht="15.75" customHeight="1">
      <c r="D297" s="5"/>
    </row>
    <row r="298" spans="4:4" ht="15.75" customHeight="1">
      <c r="D298" s="5"/>
    </row>
    <row r="299" spans="4:4" ht="15.75" customHeight="1">
      <c r="D299" s="5"/>
    </row>
    <row r="300" spans="4:4" ht="15.75" customHeight="1">
      <c r="D300" s="5"/>
    </row>
    <row r="301" spans="4:4" ht="15.75" customHeight="1">
      <c r="D301" s="5"/>
    </row>
    <row r="302" spans="4:4" ht="15.75" customHeight="1">
      <c r="D302" s="5"/>
    </row>
    <row r="303" spans="4:4" ht="15.75" customHeight="1">
      <c r="D303" s="5"/>
    </row>
    <row r="304" spans="4:4" ht="15.75" customHeight="1">
      <c r="D304" s="5"/>
    </row>
    <row r="305" spans="4:4" ht="15.75" customHeight="1">
      <c r="D305" s="5"/>
    </row>
    <row r="306" spans="4:4" ht="15.75" customHeight="1">
      <c r="D306" s="5"/>
    </row>
    <row r="307" spans="4:4" ht="15.75" customHeight="1">
      <c r="D307" s="5"/>
    </row>
    <row r="308" spans="4:4" ht="15.75" customHeight="1">
      <c r="D308" s="5"/>
    </row>
    <row r="309" spans="4:4" ht="15.75" customHeight="1">
      <c r="D309" s="5"/>
    </row>
    <row r="310" spans="4:4" ht="15.75" customHeight="1">
      <c r="D310" s="5"/>
    </row>
    <row r="311" spans="4:4" ht="15.75" customHeight="1">
      <c r="D311" s="5"/>
    </row>
    <row r="312" spans="4:4" ht="15.75" customHeight="1">
      <c r="D312" s="5"/>
    </row>
    <row r="313" spans="4:4" ht="15.75" customHeight="1">
      <c r="D313" s="5"/>
    </row>
    <row r="314" spans="4:4" ht="15.75" customHeight="1">
      <c r="D314" s="5"/>
    </row>
    <row r="315" spans="4:4" ht="15.75" customHeight="1">
      <c r="D315" s="5"/>
    </row>
    <row r="316" spans="4:4" ht="15.75" customHeight="1">
      <c r="D316" s="5"/>
    </row>
    <row r="317" spans="4:4" ht="15.75" customHeight="1">
      <c r="D317" s="5"/>
    </row>
    <row r="318" spans="4:4" ht="15.75" customHeight="1">
      <c r="D318" s="5"/>
    </row>
    <row r="319" spans="4:4" ht="15.75" customHeight="1">
      <c r="D319" s="5"/>
    </row>
    <row r="320" spans="4:4" ht="15.75" customHeight="1">
      <c r="D320" s="5"/>
    </row>
    <row r="321" spans="4:4" ht="15.75" customHeight="1">
      <c r="D321" s="5"/>
    </row>
    <row r="322" spans="4:4" ht="15.75" customHeight="1">
      <c r="D322" s="5"/>
    </row>
    <row r="323" spans="4:4" ht="15.75" customHeight="1">
      <c r="D323" s="5"/>
    </row>
    <row r="324" spans="4:4" ht="15.75" customHeight="1">
      <c r="D324" s="5"/>
    </row>
    <row r="325" spans="4:4" ht="15.75" customHeight="1">
      <c r="D325" s="5"/>
    </row>
    <row r="326" spans="4:4" ht="15.75" customHeight="1">
      <c r="D326" s="5"/>
    </row>
    <row r="327" spans="4:4" ht="15.75" customHeight="1">
      <c r="D327" s="5"/>
    </row>
    <row r="328" spans="4:4" ht="15.75" customHeight="1">
      <c r="D328" s="5"/>
    </row>
    <row r="329" spans="4:4" ht="15.75" customHeight="1">
      <c r="D329" s="5"/>
    </row>
    <row r="330" spans="4:4" ht="15.75" customHeight="1">
      <c r="D330" s="5"/>
    </row>
    <row r="331" spans="4:4" ht="15.75" customHeight="1">
      <c r="D331" s="5"/>
    </row>
    <row r="332" spans="4:4" ht="15.75" customHeight="1">
      <c r="D332" s="5"/>
    </row>
    <row r="333" spans="4:4" ht="15.75" customHeight="1">
      <c r="D333" s="5"/>
    </row>
    <row r="334" spans="4:4" ht="15.75" customHeight="1">
      <c r="D334" s="5"/>
    </row>
    <row r="335" spans="4:4" ht="15.75" customHeight="1">
      <c r="D335" s="5"/>
    </row>
    <row r="336" spans="4:4" ht="15.75" customHeight="1">
      <c r="D336" s="5"/>
    </row>
    <row r="337" spans="4:4" ht="15.75" customHeight="1">
      <c r="D337" s="5"/>
    </row>
    <row r="338" spans="4:4" ht="15.75" customHeight="1">
      <c r="D338" s="5"/>
    </row>
    <row r="339" spans="4:4" ht="15.75" customHeight="1">
      <c r="D339" s="5"/>
    </row>
    <row r="340" spans="4:4" ht="15.75" customHeight="1">
      <c r="D340" s="5"/>
    </row>
    <row r="341" spans="4:4" ht="15.75" customHeight="1">
      <c r="D341" s="5"/>
    </row>
    <row r="342" spans="4:4" ht="15.75" customHeight="1">
      <c r="D342" s="5"/>
    </row>
    <row r="343" spans="4:4" ht="15.75" customHeight="1">
      <c r="D343" s="5"/>
    </row>
    <row r="344" spans="4:4" ht="15.75" customHeight="1">
      <c r="D344" s="5"/>
    </row>
    <row r="345" spans="4:4" ht="15.75" customHeight="1">
      <c r="D345" s="5"/>
    </row>
    <row r="346" spans="4:4" ht="15.75" customHeight="1">
      <c r="D346" s="5"/>
    </row>
    <row r="347" spans="4:4" ht="15.75" customHeight="1">
      <c r="D347" s="5"/>
    </row>
    <row r="348" spans="4:4" ht="15.75" customHeight="1">
      <c r="D348" s="5"/>
    </row>
    <row r="349" spans="4:4" ht="15.75" customHeight="1">
      <c r="D349" s="5"/>
    </row>
    <row r="350" spans="4:4" ht="15.75" customHeight="1">
      <c r="D350" s="5"/>
    </row>
    <row r="351" spans="4:4" ht="15.75" customHeight="1">
      <c r="D351" s="5"/>
    </row>
    <row r="352" spans="4:4" ht="15.75" customHeight="1">
      <c r="D352" s="5"/>
    </row>
    <row r="353" spans="4:4" ht="15.75" customHeight="1">
      <c r="D353" s="5"/>
    </row>
    <row r="354" spans="4:4" ht="15.75" customHeight="1">
      <c r="D354" s="5"/>
    </row>
    <row r="355" spans="4:4" ht="15.75" customHeight="1">
      <c r="D355" s="5"/>
    </row>
    <row r="356" spans="4:4" ht="15.75" customHeight="1">
      <c r="D356" s="5"/>
    </row>
    <row r="357" spans="4:4" ht="15.75" customHeight="1">
      <c r="D357" s="5"/>
    </row>
    <row r="358" spans="4:4" ht="15.75" customHeight="1">
      <c r="D358" s="5"/>
    </row>
    <row r="359" spans="4:4" ht="15.75" customHeight="1">
      <c r="D359" s="5"/>
    </row>
    <row r="360" spans="4:4" ht="15.75" customHeight="1">
      <c r="D360" s="5"/>
    </row>
    <row r="361" spans="4:4" ht="15.75" customHeight="1">
      <c r="D361" s="5"/>
    </row>
    <row r="362" spans="4:4" ht="15.75" customHeight="1">
      <c r="D362" s="5"/>
    </row>
    <row r="363" spans="4:4" ht="15.75" customHeight="1">
      <c r="D363" s="5"/>
    </row>
    <row r="364" spans="4:4" ht="15.75" customHeight="1">
      <c r="D364" s="5"/>
    </row>
    <row r="365" spans="4:4" ht="15.75" customHeight="1">
      <c r="D365" s="5"/>
    </row>
    <row r="366" spans="4:4" ht="15.75" customHeight="1">
      <c r="D366" s="5"/>
    </row>
    <row r="367" spans="4:4" ht="15.75" customHeight="1">
      <c r="D367" s="5"/>
    </row>
    <row r="368" spans="4:4" ht="15.75" customHeight="1">
      <c r="D368" s="5"/>
    </row>
    <row r="369" spans="4:4" ht="15.75" customHeight="1">
      <c r="D369" s="5"/>
    </row>
    <row r="370" spans="4:4" ht="15.75" customHeight="1">
      <c r="D370" s="5"/>
    </row>
    <row r="371" spans="4:4" ht="15.75" customHeight="1">
      <c r="D371" s="5"/>
    </row>
    <row r="372" spans="4:4" ht="15.75" customHeight="1">
      <c r="D372" s="5"/>
    </row>
    <row r="373" spans="4:4" ht="15.75" customHeight="1">
      <c r="D373" s="5"/>
    </row>
    <row r="374" spans="4:4" ht="15.75" customHeight="1">
      <c r="D374" s="5"/>
    </row>
    <row r="375" spans="4:4" ht="15.75" customHeight="1">
      <c r="D375" s="5"/>
    </row>
    <row r="376" spans="4:4" ht="15.75" customHeight="1">
      <c r="D376" s="5"/>
    </row>
    <row r="377" spans="4:4" ht="15.75" customHeight="1">
      <c r="D377" s="5"/>
    </row>
    <row r="378" spans="4:4" ht="15.75" customHeight="1">
      <c r="D378" s="5"/>
    </row>
    <row r="379" spans="4:4" ht="15.75" customHeight="1">
      <c r="D379" s="5"/>
    </row>
    <row r="380" spans="4:4" ht="15.75" customHeight="1">
      <c r="D380" s="5"/>
    </row>
    <row r="381" spans="4:4" ht="15.75" customHeight="1">
      <c r="D381" s="5"/>
    </row>
    <row r="382" spans="4:4" ht="15.75" customHeight="1">
      <c r="D382" s="5"/>
    </row>
    <row r="383" spans="4:4" ht="15.75" customHeight="1">
      <c r="D383" s="5"/>
    </row>
    <row r="384" spans="4:4" ht="15.75" customHeight="1">
      <c r="D384" s="5"/>
    </row>
    <row r="385" spans="4:4" ht="15.75" customHeight="1">
      <c r="D385" s="5"/>
    </row>
    <row r="386" spans="4:4" ht="15.75" customHeight="1">
      <c r="D386" s="5"/>
    </row>
    <row r="387" spans="4:4" ht="15.75" customHeight="1">
      <c r="D387" s="5"/>
    </row>
    <row r="388" spans="4:4" ht="15.75" customHeight="1">
      <c r="D388" s="5"/>
    </row>
    <row r="389" spans="4:4" ht="15.75" customHeight="1">
      <c r="D389" s="5"/>
    </row>
    <row r="390" spans="4:4" ht="15.75" customHeight="1">
      <c r="D390" s="5"/>
    </row>
    <row r="391" spans="4:4" ht="15.75" customHeight="1">
      <c r="D391" s="5"/>
    </row>
    <row r="392" spans="4:4" ht="15.75" customHeight="1">
      <c r="D392" s="5"/>
    </row>
    <row r="393" spans="4:4" ht="15.75" customHeight="1">
      <c r="D393" s="5"/>
    </row>
    <row r="394" spans="4:4" ht="15.75" customHeight="1">
      <c r="D394" s="5"/>
    </row>
    <row r="395" spans="4:4" ht="15.75" customHeight="1">
      <c r="D395" s="5"/>
    </row>
    <row r="396" spans="4:4" ht="15.75" customHeight="1">
      <c r="D396" s="5"/>
    </row>
    <row r="397" spans="4:4" ht="15.75" customHeight="1">
      <c r="D397" s="5"/>
    </row>
    <row r="398" spans="4:4" ht="15.75" customHeight="1">
      <c r="D398" s="5"/>
    </row>
    <row r="399" spans="4:4" ht="15.75" customHeight="1">
      <c r="D399" s="5"/>
    </row>
    <row r="400" spans="4:4" ht="15.75" customHeight="1">
      <c r="D400" s="5"/>
    </row>
    <row r="401" spans="4:4" ht="15.75" customHeight="1">
      <c r="D401" s="5"/>
    </row>
    <row r="402" spans="4:4" ht="15.75" customHeight="1">
      <c r="D402" s="5"/>
    </row>
    <row r="403" spans="4:4" ht="15.75" customHeight="1">
      <c r="D403" s="5"/>
    </row>
    <row r="404" spans="4:4" ht="15.75" customHeight="1">
      <c r="D404" s="5"/>
    </row>
    <row r="405" spans="4:4" ht="15.75" customHeight="1">
      <c r="D405" s="5"/>
    </row>
    <row r="406" spans="4:4" ht="15.75" customHeight="1">
      <c r="D406" s="5"/>
    </row>
    <row r="407" spans="4:4" ht="15.75" customHeight="1">
      <c r="D407" s="5"/>
    </row>
    <row r="408" spans="4:4" ht="15.75" customHeight="1">
      <c r="D408" s="5"/>
    </row>
    <row r="409" spans="4:4" ht="15.75" customHeight="1">
      <c r="D409" s="5"/>
    </row>
    <row r="410" spans="4:4" ht="15.75" customHeight="1">
      <c r="D410" s="5"/>
    </row>
    <row r="411" spans="4:4" ht="15.75" customHeight="1">
      <c r="D411" s="5"/>
    </row>
    <row r="412" spans="4:4" ht="15.75" customHeight="1">
      <c r="D412" s="5"/>
    </row>
    <row r="413" spans="4:4" ht="15.75" customHeight="1">
      <c r="D413" s="5"/>
    </row>
    <row r="414" spans="4:4" ht="15.75" customHeight="1">
      <c r="D414" s="5"/>
    </row>
    <row r="415" spans="4:4" ht="15.75" customHeight="1">
      <c r="D415" s="5"/>
    </row>
    <row r="416" spans="4:4" ht="15.75" customHeight="1">
      <c r="D416" s="5"/>
    </row>
    <row r="417" spans="4:4" ht="15.75" customHeight="1">
      <c r="D417" s="5"/>
    </row>
    <row r="418" spans="4:4" ht="15.75" customHeight="1">
      <c r="D418" s="5"/>
    </row>
    <row r="419" spans="4:4" ht="15.75" customHeight="1">
      <c r="D419" s="5"/>
    </row>
    <row r="420" spans="4:4" ht="15.75" customHeight="1">
      <c r="D420" s="5"/>
    </row>
    <row r="421" spans="4:4" ht="15.75" customHeight="1">
      <c r="D421" s="5"/>
    </row>
    <row r="422" spans="4:4" ht="15.75" customHeight="1">
      <c r="D422" s="5"/>
    </row>
    <row r="423" spans="4:4" ht="15.75" customHeight="1">
      <c r="D423" s="5"/>
    </row>
    <row r="424" spans="4:4" ht="15.75" customHeight="1">
      <c r="D424" s="5"/>
    </row>
    <row r="425" spans="4:4" ht="15.75" customHeight="1">
      <c r="D425" s="5"/>
    </row>
    <row r="426" spans="4:4" ht="15.75" customHeight="1">
      <c r="D426" s="5"/>
    </row>
    <row r="427" spans="4:4" ht="15.75" customHeight="1">
      <c r="D427" s="5"/>
    </row>
    <row r="428" spans="4:4" ht="15.75" customHeight="1">
      <c r="D428" s="5"/>
    </row>
    <row r="429" spans="4:4" ht="15.75" customHeight="1">
      <c r="D429" s="5"/>
    </row>
    <row r="430" spans="4:4" ht="15.75" customHeight="1">
      <c r="D430" s="5"/>
    </row>
    <row r="431" spans="4:4" ht="15.75" customHeight="1">
      <c r="D431" s="5"/>
    </row>
    <row r="432" spans="4:4" ht="15.75" customHeight="1">
      <c r="D432" s="5"/>
    </row>
    <row r="433" spans="4:4" ht="15.75" customHeight="1">
      <c r="D433" s="5"/>
    </row>
    <row r="434" spans="4:4" ht="15.75" customHeight="1">
      <c r="D434" s="5"/>
    </row>
    <row r="435" spans="4:4" ht="15.75" customHeight="1">
      <c r="D435" s="5"/>
    </row>
    <row r="436" spans="4:4" ht="15.75" customHeight="1">
      <c r="D436" s="5"/>
    </row>
    <row r="437" spans="4:4" ht="15.75" customHeight="1">
      <c r="D437" s="5"/>
    </row>
    <row r="438" spans="4:4" ht="15.75" customHeight="1">
      <c r="D438" s="5"/>
    </row>
    <row r="439" spans="4:4" ht="15.75" customHeight="1">
      <c r="D439" s="5"/>
    </row>
    <row r="440" spans="4:4" ht="15.75" customHeight="1">
      <c r="D440" s="5"/>
    </row>
    <row r="441" spans="4:4" ht="15.75" customHeight="1">
      <c r="D441" s="5"/>
    </row>
    <row r="442" spans="4:4" ht="15.75" customHeight="1">
      <c r="D442" s="5"/>
    </row>
    <row r="443" spans="4:4" ht="15.75" customHeight="1">
      <c r="D443" s="5"/>
    </row>
    <row r="444" spans="4:4" ht="15.75" customHeight="1">
      <c r="D444" s="5"/>
    </row>
    <row r="445" spans="4:4" ht="15.75" customHeight="1">
      <c r="D445" s="5"/>
    </row>
    <row r="446" spans="4:4" ht="15.75" customHeight="1">
      <c r="D446" s="5"/>
    </row>
    <row r="447" spans="4:4" ht="15.75" customHeight="1">
      <c r="D447" s="5"/>
    </row>
    <row r="448" spans="4:4" ht="15.75" customHeight="1">
      <c r="D448" s="5"/>
    </row>
    <row r="449" spans="4:4" ht="15.75" customHeight="1">
      <c r="D449" s="5"/>
    </row>
    <row r="450" spans="4:4" ht="15.75" customHeight="1">
      <c r="D450" s="5"/>
    </row>
    <row r="451" spans="4:4" ht="15.75" customHeight="1">
      <c r="D451" s="5"/>
    </row>
    <row r="452" spans="4:4" ht="15.75" customHeight="1">
      <c r="D452" s="5"/>
    </row>
    <row r="453" spans="4:4" ht="15.75" customHeight="1">
      <c r="D453" s="5"/>
    </row>
    <row r="454" spans="4:4" ht="15.75" customHeight="1">
      <c r="D454" s="5"/>
    </row>
    <row r="455" spans="4:4" ht="15.75" customHeight="1">
      <c r="D455" s="5"/>
    </row>
    <row r="456" spans="4:4" ht="15.75" customHeight="1">
      <c r="D456" s="5"/>
    </row>
    <row r="457" spans="4:4" ht="15.75" customHeight="1">
      <c r="D457" s="5"/>
    </row>
    <row r="458" spans="4:4" ht="15.75" customHeight="1">
      <c r="D458" s="5"/>
    </row>
    <row r="459" spans="4:4" ht="15.75" customHeight="1">
      <c r="D459" s="5"/>
    </row>
    <row r="460" spans="4:4" ht="15.75" customHeight="1">
      <c r="D460" s="5"/>
    </row>
    <row r="461" spans="4:4" ht="15.75" customHeight="1">
      <c r="D461" s="5"/>
    </row>
    <row r="462" spans="4:4" ht="15.75" customHeight="1">
      <c r="D462" s="5"/>
    </row>
    <row r="463" spans="4:4" ht="15.75" customHeight="1">
      <c r="D463" s="5"/>
    </row>
    <row r="464" spans="4:4" ht="15.75" customHeight="1">
      <c r="D464" s="5"/>
    </row>
    <row r="465" spans="4:4" ht="15.75" customHeight="1">
      <c r="D465" s="5"/>
    </row>
    <row r="466" spans="4:4" ht="15.75" customHeight="1">
      <c r="D466" s="5"/>
    </row>
    <row r="467" spans="4:4" ht="15.75" customHeight="1">
      <c r="D467" s="5"/>
    </row>
    <row r="468" spans="4:4" ht="15.75" customHeight="1">
      <c r="D468" s="5"/>
    </row>
    <row r="469" spans="4:4" ht="15.75" customHeight="1">
      <c r="D469" s="5"/>
    </row>
    <row r="470" spans="4:4" ht="15.75" customHeight="1">
      <c r="D470" s="5"/>
    </row>
    <row r="471" spans="4:4" ht="15.75" customHeight="1">
      <c r="D471" s="5"/>
    </row>
    <row r="472" spans="4:4" ht="15.75" customHeight="1">
      <c r="D472" s="5"/>
    </row>
    <row r="473" spans="4:4" ht="15.75" customHeight="1">
      <c r="D473" s="5"/>
    </row>
    <row r="474" spans="4:4" ht="15.75" customHeight="1">
      <c r="D474" s="5"/>
    </row>
    <row r="475" spans="4:4" ht="15.75" customHeight="1">
      <c r="D475" s="5"/>
    </row>
    <row r="476" spans="4:4" ht="15.75" customHeight="1">
      <c r="D476" s="5"/>
    </row>
    <row r="477" spans="4:4" ht="15.75" customHeight="1">
      <c r="D477" s="5"/>
    </row>
    <row r="478" spans="4:4" ht="15.75" customHeight="1">
      <c r="D478" s="5"/>
    </row>
    <row r="479" spans="4:4" ht="15.75" customHeight="1">
      <c r="D479" s="5"/>
    </row>
    <row r="480" spans="4:4" ht="15.75" customHeight="1">
      <c r="D480" s="5"/>
    </row>
    <row r="481" spans="4:4" ht="15.75" customHeight="1">
      <c r="D481" s="5"/>
    </row>
    <row r="482" spans="4:4" ht="15.75" customHeight="1">
      <c r="D482" s="5"/>
    </row>
    <row r="483" spans="4:4" ht="15.75" customHeight="1">
      <c r="D483" s="5"/>
    </row>
    <row r="484" spans="4:4" ht="15.75" customHeight="1">
      <c r="D484" s="5"/>
    </row>
    <row r="485" spans="4:4" ht="15.75" customHeight="1">
      <c r="D485" s="5"/>
    </row>
    <row r="486" spans="4:4" ht="15.75" customHeight="1">
      <c r="D486" s="5"/>
    </row>
    <row r="487" spans="4:4" ht="15.75" customHeight="1">
      <c r="D487" s="5"/>
    </row>
    <row r="488" spans="4:4" ht="15.75" customHeight="1">
      <c r="D488" s="5"/>
    </row>
    <row r="489" spans="4:4" ht="15.75" customHeight="1">
      <c r="D489" s="5"/>
    </row>
    <row r="490" spans="4:4" ht="15.75" customHeight="1">
      <c r="D490" s="5"/>
    </row>
    <row r="491" spans="4:4" ht="15.75" customHeight="1">
      <c r="D491" s="5"/>
    </row>
    <row r="492" spans="4:4" ht="15.75" customHeight="1">
      <c r="D492" s="5"/>
    </row>
    <row r="493" spans="4:4" ht="15.75" customHeight="1">
      <c r="D493" s="5"/>
    </row>
    <row r="494" spans="4:4" ht="15.75" customHeight="1">
      <c r="D494" s="5"/>
    </row>
    <row r="495" spans="4:4" ht="15.75" customHeight="1">
      <c r="D495" s="5"/>
    </row>
    <row r="496" spans="4:4" ht="15.75" customHeight="1">
      <c r="D496" s="5"/>
    </row>
    <row r="497" spans="4:4" ht="15.75" customHeight="1">
      <c r="D497" s="5"/>
    </row>
    <row r="498" spans="4:4" ht="15.75" customHeight="1">
      <c r="D498" s="5"/>
    </row>
    <row r="499" spans="4:4" ht="15.75" customHeight="1">
      <c r="D499" s="5"/>
    </row>
    <row r="500" spans="4:4" ht="15.75" customHeight="1">
      <c r="D500" s="5"/>
    </row>
    <row r="501" spans="4:4" ht="15.75" customHeight="1">
      <c r="D501" s="5"/>
    </row>
    <row r="502" spans="4:4" ht="15.75" customHeight="1">
      <c r="D502" s="5"/>
    </row>
    <row r="503" spans="4:4" ht="15.75" customHeight="1">
      <c r="D503" s="5"/>
    </row>
    <row r="504" spans="4:4" ht="15.75" customHeight="1">
      <c r="D504" s="5"/>
    </row>
    <row r="505" spans="4:4" ht="15.75" customHeight="1">
      <c r="D505" s="5"/>
    </row>
    <row r="506" spans="4:4" ht="15.75" customHeight="1">
      <c r="D506" s="5"/>
    </row>
    <row r="507" spans="4:4" ht="15.75" customHeight="1">
      <c r="D507" s="5"/>
    </row>
    <row r="508" spans="4:4" ht="15.75" customHeight="1">
      <c r="D508" s="5"/>
    </row>
    <row r="509" spans="4:4" ht="15.75" customHeight="1">
      <c r="D509" s="5"/>
    </row>
    <row r="510" spans="4:4" ht="15.75" customHeight="1">
      <c r="D510" s="5"/>
    </row>
    <row r="511" spans="4:4" ht="15.75" customHeight="1">
      <c r="D511" s="5"/>
    </row>
    <row r="512" spans="4:4" ht="15.75" customHeight="1">
      <c r="D512" s="5"/>
    </row>
    <row r="513" spans="4:4" ht="15.75" customHeight="1">
      <c r="D513" s="5"/>
    </row>
    <row r="514" spans="4:4" ht="15.75" customHeight="1">
      <c r="D514" s="5"/>
    </row>
    <row r="515" spans="4:4" ht="15.75" customHeight="1">
      <c r="D515" s="5"/>
    </row>
    <row r="516" spans="4:4" ht="15.75" customHeight="1">
      <c r="D516" s="5"/>
    </row>
    <row r="517" spans="4:4" ht="15.75" customHeight="1">
      <c r="D517" s="5"/>
    </row>
    <row r="518" spans="4:4" ht="15.75" customHeight="1">
      <c r="D518" s="5"/>
    </row>
    <row r="519" spans="4:4" ht="15.75" customHeight="1">
      <c r="D519" s="5"/>
    </row>
    <row r="520" spans="4:4" ht="15.75" customHeight="1">
      <c r="D520" s="5"/>
    </row>
    <row r="521" spans="4:4" ht="15.75" customHeight="1">
      <c r="D521" s="5"/>
    </row>
    <row r="522" spans="4:4" ht="15.75" customHeight="1">
      <c r="D522" s="5"/>
    </row>
    <row r="523" spans="4:4" ht="15.75" customHeight="1">
      <c r="D523" s="5"/>
    </row>
    <row r="524" spans="4:4" ht="15.75" customHeight="1">
      <c r="D524" s="5"/>
    </row>
    <row r="525" spans="4:4" ht="15.75" customHeight="1">
      <c r="D525" s="5"/>
    </row>
    <row r="526" spans="4:4" ht="15.75" customHeight="1">
      <c r="D526" s="5"/>
    </row>
    <row r="527" spans="4:4" ht="15.75" customHeight="1">
      <c r="D527" s="5"/>
    </row>
    <row r="528" spans="4:4" ht="15.75" customHeight="1">
      <c r="D528" s="5"/>
    </row>
    <row r="529" spans="4:4" ht="15.75" customHeight="1">
      <c r="D529" s="5"/>
    </row>
    <row r="530" spans="4:4" ht="15.75" customHeight="1">
      <c r="D530" s="5"/>
    </row>
    <row r="531" spans="4:4" ht="15.75" customHeight="1">
      <c r="D531" s="5"/>
    </row>
    <row r="532" spans="4:4" ht="15.75" customHeight="1">
      <c r="D532" s="5"/>
    </row>
    <row r="533" spans="4:4" ht="15.75" customHeight="1">
      <c r="D533" s="5"/>
    </row>
    <row r="534" spans="4:4" ht="15.75" customHeight="1">
      <c r="D534" s="5"/>
    </row>
    <row r="535" spans="4:4" ht="15.75" customHeight="1">
      <c r="D535" s="5"/>
    </row>
    <row r="536" spans="4:4" ht="15.75" customHeight="1">
      <c r="D536" s="5"/>
    </row>
    <row r="537" spans="4:4" ht="15.75" customHeight="1">
      <c r="D537" s="5"/>
    </row>
    <row r="538" spans="4:4" ht="15.75" customHeight="1">
      <c r="D538" s="5"/>
    </row>
    <row r="539" spans="4:4" ht="15.75" customHeight="1">
      <c r="D539" s="5"/>
    </row>
    <row r="540" spans="4:4" ht="15.75" customHeight="1">
      <c r="D540" s="5"/>
    </row>
    <row r="541" spans="4:4" ht="15.75" customHeight="1">
      <c r="D541" s="5"/>
    </row>
    <row r="542" spans="4:4" ht="15.75" customHeight="1">
      <c r="D542" s="5"/>
    </row>
    <row r="543" spans="4:4" ht="15.75" customHeight="1">
      <c r="D543" s="5"/>
    </row>
    <row r="544" spans="4:4" ht="15.75" customHeight="1">
      <c r="D544" s="5"/>
    </row>
    <row r="545" spans="4:4" ht="15.75" customHeight="1">
      <c r="D545" s="5"/>
    </row>
    <row r="546" spans="4:4" ht="15.75" customHeight="1">
      <c r="D546" s="5"/>
    </row>
    <row r="547" spans="4:4" ht="15.75" customHeight="1">
      <c r="D547" s="5"/>
    </row>
    <row r="548" spans="4:4" ht="15.75" customHeight="1">
      <c r="D548" s="5"/>
    </row>
    <row r="549" spans="4:4" ht="15.75" customHeight="1">
      <c r="D549" s="5"/>
    </row>
    <row r="550" spans="4:4" ht="15.75" customHeight="1">
      <c r="D550" s="5"/>
    </row>
    <row r="551" spans="4:4" ht="15.75" customHeight="1">
      <c r="D551" s="5"/>
    </row>
    <row r="552" spans="4:4" ht="15.75" customHeight="1">
      <c r="D552" s="5"/>
    </row>
    <row r="553" spans="4:4" ht="15.75" customHeight="1">
      <c r="D553" s="5"/>
    </row>
    <row r="554" spans="4:4" ht="15.75" customHeight="1">
      <c r="D554" s="5"/>
    </row>
    <row r="555" spans="4:4" ht="15.75" customHeight="1">
      <c r="D555" s="5"/>
    </row>
    <row r="556" spans="4:4" ht="15.75" customHeight="1">
      <c r="D556" s="5"/>
    </row>
    <row r="557" spans="4:4" ht="15.75" customHeight="1">
      <c r="D557" s="5"/>
    </row>
    <row r="558" spans="4:4" ht="15.75" customHeight="1">
      <c r="D558" s="5"/>
    </row>
    <row r="559" spans="4:4" ht="15.75" customHeight="1">
      <c r="D559" s="5"/>
    </row>
    <row r="560" spans="4:4" ht="15.75" customHeight="1">
      <c r="D560" s="5"/>
    </row>
    <row r="561" spans="4:4" ht="15.75" customHeight="1">
      <c r="D561" s="5"/>
    </row>
    <row r="562" spans="4:4" ht="15.75" customHeight="1">
      <c r="D562" s="5"/>
    </row>
    <row r="563" spans="4:4" ht="15.75" customHeight="1">
      <c r="D563" s="5"/>
    </row>
    <row r="564" spans="4:4" ht="15.75" customHeight="1">
      <c r="D564" s="5"/>
    </row>
    <row r="565" spans="4:4" ht="15.75" customHeight="1">
      <c r="D565" s="5"/>
    </row>
    <row r="566" spans="4:4" ht="15.75" customHeight="1">
      <c r="D566" s="5"/>
    </row>
    <row r="567" spans="4:4" ht="15.75" customHeight="1">
      <c r="D567" s="5"/>
    </row>
    <row r="568" spans="4:4" ht="15.75" customHeight="1">
      <c r="D568" s="5"/>
    </row>
    <row r="569" spans="4:4" ht="15.75" customHeight="1">
      <c r="D569" s="5"/>
    </row>
    <row r="570" spans="4:4" ht="15.75" customHeight="1">
      <c r="D570" s="5"/>
    </row>
    <row r="571" spans="4:4" ht="15.75" customHeight="1">
      <c r="D571" s="5"/>
    </row>
    <row r="572" spans="4:4" ht="15.75" customHeight="1">
      <c r="D572" s="5"/>
    </row>
    <row r="573" spans="4:4" ht="15.75" customHeight="1">
      <c r="D573" s="5"/>
    </row>
    <row r="574" spans="4:4" ht="15.75" customHeight="1">
      <c r="D574" s="5"/>
    </row>
    <row r="575" spans="4:4" ht="15.75" customHeight="1">
      <c r="D575" s="5"/>
    </row>
    <row r="576" spans="4:4" ht="15.75" customHeight="1">
      <c r="D576" s="5"/>
    </row>
    <row r="577" spans="4:4" ht="15.75" customHeight="1">
      <c r="D577" s="5"/>
    </row>
    <row r="578" spans="4:4" ht="15.75" customHeight="1">
      <c r="D578" s="5"/>
    </row>
    <row r="579" spans="4:4" ht="15.75" customHeight="1">
      <c r="D579" s="5"/>
    </row>
    <row r="580" spans="4:4" ht="15.75" customHeight="1">
      <c r="D580" s="5"/>
    </row>
    <row r="581" spans="4:4" ht="15.75" customHeight="1">
      <c r="D581" s="5"/>
    </row>
    <row r="582" spans="4:4" ht="15.75" customHeight="1">
      <c r="D582" s="5"/>
    </row>
    <row r="583" spans="4:4" ht="15.75" customHeight="1">
      <c r="D583" s="5"/>
    </row>
    <row r="584" spans="4:4" ht="15.75" customHeight="1">
      <c r="D584" s="5"/>
    </row>
    <row r="585" spans="4:4" ht="15.75" customHeight="1">
      <c r="D585" s="5"/>
    </row>
    <row r="586" spans="4:4" ht="15.75" customHeight="1">
      <c r="D586" s="5"/>
    </row>
    <row r="587" spans="4:4" ht="15.75" customHeight="1">
      <c r="D587" s="5"/>
    </row>
    <row r="588" spans="4:4" ht="15.75" customHeight="1">
      <c r="D588" s="5"/>
    </row>
    <row r="589" spans="4:4" ht="15.75" customHeight="1">
      <c r="D589" s="5"/>
    </row>
    <row r="590" spans="4:4" ht="15.75" customHeight="1">
      <c r="D590" s="5"/>
    </row>
    <row r="591" spans="4:4" ht="15.75" customHeight="1">
      <c r="D591" s="5"/>
    </row>
    <row r="592" spans="4:4" ht="15.75" customHeight="1">
      <c r="D592" s="5"/>
    </row>
    <row r="593" spans="4:4" ht="15.75" customHeight="1">
      <c r="D593" s="5"/>
    </row>
    <row r="594" spans="4:4" ht="15.75" customHeight="1">
      <c r="D594" s="5"/>
    </row>
    <row r="595" spans="4:4" ht="15.75" customHeight="1">
      <c r="D595" s="5"/>
    </row>
    <row r="596" spans="4:4" ht="15.75" customHeight="1">
      <c r="D596" s="5"/>
    </row>
    <row r="597" spans="4:4" ht="15.75" customHeight="1">
      <c r="D597" s="5"/>
    </row>
    <row r="598" spans="4:4" ht="15.75" customHeight="1">
      <c r="D598" s="5"/>
    </row>
    <row r="599" spans="4:4" ht="15.75" customHeight="1">
      <c r="D599" s="5"/>
    </row>
    <row r="600" spans="4:4" ht="15.75" customHeight="1">
      <c r="D600" s="5"/>
    </row>
    <row r="601" spans="4:4" ht="15.75" customHeight="1">
      <c r="D601" s="5"/>
    </row>
    <row r="602" spans="4:4" ht="15.75" customHeight="1">
      <c r="D602" s="5"/>
    </row>
    <row r="603" spans="4:4" ht="15.75" customHeight="1">
      <c r="D603" s="5"/>
    </row>
    <row r="604" spans="4:4" ht="15.75" customHeight="1">
      <c r="D604" s="5"/>
    </row>
    <row r="605" spans="4:4" ht="15.75" customHeight="1">
      <c r="D605" s="5"/>
    </row>
    <row r="606" spans="4:4" ht="15.75" customHeight="1">
      <c r="D606" s="5"/>
    </row>
    <row r="607" spans="4:4" ht="15.75" customHeight="1">
      <c r="D607" s="5"/>
    </row>
    <row r="608" spans="4:4" ht="15.75" customHeight="1">
      <c r="D608" s="5"/>
    </row>
    <row r="609" spans="4:4" ht="15.75" customHeight="1">
      <c r="D609" s="5"/>
    </row>
    <row r="610" spans="4:4" ht="15.75" customHeight="1">
      <c r="D610" s="5"/>
    </row>
    <row r="611" spans="4:4" ht="15.75" customHeight="1">
      <c r="D611" s="5"/>
    </row>
    <row r="612" spans="4:4" ht="15.75" customHeight="1">
      <c r="D612" s="5"/>
    </row>
    <row r="613" spans="4:4" ht="15.75" customHeight="1">
      <c r="D613" s="5"/>
    </row>
    <row r="614" spans="4:4" ht="15.75" customHeight="1">
      <c r="D614" s="5"/>
    </row>
    <row r="615" spans="4:4" ht="15.75" customHeight="1">
      <c r="D615" s="5"/>
    </row>
    <row r="616" spans="4:4" ht="15.75" customHeight="1">
      <c r="D616" s="5"/>
    </row>
    <row r="617" spans="4:4" ht="15.75" customHeight="1">
      <c r="D617" s="5"/>
    </row>
    <row r="618" spans="4:4" ht="15.75" customHeight="1">
      <c r="D618" s="5"/>
    </row>
    <row r="619" spans="4:4" ht="15.75" customHeight="1">
      <c r="D619" s="5"/>
    </row>
    <row r="620" spans="4:4" ht="15.75" customHeight="1">
      <c r="D620" s="5"/>
    </row>
    <row r="621" spans="4:4" ht="15.75" customHeight="1">
      <c r="D621" s="5"/>
    </row>
    <row r="622" spans="4:4" ht="15.75" customHeight="1">
      <c r="D622" s="5"/>
    </row>
    <row r="623" spans="4:4" ht="15.75" customHeight="1">
      <c r="D623" s="5"/>
    </row>
    <row r="624" spans="4:4" ht="15.75" customHeight="1">
      <c r="D624" s="5"/>
    </row>
    <row r="625" spans="4:4" ht="15.75" customHeight="1">
      <c r="D625" s="5"/>
    </row>
    <row r="626" spans="4:4" ht="15.75" customHeight="1">
      <c r="D626" s="5"/>
    </row>
    <row r="627" spans="4:4" ht="15.75" customHeight="1">
      <c r="D627" s="5"/>
    </row>
    <row r="628" spans="4:4" ht="15.75" customHeight="1">
      <c r="D628" s="5"/>
    </row>
    <row r="629" spans="4:4" ht="15.75" customHeight="1">
      <c r="D629" s="5"/>
    </row>
    <row r="630" spans="4:4" ht="15.75" customHeight="1">
      <c r="D630" s="5"/>
    </row>
    <row r="631" spans="4:4" ht="15.75" customHeight="1">
      <c r="D631" s="5"/>
    </row>
    <row r="632" spans="4:4" ht="15.75" customHeight="1">
      <c r="D632" s="5"/>
    </row>
    <row r="633" spans="4:4" ht="15.75" customHeight="1">
      <c r="D633" s="5"/>
    </row>
    <row r="634" spans="4:4" ht="15.75" customHeight="1">
      <c r="D634" s="5"/>
    </row>
    <row r="635" spans="4:4" ht="15.75" customHeight="1">
      <c r="D635" s="5"/>
    </row>
    <row r="636" spans="4:4" ht="15.75" customHeight="1">
      <c r="D636" s="5"/>
    </row>
    <row r="637" spans="4:4" ht="15.75" customHeight="1">
      <c r="D637" s="5"/>
    </row>
    <row r="638" spans="4:4" ht="15.75" customHeight="1">
      <c r="D638" s="5"/>
    </row>
    <row r="639" spans="4:4" ht="15.75" customHeight="1">
      <c r="D639" s="5"/>
    </row>
    <row r="640" spans="4:4" ht="15.75" customHeight="1">
      <c r="D640" s="5"/>
    </row>
    <row r="641" spans="4:4" ht="15.75" customHeight="1">
      <c r="D641" s="5"/>
    </row>
    <row r="642" spans="4:4" ht="15.75" customHeight="1">
      <c r="D642" s="5"/>
    </row>
    <row r="643" spans="4:4" ht="15.75" customHeight="1">
      <c r="D643" s="5"/>
    </row>
    <row r="644" spans="4:4" ht="15.75" customHeight="1">
      <c r="D644" s="5"/>
    </row>
    <row r="645" spans="4:4" ht="15.75" customHeight="1">
      <c r="D645" s="5"/>
    </row>
    <row r="646" spans="4:4" ht="15.75" customHeight="1">
      <c r="D646" s="5"/>
    </row>
    <row r="647" spans="4:4" ht="15.75" customHeight="1">
      <c r="D647" s="5"/>
    </row>
    <row r="648" spans="4:4" ht="15.75" customHeight="1">
      <c r="D648" s="5"/>
    </row>
    <row r="649" spans="4:4" ht="15.75" customHeight="1">
      <c r="D649" s="5"/>
    </row>
    <row r="650" spans="4:4" ht="15.75" customHeight="1">
      <c r="D650" s="5"/>
    </row>
    <row r="651" spans="4:4" ht="15.75" customHeight="1">
      <c r="D651" s="5"/>
    </row>
    <row r="652" spans="4:4" ht="15.75" customHeight="1">
      <c r="D652" s="5"/>
    </row>
    <row r="653" spans="4:4" ht="15.75" customHeight="1">
      <c r="D653" s="5"/>
    </row>
    <row r="654" spans="4:4" ht="15.75" customHeight="1">
      <c r="D654" s="5"/>
    </row>
    <row r="655" spans="4:4" ht="15.75" customHeight="1">
      <c r="D655" s="5"/>
    </row>
    <row r="656" spans="4:4" ht="15.75" customHeight="1">
      <c r="D656" s="5"/>
    </row>
    <row r="657" spans="4:4" ht="15.75" customHeight="1">
      <c r="D657" s="5"/>
    </row>
    <row r="658" spans="4:4" ht="15.75" customHeight="1">
      <c r="D658" s="5"/>
    </row>
    <row r="659" spans="4:4" ht="15.75" customHeight="1">
      <c r="D659" s="5"/>
    </row>
    <row r="660" spans="4:4" ht="15.75" customHeight="1">
      <c r="D660" s="5"/>
    </row>
    <row r="661" spans="4:4" ht="15.75" customHeight="1">
      <c r="D661" s="5"/>
    </row>
    <row r="662" spans="4:4" ht="15.75" customHeight="1">
      <c r="D662" s="5"/>
    </row>
    <row r="663" spans="4:4" ht="15.75" customHeight="1">
      <c r="D663" s="5"/>
    </row>
    <row r="664" spans="4:4" ht="15.75" customHeight="1">
      <c r="D664" s="5"/>
    </row>
    <row r="665" spans="4:4" ht="15.75" customHeight="1">
      <c r="D665" s="5"/>
    </row>
    <row r="666" spans="4:4" ht="15.75" customHeight="1">
      <c r="D666" s="5"/>
    </row>
    <row r="667" spans="4:4" ht="15.75" customHeight="1">
      <c r="D667" s="5"/>
    </row>
    <row r="668" spans="4:4" ht="15.75" customHeight="1">
      <c r="D668" s="5"/>
    </row>
    <row r="669" spans="4:4" ht="15.75" customHeight="1">
      <c r="D669" s="5"/>
    </row>
    <row r="670" spans="4:4" ht="15.75" customHeight="1">
      <c r="D670" s="5"/>
    </row>
    <row r="671" spans="4:4" ht="15.75" customHeight="1">
      <c r="D671" s="5"/>
    </row>
    <row r="672" spans="4:4" ht="15.75" customHeight="1">
      <c r="D672" s="5"/>
    </row>
    <row r="673" spans="4:4" ht="15.75" customHeight="1">
      <c r="D673" s="5"/>
    </row>
    <row r="674" spans="4:4" ht="15.75" customHeight="1">
      <c r="D674" s="5"/>
    </row>
    <row r="675" spans="4:4" ht="15.75" customHeight="1">
      <c r="D675" s="5"/>
    </row>
    <row r="676" spans="4:4" ht="15.75" customHeight="1">
      <c r="D676" s="5"/>
    </row>
    <row r="677" spans="4:4" ht="15.75" customHeight="1">
      <c r="D677" s="5"/>
    </row>
    <row r="678" spans="4:4" ht="15.75" customHeight="1">
      <c r="D678" s="5"/>
    </row>
    <row r="679" spans="4:4" ht="15.75" customHeight="1">
      <c r="D679" s="5"/>
    </row>
    <row r="680" spans="4:4" ht="15.75" customHeight="1">
      <c r="D680" s="5"/>
    </row>
    <row r="681" spans="4:4" ht="15.75" customHeight="1">
      <c r="D681" s="5"/>
    </row>
    <row r="682" spans="4:4" ht="15.75" customHeight="1">
      <c r="D682" s="5"/>
    </row>
    <row r="683" spans="4:4" ht="15.75" customHeight="1">
      <c r="D683" s="5"/>
    </row>
    <row r="684" spans="4:4" ht="15.75" customHeight="1">
      <c r="D684" s="5"/>
    </row>
    <row r="685" spans="4:4" ht="15.75" customHeight="1">
      <c r="D685" s="5"/>
    </row>
    <row r="686" spans="4:4" ht="15.75" customHeight="1">
      <c r="D686" s="5"/>
    </row>
    <row r="687" spans="4:4" ht="15.75" customHeight="1">
      <c r="D687" s="5"/>
    </row>
    <row r="688" spans="4:4" ht="15.75" customHeight="1">
      <c r="D688" s="5"/>
    </row>
    <row r="689" spans="4:4" ht="15.75" customHeight="1">
      <c r="D689" s="5"/>
    </row>
    <row r="690" spans="4:4" ht="15.75" customHeight="1">
      <c r="D690" s="5"/>
    </row>
    <row r="691" spans="4:4" ht="15.75" customHeight="1">
      <c r="D691" s="5"/>
    </row>
    <row r="692" spans="4:4" ht="15.75" customHeight="1">
      <c r="D692" s="5"/>
    </row>
    <row r="693" spans="4:4" ht="15.75" customHeight="1">
      <c r="D693" s="5"/>
    </row>
    <row r="694" spans="4:4" ht="15.75" customHeight="1">
      <c r="D694" s="5"/>
    </row>
    <row r="695" spans="4:4" ht="15.75" customHeight="1">
      <c r="D695" s="5"/>
    </row>
    <row r="696" spans="4:4" ht="15.75" customHeight="1">
      <c r="D696" s="5"/>
    </row>
    <row r="697" spans="4:4" ht="15.75" customHeight="1">
      <c r="D697" s="5"/>
    </row>
    <row r="698" spans="4:4" ht="15.75" customHeight="1">
      <c r="D698" s="5"/>
    </row>
    <row r="699" spans="4:4" ht="15.75" customHeight="1">
      <c r="D699" s="5"/>
    </row>
    <row r="700" spans="4:4" ht="15.75" customHeight="1">
      <c r="D700" s="5"/>
    </row>
    <row r="701" spans="4:4" ht="15.75" customHeight="1">
      <c r="D701" s="5"/>
    </row>
    <row r="702" spans="4:4" ht="15.75" customHeight="1">
      <c r="D702" s="5"/>
    </row>
    <row r="703" spans="4:4" ht="15.75" customHeight="1">
      <c r="D703" s="5"/>
    </row>
    <row r="704" spans="4:4" ht="15.75" customHeight="1">
      <c r="D704" s="5"/>
    </row>
    <row r="705" spans="4:4" ht="15.75" customHeight="1">
      <c r="D705" s="5"/>
    </row>
    <row r="706" spans="4:4" ht="15.75" customHeight="1">
      <c r="D706" s="5"/>
    </row>
    <row r="707" spans="4:4" ht="15.75" customHeight="1">
      <c r="D707" s="5"/>
    </row>
    <row r="708" spans="4:4" ht="15.75" customHeight="1">
      <c r="D708" s="5"/>
    </row>
    <row r="709" spans="4:4" ht="15.75" customHeight="1">
      <c r="D709" s="5"/>
    </row>
    <row r="710" spans="4:4" ht="15.75" customHeight="1">
      <c r="D710" s="5"/>
    </row>
    <row r="711" spans="4:4" ht="15.75" customHeight="1">
      <c r="D711" s="5"/>
    </row>
    <row r="712" spans="4:4" ht="15.75" customHeight="1">
      <c r="D712" s="5"/>
    </row>
    <row r="713" spans="4:4" ht="15.75" customHeight="1">
      <c r="D713" s="5"/>
    </row>
    <row r="714" spans="4:4" ht="15.75" customHeight="1">
      <c r="D714" s="5"/>
    </row>
    <row r="715" spans="4:4" ht="15.75" customHeight="1">
      <c r="D715" s="5"/>
    </row>
    <row r="716" spans="4:4" ht="15.75" customHeight="1">
      <c r="D716" s="5"/>
    </row>
    <row r="717" spans="4:4" ht="15.75" customHeight="1">
      <c r="D717" s="5"/>
    </row>
    <row r="718" spans="4:4" ht="15.75" customHeight="1">
      <c r="D718" s="5"/>
    </row>
    <row r="719" spans="4:4" ht="15.75" customHeight="1">
      <c r="D719" s="5"/>
    </row>
    <row r="720" spans="4:4" ht="15.75" customHeight="1">
      <c r="D720" s="5"/>
    </row>
    <row r="721" spans="4:4" ht="15.75" customHeight="1">
      <c r="D721" s="5"/>
    </row>
    <row r="722" spans="4:4" ht="15.75" customHeight="1">
      <c r="D722" s="5"/>
    </row>
    <row r="723" spans="4:4" ht="15.75" customHeight="1">
      <c r="D723" s="5"/>
    </row>
    <row r="724" spans="4:4" ht="15.75" customHeight="1">
      <c r="D724" s="5"/>
    </row>
    <row r="725" spans="4:4" ht="15.75" customHeight="1">
      <c r="D725" s="5"/>
    </row>
    <row r="726" spans="4:4" ht="15.75" customHeight="1">
      <c r="D726" s="5"/>
    </row>
    <row r="727" spans="4:4" ht="15.75" customHeight="1">
      <c r="D727" s="5"/>
    </row>
    <row r="728" spans="4:4" ht="15.75" customHeight="1">
      <c r="D728" s="5"/>
    </row>
    <row r="729" spans="4:4" ht="15.75" customHeight="1">
      <c r="D729" s="5"/>
    </row>
    <row r="730" spans="4:4" ht="15.75" customHeight="1">
      <c r="D730" s="5"/>
    </row>
    <row r="731" spans="4:4" ht="15.75" customHeight="1">
      <c r="D731" s="5"/>
    </row>
    <row r="732" spans="4:4" ht="15.75" customHeight="1">
      <c r="D732" s="5"/>
    </row>
    <row r="733" spans="4:4" ht="15.75" customHeight="1">
      <c r="D733" s="5"/>
    </row>
    <row r="734" spans="4:4" ht="15.75" customHeight="1">
      <c r="D734" s="5"/>
    </row>
    <row r="735" spans="4:4" ht="15.75" customHeight="1">
      <c r="D735" s="5"/>
    </row>
    <row r="736" spans="4:4" ht="15.75" customHeight="1">
      <c r="D736" s="5"/>
    </row>
    <row r="737" spans="4:4" ht="15.75" customHeight="1">
      <c r="D737" s="5"/>
    </row>
    <row r="738" spans="4:4" ht="15.75" customHeight="1">
      <c r="D738" s="5"/>
    </row>
    <row r="739" spans="4:4" ht="15.75" customHeight="1">
      <c r="D739" s="5"/>
    </row>
    <row r="740" spans="4:4" ht="15.75" customHeight="1">
      <c r="D740" s="5"/>
    </row>
    <row r="741" spans="4:4" ht="15.75" customHeight="1">
      <c r="D741" s="5"/>
    </row>
    <row r="742" spans="4:4" ht="15.75" customHeight="1">
      <c r="D742" s="5"/>
    </row>
    <row r="743" spans="4:4" ht="15.75" customHeight="1">
      <c r="D743" s="5"/>
    </row>
    <row r="744" spans="4:4" ht="15.75" customHeight="1">
      <c r="D744" s="5"/>
    </row>
    <row r="745" spans="4:4" ht="15.75" customHeight="1">
      <c r="D745" s="5"/>
    </row>
    <row r="746" spans="4:4" ht="15.75" customHeight="1">
      <c r="D746" s="5"/>
    </row>
    <row r="747" spans="4:4" ht="15.75" customHeight="1">
      <c r="D747" s="5"/>
    </row>
    <row r="748" spans="4:4" ht="15.75" customHeight="1">
      <c r="D748" s="5"/>
    </row>
    <row r="749" spans="4:4" ht="15.75" customHeight="1">
      <c r="D749" s="5"/>
    </row>
    <row r="750" spans="4:4" ht="15.75" customHeight="1">
      <c r="D750" s="5"/>
    </row>
    <row r="751" spans="4:4" ht="15.75" customHeight="1">
      <c r="D751" s="5"/>
    </row>
    <row r="752" spans="4:4" ht="15.75" customHeight="1">
      <c r="D752" s="5"/>
    </row>
    <row r="753" spans="4:4" ht="15.75" customHeight="1">
      <c r="D753" s="5"/>
    </row>
    <row r="754" spans="4:4" ht="15.75" customHeight="1">
      <c r="D754" s="5"/>
    </row>
    <row r="755" spans="4:4" ht="15.75" customHeight="1">
      <c r="D755" s="5"/>
    </row>
    <row r="756" spans="4:4" ht="15.75" customHeight="1">
      <c r="D756" s="5"/>
    </row>
    <row r="757" spans="4:4" ht="15.75" customHeight="1">
      <c r="D757" s="5"/>
    </row>
    <row r="758" spans="4:4" ht="15.75" customHeight="1">
      <c r="D758" s="5"/>
    </row>
    <row r="759" spans="4:4" ht="15.75" customHeight="1">
      <c r="D759" s="5"/>
    </row>
    <row r="760" spans="4:4" ht="15.75" customHeight="1">
      <c r="D760" s="5"/>
    </row>
    <row r="761" spans="4:4" ht="15.75" customHeight="1">
      <c r="D761" s="5"/>
    </row>
    <row r="762" spans="4:4" ht="15.75" customHeight="1">
      <c r="D762" s="5"/>
    </row>
    <row r="763" spans="4:4" ht="15.75" customHeight="1">
      <c r="D763" s="5"/>
    </row>
    <row r="764" spans="4:4" ht="15.75" customHeight="1">
      <c r="D764" s="5"/>
    </row>
    <row r="765" spans="4:4" ht="15.75" customHeight="1">
      <c r="D765" s="5"/>
    </row>
    <row r="766" spans="4:4" ht="15.75" customHeight="1">
      <c r="D766" s="5"/>
    </row>
    <row r="767" spans="4:4" ht="15.75" customHeight="1">
      <c r="D767" s="5"/>
    </row>
    <row r="768" spans="4:4" ht="15.75" customHeight="1">
      <c r="D768" s="5"/>
    </row>
    <row r="769" spans="4:4" ht="15.75" customHeight="1">
      <c r="D769" s="5"/>
    </row>
    <row r="770" spans="4:4" ht="15.75" customHeight="1">
      <c r="D770" s="5"/>
    </row>
    <row r="771" spans="4:4" ht="15.75" customHeight="1">
      <c r="D771" s="5"/>
    </row>
    <row r="772" spans="4:4" ht="15.75" customHeight="1">
      <c r="D772" s="5"/>
    </row>
    <row r="773" spans="4:4" ht="15.75" customHeight="1">
      <c r="D773" s="5"/>
    </row>
    <row r="774" spans="4:4" ht="15.75" customHeight="1">
      <c r="D774" s="5"/>
    </row>
    <row r="775" spans="4:4" ht="15.75" customHeight="1">
      <c r="D775" s="5"/>
    </row>
    <row r="776" spans="4:4" ht="15.75" customHeight="1">
      <c r="D776" s="5"/>
    </row>
    <row r="777" spans="4:4" ht="15.75" customHeight="1">
      <c r="D777" s="5"/>
    </row>
    <row r="778" spans="4:4" ht="15.75" customHeight="1">
      <c r="D778" s="5"/>
    </row>
    <row r="779" spans="4:4" ht="15.75" customHeight="1">
      <c r="D779" s="5"/>
    </row>
    <row r="780" spans="4:4" ht="15.75" customHeight="1">
      <c r="D780" s="5"/>
    </row>
    <row r="781" spans="4:4" ht="15.75" customHeight="1">
      <c r="D781" s="5"/>
    </row>
    <row r="782" spans="4:4" ht="15.75" customHeight="1">
      <c r="D782" s="5"/>
    </row>
    <row r="783" spans="4:4" ht="15.75" customHeight="1">
      <c r="D783" s="5"/>
    </row>
    <row r="784" spans="4:4" ht="15.75" customHeight="1">
      <c r="D784" s="5"/>
    </row>
    <row r="785" spans="4:4" ht="15.75" customHeight="1">
      <c r="D785" s="5"/>
    </row>
    <row r="786" spans="4:4" ht="15.75" customHeight="1">
      <c r="D786" s="5"/>
    </row>
    <row r="787" spans="4:4" ht="15.75" customHeight="1">
      <c r="D787" s="5"/>
    </row>
    <row r="788" spans="4:4" ht="15.75" customHeight="1">
      <c r="D788" s="5"/>
    </row>
    <row r="789" spans="4:4" ht="15.75" customHeight="1">
      <c r="D789" s="5"/>
    </row>
    <row r="790" spans="4:4" ht="15.75" customHeight="1">
      <c r="D790" s="5"/>
    </row>
    <row r="791" spans="4:4" ht="15.75" customHeight="1">
      <c r="D791" s="5"/>
    </row>
    <row r="792" spans="4:4" ht="15.75" customHeight="1">
      <c r="D792" s="5"/>
    </row>
    <row r="793" spans="4:4" ht="15.75" customHeight="1">
      <c r="D793" s="5"/>
    </row>
    <row r="794" spans="4:4" ht="15.75" customHeight="1">
      <c r="D794" s="5"/>
    </row>
    <row r="795" spans="4:4" ht="15.75" customHeight="1">
      <c r="D795" s="5"/>
    </row>
    <row r="796" spans="4:4" ht="15.75" customHeight="1">
      <c r="D796" s="5"/>
    </row>
    <row r="797" spans="4:4" ht="15.75" customHeight="1">
      <c r="D797" s="5"/>
    </row>
    <row r="798" spans="4:4" ht="15.75" customHeight="1">
      <c r="D798" s="5"/>
    </row>
    <row r="799" spans="4:4" ht="15.75" customHeight="1">
      <c r="D799" s="5"/>
    </row>
    <row r="800" spans="4:4" ht="15.75" customHeight="1">
      <c r="D800" s="5"/>
    </row>
    <row r="801" spans="4:4" ht="15.75" customHeight="1">
      <c r="D801" s="5"/>
    </row>
    <row r="802" spans="4:4" ht="15.75" customHeight="1">
      <c r="D802" s="5"/>
    </row>
    <row r="803" spans="4:4" ht="15.75" customHeight="1">
      <c r="D803" s="5"/>
    </row>
    <row r="804" spans="4:4" ht="15.75" customHeight="1">
      <c r="D804" s="5"/>
    </row>
    <row r="805" spans="4:4" ht="15.75" customHeight="1">
      <c r="D805" s="5"/>
    </row>
    <row r="806" spans="4:4" ht="15.75" customHeight="1">
      <c r="D806" s="5"/>
    </row>
    <row r="807" spans="4:4" ht="15.75" customHeight="1">
      <c r="D807" s="5"/>
    </row>
    <row r="808" spans="4:4" ht="15.75" customHeight="1">
      <c r="D808" s="5"/>
    </row>
    <row r="809" spans="4:4" ht="15.75" customHeight="1">
      <c r="D809" s="5"/>
    </row>
    <row r="810" spans="4:4" ht="15.75" customHeight="1">
      <c r="D810" s="5"/>
    </row>
    <row r="811" spans="4:4" ht="15.75" customHeight="1">
      <c r="D811" s="5"/>
    </row>
    <row r="812" spans="4:4" ht="15.75" customHeight="1">
      <c r="D812" s="5"/>
    </row>
    <row r="813" spans="4:4" ht="15.75" customHeight="1">
      <c r="D813" s="5"/>
    </row>
    <row r="814" spans="4:4" ht="15.75" customHeight="1">
      <c r="D814" s="5"/>
    </row>
    <row r="815" spans="4:4" ht="15.75" customHeight="1">
      <c r="D815" s="5"/>
    </row>
    <row r="816" spans="4:4" ht="15.75" customHeight="1">
      <c r="D816" s="5"/>
    </row>
    <row r="817" spans="4:4" ht="15.75" customHeight="1">
      <c r="D817" s="5"/>
    </row>
    <row r="818" spans="4:4" ht="15.75" customHeight="1">
      <c r="D818" s="5"/>
    </row>
    <row r="819" spans="4:4" ht="15.75" customHeight="1">
      <c r="D819" s="5"/>
    </row>
    <row r="820" spans="4:4" ht="15.75" customHeight="1">
      <c r="D820" s="5"/>
    </row>
    <row r="821" spans="4:4" ht="15.75" customHeight="1">
      <c r="D821" s="5"/>
    </row>
    <row r="822" spans="4:4" ht="15.75" customHeight="1">
      <c r="D822" s="5"/>
    </row>
    <row r="823" spans="4:4" ht="15.75" customHeight="1">
      <c r="D823" s="5"/>
    </row>
    <row r="824" spans="4:4" ht="15.75" customHeight="1">
      <c r="D824" s="5"/>
    </row>
    <row r="825" spans="4:4" ht="15.75" customHeight="1">
      <c r="D825" s="5"/>
    </row>
    <row r="826" spans="4:4" ht="15.75" customHeight="1">
      <c r="D826" s="5"/>
    </row>
    <row r="827" spans="4:4" ht="15.75" customHeight="1">
      <c r="D827" s="5"/>
    </row>
    <row r="828" spans="4:4" ht="15.75" customHeight="1">
      <c r="D828" s="5"/>
    </row>
    <row r="829" spans="4:4" ht="15.75" customHeight="1">
      <c r="D829" s="5"/>
    </row>
    <row r="830" spans="4:4" ht="15.75" customHeight="1">
      <c r="D830" s="5"/>
    </row>
    <row r="831" spans="4:4" ht="15.75" customHeight="1">
      <c r="D831" s="5"/>
    </row>
    <row r="832" spans="4:4" ht="15.75" customHeight="1">
      <c r="D832" s="5"/>
    </row>
    <row r="833" spans="4:4" ht="15.75" customHeight="1">
      <c r="D833" s="5"/>
    </row>
    <row r="834" spans="4:4" ht="15.75" customHeight="1">
      <c r="D834" s="5"/>
    </row>
    <row r="835" spans="4:4" ht="15.75" customHeight="1">
      <c r="D835" s="5"/>
    </row>
    <row r="836" spans="4:4" ht="15.75" customHeight="1">
      <c r="D836" s="5"/>
    </row>
    <row r="837" spans="4:4" ht="15.75" customHeight="1">
      <c r="D837" s="5"/>
    </row>
    <row r="838" spans="4:4" ht="15.75" customHeight="1">
      <c r="D838" s="5"/>
    </row>
    <row r="839" spans="4:4" ht="15.75" customHeight="1">
      <c r="D839" s="5"/>
    </row>
    <row r="840" spans="4:4" ht="15.75" customHeight="1">
      <c r="D840" s="5"/>
    </row>
    <row r="841" spans="4:4" ht="15.75" customHeight="1">
      <c r="D841" s="5"/>
    </row>
    <row r="842" spans="4:4" ht="15.75" customHeight="1">
      <c r="D842" s="5"/>
    </row>
    <row r="843" spans="4:4" ht="15.75" customHeight="1">
      <c r="D843" s="5"/>
    </row>
    <row r="844" spans="4:4" ht="15.75" customHeight="1">
      <c r="D844" s="5"/>
    </row>
    <row r="845" spans="4:4" ht="15.75" customHeight="1">
      <c r="D845" s="5"/>
    </row>
    <row r="846" spans="4:4" ht="15.75" customHeight="1">
      <c r="D846" s="5"/>
    </row>
    <row r="847" spans="4:4" ht="15.75" customHeight="1">
      <c r="D847" s="5"/>
    </row>
    <row r="848" spans="4:4" ht="15.75" customHeight="1">
      <c r="D848" s="5"/>
    </row>
    <row r="849" spans="4:4" ht="15.75" customHeight="1">
      <c r="D849" s="5"/>
    </row>
    <row r="850" spans="4:4" ht="15.75" customHeight="1">
      <c r="D850" s="5"/>
    </row>
    <row r="851" spans="4:4" ht="15.75" customHeight="1">
      <c r="D851" s="5"/>
    </row>
    <row r="852" spans="4:4" ht="15.75" customHeight="1">
      <c r="D852" s="5"/>
    </row>
    <row r="853" spans="4:4" ht="15.75" customHeight="1">
      <c r="D853" s="5"/>
    </row>
    <row r="854" spans="4:4" ht="15.75" customHeight="1">
      <c r="D854" s="5"/>
    </row>
    <row r="855" spans="4:4" ht="15.75" customHeight="1">
      <c r="D855" s="5"/>
    </row>
    <row r="856" spans="4:4" ht="15.75" customHeight="1">
      <c r="D856" s="5"/>
    </row>
    <row r="857" spans="4:4" ht="15.75" customHeight="1">
      <c r="D857" s="5"/>
    </row>
    <row r="858" spans="4:4" ht="15.75" customHeight="1">
      <c r="D858" s="5"/>
    </row>
    <row r="859" spans="4:4" ht="15.75" customHeight="1">
      <c r="D859" s="5"/>
    </row>
    <row r="860" spans="4:4" ht="15.75" customHeight="1">
      <c r="D860" s="5"/>
    </row>
    <row r="861" spans="4:4" ht="15.75" customHeight="1">
      <c r="D861" s="5"/>
    </row>
    <row r="862" spans="4:4" ht="15.75" customHeight="1">
      <c r="D862" s="5"/>
    </row>
    <row r="863" spans="4:4" ht="15.75" customHeight="1">
      <c r="D863" s="5"/>
    </row>
    <row r="864" spans="4:4" ht="15.75" customHeight="1">
      <c r="D864" s="5"/>
    </row>
    <row r="865" spans="4:4" ht="15.75" customHeight="1">
      <c r="D865" s="5"/>
    </row>
    <row r="866" spans="4:4" ht="15.75" customHeight="1">
      <c r="D866" s="5"/>
    </row>
    <row r="867" spans="4:4" ht="15.75" customHeight="1">
      <c r="D867" s="5"/>
    </row>
    <row r="868" spans="4:4" ht="15.75" customHeight="1">
      <c r="D868" s="5"/>
    </row>
    <row r="869" spans="4:4" ht="15.75" customHeight="1">
      <c r="D869" s="5"/>
    </row>
    <row r="870" spans="4:4" ht="15.75" customHeight="1">
      <c r="D870" s="5"/>
    </row>
    <row r="871" spans="4:4" ht="15.75" customHeight="1">
      <c r="D871" s="5"/>
    </row>
    <row r="872" spans="4:4" ht="15.75" customHeight="1">
      <c r="D872" s="5"/>
    </row>
    <row r="873" spans="4:4" ht="15.75" customHeight="1">
      <c r="D873" s="5"/>
    </row>
    <row r="874" spans="4:4" ht="15.75" customHeight="1">
      <c r="D874" s="5"/>
    </row>
    <row r="875" spans="4:4" ht="15.75" customHeight="1">
      <c r="D875" s="5"/>
    </row>
    <row r="876" spans="4:4" ht="15.75" customHeight="1">
      <c r="D876" s="5"/>
    </row>
    <row r="877" spans="4:4" ht="15.75" customHeight="1">
      <c r="D877" s="5"/>
    </row>
    <row r="878" spans="4:4" ht="15.75" customHeight="1">
      <c r="D878" s="5"/>
    </row>
    <row r="879" spans="4:4" ht="15.75" customHeight="1">
      <c r="D879" s="5"/>
    </row>
    <row r="880" spans="4:4" ht="15.75" customHeight="1">
      <c r="D880" s="5"/>
    </row>
    <row r="881" spans="4:4" ht="15.75" customHeight="1">
      <c r="D881" s="5"/>
    </row>
    <row r="882" spans="4:4" ht="15.75" customHeight="1">
      <c r="D882" s="5"/>
    </row>
    <row r="883" spans="4:4" ht="15.75" customHeight="1">
      <c r="D883" s="5"/>
    </row>
    <row r="884" spans="4:4" ht="15.75" customHeight="1">
      <c r="D884" s="5"/>
    </row>
    <row r="885" spans="4:4" ht="15.75" customHeight="1">
      <c r="D885" s="5"/>
    </row>
    <row r="886" spans="4:4" ht="15.75" customHeight="1">
      <c r="D886" s="5"/>
    </row>
    <row r="887" spans="4:4" ht="15.75" customHeight="1">
      <c r="D887" s="5"/>
    </row>
    <row r="888" spans="4:4" ht="15.75" customHeight="1">
      <c r="D888" s="5"/>
    </row>
    <row r="889" spans="4:4" ht="15.75" customHeight="1">
      <c r="D889" s="5"/>
    </row>
    <row r="890" spans="4:4" ht="15.75" customHeight="1">
      <c r="D890" s="5"/>
    </row>
    <row r="891" spans="4:4" ht="15.75" customHeight="1">
      <c r="D891" s="5"/>
    </row>
    <row r="892" spans="4:4" ht="15.75" customHeight="1">
      <c r="D892" s="5"/>
    </row>
    <row r="893" spans="4:4" ht="15.75" customHeight="1">
      <c r="D893" s="5"/>
    </row>
    <row r="894" spans="4:4" ht="15.75" customHeight="1">
      <c r="D894" s="5"/>
    </row>
    <row r="895" spans="4:4" ht="15.75" customHeight="1">
      <c r="D895" s="5"/>
    </row>
    <row r="896" spans="4:4" ht="15.75" customHeight="1">
      <c r="D896" s="5"/>
    </row>
    <row r="897" spans="4:4" ht="15.75" customHeight="1">
      <c r="D897" s="5"/>
    </row>
    <row r="898" spans="4:4" ht="15.75" customHeight="1">
      <c r="D898" s="5"/>
    </row>
    <row r="899" spans="4:4" ht="15.75" customHeight="1">
      <c r="D899" s="5"/>
    </row>
    <row r="900" spans="4:4" ht="15.75" customHeight="1">
      <c r="D900" s="5"/>
    </row>
    <row r="901" spans="4:4" ht="15.75" customHeight="1">
      <c r="D901" s="5"/>
    </row>
    <row r="902" spans="4:4" ht="15.75" customHeight="1">
      <c r="D902" s="5"/>
    </row>
    <row r="903" spans="4:4" ht="15.75" customHeight="1">
      <c r="D903" s="5"/>
    </row>
    <row r="904" spans="4:4" ht="15.75" customHeight="1">
      <c r="D904" s="5"/>
    </row>
    <row r="905" spans="4:4" ht="15.75" customHeight="1">
      <c r="D905" s="5"/>
    </row>
    <row r="906" spans="4:4" ht="15.75" customHeight="1">
      <c r="D906" s="5"/>
    </row>
    <row r="907" spans="4:4" ht="15.75" customHeight="1">
      <c r="D907" s="5"/>
    </row>
    <row r="908" spans="4:4" ht="15.75" customHeight="1">
      <c r="D908" s="5"/>
    </row>
    <row r="909" spans="4:4" ht="15.75" customHeight="1">
      <c r="D909" s="5"/>
    </row>
    <row r="910" spans="4:4" ht="15.75" customHeight="1">
      <c r="D910" s="5"/>
    </row>
    <row r="911" spans="4:4" ht="15.75" customHeight="1">
      <c r="D911" s="5"/>
    </row>
    <row r="912" spans="4:4" ht="15.75" customHeight="1">
      <c r="D912" s="5"/>
    </row>
    <row r="913" spans="4:4" ht="15.75" customHeight="1">
      <c r="D913" s="5"/>
    </row>
    <row r="914" spans="4:4" ht="15.75" customHeight="1">
      <c r="D914" s="5"/>
    </row>
    <row r="915" spans="4:4" ht="15.75" customHeight="1">
      <c r="D915" s="5"/>
    </row>
    <row r="916" spans="4:4" ht="15.75" customHeight="1">
      <c r="D916" s="5"/>
    </row>
    <row r="917" spans="4:4" ht="15.75" customHeight="1">
      <c r="D917" s="5"/>
    </row>
    <row r="918" spans="4:4" ht="15.75" customHeight="1">
      <c r="D918" s="5"/>
    </row>
    <row r="919" spans="4:4" ht="15.75" customHeight="1">
      <c r="D919" s="5"/>
    </row>
    <row r="920" spans="4:4" ht="15.75" customHeight="1">
      <c r="D920" s="5"/>
    </row>
    <row r="921" spans="4:4" ht="15.75" customHeight="1">
      <c r="D921" s="5"/>
    </row>
    <row r="922" spans="4:4" ht="15.75" customHeight="1">
      <c r="D922" s="5"/>
    </row>
    <row r="923" spans="4:4" ht="15.75" customHeight="1">
      <c r="D923" s="5"/>
    </row>
    <row r="924" spans="4:4" ht="15.75" customHeight="1">
      <c r="D924" s="5"/>
    </row>
    <row r="925" spans="4:4" ht="15.75" customHeight="1">
      <c r="D925" s="5"/>
    </row>
    <row r="926" spans="4:4" ht="15.75" customHeight="1">
      <c r="D926" s="5"/>
    </row>
    <row r="927" spans="4:4" ht="15.75" customHeight="1">
      <c r="D927" s="5"/>
    </row>
    <row r="928" spans="4:4" ht="15.75" customHeight="1">
      <c r="D928" s="5"/>
    </row>
    <row r="929" spans="4:4" ht="15.75" customHeight="1">
      <c r="D929" s="5"/>
    </row>
    <row r="930" spans="4:4" ht="15.75" customHeight="1">
      <c r="D930" s="5"/>
    </row>
    <row r="931" spans="4:4" ht="15.75" customHeight="1">
      <c r="D931" s="5"/>
    </row>
    <row r="932" spans="4:4" ht="15.75" customHeight="1">
      <c r="D932" s="5"/>
    </row>
    <row r="933" spans="4:4" ht="15.75" customHeight="1">
      <c r="D933" s="5"/>
    </row>
    <row r="934" spans="4:4" ht="15.75" customHeight="1">
      <c r="D934" s="5"/>
    </row>
    <row r="935" spans="4:4" ht="15.75" customHeight="1">
      <c r="D935" s="5"/>
    </row>
    <row r="936" spans="4:4" ht="15.75" customHeight="1">
      <c r="D936" s="5"/>
    </row>
    <row r="937" spans="4:4" ht="15.75" customHeight="1">
      <c r="D937" s="5"/>
    </row>
    <row r="938" spans="4:4" ht="15.75" customHeight="1">
      <c r="D938" s="5"/>
    </row>
    <row r="939" spans="4:4" ht="15.75" customHeight="1">
      <c r="D939" s="5"/>
    </row>
    <row r="940" spans="4:4" ht="15.75" customHeight="1">
      <c r="D940" s="5"/>
    </row>
    <row r="941" spans="4:4" ht="15.75" customHeight="1">
      <c r="D941" s="5"/>
    </row>
    <row r="942" spans="4:4" ht="15.75" customHeight="1">
      <c r="D942" s="5"/>
    </row>
    <row r="943" spans="4:4" ht="15.75" customHeight="1">
      <c r="D943" s="5"/>
    </row>
    <row r="944" spans="4:4" ht="15.75" customHeight="1">
      <c r="D944" s="5"/>
    </row>
    <row r="945" spans="4:4" ht="15.75" customHeight="1">
      <c r="D945" s="5"/>
    </row>
    <row r="946" spans="4:4" ht="15.75" customHeight="1">
      <c r="D946" s="5"/>
    </row>
    <row r="947" spans="4:4" ht="15.75" customHeight="1">
      <c r="D947" s="5"/>
    </row>
    <row r="948" spans="4:4" ht="15.75" customHeight="1">
      <c r="D948" s="5"/>
    </row>
    <row r="949" spans="4:4" ht="15.75" customHeight="1">
      <c r="D949" s="5"/>
    </row>
    <row r="950" spans="4:4" ht="15.75" customHeight="1">
      <c r="D950" s="5"/>
    </row>
    <row r="951" spans="4:4" ht="15.75" customHeight="1">
      <c r="D951" s="5"/>
    </row>
    <row r="952" spans="4:4" ht="15.75" customHeight="1">
      <c r="D952" s="5"/>
    </row>
    <row r="953" spans="4:4" ht="15.75" customHeight="1">
      <c r="D953" s="5"/>
    </row>
    <row r="954" spans="4:4" ht="15.75" customHeight="1">
      <c r="D954" s="5"/>
    </row>
    <row r="955" spans="4:4" ht="15.75" customHeight="1">
      <c r="D955" s="5"/>
    </row>
    <row r="956" spans="4:4" ht="15.75" customHeight="1">
      <c r="D956" s="5"/>
    </row>
    <row r="957" spans="4:4" ht="15.75" customHeight="1">
      <c r="D957" s="5"/>
    </row>
    <row r="958" spans="4:4" ht="15.75" customHeight="1">
      <c r="D958" s="5"/>
    </row>
    <row r="959" spans="4:4" ht="15.75" customHeight="1">
      <c r="D959" s="5"/>
    </row>
    <row r="960" spans="4:4" ht="15.75" customHeight="1">
      <c r="D960" s="5"/>
    </row>
    <row r="961" spans="4:4" ht="15.75" customHeight="1">
      <c r="D961" s="5"/>
    </row>
    <row r="962" spans="4:4" ht="15.75" customHeight="1">
      <c r="D962" s="5"/>
    </row>
    <row r="963" spans="4:4" ht="15.75" customHeight="1">
      <c r="D963" s="5"/>
    </row>
    <row r="964" spans="4:4" ht="15.75" customHeight="1">
      <c r="D964" s="5"/>
    </row>
    <row r="965" spans="4:4" ht="15.75" customHeight="1">
      <c r="D965" s="5"/>
    </row>
    <row r="966" spans="4:4" ht="15.75" customHeight="1">
      <c r="D966" s="5"/>
    </row>
    <row r="967" spans="4:4" ht="15.75" customHeight="1">
      <c r="D967" s="5"/>
    </row>
    <row r="968" spans="4:4" ht="15.75" customHeight="1">
      <c r="D968" s="5"/>
    </row>
    <row r="969" spans="4:4" ht="15.75" customHeight="1">
      <c r="D969" s="5"/>
    </row>
    <row r="970" spans="4:4" ht="15.75" customHeight="1">
      <c r="D970" s="5"/>
    </row>
    <row r="971" spans="4:4" ht="15.75" customHeight="1">
      <c r="D971" s="5"/>
    </row>
    <row r="972" spans="4:4" ht="15.75" customHeight="1">
      <c r="D972" s="5"/>
    </row>
    <row r="973" spans="4:4" ht="15.75" customHeight="1">
      <c r="D973" s="5"/>
    </row>
    <row r="974" spans="4:4" ht="15.75" customHeight="1">
      <c r="D974" s="5"/>
    </row>
    <row r="975" spans="4:4" ht="15.75" customHeight="1">
      <c r="D975" s="5"/>
    </row>
    <row r="976" spans="4:4" ht="15.75" customHeight="1">
      <c r="D976" s="5"/>
    </row>
    <row r="977" spans="4:4" ht="15.75" customHeight="1">
      <c r="D977" s="5"/>
    </row>
    <row r="978" spans="4:4" ht="15.75" customHeight="1">
      <c r="D978" s="5"/>
    </row>
    <row r="979" spans="4:4" ht="15.75" customHeight="1">
      <c r="D979" s="5"/>
    </row>
    <row r="980" spans="4:4" ht="15.75" customHeight="1">
      <c r="D980" s="5"/>
    </row>
    <row r="981" spans="4:4" ht="15.75" customHeight="1">
      <c r="D981" s="5"/>
    </row>
    <row r="982" spans="4:4" ht="15.75" customHeight="1">
      <c r="D982" s="5"/>
    </row>
    <row r="983" spans="4:4" ht="15.75" customHeight="1">
      <c r="D983" s="5"/>
    </row>
    <row r="984" spans="4:4" ht="15.75" customHeight="1">
      <c r="D984" s="5"/>
    </row>
    <row r="985" spans="4:4" ht="15.75" customHeight="1">
      <c r="D985" s="5"/>
    </row>
    <row r="986" spans="4:4" ht="15.75" customHeight="1">
      <c r="D986" s="5"/>
    </row>
    <row r="987" spans="4:4" ht="15.75" customHeight="1">
      <c r="D987" s="5"/>
    </row>
    <row r="988" spans="4:4" ht="15.75" customHeight="1">
      <c r="D988" s="5"/>
    </row>
    <row r="989" spans="4:4" ht="15.75" customHeight="1">
      <c r="D989" s="5"/>
    </row>
    <row r="990" spans="4:4" ht="15.75" customHeight="1">
      <c r="D990" s="5"/>
    </row>
    <row r="991" spans="4:4" ht="15.75" customHeight="1">
      <c r="D991" s="5"/>
    </row>
    <row r="992" spans="4:4" ht="15.75" customHeight="1">
      <c r="D992" s="5"/>
    </row>
    <row r="993" spans="4:4" ht="15.75" customHeight="1">
      <c r="D993" s="5"/>
    </row>
    <row r="994" spans="4:4" ht="15.75" customHeight="1">
      <c r="D994" s="5"/>
    </row>
    <row r="995" spans="4:4" ht="15.75" customHeight="1">
      <c r="D995" s="5"/>
    </row>
    <row r="996" spans="4:4" ht="15.75" customHeight="1">
      <c r="D996" s="5"/>
    </row>
    <row r="997" spans="4:4" ht="15.75" customHeight="1">
      <c r="D997" s="5"/>
    </row>
    <row r="998" spans="4:4" ht="15.75" customHeight="1">
      <c r="D998" s="5"/>
    </row>
    <row r="999" spans="4:4" ht="15.75" customHeight="1">
      <c r="D999" s="5"/>
    </row>
    <row r="1000" spans="4:4" ht="15.75" customHeight="1">
      <c r="D1000" s="5"/>
    </row>
    <row r="1001" spans="4:4" ht="15.75" customHeight="1">
      <c r="D1001" s="5"/>
    </row>
    <row r="1002" spans="4:4" ht="15.75" customHeight="1">
      <c r="D1002" s="5"/>
    </row>
    <row r="1003" spans="4:4" ht="15.75" customHeight="1">
      <c r="D1003" s="5"/>
    </row>
    <row r="1004" spans="4:4" ht="15.75" customHeight="1">
      <c r="D1004" s="5"/>
    </row>
    <row r="1005" spans="4:4" ht="15.75" customHeight="1">
      <c r="D1005" s="5"/>
    </row>
    <row r="1006" spans="4:4" ht="15.75" customHeight="1">
      <c r="D1006" s="5"/>
    </row>
    <row r="1007" spans="4:4" ht="15.75" customHeight="1">
      <c r="D1007" s="5"/>
    </row>
    <row r="1008" spans="4:4" ht="15.75" customHeight="1">
      <c r="D1008" s="5"/>
    </row>
    <row r="1009" spans="4:4" ht="15.75" customHeight="1">
      <c r="D1009" s="5"/>
    </row>
    <row r="1010" spans="4:4" ht="15.75" customHeight="1">
      <c r="D1010" s="5"/>
    </row>
    <row r="1011" spans="4:4" ht="15.75" customHeight="1">
      <c r="D1011" s="5"/>
    </row>
    <row r="1012" spans="4:4" ht="15.75" customHeight="1">
      <c r="D1012" s="5"/>
    </row>
    <row r="1013" spans="4:4" ht="15.75" customHeight="1">
      <c r="D1013" s="5"/>
    </row>
    <row r="1014" spans="4:4" ht="15.75" customHeight="1">
      <c r="D1014" s="5"/>
    </row>
    <row r="1015" spans="4:4" ht="15.75" customHeight="1">
      <c r="D1015" s="5"/>
    </row>
    <row r="1016" spans="4:4" ht="15.75" customHeight="1">
      <c r="D1016" s="5"/>
    </row>
    <row r="1017" spans="4:4" ht="15.75" customHeight="1">
      <c r="D1017" s="5"/>
    </row>
    <row r="1018" spans="4:4" ht="15.75" customHeight="1">
      <c r="D1018" s="5"/>
    </row>
    <row r="1019" spans="4:4" ht="15.75" customHeight="1">
      <c r="D1019" s="5"/>
    </row>
    <row r="1020" spans="4:4" ht="15.75" customHeight="1">
      <c r="D1020" s="5"/>
    </row>
    <row r="1021" spans="4:4" ht="15.75" customHeight="1">
      <c r="D1021" s="5"/>
    </row>
    <row r="1022" spans="4:4" ht="15.75" customHeight="1">
      <c r="D1022" s="5"/>
    </row>
    <row r="1023" spans="4:4" ht="15.75" customHeight="1">
      <c r="D1023" s="5"/>
    </row>
    <row r="1024" spans="4:4" ht="15.75" customHeight="1">
      <c r="D1024" s="5"/>
    </row>
    <row r="1025" spans="4:4" ht="15.75" customHeight="1">
      <c r="D1025" s="5"/>
    </row>
    <row r="1026" spans="4:4" ht="15.75" customHeight="1">
      <c r="D1026" s="5"/>
    </row>
    <row r="1027" spans="4:4" ht="15.75" customHeight="1">
      <c r="D1027" s="5"/>
    </row>
    <row r="1028" spans="4:4" ht="15.75" customHeight="1">
      <c r="D1028" s="5"/>
    </row>
    <row r="1029" spans="4:4" ht="15.75" customHeight="1">
      <c r="D1029" s="5"/>
    </row>
    <row r="1030" spans="4:4" ht="15.75" customHeight="1">
      <c r="D1030" s="5"/>
    </row>
    <row r="1031" spans="4:4" ht="15.75" customHeight="1">
      <c r="D1031" s="5"/>
    </row>
    <row r="1032" spans="4:4" ht="15.75" customHeight="1">
      <c r="D1032" s="5"/>
    </row>
    <row r="1033" spans="4:4" ht="15.75" customHeight="1">
      <c r="D1033" s="5"/>
    </row>
    <row r="1034" spans="4:4" ht="15.75" customHeight="1">
      <c r="D1034" s="5"/>
    </row>
    <row r="1035" spans="4:4" ht="15.75" customHeight="1">
      <c r="D1035" s="5"/>
    </row>
    <row r="1036" spans="4:4" ht="15.75" customHeight="1">
      <c r="D1036" s="5"/>
    </row>
    <row r="1037" spans="4:4" ht="15.75" customHeight="1">
      <c r="D1037" s="5"/>
    </row>
    <row r="1038" spans="4:4" ht="15.75" customHeight="1">
      <c r="D1038" s="5"/>
    </row>
    <row r="1039" spans="4:4" ht="15.75" customHeight="1">
      <c r="D1039" s="5"/>
    </row>
    <row r="1040" spans="4:4" ht="15.75" customHeight="1">
      <c r="D1040" s="5"/>
    </row>
    <row r="1041" spans="4:4" ht="15.75" customHeight="1">
      <c r="D1041" s="5"/>
    </row>
    <row r="1042" spans="4:4" ht="15.75" customHeight="1">
      <c r="D1042" s="5"/>
    </row>
    <row r="1043" spans="4:4" ht="15.75" customHeight="1">
      <c r="D1043" s="5"/>
    </row>
    <row r="1044" spans="4:4" ht="15.75" customHeight="1">
      <c r="D1044" s="5"/>
    </row>
    <row r="1045" spans="4:4" ht="15.75" customHeight="1">
      <c r="D1045" s="5"/>
    </row>
    <row r="1046" spans="4:4" ht="15.75" customHeight="1">
      <c r="D1046" s="5"/>
    </row>
    <row r="1047" spans="4:4" ht="15.75" customHeight="1">
      <c r="D1047" s="5"/>
    </row>
    <row r="1048" spans="4:4" ht="15.75" customHeight="1">
      <c r="D1048" s="5"/>
    </row>
    <row r="1049" spans="4:4" ht="15.75" customHeight="1">
      <c r="D1049" s="5"/>
    </row>
    <row r="1050" spans="4:4" ht="15.75" customHeight="1">
      <c r="D1050" s="5"/>
    </row>
    <row r="1051" spans="4:4" ht="15.75" customHeight="1">
      <c r="D1051" s="5"/>
    </row>
    <row r="1052" spans="4:4" ht="15.75" customHeight="1">
      <c r="D1052" s="5"/>
    </row>
    <row r="1053" spans="4:4" ht="15.75" customHeight="1">
      <c r="D1053" s="5"/>
    </row>
    <row r="1054" spans="4:4" ht="15.75" customHeight="1">
      <c r="D1054" s="5"/>
    </row>
    <row r="1055" spans="4:4" ht="15.75" customHeight="1">
      <c r="D1055" s="5"/>
    </row>
    <row r="1056" spans="4:4" ht="15.75" customHeight="1">
      <c r="D1056" s="5"/>
    </row>
    <row r="1057" spans="4:4" ht="15.75" customHeight="1">
      <c r="D1057" s="5"/>
    </row>
    <row r="1058" spans="4:4" ht="15.75" customHeight="1">
      <c r="D1058" s="5"/>
    </row>
    <row r="1059" spans="4:4" ht="15.75" customHeight="1">
      <c r="D1059" s="5"/>
    </row>
    <row r="1060" spans="4:4" ht="15.75" customHeight="1">
      <c r="D1060" s="5"/>
    </row>
    <row r="1061" spans="4:4" ht="15.75" customHeight="1">
      <c r="D1061" s="5"/>
    </row>
    <row r="1062" spans="4:4" ht="15.75" customHeight="1">
      <c r="D1062" s="5"/>
    </row>
    <row r="1063" spans="4:4" ht="15.75" customHeight="1">
      <c r="D1063" s="5"/>
    </row>
    <row r="1064" spans="4:4" ht="15.75" customHeight="1">
      <c r="D1064" s="5"/>
    </row>
    <row r="1065" spans="4:4" ht="15.75" customHeight="1">
      <c r="D1065" s="5"/>
    </row>
    <row r="1066" spans="4:4" ht="15.75" customHeight="1">
      <c r="D1066" s="5"/>
    </row>
    <row r="1067" spans="4:4" ht="15.75" customHeight="1">
      <c r="D1067" s="5"/>
    </row>
    <row r="1068" spans="4:4" ht="15.75" customHeight="1">
      <c r="D1068" s="5"/>
    </row>
    <row r="1069" spans="4:4" ht="15.75" customHeight="1">
      <c r="D1069" s="5"/>
    </row>
    <row r="1070" spans="4:4" ht="15.75" customHeight="1">
      <c r="D1070" s="5"/>
    </row>
    <row r="1071" spans="4:4" ht="15.75" customHeight="1">
      <c r="D1071" s="5"/>
    </row>
    <row r="1072" spans="4:4" ht="15.75" customHeight="1">
      <c r="D1072" s="5"/>
    </row>
    <row r="1073" spans="4:4" ht="15.75" customHeight="1">
      <c r="D1073" s="5"/>
    </row>
    <row r="1074" spans="4:4" ht="15.75" customHeight="1">
      <c r="D1074" s="5"/>
    </row>
    <row r="1075" spans="4:4" ht="15.75" customHeight="1">
      <c r="D1075" s="5"/>
    </row>
    <row r="1076" spans="4:4" ht="15.75" customHeight="1">
      <c r="D1076" s="5"/>
    </row>
    <row r="1077" spans="4:4" ht="15.75" customHeight="1">
      <c r="D1077" s="5"/>
    </row>
    <row r="1078" spans="4:4" ht="15.75" customHeight="1">
      <c r="D1078" s="5"/>
    </row>
    <row r="1079" spans="4:4" ht="15.75" customHeight="1">
      <c r="D1079" s="5"/>
    </row>
    <row r="1080" spans="4:4" ht="15.75" customHeight="1">
      <c r="D1080" s="5"/>
    </row>
    <row r="1081" spans="4:4" ht="15.75" customHeight="1">
      <c r="D1081" s="5"/>
    </row>
    <row r="1082" spans="4:4" ht="15.75" customHeight="1">
      <c r="D1082" s="5"/>
    </row>
    <row r="1083" spans="4:4" ht="15.75" customHeight="1">
      <c r="D1083" s="5"/>
    </row>
    <row r="1084" spans="4:4" ht="15.75" customHeight="1">
      <c r="D1084" s="5"/>
    </row>
    <row r="1085" spans="4:4" ht="15.75" customHeight="1">
      <c r="D1085" s="5"/>
    </row>
    <row r="1086" spans="4:4" ht="15.75" customHeight="1">
      <c r="D1086" s="5"/>
    </row>
    <row r="1087" spans="4:4" ht="15.75" customHeight="1">
      <c r="D1087" s="5"/>
    </row>
    <row r="1088" spans="4:4" ht="15.75" customHeight="1">
      <c r="D1088" s="5"/>
    </row>
    <row r="1089" spans="4:4" ht="15.75" customHeight="1">
      <c r="D1089" s="5"/>
    </row>
    <row r="1090" spans="4:4" ht="15.75" customHeight="1">
      <c r="D1090" s="5"/>
    </row>
    <row r="1091" spans="4:4" ht="15.75" customHeight="1">
      <c r="D1091" s="5"/>
    </row>
  </sheetData>
  <sortState ref="A5:U103">
    <sortCondition ref="E5:E103"/>
  </sortState>
  <hyperlinks>
    <hyperlink ref="B123" r:id="rId1"/>
    <hyperlink ref="B124" r:id="rId2"/>
    <hyperlink ref="B125" r:id="rId3"/>
    <hyperlink ref="B127" r:id="rId4"/>
    <hyperlink ref="B126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C3" sqref="C3:F3"/>
    </sheetView>
  </sheetViews>
  <sheetFormatPr baseColWidth="10" defaultRowHeight="12" x14ac:dyDescent="0"/>
  <cols>
    <col min="1" max="1" width="25.6640625" customWidth="1"/>
  </cols>
  <sheetData>
    <row r="3" spans="1:7" ht="15">
      <c r="A3" s="343" t="s">
        <v>2639</v>
      </c>
      <c r="B3" t="s">
        <v>2011</v>
      </c>
      <c r="C3" t="s">
        <v>2640</v>
      </c>
      <c r="D3" t="s">
        <v>2641</v>
      </c>
      <c r="E3" t="s">
        <v>2642</v>
      </c>
      <c r="F3" t="s">
        <v>2643</v>
      </c>
      <c r="G3" t="s">
        <v>2644</v>
      </c>
    </row>
    <row r="4" spans="1:7">
      <c r="A4" t="s">
        <v>2645</v>
      </c>
      <c r="G4" t="e">
        <f>(D4+C4)/(C4+E4+D4+F4)</f>
        <v>#DIV/0!</v>
      </c>
    </row>
    <row r="5" spans="1:7">
      <c r="A5" t="s">
        <v>2517</v>
      </c>
      <c r="G5" t="e">
        <f>(D5+C5)/(C5+E5+D5+F5)</f>
        <v>#DIV/0!</v>
      </c>
    </row>
    <row r="6" spans="1:7">
      <c r="A6" t="s">
        <v>2646</v>
      </c>
      <c r="B6">
        <f>'Software- POST C v NC'!E268</f>
        <v>79</v>
      </c>
      <c r="G6" t="e">
        <f>(D6+C6)/(C6+E6+D6+F6)</f>
        <v>#DIV/0!</v>
      </c>
    </row>
    <row r="8" spans="1:7" ht="15">
      <c r="A8" s="343" t="s">
        <v>2639</v>
      </c>
      <c r="B8" t="s">
        <v>2011</v>
      </c>
      <c r="C8" t="s">
        <v>2640</v>
      </c>
      <c r="D8" t="s">
        <v>2641</v>
      </c>
      <c r="E8" t="s">
        <v>2642</v>
      </c>
      <c r="F8" t="s">
        <v>2643</v>
      </c>
      <c r="G8" t="s">
        <v>2644</v>
      </c>
    </row>
    <row r="9" spans="1:7">
      <c r="A9" t="s">
        <v>2647</v>
      </c>
      <c r="G9" t="e">
        <f>(D9+C9)/(C9+E9+D9+F9)</f>
        <v>#DIV/0!</v>
      </c>
    </row>
    <row r="10" spans="1:7">
      <c r="A10" t="s">
        <v>2517</v>
      </c>
      <c r="G10" t="e">
        <f>(D10+C10)/(C10+E10+D10+F10)</f>
        <v>#DIV/0!</v>
      </c>
    </row>
    <row r="11" spans="1:7">
      <c r="A11" t="s">
        <v>2648</v>
      </c>
      <c r="G11" t="e">
        <f>(D11+C11)/(C11+E11+D11+F11)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C14" sqref="C14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66"/>
      <c r="B1" s="166"/>
      <c r="C1" s="166"/>
      <c r="D1" s="166"/>
    </row>
    <row r="2" spans="1:6" ht="15">
      <c r="A2" s="166"/>
      <c r="B2" s="166" t="s">
        <v>2565</v>
      </c>
      <c r="C2" s="166" t="s">
        <v>2566</v>
      </c>
      <c r="D2" s="166" t="s">
        <v>2567</v>
      </c>
    </row>
    <row r="3" spans="1:6" ht="15">
      <c r="A3" s="166" t="s">
        <v>2568</v>
      </c>
      <c r="B3" s="167">
        <f>B7</f>
        <v>0.49285714285714288</v>
      </c>
      <c r="C3" s="167">
        <f>B10</f>
        <v>0.58620689655172409</v>
      </c>
      <c r="D3" s="167">
        <f>B13</f>
        <v>0.51136363636363635</v>
      </c>
    </row>
    <row r="4" spans="1:6" ht="15">
      <c r="A4" s="166" t="s">
        <v>2569</v>
      </c>
      <c r="B4" s="167">
        <f>B8</f>
        <v>0.97695852534562211</v>
      </c>
      <c r="C4" s="167">
        <f>B11</f>
        <v>0.81538461538461537</v>
      </c>
      <c r="D4" s="167">
        <f>B14</f>
        <v>0.70300751879699253</v>
      </c>
    </row>
    <row r="5" spans="1:6" ht="15">
      <c r="A5" s="166"/>
      <c r="B5" s="166"/>
      <c r="C5" s="166"/>
      <c r="D5" s="166"/>
    </row>
    <row r="6" spans="1:6" ht="15">
      <c r="A6" s="166"/>
      <c r="B6" s="168" t="s">
        <v>2561</v>
      </c>
      <c r="C6" s="168" t="s">
        <v>2011</v>
      </c>
      <c r="D6" s="168" t="s">
        <v>2012</v>
      </c>
    </row>
    <row r="7" spans="1:6" ht="15">
      <c r="A7" s="169" t="s">
        <v>2568</v>
      </c>
      <c r="B7" s="170">
        <f>D7/C7</f>
        <v>0.49285714285714288</v>
      </c>
      <c r="C7" s="171">
        <f>'Antibodies-PRE'!P3</f>
        <v>140</v>
      </c>
      <c r="D7" s="180">
        <f>'Antibodies-PRE'!O3</f>
        <v>69</v>
      </c>
    </row>
    <row r="8" spans="1:6" ht="15">
      <c r="A8" s="172" t="s">
        <v>2569</v>
      </c>
      <c r="B8" s="175">
        <f>D8/C8</f>
        <v>0.97695852534562211</v>
      </c>
      <c r="C8" s="173">
        <f>'Antibody-POST 1st vs 2nd Abs'!K4</f>
        <v>434</v>
      </c>
      <c r="D8" s="173">
        <f>'Antibody-POST 1st vs 2nd Abs'!J4</f>
        <v>424</v>
      </c>
    </row>
    <row r="9" spans="1:6" ht="15">
      <c r="A9" s="166"/>
      <c r="B9" s="168" t="s">
        <v>2566</v>
      </c>
      <c r="C9" s="168" t="s">
        <v>2011</v>
      </c>
      <c r="D9" s="168" t="s">
        <v>2012</v>
      </c>
    </row>
    <row r="10" spans="1:6" ht="15">
      <c r="A10" s="169" t="s">
        <v>2568</v>
      </c>
      <c r="B10" s="170">
        <f>D10/C10</f>
        <v>0.58620689655172409</v>
      </c>
      <c r="C10" s="171">
        <f>'Organisms-PRE'!P2</f>
        <v>58</v>
      </c>
      <c r="D10" s="174">
        <f>'Organisms-PRE'!O2</f>
        <v>34</v>
      </c>
    </row>
    <row r="11" spans="1:6" ht="15">
      <c r="A11" s="172" t="s">
        <v>2569</v>
      </c>
      <c r="B11" s="175">
        <f>D11/C11</f>
        <v>0.81538461538461537</v>
      </c>
      <c r="C11" s="176">
        <f>'Organisms- POST'!I3</f>
        <v>130</v>
      </c>
      <c r="D11" s="176">
        <f>'Organisms- POST'!H3</f>
        <v>106</v>
      </c>
    </row>
    <row r="12" spans="1:6" ht="15">
      <c r="A12" s="166"/>
      <c r="B12" s="177" t="s">
        <v>2567</v>
      </c>
      <c r="C12" s="168" t="s">
        <v>2011</v>
      </c>
      <c r="D12" s="168" t="s">
        <v>2012</v>
      </c>
    </row>
    <row r="13" spans="1:6" ht="15">
      <c r="A13" s="169" t="s">
        <v>2568</v>
      </c>
      <c r="B13" s="170">
        <f>D13/C13</f>
        <v>0.51136363636363635</v>
      </c>
      <c r="C13" s="171">
        <f>'Software-PRE'!I2</f>
        <v>176</v>
      </c>
      <c r="D13" s="174">
        <f>'Software-PRE'!H2</f>
        <v>90</v>
      </c>
    </row>
    <row r="14" spans="1:6" ht="15">
      <c r="A14" s="172" t="s">
        <v>2569</v>
      </c>
      <c r="B14" s="175">
        <f>D14/C14</f>
        <v>0.70300751879699253</v>
      </c>
      <c r="C14" s="176">
        <f>'Software- POST_OldVersion'!L3</f>
        <v>266</v>
      </c>
      <c r="D14" s="176">
        <f>'Software- POST_OldVersion'!K3</f>
        <v>187</v>
      </c>
    </row>
    <row r="16" spans="1:6">
      <c r="B16" s="114" t="s">
        <v>2561</v>
      </c>
      <c r="C16" s="190" t="s">
        <v>2007</v>
      </c>
      <c r="D16" s="190" t="s">
        <v>2008</v>
      </c>
      <c r="E16" s="50" t="s">
        <v>2009</v>
      </c>
      <c r="F16" s="50" t="s">
        <v>2010</v>
      </c>
    </row>
    <row r="17" spans="1:6">
      <c r="A17" s="51" t="s">
        <v>2568</v>
      </c>
      <c r="B17" s="115">
        <f>B7</f>
        <v>0.49285714285714288</v>
      </c>
      <c r="C17" s="66">
        <v>0.57860999999999996</v>
      </c>
      <c r="D17" s="66">
        <v>0.40740999999999999</v>
      </c>
      <c r="E17" s="52">
        <f>ABS(B17-D17)</f>
        <v>8.5447142857142888E-2</v>
      </c>
      <c r="F17" s="53">
        <f>ABS(B17-C17)</f>
        <v>8.5752857142857075E-2</v>
      </c>
    </row>
    <row r="18" spans="1:6">
      <c r="A18" s="54" t="s">
        <v>2569</v>
      </c>
      <c r="B18" s="188">
        <f>B8</f>
        <v>0.97695852534562211</v>
      </c>
      <c r="C18" s="189">
        <v>0.98887000000000003</v>
      </c>
      <c r="D18" s="189">
        <v>0.95794000000000001</v>
      </c>
      <c r="E18" s="55">
        <f>ABS(B18-D18)</f>
        <v>1.9018525345622095E-2</v>
      </c>
      <c r="F18" s="56">
        <f>ABS(B18-C18)</f>
        <v>1.1911474654377918E-2</v>
      </c>
    </row>
    <row r="19" spans="1:6">
      <c r="B19" s="59" t="s">
        <v>2566</v>
      </c>
      <c r="C19" s="192" t="s">
        <v>2007</v>
      </c>
      <c r="D19" s="192" t="s">
        <v>2008</v>
      </c>
      <c r="E19" s="50" t="s">
        <v>2009</v>
      </c>
      <c r="F19" s="50" t="s">
        <v>2010</v>
      </c>
    </row>
    <row r="20" spans="1:6">
      <c r="A20" s="51" t="s">
        <v>2568</v>
      </c>
      <c r="B20" s="115">
        <f>B10</f>
        <v>0.58620689655172409</v>
      </c>
      <c r="C20" s="66">
        <v>0.71404000000000001</v>
      </c>
      <c r="D20" s="66">
        <v>0.44927</v>
      </c>
      <c r="E20" s="52">
        <f>ABS(B20-D20)</f>
        <v>0.13693689655172409</v>
      </c>
      <c r="F20" s="53">
        <f>ABS(B20-C20)</f>
        <v>0.12783310344827592</v>
      </c>
    </row>
    <row r="21" spans="1:6">
      <c r="A21" s="54" t="s">
        <v>2569</v>
      </c>
      <c r="B21" s="188">
        <f>B11</f>
        <v>0.81538461538461537</v>
      </c>
      <c r="C21" s="66">
        <v>0.88904000000000005</v>
      </c>
      <c r="D21" s="66">
        <v>0.75141999999999998</v>
      </c>
      <c r="E21" s="55">
        <f>ABS(B21-D21)</f>
        <v>6.3964615384615398E-2</v>
      </c>
      <c r="F21" s="56">
        <f>ABS(B21-C21)</f>
        <v>7.3655384615384678E-2</v>
      </c>
    </row>
    <row r="22" spans="1:6">
      <c r="B22" s="59" t="s">
        <v>2567</v>
      </c>
      <c r="C22" s="192" t="s">
        <v>2007</v>
      </c>
      <c r="D22" s="192" t="s">
        <v>2008</v>
      </c>
      <c r="E22" s="50" t="s">
        <v>2009</v>
      </c>
      <c r="F22" s="50" t="s">
        <v>2010</v>
      </c>
    </row>
    <row r="23" spans="1:6">
      <c r="A23" s="51" t="s">
        <v>2568</v>
      </c>
      <c r="B23" s="115">
        <f>B13</f>
        <v>0.51136363636363635</v>
      </c>
      <c r="C23" s="191">
        <v>0.58731</v>
      </c>
      <c r="D23" s="191">
        <v>0.43502999999999997</v>
      </c>
      <c r="E23" s="52">
        <f>ABS(B23-D23)</f>
        <v>7.6333636363636381E-2</v>
      </c>
      <c r="F23" s="53">
        <f>ABS(B23-C23)</f>
        <v>7.5946363636363645E-2</v>
      </c>
    </row>
    <row r="24" spans="1:6">
      <c r="A24" s="54" t="s">
        <v>2569</v>
      </c>
      <c r="B24" s="188">
        <f>B14</f>
        <v>0.70300751879699253</v>
      </c>
      <c r="C24" s="189">
        <v>0.75726000000000004</v>
      </c>
      <c r="D24" s="189">
        <v>0.64417000000000002</v>
      </c>
      <c r="E24" s="55">
        <f>ABS(B24-0.66874)</f>
        <v>3.4267518796992524E-2</v>
      </c>
      <c r="F24" s="56">
        <f>ABS(B24-C24)</f>
        <v>5.4252481203007519E-2</v>
      </c>
    </row>
    <row r="25" spans="1:6">
      <c r="A25" s="25" t="s">
        <v>2562</v>
      </c>
    </row>
    <row r="27" spans="1:6">
      <c r="A27" s="199" t="s">
        <v>2017</v>
      </c>
      <c r="B27" s="199"/>
      <c r="C27" s="199"/>
      <c r="D27" s="200" t="s">
        <v>2018</v>
      </c>
      <c r="E27" s="201"/>
      <c r="F27" s="201"/>
    </row>
    <row r="28" spans="1:6">
      <c r="A28" s="51" t="s">
        <v>2015</v>
      </c>
      <c r="B28" s="61" t="s">
        <v>2013</v>
      </c>
      <c r="C28" s="62" t="s">
        <v>2014</v>
      </c>
      <c r="D28" s="51" t="s">
        <v>2016</v>
      </c>
      <c r="E28" s="61" t="s">
        <v>2013</v>
      </c>
      <c r="F28" s="62" t="s">
        <v>2014</v>
      </c>
    </row>
    <row r="29" spans="1:6">
      <c r="A29" s="63" t="s">
        <v>68</v>
      </c>
      <c r="B29" s="60">
        <f>E17</f>
        <v>8.5447142857142888E-2</v>
      </c>
      <c r="C29" s="64">
        <f>F17</f>
        <v>8.5752857142857075E-2</v>
      </c>
      <c r="D29" s="63" t="s">
        <v>68</v>
      </c>
      <c r="E29" s="60">
        <f>E18</f>
        <v>1.9018525345622095E-2</v>
      </c>
      <c r="F29" s="64">
        <f>F18</f>
        <v>1.1911474654377918E-2</v>
      </c>
    </row>
    <row r="30" spans="1:6">
      <c r="A30" s="63" t="s">
        <v>0</v>
      </c>
      <c r="B30" s="60">
        <f>E20</f>
        <v>0.13693689655172409</v>
      </c>
      <c r="C30" s="64">
        <f>F20</f>
        <v>0.12783310344827592</v>
      </c>
      <c r="D30" s="63" t="s">
        <v>0</v>
      </c>
      <c r="E30" s="60">
        <f>E21</f>
        <v>6.3964615384615398E-2</v>
      </c>
      <c r="F30" s="64">
        <f>F21</f>
        <v>7.3655384615384678E-2</v>
      </c>
    </row>
    <row r="31" spans="1:6">
      <c r="A31" s="54" t="s">
        <v>1</v>
      </c>
      <c r="B31" s="55">
        <f>E23</f>
        <v>7.6333636363636381E-2</v>
      </c>
      <c r="C31" s="56">
        <f>F23</f>
        <v>7.5946363636363645E-2</v>
      </c>
      <c r="D31" s="54" t="s">
        <v>1</v>
      </c>
      <c r="E31" s="55">
        <f>E24</f>
        <v>3.4267518796992524E-2</v>
      </c>
      <c r="F31" s="56">
        <f>F24</f>
        <v>5.4252481203007519E-2</v>
      </c>
    </row>
    <row r="33" spans="1:4" ht="24">
      <c r="B33" s="77" t="s">
        <v>2498</v>
      </c>
      <c r="C33" s="86" t="s">
        <v>2518</v>
      </c>
      <c r="D33" s="77" t="s">
        <v>2519</v>
      </c>
    </row>
    <row r="34" spans="1:4">
      <c r="A34" t="s">
        <v>2513</v>
      </c>
      <c r="B34" s="49">
        <f>'binary significance test'!E12</f>
        <v>-11.419842875879624</v>
      </c>
      <c r="C34" s="49">
        <f>ABS(B34)</f>
        <v>11.419842875879624</v>
      </c>
      <c r="D34" t="str">
        <f>IF(C34&gt;1.96,"y")</f>
        <v>y</v>
      </c>
    </row>
    <row r="35" spans="1:4">
      <c r="A35" t="s">
        <v>2514</v>
      </c>
      <c r="B35" s="49">
        <f>'binary significance test'!I12</f>
        <v>-3.3415316416202185</v>
      </c>
      <c r="C35" s="49">
        <f>ABS(B35)</f>
        <v>3.3415316416202185</v>
      </c>
      <c r="D35" t="str">
        <f>IF(C35&gt;1.96,"y")</f>
        <v>y</v>
      </c>
    </row>
    <row r="36" spans="1:4">
      <c r="A36" t="s">
        <v>2515</v>
      </c>
      <c r="B36" s="49">
        <f>'binary significance test'!M12</f>
        <v>-4.5909514466338122</v>
      </c>
      <c r="C36" s="49">
        <f>ABS(B36)</f>
        <v>4.5909514466338122</v>
      </c>
      <c r="D36" t="str">
        <f>IF(C36&gt;1.96,"y")</f>
        <v>y</v>
      </c>
    </row>
    <row r="37" spans="1:4">
      <c r="A37" t="s">
        <v>2516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Antibodies-PRE</vt:lpstr>
      <vt:lpstr>Antibody-POST 1st vs 2nd Abs</vt:lpstr>
      <vt:lpstr>Organisms-PRE</vt:lpstr>
      <vt:lpstr>Organisms- POST</vt:lpstr>
      <vt:lpstr>Software-PRE</vt:lpstr>
      <vt:lpstr>Software- POST_OldVersion</vt:lpstr>
      <vt:lpstr>Software- POST C v NC</vt:lpstr>
      <vt:lpstr>Table3_v1</vt:lpstr>
      <vt:lpstr>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2015-06-16T21:58:02Z</dcterms:modified>
</cp:coreProperties>
</file>