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80" yWindow="0" windowWidth="26920" windowHeight="15300" tabRatio="867" activeTab="7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2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7" l="1"/>
  <c r="J2" i="10"/>
  <c r="I2" i="10"/>
  <c r="F3" i="10"/>
  <c r="D21" i="19"/>
  <c r="C28" i="19"/>
  <c r="D28" i="19"/>
  <c r="B28" i="19"/>
  <c r="D27" i="19"/>
  <c r="D26" i="19"/>
  <c r="C27" i="19"/>
  <c r="C26" i="19"/>
  <c r="B27" i="19"/>
  <c r="B26" i="19"/>
  <c r="D23" i="19"/>
  <c r="C23" i="19"/>
  <c r="G4" i="18"/>
  <c r="B23" i="19"/>
  <c r="C22" i="19"/>
  <c r="D22" i="19"/>
  <c r="B22" i="19"/>
  <c r="H4" i="5"/>
  <c r="C21" i="19"/>
  <c r="B21" i="19"/>
  <c r="G5" i="13"/>
  <c r="C9" i="19"/>
  <c r="C17" i="19"/>
  <c r="E9" i="19"/>
  <c r="E17" i="19"/>
  <c r="G17" i="19"/>
  <c r="C8" i="19"/>
  <c r="C16" i="19"/>
  <c r="E8" i="19"/>
  <c r="E16" i="19"/>
  <c r="G16" i="19"/>
  <c r="E468" i="13"/>
  <c r="C7" i="19"/>
  <c r="C15" i="19"/>
  <c r="E470" i="13"/>
  <c r="E7" i="19"/>
  <c r="E15" i="19"/>
  <c r="G15" i="19"/>
  <c r="F9" i="19"/>
  <c r="F17" i="19"/>
  <c r="D9" i="19"/>
  <c r="D17" i="19"/>
  <c r="B9" i="19"/>
  <c r="B17" i="19"/>
  <c r="F8" i="19"/>
  <c r="F16" i="19"/>
  <c r="D8" i="19"/>
  <c r="D16" i="19"/>
  <c r="B8" i="19"/>
  <c r="B16" i="19"/>
  <c r="E471" i="13"/>
  <c r="F7" i="19"/>
  <c r="F15" i="19"/>
  <c r="E469" i="13"/>
  <c r="D7" i="19"/>
  <c r="D15" i="19"/>
  <c r="E467" i="13"/>
  <c r="B7" i="19"/>
  <c r="B15" i="19"/>
  <c r="G9" i="19"/>
  <c r="G8" i="19"/>
  <c r="G7" i="19"/>
  <c r="F153" i="5"/>
  <c r="F146" i="5"/>
  <c r="E472" i="13"/>
  <c r="E461" i="13"/>
  <c r="E463" i="13"/>
  <c r="E465" i="13"/>
  <c r="D11" i="16"/>
  <c r="C11" i="16"/>
  <c r="B11" i="16"/>
  <c r="B21" i="16"/>
  <c r="E21" i="16"/>
  <c r="E30" i="16"/>
  <c r="B29" i="16"/>
  <c r="B35" i="16"/>
  <c r="I3" i="5"/>
  <c r="J3" i="5"/>
  <c r="K3" i="5"/>
  <c r="F145" i="5"/>
  <c r="F144" i="5"/>
  <c r="F143" i="5"/>
  <c r="F142" i="5"/>
  <c r="F141" i="5"/>
  <c r="F152" i="5"/>
  <c r="F151" i="5"/>
  <c r="F150" i="5"/>
  <c r="F149" i="5"/>
  <c r="F148" i="5"/>
  <c r="F3" i="5"/>
  <c r="E464" i="13"/>
  <c r="E462" i="13"/>
  <c r="E270" i="18"/>
  <c r="E269" i="18"/>
  <c r="E271" i="18"/>
  <c r="E272" i="18"/>
  <c r="E460" i="13"/>
  <c r="E4" i="13"/>
  <c r="F5" i="13"/>
  <c r="E279" i="18"/>
  <c r="E278" i="18"/>
  <c r="E277" i="18"/>
  <c r="E276" i="18"/>
  <c r="E268" i="18"/>
  <c r="E275" i="18"/>
  <c r="M12" i="17"/>
  <c r="B36" i="16"/>
  <c r="C36" i="16"/>
  <c r="D14" i="16"/>
  <c r="C14" i="16"/>
  <c r="M3" i="18"/>
  <c r="L3" i="18"/>
  <c r="B14" i="16"/>
  <c r="E4" i="18"/>
  <c r="E3" i="18"/>
  <c r="B24" i="16"/>
  <c r="E24" i="16"/>
  <c r="E31" i="16"/>
  <c r="H4" i="18"/>
  <c r="F4" i="18"/>
  <c r="M262" i="18"/>
  <c r="K262" i="18"/>
  <c r="J262" i="18"/>
  <c r="M25" i="18"/>
  <c r="K25" i="18"/>
  <c r="J25" i="18"/>
  <c r="M98" i="18"/>
  <c r="K98" i="18"/>
  <c r="J98" i="18"/>
  <c r="M259" i="18"/>
  <c r="K259" i="18"/>
  <c r="J259" i="18"/>
  <c r="M257" i="18"/>
  <c r="K257" i="18"/>
  <c r="J257" i="18"/>
  <c r="M256" i="18"/>
  <c r="K256" i="18"/>
  <c r="J256" i="18"/>
  <c r="I3" i="18"/>
  <c r="M204" i="18"/>
  <c r="K204" i="18"/>
  <c r="J204" i="18"/>
  <c r="M132" i="18"/>
  <c r="K132" i="18"/>
  <c r="J132" i="18"/>
  <c r="M127" i="18"/>
  <c r="K127" i="18"/>
  <c r="J127" i="18"/>
  <c r="M30" i="18"/>
  <c r="K30" i="18"/>
  <c r="J30" i="18"/>
  <c r="M120" i="18"/>
  <c r="K120" i="18"/>
  <c r="J120" i="18"/>
  <c r="M119" i="18"/>
  <c r="K119" i="18"/>
  <c r="J11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K4" i="13"/>
  <c r="D8" i="16"/>
  <c r="L4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I80" i="10"/>
  <c r="I63" i="10"/>
  <c r="P2" i="9"/>
  <c r="O2" i="9"/>
  <c r="P3" i="15"/>
  <c r="O3" i="15"/>
  <c r="B4" i="16"/>
  <c r="B3" i="16"/>
  <c r="D4" i="16"/>
  <c r="C4" i="16"/>
  <c r="D3" i="16"/>
  <c r="C3" i="16"/>
  <c r="H1" i="15"/>
  <c r="I4" i="13"/>
  <c r="H4" i="13"/>
</calcChain>
</file>

<file path=xl/sharedStrings.xml><?xml version="1.0" encoding="utf-8"?>
<sst xmlns="http://schemas.openxmlformats.org/spreadsheetml/2006/main" count="9796" uniqueCount="1802">
  <si>
    <t>Organisms</t>
  </si>
  <si>
    <t>Software</t>
  </si>
  <si>
    <t>Journal of Neuroscience</t>
  </si>
  <si>
    <t>Statistical Analysis System (RRID: nif-0000-31484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</si>
  <si>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</si>
  <si>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</si>
  <si>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</si>
  <si>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</si>
  <si>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</si>
  <si>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</si>
  <si>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</si>
  <si>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</si>
  <si>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</si>
  <si>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</si>
  <si>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</si>
  <si>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</si>
  <si>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</si>
  <si>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</si>
  <si>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</si>
  <si>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</si>
  <si>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</si>
  <si>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</si>
  <si>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</si>
  <si>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</si>
  <si>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</si>
  <si>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</si>
  <si>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</si>
  <si>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MiniAnalysis (Synaptosoft)</t>
  </si>
  <si>
    <t>Photoshop (Adobe System).</t>
  </si>
  <si>
    <t>JCN</t>
  </si>
  <si>
    <t>Adobe Photoshop CS5 (Adobe Systems Inc.)</t>
  </si>
  <si>
    <t>Image Quant analysis software (GE Healthcare).</t>
  </si>
  <si>
    <t>NIH ImageJ Analyze Particles software</t>
  </si>
  <si>
    <t>Origin software (Origin Lab)</t>
  </si>
  <si>
    <t>TH-1 software (ESA Biosciences).</t>
  </si>
  <si>
    <t>imaging software (Slidebox; Olympus)</t>
  </si>
  <si>
    <t>http://journal.frontiersin.org/Journal/10.3389/fnagi.2014.00220/pdf</t>
  </si>
  <si>
    <t>Frontiers in Aging Neuroscience</t>
  </si>
  <si>
    <t>LAS AF software platform (Leica Microsystem)</t>
  </si>
  <si>
    <t>I.A.S. software (Delta Systems)</t>
  </si>
  <si>
    <t>MassLynx V4.0 Software (Waters)</t>
  </si>
  <si>
    <t>Statistica 7, Statsoft</t>
  </si>
  <si>
    <t>Signal software (CED, UK)</t>
  </si>
  <si>
    <t>ImageJ (RRID: nif-0000-30467)</t>
  </si>
  <si>
    <t>Nikon EZ-C1 software</t>
  </si>
  <si>
    <t>SPSS (RRID: 000042, SPSS Inc., Chicago, IL, USA)</t>
  </si>
  <si>
    <t>MCID Image Analysis soft- ware (InterFocus Imaging)</t>
  </si>
  <si>
    <t>ImageGauge software (Fuji)</t>
  </si>
  <si>
    <t>KNIME (Konstanz Information Miner, Knime; RRID: nlx_151666</t>
  </si>
  <si>
    <t>GraphPad Prism (RRID: rid_000081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</si>
  <si>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</si>
  <si>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</si>
  <si>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</si>
  <si>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</si>
  <si>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Prism 6 (GraphPad Software, San Diego, CA),</t>
  </si>
  <si>
    <t>Image J software</t>
  </si>
  <si>
    <t>Adobe Photoshop</t>
  </si>
  <si>
    <t>ImageJ (version 1.34s; National Insti- tutes of Health)</t>
  </si>
  <si>
    <t>Corel Photo-Paint (version 12)</t>
  </si>
  <si>
    <t>CorelDraw (version 12)</t>
  </si>
  <si>
    <t>GeneChip Operating Software (version 1.1.1.052; Affymetrix)</t>
  </si>
  <si>
    <t>GeneSpring 7.2 (Agilent Technologies, Santa Clara, CA)</t>
  </si>
  <si>
    <t>Ingenuity Pathway Analysis software (Ingenuity Systems, Redwood, CA)</t>
  </si>
  <si>
    <t>Presentation software (Neurobehavioral Systems)</t>
  </si>
  <si>
    <t>Photoshop, Adobe Systems</t>
  </si>
  <si>
    <t>Statistical nonParametric Mapping (SnPM13) toolbox (Nichols and Holmes, 2002) (RRID: nif-0000-00342).</t>
  </si>
  <si>
    <t>E-Prime software Version 2.0, RRID: nlx_155747 (PST Soft</t>
  </si>
  <si>
    <t>SPM Version 8, Revision Number 4290, RRID: nif-0000-00343</t>
  </si>
  <si>
    <t>Excel 2007 (Microsoft, Redmond, PA)</t>
  </si>
  <si>
    <t>ImageJ/Fiji software (RRID:nif-0000-30467</t>
  </si>
  <si>
    <t>Axiovision 4.2 soft- ware</t>
  </si>
  <si>
    <t>LAS AF software (v. 2.3.6 build 5381)</t>
  </si>
  <si>
    <t>RECONSTRUCTTM software (freely available for download at http://synapses.clm.utexas.edu, Fiala, 2005; Fiala and Harris, 2001b, RRID: nif-0000-23420</t>
  </si>
  <si>
    <t>Statistica (StatSoft, Tulsa, OK)</t>
  </si>
  <si>
    <t>IMOD (version 4.5.7, http://bio3d.colorado.edu, RRID: nif-0000-31686</t>
  </si>
  <si>
    <t>Irfanview image editing software, version 4.37 (http://www.irfanview.com, RRID: nlx_157659</t>
  </si>
  <si>
    <t>NIS Ele- ments software (Nikon)</t>
  </si>
  <si>
    <t>Adobe Photoshop CS5 (Adobe Systems, San Jose, CA)</t>
  </si>
  <si>
    <t>(BControl; http://brodylab.princeton.edu/bcontrol)</t>
  </si>
  <si>
    <t>MATLAB (Math- Works)</t>
  </si>
  <si>
    <t>LSM510 software</t>
  </si>
  <si>
    <t>ImageJ software (RRID:nif-0000 –30467; http://imagej.nih.gov/ij/).</t>
  </si>
  <si>
    <t>VideoTrack software (ViewPoint Life Sciences)</t>
  </si>
  <si>
    <t>Spike 2 neuronal software (CED)</t>
  </si>
  <si>
    <t>HomeCageScan software</t>
  </si>
  <si>
    <t>Igor Pro (Wavemetrics)</t>
  </si>
  <si>
    <t>Excel (Microsoft)</t>
  </si>
  <si>
    <t>CLC software (CLC Bio, Copen- hagen, Denmark)</t>
  </si>
  <si>
    <t>GENSCAN (Burge and Karlin, 1997; RRID:nif-0000– 30609)</t>
  </si>
  <si>
    <t>BLASTX (NCBI, MD, RRID:nlx_153933)</t>
  </si>
  <si>
    <t>GenBank (NCBI, RRID:nif-0000-02873)</t>
  </si>
  <si>
    <t>Vector NTI9 software (Invitrogen, Carlsbad, CA)</t>
  </si>
  <si>
    <t>AutoQuant X3 software (Media Cybernetics, Rockville, MD; RRID:SciRes_000125)</t>
  </si>
  <si>
    <t>Volocity 3D image Analysis software (version 4.4, Improvision; RRID:SciRes_000112 )</t>
  </si>
  <si>
    <t>Neurobiology of Disease</t>
  </si>
  <si>
    <t>ImageJ (NIH; imagej.nih.gov/ij).</t>
  </si>
  <si>
    <t>PASW statistics 17 software (SPSS, IBM, Dublin, Ireland)</t>
  </si>
  <si>
    <t>GraphPad Prism (GraphPad Software Inc., La Jolla, CA, USA)</t>
  </si>
  <si>
    <t>PeerJ</t>
  </si>
  <si>
    <t>MacQiime (version 1.6.0, http://www.wernerlab.org/software/macqiime; QIIME, RRID:OMICS_01521)</t>
  </si>
  <si>
    <t>NCBI BLAST, RRID:nlx_84530</t>
  </si>
  <si>
    <t>SPSS (SPSS, RRID:rid_000042, version 20.0.0</t>
  </si>
  <si>
    <t>ImageJ (public domain software from the National Institutes of Health, RRID:nif-0000-30467).</t>
  </si>
  <si>
    <t>Reconstruct program (available at http:// synapses.clm.utexas.edu; RRID:nif-0000-23420)</t>
  </si>
  <si>
    <t>Statistica program (StatSoft)</t>
  </si>
  <si>
    <t>pCLAMP10.</t>
  </si>
  <si>
    <t>Statview 5.0J software package (SAS Institute).</t>
  </si>
  <si>
    <t>Chronux, an open-source software package (RRID: nif-0000-00082</t>
  </si>
  <si>
    <t>MATLAB (RRID: nlx_153890</t>
  </si>
  <si>
    <t>OPENLAB imaging software (Improvision, Lexington, MA, USA, RRID:rid_000096</t>
  </si>
  <si>
    <t>Volocity imaging software (V 6.1.2, PerkinElmer)</t>
  </si>
  <si>
    <t>ImageJ</t>
  </si>
  <si>
    <t>Leica software Application Suite (LAS V3.6, Leica Microsystems)</t>
  </si>
  <si>
    <t>neuroinformatics</t>
  </si>
  <si>
    <t>SPM (RRID :nif-0000-00343</t>
  </si>
  <si>
    <t>Matlab 7.6 (MathWorks Inc., Sherborn, MA).</t>
  </si>
  <si>
    <t>Volocity 6.1 software</t>
  </si>
  <si>
    <t>MATLAB RRID:nlx_153890; Mathworks</t>
  </si>
  <si>
    <t>ImageJ software (version 1.25l, RRID: nif-0000 –30467)</t>
  </si>
  <si>
    <t>Lab- Chart version 7.3; ADInstruments</t>
  </si>
  <si>
    <t>ImageJ, RRID:nif-0000-30467)</t>
  </si>
  <si>
    <t>SPSS 17 (RRID:rid_000042; IBM)</t>
  </si>
  <si>
    <t>Prism 5.03 (RRID: rid_000081; GraphPad)</t>
  </si>
  <si>
    <t>pClamp software (Molecular Devices)</t>
  </si>
  <si>
    <t>The Corpus Callosum Thickness Profile Analysis Pipeline (RRID:nlx 157716) software</t>
  </si>
  <si>
    <t>MATLAB (The MathWorks 2013)</t>
  </si>
  <si>
    <t>BMC Neuroscience</t>
  </si>
  <si>
    <t>SPSS for Windows, Version 21.0 (IBM SPSS Statistics, Armonk, NY, USA; RRID:rid_000042)</t>
  </si>
  <si>
    <t>Neurolucida, v 10; MicroBrightField, Williston, VT; RRID:nif-0000-10294)</t>
  </si>
  <si>
    <t>Molecular Pain</t>
  </si>
  <si>
    <t>NIH image J (RRID: nif-0000-30467) software</t>
  </si>
  <si>
    <t>Spike2 software, Cambridge Electronic Design</t>
  </si>
  <si>
    <t>ATLAB, MathWorks, RRID:nlx_153890)</t>
  </si>
  <si>
    <t>Reconstruct (Synapse Web Reconstruct, RRID: nif-0000-23420</t>
  </si>
  <si>
    <t>Statistica software (version 10, StatSoft)</t>
  </si>
  <si>
    <t>Leica Confocal Software version 2.61.</t>
  </si>
  <si>
    <t>Leica Lite software</t>
  </si>
  <si>
    <t>ImageJ software (RRID: nif-0000-30467)</t>
  </si>
  <si>
    <t>LAS AF software; Leica Microsystems</t>
  </si>
  <si>
    <t>ImageJ soft- ware</t>
  </si>
  <si>
    <t>PatchMaster software (HEKA Elek- tronik).</t>
  </si>
  <si>
    <t>Mini Analysis program (Synaptosoft Systems)</t>
  </si>
  <si>
    <t>Photoshop CS3 software (Adobe Systems)</t>
  </si>
  <si>
    <t>MATLAB (MathWorks)</t>
  </si>
  <si>
    <t>Python library BTMORPH (RRID:nlx_157700)</t>
  </si>
  <si>
    <t>Adobe Photoshop CS4 (Adobe Systems, San Jose, CA)</t>
  </si>
  <si>
    <t>Adobe Illustrator</t>
  </si>
  <si>
    <t>Zeiss LSM software</t>
  </si>
  <si>
    <t>(R version 2.11.1, R Development Core Team, 2010, RRID: nif-0000–10474)</t>
  </si>
  <si>
    <t>AxioVision software (Rel. 4.8.3, Carl Zeiss Microscopy, Thornwood, NY)</t>
  </si>
  <si>
    <t>Frontiers in Neuroinformatics</t>
  </si>
  <si>
    <t>Eur J Neurosci</t>
  </si>
  <si>
    <t>MATLAB, RRID:nlx_153890,</t>
  </si>
  <si>
    <t>NIS Elements 3.2 (Nikon) software.</t>
  </si>
  <si>
    <t>SigmaPlot (Systat Software).</t>
  </si>
  <si>
    <t>software ImageJ (NIH).</t>
  </si>
  <si>
    <t>LAS AF software</t>
  </si>
  <si>
    <t>NIH ImageJ (RRID:nif-0000-30467)</t>
  </si>
  <si>
    <t>R (R Project for Statistical Computing, RRID:nif-0000-10474)</t>
  </si>
  <si>
    <t>MATLAB (2012 MathWorks; RRID:nlx_153890)</t>
  </si>
  <si>
    <t>SPSS (version 21, IBM)</t>
  </si>
  <si>
    <t>GraphPad Prism 5 (GraphPad Software)</t>
  </si>
  <si>
    <t>SPM8 (http://www. fil.ion.ucl.ac.uk/spm/software/spm8/; RRID:nif-0000-00343)</t>
  </si>
  <si>
    <t>Donders Machine Learning Toolbox (https://github.com/ distrep/DMLT).</t>
  </si>
  <si>
    <t>3-115</t>
  </si>
  <si>
    <t>F1000 Research</t>
  </si>
  <si>
    <t>Illumina’s Beadstudio#2 software</t>
  </si>
  <si>
    <t>Ingenuity IPA software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</si>
  <si>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</si>
  <si>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</si>
  <si>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</si>
  <si>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</si>
  <si>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Mental Functioning Ontology (MF)/ RRID:nlx_157305</t>
  </si>
  <si>
    <t>Cognitive Paradigm Ontology (CogPO)/ RRID:nlx_155537</t>
  </si>
  <si>
    <t>Neural Electromagnetic Ontologies (NEMO)/ RRID:nif-0000-10899</t>
  </si>
  <si>
    <t>Arcview 3.2 software (http://www.es- ri.com; RRID: SciRes_000116)</t>
  </si>
  <si>
    <t>Fiji imaging software (Schindelin et al., 2012)</t>
  </si>
  <si>
    <t>OPENLAB imaging software (Improvision, Lexington MA; RRID:rid_000096).</t>
  </si>
  <si>
    <t>Adobe Photoshop (San Jose, CA)</t>
  </si>
  <si>
    <t>AxioVision software</t>
  </si>
  <si>
    <t>pClamp 8.2 software (Molecular Devices)</t>
  </si>
  <si>
    <t>NIS Elements software</t>
  </si>
  <si>
    <t>Slicer (Version 4.11,, RRID:nif-0000-00256</t>
  </si>
  <si>
    <t>LabChart 7.0 Software (ADInstruments - Data Acquisition Systems for Life Science, RRID:nif-0000-10146</t>
  </si>
  <si>
    <t>MATLAB programs (MathWorks, Natick, Massachusetts, 2012b, 64bit, RRID:nlx_153890</t>
  </si>
  <si>
    <t>AutoVisualize 9.3 (Media Cybernetics, Silver Springs, MD),</t>
  </si>
  <si>
    <t>ImageJ (Rasband, W.S., ImageJ, National Institutes of Health, Bethesda, MD, http://rsb.info.nih.gov/ij/, 1997–2004, RRID: nif-0000–30467)</t>
  </si>
  <si>
    <t>Sigma plot 12.3</t>
  </si>
  <si>
    <t>MATLAB</t>
  </si>
  <si>
    <t>Free- Surfer (http://surfer.nmr.mgh.harvard.edu/; RRID:nif-0000-00304),</t>
  </si>
  <si>
    <t>Adobe Photoshop CS (Adobe Systems, San Jose, CA)</t>
  </si>
  <si>
    <t>Amira 4.1.2 (now Avizo, Visualization Science Group, Merignac, France; RRID:nif-0000–00262</t>
  </si>
  <si>
    <t>FreeSurfer (RRID:nif-0000-00304) software</t>
  </si>
  <si>
    <t>JMP 8 (SAS Institute)</t>
  </si>
  <si>
    <t>Prism 5 (GraphPad Software).</t>
  </si>
  <si>
    <t>Hippocampus</t>
  </si>
  <si>
    <t>NeuroImages (AFNI – RRID:nif-0000-00259; Cox, 1996)</t>
  </si>
  <si>
    <t>MATLAB (RRID:nlx_153890, Version R2010a, Natick, MA) software</t>
  </si>
  <si>
    <t>Advanced Normalization Tools (ANTs – RRID:nlx_75959)</t>
  </si>
  <si>
    <t>SPSS vs. 20.0 (IBM Corp., released 2011, Armonk, NY)</t>
  </si>
  <si>
    <t>Photoshop CS3 (Adobe Systems, San Jose, CA)</t>
  </si>
  <si>
    <t>MatLab Statistics Toolbox (v. R14; MathWorks, Natick, MA).</t>
  </si>
  <si>
    <t>Neurolucida Explorer software</t>
  </si>
  <si>
    <t>R software (v. 2.15.2; http://www.r-project.org/)</t>
  </si>
  <si>
    <t>Graphpad Prism 6 (http://www.graphpad.com; RRID: rid_000081)</t>
  </si>
  <si>
    <t>Stereo Investigator software (http:// www.mbfbioscience.com; RRID: SciRes_000114)</t>
  </si>
  <si>
    <t>ImageJ (NIH, RRID: nif-0000–30467; http://rsb.info. nih.gov/ij/index.html)</t>
  </si>
  <si>
    <t>SAS 9.3 software (Cary, NC, RRID: nif-0000–31484; http://www.sas.com)</t>
  </si>
  <si>
    <t>Origin 9.1 (Northampton, MA, RRID: rid_000069; http://www.ori- ginlab.com)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</si>
  <si>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</si>
  <si>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</si>
  <si>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</si>
  <si>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</si>
  <si>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(Digidata 1320A; Axon Instruments, Burlingame, CA)</t>
  </si>
  <si>
    <t>MATLAB (RRID:nlx_153890)-based program</t>
  </si>
  <si>
    <t>Neurolucida</t>
  </si>
  <si>
    <t>Stereo Investigator</t>
  </si>
  <si>
    <t>Adobe PhotoShop 7.0 (Adobe Systems, San Jose, CA)</t>
  </si>
  <si>
    <t>Allen Mouse Brain Atlas [Internet], RRI- D:AB_325403)</t>
  </si>
  <si>
    <t>ImageJ (NIH, Bethesda, MD; RRID: nif-0000–30467)</t>
  </si>
  <si>
    <t>Photoshop (Adobe Systems, San Jose, CA)</t>
  </si>
  <si>
    <t>AxioVision 4.5 software (Carl Zeiss)</t>
  </si>
  <si>
    <t>Cell- Profiler 2.0 software (Broad Institute, RRID:nif-0000-00280).</t>
  </si>
  <si>
    <t>Openlab software (PerkinElmer, http://www. perkinelmer.com/pages/020/cellularimaging/products/ openlab.xhtml, RRID:rid_000096)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</si>
  <si>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</si>
  <si>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</si>
  <si>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</si>
  <si>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cellSens software</t>
  </si>
  <si>
    <t>Adobe Photoshop CS5 (Adobe Systems, San Jose, CA</t>
  </si>
  <si>
    <t>Adobe Illustrator.</t>
  </si>
  <si>
    <t>Meta- Morph imaging software (Molecular Devices, Sunnyvale, CA)</t>
  </si>
  <si>
    <t>Adobe Photoshop CS6</t>
  </si>
  <si>
    <t>Image J (NIH, rsb.info.nih.gov/ij/index.html, RRID: nif-0000-30467)</t>
  </si>
  <si>
    <t>Reconstruct 1.1.0 software (Synapse Web Reconstruct, RRID: nif-0000-23420; Fiala, 2005)</t>
  </si>
  <si>
    <t>Zeiss Axiovision 4.5 software (Carl Zeiss Microimaging, Thornwood, NY)</t>
  </si>
  <si>
    <t>SPSS 21</t>
  </si>
  <si>
    <t>software Igor Pro V4.1 (WaveMetrics, Lake Oswego, OR, RRID: nif-0000– 00072; http://www.wavemetrics.com).</t>
  </si>
  <si>
    <t>Neurolucida V8 software (Neurolucida 2000, Microbrightfield, Williston, VT, RRID: nif-0000– 10294; http://www.mbfbioscience.com/neurolucida).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</si>
  <si>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</si>
  <si>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</si>
  <si>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</si>
  <si>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</si>
  <si>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Django framework (https://www.djangoproject.com/)</t>
  </si>
  <si>
    <t>Adobe Photoshop (Adobe Systems</t>
  </si>
  <si>
    <t>MATLAB (RRID:nlx_153890; MathWorks, Natick, MA)</t>
  </si>
  <si>
    <t>NRecon reconstruction software (Skyscan)</t>
  </si>
  <si>
    <t>Mimics software (version 14.0, Materialise, Leuven, Belgium)</t>
  </si>
  <si>
    <t>MIMICS (v14.0, Materialise)</t>
  </si>
  <si>
    <t>Prism 6 (GraphPad Software)</t>
  </si>
  <si>
    <t>pClamp 9 software (pClamp; http://www.moleculardevices.com/products/ software/pclamp.html, RRID:rid_000085)</t>
  </si>
  <si>
    <t>SAS 9.2 (Statistical Analy- sis System, http://www.sas.com/en_us/software/ sas9.html, RRID:nif-0000–31484)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</si>
  <si>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</si>
  <si>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</si>
  <si>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</si>
  <si>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</si>
  <si>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</si>
  <si>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</si>
  <si>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</si>
  <si>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</si>
  <si>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</si>
  <si>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</si>
  <si>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</si>
  <si>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</si>
  <si>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</si>
  <si>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</si>
  <si>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</si>
  <si>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</si>
  <si>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</si>
  <si>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</si>
  <si>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</si>
  <si>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LAS AF software (Leica Microsystems)</t>
  </si>
  <si>
    <t>Image J (NIH; RRID:nif-0000-30467)</t>
  </si>
  <si>
    <t>Neurolucida tracing and reconstruction program (MicroBrightField, Williston VT, RRID:nif-0000- 10294)</t>
  </si>
  <si>
    <t>Mat- Lab (MathWorks, Natick, MA, RRID:nlx_153890)</t>
  </si>
  <si>
    <t>Adobe Photoshop CS5, San Jose, CA, v. 12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</si>
  <si>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</si>
  <si>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</si>
  <si>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</si>
  <si>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</si>
  <si>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</si>
  <si>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</si>
  <si>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</si>
  <si>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</si>
  <si>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</si>
  <si>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</si>
  <si>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</si>
  <si>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</si>
  <si>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</si>
  <si>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</si>
  <si>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</si>
  <si>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</si>
  <si>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</si>
  <si>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</si>
  <si>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</si>
  <si>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</si>
  <si>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</si>
  <si>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</si>
  <si>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</si>
  <si>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</si>
  <si>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</si>
  <si>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</si>
  <si>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</si>
  <si>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</si>
  <si>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</si>
  <si>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</si>
  <si>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</si>
  <si>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</si>
  <si>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</si>
  <si>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</si>
  <si>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</si>
  <si>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</si>
  <si>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</si>
  <si>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</si>
  <si>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</si>
  <si>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</si>
  <si>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</si>
  <si>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</si>
  <si>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</si>
  <si>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</si>
  <si>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</si>
  <si>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</si>
  <si>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</si>
  <si>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</si>
  <si>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</si>
  <si>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</si>
  <si>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</si>
  <si>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</si>
  <si>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</si>
  <si>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</si>
  <si>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</si>
  <si>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</si>
  <si>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</si>
  <si>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</si>
  <si>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</si>
  <si>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</si>
  <si>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</si>
  <si>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</si>
  <si>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</si>
  <si>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</si>
  <si>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</si>
  <si>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</si>
  <si>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</si>
  <si>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</si>
  <si>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</si>
  <si>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</si>
  <si>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</si>
  <si>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</si>
  <si>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</si>
  <si>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</si>
  <si>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</si>
  <si>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</si>
  <si>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</si>
  <si>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</si>
  <si>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</si>
  <si>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</si>
  <si>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</si>
  <si>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</si>
  <si>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</si>
  <si>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</si>
  <si>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</si>
  <si>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</si>
  <si>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</si>
  <si>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</si>
  <si>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</si>
  <si>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</si>
  <si>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</si>
  <si>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</si>
  <si>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</si>
  <si>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</si>
  <si>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</si>
  <si>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</si>
  <si>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</si>
  <si>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</si>
  <si>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</si>
  <si>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</si>
  <si>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</si>
  <si>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</si>
  <si>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</si>
  <si>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</si>
  <si>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</si>
  <si>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</si>
  <si>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</si>
  <si>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</si>
  <si>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</si>
  <si>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</si>
  <si>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</si>
  <si>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</si>
  <si>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</si>
  <si>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</si>
  <si>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</si>
  <si>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</si>
  <si>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</si>
  <si>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</si>
  <si>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</si>
  <si>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</si>
  <si>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</si>
  <si>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</si>
  <si>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</si>
  <si>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</si>
  <si>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</si>
  <si>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</si>
  <si>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</si>
  <si>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</si>
  <si>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</si>
  <si>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</si>
  <si>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</si>
  <si>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</si>
  <si>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</si>
  <si>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</si>
  <si>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</si>
  <si>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</si>
  <si>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</si>
  <si>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</si>
  <si>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</si>
  <si>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</si>
  <si>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</si>
  <si>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</si>
  <si>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</si>
  <si>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</si>
  <si>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</si>
  <si>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</si>
  <si>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</si>
  <si>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</si>
  <si>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</si>
  <si>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</si>
  <si>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</si>
  <si>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</si>
  <si>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</si>
  <si>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</si>
  <si>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</si>
  <si>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</si>
  <si>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</si>
  <si>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</si>
  <si>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</si>
  <si>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</si>
  <si>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</si>
  <si>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</si>
  <si>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</si>
  <si>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</si>
  <si>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</si>
  <si>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</si>
  <si>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</si>
  <si>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</si>
  <si>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</si>
  <si>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</si>
  <si>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</si>
  <si>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</si>
  <si>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</si>
  <si>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</si>
  <si>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</si>
  <si>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</si>
  <si>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</si>
  <si>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</si>
  <si>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</si>
  <si>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</si>
  <si>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</si>
  <si>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</si>
  <si>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</si>
  <si>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</si>
  <si>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</si>
  <si>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</si>
  <si>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</si>
  <si>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</si>
  <si>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</si>
  <si>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</si>
  <si>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</si>
  <si>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</si>
  <si>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</si>
  <si>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</si>
  <si>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</si>
  <si>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</si>
  <si>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</si>
  <si>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</si>
  <si>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</si>
  <si>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</si>
  <si>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</si>
  <si>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</si>
  <si>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</si>
  <si>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</si>
  <si>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</si>
  <si>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</si>
  <si>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</si>
  <si>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</si>
  <si>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</si>
  <si>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</si>
  <si>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</si>
  <si>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</si>
  <si>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</si>
  <si>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</si>
  <si>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</si>
  <si>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</si>
  <si>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</si>
  <si>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</si>
  <si>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</si>
  <si>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</si>
  <si>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</si>
  <si>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</si>
  <si>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</si>
  <si>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</si>
  <si>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</si>
  <si>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</si>
  <si>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</si>
  <si>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</si>
  <si>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</si>
  <si>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</si>
  <si>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</si>
  <si>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</si>
  <si>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</si>
  <si>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</si>
  <si>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</si>
  <si>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</si>
  <si>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</si>
  <si>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</si>
  <si>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</si>
  <si>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</si>
  <si>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</si>
  <si>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</si>
  <si>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</si>
  <si>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</si>
  <si>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</si>
  <si>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</si>
  <si>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</si>
  <si>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</si>
  <si>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</si>
  <si>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</si>
  <si>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</si>
  <si>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</si>
  <si>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</si>
  <si>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</si>
  <si>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</si>
  <si>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</si>
  <si>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</si>
  <si>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</si>
  <si>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</si>
  <si>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</si>
  <si>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</si>
  <si>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</si>
  <si>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</si>
  <si>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</si>
  <si>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</si>
  <si>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</si>
  <si>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</si>
  <si>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</si>
  <si>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</si>
  <si>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</si>
  <si>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</si>
  <si>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</si>
  <si>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</si>
  <si>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</si>
  <si>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</si>
  <si>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</si>
  <si>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</si>
  <si>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</si>
  <si>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</si>
  <si>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</si>
  <si>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</si>
  <si>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</si>
  <si>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</si>
  <si>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</si>
  <si>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</si>
  <si>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</si>
  <si>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</si>
  <si>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</si>
  <si>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</si>
  <si>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</si>
  <si>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</si>
  <si>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</si>
  <si>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</si>
  <si>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</si>
  <si>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</si>
  <si>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</si>
  <si>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</si>
  <si>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</si>
  <si>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</si>
  <si>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</si>
  <si>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</si>
  <si>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</si>
  <si>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</si>
  <si>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</si>
  <si>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</si>
  <si>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</si>
  <si>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</si>
  <si>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</si>
  <si>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</si>
  <si>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</si>
  <si>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</si>
  <si>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</si>
  <si>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</si>
  <si>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</si>
  <si>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</si>
  <si>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</si>
  <si>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</si>
  <si>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</si>
  <si>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</si>
  <si>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</si>
  <si>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</si>
  <si>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</si>
  <si>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</si>
  <si>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</si>
  <si>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</si>
  <si>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</si>
  <si>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</si>
  <si>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</si>
  <si>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</si>
  <si>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</si>
  <si>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</si>
  <si>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</si>
  <si>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</si>
  <si>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</si>
  <si>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</si>
  <si>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</si>
  <si>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</si>
  <si>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</si>
  <si>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</si>
  <si>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</si>
  <si>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</si>
  <si>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</si>
  <si>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</si>
  <si>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</si>
  <si>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</si>
  <si>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</si>
  <si>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</si>
  <si>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</si>
  <si>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</si>
  <si>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</si>
  <si>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</si>
  <si>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</si>
  <si>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</si>
  <si>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</si>
  <si>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</si>
  <si>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</si>
  <si>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</si>
  <si>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</si>
  <si>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</si>
  <si>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</si>
  <si>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</si>
  <si>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</si>
  <si>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</si>
  <si>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</si>
  <si>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</si>
  <si>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</si>
  <si>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</si>
  <si>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</si>
  <si>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</si>
  <si>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</si>
  <si>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</si>
  <si>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</si>
  <si>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</si>
  <si>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</si>
  <si>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</si>
  <si>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</si>
  <si>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</si>
  <si>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</si>
  <si>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</si>
  <si>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</si>
  <si>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</si>
  <si>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</si>
  <si>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</si>
  <si>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</si>
  <si>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</si>
  <si>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</si>
  <si>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</si>
  <si>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</si>
  <si>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</si>
  <si>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</si>
  <si>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</si>
  <si>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</si>
  <si>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</si>
  <si>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</si>
  <si>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</si>
  <si>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</si>
  <si>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</si>
  <si>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</si>
  <si>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</si>
  <si>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</si>
  <si>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</si>
  <si>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</si>
  <si>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</si>
  <si>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</si>
  <si>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</si>
  <si>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</si>
  <si>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</si>
  <si>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</si>
  <si>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</si>
  <si>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</si>
  <si>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</si>
  <si>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</si>
  <si>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</si>
  <si>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</si>
  <si>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</si>
  <si>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</si>
  <si>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</si>
  <si>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</si>
  <si>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</si>
  <si>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</si>
  <si>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</si>
  <si>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</si>
  <si>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</si>
  <si>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</si>
  <si>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</si>
  <si>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</si>
  <si>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</si>
  <si>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</si>
  <si>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</si>
  <si>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</si>
  <si>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</si>
  <si>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</si>
  <si>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</si>
  <si>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</si>
  <si>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</si>
  <si>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</si>
  <si>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</si>
  <si>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</si>
  <si>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</si>
  <si>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</si>
  <si>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</si>
  <si>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</si>
  <si>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</si>
  <si>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</si>
  <si>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</si>
  <si>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</si>
  <si>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</si>
  <si>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</si>
  <si>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</si>
  <si>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</si>
  <si>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</si>
  <si>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</si>
  <si>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</si>
  <si>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</si>
  <si>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</si>
  <si>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</si>
  <si>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</si>
  <si>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</si>
  <si>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</si>
  <si>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</si>
  <si>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</si>
  <si>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</si>
  <si>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</si>
  <si>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</si>
  <si>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</si>
  <si>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</si>
  <si>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</si>
  <si>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</si>
  <si>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</si>
  <si>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</si>
  <si>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</si>
  <si>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</si>
  <si>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</si>
  <si>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</si>
  <si>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</si>
  <si>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</si>
  <si>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</si>
  <si>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</si>
  <si>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</si>
  <si>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</si>
  <si>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</si>
  <si>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</si>
  <si>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</si>
  <si>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</si>
  <si>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</si>
  <si>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</si>
  <si>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</si>
  <si>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</si>
  <si>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</si>
  <si>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</si>
  <si>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</si>
  <si>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</si>
  <si>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</si>
  <si>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</si>
  <si>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</si>
  <si>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</si>
  <si>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</si>
  <si>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</si>
  <si>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</si>
  <si>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</si>
  <si>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</si>
  <si>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</si>
  <si>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</si>
  <si>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</si>
  <si>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</si>
  <si>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</si>
  <si>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</si>
  <si>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</si>
  <si>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</si>
  <si>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</si>
  <si>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</si>
  <si>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</si>
  <si>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</si>
  <si>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</si>
  <si>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</si>
  <si>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</si>
  <si>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</si>
  <si>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</si>
  <si>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</si>
  <si>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</si>
  <si>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</si>
  <si>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</si>
  <si>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</si>
  <si>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</si>
  <si>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</si>
  <si>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</si>
  <si>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</si>
  <si>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</si>
  <si>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</si>
  <si>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</si>
  <si>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</si>
  <si>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</si>
  <si>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</si>
  <si>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</si>
  <si>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</si>
  <si>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</si>
  <si>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</si>
  <si>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</si>
  <si>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</si>
  <si>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</si>
  <si>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</si>
  <si>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</si>
  <si>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</si>
  <si>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</si>
  <si>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</si>
  <si>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</si>
  <si>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</si>
  <si>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</si>
  <si>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</si>
  <si>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</si>
  <si>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</si>
  <si>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</si>
  <si>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</si>
  <si>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</si>
  <si>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</si>
  <si>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</si>
  <si>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</si>
  <si>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</si>
  <si>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</si>
  <si>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</si>
  <si>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</si>
  <si>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</si>
  <si>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</si>
  <si>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</si>
  <si>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</si>
  <si>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</si>
  <si>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</si>
  <si>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</si>
  <si>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</si>
  <si>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</si>
  <si>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</si>
  <si>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</si>
  <si>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</si>
  <si>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</si>
  <si>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</si>
  <si>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</si>
  <si>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</si>
  <si>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</si>
  <si>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</si>
  <si>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</si>
  <si>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</si>
  <si>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</si>
  <si>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</si>
  <si>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</si>
  <si>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</si>
  <si>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</si>
  <si>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</si>
  <si>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</si>
  <si>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</si>
  <si>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</si>
  <si>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</si>
  <si>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</si>
  <si>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</si>
  <si>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</si>
  <si>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</si>
  <si>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</si>
  <si>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</si>
  <si>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</si>
  <si>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</si>
  <si>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</si>
  <si>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</si>
  <si>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</si>
  <si>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</si>
  <si>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</si>
  <si>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</si>
  <si>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</si>
  <si>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</si>
  <si>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</si>
  <si>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</si>
  <si>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</si>
  <si>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</si>
  <si>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</si>
  <si>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</si>
  <si>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</si>
  <si>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</si>
  <si>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</si>
  <si>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</si>
  <si>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</si>
  <si>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</si>
  <si>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</si>
  <si>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</si>
  <si>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</si>
  <si>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</si>
  <si>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</si>
  <si>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</si>
  <si>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</si>
  <si>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</si>
  <si>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</si>
  <si>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</si>
  <si>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</si>
  <si>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</si>
  <si>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</si>
  <si>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</si>
  <si>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</si>
  <si>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</si>
  <si>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</si>
  <si>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</si>
  <si>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</si>
  <si>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</si>
  <si>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</si>
  <si>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</si>
  <si>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</si>
  <si>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</si>
  <si>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</si>
  <si>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</si>
  <si>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</si>
  <si>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</si>
  <si>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</si>
  <si>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</si>
  <si>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</si>
  <si>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</si>
  <si>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</si>
  <si>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</si>
  <si>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</si>
  <si>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</si>
  <si>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</si>
  <si>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</si>
  <si>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</si>
  <si>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</si>
  <si>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</si>
  <si>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</si>
  <si>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</si>
  <si>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</si>
  <si>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</si>
  <si>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</si>
  <si>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</si>
  <si>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</si>
  <si>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</si>
  <si>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</si>
  <si>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</si>
  <si>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</si>
  <si>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</si>
  <si>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</si>
  <si>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</si>
  <si>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</si>
  <si>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</si>
  <si>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</si>
  <si>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</si>
  <si>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</si>
  <si>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</si>
  <si>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</si>
  <si>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</si>
  <si>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</si>
  <si>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</si>
  <si>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</si>
  <si>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</si>
  <si>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</si>
  <si>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</si>
  <si>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</si>
  <si>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</si>
  <si>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</si>
  <si>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</si>
  <si>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</si>
  <si>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</si>
  <si>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</si>
  <si>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</si>
  <si>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</si>
  <si>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</si>
  <si>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</si>
  <si>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</si>
  <si>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</si>
  <si>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</si>
  <si>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</si>
  <si>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</si>
  <si>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</si>
  <si>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</si>
  <si>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</si>
  <si>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</si>
  <si>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</si>
  <si>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</si>
  <si>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</si>
  <si>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</si>
  <si>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</si>
  <si>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</si>
  <si>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</si>
  <si>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</si>
  <si>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</si>
  <si>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</si>
  <si>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</si>
  <si>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</si>
  <si>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</si>
  <si>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</si>
  <si>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</si>
  <si>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</si>
  <si>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</si>
  <si>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</si>
  <si>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</si>
  <si>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</si>
  <si>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</si>
  <si>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</si>
  <si>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</si>
  <si>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</si>
  <si>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</si>
  <si>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</si>
  <si>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</si>
  <si>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</si>
  <si>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</si>
  <si>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</si>
  <si>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</si>
  <si>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</si>
  <si>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</si>
  <si>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</si>
  <si>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</si>
  <si>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</si>
  <si>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</si>
  <si>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</si>
  <si>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</si>
  <si>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</si>
  <si>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</si>
  <si>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</si>
  <si>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</si>
  <si>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</si>
  <si>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</si>
  <si>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</si>
  <si>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</si>
  <si>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</si>
  <si>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</si>
  <si>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</si>
  <si>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</si>
  <si>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</si>
  <si>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</si>
  <si>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</si>
  <si>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</si>
  <si>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</si>
  <si>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</si>
  <si>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</si>
  <si>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</si>
  <si>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</si>
  <si>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</si>
  <si>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</si>
  <si>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</si>
  <si>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</si>
  <si>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</si>
  <si>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</si>
  <si>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</si>
  <si>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</si>
  <si>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</si>
  <si>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</si>
  <si>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</si>
  <si>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</si>
  <si>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</si>
  <si>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</si>
  <si>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</si>
  <si>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</si>
  <si>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</si>
  <si>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</si>
  <si>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</si>
  <si>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</si>
  <si>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</si>
  <si>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</si>
  <si>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</si>
  <si>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</si>
  <si>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</si>
  <si>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</si>
  <si>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</si>
  <si>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</si>
  <si>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</si>
  <si>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</si>
  <si>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</si>
  <si>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</si>
  <si>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</si>
  <si>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</si>
  <si>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</si>
  <si>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</si>
  <si>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</si>
  <si>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</si>
  <si>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</si>
  <si>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</si>
  <si>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</si>
  <si>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</si>
  <si>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</si>
  <si>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</si>
  <si>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</si>
  <si>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</si>
  <si>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</si>
  <si>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</si>
  <si>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</si>
  <si>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</si>
  <si>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</si>
  <si>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</si>
  <si>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</si>
  <si>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</si>
  <si>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</si>
  <si>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</si>
  <si>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</si>
  <si>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</si>
  <si>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</si>
  <si>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</si>
  <si>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</si>
  <si>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</si>
  <si>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</si>
  <si>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</si>
  <si>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</si>
  <si>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</si>
  <si>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</si>
  <si>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</si>
  <si>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</si>
  <si>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</si>
  <si>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</si>
  <si>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</si>
  <si>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</si>
  <si>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</si>
  <si>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</si>
  <si>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</si>
  <si>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</si>
  <si>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</si>
  <si>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</si>
  <si>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</si>
  <si>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</si>
  <si>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</si>
  <si>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</si>
  <si>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</si>
  <si>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</si>
  <si>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</si>
  <si>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</si>
  <si>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</si>
  <si>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</si>
  <si>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</si>
  <si>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</si>
  <si>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</si>
  <si>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</si>
  <si>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</si>
  <si>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</si>
  <si>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</si>
  <si>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</si>
  <si>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</si>
  <si>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</si>
  <si>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</si>
  <si>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</si>
  <si>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</si>
  <si>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</si>
  <si>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</si>
  <si>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</si>
  <si>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</si>
  <si>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</si>
  <si>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</si>
  <si>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</si>
  <si>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</si>
  <si>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</si>
  <si>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</si>
  <si>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</si>
  <si>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</si>
  <si>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</si>
  <si>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</si>
  <si>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</si>
  <si>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</si>
  <si>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</si>
  <si>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</si>
  <si>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</si>
  <si>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</si>
  <si>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</si>
  <si>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</si>
  <si>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</si>
  <si>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</si>
  <si>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</si>
  <si>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</si>
  <si>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</si>
  <si>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</si>
  <si>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</si>
  <si>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</si>
  <si>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</si>
  <si>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</si>
  <si>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</si>
  <si>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</si>
  <si>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</si>
  <si>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</si>
  <si>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</si>
  <si>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</si>
  <si>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</si>
  <si>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</si>
  <si>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</si>
  <si>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</si>
  <si>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</si>
  <si>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</si>
  <si>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</si>
  <si>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</si>
  <si>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</si>
  <si>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</si>
  <si>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</si>
  <si>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</si>
  <si>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</si>
  <si>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</si>
  <si>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</si>
  <si>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</si>
  <si>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</si>
  <si>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</si>
  <si>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</si>
  <si>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</si>
  <si>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</si>
  <si>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</si>
  <si>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</si>
  <si>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</si>
  <si>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</si>
  <si>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</si>
  <si>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</si>
  <si>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</si>
  <si>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</si>
  <si>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</si>
  <si>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</si>
  <si>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</si>
  <si>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</si>
  <si>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</si>
  <si>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</si>
  <si>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</si>
  <si>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</si>
  <si>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</si>
  <si>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</si>
  <si>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</si>
  <si>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</si>
  <si>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</si>
  <si>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</si>
  <si>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</si>
  <si>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</si>
  <si>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</si>
  <si>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</si>
  <si>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</si>
  <si>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</si>
  <si>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</si>
  <si>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</si>
  <si>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</si>
  <si>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</si>
  <si>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</si>
  <si>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</si>
  <si>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</si>
  <si>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</si>
  <si>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</si>
  <si>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</si>
  <si>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</si>
  <si>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</si>
  <si>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</si>
  <si>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</si>
  <si>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</si>
  <si>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</si>
  <si>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</si>
  <si>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</si>
  <si>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</si>
  <si>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</si>
  <si>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</si>
  <si>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</si>
  <si>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</si>
  <si>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</si>
  <si>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</si>
  <si>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</si>
  <si>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</si>
  <si>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</si>
  <si>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</si>
  <si>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</si>
  <si>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</si>
  <si>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</si>
  <si>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</si>
  <si>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</si>
  <si>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</si>
  <si>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</si>
  <si>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</si>
  <si>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</si>
  <si>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</si>
  <si>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</si>
  <si>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</si>
  <si>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</si>
  <si>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</si>
  <si>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</si>
  <si>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</si>
  <si>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</si>
  <si>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</si>
  <si>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</si>
  <si>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</si>
  <si>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</si>
  <si>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</si>
  <si>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</si>
  <si>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</si>
  <si>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</si>
  <si>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</si>
  <si>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</si>
  <si>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</si>
  <si>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</si>
  <si>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</si>
  <si>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</si>
  <si>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</si>
  <si>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</si>
  <si>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</si>
  <si>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</si>
  <si>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</si>
  <si>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</si>
  <si>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</si>
  <si>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</si>
  <si>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</si>
  <si>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</si>
  <si>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</si>
  <si>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</si>
  <si>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</si>
  <si>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</si>
  <si>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</si>
  <si>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</si>
  <si>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</si>
  <si>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</si>
  <si>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</si>
  <si>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</si>
  <si>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</si>
  <si>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</si>
  <si>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</si>
  <si>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</si>
  <si>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</si>
  <si>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</si>
  <si>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</si>
  <si>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</si>
  <si>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</si>
  <si>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</si>
  <si>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</si>
  <si>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</si>
  <si>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</si>
  <si>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</si>
  <si>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</si>
  <si>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</si>
  <si>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</si>
  <si>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</si>
  <si>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</si>
  <si>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</si>
  <si>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</si>
  <si>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</si>
  <si>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</si>
  <si>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</si>
  <si>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</si>
  <si>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</si>
  <si>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</si>
  <si>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</si>
  <si>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</si>
  <si>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</si>
  <si>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</si>
  <si>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</si>
  <si>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</si>
  <si>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</si>
  <si>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</si>
  <si>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</si>
  <si>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</si>
  <si>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</si>
  <si>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</si>
  <si>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</si>
  <si>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</si>
  <si>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</si>
  <si>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</si>
  <si>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</si>
  <si>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</si>
  <si>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</si>
  <si>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</si>
  <si>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</si>
  <si>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</si>
  <si>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</si>
  <si>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</si>
  <si>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</si>
  <si>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</si>
  <si>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</si>
  <si>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</si>
  <si>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</si>
  <si>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</si>
  <si>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</si>
  <si>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</si>
  <si>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</si>
  <si>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</si>
  <si>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</si>
  <si>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</si>
  <si>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</si>
  <si>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</si>
  <si>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</si>
  <si>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</si>
  <si>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</si>
  <si>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</si>
  <si>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</si>
  <si>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</si>
  <si>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</si>
  <si>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</si>
  <si>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</si>
  <si>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</si>
  <si>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</si>
  <si>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</si>
  <si>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</si>
  <si>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</si>
  <si>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</si>
  <si>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</si>
  <si>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</si>
  <si>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</si>
  <si>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</si>
  <si>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</si>
  <si>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</si>
  <si>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</si>
  <si>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</si>
  <si>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</si>
  <si>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</si>
  <si>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</si>
  <si>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</si>
  <si>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</si>
  <si>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</si>
  <si>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</si>
  <si>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</si>
  <si>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</si>
  <si>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</si>
  <si>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</si>
  <si>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</si>
  <si>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</si>
  <si>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</si>
  <si>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</si>
  <si>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</si>
  <si>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</si>
  <si>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</si>
  <si>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</si>
  <si>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</si>
  <si>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</si>
  <si>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</si>
  <si>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</si>
  <si>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</si>
  <si>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</si>
  <si>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</si>
  <si>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</si>
  <si>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</si>
  <si>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</si>
  <si>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</si>
  <si>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</si>
  <si>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</si>
  <si>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</si>
  <si>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</si>
  <si>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</si>
  <si>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</si>
  <si>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</si>
  <si>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</si>
  <si>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</si>
  <si>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</si>
  <si>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</si>
  <si>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</si>
  <si>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</si>
  <si>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</si>
  <si>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</si>
  <si>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</si>
  <si>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</si>
  <si>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</si>
  <si>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</si>
  <si>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</si>
  <si>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</si>
  <si>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</si>
  <si>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</si>
  <si>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</si>
  <si>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</si>
  <si>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</si>
  <si>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</si>
  <si>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</si>
  <si>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</si>
  <si>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</si>
  <si>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</si>
  <si>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</si>
  <si>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</si>
  <si>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</si>
  <si>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</si>
  <si>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</si>
  <si>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</si>
  <si>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</si>
  <si>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</si>
  <si>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</si>
  <si>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</si>
  <si>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</si>
  <si>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</si>
  <si>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</si>
  <si>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</si>
  <si>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</si>
  <si>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</si>
  <si>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</si>
  <si>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</si>
  <si>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</si>
  <si>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</si>
  <si>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</si>
  <si>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</si>
  <si>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</si>
  <si>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</si>
  <si>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</si>
  <si>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</si>
  <si>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</si>
  <si>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</si>
  <si>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</si>
  <si>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</si>
  <si>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</si>
  <si>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</si>
  <si>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</si>
  <si>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</si>
  <si>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</si>
  <si>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</si>
  <si>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</si>
  <si>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</si>
  <si>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</si>
  <si>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</si>
  <si>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</si>
  <si>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</si>
  <si>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</si>
  <si>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</si>
  <si>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</si>
  <si>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</si>
  <si>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</si>
  <si>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</si>
  <si>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</si>
  <si>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</si>
  <si>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</si>
  <si>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</si>
  <si>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</si>
  <si>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</si>
  <si>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</si>
  <si>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</si>
  <si>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</si>
  <si>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</si>
  <si>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</si>
  <si>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</si>
  <si>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</si>
  <si>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</si>
  <si>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</si>
  <si>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</si>
  <si>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</si>
  <si>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</si>
  <si>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</si>
  <si>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</si>
  <si>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</si>
  <si>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</si>
  <si>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</si>
  <si>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</si>
  <si>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</si>
  <si>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</si>
  <si>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</si>
  <si>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</si>
  <si>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</si>
  <si>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</si>
  <si>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</si>
  <si>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</si>
  <si>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</si>
  <si>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</si>
  <si>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</si>
  <si>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</si>
  <si>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</si>
  <si>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</si>
  <si>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</si>
  <si>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</si>
  <si>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</si>
  <si>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</si>
  <si>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</si>
  <si>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</si>
  <si>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</si>
  <si>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</si>
  <si>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</si>
  <si>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</si>
  <si>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</si>
  <si>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</si>
  <si>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</si>
  <si>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</si>
  <si>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</si>
  <si>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</si>
  <si>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</si>
  <si>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</si>
  <si>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</si>
  <si>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</si>
  <si>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</si>
  <si>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</si>
  <si>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</si>
  <si>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</si>
  <si>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</si>
  <si>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</si>
  <si>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</si>
  <si>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</si>
  <si>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</si>
  <si>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</si>
  <si>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</si>
  <si>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</si>
  <si>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</si>
  <si>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</si>
  <si>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</si>
  <si>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</si>
  <si>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</si>
  <si>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</si>
  <si>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</si>
  <si>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</si>
  <si>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</si>
  <si>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</si>
  <si>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</si>
  <si>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</si>
  <si>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</si>
  <si>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</si>
  <si>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</si>
  <si>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</si>
  <si>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</si>
  <si>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</si>
  <si>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</si>
  <si>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</si>
  <si>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</si>
  <si>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</si>
  <si>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</si>
  <si>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</si>
  <si>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</si>
  <si>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</si>
  <si>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</si>
  <si>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</si>
  <si>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</si>
  <si>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</si>
  <si>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</si>
  <si>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</si>
  <si>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</si>
  <si>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</si>
  <si>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</si>
  <si>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</si>
  <si>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</si>
  <si>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</si>
  <si>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</si>
  <si>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</si>
  <si>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</si>
  <si>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</si>
  <si>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</si>
  <si>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</si>
  <si>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</si>
  <si>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</si>
  <si>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</si>
  <si>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</si>
  <si>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</si>
  <si>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</si>
  <si>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</si>
  <si>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</si>
  <si>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</si>
  <si>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</si>
  <si>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</si>
  <si>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</si>
  <si>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</si>
  <si>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</si>
  <si>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</si>
  <si>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</si>
  <si>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</si>
  <si>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</si>
  <si>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</si>
  <si>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</si>
  <si>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</si>
  <si>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</si>
  <si>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</si>
  <si>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</si>
  <si>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</si>
  <si>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</si>
  <si>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</si>
  <si>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</si>
  <si>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</si>
  <si>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</si>
  <si>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</si>
  <si>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</si>
  <si>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</si>
  <si>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</si>
  <si>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</si>
  <si>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</si>
  <si>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</si>
  <si>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</si>
  <si>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</si>
  <si>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</si>
  <si>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</si>
  <si>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7" type="noConversion"/>
  </si>
  <si>
    <t>Organisms</t>
    <phoneticPr fontId="57" type="noConversion"/>
  </si>
  <si>
    <t>Software</t>
    <phoneticPr fontId="57" type="noConversion"/>
  </si>
  <si>
    <t>Pre Pilot</t>
    <phoneticPr fontId="57" type="noConversion"/>
  </si>
  <si>
    <t>Post Pilot</t>
    <phoneticPr fontId="57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</si>
  <si>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</si>
  <si>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</si>
  <si>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</si>
  <si>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</si>
  <si>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</si>
  <si>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</si>
  <si>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</si>
  <si>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</si>
  <si>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</si>
  <si>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</si>
  <si>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</si>
  <si>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</si>
  <si>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</si>
  <si>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</si>
  <si>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</si>
  <si>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</si>
  <si>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</si>
  <si>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</si>
  <si>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</si>
  <si>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</si>
  <si>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</si>
  <si>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</si>
  <si>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 xml:space="preserve">C </t>
  </si>
  <si>
    <t xml:space="preserve">MSP software </t>
  </si>
  <si>
    <t xml:space="preserve">NVidia-developed compute unified device architecture (CUDA; Mor et al., 2011, 2012) 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</si>
  <si>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</si>
  <si>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</si>
  <si>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</si>
  <si>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</si>
  <si>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</si>
  <si>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</si>
  <si>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</si>
  <si>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</si>
  <si>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</si>
  <si>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</si>
  <si>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</si>
  <si>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</si>
  <si>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</si>
  <si>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</si>
  <si>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</si>
  <si>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</si>
  <si>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</si>
  <si>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</si>
  <si>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</si>
  <si>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>Fiji plugin, http://www.fiji.sc, RRID:nif-0000-30467</t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</si>
  <si>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</si>
  <si>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</si>
  <si>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</si>
  <si>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</si>
  <si>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</si>
  <si>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</si>
  <si>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</si>
  <si>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</si>
  <si>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</si>
  <si>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</si>
  <si>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</si>
  <si>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</si>
  <si>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</si>
  <si>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</si>
  <si>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</si>
  <si>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</si>
  <si>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</si>
  <si>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</si>
  <si>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this AB ID does not resolve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</si>
  <si>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</si>
  <si>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</si>
  <si>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</si>
  <si>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</si>
  <si>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</si>
  <si>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</si>
  <si>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</si>
  <si>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</si>
  <si>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</si>
  <si>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</si>
  <si>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</si>
  <si>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>not included in AB's spreadsheet</t>
  </si>
  <si>
    <t>This is missing from Anita's spreadsheet. This Ab is for Smad2/3 in the AR, not Smad3, so I marked it FN.</t>
  </si>
  <si>
    <t>This is missing from Anita's spreadsheet. This AB ID resolves to GFP, not YFP, so I marked it FN.</t>
  </si>
  <si>
    <t>wrong ID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</si>
  <si>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</si>
  <si>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</si>
  <si>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</si>
  <si>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</si>
  <si>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</si>
  <si>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</si>
  <si>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</si>
  <si>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</si>
  <si>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t>RRID does not resolve</t>
  </si>
  <si>
    <r>
      <t>Hdac1 floxed/floxed; Hdac2 floxed/floxed;R26R-Lacz􏱇/􏱇</t>
    </r>
    <r>
      <rPr>
        <sz val="10"/>
        <rFont val="Arial"/>
      </rPr>
      <t>(RRID:MGI:1861932; Soriano, 1999</t>
    </r>
  </si>
  <si>
    <t>revisit</t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</si>
  <si>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</si>
  <si>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</si>
  <si>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</si>
  <si>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</si>
  <si>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</si>
  <si>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t>This is the correct ID but it does not resolve</t>
  </si>
  <si>
    <t>need to issue ticket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</si>
  <si>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</si>
  <si>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</si>
  <si>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</si>
  <si>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>Disagreement with Anita's spreadsheet?</t>
  </si>
  <si>
    <t xml:space="preserve">the ID is not cited correctly (missing colon), so it does not resolve. </t>
  </si>
  <si>
    <t xml:space="preserve">These mice originated by a spontaneous expansion of the CAG repeats in the Q140 KI mutant allele, and they are held in C57BL/6 background (Menalled et al., 2003) (RRID: MGI_ MGI:2675580) </t>
  </si>
  <si>
    <t>This is the correct ID but it does not resolve. (Report allele and background info in paper)</t>
  </si>
  <si>
    <t>RRID does not resolve. They report allele and background info in paper)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</si>
  <si>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</si>
  <si>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</si>
  <si>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</si>
  <si>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</si>
  <si>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</si>
  <si>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</si>
  <si>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</si>
  <si>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these are missing the RRID prefix but they still resolve, so I marked them TP. They are missing from Anita's spreadsheet</t>
  </si>
  <si>
    <t>This spreadsheet determines the overall percent of PRIMARY vs SECONDARY identifiable antibodies in papers that have RRIDs (ie Post dataset).</t>
  </si>
  <si>
    <t>wrong ID? does not resolve</t>
  </si>
  <si>
    <t>anita marked this wrong but seems okay to me. I think this Ab has two AB IDs.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</si>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</sst>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2"/>
      <name val="Calibri"/>
      <scheme val="minor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32">
    <xf numFmtId="0" fontId="0" fillId="0" borderId="0"/>
    <xf numFmtId="9" fontId="1" fillId="2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9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401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4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46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49" fillId="2" borderId="1" xfId="150"/>
    <xf numFmtId="0" fontId="50" fillId="2" borderId="1" xfId="150" applyFont="1"/>
    <xf numFmtId="0" fontId="51" fillId="2" borderId="1" xfId="150" applyFont="1"/>
    <xf numFmtId="0" fontId="52" fillId="2" borderId="1" xfId="150" applyFont="1"/>
    <xf numFmtId="0" fontId="49" fillId="9" borderId="2" xfId="150" applyFill="1" applyBorder="1"/>
    <xf numFmtId="0" fontId="49" fillId="2" borderId="1" xfId="150" applyBorder="1"/>
    <xf numFmtId="0" fontId="49" fillId="2" borderId="2" xfId="150" applyFill="1" applyBorder="1"/>
    <xf numFmtId="164" fontId="49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54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0" fillId="2" borderId="1" xfId="159" applyFont="1" applyAlignment="1">
      <alignment wrapText="1"/>
    </xf>
    <xf numFmtId="0" fontId="18" fillId="2" borderId="1" xfId="159" applyFont="1" applyAlignment="1">
      <alignment wrapText="1"/>
    </xf>
    <xf numFmtId="0" fontId="22" fillId="2" borderId="1" xfId="159" applyFont="1" applyAlignment="1">
      <alignment wrapText="1"/>
    </xf>
    <xf numFmtId="0" fontId="20" fillId="2" borderId="1" xfId="159" applyFont="1" applyAlignment="1">
      <alignment horizontal="left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56" fillId="6" borderId="0" xfId="0" applyFont="1" applyFill="1"/>
    <xf numFmtId="2" fontId="0" fillId="0" borderId="6" xfId="0" applyNumberFormat="1" applyFill="1" applyBorder="1"/>
    <xf numFmtId="0" fontId="54" fillId="2" borderId="1" xfId="159" applyFont="1" applyAlignment="1"/>
    <xf numFmtId="0" fontId="1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1" borderId="1" xfId="159" applyFont="1" applyFill="1" applyAlignment="1">
      <alignment horizontal="left" vertical="center" wrapText="1"/>
    </xf>
    <xf numFmtId="0" fontId="55" fillId="11" borderId="1" xfId="159" applyFont="1" applyFill="1" applyAlignment="1">
      <alignment horizontal="center" vertical="center" wrapText="1"/>
    </xf>
    <xf numFmtId="10" fontId="55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2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58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4" fillId="2" borderId="1" xfId="159" applyFont="1" applyAlignment="1">
      <alignment wrapText="1"/>
    </xf>
    <xf numFmtId="0" fontId="0" fillId="2" borderId="1" xfId="159" applyFont="1" applyAlignment="1"/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5" fillId="0" borderId="0" xfId="0" applyFont="1"/>
    <xf numFmtId="9" fontId="55" fillId="2" borderId="0" xfId="1" applyFont="1" applyFill="1"/>
    <xf numFmtId="0" fontId="59" fillId="6" borderId="0" xfId="0" applyFont="1" applyFill="1"/>
    <xf numFmtId="0" fontId="55" fillId="0" borderId="5" xfId="0" applyFont="1" applyBorder="1"/>
    <xf numFmtId="2" fontId="55" fillId="0" borderId="6" xfId="0" applyNumberFormat="1" applyFont="1" applyBorder="1"/>
    <xf numFmtId="1" fontId="55" fillId="0" borderId="6" xfId="0" applyNumberFormat="1" applyFont="1" applyBorder="1"/>
    <xf numFmtId="0" fontId="55" fillId="0" borderId="8" xfId="0" applyFont="1" applyBorder="1"/>
    <xf numFmtId="1" fontId="55" fillId="0" borderId="9" xfId="0" applyNumberFormat="1" applyFont="1" applyFill="1" applyBorder="1"/>
    <xf numFmtId="0" fontId="55" fillId="0" borderId="6" xfId="0" applyFont="1" applyBorder="1"/>
    <xf numFmtId="2" fontId="55" fillId="0" borderId="9" xfId="0" applyNumberFormat="1" applyFont="1" applyBorder="1"/>
    <xf numFmtId="1" fontId="55" fillId="0" borderId="9" xfId="0" applyNumberFormat="1" applyFont="1" applyBorder="1"/>
    <xf numFmtId="2" fontId="59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55" fillId="2" borderId="6" xfId="0" applyNumberFormat="1" applyFont="1" applyFill="1" applyBorder="1"/>
    <xf numFmtId="0" fontId="54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2" fillId="7" borderId="1" xfId="159" applyFont="1" applyFill="1" applyAlignment="1">
      <alignment horizontal="center" vertical="center" wrapText="1"/>
    </xf>
    <xf numFmtId="0" fontId="54" fillId="6" borderId="1" xfId="159" applyFont="1" applyFill="1" applyAlignment="1"/>
    <xf numFmtId="2" fontId="0" fillId="0" borderId="9" xfId="0" applyNumberFormat="1" applyFill="1" applyBorder="1"/>
    <xf numFmtId="0" fontId="2" fillId="6" borderId="9" xfId="0" applyFont="1" applyFill="1" applyBorder="1"/>
    <xf numFmtId="0" fontId="2" fillId="6" borderId="3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7" borderId="0" xfId="0" applyFill="1"/>
    <xf numFmtId="0" fontId="0" fillId="16" borderId="0" xfId="0" applyFill="1"/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5" borderId="0" xfId="0" applyFill="1"/>
    <xf numFmtId="0" fontId="58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5" borderId="1" xfId="0" applyFont="1" applyFill="1" applyBorder="1" applyAlignment="1">
      <alignment wrapText="1"/>
    </xf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58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16" borderId="1" xfId="0" applyFont="1" applyFill="1" applyBorder="1" applyAlignment="1">
      <alignment wrapText="1"/>
    </xf>
    <xf numFmtId="0" fontId="0" fillId="16" borderId="0" xfId="0" applyFill="1" applyBorder="1"/>
    <xf numFmtId="0" fontId="0" fillId="16" borderId="1" xfId="0" applyFill="1" applyBorder="1"/>
    <xf numFmtId="0" fontId="24" fillId="16" borderId="1" xfId="0" applyFont="1" applyFill="1" applyBorder="1" applyAlignment="1">
      <alignment wrapText="1"/>
    </xf>
    <xf numFmtId="0" fontId="22" fillId="16" borderId="1" xfId="0" applyFont="1" applyFill="1" applyBorder="1" applyAlignment="1">
      <alignment wrapText="1"/>
    </xf>
    <xf numFmtId="0" fontId="0" fillId="15" borderId="1" xfId="0" applyFont="1" applyFill="1" applyBorder="1" applyAlignment="1">
      <alignment horizontal="left"/>
    </xf>
    <xf numFmtId="0" fontId="0" fillId="15" borderId="0" xfId="0" applyFill="1" applyAlignment="1">
      <alignment wrapText="1"/>
    </xf>
    <xf numFmtId="0" fontId="19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4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3" fillId="15" borderId="1" xfId="0" applyFont="1" applyFill="1" applyBorder="1"/>
    <xf numFmtId="0" fontId="24" fillId="0" borderId="0" xfId="0" applyFont="1" applyFill="1" applyBorder="1" applyAlignment="1">
      <alignment wrapText="1"/>
    </xf>
    <xf numFmtId="0" fontId="65" fillId="15" borderId="1" xfId="0" applyFont="1" applyFill="1" applyBorder="1"/>
    <xf numFmtId="0" fontId="63" fillId="0" borderId="1" xfId="0" applyFont="1" applyBorder="1"/>
    <xf numFmtId="0" fontId="22" fillId="0" borderId="0" xfId="0" applyFont="1" applyFill="1" applyBorder="1" applyAlignment="1">
      <alignment wrapText="1"/>
    </xf>
    <xf numFmtId="0" fontId="65" fillId="0" borderId="1" xfId="0" applyFont="1" applyBorder="1"/>
    <xf numFmtId="0" fontId="40" fillId="0" borderId="1" xfId="0" applyFont="1" applyFill="1" applyBorder="1" applyAlignment="1">
      <alignment wrapText="1"/>
    </xf>
    <xf numFmtId="0" fontId="63" fillId="15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5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5" borderId="0" xfId="3" applyFill="1" applyBorder="1"/>
    <xf numFmtId="10" fontId="0" fillId="16" borderId="0" xfId="0" applyNumberFormat="1" applyFill="1" applyBorder="1"/>
    <xf numFmtId="0" fontId="0" fillId="0" borderId="0" xfId="0" applyBorder="1"/>
    <xf numFmtId="1" fontId="0" fillId="2" borderId="0" xfId="0" applyNumberFormat="1" applyFill="1" applyBorder="1"/>
    <xf numFmtId="0" fontId="0" fillId="15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63" fillId="0" borderId="0" xfId="0" applyFont="1" applyBorder="1"/>
    <xf numFmtId="0" fontId="65" fillId="15" borderId="0" xfId="0" applyFont="1" applyFill="1" applyBorder="1"/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9" fillId="0" borderId="0" xfId="0" applyFont="1" applyFill="1" applyBorder="1" applyAlignment="1">
      <alignment horizontal="left" wrapText="1"/>
    </xf>
    <xf numFmtId="0" fontId="1" fillId="2" borderId="0" xfId="3" applyFont="1" applyFill="1" applyBorder="1" applyAlignment="1"/>
    <xf numFmtId="0" fontId="0" fillId="15" borderId="0" xfId="0" applyFont="1" applyFill="1" applyBorder="1" applyAlignment="1">
      <alignment horizontal="left" wrapText="1"/>
    </xf>
    <xf numFmtId="0" fontId="0" fillId="15" borderId="0" xfId="0" applyFont="1" applyFill="1" applyAlignment="1">
      <alignment horizontal="left" wrapText="1"/>
    </xf>
    <xf numFmtId="0" fontId="0" fillId="2" borderId="1" xfId="159" applyFont="1" applyAlignment="1">
      <alignment horizontal="left" wrapText="1"/>
    </xf>
    <xf numFmtId="0" fontId="1" fillId="15" borderId="1" xfId="159" applyFont="1" applyFill="1" applyAlignment="1"/>
    <xf numFmtId="0" fontId="1" fillId="15" borderId="1" xfId="159" applyFont="1" applyFill="1" applyAlignment="1">
      <alignment horizontal="left"/>
    </xf>
    <xf numFmtId="0" fontId="54" fillId="15" borderId="1" xfId="159" applyFont="1" applyFill="1" applyAlignment="1"/>
    <xf numFmtId="0" fontId="0" fillId="15" borderId="1" xfId="159" applyFont="1" applyFill="1" applyAlignment="1"/>
    <xf numFmtId="0" fontId="0" fillId="15" borderId="1" xfId="159" applyFont="1" applyFill="1" applyAlignment="1">
      <alignment horizontal="left"/>
    </xf>
    <xf numFmtId="0" fontId="32" fillId="0" borderId="1" xfId="159" applyFont="1" applyFill="1" applyAlignment="1">
      <alignment horizontal="left" vertical="center" wrapText="1"/>
    </xf>
    <xf numFmtId="0" fontId="55" fillId="0" borderId="1" xfId="159" applyFont="1" applyFill="1" applyAlignment="1">
      <alignment horizontal="center" vertical="center" wrapText="1"/>
    </xf>
    <xf numFmtId="10" fontId="55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4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0" fontId="54" fillId="17" borderId="1" xfId="159" applyFont="1" applyFill="1" applyAlignment="1"/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61" fillId="0" borderId="0" xfId="0" applyFont="1"/>
    <xf numFmtId="0" fontId="0" fillId="18" borderId="0" xfId="0" applyFill="1" applyBorder="1" applyAlignment="1">
      <alignment wrapText="1"/>
    </xf>
    <xf numFmtId="0" fontId="7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wrapText="1"/>
    </xf>
    <xf numFmtId="0" fontId="70" fillId="0" borderId="1" xfId="0" applyFont="1" applyFill="1" applyBorder="1"/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6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54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/>
    </xf>
    <xf numFmtId="0" fontId="0" fillId="2" borderId="1" xfId="159" applyFont="1" applyAlignment="1">
      <alignment wrapText="1"/>
    </xf>
    <xf numFmtId="0" fontId="67" fillId="15" borderId="1" xfId="0" applyFont="1" applyFill="1" applyBorder="1"/>
    <xf numFmtId="0" fontId="54" fillId="0" borderId="1" xfId="159" applyFont="1" applyFill="1" applyAlignment="1">
      <alignment wrapText="1"/>
    </xf>
    <xf numFmtId="0" fontId="0" fillId="6" borderId="1" xfId="0" applyFont="1" applyFill="1" applyBorder="1" applyAlignment="1">
      <alignment wrapText="1"/>
    </xf>
    <xf numFmtId="9" fontId="0" fillId="6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0" fillId="16" borderId="1" xfId="159" applyFont="1" applyFill="1" applyAlignment="1">
      <alignment horizontal="left"/>
    </xf>
    <xf numFmtId="0" fontId="2" fillId="13" borderId="1" xfId="159" applyFont="1" applyFill="1" applyAlignment="1">
      <alignment horizontal="left" wrapText="1"/>
    </xf>
    <xf numFmtId="0" fontId="1" fillId="16" borderId="1" xfId="159" applyFont="1" applyFill="1" applyAlignment="1">
      <alignment horizontal="left" wrapText="1"/>
    </xf>
    <xf numFmtId="0" fontId="1" fillId="15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0" fillId="16" borderId="1" xfId="159" applyFont="1" applyFill="1" applyAlignment="1">
      <alignment wrapText="1"/>
    </xf>
    <xf numFmtId="0" fontId="54" fillId="2" borderId="1" xfId="159" applyFont="1" applyAlignment="1">
      <alignment horizontal="left"/>
    </xf>
    <xf numFmtId="0" fontId="54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54" fillId="0" borderId="1" xfId="159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0" fillId="15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0" fillId="0" borderId="0" xfId="0" applyAlignment="1">
      <alignment horizontal="left"/>
    </xf>
    <xf numFmtId="0" fontId="65" fillId="15" borderId="0" xfId="0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9" fontId="1" fillId="0" borderId="1" xfId="159" applyNumberFormat="1" applyFont="1" applyFill="1" applyBorder="1" applyAlignment="1"/>
    <xf numFmtId="10" fontId="1" fillId="0" borderId="1" xfId="159" applyNumberFormat="1" applyFont="1" applyFill="1" applyBorder="1" applyAlignment="1">
      <alignment wrapText="1"/>
    </xf>
    <xf numFmtId="10" fontId="55" fillId="11" borderId="1" xfId="159" applyNumberFormat="1" applyFont="1" applyFill="1" applyAlignment="1">
      <alignment vertical="center" wrapText="1"/>
    </xf>
    <xf numFmtId="10" fontId="55" fillId="0" borderId="1" xfId="159" applyNumberFormat="1" applyFont="1" applyFill="1" applyAlignment="1">
      <alignment vertical="center" wrapText="1"/>
    </xf>
    <xf numFmtId="0" fontId="1" fillId="2" borderId="1" xfId="159" applyFont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60" fillId="0" borderId="1" xfId="0" applyFont="1" applyBorder="1"/>
    <xf numFmtId="0" fontId="1" fillId="0" borderId="0" xfId="159" applyFont="1" applyFill="1" applyBorder="1" applyAlignment="1"/>
    <xf numFmtId="0" fontId="1" fillId="2" borderId="0" xfId="159" applyFont="1" applyBorder="1" applyAlignment="1">
      <alignment horizontal="left"/>
    </xf>
    <xf numFmtId="0" fontId="65" fillId="15" borderId="1" xfId="0" applyFont="1" applyFill="1" applyBorder="1" applyAlignment="1">
      <alignment wrapText="1"/>
    </xf>
    <xf numFmtId="0" fontId="1" fillId="2" borderId="0" xfId="159" applyFont="1" applyBorder="1" applyAlignment="1">
      <alignment wrapText="1"/>
    </xf>
    <xf numFmtId="0" fontId="0" fillId="2" borderId="1" xfId="159" applyFont="1" applyBorder="1" applyAlignment="1">
      <alignment horizontal="left" wrapText="1"/>
    </xf>
    <xf numFmtId="0" fontId="71" fillId="0" borderId="1" xfId="0" applyFont="1" applyBorder="1"/>
    <xf numFmtId="0" fontId="54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1" fillId="2" borderId="1" xfId="159" applyFont="1" applyBorder="1" applyAlignment="1">
      <alignment horizontal="left" wrapText="1"/>
    </xf>
    <xf numFmtId="0" fontId="1" fillId="2" borderId="1" xfId="159" applyFont="1" applyBorder="1" applyAlignment="1">
      <alignment wrapText="1"/>
    </xf>
    <xf numFmtId="0" fontId="1" fillId="2" borderId="1" xfId="159" applyFont="1" applyBorder="1" applyAlignment="1">
      <alignment horizontal="left"/>
    </xf>
    <xf numFmtId="0" fontId="0" fillId="16" borderId="0" xfId="159" applyFont="1" applyFill="1" applyBorder="1" applyAlignment="1">
      <alignment wrapText="1"/>
    </xf>
    <xf numFmtId="0" fontId="0" fillId="15" borderId="0" xfId="0" applyFont="1" applyFill="1" applyBorder="1" applyAlignment="1"/>
    <xf numFmtId="0" fontId="0" fillId="2" borderId="0" xfId="0" applyFill="1" applyBorder="1"/>
    <xf numFmtId="0" fontId="20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16" borderId="0" xfId="0" applyFont="1" applyFill="1" applyBorder="1" applyAlignment="1">
      <alignment wrapText="1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19" borderId="0" xfId="0" applyFill="1"/>
    <xf numFmtId="0" fontId="9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0" fillId="19" borderId="0" xfId="0" applyFill="1" applyAlignment="1">
      <alignment wrapText="1"/>
    </xf>
    <xf numFmtId="0" fontId="13" fillId="16" borderId="1" xfId="0" applyFont="1" applyFill="1" applyBorder="1" applyAlignment="1">
      <alignment horizontal="left"/>
    </xf>
    <xf numFmtId="0" fontId="22" fillId="16" borderId="0" xfId="0" applyFont="1" applyFill="1" applyAlignment="1">
      <alignment wrapText="1"/>
    </xf>
    <xf numFmtId="0" fontId="65" fillId="16" borderId="0" xfId="0" applyFont="1" applyFill="1" applyAlignment="1">
      <alignment wrapText="1"/>
    </xf>
    <xf numFmtId="0" fontId="27" fillId="4" borderId="1" xfId="0" applyFont="1" applyFill="1" applyBorder="1" applyAlignment="1">
      <alignment wrapText="1"/>
    </xf>
    <xf numFmtId="0" fontId="29" fillId="2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24" fillId="2" borderId="0" xfId="0" applyFont="1" applyFill="1" applyBorder="1" applyAlignment="1">
      <alignment wrapText="1"/>
    </xf>
    <xf numFmtId="0" fontId="75" fillId="15" borderId="1" xfId="0" applyFont="1" applyFill="1" applyBorder="1" applyAlignment="1">
      <alignment wrapText="1"/>
    </xf>
    <xf numFmtId="0" fontId="34" fillId="2" borderId="1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33" fillId="5" borderId="1" xfId="0" applyFont="1" applyFill="1" applyBorder="1" applyAlignment="1">
      <alignment horizontal="left" wrapText="1"/>
    </xf>
    <xf numFmtId="0" fontId="2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wrapText="1"/>
    </xf>
    <xf numFmtId="0" fontId="20" fillId="2" borderId="0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72" fillId="15" borderId="0" xfId="0" applyFont="1" applyFill="1" applyAlignment="1">
      <alignment wrapText="1"/>
    </xf>
    <xf numFmtId="0" fontId="74" fillId="0" borderId="0" xfId="0" applyFont="1" applyFill="1" applyAlignment="1">
      <alignment wrapText="1"/>
    </xf>
    <xf numFmtId="0" fontId="1" fillId="15" borderId="0" xfId="0" applyFont="1" applyFill="1" applyBorder="1" applyAlignment="1"/>
    <xf numFmtId="0" fontId="65" fillId="16" borderId="1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vertical="center" wrapText="1"/>
    </xf>
    <xf numFmtId="0" fontId="9" fillId="15" borderId="0" xfId="0" applyFont="1" applyFill="1" applyBorder="1" applyAlignment="1">
      <alignment horizontal="left" wrapText="1"/>
    </xf>
    <xf numFmtId="0" fontId="54" fillId="19" borderId="1" xfId="159" applyFont="1" applyFill="1" applyAlignment="1">
      <alignment wrapText="1"/>
    </xf>
    <xf numFmtId="0" fontId="1" fillId="19" borderId="1" xfId="159" applyFont="1" applyFill="1" applyAlignment="1"/>
    <xf numFmtId="0" fontId="1" fillId="19" borderId="1" xfId="159" applyFont="1" applyFill="1" applyAlignment="1">
      <alignment horizontal="left" wrapText="1"/>
    </xf>
    <xf numFmtId="0" fontId="20" fillId="19" borderId="1" xfId="159" applyFont="1" applyFill="1" applyAlignment="1">
      <alignment wrapText="1"/>
    </xf>
    <xf numFmtId="0" fontId="0" fillId="19" borderId="1" xfId="159" applyFont="1" applyFill="1" applyAlignment="1">
      <alignment horizontal="left"/>
    </xf>
    <xf numFmtId="0" fontId="1" fillId="19" borderId="1" xfId="159" applyFont="1" applyFill="1" applyAlignment="1">
      <alignment horizontal="left"/>
    </xf>
    <xf numFmtId="0" fontId="54" fillId="19" borderId="1" xfId="159" applyFont="1" applyFill="1" applyAlignment="1"/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0" fillId="6" borderId="1" xfId="150" applyFont="1" applyFill="1" applyAlignment="1">
      <alignment horizontal="center"/>
    </xf>
    <xf numFmtId="0" fontId="49" fillId="10" borderId="1" xfId="150" applyFill="1" applyAlignment="1">
      <alignment horizontal="left" vertical="top"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6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6" borderId="0" xfId="0" applyFont="1" applyFill="1"/>
    <xf numFmtId="0" fontId="77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4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7" borderId="1" xfId="0" applyFont="1" applyFill="1" applyBorder="1" applyAlignment="1">
      <alignment wrapText="1"/>
    </xf>
    <xf numFmtId="0" fontId="6" fillId="8" borderId="0" xfId="0" applyFont="1" applyFill="1" applyAlignment="1">
      <alignment wrapText="1"/>
    </xf>
    <xf numFmtId="0" fontId="6" fillId="8" borderId="0" xfId="0" applyFont="1" applyFill="1"/>
    <xf numFmtId="10" fontId="0" fillId="20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5" fillId="0" borderId="0" xfId="0" applyFont="1" applyFill="1"/>
    <xf numFmtId="0" fontId="47" fillId="0" borderId="0" xfId="0" applyFont="1" applyFill="1" applyAlignment="1">
      <alignment wrapText="1"/>
    </xf>
    <xf numFmtId="0" fontId="48" fillId="0" borderId="0" xfId="0" applyFont="1" applyFill="1" applyAlignment="1">
      <alignment wrapText="1"/>
    </xf>
    <xf numFmtId="0" fontId="46" fillId="0" borderId="0" xfId="0" applyFont="1" applyFill="1" applyAlignment="1">
      <alignment wrapText="1"/>
    </xf>
  </cellXfs>
  <cellStyles count="73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Table3_v2!$B$25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Table3_v2!$B$26:$B$28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Table3_v2!$C$25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Table3_v2!$C$26:$C$28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Table3_v2!$D$25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Table3_v2!$D$26:$D$28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15880"/>
        <c:axId val="-2066180392"/>
      </c:barChart>
      <c:catAx>
        <c:axId val="-206221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066180392"/>
        <c:crosses val="autoZero"/>
        <c:auto val="1"/>
        <c:lblAlgn val="ctr"/>
        <c:lblOffset val="100"/>
        <c:noMultiLvlLbl val="0"/>
      </c:catAx>
      <c:valAx>
        <c:axId val="-2066180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22158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6807208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3" bestFit="1" customWidth="1"/>
    <col min="2" max="2" width="17.5" style="45" customWidth="1"/>
    <col min="3" max="3" width="17.6640625" style="45" customWidth="1"/>
    <col min="4" max="4" width="17" style="33" customWidth="1"/>
    <col min="5" max="5" width="10.83203125" style="33" customWidth="1"/>
    <col min="6" max="6" width="13.1640625" style="33" customWidth="1"/>
    <col min="7" max="7" width="18.83203125" style="33" customWidth="1"/>
    <col min="8" max="9" width="10.83203125" style="33" customWidth="1"/>
    <col min="10" max="10" width="14.5" style="33" customWidth="1"/>
    <col min="11" max="12" width="10.83203125" style="33" customWidth="1"/>
    <col min="13" max="13" width="15.5" style="33" customWidth="1"/>
    <col min="14" max="14" width="13.83203125" style="33" customWidth="1"/>
    <col min="15" max="15" width="12" style="33" bestFit="1" customWidth="1"/>
    <col min="17" max="16384" width="10.83203125" style="33"/>
  </cols>
  <sheetData>
    <row r="1" spans="1:18">
      <c r="H1" s="59">
        <f>COUNTIF(H5:H132,"y")/COUNTA(H4:H132)</f>
        <v>0.40170940170940173</v>
      </c>
    </row>
    <row r="2" spans="1:18" s="41" customFormat="1" ht="65">
      <c r="A2" s="41" t="s">
        <v>1133</v>
      </c>
      <c r="B2" s="41" t="s">
        <v>266</v>
      </c>
      <c r="C2" s="41" t="s">
        <v>1134</v>
      </c>
      <c r="D2" s="41" t="s">
        <v>1135</v>
      </c>
      <c r="E2" s="41" t="s">
        <v>1136</v>
      </c>
      <c r="F2" s="41" t="s">
        <v>1137</v>
      </c>
      <c r="G2" s="41" t="s">
        <v>1138</v>
      </c>
      <c r="H2" s="41" t="s">
        <v>1139</v>
      </c>
      <c r="I2" s="41" t="s">
        <v>1140</v>
      </c>
      <c r="J2" s="41" t="s">
        <v>1141</v>
      </c>
      <c r="K2" s="41" t="s">
        <v>1142</v>
      </c>
      <c r="L2" s="41" t="s">
        <v>1143</v>
      </c>
      <c r="M2" s="41" t="s">
        <v>1144</v>
      </c>
      <c r="N2" s="41" t="s">
        <v>1348</v>
      </c>
      <c r="O2" s="41" t="s">
        <v>1126</v>
      </c>
      <c r="P2" s="41" t="s">
        <v>1125</v>
      </c>
      <c r="R2" s="131"/>
    </row>
    <row r="3" spans="1:18" s="44" customFormat="1" ht="109" customHeight="1">
      <c r="A3" s="44" t="s">
        <v>1663</v>
      </c>
      <c r="C3" s="44" t="s">
        <v>1145</v>
      </c>
      <c r="D3" s="44" t="s">
        <v>1146</v>
      </c>
      <c r="E3" s="44" t="s">
        <v>1147</v>
      </c>
      <c r="F3" s="44" t="s">
        <v>1148</v>
      </c>
      <c r="G3" s="44" t="s">
        <v>1149</v>
      </c>
      <c r="H3" s="44" t="s">
        <v>1150</v>
      </c>
      <c r="I3" s="44" t="s">
        <v>1151</v>
      </c>
      <c r="J3" s="44" t="s">
        <v>1152</v>
      </c>
      <c r="K3" s="44" t="s">
        <v>1153</v>
      </c>
      <c r="L3" s="44" t="s">
        <v>1154</v>
      </c>
      <c r="M3" s="44" t="s">
        <v>1155</v>
      </c>
      <c r="O3" s="132">
        <f>COUNTIF(N5:N144,"y")</f>
        <v>69</v>
      </c>
      <c r="P3" s="44">
        <f>COUNTA(N5:N144)</f>
        <v>140</v>
      </c>
    </row>
    <row r="4" spans="1:18" s="42" customFormat="1">
      <c r="B4" s="44"/>
      <c r="C4" s="44"/>
      <c r="D4" s="42" t="s">
        <v>1156</v>
      </c>
      <c r="E4" s="42" t="s">
        <v>1156</v>
      </c>
      <c r="F4" s="42" t="s">
        <v>1157</v>
      </c>
      <c r="G4" s="42" t="s">
        <v>1156</v>
      </c>
      <c r="H4" s="42" t="s">
        <v>1158</v>
      </c>
      <c r="I4" s="42" t="s">
        <v>1158</v>
      </c>
      <c r="J4" s="42" t="s">
        <v>1156</v>
      </c>
      <c r="K4" s="42" t="s">
        <v>1159</v>
      </c>
      <c r="L4" s="42" t="s">
        <v>1156</v>
      </c>
      <c r="M4" s="42" t="s">
        <v>1160</v>
      </c>
    </row>
    <row r="5" spans="1:18" ht="26">
      <c r="A5" s="33">
        <v>24555100</v>
      </c>
      <c r="B5" s="45" t="s">
        <v>165</v>
      </c>
      <c r="C5" s="45" t="s">
        <v>1163</v>
      </c>
      <c r="D5" s="33" t="s">
        <v>8</v>
      </c>
      <c r="E5" s="33" t="s">
        <v>8</v>
      </c>
      <c r="H5" s="33" t="s">
        <v>8</v>
      </c>
      <c r="I5" s="33" t="s">
        <v>8</v>
      </c>
      <c r="J5" s="33" t="s">
        <v>4</v>
      </c>
      <c r="K5" s="33" t="s">
        <v>4</v>
      </c>
      <c r="L5" s="33" t="s">
        <v>8</v>
      </c>
      <c r="M5" s="33" t="s">
        <v>1161</v>
      </c>
      <c r="N5" s="33" t="s">
        <v>8</v>
      </c>
    </row>
    <row r="6" spans="1:18" ht="26">
      <c r="A6" s="33">
        <v>24555100</v>
      </c>
      <c r="B6" s="45" t="s">
        <v>165</v>
      </c>
      <c r="C6" s="45" t="s">
        <v>1164</v>
      </c>
      <c r="E6" s="33" t="s">
        <v>8</v>
      </c>
      <c r="G6" s="33" t="s">
        <v>4</v>
      </c>
      <c r="J6" s="33" t="s">
        <v>4</v>
      </c>
      <c r="K6" s="33" t="s">
        <v>4</v>
      </c>
      <c r="M6" s="33" t="s">
        <v>1161</v>
      </c>
      <c r="N6" s="33" t="s">
        <v>4</v>
      </c>
    </row>
    <row r="7" spans="1:18" ht="39">
      <c r="A7" s="33">
        <v>24555100</v>
      </c>
      <c r="B7" s="45" t="s">
        <v>165</v>
      </c>
      <c r="C7" s="45" t="s">
        <v>1165</v>
      </c>
      <c r="D7" s="33" t="s">
        <v>4</v>
      </c>
      <c r="E7" s="33" t="s">
        <v>4</v>
      </c>
      <c r="F7" s="33" t="s">
        <v>1166</v>
      </c>
      <c r="H7" s="33" t="s">
        <v>4</v>
      </c>
      <c r="I7" s="33" t="s">
        <v>8</v>
      </c>
      <c r="J7" s="33" t="s">
        <v>4</v>
      </c>
      <c r="K7" s="33" t="s">
        <v>4</v>
      </c>
      <c r="L7" s="33" t="s">
        <v>8</v>
      </c>
      <c r="M7" s="33" t="s">
        <v>1161</v>
      </c>
      <c r="N7" s="33" t="s">
        <v>4</v>
      </c>
    </row>
    <row r="8" spans="1:18" ht="26">
      <c r="A8" s="33">
        <v>24555100</v>
      </c>
      <c r="B8" s="45" t="s">
        <v>165</v>
      </c>
      <c r="C8" s="45" t="s">
        <v>1167</v>
      </c>
      <c r="E8" s="33" t="s">
        <v>8</v>
      </c>
      <c r="G8" s="33" t="s">
        <v>4</v>
      </c>
      <c r="J8" s="33" t="s">
        <v>4</v>
      </c>
      <c r="K8" s="33" t="s">
        <v>4</v>
      </c>
      <c r="M8" s="33" t="s">
        <v>1161</v>
      </c>
      <c r="N8" s="33" t="s">
        <v>4</v>
      </c>
    </row>
    <row r="9" spans="1:18" ht="52">
      <c r="A9" s="33">
        <v>24555069</v>
      </c>
      <c r="B9" s="45" t="s">
        <v>165</v>
      </c>
      <c r="C9" s="45" t="s">
        <v>1168</v>
      </c>
      <c r="D9" s="33" t="s">
        <v>8</v>
      </c>
      <c r="E9" s="33" t="s">
        <v>8</v>
      </c>
      <c r="H9" s="33" t="s">
        <v>8</v>
      </c>
      <c r="I9" s="33" t="s">
        <v>8</v>
      </c>
      <c r="J9" s="33" t="s">
        <v>8</v>
      </c>
      <c r="K9" s="33" t="s">
        <v>4</v>
      </c>
      <c r="L9" s="33" t="s">
        <v>8</v>
      </c>
      <c r="M9" s="33" t="s">
        <v>1161</v>
      </c>
      <c r="N9" s="33" t="s">
        <v>8</v>
      </c>
    </row>
    <row r="10" spans="1:18" ht="78">
      <c r="A10" s="33">
        <v>24555069</v>
      </c>
      <c r="B10" s="45" t="s">
        <v>165</v>
      </c>
      <c r="C10" s="45" t="s">
        <v>1169</v>
      </c>
      <c r="D10" s="33" t="s">
        <v>8</v>
      </c>
      <c r="E10" s="33" t="s">
        <v>8</v>
      </c>
      <c r="H10" s="33" t="s">
        <v>8</v>
      </c>
      <c r="I10" s="33" t="s">
        <v>8</v>
      </c>
      <c r="J10" s="33" t="s">
        <v>8</v>
      </c>
      <c r="K10" s="33" t="s">
        <v>4</v>
      </c>
      <c r="L10" s="33" t="s">
        <v>8</v>
      </c>
      <c r="M10" s="33" t="s">
        <v>1161</v>
      </c>
      <c r="N10" s="33" t="s">
        <v>8</v>
      </c>
    </row>
    <row r="11" spans="1:18" ht="78">
      <c r="A11" s="33">
        <v>24555068</v>
      </c>
      <c r="B11" s="45" t="s">
        <v>165</v>
      </c>
      <c r="C11" s="45" t="s">
        <v>1170</v>
      </c>
      <c r="D11" s="33" t="s">
        <v>4</v>
      </c>
      <c r="E11" s="33" t="s">
        <v>4</v>
      </c>
      <c r="F11" s="33" t="s">
        <v>1171</v>
      </c>
      <c r="H11" s="33" t="s">
        <v>8</v>
      </c>
      <c r="I11" s="33" t="s">
        <v>8</v>
      </c>
      <c r="J11" s="33" t="s">
        <v>4</v>
      </c>
      <c r="K11" s="33" t="s">
        <v>4</v>
      </c>
      <c r="L11" s="33" t="s">
        <v>8</v>
      </c>
      <c r="M11" s="33" t="s">
        <v>1161</v>
      </c>
      <c r="N11" s="33" t="s">
        <v>4</v>
      </c>
    </row>
    <row r="12" spans="1:18" ht="65">
      <c r="A12" s="33">
        <v>24555064</v>
      </c>
      <c r="B12" s="45" t="s">
        <v>165</v>
      </c>
      <c r="C12" s="45" t="s">
        <v>1172</v>
      </c>
      <c r="E12" s="33" t="s">
        <v>8</v>
      </c>
      <c r="G12" s="33" t="s">
        <v>4</v>
      </c>
      <c r="J12" s="33" t="s">
        <v>4</v>
      </c>
      <c r="K12" s="33" t="s">
        <v>4</v>
      </c>
      <c r="M12" s="33" t="s">
        <v>1161</v>
      </c>
      <c r="N12" s="33" t="s">
        <v>4</v>
      </c>
    </row>
    <row r="13" spans="1:18" ht="26">
      <c r="A13" s="33">
        <v>23184649</v>
      </c>
      <c r="B13" s="45" t="s">
        <v>211</v>
      </c>
      <c r="C13" s="45" t="s">
        <v>1173</v>
      </c>
      <c r="D13" s="33" t="s">
        <v>4</v>
      </c>
      <c r="E13" s="33" t="s">
        <v>4</v>
      </c>
      <c r="F13" s="33" t="s">
        <v>1174</v>
      </c>
      <c r="H13" s="33" t="s">
        <v>4</v>
      </c>
      <c r="I13" s="33" t="s">
        <v>8</v>
      </c>
      <c r="J13" s="33" t="s">
        <v>8</v>
      </c>
      <c r="K13" s="33" t="s">
        <v>4</v>
      </c>
      <c r="L13" s="33" t="s">
        <v>8</v>
      </c>
      <c r="M13" s="33" t="s">
        <v>1161</v>
      </c>
      <c r="N13" s="33" t="s">
        <v>4</v>
      </c>
    </row>
    <row r="14" spans="1:18" ht="26">
      <c r="A14" s="33">
        <v>23184649</v>
      </c>
      <c r="B14" s="45" t="s">
        <v>211</v>
      </c>
      <c r="C14" s="45" t="s">
        <v>1175</v>
      </c>
      <c r="D14" s="33" t="s">
        <v>4</v>
      </c>
      <c r="E14" s="33" t="s">
        <v>4</v>
      </c>
      <c r="F14" s="33" t="s">
        <v>1176</v>
      </c>
      <c r="H14" s="33" t="s">
        <v>4</v>
      </c>
      <c r="I14" s="33" t="s">
        <v>8</v>
      </c>
      <c r="J14" s="33" t="s">
        <v>8</v>
      </c>
      <c r="K14" s="33" t="s">
        <v>4</v>
      </c>
      <c r="L14" s="33" t="s">
        <v>8</v>
      </c>
      <c r="M14" s="33" t="s">
        <v>1161</v>
      </c>
      <c r="N14" s="33" t="s">
        <v>4</v>
      </c>
    </row>
    <row r="15" spans="1:18" ht="39">
      <c r="A15" s="33">
        <v>22488162</v>
      </c>
      <c r="B15" s="45" t="s">
        <v>211</v>
      </c>
      <c r="C15" s="45" t="s">
        <v>1177</v>
      </c>
      <c r="D15" s="33" t="s">
        <v>8</v>
      </c>
      <c r="E15" s="33" t="s">
        <v>8</v>
      </c>
      <c r="H15" s="33" t="s">
        <v>8</v>
      </c>
      <c r="I15" s="33" t="s">
        <v>8</v>
      </c>
      <c r="J15" s="33" t="s">
        <v>8</v>
      </c>
      <c r="K15" s="33" t="s">
        <v>8</v>
      </c>
      <c r="L15" s="33" t="s">
        <v>8</v>
      </c>
      <c r="M15" s="33" t="s">
        <v>1161</v>
      </c>
      <c r="N15" s="33" t="s">
        <v>8</v>
      </c>
    </row>
    <row r="16" spans="1:18" ht="39">
      <c r="A16" s="33">
        <v>22476946</v>
      </c>
      <c r="B16" s="45" t="s">
        <v>211</v>
      </c>
      <c r="C16" s="45" t="s">
        <v>1178</v>
      </c>
      <c r="D16" s="33" t="s">
        <v>4</v>
      </c>
      <c r="E16" s="33" t="s">
        <v>4</v>
      </c>
      <c r="F16" s="33" t="s">
        <v>1162</v>
      </c>
      <c r="H16" s="33" t="s">
        <v>4</v>
      </c>
      <c r="I16" s="33" t="s">
        <v>8</v>
      </c>
      <c r="J16" s="33" t="s">
        <v>8</v>
      </c>
      <c r="K16" s="33" t="s">
        <v>4</v>
      </c>
      <c r="L16" s="33" t="s">
        <v>8</v>
      </c>
      <c r="M16" s="33" t="s">
        <v>1161</v>
      </c>
      <c r="N16" s="33" t="s">
        <v>4</v>
      </c>
    </row>
    <row r="17" spans="1:14" ht="65">
      <c r="A17" s="33">
        <v>22179976</v>
      </c>
      <c r="B17" s="45" t="s">
        <v>211</v>
      </c>
      <c r="C17" s="45" t="s">
        <v>1179</v>
      </c>
      <c r="G17" s="33" t="s">
        <v>4</v>
      </c>
      <c r="J17" s="33" t="s">
        <v>4</v>
      </c>
      <c r="K17" s="33" t="s">
        <v>8</v>
      </c>
      <c r="M17" s="33" t="s">
        <v>1161</v>
      </c>
      <c r="N17" s="33" t="s">
        <v>8</v>
      </c>
    </row>
    <row r="18" spans="1:14" ht="39">
      <c r="A18" s="33">
        <v>22179976</v>
      </c>
      <c r="B18" s="45" t="s">
        <v>211</v>
      </c>
      <c r="C18" s="45" t="s">
        <v>1180</v>
      </c>
      <c r="D18" s="33" t="s">
        <v>8</v>
      </c>
      <c r="E18" s="33" t="s">
        <v>8</v>
      </c>
      <c r="H18" s="33" t="s">
        <v>8</v>
      </c>
      <c r="I18" s="33" t="s">
        <v>8</v>
      </c>
      <c r="J18" s="33" t="s">
        <v>4</v>
      </c>
      <c r="K18" s="33" t="s">
        <v>4</v>
      </c>
      <c r="L18" s="33" t="s">
        <v>8</v>
      </c>
      <c r="M18" s="33" t="s">
        <v>1161</v>
      </c>
      <c r="N18" s="33" t="s">
        <v>8</v>
      </c>
    </row>
    <row r="19" spans="1:14" ht="26">
      <c r="A19" s="33">
        <v>21725719</v>
      </c>
      <c r="B19" s="45" t="s">
        <v>211</v>
      </c>
      <c r="C19" s="45" t="s">
        <v>1181</v>
      </c>
      <c r="D19" s="33" t="s">
        <v>8</v>
      </c>
      <c r="E19" s="33" t="s">
        <v>8</v>
      </c>
      <c r="H19" s="33" t="s">
        <v>8</v>
      </c>
      <c r="I19" s="33" t="s">
        <v>4</v>
      </c>
      <c r="J19" s="33" t="s">
        <v>4</v>
      </c>
      <c r="K19" s="33" t="s">
        <v>4</v>
      </c>
      <c r="L19" s="33" t="s">
        <v>8</v>
      </c>
      <c r="M19" s="33" t="s">
        <v>1161</v>
      </c>
      <c r="N19" s="33" t="s">
        <v>8</v>
      </c>
    </row>
    <row r="20" spans="1:14" ht="26">
      <c r="A20" s="33">
        <v>21725719</v>
      </c>
      <c r="B20" s="45" t="s">
        <v>211</v>
      </c>
      <c r="C20" s="45" t="s">
        <v>1182</v>
      </c>
      <c r="D20" s="33" t="s">
        <v>4</v>
      </c>
      <c r="E20" s="33" t="s">
        <v>4</v>
      </c>
      <c r="F20" s="33" t="s">
        <v>1183</v>
      </c>
      <c r="H20" s="33" t="s">
        <v>4</v>
      </c>
      <c r="I20" s="33" t="s">
        <v>8</v>
      </c>
      <c r="J20" s="33" t="s">
        <v>4</v>
      </c>
      <c r="K20" s="33" t="s">
        <v>4</v>
      </c>
      <c r="L20" s="33" t="s">
        <v>4</v>
      </c>
      <c r="M20" s="33" t="s">
        <v>1161</v>
      </c>
      <c r="N20" s="33" t="s">
        <v>4</v>
      </c>
    </row>
    <row r="21" spans="1:14" ht="26">
      <c r="A21" s="33">
        <v>21725719</v>
      </c>
      <c r="B21" s="45" t="s">
        <v>211</v>
      </c>
      <c r="C21" s="45" t="s">
        <v>1184</v>
      </c>
      <c r="D21" s="33" t="s">
        <v>4</v>
      </c>
      <c r="E21" s="33" t="s">
        <v>4</v>
      </c>
      <c r="F21" s="33" t="s">
        <v>1185</v>
      </c>
      <c r="H21" s="33" t="s">
        <v>4</v>
      </c>
      <c r="I21" s="33" t="s">
        <v>8</v>
      </c>
      <c r="J21" s="33" t="s">
        <v>4</v>
      </c>
      <c r="K21" s="33" t="s">
        <v>4</v>
      </c>
      <c r="L21" s="33" t="s">
        <v>4</v>
      </c>
      <c r="M21" s="33" t="s">
        <v>1161</v>
      </c>
      <c r="N21" s="33" t="s">
        <v>4</v>
      </c>
    </row>
    <row r="22" spans="1:14" ht="26">
      <c r="A22" s="33">
        <v>21725719</v>
      </c>
      <c r="B22" s="45" t="s">
        <v>211</v>
      </c>
      <c r="C22" s="45" t="s">
        <v>1186</v>
      </c>
      <c r="G22" s="33" t="s">
        <v>4</v>
      </c>
      <c r="J22" s="33" t="s">
        <v>8</v>
      </c>
      <c r="K22" s="33" t="s">
        <v>4</v>
      </c>
      <c r="L22" s="33" t="s">
        <v>4</v>
      </c>
      <c r="M22" s="33" t="s">
        <v>1161</v>
      </c>
      <c r="N22" s="33" t="s">
        <v>8</v>
      </c>
    </row>
    <row r="23" spans="1:14" ht="26">
      <c r="A23" s="33">
        <v>21725719</v>
      </c>
      <c r="B23" s="45" t="s">
        <v>211</v>
      </c>
      <c r="C23" s="45" t="s">
        <v>1187</v>
      </c>
      <c r="G23" s="33" t="s">
        <v>4</v>
      </c>
      <c r="I23" s="33" t="s">
        <v>4</v>
      </c>
      <c r="J23" s="33" t="s">
        <v>4</v>
      </c>
      <c r="K23" s="33" t="s">
        <v>8</v>
      </c>
      <c r="L23" s="33" t="s">
        <v>8</v>
      </c>
      <c r="M23" s="33" t="s">
        <v>1161</v>
      </c>
      <c r="N23" s="33" t="s">
        <v>8</v>
      </c>
    </row>
    <row r="24" spans="1:14" ht="26">
      <c r="A24" s="33">
        <v>21725719</v>
      </c>
      <c r="B24" s="45" t="s">
        <v>211</v>
      </c>
      <c r="C24" s="45" t="s">
        <v>1188</v>
      </c>
      <c r="G24" s="33" t="s">
        <v>4</v>
      </c>
      <c r="I24" s="33" t="s">
        <v>4</v>
      </c>
      <c r="J24" s="33" t="s">
        <v>4</v>
      </c>
      <c r="K24" s="33" t="s">
        <v>8</v>
      </c>
      <c r="L24" s="33" t="s">
        <v>8</v>
      </c>
      <c r="M24" s="33" t="s">
        <v>1161</v>
      </c>
      <c r="N24" s="33" t="s">
        <v>8</v>
      </c>
    </row>
    <row r="25" spans="1:14" ht="39">
      <c r="A25" s="33">
        <v>21725719</v>
      </c>
      <c r="B25" s="45" t="s">
        <v>211</v>
      </c>
      <c r="C25" s="45" t="s">
        <v>1189</v>
      </c>
      <c r="D25" s="33" t="s">
        <v>4</v>
      </c>
      <c r="E25" s="33" t="s">
        <v>4</v>
      </c>
      <c r="F25" s="33" t="s">
        <v>1190</v>
      </c>
      <c r="H25" s="33" t="s">
        <v>4</v>
      </c>
      <c r="I25" s="33" t="s">
        <v>8</v>
      </c>
      <c r="J25" s="33" t="s">
        <v>4</v>
      </c>
      <c r="K25" s="33" t="s">
        <v>4</v>
      </c>
      <c r="L25" s="33" t="s">
        <v>4</v>
      </c>
      <c r="M25" s="33" t="s">
        <v>1161</v>
      </c>
      <c r="N25" s="33" t="s">
        <v>4</v>
      </c>
    </row>
    <row r="26" spans="1:14" ht="39">
      <c r="A26" s="33">
        <v>21725719</v>
      </c>
      <c r="B26" s="45" t="s">
        <v>211</v>
      </c>
      <c r="C26" s="45" t="s">
        <v>1191</v>
      </c>
      <c r="D26" s="33" t="s">
        <v>4</v>
      </c>
      <c r="E26" s="33" t="s">
        <v>4</v>
      </c>
      <c r="F26" s="33" t="s">
        <v>1192</v>
      </c>
      <c r="H26" s="33" t="s">
        <v>4</v>
      </c>
      <c r="I26" s="33" t="s">
        <v>8</v>
      </c>
      <c r="J26" s="33" t="s">
        <v>4</v>
      </c>
      <c r="K26" s="33" t="s">
        <v>4</v>
      </c>
      <c r="L26" s="33" t="s">
        <v>8</v>
      </c>
      <c r="M26" s="33" t="s">
        <v>1161</v>
      </c>
      <c r="N26" s="33" t="s">
        <v>4</v>
      </c>
    </row>
    <row r="27" spans="1:14" ht="39">
      <c r="A27" s="33">
        <v>21725719</v>
      </c>
      <c r="B27" s="45" t="s">
        <v>211</v>
      </c>
      <c r="C27" s="45" t="s">
        <v>1191</v>
      </c>
      <c r="G27" s="33" t="s">
        <v>4</v>
      </c>
      <c r="I27" s="33" t="s">
        <v>4</v>
      </c>
      <c r="J27" s="33" t="s">
        <v>4</v>
      </c>
      <c r="K27" s="33" t="s">
        <v>8</v>
      </c>
      <c r="L27" s="33" t="s">
        <v>8</v>
      </c>
      <c r="M27" s="33" t="s">
        <v>1161</v>
      </c>
      <c r="N27" s="33" t="s">
        <v>8</v>
      </c>
    </row>
    <row r="28" spans="1:14" ht="39">
      <c r="A28" s="33">
        <v>21725719</v>
      </c>
      <c r="B28" s="45" t="s">
        <v>211</v>
      </c>
      <c r="C28" s="45" t="s">
        <v>1191</v>
      </c>
      <c r="D28" s="33" t="s">
        <v>4</v>
      </c>
      <c r="E28" s="33" t="s">
        <v>4</v>
      </c>
      <c r="F28" s="33" t="s">
        <v>1193</v>
      </c>
      <c r="H28" s="33" t="s">
        <v>4</v>
      </c>
      <c r="I28" s="33" t="s">
        <v>8</v>
      </c>
      <c r="J28" s="33" t="s">
        <v>4</v>
      </c>
      <c r="K28" s="33" t="s">
        <v>4</v>
      </c>
      <c r="L28" s="33" t="s">
        <v>8</v>
      </c>
      <c r="M28" s="33" t="s">
        <v>1161</v>
      </c>
      <c r="N28" s="33" t="s">
        <v>4</v>
      </c>
    </row>
    <row r="29" spans="1:14" ht="26">
      <c r="A29" s="33">
        <v>21725719</v>
      </c>
      <c r="B29" s="45" t="s">
        <v>211</v>
      </c>
      <c r="C29" s="45" t="s">
        <v>1194</v>
      </c>
      <c r="G29" s="33" t="s">
        <v>4</v>
      </c>
      <c r="I29" s="33" t="s">
        <v>4</v>
      </c>
      <c r="J29" s="33" t="s">
        <v>4</v>
      </c>
      <c r="K29" s="33" t="s">
        <v>8</v>
      </c>
      <c r="L29" s="33" t="s">
        <v>8</v>
      </c>
      <c r="M29" s="33" t="s">
        <v>1161</v>
      </c>
      <c r="N29" s="33" t="s">
        <v>8</v>
      </c>
    </row>
    <row r="30" spans="1:14" ht="26">
      <c r="A30" s="33">
        <v>21725719</v>
      </c>
      <c r="B30" s="45" t="s">
        <v>211</v>
      </c>
      <c r="C30" s="45" t="s">
        <v>1195</v>
      </c>
      <c r="D30" s="33" t="s">
        <v>8</v>
      </c>
      <c r="E30" s="33" t="s">
        <v>8</v>
      </c>
      <c r="H30" s="33" t="s">
        <v>4</v>
      </c>
      <c r="I30" s="33" t="s">
        <v>8</v>
      </c>
      <c r="J30" s="33" t="s">
        <v>4</v>
      </c>
      <c r="K30" s="33" t="s">
        <v>8</v>
      </c>
      <c r="L30" s="33" t="s">
        <v>8</v>
      </c>
      <c r="M30" s="33" t="s">
        <v>1161</v>
      </c>
      <c r="N30" s="33" t="s">
        <v>8</v>
      </c>
    </row>
    <row r="31" spans="1:14" ht="39">
      <c r="A31" s="33">
        <v>21725719</v>
      </c>
      <c r="B31" s="45" t="s">
        <v>211</v>
      </c>
      <c r="C31" s="45" t="s">
        <v>1196</v>
      </c>
      <c r="D31" s="33" t="s">
        <v>4</v>
      </c>
      <c r="E31" s="33" t="s">
        <v>4</v>
      </c>
      <c r="F31" s="33" t="s">
        <v>1197</v>
      </c>
      <c r="H31" s="33" t="s">
        <v>4</v>
      </c>
      <c r="I31" s="33" t="s">
        <v>8</v>
      </c>
      <c r="J31" s="33" t="s">
        <v>4</v>
      </c>
      <c r="K31" s="33" t="s">
        <v>4</v>
      </c>
      <c r="L31" s="33" t="s">
        <v>8</v>
      </c>
      <c r="M31" s="33" t="s">
        <v>1161</v>
      </c>
      <c r="N31" s="33" t="s">
        <v>4</v>
      </c>
    </row>
    <row r="32" spans="1:14" ht="26">
      <c r="A32" s="33">
        <v>21725719</v>
      </c>
      <c r="B32" s="45" t="s">
        <v>211</v>
      </c>
      <c r="C32" s="45" t="s">
        <v>1198</v>
      </c>
      <c r="D32" s="33" t="s">
        <v>4</v>
      </c>
      <c r="E32" s="33" t="s">
        <v>4</v>
      </c>
      <c r="F32" s="33" t="s">
        <v>1199</v>
      </c>
      <c r="H32" s="33" t="s">
        <v>4</v>
      </c>
      <c r="I32" s="33" t="s">
        <v>8</v>
      </c>
      <c r="J32" s="33" t="s">
        <v>4</v>
      </c>
      <c r="K32" s="33" t="s">
        <v>4</v>
      </c>
      <c r="L32" s="33" t="s">
        <v>8</v>
      </c>
      <c r="M32" s="33" t="s">
        <v>1161</v>
      </c>
      <c r="N32" s="33" t="s">
        <v>4</v>
      </c>
    </row>
    <row r="33" spans="1:14" ht="39">
      <c r="A33" s="33">
        <v>21725719</v>
      </c>
      <c r="B33" s="45" t="s">
        <v>211</v>
      </c>
      <c r="C33" s="45" t="s">
        <v>1200</v>
      </c>
      <c r="D33" s="33" t="s">
        <v>8</v>
      </c>
      <c r="E33" s="33" t="s">
        <v>8</v>
      </c>
      <c r="H33" s="33" t="s">
        <v>4</v>
      </c>
      <c r="I33" s="33" t="s">
        <v>8</v>
      </c>
      <c r="J33" s="33" t="s">
        <v>8</v>
      </c>
      <c r="K33" s="33" t="s">
        <v>4</v>
      </c>
      <c r="L33" s="33" t="s">
        <v>8</v>
      </c>
      <c r="M33" s="33" t="s">
        <v>1161</v>
      </c>
      <c r="N33" s="33" t="s">
        <v>8</v>
      </c>
    </row>
    <row r="34" spans="1:14" ht="26">
      <c r="A34" s="33">
        <v>21725719</v>
      </c>
      <c r="B34" s="45" t="s">
        <v>211</v>
      </c>
      <c r="C34" s="45" t="s">
        <v>1201</v>
      </c>
      <c r="D34" s="33" t="s">
        <v>4</v>
      </c>
      <c r="E34" s="33" t="s">
        <v>4</v>
      </c>
      <c r="F34" s="33" t="s">
        <v>1202</v>
      </c>
      <c r="H34" s="33" t="s">
        <v>4</v>
      </c>
      <c r="I34" s="33" t="s">
        <v>8</v>
      </c>
      <c r="J34" s="33" t="s">
        <v>4</v>
      </c>
      <c r="K34" s="33" t="s">
        <v>4</v>
      </c>
      <c r="L34" s="33" t="s">
        <v>8</v>
      </c>
      <c r="M34" s="33" t="s">
        <v>1161</v>
      </c>
      <c r="N34" s="33" t="s">
        <v>4</v>
      </c>
    </row>
    <row r="35" spans="1:14" ht="52">
      <c r="A35" s="33">
        <v>21725719</v>
      </c>
      <c r="B35" s="45" t="s">
        <v>211</v>
      </c>
      <c r="C35" s="45" t="s">
        <v>1203</v>
      </c>
      <c r="D35" s="33" t="s">
        <v>4</v>
      </c>
      <c r="E35" s="33" t="s">
        <v>4</v>
      </c>
      <c r="F35" s="33" t="s">
        <v>1204</v>
      </c>
      <c r="H35" s="33" t="s">
        <v>4</v>
      </c>
      <c r="I35" s="33" t="s">
        <v>8</v>
      </c>
      <c r="J35" s="33" t="s">
        <v>4</v>
      </c>
      <c r="K35" s="33" t="s">
        <v>4</v>
      </c>
      <c r="L35" s="33" t="s">
        <v>8</v>
      </c>
      <c r="M35" s="33" t="s">
        <v>1161</v>
      </c>
      <c r="N35" s="33" t="s">
        <v>4</v>
      </c>
    </row>
    <row r="36" spans="1:14" ht="39">
      <c r="A36" s="33">
        <v>21725719</v>
      </c>
      <c r="B36" s="45" t="s">
        <v>211</v>
      </c>
      <c r="C36" s="45" t="s">
        <v>1205</v>
      </c>
      <c r="D36" s="33" t="s">
        <v>4</v>
      </c>
      <c r="E36" s="33" t="s">
        <v>4</v>
      </c>
      <c r="F36" s="33" t="s">
        <v>1206</v>
      </c>
      <c r="H36" s="33" t="s">
        <v>4</v>
      </c>
      <c r="I36" s="33" t="s">
        <v>8</v>
      </c>
      <c r="J36" s="33" t="s">
        <v>4</v>
      </c>
      <c r="K36" s="33" t="s">
        <v>4</v>
      </c>
      <c r="L36" s="33" t="s">
        <v>8</v>
      </c>
      <c r="M36" s="33" t="s">
        <v>1161</v>
      </c>
      <c r="N36" s="33" t="s">
        <v>4</v>
      </c>
    </row>
    <row r="37" spans="1:14" ht="39">
      <c r="A37" s="33">
        <v>21725719</v>
      </c>
      <c r="B37" s="45" t="s">
        <v>211</v>
      </c>
      <c r="C37" s="45" t="s">
        <v>1207</v>
      </c>
      <c r="G37" s="33" t="s">
        <v>4</v>
      </c>
      <c r="I37" s="33" t="s">
        <v>8</v>
      </c>
      <c r="J37" s="33" t="s">
        <v>4</v>
      </c>
      <c r="K37" s="33" t="s">
        <v>8</v>
      </c>
      <c r="L37" s="33" t="s">
        <v>8</v>
      </c>
      <c r="M37" s="33" t="s">
        <v>1161</v>
      </c>
      <c r="N37" s="33" t="s">
        <v>8</v>
      </c>
    </row>
    <row r="38" spans="1:14" ht="26">
      <c r="A38" s="33">
        <v>21725719</v>
      </c>
      <c r="B38" s="45" t="s">
        <v>211</v>
      </c>
      <c r="C38" s="45" t="s">
        <v>1208</v>
      </c>
      <c r="D38" s="33" t="s">
        <v>4</v>
      </c>
      <c r="E38" s="33" t="s">
        <v>4</v>
      </c>
      <c r="F38" s="33" t="s">
        <v>1209</v>
      </c>
      <c r="H38" s="33" t="s">
        <v>4</v>
      </c>
      <c r="I38" s="33" t="s">
        <v>8</v>
      </c>
      <c r="J38" s="33" t="s">
        <v>4</v>
      </c>
      <c r="K38" s="33" t="s">
        <v>4</v>
      </c>
      <c r="L38" s="33" t="s">
        <v>8</v>
      </c>
      <c r="M38" s="33" t="s">
        <v>1161</v>
      </c>
      <c r="N38" s="33" t="s">
        <v>4</v>
      </c>
    </row>
    <row r="39" spans="1:14" ht="26">
      <c r="A39" s="33">
        <v>21725719</v>
      </c>
      <c r="B39" s="45" t="s">
        <v>211</v>
      </c>
      <c r="C39" s="45" t="s">
        <v>1210</v>
      </c>
      <c r="D39" s="33" t="s">
        <v>4</v>
      </c>
      <c r="E39" s="33" t="s">
        <v>4</v>
      </c>
      <c r="F39" s="33" t="s">
        <v>1211</v>
      </c>
      <c r="H39" s="33" t="s">
        <v>4</v>
      </c>
      <c r="I39" s="33" t="s">
        <v>8</v>
      </c>
      <c r="J39" s="33" t="s">
        <v>4</v>
      </c>
      <c r="K39" s="33" t="s">
        <v>4</v>
      </c>
      <c r="L39" s="33" t="s">
        <v>8</v>
      </c>
      <c r="M39" s="33" t="s">
        <v>1161</v>
      </c>
      <c r="N39" s="33" t="s">
        <v>4</v>
      </c>
    </row>
    <row r="40" spans="1:14" ht="26">
      <c r="A40" s="33">
        <v>21725719</v>
      </c>
      <c r="B40" s="45" t="s">
        <v>211</v>
      </c>
      <c r="C40" s="45" t="s">
        <v>1212</v>
      </c>
      <c r="D40" s="33" t="s">
        <v>4</v>
      </c>
      <c r="E40" s="33" t="s">
        <v>4</v>
      </c>
      <c r="F40" s="33" t="s">
        <v>1213</v>
      </c>
      <c r="H40" s="33" t="s">
        <v>4</v>
      </c>
      <c r="I40" s="33" t="s">
        <v>8</v>
      </c>
      <c r="J40" s="33" t="s">
        <v>4</v>
      </c>
      <c r="K40" s="33" t="s">
        <v>4</v>
      </c>
      <c r="L40" s="33" t="s">
        <v>8</v>
      </c>
      <c r="M40" s="33" t="s">
        <v>1161</v>
      </c>
      <c r="N40" s="33" t="s">
        <v>4</v>
      </c>
    </row>
    <row r="41" spans="1:14" ht="26">
      <c r="A41" s="33">
        <v>21725719</v>
      </c>
      <c r="B41" s="45" t="s">
        <v>211</v>
      </c>
      <c r="C41" s="45" t="s">
        <v>1214</v>
      </c>
      <c r="D41" s="33" t="s">
        <v>4</v>
      </c>
      <c r="E41" s="33" t="s">
        <v>4</v>
      </c>
      <c r="F41" s="33" t="s">
        <v>1215</v>
      </c>
      <c r="H41" s="33" t="s">
        <v>4</v>
      </c>
      <c r="I41" s="33" t="s">
        <v>8</v>
      </c>
      <c r="J41" s="33" t="s">
        <v>4</v>
      </c>
      <c r="K41" s="33" t="s">
        <v>4</v>
      </c>
      <c r="L41" s="33" t="s">
        <v>8</v>
      </c>
      <c r="M41" s="33" t="s">
        <v>1161</v>
      </c>
      <c r="N41" s="33" t="s">
        <v>4</v>
      </c>
    </row>
    <row r="42" spans="1:14" ht="26">
      <c r="A42" s="33">
        <v>21725719</v>
      </c>
      <c r="B42" s="45" t="s">
        <v>211</v>
      </c>
      <c r="C42" s="45" t="s">
        <v>1216</v>
      </c>
      <c r="D42" s="33" t="s">
        <v>4</v>
      </c>
      <c r="E42" s="33" t="s">
        <v>4</v>
      </c>
      <c r="F42" s="33" t="s">
        <v>1217</v>
      </c>
      <c r="H42" s="33" t="s">
        <v>4</v>
      </c>
      <c r="I42" s="33" t="s">
        <v>8</v>
      </c>
      <c r="J42" s="33" t="s">
        <v>4</v>
      </c>
      <c r="K42" s="33" t="s">
        <v>4</v>
      </c>
      <c r="L42" s="33" t="s">
        <v>8</v>
      </c>
      <c r="M42" s="33" t="s">
        <v>1161</v>
      </c>
      <c r="N42" s="33" t="s">
        <v>4</v>
      </c>
    </row>
    <row r="43" spans="1:14" ht="39">
      <c r="A43" s="33">
        <v>21725719</v>
      </c>
      <c r="B43" s="45" t="s">
        <v>211</v>
      </c>
      <c r="C43" s="45" t="s">
        <v>1218</v>
      </c>
      <c r="D43" s="33" t="s">
        <v>4</v>
      </c>
      <c r="E43" s="33" t="s">
        <v>4</v>
      </c>
      <c r="F43" s="33" t="s">
        <v>1219</v>
      </c>
      <c r="H43" s="33" t="s">
        <v>4</v>
      </c>
      <c r="I43" s="33" t="s">
        <v>8</v>
      </c>
      <c r="J43" s="33" t="s">
        <v>4</v>
      </c>
      <c r="K43" s="33" t="s">
        <v>4</v>
      </c>
      <c r="L43" s="33" t="s">
        <v>8</v>
      </c>
      <c r="M43" s="33" t="s">
        <v>1161</v>
      </c>
      <c r="N43" s="33" t="s">
        <v>4</v>
      </c>
    </row>
    <row r="44" spans="1:14" ht="26">
      <c r="A44" s="33">
        <v>23413915</v>
      </c>
      <c r="B44" s="45" t="s">
        <v>129</v>
      </c>
      <c r="C44" s="45" t="s">
        <v>1222</v>
      </c>
      <c r="D44" s="33" t="s">
        <v>8</v>
      </c>
      <c r="E44" s="33" t="s">
        <v>8</v>
      </c>
      <c r="H44" s="33" t="s">
        <v>8</v>
      </c>
      <c r="I44" s="33" t="s">
        <v>8</v>
      </c>
      <c r="J44" s="33" t="s">
        <v>4</v>
      </c>
      <c r="K44" s="33" t="s">
        <v>8</v>
      </c>
      <c r="L44" s="33" t="s">
        <v>8</v>
      </c>
      <c r="M44" s="33" t="s">
        <v>1161</v>
      </c>
      <c r="N44" s="33" t="s">
        <v>8</v>
      </c>
    </row>
    <row r="45" spans="1:14">
      <c r="A45" s="33">
        <v>23413915</v>
      </c>
      <c r="B45" s="45" t="s">
        <v>129</v>
      </c>
      <c r="C45" s="45" t="s">
        <v>1223</v>
      </c>
      <c r="D45" s="33" t="s">
        <v>8</v>
      </c>
      <c r="E45" s="33" t="s">
        <v>8</v>
      </c>
      <c r="H45" s="33" t="s">
        <v>8</v>
      </c>
      <c r="I45" s="33" t="s">
        <v>8</v>
      </c>
      <c r="J45" s="33" t="s">
        <v>4</v>
      </c>
      <c r="K45" s="33" t="s">
        <v>8</v>
      </c>
      <c r="L45" s="33" t="s">
        <v>8</v>
      </c>
      <c r="M45" s="33" t="s">
        <v>1161</v>
      </c>
      <c r="N45" s="33" t="s">
        <v>8</v>
      </c>
    </row>
    <row r="46" spans="1:14" ht="39">
      <c r="A46" s="33">
        <v>23413915</v>
      </c>
      <c r="B46" s="45" t="s">
        <v>129</v>
      </c>
      <c r="C46" s="45" t="s">
        <v>1224</v>
      </c>
      <c r="D46" s="33" t="s">
        <v>4</v>
      </c>
      <c r="E46" s="33" t="s">
        <v>8</v>
      </c>
      <c r="H46" s="33" t="s">
        <v>8</v>
      </c>
      <c r="I46" s="33" t="s">
        <v>8</v>
      </c>
      <c r="J46" s="33" t="s">
        <v>4</v>
      </c>
      <c r="K46" s="33" t="s">
        <v>4</v>
      </c>
      <c r="L46" s="33" t="s">
        <v>8</v>
      </c>
      <c r="M46" s="33" t="s">
        <v>1161</v>
      </c>
      <c r="N46" s="33" t="s">
        <v>4</v>
      </c>
    </row>
    <row r="47" spans="1:14" ht="91">
      <c r="A47" s="33">
        <v>22233577</v>
      </c>
      <c r="B47" s="45" t="s">
        <v>129</v>
      </c>
      <c r="C47" s="45" t="s">
        <v>1225</v>
      </c>
      <c r="D47" s="33" t="s">
        <v>4</v>
      </c>
      <c r="E47" s="33" t="s">
        <v>4</v>
      </c>
      <c r="F47" s="33" t="s">
        <v>1226</v>
      </c>
      <c r="H47" s="33" t="s">
        <v>4</v>
      </c>
      <c r="I47" s="33" t="s">
        <v>4</v>
      </c>
      <c r="J47" s="33" t="s">
        <v>4</v>
      </c>
      <c r="K47" s="33" t="s">
        <v>4</v>
      </c>
      <c r="L47" s="33" t="s">
        <v>8</v>
      </c>
      <c r="M47" s="33" t="s">
        <v>1161</v>
      </c>
      <c r="N47" s="33" t="s">
        <v>4</v>
      </c>
    </row>
    <row r="48" spans="1:14" ht="78">
      <c r="A48" s="33">
        <v>22233577</v>
      </c>
      <c r="B48" s="45" t="s">
        <v>129</v>
      </c>
      <c r="C48" s="45" t="s">
        <v>1227</v>
      </c>
      <c r="E48" s="33" t="s">
        <v>8</v>
      </c>
      <c r="G48" s="33" t="s">
        <v>4</v>
      </c>
      <c r="I48" s="33" t="s">
        <v>8</v>
      </c>
      <c r="J48" s="33" t="s">
        <v>4</v>
      </c>
      <c r="K48" s="33" t="s">
        <v>4</v>
      </c>
      <c r="L48" s="33" t="s">
        <v>4</v>
      </c>
      <c r="M48" s="33" t="s">
        <v>1161</v>
      </c>
      <c r="N48" s="33" t="s">
        <v>4</v>
      </c>
    </row>
    <row r="49" spans="1:14" ht="52">
      <c r="A49" s="33">
        <v>22233577</v>
      </c>
      <c r="B49" s="45" t="s">
        <v>129</v>
      </c>
      <c r="C49" s="45" t="s">
        <v>1228</v>
      </c>
      <c r="D49" s="33" t="s">
        <v>4</v>
      </c>
      <c r="E49" s="33" t="s">
        <v>4</v>
      </c>
      <c r="F49" s="33" t="s">
        <v>1229</v>
      </c>
      <c r="H49" s="33" t="s">
        <v>4</v>
      </c>
      <c r="I49" s="33" t="s">
        <v>8</v>
      </c>
      <c r="J49" s="33" t="s">
        <v>4</v>
      </c>
      <c r="K49" s="33" t="s">
        <v>4</v>
      </c>
      <c r="L49" s="33" t="s">
        <v>4</v>
      </c>
      <c r="M49" s="33" t="s">
        <v>1161</v>
      </c>
      <c r="N49" s="33" t="s">
        <v>4</v>
      </c>
    </row>
    <row r="50" spans="1:14" ht="52">
      <c r="A50" s="33">
        <v>22233577</v>
      </c>
      <c r="B50" s="45" t="s">
        <v>129</v>
      </c>
      <c r="C50" s="45" t="s">
        <v>1230</v>
      </c>
      <c r="D50" s="33" t="s">
        <v>8</v>
      </c>
      <c r="E50" s="33" t="s">
        <v>8</v>
      </c>
      <c r="H50" s="33" t="s">
        <v>8</v>
      </c>
      <c r="I50" s="33" t="s">
        <v>8</v>
      </c>
      <c r="J50" s="33" t="s">
        <v>4</v>
      </c>
      <c r="K50" s="33" t="s">
        <v>4</v>
      </c>
      <c r="L50" s="33" t="s">
        <v>4</v>
      </c>
      <c r="M50" s="33" t="s">
        <v>1161</v>
      </c>
      <c r="N50" s="33" t="s">
        <v>8</v>
      </c>
    </row>
    <row r="51" spans="1:14" ht="39">
      <c r="A51" s="33">
        <v>22233577</v>
      </c>
      <c r="B51" s="45" t="s">
        <v>129</v>
      </c>
      <c r="C51" s="45" t="s">
        <v>1231</v>
      </c>
      <c r="D51" s="33" t="s">
        <v>4</v>
      </c>
      <c r="E51" s="33" t="s">
        <v>4</v>
      </c>
      <c r="F51" s="33" t="s">
        <v>1232</v>
      </c>
      <c r="H51" s="33" t="s">
        <v>4</v>
      </c>
      <c r="I51" s="33" t="s">
        <v>8</v>
      </c>
      <c r="J51" s="33" t="s">
        <v>4</v>
      </c>
      <c r="K51" s="33" t="s">
        <v>4</v>
      </c>
      <c r="L51" s="33" t="s">
        <v>8</v>
      </c>
      <c r="M51" s="33" t="s">
        <v>1161</v>
      </c>
      <c r="N51" s="33" t="s">
        <v>4</v>
      </c>
    </row>
    <row r="52" spans="1:14" ht="65">
      <c r="A52" s="33">
        <v>22233577</v>
      </c>
      <c r="B52" s="45" t="s">
        <v>129</v>
      </c>
      <c r="C52" s="45" t="s">
        <v>1233</v>
      </c>
      <c r="D52" s="33" t="s">
        <v>4</v>
      </c>
      <c r="E52" s="33" t="s">
        <v>4</v>
      </c>
      <c r="F52" s="33" t="s">
        <v>1234</v>
      </c>
      <c r="H52" s="33" t="s">
        <v>4</v>
      </c>
      <c r="I52" s="33" t="s">
        <v>8</v>
      </c>
      <c r="J52" s="33" t="s">
        <v>4</v>
      </c>
      <c r="K52" s="33" t="s">
        <v>4</v>
      </c>
      <c r="L52" s="33" t="s">
        <v>8</v>
      </c>
      <c r="M52" s="33" t="s">
        <v>1161</v>
      </c>
      <c r="N52" s="33" t="s">
        <v>4</v>
      </c>
    </row>
    <row r="53" spans="1:14" ht="39">
      <c r="A53" s="33">
        <v>22233577</v>
      </c>
      <c r="B53" s="45" t="s">
        <v>129</v>
      </c>
      <c r="C53" s="45" t="s">
        <v>1235</v>
      </c>
      <c r="D53" s="33" t="s">
        <v>4</v>
      </c>
      <c r="E53" s="33" t="s">
        <v>4</v>
      </c>
      <c r="F53" s="33" t="s">
        <v>1236</v>
      </c>
      <c r="H53" s="33" t="s">
        <v>4</v>
      </c>
      <c r="I53" s="33" t="s">
        <v>8</v>
      </c>
      <c r="J53" s="33" t="s">
        <v>4</v>
      </c>
      <c r="K53" s="33" t="s">
        <v>4</v>
      </c>
      <c r="L53" s="33" t="s">
        <v>8</v>
      </c>
      <c r="M53" s="33" t="s">
        <v>1161</v>
      </c>
      <c r="N53" s="33" t="s">
        <v>4</v>
      </c>
    </row>
    <row r="54" spans="1:14" ht="65">
      <c r="A54" s="33">
        <v>22236461</v>
      </c>
      <c r="B54" s="45" t="s">
        <v>129</v>
      </c>
      <c r="C54" s="45" t="s">
        <v>1237</v>
      </c>
      <c r="D54" s="33" t="s">
        <v>8</v>
      </c>
      <c r="E54" s="33" t="s">
        <v>8</v>
      </c>
      <c r="H54" s="33" t="s">
        <v>8</v>
      </c>
      <c r="I54" s="33" t="s">
        <v>8</v>
      </c>
      <c r="J54" s="33" t="s">
        <v>8</v>
      </c>
      <c r="K54" s="33" t="s">
        <v>8</v>
      </c>
      <c r="L54" s="33" t="s">
        <v>8</v>
      </c>
      <c r="M54" s="33" t="s">
        <v>1161</v>
      </c>
      <c r="N54" s="33" t="s">
        <v>8</v>
      </c>
    </row>
    <row r="55" spans="1:14" ht="104">
      <c r="A55" s="33">
        <v>22236461</v>
      </c>
      <c r="B55" s="45" t="s">
        <v>129</v>
      </c>
      <c r="C55" s="45" t="s">
        <v>1238</v>
      </c>
      <c r="D55" s="33" t="s">
        <v>8</v>
      </c>
      <c r="E55" s="33" t="s">
        <v>8</v>
      </c>
      <c r="H55" s="33" t="s">
        <v>8</v>
      </c>
      <c r="I55" s="33" t="s">
        <v>8</v>
      </c>
      <c r="J55" s="33" t="s">
        <v>8</v>
      </c>
      <c r="K55" s="33" t="s">
        <v>8</v>
      </c>
      <c r="L55" s="33" t="s">
        <v>8</v>
      </c>
      <c r="M55" s="33" t="s">
        <v>1161</v>
      </c>
      <c r="N55" s="33" t="s">
        <v>8</v>
      </c>
    </row>
    <row r="56" spans="1:14" ht="78">
      <c r="A56" s="33">
        <v>22236461</v>
      </c>
      <c r="B56" s="45" t="s">
        <v>129</v>
      </c>
      <c r="C56" s="45" t="s">
        <v>1239</v>
      </c>
      <c r="D56" s="33" t="s">
        <v>8</v>
      </c>
      <c r="E56" s="33" t="s">
        <v>8</v>
      </c>
      <c r="H56" s="33" t="s">
        <v>8</v>
      </c>
      <c r="I56" s="33" t="s">
        <v>8</v>
      </c>
      <c r="J56" s="33" t="s">
        <v>8</v>
      </c>
      <c r="K56" s="33" t="s">
        <v>8</v>
      </c>
      <c r="L56" s="33" t="s">
        <v>8</v>
      </c>
      <c r="M56" s="33" t="s">
        <v>1161</v>
      </c>
      <c r="N56" s="33" t="s">
        <v>8</v>
      </c>
    </row>
    <row r="57" spans="1:14" ht="91">
      <c r="A57" s="33">
        <v>22236461</v>
      </c>
      <c r="B57" s="45" t="s">
        <v>129</v>
      </c>
      <c r="C57" s="45" t="s">
        <v>1240</v>
      </c>
      <c r="D57" s="33" t="s">
        <v>8</v>
      </c>
      <c r="E57" s="33" t="s">
        <v>8</v>
      </c>
      <c r="H57" s="33" t="s">
        <v>8</v>
      </c>
      <c r="I57" s="33" t="s">
        <v>8</v>
      </c>
      <c r="J57" s="33" t="s">
        <v>8</v>
      </c>
      <c r="K57" s="33" t="s">
        <v>8</v>
      </c>
      <c r="L57" s="33" t="s">
        <v>8</v>
      </c>
      <c r="M57" s="33" t="s">
        <v>1161</v>
      </c>
      <c r="N57" s="33" t="s">
        <v>8</v>
      </c>
    </row>
    <row r="58" spans="1:14" ht="78">
      <c r="A58" s="33">
        <v>22236461</v>
      </c>
      <c r="B58" s="45" t="s">
        <v>129</v>
      </c>
      <c r="C58" s="45" t="s">
        <v>1241</v>
      </c>
      <c r="D58" s="33" t="s">
        <v>8</v>
      </c>
      <c r="E58" s="33" t="s">
        <v>8</v>
      </c>
      <c r="H58" s="33" t="s">
        <v>8</v>
      </c>
      <c r="I58" s="33" t="s">
        <v>8</v>
      </c>
      <c r="J58" s="33" t="s">
        <v>8</v>
      </c>
      <c r="K58" s="33" t="s">
        <v>8</v>
      </c>
      <c r="L58" s="33" t="s">
        <v>8</v>
      </c>
      <c r="M58" s="33" t="s">
        <v>1161</v>
      </c>
      <c r="N58" s="33" t="s">
        <v>8</v>
      </c>
    </row>
    <row r="59" spans="1:14" ht="39">
      <c r="A59" s="33">
        <v>22236461</v>
      </c>
      <c r="B59" s="45" t="s">
        <v>129</v>
      </c>
      <c r="C59" s="45" t="s">
        <v>1242</v>
      </c>
      <c r="D59" s="33" t="s">
        <v>8</v>
      </c>
      <c r="E59" s="33" t="s">
        <v>8</v>
      </c>
      <c r="H59" s="33" t="s">
        <v>8</v>
      </c>
      <c r="I59" s="33" t="s">
        <v>8</v>
      </c>
      <c r="J59" s="33" t="s">
        <v>8</v>
      </c>
      <c r="K59" s="33" t="s">
        <v>8</v>
      </c>
      <c r="L59" s="33" t="s">
        <v>8</v>
      </c>
      <c r="M59" s="33" t="s">
        <v>1161</v>
      </c>
      <c r="N59" s="33" t="s">
        <v>8</v>
      </c>
    </row>
    <row r="60" spans="1:14" ht="65">
      <c r="A60" s="33">
        <v>22243518</v>
      </c>
      <c r="B60" s="45" t="s">
        <v>129</v>
      </c>
      <c r="C60" s="45" t="s">
        <v>1243</v>
      </c>
      <c r="D60" s="33" t="s">
        <v>8</v>
      </c>
      <c r="E60" s="33" t="s">
        <v>8</v>
      </c>
      <c r="H60" s="33" t="s">
        <v>8</v>
      </c>
      <c r="I60" s="33" t="s">
        <v>8</v>
      </c>
      <c r="J60" s="33" t="s">
        <v>8</v>
      </c>
      <c r="K60" s="33" t="s">
        <v>8</v>
      </c>
      <c r="L60" s="33" t="s">
        <v>8</v>
      </c>
      <c r="M60" s="33" t="s">
        <v>1161</v>
      </c>
      <c r="N60" s="33" t="s">
        <v>8</v>
      </c>
    </row>
    <row r="61" spans="1:14" ht="65">
      <c r="A61" s="33">
        <v>22243518</v>
      </c>
      <c r="B61" s="45" t="s">
        <v>129</v>
      </c>
      <c r="C61" s="45" t="s">
        <v>1244</v>
      </c>
      <c r="D61" s="33" t="s">
        <v>4</v>
      </c>
      <c r="E61" s="33" t="s">
        <v>4</v>
      </c>
      <c r="F61" s="33" t="s">
        <v>1245</v>
      </c>
      <c r="H61" s="33" t="s">
        <v>8</v>
      </c>
      <c r="I61" s="33" t="s">
        <v>8</v>
      </c>
      <c r="J61" s="33" t="s">
        <v>4</v>
      </c>
      <c r="K61" s="33" t="s">
        <v>4</v>
      </c>
      <c r="L61" s="33" t="s">
        <v>8</v>
      </c>
      <c r="M61" s="33" t="s">
        <v>1161</v>
      </c>
      <c r="N61" s="33" t="s">
        <v>4</v>
      </c>
    </row>
    <row r="62" spans="1:14" ht="52">
      <c r="A62" s="33">
        <v>22243518</v>
      </c>
      <c r="B62" s="45" t="s">
        <v>129</v>
      </c>
      <c r="C62" s="45" t="s">
        <v>1246</v>
      </c>
      <c r="D62" s="33" t="s">
        <v>8</v>
      </c>
      <c r="E62" s="33" t="s">
        <v>8</v>
      </c>
      <c r="H62" s="33" t="s">
        <v>8</v>
      </c>
      <c r="I62" s="33" t="s">
        <v>8</v>
      </c>
      <c r="J62" s="33" t="s">
        <v>8</v>
      </c>
      <c r="K62" s="33" t="s">
        <v>8</v>
      </c>
      <c r="L62" s="33" t="s">
        <v>8</v>
      </c>
      <c r="M62" s="33" t="s">
        <v>1161</v>
      </c>
      <c r="N62" s="33" t="s">
        <v>8</v>
      </c>
    </row>
    <row r="63" spans="1:14" ht="39">
      <c r="A63" s="33">
        <v>22243518</v>
      </c>
      <c r="B63" s="45" t="s">
        <v>129</v>
      </c>
      <c r="C63" s="45" t="s">
        <v>1247</v>
      </c>
      <c r="D63" s="33" t="s">
        <v>8</v>
      </c>
      <c r="E63" s="33" t="s">
        <v>8</v>
      </c>
      <c r="H63" s="33" t="s">
        <v>8</v>
      </c>
      <c r="I63" s="33" t="s">
        <v>8</v>
      </c>
      <c r="J63" s="33" t="s">
        <v>8</v>
      </c>
      <c r="K63" s="33" t="s">
        <v>8</v>
      </c>
      <c r="L63" s="33" t="s">
        <v>8</v>
      </c>
      <c r="M63" s="33" t="s">
        <v>1161</v>
      </c>
      <c r="N63" s="33" t="s">
        <v>8</v>
      </c>
    </row>
    <row r="64" spans="1:14" ht="39">
      <c r="A64" s="33">
        <v>22269797</v>
      </c>
      <c r="B64" s="45" t="s">
        <v>129</v>
      </c>
      <c r="C64" s="45" t="s">
        <v>1248</v>
      </c>
      <c r="D64" s="33" t="s">
        <v>8</v>
      </c>
      <c r="E64" s="33" t="s">
        <v>8</v>
      </c>
      <c r="H64" s="33" t="s">
        <v>8</v>
      </c>
      <c r="I64" s="33" t="s">
        <v>8</v>
      </c>
      <c r="J64" s="33" t="s">
        <v>8</v>
      </c>
      <c r="K64" s="33" t="s">
        <v>8</v>
      </c>
      <c r="L64" s="33" t="s">
        <v>8</v>
      </c>
      <c r="M64" s="33" t="s">
        <v>1161</v>
      </c>
      <c r="N64" s="33" t="s">
        <v>8</v>
      </c>
    </row>
    <row r="65" spans="1:14" ht="26">
      <c r="A65" s="33">
        <v>22269797</v>
      </c>
      <c r="B65" s="45" t="s">
        <v>129</v>
      </c>
      <c r="C65" s="45" t="s">
        <v>1249</v>
      </c>
      <c r="D65" s="33" t="s">
        <v>8</v>
      </c>
      <c r="E65" s="33" t="s">
        <v>8</v>
      </c>
      <c r="H65" s="33" t="s">
        <v>8</v>
      </c>
      <c r="I65" s="33" t="s">
        <v>8</v>
      </c>
      <c r="J65" s="33" t="s">
        <v>8</v>
      </c>
      <c r="K65" s="33" t="s">
        <v>8</v>
      </c>
      <c r="L65" s="33" t="s">
        <v>8</v>
      </c>
      <c r="M65" s="33" t="s">
        <v>1161</v>
      </c>
      <c r="N65" s="33" t="s">
        <v>8</v>
      </c>
    </row>
    <row r="66" spans="1:14" ht="39">
      <c r="A66" s="33">
        <v>22269797</v>
      </c>
      <c r="B66" s="45" t="s">
        <v>129</v>
      </c>
      <c r="C66" s="45" t="s">
        <v>1250</v>
      </c>
      <c r="D66" s="33" t="s">
        <v>4</v>
      </c>
      <c r="E66" s="33" t="s">
        <v>4</v>
      </c>
      <c r="F66" s="33" t="s">
        <v>1251</v>
      </c>
      <c r="H66" s="33" t="s">
        <v>4</v>
      </c>
      <c r="I66" s="33" t="s">
        <v>8</v>
      </c>
      <c r="J66" s="33" t="s">
        <v>4</v>
      </c>
      <c r="K66" s="33" t="s">
        <v>4</v>
      </c>
      <c r="L66" s="33" t="s">
        <v>8</v>
      </c>
      <c r="M66" s="33" t="s">
        <v>1161</v>
      </c>
      <c r="N66" s="33" t="s">
        <v>4</v>
      </c>
    </row>
    <row r="67" spans="1:14" ht="26">
      <c r="A67" s="33">
        <v>22269797</v>
      </c>
      <c r="B67" s="45" t="s">
        <v>129</v>
      </c>
      <c r="C67" s="45" t="s">
        <v>1252</v>
      </c>
      <c r="D67" s="33" t="s">
        <v>4</v>
      </c>
      <c r="E67" s="33" t="s">
        <v>4</v>
      </c>
      <c r="F67" s="33" t="s">
        <v>1253</v>
      </c>
      <c r="H67" s="33" t="s">
        <v>4</v>
      </c>
      <c r="I67" s="33" t="s">
        <v>8</v>
      </c>
      <c r="J67" s="33" t="s">
        <v>4</v>
      </c>
      <c r="K67" s="33" t="s">
        <v>4</v>
      </c>
      <c r="L67" s="33" t="s">
        <v>8</v>
      </c>
      <c r="M67" s="33" t="s">
        <v>1161</v>
      </c>
      <c r="N67" s="33" t="s">
        <v>4</v>
      </c>
    </row>
    <row r="68" spans="1:14">
      <c r="A68" s="33">
        <v>22269797</v>
      </c>
      <c r="B68" s="45" t="s">
        <v>129</v>
      </c>
      <c r="C68" s="45" t="s">
        <v>1254</v>
      </c>
      <c r="D68" s="33" t="s">
        <v>8</v>
      </c>
      <c r="E68" s="33" t="s">
        <v>8</v>
      </c>
      <c r="H68" s="33" t="s">
        <v>8</v>
      </c>
      <c r="I68" s="33" t="s">
        <v>8</v>
      </c>
      <c r="J68" s="33" t="s">
        <v>8</v>
      </c>
      <c r="K68" s="33" t="s">
        <v>8</v>
      </c>
      <c r="L68" s="33" t="s">
        <v>8</v>
      </c>
      <c r="M68" s="33" t="s">
        <v>1161</v>
      </c>
      <c r="N68" s="33" t="s">
        <v>8</v>
      </c>
    </row>
    <row r="69" spans="1:14" ht="26">
      <c r="A69" s="33">
        <v>22269797</v>
      </c>
      <c r="B69" s="45" t="s">
        <v>129</v>
      </c>
      <c r="C69" s="45" t="s">
        <v>1255</v>
      </c>
      <c r="D69" s="33" t="s">
        <v>4</v>
      </c>
      <c r="E69" s="33" t="s">
        <v>4</v>
      </c>
      <c r="F69" s="33" t="s">
        <v>1256</v>
      </c>
      <c r="H69" s="33" t="s">
        <v>4</v>
      </c>
      <c r="I69" s="33" t="s">
        <v>8</v>
      </c>
      <c r="J69" s="33" t="s">
        <v>4</v>
      </c>
      <c r="K69" s="33" t="s">
        <v>4</v>
      </c>
      <c r="L69" s="33" t="s">
        <v>8</v>
      </c>
      <c r="M69" s="33" t="s">
        <v>1161</v>
      </c>
      <c r="N69" s="33" t="s">
        <v>4</v>
      </c>
    </row>
    <row r="70" spans="1:14">
      <c r="A70" s="33">
        <v>22269797</v>
      </c>
      <c r="B70" s="45" t="s">
        <v>129</v>
      </c>
      <c r="C70" s="45" t="s">
        <v>1257</v>
      </c>
      <c r="D70" s="33" t="s">
        <v>8</v>
      </c>
      <c r="E70" s="33" t="s">
        <v>8</v>
      </c>
      <c r="H70" s="33" t="s">
        <v>8</v>
      </c>
      <c r="I70" s="33" t="s">
        <v>8</v>
      </c>
      <c r="J70" s="33" t="s">
        <v>8</v>
      </c>
      <c r="K70" s="33" t="s">
        <v>8</v>
      </c>
      <c r="L70" s="33" t="s">
        <v>8</v>
      </c>
      <c r="M70" s="33" t="s">
        <v>1161</v>
      </c>
      <c r="N70" s="33" t="s">
        <v>8</v>
      </c>
    </row>
    <row r="71" spans="1:14" ht="26">
      <c r="A71" s="33">
        <v>22269797</v>
      </c>
      <c r="B71" s="45" t="s">
        <v>129</v>
      </c>
      <c r="C71" s="45" t="s">
        <v>1258</v>
      </c>
      <c r="D71" s="33" t="s">
        <v>4</v>
      </c>
      <c r="E71" s="33" t="s">
        <v>4</v>
      </c>
      <c r="F71" s="33" t="s">
        <v>1259</v>
      </c>
      <c r="H71" s="33" t="s">
        <v>4</v>
      </c>
      <c r="I71" s="33" t="s">
        <v>8</v>
      </c>
      <c r="J71" s="33" t="s">
        <v>4</v>
      </c>
      <c r="K71" s="33" t="s">
        <v>4</v>
      </c>
      <c r="L71" s="33" t="s">
        <v>8</v>
      </c>
      <c r="M71" s="33" t="s">
        <v>1161</v>
      </c>
      <c r="N71" s="33" t="s">
        <v>4</v>
      </c>
    </row>
    <row r="72" spans="1:14">
      <c r="A72" s="33">
        <v>22269797</v>
      </c>
      <c r="B72" s="45" t="s">
        <v>129</v>
      </c>
      <c r="C72" s="45" t="s">
        <v>1260</v>
      </c>
      <c r="D72" s="33" t="s">
        <v>8</v>
      </c>
      <c r="E72" s="33" t="s">
        <v>8</v>
      </c>
      <c r="H72" s="33" t="s">
        <v>8</v>
      </c>
      <c r="I72" s="33" t="s">
        <v>8</v>
      </c>
      <c r="J72" s="33" t="s">
        <v>8</v>
      </c>
      <c r="K72" s="33" t="s">
        <v>8</v>
      </c>
      <c r="L72" s="33" t="s">
        <v>8</v>
      </c>
      <c r="M72" s="33" t="s">
        <v>1161</v>
      </c>
      <c r="N72" s="33" t="s">
        <v>8</v>
      </c>
    </row>
    <row r="73" spans="1:14" ht="26">
      <c r="A73" s="33">
        <v>22269797</v>
      </c>
      <c r="B73" s="45" t="s">
        <v>129</v>
      </c>
      <c r="C73" s="45" t="s">
        <v>1261</v>
      </c>
      <c r="D73" s="33" t="s">
        <v>4</v>
      </c>
      <c r="E73" s="33" t="s">
        <v>4</v>
      </c>
      <c r="F73" s="33" t="s">
        <v>1262</v>
      </c>
      <c r="H73" s="33" t="s">
        <v>4</v>
      </c>
      <c r="I73" s="33" t="s">
        <v>8</v>
      </c>
      <c r="J73" s="33" t="s">
        <v>4</v>
      </c>
      <c r="K73" s="33" t="s">
        <v>4</v>
      </c>
      <c r="L73" s="33" t="s">
        <v>8</v>
      </c>
      <c r="M73" s="33" t="s">
        <v>1161</v>
      </c>
      <c r="N73" s="33" t="s">
        <v>4</v>
      </c>
    </row>
    <row r="74" spans="1:14">
      <c r="A74" s="33">
        <v>22269797</v>
      </c>
      <c r="B74" s="45" t="s">
        <v>129</v>
      </c>
      <c r="C74" s="45" t="s">
        <v>1263</v>
      </c>
      <c r="D74" s="33" t="s">
        <v>8</v>
      </c>
      <c r="E74" s="33" t="s">
        <v>8</v>
      </c>
      <c r="H74" s="33" t="s">
        <v>8</v>
      </c>
      <c r="I74" s="33" t="s">
        <v>8</v>
      </c>
      <c r="J74" s="33" t="s">
        <v>8</v>
      </c>
      <c r="K74" s="33" t="s">
        <v>8</v>
      </c>
      <c r="L74" s="33" t="s">
        <v>8</v>
      </c>
      <c r="M74" s="33" t="s">
        <v>1161</v>
      </c>
      <c r="N74" s="33" t="s">
        <v>8</v>
      </c>
    </row>
    <row r="75" spans="1:14" ht="26">
      <c r="A75" s="33">
        <v>22269797</v>
      </c>
      <c r="B75" s="45" t="s">
        <v>129</v>
      </c>
      <c r="C75" s="45" t="s">
        <v>1264</v>
      </c>
      <c r="D75" s="33" t="s">
        <v>4</v>
      </c>
      <c r="E75" s="33" t="s">
        <v>4</v>
      </c>
      <c r="F75" s="33" t="s">
        <v>1265</v>
      </c>
      <c r="H75" s="33" t="s">
        <v>4</v>
      </c>
      <c r="I75" s="33" t="s">
        <v>8</v>
      </c>
      <c r="J75" s="33" t="s">
        <v>4</v>
      </c>
      <c r="K75" s="33" t="s">
        <v>4</v>
      </c>
      <c r="L75" s="33" t="s">
        <v>8</v>
      </c>
      <c r="M75" s="33" t="s">
        <v>1161</v>
      </c>
      <c r="N75" s="33" t="s">
        <v>4</v>
      </c>
    </row>
    <row r="76" spans="1:14">
      <c r="A76" s="33">
        <v>22269797</v>
      </c>
      <c r="B76" s="45" t="s">
        <v>129</v>
      </c>
      <c r="C76" s="45" t="s">
        <v>1266</v>
      </c>
      <c r="D76" s="33" t="s">
        <v>8</v>
      </c>
      <c r="E76" s="33" t="s">
        <v>8</v>
      </c>
      <c r="H76" s="33" t="s">
        <v>8</v>
      </c>
      <c r="I76" s="33" t="s">
        <v>8</v>
      </c>
      <c r="J76" s="33" t="s">
        <v>8</v>
      </c>
      <c r="K76" s="33" t="s">
        <v>8</v>
      </c>
      <c r="L76" s="33" t="s">
        <v>8</v>
      </c>
      <c r="M76" s="33" t="s">
        <v>1161</v>
      </c>
      <c r="N76" s="33" t="s">
        <v>8</v>
      </c>
    </row>
    <row r="77" spans="1:14">
      <c r="A77" s="33">
        <v>22269797</v>
      </c>
      <c r="B77" s="45" t="s">
        <v>129</v>
      </c>
      <c r="C77" s="45" t="s">
        <v>1267</v>
      </c>
      <c r="D77" s="33" t="s">
        <v>8</v>
      </c>
      <c r="E77" s="33" t="s">
        <v>8</v>
      </c>
      <c r="H77" s="33" t="s">
        <v>8</v>
      </c>
      <c r="I77" s="33" t="s">
        <v>8</v>
      </c>
      <c r="J77" s="33" t="s">
        <v>8</v>
      </c>
      <c r="K77" s="33" t="s">
        <v>8</v>
      </c>
      <c r="L77" s="33" t="s">
        <v>8</v>
      </c>
      <c r="M77" s="33" t="s">
        <v>1161</v>
      </c>
      <c r="N77" s="33" t="s">
        <v>8</v>
      </c>
    </row>
    <row r="78" spans="1:14">
      <c r="A78" s="33">
        <v>22269797</v>
      </c>
      <c r="B78" s="45" t="s">
        <v>129</v>
      </c>
      <c r="C78" s="45" t="s">
        <v>1268</v>
      </c>
      <c r="D78" s="33" t="s">
        <v>8</v>
      </c>
      <c r="E78" s="33" t="s">
        <v>8</v>
      </c>
      <c r="H78" s="33" t="s">
        <v>8</v>
      </c>
      <c r="I78" s="33" t="s">
        <v>8</v>
      </c>
      <c r="J78" s="33" t="s">
        <v>8</v>
      </c>
      <c r="K78" s="33" t="s">
        <v>8</v>
      </c>
      <c r="L78" s="33" t="s">
        <v>8</v>
      </c>
      <c r="M78" s="33" t="s">
        <v>1161</v>
      </c>
      <c r="N78" s="33" t="s">
        <v>8</v>
      </c>
    </row>
    <row r="79" spans="1:14" ht="26">
      <c r="A79" s="33">
        <v>23295855</v>
      </c>
      <c r="B79" s="45" t="s">
        <v>94</v>
      </c>
      <c r="C79" s="46" t="s">
        <v>1269</v>
      </c>
      <c r="D79" s="33" t="s">
        <v>8</v>
      </c>
      <c r="E79" s="33" t="s">
        <v>8</v>
      </c>
      <c r="H79" s="33" t="s">
        <v>8</v>
      </c>
      <c r="I79" s="33" t="s">
        <v>8</v>
      </c>
      <c r="J79" s="33" t="s">
        <v>8</v>
      </c>
      <c r="K79" s="33" t="s">
        <v>8</v>
      </c>
      <c r="L79" s="33" t="s">
        <v>8</v>
      </c>
      <c r="M79" s="33" t="s">
        <v>1161</v>
      </c>
      <c r="N79" s="33" t="s">
        <v>8</v>
      </c>
    </row>
    <row r="80" spans="1:14" ht="65">
      <c r="A80" s="33">
        <v>23295855</v>
      </c>
      <c r="B80" s="45" t="s">
        <v>94</v>
      </c>
      <c r="C80" s="46" t="s">
        <v>1270</v>
      </c>
      <c r="D80" s="33" t="s">
        <v>8</v>
      </c>
      <c r="E80" s="33" t="s">
        <v>8</v>
      </c>
      <c r="H80" s="33" t="s">
        <v>8</v>
      </c>
      <c r="I80" s="33" t="s">
        <v>8</v>
      </c>
      <c r="J80" s="33" t="s">
        <v>8</v>
      </c>
      <c r="K80" s="33" t="s">
        <v>8</v>
      </c>
      <c r="L80" s="33" t="s">
        <v>8</v>
      </c>
      <c r="M80" s="33" t="s">
        <v>1161</v>
      </c>
      <c r="N80" s="33" t="s">
        <v>8</v>
      </c>
    </row>
    <row r="81" spans="1:14" ht="26">
      <c r="A81" s="33">
        <v>23295855</v>
      </c>
      <c r="B81" s="45" t="s">
        <v>94</v>
      </c>
      <c r="C81" s="46" t="s">
        <v>1271</v>
      </c>
      <c r="D81" s="33" t="s">
        <v>8</v>
      </c>
      <c r="E81" s="33" t="s">
        <v>8</v>
      </c>
      <c r="H81" s="33" t="s">
        <v>8</v>
      </c>
      <c r="I81" s="33" t="s">
        <v>8</v>
      </c>
      <c r="J81" s="33" t="s">
        <v>8</v>
      </c>
      <c r="K81" s="33" t="s">
        <v>8</v>
      </c>
      <c r="L81" s="33" t="s">
        <v>8</v>
      </c>
      <c r="M81" s="33" t="s">
        <v>1161</v>
      </c>
      <c r="N81" s="33" t="s">
        <v>8</v>
      </c>
    </row>
    <row r="82" spans="1:14" ht="39">
      <c r="A82" s="33">
        <v>23295855</v>
      </c>
      <c r="B82" s="45" t="s">
        <v>94</v>
      </c>
      <c r="C82" s="46" t="s">
        <v>1272</v>
      </c>
      <c r="D82" s="33" t="s">
        <v>4</v>
      </c>
      <c r="E82" s="33" t="s">
        <v>4</v>
      </c>
      <c r="F82" s="33" t="s">
        <v>1273</v>
      </c>
      <c r="H82" s="33" t="s">
        <v>8</v>
      </c>
      <c r="I82" s="33" t="s">
        <v>8</v>
      </c>
      <c r="J82" s="33" t="s">
        <v>4</v>
      </c>
      <c r="K82" s="33" t="s">
        <v>4</v>
      </c>
      <c r="L82" s="33" t="s">
        <v>8</v>
      </c>
      <c r="M82" s="33" t="s">
        <v>1161</v>
      </c>
      <c r="N82" s="33" t="s">
        <v>4</v>
      </c>
    </row>
    <row r="83" spans="1:14" ht="65">
      <c r="A83" s="33">
        <v>23295855</v>
      </c>
      <c r="B83" s="45" t="s">
        <v>94</v>
      </c>
      <c r="C83" s="46" t="s">
        <v>1274</v>
      </c>
      <c r="D83" s="33" t="s">
        <v>8</v>
      </c>
      <c r="E83" s="33" t="s">
        <v>8</v>
      </c>
      <c r="H83" s="33" t="s">
        <v>8</v>
      </c>
      <c r="I83" s="33" t="s">
        <v>8</v>
      </c>
      <c r="J83" s="33" t="s">
        <v>8</v>
      </c>
      <c r="K83" s="33" t="s">
        <v>8</v>
      </c>
      <c r="L83" s="33" t="s">
        <v>8</v>
      </c>
      <c r="M83" s="33" t="s">
        <v>1161</v>
      </c>
      <c r="N83" s="33" t="s">
        <v>8</v>
      </c>
    </row>
    <row r="84" spans="1:14" ht="65">
      <c r="A84" s="33">
        <v>23295855</v>
      </c>
      <c r="B84" s="45" t="s">
        <v>94</v>
      </c>
      <c r="C84" s="46" t="s">
        <v>1275</v>
      </c>
      <c r="D84" s="33" t="s">
        <v>8</v>
      </c>
      <c r="E84" s="33" t="s">
        <v>8</v>
      </c>
      <c r="H84" s="33" t="s">
        <v>8</v>
      </c>
      <c r="I84" s="33" t="s">
        <v>8</v>
      </c>
      <c r="J84" s="33" t="s">
        <v>8</v>
      </c>
      <c r="K84" s="33" t="s">
        <v>8</v>
      </c>
      <c r="L84" s="33" t="s">
        <v>8</v>
      </c>
      <c r="M84" s="33" t="s">
        <v>1161</v>
      </c>
      <c r="N84" s="33" t="s">
        <v>8</v>
      </c>
    </row>
    <row r="85" spans="1:14" ht="52">
      <c r="A85" s="33">
        <v>23295855</v>
      </c>
      <c r="B85" s="45" t="s">
        <v>94</v>
      </c>
      <c r="C85" s="46" t="s">
        <v>1276</v>
      </c>
      <c r="D85" s="33" t="s">
        <v>8</v>
      </c>
      <c r="E85" s="33" t="s">
        <v>8</v>
      </c>
      <c r="H85" s="33" t="s">
        <v>8</v>
      </c>
      <c r="I85" s="33" t="s">
        <v>8</v>
      </c>
      <c r="J85" s="33" t="s">
        <v>8</v>
      </c>
      <c r="K85" s="33" t="s">
        <v>8</v>
      </c>
      <c r="L85" s="33" t="s">
        <v>8</v>
      </c>
      <c r="M85" s="33" t="s">
        <v>1161</v>
      </c>
      <c r="N85" s="33" t="s">
        <v>8</v>
      </c>
    </row>
    <row r="86" spans="1:14" ht="26">
      <c r="A86" s="33">
        <v>23295856</v>
      </c>
      <c r="B86" s="45" t="s">
        <v>94</v>
      </c>
      <c r="C86" s="45" t="s">
        <v>1277</v>
      </c>
      <c r="D86" s="33" t="s">
        <v>8</v>
      </c>
      <c r="E86" s="33" t="s">
        <v>8</v>
      </c>
      <c r="H86" s="33" t="s">
        <v>8</v>
      </c>
      <c r="I86" s="33" t="s">
        <v>8</v>
      </c>
      <c r="J86" s="33" t="s">
        <v>8</v>
      </c>
      <c r="K86" s="33" t="s">
        <v>8</v>
      </c>
      <c r="L86" s="33" t="s">
        <v>8</v>
      </c>
      <c r="M86" s="33" t="s">
        <v>1161</v>
      </c>
      <c r="N86" s="33" t="s">
        <v>8</v>
      </c>
    </row>
    <row r="87" spans="1:14" ht="39">
      <c r="A87" s="33">
        <v>23295856</v>
      </c>
      <c r="B87" s="45" t="s">
        <v>94</v>
      </c>
      <c r="C87" s="45" t="s">
        <v>1278</v>
      </c>
      <c r="D87" s="33" t="s">
        <v>8</v>
      </c>
      <c r="E87" s="33" t="s">
        <v>8</v>
      </c>
      <c r="H87" s="33" t="s">
        <v>8</v>
      </c>
      <c r="I87" s="33" t="s">
        <v>8</v>
      </c>
      <c r="J87" s="33" t="s">
        <v>8</v>
      </c>
      <c r="K87" s="33" t="s">
        <v>8</v>
      </c>
      <c r="L87" s="33" t="s">
        <v>8</v>
      </c>
      <c r="M87" s="33" t="s">
        <v>1161</v>
      </c>
      <c r="N87" s="33" t="s">
        <v>8</v>
      </c>
    </row>
    <row r="88" spans="1:14" ht="78">
      <c r="A88" s="33">
        <v>23295856</v>
      </c>
      <c r="B88" s="45" t="s">
        <v>94</v>
      </c>
      <c r="C88" s="45" t="s">
        <v>1279</v>
      </c>
      <c r="D88" s="33" t="s">
        <v>8</v>
      </c>
      <c r="E88" s="33" t="s">
        <v>8</v>
      </c>
      <c r="H88" s="33" t="s">
        <v>8</v>
      </c>
      <c r="I88" s="33" t="s">
        <v>8</v>
      </c>
      <c r="J88" s="33" t="s">
        <v>8</v>
      </c>
      <c r="K88" s="33" t="s">
        <v>8</v>
      </c>
      <c r="L88" s="33" t="s">
        <v>8</v>
      </c>
      <c r="M88" s="33" t="s">
        <v>1161</v>
      </c>
      <c r="N88" s="33" t="s">
        <v>8</v>
      </c>
    </row>
    <row r="89" spans="1:14" ht="39">
      <c r="A89" s="33">
        <v>23295856</v>
      </c>
      <c r="B89" s="45" t="s">
        <v>94</v>
      </c>
      <c r="C89" s="45" t="s">
        <v>1280</v>
      </c>
      <c r="D89" s="33" t="s">
        <v>8</v>
      </c>
      <c r="E89" s="33" t="s">
        <v>8</v>
      </c>
      <c r="H89" s="33" t="s">
        <v>8</v>
      </c>
      <c r="I89" s="33" t="s">
        <v>8</v>
      </c>
      <c r="J89" s="33" t="s">
        <v>8</v>
      </c>
      <c r="K89" s="33" t="s">
        <v>8</v>
      </c>
      <c r="L89" s="33" t="s">
        <v>8</v>
      </c>
      <c r="M89" s="33" t="s">
        <v>1161</v>
      </c>
      <c r="N89" s="33" t="s">
        <v>8</v>
      </c>
    </row>
    <row r="90" spans="1:14" ht="26">
      <c r="A90" s="33">
        <v>23295856</v>
      </c>
      <c r="B90" s="45" t="s">
        <v>94</v>
      </c>
      <c r="C90" s="45" t="s">
        <v>1281</v>
      </c>
      <c r="D90" s="33" t="s">
        <v>4</v>
      </c>
      <c r="E90" s="33" t="s">
        <v>4</v>
      </c>
      <c r="F90" s="33" t="s">
        <v>1282</v>
      </c>
      <c r="H90" s="33" t="s">
        <v>4</v>
      </c>
      <c r="I90" s="33" t="s">
        <v>8</v>
      </c>
      <c r="J90" s="33" t="s">
        <v>4</v>
      </c>
      <c r="K90" s="33" t="s">
        <v>4</v>
      </c>
      <c r="L90" s="33" t="s">
        <v>8</v>
      </c>
      <c r="M90" s="33" t="s">
        <v>1161</v>
      </c>
      <c r="N90" s="33" t="s">
        <v>4</v>
      </c>
    </row>
    <row r="91" spans="1:14" ht="26">
      <c r="A91" s="33">
        <v>23295856</v>
      </c>
      <c r="B91" s="45" t="s">
        <v>94</v>
      </c>
      <c r="C91" s="45" t="s">
        <v>1283</v>
      </c>
      <c r="D91" s="33" t="s">
        <v>8</v>
      </c>
      <c r="E91" s="33" t="s">
        <v>8</v>
      </c>
      <c r="H91" s="33" t="s">
        <v>8</v>
      </c>
      <c r="I91" s="33" t="s">
        <v>8</v>
      </c>
      <c r="J91" s="33" t="s">
        <v>8</v>
      </c>
      <c r="K91" s="33" t="s">
        <v>8</v>
      </c>
      <c r="L91" s="33" t="s">
        <v>8</v>
      </c>
      <c r="M91" s="33" t="s">
        <v>1161</v>
      </c>
      <c r="N91" s="33" t="s">
        <v>8</v>
      </c>
    </row>
    <row r="92" spans="1:14" ht="65">
      <c r="A92" s="33">
        <v>23295856</v>
      </c>
      <c r="B92" s="45" t="s">
        <v>94</v>
      </c>
      <c r="C92" s="45" t="s">
        <v>1284</v>
      </c>
      <c r="D92" s="33" t="s">
        <v>4</v>
      </c>
      <c r="E92" s="33" t="s">
        <v>4</v>
      </c>
      <c r="F92" s="33" t="s">
        <v>1285</v>
      </c>
      <c r="H92" s="33" t="s">
        <v>8</v>
      </c>
      <c r="I92" s="33" t="s">
        <v>8</v>
      </c>
      <c r="J92" s="33" t="s">
        <v>4</v>
      </c>
      <c r="K92" s="33" t="s">
        <v>4</v>
      </c>
      <c r="L92" s="33" t="s">
        <v>4</v>
      </c>
      <c r="M92" s="33" t="s">
        <v>1161</v>
      </c>
      <c r="N92" s="33" t="s">
        <v>4</v>
      </c>
    </row>
    <row r="93" spans="1:14" ht="39">
      <c r="A93" s="33">
        <v>23295856</v>
      </c>
      <c r="B93" s="45" t="s">
        <v>94</v>
      </c>
      <c r="C93" s="45" t="s">
        <v>1286</v>
      </c>
      <c r="D93" s="33" t="s">
        <v>8</v>
      </c>
      <c r="E93" s="33" t="s">
        <v>8</v>
      </c>
      <c r="H93" s="33" t="s">
        <v>8</v>
      </c>
      <c r="I93" s="33" t="s">
        <v>8</v>
      </c>
      <c r="J93" s="33" t="s">
        <v>8</v>
      </c>
      <c r="K93" s="33" t="s">
        <v>8</v>
      </c>
      <c r="L93" s="33" t="s">
        <v>8</v>
      </c>
      <c r="M93" s="33" t="s">
        <v>1161</v>
      </c>
      <c r="N93" s="33" t="s">
        <v>8</v>
      </c>
    </row>
    <row r="94" spans="1:14" ht="39">
      <c r="A94" s="33">
        <v>23295856</v>
      </c>
      <c r="B94" s="45" t="s">
        <v>94</v>
      </c>
      <c r="C94" s="45" t="s">
        <v>1287</v>
      </c>
      <c r="D94" s="33" t="s">
        <v>4</v>
      </c>
      <c r="E94" s="33" t="s">
        <v>4</v>
      </c>
      <c r="F94" s="33" t="s">
        <v>1288</v>
      </c>
      <c r="H94" s="33" t="s">
        <v>8</v>
      </c>
      <c r="I94" s="33" t="s">
        <v>8</v>
      </c>
      <c r="J94" s="33" t="s">
        <v>4</v>
      </c>
      <c r="K94" s="33" t="s">
        <v>4</v>
      </c>
      <c r="L94" s="33" t="s">
        <v>4</v>
      </c>
      <c r="M94" s="33" t="s">
        <v>1161</v>
      </c>
      <c r="N94" s="33" t="s">
        <v>4</v>
      </c>
    </row>
    <row r="95" spans="1:14" ht="26">
      <c r="A95" s="33">
        <v>23295856</v>
      </c>
      <c r="B95" s="45" t="s">
        <v>94</v>
      </c>
      <c r="C95" s="45" t="s">
        <v>1289</v>
      </c>
      <c r="D95" s="33" t="s">
        <v>8</v>
      </c>
      <c r="E95" s="33" t="s">
        <v>8</v>
      </c>
      <c r="H95" s="33" t="s">
        <v>8</v>
      </c>
      <c r="I95" s="33" t="s">
        <v>8</v>
      </c>
      <c r="J95" s="33" t="s">
        <v>8</v>
      </c>
      <c r="K95" s="33" t="s">
        <v>8</v>
      </c>
      <c r="L95" s="33" t="s">
        <v>8</v>
      </c>
      <c r="M95" s="33" t="s">
        <v>1161</v>
      </c>
      <c r="N95" s="33" t="s">
        <v>8</v>
      </c>
    </row>
    <row r="96" spans="1:14" ht="52">
      <c r="A96" s="33">
        <v>23295857</v>
      </c>
      <c r="B96" s="45" t="s">
        <v>94</v>
      </c>
      <c r="C96" s="45" t="s">
        <v>1290</v>
      </c>
      <c r="D96" s="33" t="s">
        <v>8</v>
      </c>
      <c r="E96" s="33" t="s">
        <v>8</v>
      </c>
      <c r="H96" s="33" t="s">
        <v>8</v>
      </c>
      <c r="I96" s="33" t="s">
        <v>8</v>
      </c>
      <c r="J96" s="33" t="s">
        <v>8</v>
      </c>
      <c r="K96" s="33" t="s">
        <v>8</v>
      </c>
      <c r="L96" s="33" t="s">
        <v>8</v>
      </c>
      <c r="M96" s="33" t="s">
        <v>1161</v>
      </c>
      <c r="N96" s="33" t="s">
        <v>8</v>
      </c>
    </row>
    <row r="97" spans="1:14" ht="52">
      <c r="A97" s="33">
        <v>23295857</v>
      </c>
      <c r="B97" s="45" t="s">
        <v>94</v>
      </c>
      <c r="C97" s="45" t="s">
        <v>1291</v>
      </c>
      <c r="D97" s="33" t="s">
        <v>8</v>
      </c>
      <c r="E97" s="33" t="s">
        <v>8</v>
      </c>
      <c r="H97" s="33" t="s">
        <v>8</v>
      </c>
      <c r="I97" s="33" t="s">
        <v>8</v>
      </c>
      <c r="J97" s="33" t="s">
        <v>8</v>
      </c>
      <c r="K97" s="33" t="s">
        <v>8</v>
      </c>
      <c r="L97" s="33" t="s">
        <v>8</v>
      </c>
      <c r="M97" s="33" t="s">
        <v>1161</v>
      </c>
      <c r="N97" s="33" t="s">
        <v>8</v>
      </c>
    </row>
    <row r="98" spans="1:14" ht="39">
      <c r="A98" s="33">
        <v>23313314</v>
      </c>
      <c r="B98" s="45" t="s">
        <v>94</v>
      </c>
      <c r="C98" s="45" t="s">
        <v>1292</v>
      </c>
      <c r="D98" s="33" t="s">
        <v>8</v>
      </c>
      <c r="E98" s="33" t="s">
        <v>8</v>
      </c>
      <c r="H98" s="33" t="s">
        <v>8</v>
      </c>
      <c r="I98" s="33" t="s">
        <v>8</v>
      </c>
      <c r="J98" s="33" t="s">
        <v>8</v>
      </c>
      <c r="K98" s="33" t="s">
        <v>8</v>
      </c>
      <c r="L98" s="33" t="s">
        <v>8</v>
      </c>
      <c r="M98" s="33" t="s">
        <v>1161</v>
      </c>
      <c r="N98" s="33" t="s">
        <v>8</v>
      </c>
    </row>
    <row r="99" spans="1:14" ht="39">
      <c r="A99" s="33">
        <v>23313314</v>
      </c>
      <c r="B99" s="45" t="s">
        <v>94</v>
      </c>
      <c r="C99" s="45" t="s">
        <v>1293</v>
      </c>
      <c r="D99" s="33" t="s">
        <v>8</v>
      </c>
      <c r="E99" s="33" t="s">
        <v>8</v>
      </c>
      <c r="H99" s="33" t="s">
        <v>8</v>
      </c>
      <c r="I99" s="33" t="s">
        <v>8</v>
      </c>
      <c r="J99" s="33" t="s">
        <v>8</v>
      </c>
      <c r="K99" s="33" t="s">
        <v>8</v>
      </c>
      <c r="L99" s="33" t="s">
        <v>8</v>
      </c>
      <c r="M99" s="33" t="s">
        <v>1161</v>
      </c>
      <c r="N99" s="33" t="s">
        <v>8</v>
      </c>
    </row>
    <row r="100" spans="1:14" ht="26">
      <c r="A100" s="33">
        <v>23313314</v>
      </c>
      <c r="B100" s="45" t="s">
        <v>94</v>
      </c>
      <c r="C100" s="45" t="s">
        <v>1294</v>
      </c>
      <c r="D100" s="33" t="s">
        <v>8</v>
      </c>
      <c r="E100" s="33" t="s">
        <v>8</v>
      </c>
      <c r="H100" s="33" t="s">
        <v>8</v>
      </c>
      <c r="I100" s="33" t="s">
        <v>8</v>
      </c>
      <c r="J100" s="33" t="s">
        <v>8</v>
      </c>
      <c r="K100" s="33" t="s">
        <v>8</v>
      </c>
      <c r="L100" s="33" t="s">
        <v>8</v>
      </c>
      <c r="M100" s="33" t="s">
        <v>1161</v>
      </c>
      <c r="N100" s="33" t="s">
        <v>8</v>
      </c>
    </row>
    <row r="101" spans="1:14" ht="104">
      <c r="A101" s="33">
        <v>23313315</v>
      </c>
      <c r="B101" s="45" t="s">
        <v>94</v>
      </c>
      <c r="C101" s="45" t="s">
        <v>1295</v>
      </c>
      <c r="D101" s="33" t="s">
        <v>4</v>
      </c>
      <c r="E101" s="33" t="s">
        <v>4</v>
      </c>
      <c r="F101" s="33" t="s">
        <v>1296</v>
      </c>
      <c r="H101" s="33" t="s">
        <v>4</v>
      </c>
      <c r="I101" s="33" t="s">
        <v>8</v>
      </c>
      <c r="J101" s="33" t="s">
        <v>4</v>
      </c>
      <c r="K101" s="33" t="s">
        <v>4</v>
      </c>
      <c r="L101" s="33" t="s">
        <v>8</v>
      </c>
      <c r="M101" s="33" t="s">
        <v>1161</v>
      </c>
      <c r="N101" s="33" t="s">
        <v>4</v>
      </c>
    </row>
    <row r="102" spans="1:14" ht="91">
      <c r="A102" s="33">
        <v>23313315</v>
      </c>
      <c r="B102" s="45" t="s">
        <v>94</v>
      </c>
      <c r="C102" s="45" t="s">
        <v>1297</v>
      </c>
      <c r="D102" s="33" t="s">
        <v>4</v>
      </c>
      <c r="E102" s="33" t="s">
        <v>4</v>
      </c>
      <c r="F102" s="33" t="s">
        <v>1298</v>
      </c>
      <c r="H102" s="33" t="s">
        <v>4</v>
      </c>
      <c r="I102" s="33" t="s">
        <v>8</v>
      </c>
      <c r="J102" s="33" t="s">
        <v>4</v>
      </c>
      <c r="K102" s="33" t="s">
        <v>4</v>
      </c>
      <c r="L102" s="33" t="s">
        <v>8</v>
      </c>
      <c r="M102" s="33" t="s">
        <v>1161</v>
      </c>
      <c r="N102" s="33" t="s">
        <v>4</v>
      </c>
    </row>
    <row r="103" spans="1:14" ht="16">
      <c r="A103" s="32">
        <v>10777769</v>
      </c>
      <c r="B103" s="32" t="s">
        <v>1301</v>
      </c>
      <c r="C103" s="32" t="s">
        <v>1314</v>
      </c>
      <c r="D103" s="32" t="s">
        <v>4</v>
      </c>
      <c r="E103" s="32" t="s">
        <v>4</v>
      </c>
      <c r="F103" s="32" t="s">
        <v>1345</v>
      </c>
      <c r="G103" s="32"/>
      <c r="H103" s="32" t="s">
        <v>8</v>
      </c>
      <c r="I103" s="32" t="s">
        <v>8</v>
      </c>
      <c r="J103" s="32" t="s">
        <v>8</v>
      </c>
      <c r="K103" s="32" t="s">
        <v>4</v>
      </c>
      <c r="L103" s="32" t="s">
        <v>8</v>
      </c>
      <c r="M103" s="32" t="s">
        <v>1161</v>
      </c>
      <c r="N103" s="32" t="s">
        <v>4</v>
      </c>
    </row>
    <row r="104" spans="1:14" ht="16">
      <c r="A104" s="32">
        <v>10777769</v>
      </c>
      <c r="B104" s="32" t="s">
        <v>1301</v>
      </c>
      <c r="C104" s="32" t="s">
        <v>1315</v>
      </c>
      <c r="D104" s="32" t="s">
        <v>8</v>
      </c>
      <c r="E104" s="32" t="s">
        <v>8</v>
      </c>
      <c r="F104" s="32"/>
      <c r="G104" s="32"/>
      <c r="H104" s="32" t="s">
        <v>8</v>
      </c>
      <c r="I104" s="32" t="s">
        <v>8</v>
      </c>
      <c r="J104" s="32" t="s">
        <v>8</v>
      </c>
      <c r="K104" s="32" t="s">
        <v>4</v>
      </c>
      <c r="L104" s="32" t="s">
        <v>8</v>
      </c>
      <c r="M104" s="32" t="s">
        <v>1161</v>
      </c>
      <c r="N104" s="32" t="s">
        <v>8</v>
      </c>
    </row>
    <row r="105" spans="1:14" ht="16">
      <c r="A105" s="32">
        <v>23345245</v>
      </c>
      <c r="B105" s="32" t="s">
        <v>1301</v>
      </c>
      <c r="C105" s="32" t="s">
        <v>1316</v>
      </c>
      <c r="D105" s="32" t="s">
        <v>8</v>
      </c>
      <c r="E105" s="32"/>
      <c r="F105" s="32"/>
      <c r="G105" s="32" t="s">
        <v>4</v>
      </c>
      <c r="H105" s="32" t="s">
        <v>8</v>
      </c>
      <c r="I105" s="32" t="s">
        <v>8</v>
      </c>
      <c r="J105" s="32" t="s">
        <v>4</v>
      </c>
      <c r="K105" s="32"/>
      <c r="L105" s="32"/>
      <c r="M105" s="32" t="s">
        <v>1220</v>
      </c>
      <c r="N105" s="32" t="s">
        <v>8</v>
      </c>
    </row>
    <row r="106" spans="1:14" ht="16">
      <c r="A106" s="32">
        <v>23345245</v>
      </c>
      <c r="B106" s="32" t="s">
        <v>1301</v>
      </c>
      <c r="C106" s="32" t="s">
        <v>1317</v>
      </c>
      <c r="D106" s="32" t="s">
        <v>8</v>
      </c>
      <c r="E106" s="32"/>
      <c r="F106" s="32"/>
      <c r="G106" s="32"/>
      <c r="H106" s="32" t="s">
        <v>8</v>
      </c>
      <c r="I106" s="32" t="s">
        <v>8</v>
      </c>
      <c r="J106" s="32" t="s">
        <v>4</v>
      </c>
      <c r="K106" s="32" t="s">
        <v>8</v>
      </c>
      <c r="L106" s="32"/>
      <c r="M106" s="32" t="s">
        <v>1220</v>
      </c>
      <c r="N106" s="32" t="s">
        <v>8</v>
      </c>
    </row>
    <row r="107" spans="1:14" ht="16">
      <c r="A107" s="32">
        <v>23345245</v>
      </c>
      <c r="B107" s="32" t="s">
        <v>1301</v>
      </c>
      <c r="C107" s="32" t="s">
        <v>1318</v>
      </c>
      <c r="D107" s="32" t="s">
        <v>4</v>
      </c>
      <c r="E107" s="32" t="s">
        <v>8</v>
      </c>
      <c r="F107" s="32"/>
      <c r="G107" s="32"/>
      <c r="H107" s="32" t="s">
        <v>4</v>
      </c>
      <c r="I107" s="32" t="s">
        <v>8</v>
      </c>
      <c r="J107" s="32" t="s">
        <v>4</v>
      </c>
      <c r="K107" s="32" t="s">
        <v>4</v>
      </c>
      <c r="L107" s="32" t="s">
        <v>4</v>
      </c>
      <c r="M107" s="32" t="s">
        <v>1161</v>
      </c>
      <c r="N107" s="32" t="s">
        <v>4</v>
      </c>
    </row>
    <row r="108" spans="1:14" ht="16">
      <c r="A108" s="32">
        <v>23345245</v>
      </c>
      <c r="B108" s="32" t="s">
        <v>1301</v>
      </c>
      <c r="C108" s="32" t="s">
        <v>1319</v>
      </c>
      <c r="D108" s="32" t="s">
        <v>4</v>
      </c>
      <c r="E108" s="32" t="s">
        <v>4</v>
      </c>
      <c r="F108" s="32"/>
      <c r="G108" s="32"/>
      <c r="H108" s="32" t="s">
        <v>4</v>
      </c>
      <c r="I108" s="32" t="s">
        <v>8</v>
      </c>
      <c r="J108" s="32" t="s">
        <v>4</v>
      </c>
      <c r="K108" s="32" t="s">
        <v>8</v>
      </c>
      <c r="L108" s="32" t="s">
        <v>4</v>
      </c>
      <c r="M108" s="32" t="s">
        <v>1161</v>
      </c>
      <c r="N108" s="32" t="s">
        <v>4</v>
      </c>
    </row>
    <row r="109" spans="1:14" ht="16">
      <c r="A109" s="32">
        <v>23345245</v>
      </c>
      <c r="B109" s="32" t="s">
        <v>1301</v>
      </c>
      <c r="C109" s="32" t="s">
        <v>1320</v>
      </c>
      <c r="D109" s="32" t="s">
        <v>4</v>
      </c>
      <c r="E109" s="32" t="s">
        <v>8</v>
      </c>
      <c r="F109" s="32"/>
      <c r="G109" s="32"/>
      <c r="H109" s="32" t="s">
        <v>8</v>
      </c>
      <c r="I109" s="32" t="s">
        <v>8</v>
      </c>
      <c r="J109" s="32" t="s">
        <v>4</v>
      </c>
      <c r="K109" s="32" t="s">
        <v>8</v>
      </c>
      <c r="L109" s="32" t="s">
        <v>4</v>
      </c>
      <c r="M109" s="32" t="s">
        <v>1161</v>
      </c>
      <c r="N109" s="32" t="s">
        <v>4</v>
      </c>
    </row>
    <row r="110" spans="1:14" ht="16">
      <c r="A110" s="32">
        <v>23365220</v>
      </c>
      <c r="B110" s="32" t="s">
        <v>1301</v>
      </c>
      <c r="C110" s="32" t="s">
        <v>1321</v>
      </c>
      <c r="D110" s="32" t="s">
        <v>4</v>
      </c>
      <c r="E110" s="32" t="s">
        <v>8</v>
      </c>
      <c r="F110" s="32"/>
      <c r="G110" s="32"/>
      <c r="H110" s="32" t="s">
        <v>8</v>
      </c>
      <c r="I110" s="32" t="s">
        <v>8</v>
      </c>
      <c r="J110" s="32" t="s">
        <v>4</v>
      </c>
      <c r="K110" s="32" t="s">
        <v>8</v>
      </c>
      <c r="L110" s="32" t="s">
        <v>4</v>
      </c>
      <c r="M110" s="32" t="s">
        <v>1161</v>
      </c>
      <c r="N110" s="32" t="s">
        <v>4</v>
      </c>
    </row>
    <row r="111" spans="1:14" ht="16">
      <c r="A111" s="32">
        <v>23365220</v>
      </c>
      <c r="B111" s="32" t="s">
        <v>1301</v>
      </c>
      <c r="C111" s="32" t="s">
        <v>1322</v>
      </c>
      <c r="D111" s="32" t="s">
        <v>4</v>
      </c>
      <c r="E111" s="32" t="s">
        <v>4</v>
      </c>
      <c r="F111" s="32"/>
      <c r="G111" s="32"/>
      <c r="H111" s="32" t="s">
        <v>1322</v>
      </c>
      <c r="I111" s="32" t="s">
        <v>8</v>
      </c>
      <c r="J111" s="32" t="s">
        <v>4</v>
      </c>
      <c r="K111" s="32" t="s">
        <v>8</v>
      </c>
      <c r="L111" s="32" t="s">
        <v>8</v>
      </c>
      <c r="M111" s="32" t="s">
        <v>1161</v>
      </c>
      <c r="N111" s="32" t="s">
        <v>4</v>
      </c>
    </row>
    <row r="112" spans="1:14" ht="16">
      <c r="A112" s="32">
        <v>23365220</v>
      </c>
      <c r="B112" s="32" t="s">
        <v>1301</v>
      </c>
      <c r="C112" s="32" t="s">
        <v>1323</v>
      </c>
      <c r="D112" s="32" t="s">
        <v>8</v>
      </c>
      <c r="E112" s="32" t="s">
        <v>8</v>
      </c>
      <c r="F112" s="32"/>
      <c r="G112" s="32"/>
      <c r="H112" s="32" t="s">
        <v>8</v>
      </c>
      <c r="I112" s="32" t="s">
        <v>8</v>
      </c>
      <c r="J112" s="32" t="s">
        <v>4</v>
      </c>
      <c r="K112" s="32" t="s">
        <v>8</v>
      </c>
      <c r="L112" s="32" t="s">
        <v>8</v>
      </c>
      <c r="M112" s="32" t="s">
        <v>1220</v>
      </c>
      <c r="N112" s="32" t="s">
        <v>8</v>
      </c>
    </row>
    <row r="113" spans="1:14" ht="16">
      <c r="A113" s="32">
        <v>23365220</v>
      </c>
      <c r="B113" s="32" t="s">
        <v>1301</v>
      </c>
      <c r="C113" s="32" t="s">
        <v>999</v>
      </c>
      <c r="D113" s="32" t="s">
        <v>8</v>
      </c>
      <c r="E113" s="32" t="s">
        <v>8</v>
      </c>
      <c r="F113" s="32"/>
      <c r="G113" s="32"/>
      <c r="H113" s="32" t="s">
        <v>8</v>
      </c>
      <c r="I113" s="32" t="s">
        <v>8</v>
      </c>
      <c r="J113" s="32" t="s">
        <v>4</v>
      </c>
      <c r="K113" s="32" t="s">
        <v>8</v>
      </c>
      <c r="L113" s="32" t="s">
        <v>8</v>
      </c>
      <c r="M113" s="32" t="s">
        <v>1220</v>
      </c>
      <c r="N113" s="32" t="s">
        <v>8</v>
      </c>
    </row>
    <row r="114" spans="1:14" ht="16">
      <c r="A114" s="32">
        <v>23365220</v>
      </c>
      <c r="B114" s="32" t="s">
        <v>1301</v>
      </c>
      <c r="C114" s="32" t="s">
        <v>1324</v>
      </c>
      <c r="D114" s="32" t="s">
        <v>4</v>
      </c>
      <c r="E114" s="32" t="s">
        <v>4</v>
      </c>
      <c r="F114" s="32"/>
      <c r="G114" s="32"/>
      <c r="H114" s="32" t="s">
        <v>8</v>
      </c>
      <c r="I114" s="32" t="s">
        <v>8</v>
      </c>
      <c r="J114" s="32" t="s">
        <v>4</v>
      </c>
      <c r="K114" s="32" t="s">
        <v>8</v>
      </c>
      <c r="L114" s="32"/>
      <c r="M114" s="32" t="s">
        <v>1161</v>
      </c>
      <c r="N114" s="32" t="s">
        <v>4</v>
      </c>
    </row>
    <row r="115" spans="1:14" ht="16">
      <c r="A115" s="32">
        <v>23365220</v>
      </c>
      <c r="B115" s="32" t="s">
        <v>1301</v>
      </c>
      <c r="C115" s="32" t="s">
        <v>1325</v>
      </c>
      <c r="D115" s="32"/>
      <c r="E115" s="32" t="s">
        <v>8</v>
      </c>
      <c r="F115" s="32"/>
      <c r="G115" s="32"/>
      <c r="H115" s="32"/>
      <c r="I115" s="32" t="s">
        <v>8</v>
      </c>
      <c r="J115" s="32" t="s">
        <v>4</v>
      </c>
      <c r="K115" s="32"/>
      <c r="L115" s="32" t="s">
        <v>8</v>
      </c>
      <c r="M115" s="32" t="s">
        <v>1220</v>
      </c>
      <c r="N115" s="32" t="s">
        <v>8</v>
      </c>
    </row>
    <row r="116" spans="1:14" ht="16">
      <c r="A116" s="32">
        <v>23365253</v>
      </c>
      <c r="B116" s="32" t="s">
        <v>1301</v>
      </c>
      <c r="C116" s="32" t="s">
        <v>1326</v>
      </c>
      <c r="D116" s="32" t="s">
        <v>4</v>
      </c>
      <c r="E116" s="32" t="s">
        <v>4</v>
      </c>
      <c r="F116" s="32"/>
      <c r="G116" s="32"/>
      <c r="H116" s="32" t="s">
        <v>4</v>
      </c>
      <c r="I116" s="32" t="s">
        <v>8</v>
      </c>
      <c r="J116" s="32" t="s">
        <v>8</v>
      </c>
      <c r="K116" s="32" t="s">
        <v>8</v>
      </c>
      <c r="L116" s="32" t="s">
        <v>8</v>
      </c>
      <c r="M116" s="32" t="s">
        <v>1161</v>
      </c>
      <c r="N116" s="32" t="s">
        <v>4</v>
      </c>
    </row>
    <row r="117" spans="1:14" ht="16">
      <c r="A117" s="32">
        <v>23365253</v>
      </c>
      <c r="B117" s="32" t="s">
        <v>1301</v>
      </c>
      <c r="C117" s="32" t="s">
        <v>1327</v>
      </c>
      <c r="D117" s="32" t="s">
        <v>4</v>
      </c>
      <c r="E117" s="32" t="s">
        <v>4</v>
      </c>
      <c r="F117" s="32"/>
      <c r="G117" s="32"/>
      <c r="H117" s="32" t="s">
        <v>4</v>
      </c>
      <c r="I117" s="32" t="s">
        <v>8</v>
      </c>
      <c r="J117" s="32" t="s">
        <v>8</v>
      </c>
      <c r="K117" s="32" t="s">
        <v>8</v>
      </c>
      <c r="L117" s="32"/>
      <c r="M117" s="32" t="s">
        <v>1161</v>
      </c>
      <c r="N117" s="32" t="s">
        <v>4</v>
      </c>
    </row>
    <row r="118" spans="1:14" ht="16">
      <c r="A118" s="32">
        <v>23365253</v>
      </c>
      <c r="B118" s="32" t="s">
        <v>1301</v>
      </c>
      <c r="C118" s="32" t="s">
        <v>1328</v>
      </c>
      <c r="D118" s="32" t="s">
        <v>4</v>
      </c>
      <c r="E118" s="32" t="s">
        <v>8</v>
      </c>
      <c r="F118" s="32"/>
      <c r="G118" s="32"/>
      <c r="H118" s="32" t="s">
        <v>4</v>
      </c>
      <c r="I118" s="32" t="s">
        <v>8</v>
      </c>
      <c r="J118" s="32" t="s">
        <v>8</v>
      </c>
      <c r="K118" s="32" t="s">
        <v>8</v>
      </c>
      <c r="L118" s="32" t="s">
        <v>8</v>
      </c>
      <c r="M118" s="32" t="s">
        <v>1161</v>
      </c>
      <c r="N118" s="32" t="s">
        <v>4</v>
      </c>
    </row>
    <row r="119" spans="1:14" ht="16">
      <c r="A119" s="32">
        <v>23365253</v>
      </c>
      <c r="B119" s="32" t="s">
        <v>1301</v>
      </c>
      <c r="C119" s="32" t="s">
        <v>1329</v>
      </c>
      <c r="D119" s="32" t="s">
        <v>4</v>
      </c>
      <c r="E119" s="32" t="s">
        <v>4</v>
      </c>
      <c r="F119" s="32"/>
      <c r="G119" s="32"/>
      <c r="H119" s="32" t="s">
        <v>4</v>
      </c>
      <c r="I119" s="32" t="s">
        <v>8</v>
      </c>
      <c r="J119" s="32" t="s">
        <v>8</v>
      </c>
      <c r="K119" s="32" t="s">
        <v>8</v>
      </c>
      <c r="L119" s="32"/>
      <c r="M119" s="32" t="s">
        <v>1161</v>
      </c>
      <c r="N119" s="32" t="s">
        <v>4</v>
      </c>
    </row>
    <row r="120" spans="1:14" ht="16">
      <c r="A120" s="32">
        <v>11027223</v>
      </c>
      <c r="B120" s="32" t="s">
        <v>1301</v>
      </c>
      <c r="C120" s="32" t="s">
        <v>1330</v>
      </c>
      <c r="D120" s="32" t="s">
        <v>8</v>
      </c>
      <c r="E120" s="32" t="s">
        <v>8</v>
      </c>
      <c r="F120" s="32"/>
      <c r="G120" s="32"/>
      <c r="H120" s="32" t="s">
        <v>8</v>
      </c>
      <c r="I120" s="32" t="s">
        <v>8</v>
      </c>
      <c r="J120" s="32" t="s">
        <v>8</v>
      </c>
      <c r="K120" s="32" t="s">
        <v>8</v>
      </c>
      <c r="L120" s="32" t="s">
        <v>8</v>
      </c>
      <c r="M120" s="32" t="s">
        <v>1161</v>
      </c>
      <c r="N120" s="32" t="s">
        <v>8</v>
      </c>
    </row>
    <row r="121" spans="1:14" ht="16">
      <c r="A121" s="32">
        <v>11027223</v>
      </c>
      <c r="B121" s="32" t="s">
        <v>1301</v>
      </c>
      <c r="C121" s="32" t="s">
        <v>1331</v>
      </c>
      <c r="D121" s="32" t="s">
        <v>8</v>
      </c>
      <c r="E121" s="32" t="s">
        <v>8</v>
      </c>
      <c r="F121" s="32"/>
      <c r="G121" s="32"/>
      <c r="H121" s="32" t="s">
        <v>8</v>
      </c>
      <c r="I121" s="32" t="s">
        <v>8</v>
      </c>
      <c r="J121" s="32" t="s">
        <v>8</v>
      </c>
      <c r="K121" s="32" t="s">
        <v>8</v>
      </c>
      <c r="L121" s="32" t="s">
        <v>8</v>
      </c>
      <c r="M121" s="32" t="s">
        <v>1161</v>
      </c>
      <c r="N121" s="32" t="s">
        <v>8</v>
      </c>
    </row>
    <row r="122" spans="1:14" ht="16">
      <c r="A122" s="32">
        <v>23345232</v>
      </c>
      <c r="B122" s="32" t="s">
        <v>1301</v>
      </c>
      <c r="C122" s="32" t="s">
        <v>1332</v>
      </c>
      <c r="D122" s="32" t="s">
        <v>4</v>
      </c>
      <c r="E122" s="32" t="s">
        <v>4</v>
      </c>
      <c r="F122" s="32"/>
      <c r="G122" s="32"/>
      <c r="H122" s="32" t="s">
        <v>4</v>
      </c>
      <c r="I122" s="32" t="s">
        <v>8</v>
      </c>
      <c r="J122" s="32" t="s">
        <v>4</v>
      </c>
      <c r="K122" s="32" t="s">
        <v>8</v>
      </c>
      <c r="L122" s="32" t="s">
        <v>4</v>
      </c>
      <c r="M122" s="32" t="s">
        <v>1161</v>
      </c>
      <c r="N122" s="32" t="s">
        <v>4</v>
      </c>
    </row>
    <row r="123" spans="1:14" ht="16">
      <c r="A123" s="32">
        <v>23345232</v>
      </c>
      <c r="B123" s="32" t="s">
        <v>1301</v>
      </c>
      <c r="C123" s="32" t="s">
        <v>1333</v>
      </c>
      <c r="D123" s="32" t="s">
        <v>4</v>
      </c>
      <c r="E123" s="32" t="s">
        <v>4</v>
      </c>
      <c r="F123" s="32"/>
      <c r="G123" s="32"/>
      <c r="H123" s="32" t="s">
        <v>4</v>
      </c>
      <c r="I123" s="32" t="s">
        <v>4</v>
      </c>
      <c r="J123" s="32" t="s">
        <v>4</v>
      </c>
      <c r="K123" s="32" t="s">
        <v>8</v>
      </c>
      <c r="L123" s="32" t="s">
        <v>8</v>
      </c>
      <c r="M123" s="32" t="s">
        <v>1161</v>
      </c>
      <c r="N123" s="32" t="s">
        <v>4</v>
      </c>
    </row>
    <row r="124" spans="1:14" ht="16">
      <c r="A124" s="32">
        <v>23345232</v>
      </c>
      <c r="B124" s="32" t="s">
        <v>1301</v>
      </c>
      <c r="C124" s="32" t="s">
        <v>1334</v>
      </c>
      <c r="D124" s="32" t="s">
        <v>4</v>
      </c>
      <c r="E124" s="32" t="s">
        <v>4</v>
      </c>
      <c r="F124" s="32"/>
      <c r="G124" s="32"/>
      <c r="H124" s="32" t="s">
        <v>4</v>
      </c>
      <c r="I124" s="32" t="s">
        <v>8</v>
      </c>
      <c r="J124" s="32" t="s">
        <v>4</v>
      </c>
      <c r="K124" s="32" t="s">
        <v>8</v>
      </c>
      <c r="L124" s="32" t="s">
        <v>8</v>
      </c>
      <c r="M124" s="32" t="s">
        <v>1161</v>
      </c>
      <c r="N124" s="32" t="s">
        <v>4</v>
      </c>
    </row>
    <row r="125" spans="1:14" ht="16">
      <c r="A125" s="32">
        <v>23345232</v>
      </c>
      <c r="B125" s="32" t="s">
        <v>1301</v>
      </c>
      <c r="C125" s="32" t="s">
        <v>1335</v>
      </c>
      <c r="D125" s="32" t="s">
        <v>4</v>
      </c>
      <c r="E125" s="32" t="s">
        <v>4</v>
      </c>
      <c r="F125" s="32"/>
      <c r="G125" s="32"/>
      <c r="H125" s="32" t="s">
        <v>4</v>
      </c>
      <c r="I125" s="32" t="s">
        <v>4</v>
      </c>
      <c r="J125" s="32" t="s">
        <v>4</v>
      </c>
      <c r="K125" s="32" t="s">
        <v>8</v>
      </c>
      <c r="L125" s="32"/>
      <c r="M125" s="32" t="s">
        <v>1161</v>
      </c>
      <c r="N125" s="32" t="s">
        <v>4</v>
      </c>
    </row>
    <row r="126" spans="1:14" ht="16">
      <c r="A126" s="32">
        <v>23345232</v>
      </c>
      <c r="B126" s="32" t="s">
        <v>1301</v>
      </c>
      <c r="C126" s="32" t="s">
        <v>1336</v>
      </c>
      <c r="D126" s="32" t="s">
        <v>4</v>
      </c>
      <c r="E126" s="32" t="s">
        <v>4</v>
      </c>
      <c r="F126" s="32"/>
      <c r="G126" s="32"/>
      <c r="H126" s="32" t="s">
        <v>4</v>
      </c>
      <c r="I126" s="32" t="s">
        <v>8</v>
      </c>
      <c r="J126" s="32" t="s">
        <v>4</v>
      </c>
      <c r="K126" s="32" t="s">
        <v>8</v>
      </c>
      <c r="L126" s="32" t="s">
        <v>8</v>
      </c>
      <c r="M126" s="32" t="s">
        <v>1161</v>
      </c>
      <c r="N126" s="32" t="s">
        <v>4</v>
      </c>
    </row>
    <row r="127" spans="1:14" ht="16">
      <c r="A127" s="32">
        <v>23345247</v>
      </c>
      <c r="B127" s="32" t="s">
        <v>1301</v>
      </c>
      <c r="C127" s="32" t="s">
        <v>1326</v>
      </c>
      <c r="D127" s="32" t="s">
        <v>8</v>
      </c>
      <c r="E127" s="32" t="s">
        <v>8</v>
      </c>
      <c r="F127" s="32"/>
      <c r="G127" s="32"/>
      <c r="H127" s="32" t="s">
        <v>8</v>
      </c>
      <c r="I127" s="32" t="s">
        <v>8</v>
      </c>
      <c r="J127" s="32" t="s">
        <v>8</v>
      </c>
      <c r="K127" s="32" t="s">
        <v>8</v>
      </c>
      <c r="L127" s="32" t="s">
        <v>8</v>
      </c>
      <c r="M127" s="32" t="s">
        <v>1161</v>
      </c>
      <c r="N127" s="32" t="s">
        <v>8</v>
      </c>
    </row>
    <row r="128" spans="1:14" ht="16">
      <c r="A128" s="32">
        <v>23345247</v>
      </c>
      <c r="B128" s="32" t="s">
        <v>1301</v>
      </c>
      <c r="C128" s="32" t="s">
        <v>1337</v>
      </c>
      <c r="D128" s="32" t="s">
        <v>8</v>
      </c>
      <c r="E128" s="32" t="s">
        <v>4</v>
      </c>
      <c r="F128" s="32"/>
      <c r="G128" s="32" t="s">
        <v>8</v>
      </c>
      <c r="H128" s="32" t="s">
        <v>8</v>
      </c>
      <c r="I128" s="32" t="s">
        <v>8</v>
      </c>
      <c r="J128" s="32" t="s">
        <v>8</v>
      </c>
      <c r="K128" s="32"/>
      <c r="L128" s="32" t="s">
        <v>8</v>
      </c>
      <c r="M128" s="32" t="s">
        <v>1161</v>
      </c>
      <c r="N128" s="32" t="s">
        <v>8</v>
      </c>
    </row>
    <row r="129" spans="1:14" ht="16">
      <c r="A129" s="32">
        <v>22674266</v>
      </c>
      <c r="B129" s="40" t="s">
        <v>1301</v>
      </c>
      <c r="C129" s="32" t="s">
        <v>1338</v>
      </c>
      <c r="D129" s="32" t="s">
        <v>8</v>
      </c>
      <c r="E129" s="32" t="s">
        <v>8</v>
      </c>
      <c r="F129" s="32"/>
      <c r="G129" s="32"/>
      <c r="H129" s="32" t="s">
        <v>8</v>
      </c>
      <c r="I129" s="32" t="s">
        <v>8</v>
      </c>
      <c r="J129" s="32" t="s">
        <v>8</v>
      </c>
      <c r="K129" s="32" t="s">
        <v>4</v>
      </c>
      <c r="L129" s="32" t="s">
        <v>8</v>
      </c>
      <c r="M129" s="32" t="s">
        <v>1161</v>
      </c>
      <c r="N129" s="32" t="s">
        <v>8</v>
      </c>
    </row>
    <row r="130" spans="1:14" ht="16">
      <c r="A130" s="32">
        <v>23325262</v>
      </c>
      <c r="B130" s="32" t="s">
        <v>1301</v>
      </c>
      <c r="C130" s="32" t="s">
        <v>1339</v>
      </c>
      <c r="D130" s="32" t="s">
        <v>4</v>
      </c>
      <c r="E130" s="32" t="s">
        <v>4</v>
      </c>
      <c r="F130" s="32" t="s">
        <v>1199</v>
      </c>
      <c r="G130" s="32"/>
      <c r="H130" s="32" t="s">
        <v>8</v>
      </c>
      <c r="I130" s="32" t="s">
        <v>8</v>
      </c>
      <c r="J130" s="32" t="s">
        <v>1347</v>
      </c>
      <c r="K130" s="32" t="s">
        <v>4</v>
      </c>
      <c r="L130" s="32" t="s">
        <v>8</v>
      </c>
      <c r="M130" s="32" t="s">
        <v>1161</v>
      </c>
      <c r="N130" s="32" t="s">
        <v>4</v>
      </c>
    </row>
    <row r="131" spans="1:14" ht="16">
      <c r="A131" s="32">
        <v>23325261</v>
      </c>
      <c r="B131" s="32" t="s">
        <v>1301</v>
      </c>
      <c r="C131" s="32" t="s">
        <v>1340</v>
      </c>
      <c r="D131" s="32" t="s">
        <v>8</v>
      </c>
      <c r="E131" s="32" t="s">
        <v>8</v>
      </c>
      <c r="F131" s="32"/>
      <c r="G131" s="32"/>
      <c r="H131" s="32" t="s">
        <v>8</v>
      </c>
      <c r="I131" s="32" t="s">
        <v>8</v>
      </c>
      <c r="J131" s="32" t="s">
        <v>1347</v>
      </c>
      <c r="K131" s="32" t="s">
        <v>8</v>
      </c>
      <c r="L131" s="32" t="s">
        <v>8</v>
      </c>
      <c r="M131" s="32" t="s">
        <v>1161</v>
      </c>
      <c r="N131" s="32" t="s">
        <v>8</v>
      </c>
    </row>
    <row r="132" spans="1:14" ht="16">
      <c r="A132" s="32">
        <v>23325261</v>
      </c>
      <c r="B132" s="32" t="s">
        <v>1301</v>
      </c>
      <c r="C132" s="32" t="s">
        <v>1341</v>
      </c>
      <c r="D132" s="32" t="s">
        <v>4</v>
      </c>
      <c r="E132" s="32" t="s">
        <v>4</v>
      </c>
      <c r="F132" s="32" t="s">
        <v>1346</v>
      </c>
      <c r="G132" s="32"/>
      <c r="H132" s="32" t="s">
        <v>8</v>
      </c>
      <c r="I132" s="32" t="s">
        <v>8</v>
      </c>
      <c r="J132" s="32" t="s">
        <v>8</v>
      </c>
      <c r="K132" s="32" t="s">
        <v>4</v>
      </c>
      <c r="L132" s="32" t="s">
        <v>8</v>
      </c>
      <c r="M132" s="32" t="s">
        <v>1161</v>
      </c>
      <c r="N132" s="32" t="s">
        <v>4</v>
      </c>
    </row>
    <row r="133" spans="1:14" ht="16">
      <c r="A133" s="32">
        <v>23322547</v>
      </c>
      <c r="B133" s="32" t="s">
        <v>1299</v>
      </c>
      <c r="C133" s="32" t="s">
        <v>1302</v>
      </c>
      <c r="D133" s="32" t="s">
        <v>4</v>
      </c>
      <c r="E133" s="32" t="s">
        <v>8</v>
      </c>
      <c r="F133" s="32"/>
      <c r="G133" s="32"/>
      <c r="H133" s="32" t="s">
        <v>8</v>
      </c>
      <c r="I133" s="32" t="s">
        <v>8</v>
      </c>
      <c r="J133" s="32" t="s">
        <v>4</v>
      </c>
      <c r="K133" s="32" t="s">
        <v>4</v>
      </c>
      <c r="L133" s="32" t="s">
        <v>8</v>
      </c>
      <c r="M133" s="32" t="s">
        <v>1161</v>
      </c>
      <c r="N133" s="32" t="s">
        <v>4</v>
      </c>
    </row>
    <row r="134" spans="1:14" ht="16">
      <c r="A134" s="32">
        <v>23322532</v>
      </c>
      <c r="B134" s="32" t="s">
        <v>1299</v>
      </c>
      <c r="C134" s="32" t="s">
        <v>1303</v>
      </c>
      <c r="D134" s="32" t="s">
        <v>8</v>
      </c>
      <c r="E134" s="32" t="s">
        <v>8</v>
      </c>
      <c r="F134" s="32"/>
      <c r="G134" s="32"/>
      <c r="H134" s="32" t="s">
        <v>8</v>
      </c>
      <c r="I134" s="32" t="s">
        <v>8</v>
      </c>
      <c r="J134" s="32" t="s">
        <v>4</v>
      </c>
      <c r="K134" s="32" t="s">
        <v>4</v>
      </c>
      <c r="L134" s="32" t="s">
        <v>8</v>
      </c>
      <c r="M134" s="32" t="s">
        <v>1161</v>
      </c>
      <c r="N134" s="32" t="s">
        <v>8</v>
      </c>
    </row>
    <row r="135" spans="1:14" ht="16">
      <c r="A135" s="32">
        <v>23322532</v>
      </c>
      <c r="B135" s="32" t="s">
        <v>1299</v>
      </c>
      <c r="C135" s="32" t="s">
        <v>1304</v>
      </c>
      <c r="D135" s="32" t="s">
        <v>8</v>
      </c>
      <c r="E135" s="32" t="s">
        <v>8</v>
      </c>
      <c r="F135" s="32"/>
      <c r="G135" s="32"/>
      <c r="H135" s="32" t="s">
        <v>8</v>
      </c>
      <c r="I135" s="32" t="s">
        <v>8</v>
      </c>
      <c r="J135" s="32" t="s">
        <v>4</v>
      </c>
      <c r="K135" s="32" t="s">
        <v>4</v>
      </c>
      <c r="L135" s="32" t="s">
        <v>8</v>
      </c>
      <c r="M135" s="32" t="s">
        <v>1161</v>
      </c>
      <c r="N135" s="32" t="s">
        <v>8</v>
      </c>
    </row>
    <row r="136" spans="1:14" ht="16">
      <c r="A136" s="32">
        <v>23322532</v>
      </c>
      <c r="B136" s="32" t="s">
        <v>1299</v>
      </c>
      <c r="C136" s="32" t="s">
        <v>1305</v>
      </c>
      <c r="D136" s="32" t="s">
        <v>4</v>
      </c>
      <c r="E136" s="32" t="s">
        <v>4</v>
      </c>
      <c r="F136" s="32" t="s">
        <v>1342</v>
      </c>
      <c r="G136" s="32"/>
      <c r="H136" s="32" t="s">
        <v>8</v>
      </c>
      <c r="I136" s="32" t="s">
        <v>8</v>
      </c>
      <c r="J136" s="32" t="s">
        <v>4</v>
      </c>
      <c r="K136" s="32" t="s">
        <v>4</v>
      </c>
      <c r="L136" s="32" t="s">
        <v>8</v>
      </c>
      <c r="M136" s="32" t="s">
        <v>1161</v>
      </c>
      <c r="N136" s="32" t="s">
        <v>4</v>
      </c>
    </row>
    <row r="137" spans="1:14" ht="16">
      <c r="A137" s="32">
        <v>23322532</v>
      </c>
      <c r="B137" s="32" t="s">
        <v>1299</v>
      </c>
      <c r="C137" s="32" t="s">
        <v>1306</v>
      </c>
      <c r="D137" s="32" t="s">
        <v>4</v>
      </c>
      <c r="E137" s="32" t="s">
        <v>8</v>
      </c>
      <c r="F137" s="32"/>
      <c r="G137" s="32"/>
      <c r="H137" s="32" t="s">
        <v>8</v>
      </c>
      <c r="I137" s="32" t="s">
        <v>8</v>
      </c>
      <c r="J137" s="32" t="s">
        <v>4</v>
      </c>
      <c r="K137" s="32" t="s">
        <v>4</v>
      </c>
      <c r="L137" s="32" t="s">
        <v>8</v>
      </c>
      <c r="M137" s="32" t="s">
        <v>1161</v>
      </c>
      <c r="N137" s="32" t="s">
        <v>4</v>
      </c>
    </row>
    <row r="138" spans="1:14" ht="16">
      <c r="A138" s="32">
        <v>23322532</v>
      </c>
      <c r="B138" s="32" t="s">
        <v>1299</v>
      </c>
      <c r="C138" s="32" t="s">
        <v>1307</v>
      </c>
      <c r="D138" s="32" t="s">
        <v>8</v>
      </c>
      <c r="E138" s="32" t="s">
        <v>8</v>
      </c>
      <c r="F138" s="32"/>
      <c r="G138" s="32"/>
      <c r="H138" s="32" t="s">
        <v>8</v>
      </c>
      <c r="I138" s="32" t="s">
        <v>8</v>
      </c>
      <c r="J138" s="32" t="s">
        <v>4</v>
      </c>
      <c r="K138" s="32" t="s">
        <v>4</v>
      </c>
      <c r="L138" s="32" t="s">
        <v>8</v>
      </c>
      <c r="M138" s="32" t="s">
        <v>1161</v>
      </c>
      <c r="N138" s="32" t="s">
        <v>8</v>
      </c>
    </row>
    <row r="139" spans="1:14" ht="16">
      <c r="A139" s="32">
        <v>23322491</v>
      </c>
      <c r="B139" s="32" t="s">
        <v>1299</v>
      </c>
      <c r="C139" s="32" t="s">
        <v>1308</v>
      </c>
      <c r="D139" s="32" t="s">
        <v>4</v>
      </c>
      <c r="E139" s="32" t="s">
        <v>4</v>
      </c>
      <c r="F139" s="32" t="s">
        <v>1343</v>
      </c>
      <c r="G139" s="32"/>
      <c r="H139" s="32" t="s">
        <v>4</v>
      </c>
      <c r="I139" s="32" t="s">
        <v>8</v>
      </c>
      <c r="J139" s="32" t="s">
        <v>4</v>
      </c>
      <c r="K139" s="32" t="s">
        <v>4</v>
      </c>
      <c r="L139" s="32" t="s">
        <v>4</v>
      </c>
      <c r="M139" s="32" t="s">
        <v>1161</v>
      </c>
      <c r="N139" s="32" t="s">
        <v>4</v>
      </c>
    </row>
    <row r="140" spans="1:14" ht="16">
      <c r="A140" s="32">
        <v>23322443</v>
      </c>
      <c r="B140" s="32" t="s">
        <v>1299</v>
      </c>
      <c r="C140" s="32" t="s">
        <v>1309</v>
      </c>
      <c r="D140" s="32" t="s">
        <v>8</v>
      </c>
      <c r="E140" s="32" t="s">
        <v>8</v>
      </c>
      <c r="F140" s="32"/>
      <c r="G140" s="32"/>
      <c r="H140" s="32" t="s">
        <v>8</v>
      </c>
      <c r="I140" s="32" t="s">
        <v>8</v>
      </c>
      <c r="J140" s="32" t="s">
        <v>8</v>
      </c>
      <c r="K140" s="32" t="s">
        <v>4</v>
      </c>
      <c r="L140" s="32" t="s">
        <v>8</v>
      </c>
      <c r="M140" s="32" t="s">
        <v>1161</v>
      </c>
      <c r="N140" s="32" t="s">
        <v>8</v>
      </c>
    </row>
    <row r="141" spans="1:14" ht="16">
      <c r="A141" s="32">
        <v>23296922</v>
      </c>
      <c r="B141" s="32" t="s">
        <v>1299</v>
      </c>
      <c r="C141" s="32" t="s">
        <v>1310</v>
      </c>
      <c r="D141" s="32" t="s">
        <v>4</v>
      </c>
      <c r="E141" s="32" t="s">
        <v>4</v>
      </c>
      <c r="F141" s="32" t="s">
        <v>1344</v>
      </c>
      <c r="G141" s="32"/>
      <c r="H141" s="32" t="s">
        <v>4</v>
      </c>
      <c r="I141" s="32" t="s">
        <v>4</v>
      </c>
      <c r="J141" s="32" t="s">
        <v>4</v>
      </c>
      <c r="K141" s="32" t="s">
        <v>4</v>
      </c>
      <c r="L141" s="32" t="s">
        <v>4</v>
      </c>
      <c r="M141" s="32" t="s">
        <v>1161</v>
      </c>
      <c r="N141" s="32" t="s">
        <v>4</v>
      </c>
    </row>
    <row r="142" spans="1:14" ht="16">
      <c r="A142" s="32">
        <v>23296922</v>
      </c>
      <c r="B142" s="32" t="s">
        <v>1299</v>
      </c>
      <c r="C142" s="32" t="s">
        <v>1311</v>
      </c>
      <c r="D142" s="32" t="s">
        <v>8</v>
      </c>
      <c r="E142" s="32" t="s">
        <v>8</v>
      </c>
      <c r="F142" s="32"/>
      <c r="G142" s="32"/>
      <c r="H142" s="32" t="s">
        <v>8</v>
      </c>
      <c r="I142" s="32" t="s">
        <v>8</v>
      </c>
      <c r="J142" s="32" t="s">
        <v>8</v>
      </c>
      <c r="K142" s="32" t="s">
        <v>4</v>
      </c>
      <c r="L142" s="32" t="s">
        <v>8</v>
      </c>
      <c r="M142" s="32" t="s">
        <v>1161</v>
      </c>
      <c r="N142" s="32" t="s">
        <v>8</v>
      </c>
    </row>
    <row r="143" spans="1:14" ht="16">
      <c r="A143" s="32">
        <v>22736487</v>
      </c>
      <c r="B143" s="32" t="s">
        <v>1300</v>
      </c>
      <c r="C143" s="32" t="s">
        <v>1312</v>
      </c>
      <c r="D143" s="32" t="s">
        <v>4</v>
      </c>
      <c r="E143" s="32" t="s">
        <v>4</v>
      </c>
      <c r="F143" s="32"/>
      <c r="G143" s="32"/>
      <c r="H143" s="32" t="s">
        <v>4</v>
      </c>
      <c r="I143" s="32" t="s">
        <v>8</v>
      </c>
      <c r="J143" s="32" t="s">
        <v>4</v>
      </c>
      <c r="K143" s="32" t="s">
        <v>4</v>
      </c>
      <c r="L143" s="32" t="s">
        <v>8</v>
      </c>
      <c r="M143" s="32" t="s">
        <v>1161</v>
      </c>
      <c r="N143" s="32" t="s">
        <v>4</v>
      </c>
    </row>
    <row r="144" spans="1:14" ht="16">
      <c r="A144" s="32">
        <v>22736487</v>
      </c>
      <c r="B144" s="32" t="s">
        <v>1300</v>
      </c>
      <c r="C144" s="32" t="s">
        <v>1313</v>
      </c>
      <c r="D144" s="32" t="s">
        <v>4</v>
      </c>
      <c r="E144" s="32" t="s">
        <v>4</v>
      </c>
      <c r="F144" s="32"/>
      <c r="G144" s="32"/>
      <c r="H144" s="32" t="s">
        <v>4</v>
      </c>
      <c r="I144" s="32" t="s">
        <v>8</v>
      </c>
      <c r="J144" s="32" t="s">
        <v>4</v>
      </c>
      <c r="K144" s="32" t="s">
        <v>8</v>
      </c>
      <c r="L144" s="32" t="s">
        <v>8</v>
      </c>
      <c r="M144" s="32" t="s">
        <v>1161</v>
      </c>
      <c r="N144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4"/>
  <sheetViews>
    <sheetView zoomScale="125" zoomScaleNormal="125" zoomScalePageLayoutView="125" workbookViewId="0">
      <pane ySplit="5" topLeftCell="A6" activePane="bottomLeft" state="frozen"/>
      <selection pane="bottomLeft" activeCell="G6" sqref="G6"/>
    </sheetView>
  </sheetViews>
  <sheetFormatPr baseColWidth="10" defaultColWidth="14.5" defaultRowHeight="12" x14ac:dyDescent="0"/>
  <cols>
    <col min="1" max="1" width="14.5" style="79"/>
    <col min="2" max="2" width="11.33203125" style="62" customWidth="1"/>
    <col min="3" max="3" width="12.5" style="115" customWidth="1"/>
    <col min="4" max="4" width="48.5" style="115" customWidth="1"/>
    <col min="5" max="5" width="11.1640625" style="62" customWidth="1"/>
    <col min="6" max="7" width="14.6640625" style="274" customWidth="1"/>
    <col min="8" max="8" width="14.5" style="79"/>
    <col min="9" max="9" width="14.33203125" style="274" customWidth="1"/>
    <col min="10" max="10" width="18.5" style="62" customWidth="1"/>
    <col min="11" max="16384" width="14.5" style="62"/>
  </cols>
  <sheetData>
    <row r="1" spans="1:23">
      <c r="B1" s="116" t="s">
        <v>1782</v>
      </c>
      <c r="D1" s="79"/>
      <c r="E1" s="134"/>
      <c r="F1" s="277"/>
      <c r="G1" s="277"/>
      <c r="H1" s="293"/>
      <c r="I1" s="138"/>
      <c r="J1" s="135"/>
    </row>
    <row r="2" spans="1:23" ht="24">
      <c r="B2" s="226" t="s">
        <v>1670</v>
      </c>
      <c r="C2" s="148" t="s">
        <v>1676</v>
      </c>
      <c r="D2" s="156" t="s">
        <v>1677</v>
      </c>
      <c r="E2" s="136"/>
      <c r="F2" s="138"/>
      <c r="G2" s="138"/>
      <c r="H2" s="294"/>
      <c r="I2" s="138"/>
      <c r="J2" s="137"/>
      <c r="K2" s="370" t="s">
        <v>1660</v>
      </c>
      <c r="L2" s="370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ht="48">
      <c r="B3" s="89" t="s">
        <v>1133</v>
      </c>
      <c r="C3" s="269" t="s">
        <v>266</v>
      </c>
      <c r="D3" s="90" t="s">
        <v>1101</v>
      </c>
      <c r="E3" s="90" t="s">
        <v>1102</v>
      </c>
      <c r="F3" s="278" t="s">
        <v>1671</v>
      </c>
      <c r="G3" s="278" t="s">
        <v>1785</v>
      </c>
      <c r="H3" s="90" t="s">
        <v>1103</v>
      </c>
      <c r="I3" s="91" t="s">
        <v>1634</v>
      </c>
      <c r="J3" s="91" t="s">
        <v>1139</v>
      </c>
      <c r="K3" s="139" t="s">
        <v>1659</v>
      </c>
      <c r="L3" s="139" t="s">
        <v>1125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ht="50">
      <c r="A4" s="79" t="s">
        <v>1685</v>
      </c>
      <c r="B4" s="44" t="s">
        <v>1663</v>
      </c>
      <c r="C4" s="84"/>
      <c r="D4" s="85"/>
      <c r="E4" s="86">
        <f>COUNTIF(E6:E441,"y")/COUNTA(E6:E441)</f>
        <v>0.91743119266055051</v>
      </c>
      <c r="F4" s="279" t="s">
        <v>1672</v>
      </c>
      <c r="G4" s="376" t="s">
        <v>1786</v>
      </c>
      <c r="H4" s="295">
        <f>COUNTIF(H6:H463,"y")/COUNTA(H6:H463)</f>
        <v>0.96017699115044253</v>
      </c>
      <c r="I4" s="87">
        <f>COUNTIF(I6:I457,"P")/COUNTA(I6:I457)</f>
        <v>1</v>
      </c>
      <c r="J4" s="88" t="s">
        <v>1635</v>
      </c>
      <c r="K4" s="140">
        <f>COUNTIF(H6:H441,"y")</f>
        <v>418</v>
      </c>
      <c r="L4" s="140">
        <f>COUNTA(H6:H441)</f>
        <v>436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3" s="237" customFormat="1" ht="15">
      <c r="B5" s="163"/>
      <c r="C5" s="233"/>
      <c r="D5" s="234"/>
      <c r="E5" s="235"/>
      <c r="F5" s="280">
        <f>COUNTIF(F6:F441,"TP")/COUNTA(F6:F441)</f>
        <v>0.91743119266055051</v>
      </c>
      <c r="G5" s="384">
        <f>COUNTIF(G6:G457,"y")</f>
        <v>415</v>
      </c>
      <c r="H5" s="296"/>
      <c r="I5" s="236"/>
      <c r="J5" s="233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</row>
    <row r="6" spans="1:23">
      <c r="B6" s="82">
        <v>24668417</v>
      </c>
      <c r="C6" s="60" t="s">
        <v>29</v>
      </c>
      <c r="D6" s="68" t="s">
        <v>1090</v>
      </c>
      <c r="E6" s="65" t="s">
        <v>8</v>
      </c>
      <c r="F6" s="266" t="s">
        <v>1682</v>
      </c>
      <c r="G6" s="266" t="s">
        <v>4</v>
      </c>
      <c r="H6" s="65" t="s">
        <v>4</v>
      </c>
      <c r="I6" s="66" t="s">
        <v>1636</v>
      </c>
      <c r="J6" s="66" t="s">
        <v>4</v>
      </c>
    </row>
    <row r="7" spans="1:23">
      <c r="B7" s="82">
        <v>24752643</v>
      </c>
      <c r="C7" s="60" t="s">
        <v>29</v>
      </c>
      <c r="D7" s="70" t="s">
        <v>1029</v>
      </c>
      <c r="E7" s="65" t="s">
        <v>8</v>
      </c>
      <c r="F7" s="266" t="s">
        <v>1682</v>
      </c>
      <c r="G7" s="266" t="s">
        <v>4</v>
      </c>
      <c r="H7" s="65" t="s">
        <v>4</v>
      </c>
      <c r="I7" s="66" t="s">
        <v>1636</v>
      </c>
      <c r="J7" s="66" t="s">
        <v>4</v>
      </c>
    </row>
    <row r="8" spans="1:23">
      <c r="B8" s="82">
        <v>24782245</v>
      </c>
      <c r="C8" s="60" t="s">
        <v>29</v>
      </c>
      <c r="D8" s="67" t="s">
        <v>1007</v>
      </c>
      <c r="E8" s="65" t="s">
        <v>8</v>
      </c>
      <c r="F8" s="266" t="s">
        <v>1682</v>
      </c>
      <c r="G8" s="266" t="s">
        <v>4</v>
      </c>
      <c r="H8" s="65" t="s">
        <v>4</v>
      </c>
      <c r="I8" s="66" t="s">
        <v>1636</v>
      </c>
      <c r="J8" s="66"/>
    </row>
    <row r="9" spans="1:23">
      <c r="B9" s="82">
        <v>24796971</v>
      </c>
      <c r="C9" s="60" t="s">
        <v>29</v>
      </c>
      <c r="D9" s="68" t="s">
        <v>990</v>
      </c>
      <c r="E9" s="65" t="s">
        <v>8</v>
      </c>
      <c r="F9" s="266" t="s">
        <v>1682</v>
      </c>
      <c r="G9" s="266" t="s">
        <v>4</v>
      </c>
      <c r="H9" s="65" t="s">
        <v>4</v>
      </c>
      <c r="I9" s="66" t="s">
        <v>1636</v>
      </c>
      <c r="J9" s="66"/>
    </row>
    <row r="10" spans="1:23">
      <c r="B10" s="82">
        <v>24796971</v>
      </c>
      <c r="C10" s="60" t="s">
        <v>29</v>
      </c>
      <c r="D10" s="68" t="s">
        <v>983</v>
      </c>
      <c r="E10" s="65" t="s">
        <v>8</v>
      </c>
      <c r="F10" s="266" t="s">
        <v>1682</v>
      </c>
      <c r="G10" s="266" t="s">
        <v>4</v>
      </c>
      <c r="H10" s="65" t="s">
        <v>4</v>
      </c>
      <c r="I10" s="66" t="s">
        <v>1636</v>
      </c>
      <c r="J10" s="66"/>
    </row>
    <row r="11" spans="1:23" s="258" customFormat="1" ht="24">
      <c r="A11" s="79"/>
      <c r="B11" s="82">
        <v>24899721</v>
      </c>
      <c r="C11" s="60" t="s">
        <v>2</v>
      </c>
      <c r="D11" s="61" t="s">
        <v>1643</v>
      </c>
      <c r="E11" s="65" t="s">
        <v>8</v>
      </c>
      <c r="F11" s="266" t="s">
        <v>1682</v>
      </c>
      <c r="G11" s="266" t="s">
        <v>4</v>
      </c>
      <c r="H11" s="65" t="s">
        <v>4</v>
      </c>
      <c r="I11" s="66" t="s">
        <v>1636</v>
      </c>
      <c r="J11" s="66" t="s">
        <v>4</v>
      </c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ht="24">
      <c r="B12" s="82">
        <v>24899721</v>
      </c>
      <c r="C12" s="60" t="s">
        <v>2</v>
      </c>
      <c r="D12" s="61" t="s">
        <v>919</v>
      </c>
      <c r="E12" s="65" t="s">
        <v>8</v>
      </c>
      <c r="F12" s="266" t="s">
        <v>1682</v>
      </c>
      <c r="G12" s="266" t="s">
        <v>4</v>
      </c>
      <c r="H12" s="65" t="s">
        <v>4</v>
      </c>
      <c r="I12" s="66" t="s">
        <v>1636</v>
      </c>
      <c r="J12" s="66"/>
    </row>
    <row r="13" spans="1:23">
      <c r="B13" s="82">
        <v>24906209</v>
      </c>
      <c r="C13" s="60" t="s">
        <v>129</v>
      </c>
      <c r="D13" s="61" t="s">
        <v>922</v>
      </c>
      <c r="E13" s="65" t="s">
        <v>8</v>
      </c>
      <c r="F13" s="266" t="s">
        <v>1682</v>
      </c>
      <c r="G13" s="266" t="s">
        <v>4</v>
      </c>
      <c r="H13" s="65" t="s">
        <v>8</v>
      </c>
      <c r="I13" s="66" t="s">
        <v>1636</v>
      </c>
      <c r="J13" s="66" t="s">
        <v>8</v>
      </c>
    </row>
    <row r="14" spans="1:23" ht="24">
      <c r="B14" s="82">
        <v>24920621</v>
      </c>
      <c r="C14" s="60" t="s">
        <v>2</v>
      </c>
      <c r="D14" s="61" t="s">
        <v>910</v>
      </c>
      <c r="E14" s="65" t="s">
        <v>8</v>
      </c>
      <c r="F14" s="266" t="s">
        <v>1682</v>
      </c>
      <c r="G14" s="266" t="s">
        <v>4</v>
      </c>
      <c r="H14" s="65" t="s">
        <v>8</v>
      </c>
      <c r="I14" s="66" t="s">
        <v>1636</v>
      </c>
      <c r="J14" s="66"/>
    </row>
    <row r="15" spans="1:23" ht="24">
      <c r="B15" s="82">
        <v>24920622</v>
      </c>
      <c r="C15" s="60" t="s">
        <v>2</v>
      </c>
      <c r="D15" s="61" t="s">
        <v>881</v>
      </c>
      <c r="E15" s="65" t="s">
        <v>8</v>
      </c>
      <c r="F15" s="266" t="s">
        <v>1682</v>
      </c>
      <c r="G15" s="266" t="s">
        <v>4</v>
      </c>
      <c r="H15" s="65" t="s">
        <v>4</v>
      </c>
      <c r="I15" s="66" t="s">
        <v>1636</v>
      </c>
      <c r="J15" s="66" t="s">
        <v>4</v>
      </c>
    </row>
    <row r="16" spans="1:23" s="239" customFormat="1" ht="24">
      <c r="A16" s="79"/>
      <c r="B16" s="83">
        <v>25009260</v>
      </c>
      <c r="C16" s="73" t="s">
        <v>2</v>
      </c>
      <c r="D16" s="71" t="s">
        <v>818</v>
      </c>
      <c r="E16" s="60" t="s">
        <v>8</v>
      </c>
      <c r="F16" s="227" t="s">
        <v>1682</v>
      </c>
      <c r="G16" s="266" t="s">
        <v>4</v>
      </c>
      <c r="H16" s="297" t="s">
        <v>8</v>
      </c>
      <c r="I16" s="60" t="s">
        <v>1636</v>
      </c>
      <c r="J16" s="73" t="s">
        <v>8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>
      <c r="B17" s="82">
        <v>25048219</v>
      </c>
      <c r="C17" s="73" t="s">
        <v>29</v>
      </c>
      <c r="D17" s="66" t="s">
        <v>768</v>
      </c>
      <c r="E17" s="65" t="s">
        <v>8</v>
      </c>
      <c r="F17" s="266" t="s">
        <v>1682</v>
      </c>
      <c r="G17" s="266" t="s">
        <v>4</v>
      </c>
      <c r="H17" s="65" t="s">
        <v>8</v>
      </c>
      <c r="I17" s="60" t="s">
        <v>1636</v>
      </c>
      <c r="J17" s="73" t="s">
        <v>8</v>
      </c>
    </row>
    <row r="18" spans="1:23" ht="24">
      <c r="B18" s="82">
        <v>25100599</v>
      </c>
      <c r="C18" s="73" t="s">
        <v>2</v>
      </c>
      <c r="D18" s="66" t="s">
        <v>662</v>
      </c>
      <c r="E18" s="65" t="s">
        <v>8</v>
      </c>
      <c r="F18" s="266" t="s">
        <v>1682</v>
      </c>
      <c r="G18" s="266" t="s">
        <v>4</v>
      </c>
      <c r="H18" s="65" t="s">
        <v>8</v>
      </c>
      <c r="I18" s="60" t="s">
        <v>1636</v>
      </c>
      <c r="J18" s="73" t="s">
        <v>8</v>
      </c>
    </row>
    <row r="19" spans="1:23" ht="24">
      <c r="B19" s="82">
        <v>25100599</v>
      </c>
      <c r="C19" s="73" t="s">
        <v>2</v>
      </c>
      <c r="D19" s="66" t="s">
        <v>663</v>
      </c>
      <c r="E19" s="65" t="s">
        <v>8</v>
      </c>
      <c r="F19" s="266" t="s">
        <v>1682</v>
      </c>
      <c r="G19" s="266" t="s">
        <v>4</v>
      </c>
      <c r="H19" s="65" t="s">
        <v>8</v>
      </c>
      <c r="I19" s="60" t="s">
        <v>1636</v>
      </c>
      <c r="J19" s="73" t="s">
        <v>8</v>
      </c>
    </row>
    <row r="20" spans="1:23" s="237" customFormat="1">
      <c r="B20" s="82">
        <v>24752666</v>
      </c>
      <c r="C20" s="272" t="s">
        <v>29</v>
      </c>
      <c r="D20" s="256" t="s">
        <v>1034</v>
      </c>
      <c r="E20" s="257" t="s">
        <v>8</v>
      </c>
      <c r="F20" s="267" t="s">
        <v>1682</v>
      </c>
      <c r="G20" s="266" t="s">
        <v>4</v>
      </c>
      <c r="H20" s="82" t="s">
        <v>8</v>
      </c>
      <c r="I20" s="255" t="s">
        <v>1636</v>
      </c>
      <c r="J20" s="255"/>
    </row>
    <row r="21" spans="1:23">
      <c r="B21" s="82">
        <v>24752702</v>
      </c>
      <c r="C21" s="60" t="s">
        <v>29</v>
      </c>
      <c r="D21" s="68" t="s">
        <v>1040</v>
      </c>
      <c r="E21" s="116" t="s">
        <v>8</v>
      </c>
      <c r="F21" s="266" t="s">
        <v>1682</v>
      </c>
      <c r="G21" s="266" t="s">
        <v>4</v>
      </c>
      <c r="H21" s="65" t="s">
        <v>4</v>
      </c>
      <c r="I21" s="66" t="s">
        <v>1636</v>
      </c>
      <c r="J21" s="66"/>
    </row>
    <row r="22" spans="1:23" s="230" customFormat="1" ht="24">
      <c r="A22" s="79"/>
      <c r="B22" s="82">
        <v>24760871</v>
      </c>
      <c r="C22" s="60" t="s">
        <v>2</v>
      </c>
      <c r="D22" s="304" t="s">
        <v>1023</v>
      </c>
      <c r="E22" s="116" t="s">
        <v>8</v>
      </c>
      <c r="F22" s="266" t="s">
        <v>1682</v>
      </c>
      <c r="G22" s="266" t="s">
        <v>4</v>
      </c>
      <c r="H22" s="65" t="s">
        <v>4</v>
      </c>
      <c r="I22" s="66" t="s">
        <v>1636</v>
      </c>
      <c r="J22" s="66" t="s">
        <v>4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 s="239" customFormat="1" ht="24">
      <c r="A23" s="79"/>
      <c r="B23" s="300">
        <v>25177484</v>
      </c>
      <c r="C23" s="60" t="s">
        <v>165</v>
      </c>
      <c r="D23" s="61" t="s">
        <v>970</v>
      </c>
      <c r="E23" s="116" t="s">
        <v>8</v>
      </c>
      <c r="F23" s="266" t="s">
        <v>1682</v>
      </c>
      <c r="G23" s="266" t="s">
        <v>4</v>
      </c>
      <c r="H23" s="65" t="s">
        <v>4</v>
      </c>
      <c r="I23" s="66" t="s">
        <v>1636</v>
      </c>
      <c r="J23" s="66" t="s">
        <v>4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spans="1:23" ht="24">
      <c r="B24" s="82">
        <v>24899700</v>
      </c>
      <c r="C24" s="60" t="s">
        <v>2</v>
      </c>
      <c r="D24" s="61" t="s">
        <v>959</v>
      </c>
      <c r="E24" s="116" t="s">
        <v>8</v>
      </c>
      <c r="F24" s="266" t="s">
        <v>1682</v>
      </c>
      <c r="G24" s="266" t="s">
        <v>4</v>
      </c>
      <c r="H24" s="65" t="s">
        <v>4</v>
      </c>
      <c r="I24" s="66" t="s">
        <v>1636</v>
      </c>
      <c r="J24" s="66" t="s">
        <v>8</v>
      </c>
    </row>
    <row r="25" spans="1:23" ht="24">
      <c r="B25" s="82">
        <v>24899700</v>
      </c>
      <c r="C25" s="60" t="s">
        <v>2</v>
      </c>
      <c r="D25" s="61" t="s">
        <v>935</v>
      </c>
      <c r="E25" s="116" t="s">
        <v>8</v>
      </c>
      <c r="F25" s="266" t="s">
        <v>1682</v>
      </c>
      <c r="G25" s="266" t="s">
        <v>4</v>
      </c>
      <c r="H25" s="65" t="s">
        <v>4</v>
      </c>
      <c r="I25" s="66" t="s">
        <v>1636</v>
      </c>
      <c r="J25" s="66"/>
    </row>
    <row r="26" spans="1:23" ht="24">
      <c r="B26" s="313">
        <v>25100599</v>
      </c>
      <c r="C26" s="73" t="s">
        <v>2</v>
      </c>
      <c r="D26" s="66" t="s">
        <v>661</v>
      </c>
      <c r="E26" s="116" t="s">
        <v>8</v>
      </c>
      <c r="F26" s="266" t="s">
        <v>1682</v>
      </c>
      <c r="G26" s="266" t="s">
        <v>4</v>
      </c>
      <c r="H26" s="65" t="s">
        <v>4</v>
      </c>
      <c r="I26" s="60" t="s">
        <v>1636</v>
      </c>
      <c r="J26" s="73" t="s">
        <v>8</v>
      </c>
    </row>
    <row r="27" spans="1:23" ht="24">
      <c r="B27" s="313">
        <v>24899721</v>
      </c>
      <c r="C27" s="60" t="s">
        <v>2</v>
      </c>
      <c r="D27" s="261" t="s">
        <v>918</v>
      </c>
      <c r="E27" s="65" t="s">
        <v>8</v>
      </c>
      <c r="F27" s="266" t="s">
        <v>1682</v>
      </c>
      <c r="G27" s="266" t="s">
        <v>4</v>
      </c>
      <c r="H27" s="65" t="s">
        <v>4</v>
      </c>
      <c r="I27" s="266" t="s">
        <v>1636</v>
      </c>
      <c r="J27" s="66"/>
    </row>
    <row r="28" spans="1:23" ht="36">
      <c r="B28" s="313">
        <v>24966384</v>
      </c>
      <c r="C28" s="60" t="s">
        <v>2</v>
      </c>
      <c r="D28" s="61" t="s">
        <v>869</v>
      </c>
      <c r="E28" s="65" t="s">
        <v>8</v>
      </c>
      <c r="F28" s="266" t="s">
        <v>1682</v>
      </c>
      <c r="G28" s="266" t="s">
        <v>4</v>
      </c>
      <c r="H28" s="65" t="s">
        <v>8</v>
      </c>
      <c r="I28" s="266" t="s">
        <v>1636</v>
      </c>
      <c r="J28" s="66"/>
    </row>
    <row r="29" spans="1:23" ht="24">
      <c r="B29" s="82">
        <v>24966384</v>
      </c>
      <c r="C29" s="60" t="s">
        <v>2</v>
      </c>
      <c r="D29" s="61" t="s">
        <v>856</v>
      </c>
      <c r="E29" s="65" t="s">
        <v>8</v>
      </c>
      <c r="F29" s="266" t="s">
        <v>1682</v>
      </c>
      <c r="G29" s="266" t="s">
        <v>4</v>
      </c>
      <c r="H29" s="65" t="s">
        <v>8</v>
      </c>
      <c r="I29" s="266" t="s">
        <v>1636</v>
      </c>
      <c r="J29" s="66"/>
    </row>
    <row r="30" spans="1:23" ht="24">
      <c r="A30" s="307"/>
      <c r="B30" s="308">
        <v>25009260</v>
      </c>
      <c r="C30" s="272" t="s">
        <v>2</v>
      </c>
      <c r="D30" s="276" t="s">
        <v>798</v>
      </c>
      <c r="E30" s="272" t="s">
        <v>8</v>
      </c>
      <c r="F30" s="291" t="s">
        <v>1682</v>
      </c>
      <c r="G30" s="266" t="s">
        <v>4</v>
      </c>
      <c r="H30" s="83" t="s">
        <v>8</v>
      </c>
      <c r="I30" s="291" t="s">
        <v>1636</v>
      </c>
      <c r="J30" s="272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</row>
    <row r="31" spans="1:23" ht="24">
      <c r="A31" s="307"/>
      <c r="B31" s="83">
        <v>25009260</v>
      </c>
      <c r="C31" s="292" t="s">
        <v>2</v>
      </c>
      <c r="D31" s="309" t="s">
        <v>799</v>
      </c>
      <c r="E31" s="272" t="s">
        <v>8</v>
      </c>
      <c r="F31" s="291" t="s">
        <v>1682</v>
      </c>
      <c r="G31" s="266" t="s">
        <v>4</v>
      </c>
      <c r="H31" s="83" t="s">
        <v>8</v>
      </c>
      <c r="I31" s="291" t="s">
        <v>1636</v>
      </c>
      <c r="J31" s="292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</row>
    <row r="32" spans="1:23" ht="24">
      <c r="A32" s="307"/>
      <c r="B32" s="83">
        <v>25009260</v>
      </c>
      <c r="C32" s="292" t="s">
        <v>2</v>
      </c>
      <c r="D32" s="309" t="s">
        <v>1658</v>
      </c>
      <c r="E32" s="272" t="s">
        <v>8</v>
      </c>
      <c r="F32" s="291" t="s">
        <v>1682</v>
      </c>
      <c r="G32" s="266" t="s">
        <v>4</v>
      </c>
      <c r="H32" s="298" t="s">
        <v>4</v>
      </c>
      <c r="I32" s="291" t="s">
        <v>1636</v>
      </c>
      <c r="J32" s="292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</row>
    <row r="33" spans="1:23" ht="24">
      <c r="A33" s="307"/>
      <c r="B33" s="82">
        <v>25031414</v>
      </c>
      <c r="C33" s="292" t="s">
        <v>2</v>
      </c>
      <c r="D33" s="255" t="s">
        <v>795</v>
      </c>
      <c r="E33" s="82" t="s">
        <v>8</v>
      </c>
      <c r="F33" s="267" t="s">
        <v>1682</v>
      </c>
      <c r="G33" s="266" t="s">
        <v>4</v>
      </c>
      <c r="H33" s="82" t="s">
        <v>8</v>
      </c>
      <c r="I33" s="291" t="s">
        <v>1636</v>
      </c>
      <c r="J33" s="292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</row>
    <row r="34" spans="1:23" ht="24">
      <c r="A34" s="307"/>
      <c r="B34" s="82">
        <v>25031414</v>
      </c>
      <c r="C34" s="292" t="s">
        <v>2</v>
      </c>
      <c r="D34" s="255" t="s">
        <v>796</v>
      </c>
      <c r="E34" s="82" t="s">
        <v>8</v>
      </c>
      <c r="F34" s="267" t="s">
        <v>1682</v>
      </c>
      <c r="G34" s="266" t="s">
        <v>4</v>
      </c>
      <c r="H34" s="82" t="s">
        <v>8</v>
      </c>
      <c r="I34" s="291" t="s">
        <v>1636</v>
      </c>
      <c r="J34" s="292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</row>
    <row r="35" spans="1:23" ht="24">
      <c r="A35" s="307"/>
      <c r="B35" s="82">
        <v>25031414</v>
      </c>
      <c r="C35" s="292" t="s">
        <v>2</v>
      </c>
      <c r="D35" s="255" t="s">
        <v>779</v>
      </c>
      <c r="E35" s="82" t="s">
        <v>8</v>
      </c>
      <c r="F35" s="267" t="s">
        <v>1682</v>
      </c>
      <c r="G35" s="266" t="s">
        <v>4</v>
      </c>
      <c r="H35" s="82" t="s">
        <v>8</v>
      </c>
      <c r="I35" s="291" t="s">
        <v>1636</v>
      </c>
      <c r="J35" s="292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</row>
    <row r="36" spans="1:23">
      <c r="A36" s="307"/>
      <c r="B36" s="82">
        <v>25041792</v>
      </c>
      <c r="C36" s="292" t="s">
        <v>29</v>
      </c>
      <c r="D36" s="310" t="s">
        <v>775</v>
      </c>
      <c r="E36" s="311" t="s">
        <v>8</v>
      </c>
      <c r="F36" s="255" t="s">
        <v>1682</v>
      </c>
      <c r="G36" s="266" t="s">
        <v>4</v>
      </c>
      <c r="H36" s="311" t="s">
        <v>4</v>
      </c>
      <c r="I36" s="291" t="s">
        <v>1636</v>
      </c>
      <c r="J36" s="292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</row>
    <row r="37" spans="1:23">
      <c r="A37" s="307"/>
      <c r="B37" s="82">
        <v>25041792</v>
      </c>
      <c r="C37" s="292" t="s">
        <v>29</v>
      </c>
      <c r="D37" s="310" t="s">
        <v>777</v>
      </c>
      <c r="E37" s="311" t="s">
        <v>8</v>
      </c>
      <c r="F37" s="255" t="s">
        <v>1682</v>
      </c>
      <c r="G37" s="266" t="s">
        <v>4</v>
      </c>
      <c r="H37" s="311" t="s">
        <v>4</v>
      </c>
      <c r="I37" s="291" t="s">
        <v>1636</v>
      </c>
      <c r="J37" s="292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</row>
    <row r="38" spans="1:23">
      <c r="A38" s="307"/>
      <c r="B38" s="82">
        <v>25048219</v>
      </c>
      <c r="C38" s="292" t="s">
        <v>29</v>
      </c>
      <c r="D38" s="312" t="s">
        <v>763</v>
      </c>
      <c r="E38" s="82" t="s">
        <v>8</v>
      </c>
      <c r="F38" s="267" t="s">
        <v>1682</v>
      </c>
      <c r="G38" s="266" t="s">
        <v>4</v>
      </c>
      <c r="H38" s="82" t="s">
        <v>8</v>
      </c>
      <c r="I38" s="291" t="s">
        <v>1636</v>
      </c>
      <c r="J38" s="292" t="s">
        <v>8</v>
      </c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</row>
    <row r="39" spans="1:23">
      <c r="A39" s="307"/>
      <c r="B39" s="82">
        <v>25048219</v>
      </c>
      <c r="C39" s="292" t="s">
        <v>29</v>
      </c>
      <c r="D39" s="312" t="s">
        <v>764</v>
      </c>
      <c r="E39" s="82" t="s">
        <v>8</v>
      </c>
      <c r="F39" s="267" t="s">
        <v>1682</v>
      </c>
      <c r="G39" s="266" t="s">
        <v>4</v>
      </c>
      <c r="H39" s="82" t="s">
        <v>8</v>
      </c>
      <c r="I39" s="291" t="s">
        <v>1636</v>
      </c>
      <c r="J39" s="292" t="s">
        <v>8</v>
      </c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</row>
    <row r="40" spans="1:23" ht="24">
      <c r="A40" s="307"/>
      <c r="B40" s="82">
        <v>25100594</v>
      </c>
      <c r="C40" s="292" t="s">
        <v>2</v>
      </c>
      <c r="D40" s="284" t="s">
        <v>730</v>
      </c>
      <c r="E40" s="82" t="s">
        <v>8</v>
      </c>
      <c r="F40" s="267" t="s">
        <v>1682</v>
      </c>
      <c r="G40" s="266" t="s">
        <v>4</v>
      </c>
      <c r="H40" s="82" t="s">
        <v>8</v>
      </c>
      <c r="I40" s="291" t="s">
        <v>1636</v>
      </c>
      <c r="J40" s="292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</row>
    <row r="41" spans="1:23" ht="24">
      <c r="A41" s="307"/>
      <c r="B41" s="82">
        <v>25100599</v>
      </c>
      <c r="C41" s="292" t="s">
        <v>2</v>
      </c>
      <c r="D41" s="309" t="s">
        <v>711</v>
      </c>
      <c r="E41" s="82" t="s">
        <v>8</v>
      </c>
      <c r="F41" s="267" t="s">
        <v>1682</v>
      </c>
      <c r="G41" s="266" t="s">
        <v>4</v>
      </c>
      <c r="H41" s="82" t="s">
        <v>4</v>
      </c>
      <c r="I41" s="291" t="s">
        <v>1636</v>
      </c>
      <c r="J41" s="292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</row>
    <row r="42" spans="1:23" s="258" customFormat="1" ht="24">
      <c r="A42" s="79"/>
      <c r="B42" s="82">
        <v>24659141</v>
      </c>
      <c r="C42" s="60" t="s">
        <v>29</v>
      </c>
      <c r="D42" s="305" t="s">
        <v>1105</v>
      </c>
      <c r="E42" s="65" t="s">
        <v>4</v>
      </c>
      <c r="F42" s="266" t="s">
        <v>1675</v>
      </c>
      <c r="G42" s="266" t="s">
        <v>4</v>
      </c>
      <c r="H42" s="65" t="s">
        <v>4</v>
      </c>
      <c r="I42" s="66" t="s">
        <v>1636</v>
      </c>
      <c r="J42" s="66" t="s">
        <v>4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 spans="1:23" s="258" customFormat="1">
      <c r="A43" s="79"/>
      <c r="B43" s="82">
        <v>24659141</v>
      </c>
      <c r="C43" s="60" t="s">
        <v>29</v>
      </c>
      <c r="D43" s="227" t="s">
        <v>1106</v>
      </c>
      <c r="E43" s="65" t="s">
        <v>4</v>
      </c>
      <c r="F43" s="266" t="s">
        <v>1675</v>
      </c>
      <c r="G43" s="266" t="s">
        <v>4</v>
      </c>
      <c r="H43" s="65" t="s">
        <v>4</v>
      </c>
      <c r="I43" s="66" t="s">
        <v>1636</v>
      </c>
      <c r="J43" s="66" t="s">
        <v>4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 spans="1:23" s="258" customFormat="1" ht="24">
      <c r="A44" s="79"/>
      <c r="B44" s="82">
        <v>24659141</v>
      </c>
      <c r="C44" s="60" t="s">
        <v>29</v>
      </c>
      <c r="D44" s="305" t="s">
        <v>1107</v>
      </c>
      <c r="E44" s="65" t="s">
        <v>4</v>
      </c>
      <c r="F44" s="266" t="s">
        <v>1675</v>
      </c>
      <c r="G44" s="266" t="s">
        <v>4</v>
      </c>
      <c r="H44" s="65" t="s">
        <v>4</v>
      </c>
      <c r="I44" s="66" t="s">
        <v>1636</v>
      </c>
      <c r="J44" s="66" t="s">
        <v>4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</row>
    <row r="45" spans="1:23" s="258" customFormat="1">
      <c r="A45" s="79"/>
      <c r="B45" s="82">
        <v>24659141</v>
      </c>
      <c r="C45" s="60" t="s">
        <v>29</v>
      </c>
      <c r="D45" s="227" t="s">
        <v>1108</v>
      </c>
      <c r="E45" s="65" t="s">
        <v>4</v>
      </c>
      <c r="F45" s="266" t="s">
        <v>1675</v>
      </c>
      <c r="G45" s="266" t="s">
        <v>4</v>
      </c>
      <c r="H45" s="65" t="s">
        <v>4</v>
      </c>
      <c r="I45" s="66" t="s">
        <v>1636</v>
      </c>
      <c r="J45" s="66" t="s">
        <v>4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B46" s="82">
        <v>24659141</v>
      </c>
      <c r="C46" s="60" t="s">
        <v>29</v>
      </c>
      <c r="D46" s="227" t="s">
        <v>1109</v>
      </c>
      <c r="E46" s="65" t="s">
        <v>4</v>
      </c>
      <c r="F46" s="266" t="s">
        <v>1675</v>
      </c>
      <c r="G46" s="266" t="s">
        <v>4</v>
      </c>
      <c r="H46" s="65" t="s">
        <v>4</v>
      </c>
      <c r="I46" s="66" t="s">
        <v>1636</v>
      </c>
      <c r="J46" s="66" t="s">
        <v>4</v>
      </c>
    </row>
    <row r="47" spans="1:23">
      <c r="B47" s="82">
        <v>24659141</v>
      </c>
      <c r="C47" s="60" t="s">
        <v>29</v>
      </c>
      <c r="D47" s="227" t="s">
        <v>1110</v>
      </c>
      <c r="E47" s="65" t="s">
        <v>4</v>
      </c>
      <c r="F47" s="266" t="s">
        <v>1675</v>
      </c>
      <c r="G47" s="266" t="s">
        <v>4</v>
      </c>
      <c r="H47" s="65" t="s">
        <v>4</v>
      </c>
      <c r="I47" s="66" t="s">
        <v>1636</v>
      </c>
      <c r="J47" s="66" t="s">
        <v>4</v>
      </c>
    </row>
    <row r="48" spans="1:23">
      <c r="B48" s="82">
        <v>24659141</v>
      </c>
      <c r="C48" s="60" t="s">
        <v>29</v>
      </c>
      <c r="D48" s="227" t="s">
        <v>1111</v>
      </c>
      <c r="E48" s="65" t="s">
        <v>4</v>
      </c>
      <c r="F48" s="266" t="s">
        <v>1675</v>
      </c>
      <c r="G48" s="266" t="s">
        <v>4</v>
      </c>
      <c r="H48" s="65" t="s">
        <v>4</v>
      </c>
      <c r="I48" s="66" t="s">
        <v>1636</v>
      </c>
      <c r="J48" s="66" t="s">
        <v>4</v>
      </c>
    </row>
    <row r="49" spans="1:23">
      <c r="B49" s="82">
        <v>24659141</v>
      </c>
      <c r="C49" s="60" t="s">
        <v>29</v>
      </c>
      <c r="D49" s="227" t="s">
        <v>1112</v>
      </c>
      <c r="E49" s="65" t="s">
        <v>4</v>
      </c>
      <c r="F49" s="266" t="s">
        <v>1675</v>
      </c>
      <c r="G49" s="266" t="s">
        <v>4</v>
      </c>
      <c r="H49" s="65" t="s">
        <v>4</v>
      </c>
      <c r="I49" s="66" t="s">
        <v>1636</v>
      </c>
      <c r="J49" s="66" t="s">
        <v>4</v>
      </c>
    </row>
    <row r="50" spans="1:23">
      <c r="B50" s="82">
        <v>24659141</v>
      </c>
      <c r="C50" s="60" t="s">
        <v>29</v>
      </c>
      <c r="D50" s="227" t="s">
        <v>1113</v>
      </c>
      <c r="E50" s="65" t="s">
        <v>4</v>
      </c>
      <c r="F50" s="266" t="s">
        <v>1675</v>
      </c>
      <c r="G50" s="266" t="s">
        <v>4</v>
      </c>
      <c r="H50" s="65" t="s">
        <v>4</v>
      </c>
      <c r="I50" s="66" t="s">
        <v>1636</v>
      </c>
      <c r="J50" s="66" t="s">
        <v>4</v>
      </c>
    </row>
    <row r="51" spans="1:23" ht="24">
      <c r="B51" s="82">
        <v>24659141</v>
      </c>
      <c r="C51" s="60" t="s">
        <v>29</v>
      </c>
      <c r="D51" s="227" t="s">
        <v>1114</v>
      </c>
      <c r="E51" s="65" t="s">
        <v>4</v>
      </c>
      <c r="F51" s="266" t="s">
        <v>1675</v>
      </c>
      <c r="G51" s="266" t="s">
        <v>4</v>
      </c>
      <c r="H51" s="65" t="s">
        <v>4</v>
      </c>
      <c r="I51" s="66" t="s">
        <v>1636</v>
      </c>
      <c r="J51" s="66" t="s">
        <v>4</v>
      </c>
    </row>
    <row r="52" spans="1:23">
      <c r="B52" s="82">
        <v>24659141</v>
      </c>
      <c r="C52" s="60" t="s">
        <v>29</v>
      </c>
      <c r="D52" s="227" t="s">
        <v>1115</v>
      </c>
      <c r="E52" s="65" t="s">
        <v>4</v>
      </c>
      <c r="F52" s="266" t="s">
        <v>1675</v>
      </c>
      <c r="G52" s="266" t="s">
        <v>4</v>
      </c>
      <c r="H52" s="65" t="s">
        <v>4</v>
      </c>
      <c r="I52" s="66" t="s">
        <v>1636</v>
      </c>
      <c r="J52" s="66" t="s">
        <v>4</v>
      </c>
    </row>
    <row r="53" spans="1:23">
      <c r="B53" s="82">
        <v>24659141</v>
      </c>
      <c r="C53" s="60" t="s">
        <v>29</v>
      </c>
      <c r="D53" s="227" t="s">
        <v>1116</v>
      </c>
      <c r="E53" s="65" t="s">
        <v>4</v>
      </c>
      <c r="F53" s="266" t="s">
        <v>1675</v>
      </c>
      <c r="G53" s="266" t="s">
        <v>4</v>
      </c>
      <c r="H53" s="65" t="s">
        <v>4</v>
      </c>
      <c r="I53" s="66" t="s">
        <v>1636</v>
      </c>
      <c r="J53" s="66" t="s">
        <v>4</v>
      </c>
    </row>
    <row r="54" spans="1:23">
      <c r="B54" s="82">
        <v>24659141</v>
      </c>
      <c r="C54" s="60" t="s">
        <v>29</v>
      </c>
      <c r="D54" s="227" t="s">
        <v>1117</v>
      </c>
      <c r="E54" s="65" t="s">
        <v>4</v>
      </c>
      <c r="F54" s="266" t="s">
        <v>1675</v>
      </c>
      <c r="G54" s="266" t="s">
        <v>4</v>
      </c>
      <c r="H54" s="65" t="s">
        <v>4</v>
      </c>
      <c r="I54" s="66" t="s">
        <v>1636</v>
      </c>
      <c r="J54" s="66" t="s">
        <v>4</v>
      </c>
    </row>
    <row r="55" spans="1:23">
      <c r="B55" s="82">
        <v>24659141</v>
      </c>
      <c r="C55" s="60" t="s">
        <v>29</v>
      </c>
      <c r="D55" s="227" t="s">
        <v>1118</v>
      </c>
      <c r="E55" s="65" t="s">
        <v>4</v>
      </c>
      <c r="F55" s="266" t="s">
        <v>1675</v>
      </c>
      <c r="G55" s="266" t="s">
        <v>4</v>
      </c>
      <c r="H55" s="65" t="s">
        <v>4</v>
      </c>
      <c r="I55" s="66" t="s">
        <v>1636</v>
      </c>
      <c r="J55" s="66" t="s">
        <v>4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spans="1:23" ht="24">
      <c r="B56" s="82">
        <v>24659141</v>
      </c>
      <c r="C56" s="60" t="s">
        <v>29</v>
      </c>
      <c r="D56" s="227" t="s">
        <v>1119</v>
      </c>
      <c r="E56" s="65" t="s">
        <v>4</v>
      </c>
      <c r="F56" s="266" t="s">
        <v>1675</v>
      </c>
      <c r="G56" s="266" t="s">
        <v>4</v>
      </c>
      <c r="H56" s="65" t="s">
        <v>4</v>
      </c>
      <c r="I56" s="66" t="s">
        <v>1636</v>
      </c>
      <c r="J56" s="66" t="s">
        <v>4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 spans="1:23">
      <c r="B57" s="82">
        <v>24659141</v>
      </c>
      <c r="C57" s="60" t="s">
        <v>29</v>
      </c>
      <c r="D57" s="227" t="s">
        <v>1120</v>
      </c>
      <c r="E57" s="65" t="s">
        <v>4</v>
      </c>
      <c r="F57" s="266" t="s">
        <v>1675</v>
      </c>
      <c r="G57" s="266" t="s">
        <v>4</v>
      </c>
      <c r="H57" s="65" t="s">
        <v>4</v>
      </c>
      <c r="I57" s="66" t="s">
        <v>1636</v>
      </c>
      <c r="J57" s="66" t="s">
        <v>4</v>
      </c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3" ht="13">
      <c r="A58" s="230"/>
      <c r="B58" s="228">
        <v>24659141</v>
      </c>
      <c r="C58" s="271" t="s">
        <v>29</v>
      </c>
      <c r="D58" s="262" t="s">
        <v>1711</v>
      </c>
      <c r="E58" s="231" t="s">
        <v>4</v>
      </c>
      <c r="F58" s="232" t="s">
        <v>1675</v>
      </c>
      <c r="G58" s="266" t="s">
        <v>4</v>
      </c>
      <c r="H58" s="231" t="s">
        <v>4</v>
      </c>
      <c r="I58" s="232" t="s">
        <v>1636</v>
      </c>
      <c r="J58" s="232" t="s">
        <v>4</v>
      </c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</row>
    <row r="59" spans="1:23" ht="24">
      <c r="B59" s="82">
        <v>24665018</v>
      </c>
      <c r="C59" s="60" t="s">
        <v>29</v>
      </c>
      <c r="D59" s="67" t="s">
        <v>1097</v>
      </c>
      <c r="E59" s="65" t="s">
        <v>4</v>
      </c>
      <c r="F59" s="266" t="s">
        <v>1675</v>
      </c>
      <c r="G59" s="266" t="s">
        <v>4</v>
      </c>
      <c r="H59" s="65" t="s">
        <v>4</v>
      </c>
      <c r="I59" s="66" t="s">
        <v>1636</v>
      </c>
      <c r="J59" s="66" t="s">
        <v>4</v>
      </c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3">
      <c r="B60" s="82">
        <v>24668417</v>
      </c>
      <c r="C60" s="60" t="s">
        <v>29</v>
      </c>
      <c r="D60" s="68" t="s">
        <v>1098</v>
      </c>
      <c r="E60" s="65" t="s">
        <v>4</v>
      </c>
      <c r="F60" s="266" t="s">
        <v>1675</v>
      </c>
      <c r="G60" s="266" t="s">
        <v>4</v>
      </c>
      <c r="H60" s="65" t="s">
        <v>4</v>
      </c>
      <c r="I60" s="66" t="s">
        <v>1636</v>
      </c>
      <c r="J60" s="66" t="s">
        <v>4</v>
      </c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 spans="1:23">
      <c r="B61" s="82">
        <v>24668417</v>
      </c>
      <c r="C61" s="60" t="s">
        <v>29</v>
      </c>
      <c r="D61" s="68" t="s">
        <v>1099</v>
      </c>
      <c r="E61" s="65" t="s">
        <v>4</v>
      </c>
      <c r="F61" s="266" t="s">
        <v>1675</v>
      </c>
      <c r="G61" s="266" t="s">
        <v>4</v>
      </c>
      <c r="H61" s="65" t="s">
        <v>4</v>
      </c>
      <c r="I61" s="66" t="s">
        <v>1636</v>
      </c>
      <c r="J61" s="66" t="s">
        <v>4</v>
      </c>
    </row>
    <row r="62" spans="1:23">
      <c r="B62" s="82">
        <v>24668417</v>
      </c>
      <c r="C62" s="60" t="s">
        <v>29</v>
      </c>
      <c r="D62" s="68" t="s">
        <v>1085</v>
      </c>
      <c r="E62" s="65" t="s">
        <v>4</v>
      </c>
      <c r="F62" s="266" t="s">
        <v>1675</v>
      </c>
      <c r="G62" s="266" t="s">
        <v>4</v>
      </c>
      <c r="H62" s="65" t="s">
        <v>4</v>
      </c>
      <c r="I62" s="66" t="s">
        <v>1636</v>
      </c>
      <c r="J62" s="66" t="s">
        <v>4</v>
      </c>
    </row>
    <row r="63" spans="1:23">
      <c r="B63" s="82">
        <v>24668417</v>
      </c>
      <c r="C63" s="60" t="s">
        <v>29</v>
      </c>
      <c r="D63" s="68" t="s">
        <v>1086</v>
      </c>
      <c r="E63" s="65" t="s">
        <v>4</v>
      </c>
      <c r="F63" s="266" t="s">
        <v>1675</v>
      </c>
      <c r="G63" s="266" t="s">
        <v>4</v>
      </c>
      <c r="H63" s="65" t="s">
        <v>4</v>
      </c>
      <c r="I63" s="66" t="s">
        <v>1636</v>
      </c>
      <c r="J63" s="66" t="s">
        <v>4</v>
      </c>
    </row>
    <row r="64" spans="1:23">
      <c r="B64" s="82">
        <v>24668417</v>
      </c>
      <c r="C64" s="60" t="s">
        <v>29</v>
      </c>
      <c r="D64" s="68" t="s">
        <v>1087</v>
      </c>
      <c r="E64" s="65" t="s">
        <v>4</v>
      </c>
      <c r="F64" s="266" t="s">
        <v>1675</v>
      </c>
      <c r="G64" s="266" t="s">
        <v>4</v>
      </c>
      <c r="H64" s="65" t="s">
        <v>4</v>
      </c>
      <c r="I64" s="66" t="s">
        <v>1636</v>
      </c>
      <c r="J64" s="66" t="s">
        <v>4</v>
      </c>
    </row>
    <row r="65" spans="1:10">
      <c r="B65" s="82">
        <v>24668417</v>
      </c>
      <c r="C65" s="60" t="s">
        <v>29</v>
      </c>
      <c r="D65" s="68" t="s">
        <v>1088</v>
      </c>
      <c r="E65" s="65" t="s">
        <v>4</v>
      </c>
      <c r="F65" s="266" t="s">
        <v>1675</v>
      </c>
      <c r="G65" s="266" t="s">
        <v>4</v>
      </c>
      <c r="H65" s="65" t="s">
        <v>4</v>
      </c>
      <c r="I65" s="66" t="s">
        <v>1636</v>
      </c>
      <c r="J65" s="66" t="s">
        <v>4</v>
      </c>
    </row>
    <row r="66" spans="1:10">
      <c r="B66" s="82">
        <v>24668417</v>
      </c>
      <c r="C66" s="60" t="s">
        <v>29</v>
      </c>
      <c r="D66" s="68" t="s">
        <v>1089</v>
      </c>
      <c r="E66" s="65" t="s">
        <v>4</v>
      </c>
      <c r="F66" s="266" t="s">
        <v>1675</v>
      </c>
      <c r="G66" s="266" t="s">
        <v>4</v>
      </c>
      <c r="H66" s="65" t="s">
        <v>4</v>
      </c>
      <c r="I66" s="66" t="s">
        <v>1636</v>
      </c>
      <c r="J66" s="66" t="s">
        <v>4</v>
      </c>
    </row>
    <row r="67" spans="1:10">
      <c r="B67" s="82">
        <v>24668417</v>
      </c>
      <c r="C67" s="60" t="s">
        <v>29</v>
      </c>
      <c r="D67" s="68" t="s">
        <v>1091</v>
      </c>
      <c r="E67" s="65" t="s">
        <v>4</v>
      </c>
      <c r="F67" s="266" t="s">
        <v>1675</v>
      </c>
      <c r="G67" s="266" t="s">
        <v>4</v>
      </c>
      <c r="H67" s="65" t="s">
        <v>4</v>
      </c>
      <c r="I67" s="66" t="s">
        <v>1636</v>
      </c>
      <c r="J67" s="66" t="s">
        <v>4</v>
      </c>
    </row>
    <row r="68" spans="1:10">
      <c r="B68" s="82">
        <v>24668417</v>
      </c>
      <c r="C68" s="60" t="s">
        <v>29</v>
      </c>
      <c r="D68" s="68" t="s">
        <v>1092</v>
      </c>
      <c r="E68" s="65" t="s">
        <v>4</v>
      </c>
      <c r="F68" s="266" t="s">
        <v>1675</v>
      </c>
      <c r="G68" s="266" t="s">
        <v>4</v>
      </c>
      <c r="H68" s="65" t="s">
        <v>4</v>
      </c>
      <c r="I68" s="66" t="s">
        <v>1636</v>
      </c>
      <c r="J68" s="66" t="s">
        <v>4</v>
      </c>
    </row>
    <row r="69" spans="1:10">
      <c r="B69" s="82">
        <v>24668417</v>
      </c>
      <c r="C69" s="60" t="s">
        <v>29</v>
      </c>
      <c r="D69" s="68" t="s">
        <v>1092</v>
      </c>
      <c r="E69" s="65" t="s">
        <v>4</v>
      </c>
      <c r="F69" s="266" t="s">
        <v>1675</v>
      </c>
      <c r="G69" s="266" t="s">
        <v>4</v>
      </c>
      <c r="H69" s="65" t="s">
        <v>4</v>
      </c>
      <c r="I69" s="66" t="s">
        <v>1636</v>
      </c>
      <c r="J69" s="66" t="s">
        <v>4</v>
      </c>
    </row>
    <row r="70" spans="1:10">
      <c r="B70" s="82">
        <v>24668417</v>
      </c>
      <c r="C70" s="60" t="s">
        <v>29</v>
      </c>
      <c r="D70" s="68" t="s">
        <v>1093</v>
      </c>
      <c r="E70" s="65" t="s">
        <v>4</v>
      </c>
      <c r="F70" s="266" t="s">
        <v>1675</v>
      </c>
      <c r="G70" s="266" t="s">
        <v>4</v>
      </c>
      <c r="H70" s="65" t="s">
        <v>4</v>
      </c>
      <c r="I70" s="66" t="s">
        <v>1636</v>
      </c>
      <c r="J70" s="66" t="s">
        <v>4</v>
      </c>
    </row>
    <row r="71" spans="1:10">
      <c r="B71" s="82">
        <v>24668417</v>
      </c>
      <c r="C71" s="60" t="s">
        <v>29</v>
      </c>
      <c r="D71" s="68" t="s">
        <v>1094</v>
      </c>
      <c r="E71" s="65" t="s">
        <v>4</v>
      </c>
      <c r="F71" s="266" t="s">
        <v>1675</v>
      </c>
      <c r="G71" s="266" t="s">
        <v>4</v>
      </c>
      <c r="H71" s="65" t="s">
        <v>4</v>
      </c>
      <c r="I71" s="66" t="s">
        <v>1636</v>
      </c>
      <c r="J71" s="66" t="s">
        <v>4</v>
      </c>
    </row>
    <row r="72" spans="1:10" ht="24">
      <c r="B72" s="82">
        <v>24671998</v>
      </c>
      <c r="C72" s="60" t="s">
        <v>2</v>
      </c>
      <c r="D72" s="69" t="s">
        <v>1095</v>
      </c>
      <c r="E72" s="65" t="s">
        <v>4</v>
      </c>
      <c r="F72" s="266" t="s">
        <v>1675</v>
      </c>
      <c r="G72" s="266" t="s">
        <v>4</v>
      </c>
      <c r="H72" s="65" t="s">
        <v>4</v>
      </c>
      <c r="I72" s="66" t="s">
        <v>1636</v>
      </c>
      <c r="J72" s="66" t="s">
        <v>4</v>
      </c>
    </row>
    <row r="73" spans="1:10" ht="24">
      <c r="B73" s="82">
        <v>24671998</v>
      </c>
      <c r="C73" s="60" t="s">
        <v>2</v>
      </c>
      <c r="D73" s="69" t="s">
        <v>1096</v>
      </c>
      <c r="E73" s="65" t="s">
        <v>4</v>
      </c>
      <c r="F73" s="266" t="s">
        <v>1675</v>
      </c>
      <c r="G73" s="266" t="s">
        <v>4</v>
      </c>
      <c r="H73" s="65" t="s">
        <v>4</v>
      </c>
      <c r="I73" s="66" t="s">
        <v>1636</v>
      </c>
      <c r="J73" s="66" t="s">
        <v>4</v>
      </c>
    </row>
    <row r="74" spans="1:10" ht="24">
      <c r="B74" s="82">
        <v>24671998</v>
      </c>
      <c r="C74" s="60" t="s">
        <v>2</v>
      </c>
      <c r="D74" s="69" t="s">
        <v>1075</v>
      </c>
      <c r="E74" s="65" t="s">
        <v>4</v>
      </c>
      <c r="F74" s="266" t="s">
        <v>1675</v>
      </c>
      <c r="G74" s="266" t="s">
        <v>4</v>
      </c>
      <c r="H74" s="65" t="s">
        <v>4</v>
      </c>
      <c r="I74" s="66" t="s">
        <v>1636</v>
      </c>
      <c r="J74" s="66" t="s">
        <v>4</v>
      </c>
    </row>
    <row r="75" spans="1:10" ht="24">
      <c r="B75" s="82">
        <v>24671998</v>
      </c>
      <c r="C75" s="60" t="s">
        <v>2</v>
      </c>
      <c r="D75" s="69" t="s">
        <v>1076</v>
      </c>
      <c r="E75" s="65" t="s">
        <v>4</v>
      </c>
      <c r="F75" s="266" t="s">
        <v>1675</v>
      </c>
      <c r="G75" s="266" t="s">
        <v>4</v>
      </c>
      <c r="H75" s="65" t="s">
        <v>4</v>
      </c>
      <c r="I75" s="66" t="s">
        <v>1636</v>
      </c>
      <c r="J75" s="66" t="s">
        <v>4</v>
      </c>
    </row>
    <row r="76" spans="1:10" ht="24">
      <c r="B76" s="82">
        <v>24687876</v>
      </c>
      <c r="C76" s="60" t="s">
        <v>29</v>
      </c>
      <c r="D76" s="67" t="s">
        <v>1077</v>
      </c>
      <c r="E76" s="65" t="s">
        <v>4</v>
      </c>
      <c r="F76" s="266" t="s">
        <v>1675</v>
      </c>
      <c r="G76" s="266" t="s">
        <v>4</v>
      </c>
      <c r="H76" s="65" t="s">
        <v>4</v>
      </c>
      <c r="I76" s="66" t="s">
        <v>1636</v>
      </c>
      <c r="J76" s="66" t="s">
        <v>4</v>
      </c>
    </row>
    <row r="77" spans="1:10" s="369" customFormat="1" ht="36">
      <c r="A77" s="363" t="s">
        <v>1732</v>
      </c>
      <c r="B77" s="364">
        <v>24687876</v>
      </c>
      <c r="C77" s="365" t="s">
        <v>29</v>
      </c>
      <c r="D77" s="366" t="s">
        <v>1078</v>
      </c>
      <c r="E77" s="364" t="s">
        <v>4</v>
      </c>
      <c r="F77" s="367" t="s">
        <v>1675</v>
      </c>
      <c r="G77" s="367" t="s">
        <v>8</v>
      </c>
      <c r="H77" s="364" t="s">
        <v>4</v>
      </c>
      <c r="I77" s="368" t="s">
        <v>1636</v>
      </c>
      <c r="J77" s="368" t="s">
        <v>4</v>
      </c>
    </row>
    <row r="78" spans="1:10" s="369" customFormat="1" ht="24">
      <c r="A78" s="363" t="s">
        <v>1732</v>
      </c>
      <c r="B78" s="364">
        <v>24687876</v>
      </c>
      <c r="C78" s="365" t="s">
        <v>29</v>
      </c>
      <c r="D78" s="366" t="s">
        <v>1079</v>
      </c>
      <c r="E78" s="364" t="s">
        <v>4</v>
      </c>
      <c r="F78" s="367" t="s">
        <v>1675</v>
      </c>
      <c r="G78" s="367" t="s">
        <v>8</v>
      </c>
      <c r="H78" s="364" t="s">
        <v>4</v>
      </c>
      <c r="I78" s="368" t="s">
        <v>1636</v>
      </c>
      <c r="J78" s="368" t="s">
        <v>4</v>
      </c>
    </row>
    <row r="79" spans="1:10" s="369" customFormat="1" ht="24">
      <c r="A79" s="363" t="s">
        <v>1732</v>
      </c>
      <c r="B79" s="364">
        <v>24687876</v>
      </c>
      <c r="C79" s="365" t="s">
        <v>29</v>
      </c>
      <c r="D79" s="366" t="s">
        <v>1080</v>
      </c>
      <c r="E79" s="364" t="s">
        <v>4</v>
      </c>
      <c r="F79" s="367" t="s">
        <v>1675</v>
      </c>
      <c r="G79" s="367" t="s">
        <v>8</v>
      </c>
      <c r="H79" s="364" t="s">
        <v>4</v>
      </c>
      <c r="I79" s="368" t="s">
        <v>1636</v>
      </c>
      <c r="J79" s="368" t="s">
        <v>4</v>
      </c>
    </row>
    <row r="80" spans="1:10" s="369" customFormat="1" ht="24">
      <c r="A80" s="363" t="s">
        <v>1732</v>
      </c>
      <c r="B80" s="364">
        <v>24687876</v>
      </c>
      <c r="C80" s="365" t="s">
        <v>29</v>
      </c>
      <c r="D80" s="366" t="s">
        <v>1081</v>
      </c>
      <c r="E80" s="364" t="s">
        <v>4</v>
      </c>
      <c r="F80" s="367" t="s">
        <v>1675</v>
      </c>
      <c r="G80" s="367" t="s">
        <v>8</v>
      </c>
      <c r="H80" s="364" t="s">
        <v>4</v>
      </c>
      <c r="I80" s="368" t="s">
        <v>1636</v>
      </c>
      <c r="J80" s="368" t="s">
        <v>4</v>
      </c>
    </row>
    <row r="81" spans="1:23" ht="24">
      <c r="B81" s="82">
        <v>24687876</v>
      </c>
      <c r="C81" s="60" t="s">
        <v>29</v>
      </c>
      <c r="D81" s="67" t="s">
        <v>1082</v>
      </c>
      <c r="E81" s="65" t="s">
        <v>4</v>
      </c>
      <c r="F81" s="266" t="s">
        <v>1675</v>
      </c>
      <c r="G81" s="266" t="s">
        <v>4</v>
      </c>
      <c r="H81" s="65" t="s">
        <v>4</v>
      </c>
      <c r="I81" s="66" t="s">
        <v>1636</v>
      </c>
      <c r="J81" s="66" t="s">
        <v>4</v>
      </c>
    </row>
    <row r="82" spans="1:23" ht="24">
      <c r="B82" s="82">
        <v>24715479</v>
      </c>
      <c r="C82" s="60" t="s">
        <v>29</v>
      </c>
      <c r="D82" s="67" t="s">
        <v>1083</v>
      </c>
      <c r="E82" s="65" t="s">
        <v>4</v>
      </c>
      <c r="F82" s="266" t="s">
        <v>1675</v>
      </c>
      <c r="G82" s="266" t="s">
        <v>4</v>
      </c>
      <c r="H82" s="65" t="s">
        <v>4</v>
      </c>
      <c r="I82" s="66" t="s">
        <v>1636</v>
      </c>
      <c r="J82" s="66"/>
    </row>
    <row r="83" spans="1:23" ht="36">
      <c r="B83" s="82">
        <v>24715479</v>
      </c>
      <c r="C83" s="60" t="s">
        <v>29</v>
      </c>
      <c r="D83" s="67" t="s">
        <v>1084</v>
      </c>
      <c r="E83" s="65" t="s">
        <v>4</v>
      </c>
      <c r="F83" s="266" t="s">
        <v>1675</v>
      </c>
      <c r="G83" s="266" t="s">
        <v>4</v>
      </c>
      <c r="H83" s="65" t="s">
        <v>4</v>
      </c>
      <c r="I83" s="66" t="s">
        <v>1636</v>
      </c>
      <c r="J83" s="66" t="s">
        <v>4</v>
      </c>
    </row>
    <row r="84" spans="1:23" ht="24">
      <c r="B84" s="82">
        <v>24715479</v>
      </c>
      <c r="C84" s="60" t="s">
        <v>29</v>
      </c>
      <c r="D84" s="67" t="s">
        <v>1061</v>
      </c>
      <c r="E84" s="65" t="s">
        <v>4</v>
      </c>
      <c r="F84" s="266" t="s">
        <v>1675</v>
      </c>
      <c r="G84" s="266" t="s">
        <v>4</v>
      </c>
      <c r="H84" s="65" t="s">
        <v>4</v>
      </c>
      <c r="I84" s="66" t="s">
        <v>1636</v>
      </c>
      <c r="J84" s="66" t="s">
        <v>4</v>
      </c>
    </row>
    <row r="85" spans="1:23" ht="24">
      <c r="B85" s="82">
        <v>24715505</v>
      </c>
      <c r="C85" s="60" t="s">
        <v>29</v>
      </c>
      <c r="D85" s="261" t="s">
        <v>1062</v>
      </c>
      <c r="E85" s="65" t="s">
        <v>4</v>
      </c>
      <c r="F85" s="266" t="s">
        <v>1675</v>
      </c>
      <c r="G85" s="266" t="s">
        <v>4</v>
      </c>
      <c r="H85" s="65" t="s">
        <v>4</v>
      </c>
      <c r="I85" s="66" t="s">
        <v>1636</v>
      </c>
      <c r="J85" s="66" t="s">
        <v>4</v>
      </c>
    </row>
    <row r="86" spans="1:23">
      <c r="B86" s="82">
        <v>24715505</v>
      </c>
      <c r="C86" s="60" t="s">
        <v>29</v>
      </c>
      <c r="D86" s="261" t="s">
        <v>1063</v>
      </c>
      <c r="E86" s="65" t="s">
        <v>4</v>
      </c>
      <c r="F86" s="266" t="s">
        <v>1675</v>
      </c>
      <c r="G86" s="266" t="s">
        <v>4</v>
      </c>
      <c r="H86" s="65" t="s">
        <v>4</v>
      </c>
      <c r="I86" s="66" t="s">
        <v>1636</v>
      </c>
      <c r="J86" s="66" t="s">
        <v>4</v>
      </c>
    </row>
    <row r="87" spans="1:23" ht="24">
      <c r="B87" s="82">
        <v>24715505</v>
      </c>
      <c r="C87" s="60" t="s">
        <v>29</v>
      </c>
      <c r="D87" s="261" t="s">
        <v>1064</v>
      </c>
      <c r="E87" s="65" t="s">
        <v>4</v>
      </c>
      <c r="F87" s="266" t="s">
        <v>1675</v>
      </c>
      <c r="G87" s="266" t="s">
        <v>4</v>
      </c>
      <c r="H87" s="65" t="s">
        <v>4</v>
      </c>
      <c r="I87" s="66" t="s">
        <v>1636</v>
      </c>
      <c r="J87" s="66" t="s">
        <v>4</v>
      </c>
    </row>
    <row r="88" spans="1:23" ht="24">
      <c r="B88" s="82">
        <v>24715505</v>
      </c>
      <c r="C88" s="60" t="s">
        <v>29</v>
      </c>
      <c r="D88" s="261" t="s">
        <v>1065</v>
      </c>
      <c r="E88" s="65" t="s">
        <v>4</v>
      </c>
      <c r="F88" s="266" t="s">
        <v>1675</v>
      </c>
      <c r="G88" s="266" t="s">
        <v>4</v>
      </c>
      <c r="H88" s="65" t="s">
        <v>4</v>
      </c>
      <c r="I88" s="66" t="s">
        <v>1636</v>
      </c>
      <c r="J88" s="66" t="s">
        <v>4</v>
      </c>
    </row>
    <row r="89" spans="1:23">
      <c r="B89" s="82">
        <v>24715505</v>
      </c>
      <c r="C89" s="60" t="s">
        <v>29</v>
      </c>
      <c r="D89" s="261" t="s">
        <v>1066</v>
      </c>
      <c r="E89" s="65" t="s">
        <v>4</v>
      </c>
      <c r="F89" s="266" t="s">
        <v>1675</v>
      </c>
      <c r="G89" s="266" t="s">
        <v>4</v>
      </c>
      <c r="H89" s="65" t="s">
        <v>4</v>
      </c>
      <c r="I89" s="66" t="s">
        <v>1636</v>
      </c>
      <c r="J89" s="66" t="s">
        <v>4</v>
      </c>
    </row>
    <row r="90" spans="1:23">
      <c r="B90" s="82">
        <v>24715505</v>
      </c>
      <c r="C90" s="60" t="s">
        <v>29</v>
      </c>
      <c r="D90" s="261" t="s">
        <v>1067</v>
      </c>
      <c r="E90" s="65" t="s">
        <v>4</v>
      </c>
      <c r="F90" s="266" t="s">
        <v>1675</v>
      </c>
      <c r="G90" s="266" t="s">
        <v>4</v>
      </c>
      <c r="H90" s="65" t="s">
        <v>4</v>
      </c>
      <c r="I90" s="66" t="s">
        <v>1636</v>
      </c>
      <c r="J90" s="66" t="s">
        <v>4</v>
      </c>
    </row>
    <row r="91" spans="1:23">
      <c r="A91" s="79" t="s">
        <v>1783</v>
      </c>
      <c r="B91" s="82">
        <v>24715505</v>
      </c>
      <c r="C91" s="60" t="s">
        <v>29</v>
      </c>
      <c r="D91" s="261" t="s">
        <v>1068</v>
      </c>
      <c r="E91" s="65" t="s">
        <v>4</v>
      </c>
      <c r="F91" s="266" t="s">
        <v>1675</v>
      </c>
      <c r="G91" s="266" t="s">
        <v>8</v>
      </c>
      <c r="H91" s="65" t="s">
        <v>4</v>
      </c>
      <c r="I91" s="66" t="s">
        <v>1636</v>
      </c>
      <c r="J91" s="66" t="s">
        <v>8</v>
      </c>
    </row>
    <row r="92" spans="1:23">
      <c r="B92" s="82">
        <v>24715505</v>
      </c>
      <c r="C92" s="60" t="s">
        <v>29</v>
      </c>
      <c r="D92" s="261" t="s">
        <v>1069</v>
      </c>
      <c r="E92" s="65" t="s">
        <v>4</v>
      </c>
      <c r="F92" s="266" t="s">
        <v>1675</v>
      </c>
      <c r="G92" s="266" t="s">
        <v>4</v>
      </c>
      <c r="H92" s="65" t="s">
        <v>4</v>
      </c>
      <c r="I92" s="66" t="s">
        <v>1636</v>
      </c>
      <c r="J92" s="66" t="s">
        <v>4</v>
      </c>
    </row>
    <row r="93" spans="1:23">
      <c r="B93" s="82">
        <v>24715505</v>
      </c>
      <c r="C93" s="60" t="s">
        <v>29</v>
      </c>
      <c r="D93" s="61" t="s">
        <v>1070</v>
      </c>
      <c r="E93" s="65" t="s">
        <v>4</v>
      </c>
      <c r="F93" s="266" t="s">
        <v>1675</v>
      </c>
      <c r="G93" s="266" t="s">
        <v>4</v>
      </c>
      <c r="H93" s="65" t="s">
        <v>4</v>
      </c>
      <c r="I93" s="66" t="s">
        <v>1636</v>
      </c>
      <c r="J93" s="66" t="s">
        <v>4</v>
      </c>
    </row>
    <row r="94" spans="1:23">
      <c r="B94" s="82">
        <v>24715505</v>
      </c>
      <c r="C94" s="60" t="s">
        <v>29</v>
      </c>
      <c r="D94" s="61" t="s">
        <v>1071</v>
      </c>
      <c r="E94" s="65" t="s">
        <v>4</v>
      </c>
      <c r="F94" s="266" t="s">
        <v>1675</v>
      </c>
      <c r="G94" s="266" t="s">
        <v>4</v>
      </c>
      <c r="H94" s="65" t="s">
        <v>4</v>
      </c>
      <c r="I94" s="66" t="s">
        <v>1636</v>
      </c>
      <c r="J94" s="66" t="s">
        <v>4</v>
      </c>
    </row>
    <row r="95" spans="1:23">
      <c r="B95" s="82">
        <v>24715528</v>
      </c>
      <c r="C95" s="60" t="s">
        <v>29</v>
      </c>
      <c r="D95" s="68" t="s">
        <v>1072</v>
      </c>
      <c r="E95" s="65" t="s">
        <v>4</v>
      </c>
      <c r="F95" s="266" t="s">
        <v>1675</v>
      </c>
      <c r="G95" s="266" t="s">
        <v>4</v>
      </c>
      <c r="H95" s="65" t="s">
        <v>4</v>
      </c>
      <c r="I95" s="66" t="s">
        <v>1636</v>
      </c>
      <c r="J95" s="66" t="s">
        <v>4</v>
      </c>
    </row>
    <row r="96" spans="1:23">
      <c r="B96" s="82">
        <v>24715528</v>
      </c>
      <c r="C96" s="60" t="s">
        <v>29</v>
      </c>
      <c r="D96" s="68" t="s">
        <v>1073</v>
      </c>
      <c r="E96" s="65" t="s">
        <v>4</v>
      </c>
      <c r="F96" s="266" t="s">
        <v>1675</v>
      </c>
      <c r="G96" s="266" t="s">
        <v>4</v>
      </c>
      <c r="H96" s="65" t="s">
        <v>4</v>
      </c>
      <c r="I96" s="66" t="s">
        <v>1636</v>
      </c>
      <c r="J96" s="66" t="s">
        <v>4</v>
      </c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 spans="1:23">
      <c r="B97" s="82">
        <v>24715528</v>
      </c>
      <c r="C97" s="60" t="s">
        <v>29</v>
      </c>
      <c r="D97" s="68" t="s">
        <v>1074</v>
      </c>
      <c r="E97" s="65" t="s">
        <v>4</v>
      </c>
      <c r="F97" s="266" t="s">
        <v>1675</v>
      </c>
      <c r="G97" s="266" t="s">
        <v>4</v>
      </c>
      <c r="H97" s="65" t="s">
        <v>4</v>
      </c>
      <c r="I97" s="66" t="s">
        <v>1636</v>
      </c>
      <c r="J97" s="66" t="s">
        <v>4</v>
      </c>
    </row>
    <row r="98" spans="1:23" s="230" customFormat="1">
      <c r="A98" s="79"/>
      <c r="B98" s="82">
        <v>24715528</v>
      </c>
      <c r="C98" s="60" t="s">
        <v>29</v>
      </c>
      <c r="D98" s="68" t="s">
        <v>1047</v>
      </c>
      <c r="E98" s="65" t="s">
        <v>4</v>
      </c>
      <c r="F98" s="266" t="s">
        <v>1675</v>
      </c>
      <c r="G98" s="266" t="s">
        <v>4</v>
      </c>
      <c r="H98" s="65" t="s">
        <v>4</v>
      </c>
      <c r="I98" s="66" t="s">
        <v>1636</v>
      </c>
      <c r="J98" s="66" t="s">
        <v>4</v>
      </c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spans="1:23">
      <c r="B99" s="82">
        <v>24715528</v>
      </c>
      <c r="C99" s="60" t="s">
        <v>29</v>
      </c>
      <c r="D99" s="68" t="s">
        <v>1048</v>
      </c>
      <c r="E99" s="65" t="s">
        <v>4</v>
      </c>
      <c r="F99" s="266" t="s">
        <v>1675</v>
      </c>
      <c r="G99" s="266" t="s">
        <v>4</v>
      </c>
      <c r="H99" s="65" t="s">
        <v>4</v>
      </c>
      <c r="I99" s="66" t="s">
        <v>1636</v>
      </c>
      <c r="J99" s="66" t="s">
        <v>4</v>
      </c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 spans="1:23">
      <c r="B100" s="82">
        <v>24715528</v>
      </c>
      <c r="C100" s="60" t="s">
        <v>29</v>
      </c>
      <c r="D100" s="68" t="s">
        <v>1049</v>
      </c>
      <c r="E100" s="65" t="s">
        <v>4</v>
      </c>
      <c r="F100" s="266" t="s">
        <v>1675</v>
      </c>
      <c r="G100" s="266" t="s">
        <v>4</v>
      </c>
      <c r="H100" s="65" t="s">
        <v>4</v>
      </c>
      <c r="I100" s="66" t="s">
        <v>1636</v>
      </c>
      <c r="J100" s="66" t="s">
        <v>4</v>
      </c>
    </row>
    <row r="101" spans="1:23" s="230" customFormat="1">
      <c r="A101" s="79"/>
      <c r="B101" s="82">
        <v>24715528</v>
      </c>
      <c r="C101" s="60" t="s">
        <v>29</v>
      </c>
      <c r="D101" s="68" t="s">
        <v>1050</v>
      </c>
      <c r="E101" s="65" t="s">
        <v>4</v>
      </c>
      <c r="F101" s="266" t="s">
        <v>1675</v>
      </c>
      <c r="G101" s="266" t="s">
        <v>4</v>
      </c>
      <c r="H101" s="65" t="s">
        <v>4</v>
      </c>
      <c r="I101" s="66" t="s">
        <v>1636</v>
      </c>
      <c r="J101" s="66" t="s">
        <v>4</v>
      </c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 spans="1:23">
      <c r="B102" s="82">
        <v>24715528</v>
      </c>
      <c r="C102" s="60" t="s">
        <v>29</v>
      </c>
      <c r="D102" s="68" t="s">
        <v>1051</v>
      </c>
      <c r="E102" s="65" t="s">
        <v>4</v>
      </c>
      <c r="F102" s="266" t="s">
        <v>1675</v>
      </c>
      <c r="G102" s="266" t="s">
        <v>4</v>
      </c>
      <c r="H102" s="65" t="s">
        <v>4</v>
      </c>
      <c r="I102" s="66" t="s">
        <v>1636</v>
      </c>
      <c r="J102" s="66" t="s">
        <v>4</v>
      </c>
    </row>
    <row r="103" spans="1:23">
      <c r="B103" s="82">
        <v>24715528</v>
      </c>
      <c r="C103" s="60" t="s">
        <v>29</v>
      </c>
      <c r="D103" s="68" t="s">
        <v>1052</v>
      </c>
      <c r="E103" s="65" t="s">
        <v>4</v>
      </c>
      <c r="F103" s="266" t="s">
        <v>1675</v>
      </c>
      <c r="G103" s="266" t="s">
        <v>4</v>
      </c>
      <c r="H103" s="65" t="s">
        <v>4</v>
      </c>
      <c r="I103" s="66" t="s">
        <v>1636</v>
      </c>
      <c r="J103" s="66" t="s">
        <v>4</v>
      </c>
    </row>
    <row r="104" spans="1:23">
      <c r="B104" s="82">
        <v>24715575</v>
      </c>
      <c r="C104" s="60" t="s">
        <v>29</v>
      </c>
      <c r="D104" s="61" t="s">
        <v>1053</v>
      </c>
      <c r="E104" s="65" t="s">
        <v>4</v>
      </c>
      <c r="F104" s="266" t="s">
        <v>1675</v>
      </c>
      <c r="G104" s="266" t="s">
        <v>4</v>
      </c>
      <c r="H104" s="65" t="s">
        <v>4</v>
      </c>
      <c r="I104" s="66" t="s">
        <v>1636</v>
      </c>
      <c r="J104" s="66" t="s">
        <v>4</v>
      </c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3">
      <c r="B105" s="82">
        <v>24715575</v>
      </c>
      <c r="C105" s="60" t="s">
        <v>29</v>
      </c>
      <c r="D105" s="61" t="s">
        <v>1637</v>
      </c>
      <c r="E105" s="65" t="s">
        <v>4</v>
      </c>
      <c r="F105" s="266" t="s">
        <v>1675</v>
      </c>
      <c r="G105" s="266" t="s">
        <v>4</v>
      </c>
      <c r="H105" s="65" t="s">
        <v>4</v>
      </c>
      <c r="I105" s="66" t="s">
        <v>1636</v>
      </c>
      <c r="J105" s="66" t="s">
        <v>4</v>
      </c>
    </row>
    <row r="106" spans="1:23" s="258" customFormat="1">
      <c r="A106" s="79"/>
      <c r="B106" s="82">
        <v>24715575</v>
      </c>
      <c r="C106" s="60" t="s">
        <v>29</v>
      </c>
      <c r="D106" s="61" t="s">
        <v>1054</v>
      </c>
      <c r="E106" s="65" t="s">
        <v>4</v>
      </c>
      <c r="F106" s="266" t="s">
        <v>1675</v>
      </c>
      <c r="G106" s="266" t="s">
        <v>4</v>
      </c>
      <c r="H106" s="65" t="s">
        <v>4</v>
      </c>
      <c r="I106" s="66" t="s">
        <v>1636</v>
      </c>
      <c r="J106" s="66" t="s">
        <v>4</v>
      </c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 spans="1:23">
      <c r="B107" s="82">
        <v>24715575</v>
      </c>
      <c r="C107" s="60" t="s">
        <v>29</v>
      </c>
      <c r="D107" s="61" t="s">
        <v>1055</v>
      </c>
      <c r="E107" s="65" t="s">
        <v>4</v>
      </c>
      <c r="F107" s="266" t="s">
        <v>1675</v>
      </c>
      <c r="G107" s="266" t="s">
        <v>4</v>
      </c>
      <c r="H107" s="65" t="s">
        <v>4</v>
      </c>
      <c r="I107" s="66" t="s">
        <v>1636</v>
      </c>
      <c r="J107" s="66" t="s">
        <v>4</v>
      </c>
    </row>
    <row r="108" spans="1:23">
      <c r="B108" s="82">
        <v>24715575</v>
      </c>
      <c r="C108" s="60" t="s">
        <v>29</v>
      </c>
      <c r="D108" s="61" t="s">
        <v>1056</v>
      </c>
      <c r="E108" s="65" t="s">
        <v>4</v>
      </c>
      <c r="F108" s="266" t="s">
        <v>1675</v>
      </c>
      <c r="G108" s="266" t="s">
        <v>4</v>
      </c>
      <c r="H108" s="65" t="s">
        <v>4</v>
      </c>
      <c r="I108" s="66" t="s">
        <v>1636</v>
      </c>
      <c r="J108" s="66" t="s">
        <v>4</v>
      </c>
    </row>
    <row r="109" spans="1:23" ht="24">
      <c r="B109" s="82">
        <v>24737624</v>
      </c>
      <c r="C109" s="60" t="s">
        <v>29</v>
      </c>
      <c r="D109" s="67" t="s">
        <v>1057</v>
      </c>
      <c r="E109" s="65" t="s">
        <v>4</v>
      </c>
      <c r="F109" s="266" t="s">
        <v>1675</v>
      </c>
      <c r="G109" s="266" t="s">
        <v>4</v>
      </c>
      <c r="H109" s="65" t="s">
        <v>4</v>
      </c>
      <c r="I109" s="66" t="s">
        <v>1636</v>
      </c>
      <c r="J109" s="66" t="s">
        <v>4</v>
      </c>
    </row>
    <row r="110" spans="1:23" ht="24">
      <c r="B110" s="82">
        <v>24737624</v>
      </c>
      <c r="C110" s="60" t="s">
        <v>29</v>
      </c>
      <c r="D110" s="67" t="s">
        <v>1058</v>
      </c>
      <c r="E110" s="65" t="s">
        <v>4</v>
      </c>
      <c r="F110" s="266" t="s">
        <v>1675</v>
      </c>
      <c r="G110" s="266" t="s">
        <v>4</v>
      </c>
      <c r="H110" s="65" t="s">
        <v>4</v>
      </c>
      <c r="I110" s="66" t="s">
        <v>1636</v>
      </c>
      <c r="J110" s="66" t="s">
        <v>4</v>
      </c>
    </row>
    <row r="111" spans="1:23">
      <c r="B111" s="82">
        <v>24737644</v>
      </c>
      <c r="C111" s="60" t="s">
        <v>29</v>
      </c>
      <c r="D111" s="61" t="s">
        <v>1059</v>
      </c>
      <c r="E111" s="65" t="s">
        <v>4</v>
      </c>
      <c r="F111" s="266" t="s">
        <v>1675</v>
      </c>
      <c r="G111" s="266" t="s">
        <v>4</v>
      </c>
      <c r="H111" s="65" t="s">
        <v>4</v>
      </c>
      <c r="I111" s="66" t="s">
        <v>1636</v>
      </c>
      <c r="J111" s="66" t="s">
        <v>4</v>
      </c>
    </row>
    <row r="112" spans="1:23">
      <c r="A112" s="79" t="s">
        <v>1747</v>
      </c>
      <c r="B112" s="82">
        <v>24737644</v>
      </c>
      <c r="C112" s="60" t="s">
        <v>29</v>
      </c>
      <c r="D112" s="61" t="s">
        <v>1060</v>
      </c>
      <c r="E112" s="65" t="s">
        <v>4</v>
      </c>
      <c r="F112" s="266" t="s">
        <v>1675</v>
      </c>
      <c r="G112" s="266" t="s">
        <v>8</v>
      </c>
      <c r="H112" s="65" t="s">
        <v>4</v>
      </c>
      <c r="I112" s="66" t="s">
        <v>1636</v>
      </c>
      <c r="J112" s="66"/>
    </row>
    <row r="113" spans="1:23">
      <c r="A113" s="79" t="s">
        <v>1747</v>
      </c>
      <c r="B113" s="82">
        <v>24737644</v>
      </c>
      <c r="C113" s="60" t="s">
        <v>29</v>
      </c>
      <c r="D113" s="61" t="s">
        <v>1042</v>
      </c>
      <c r="E113" s="65" t="s">
        <v>4</v>
      </c>
      <c r="F113" s="266" t="s">
        <v>1675</v>
      </c>
      <c r="G113" s="266" t="s">
        <v>8</v>
      </c>
      <c r="H113" s="65" t="s">
        <v>4</v>
      </c>
      <c r="I113" s="66" t="s">
        <v>1636</v>
      </c>
      <c r="J113" s="66" t="s">
        <v>4</v>
      </c>
    </row>
    <row r="114" spans="1:23">
      <c r="B114" s="82">
        <v>24737644</v>
      </c>
      <c r="C114" s="60" t="s">
        <v>29</v>
      </c>
      <c r="D114" s="61" t="s">
        <v>1043</v>
      </c>
      <c r="E114" s="65" t="s">
        <v>4</v>
      </c>
      <c r="F114" s="266" t="s">
        <v>1675</v>
      </c>
      <c r="G114" s="266" t="s">
        <v>4</v>
      </c>
      <c r="H114" s="65" t="s">
        <v>4</v>
      </c>
      <c r="I114" s="66" t="s">
        <v>1636</v>
      </c>
      <c r="J114" s="66" t="s">
        <v>4</v>
      </c>
    </row>
    <row r="115" spans="1:23" ht="24">
      <c r="B115" s="82">
        <v>24740429</v>
      </c>
      <c r="C115" s="60" t="s">
        <v>211</v>
      </c>
      <c r="D115" s="61" t="s">
        <v>1044</v>
      </c>
      <c r="E115" s="65" t="s">
        <v>4</v>
      </c>
      <c r="F115" s="266" t="s">
        <v>1675</v>
      </c>
      <c r="G115" s="266" t="s">
        <v>4</v>
      </c>
      <c r="H115" s="65" t="s">
        <v>4</v>
      </c>
      <c r="I115" s="66" t="s">
        <v>1636</v>
      </c>
      <c r="J115" s="66" t="s">
        <v>4</v>
      </c>
    </row>
    <row r="116" spans="1:23">
      <c r="B116" s="82">
        <v>24752570</v>
      </c>
      <c r="C116" s="60" t="s">
        <v>29</v>
      </c>
      <c r="D116" s="61" t="s">
        <v>1045</v>
      </c>
      <c r="E116" s="65" t="s">
        <v>4</v>
      </c>
      <c r="F116" s="266" t="s">
        <v>1675</v>
      </c>
      <c r="G116" s="266" t="s">
        <v>4</v>
      </c>
      <c r="H116" s="65" t="s">
        <v>4</v>
      </c>
      <c r="I116" s="66" t="s">
        <v>1636</v>
      </c>
      <c r="J116" s="66" t="s">
        <v>4</v>
      </c>
    </row>
    <row r="117" spans="1:23" ht="24">
      <c r="B117" s="82">
        <v>24752570</v>
      </c>
      <c r="C117" s="60" t="s">
        <v>29</v>
      </c>
      <c r="D117" s="261" t="s">
        <v>1740</v>
      </c>
      <c r="E117" s="65" t="s">
        <v>4</v>
      </c>
      <c r="F117" s="266" t="s">
        <v>1675</v>
      </c>
      <c r="G117" s="266" t="s">
        <v>4</v>
      </c>
      <c r="H117" s="65" t="s">
        <v>4</v>
      </c>
      <c r="I117" s="66" t="s">
        <v>1636</v>
      </c>
      <c r="J117" s="66" t="s">
        <v>4</v>
      </c>
    </row>
    <row r="118" spans="1:23" ht="24">
      <c r="A118" s="230"/>
      <c r="B118" s="228">
        <v>24752570</v>
      </c>
      <c r="C118" s="271" t="s">
        <v>29</v>
      </c>
      <c r="D118" s="282" t="s">
        <v>1741</v>
      </c>
      <c r="E118" s="231" t="s">
        <v>4</v>
      </c>
      <c r="F118" s="232" t="s">
        <v>1675</v>
      </c>
      <c r="G118" s="266" t="s">
        <v>4</v>
      </c>
      <c r="H118" s="231" t="s">
        <v>4</v>
      </c>
      <c r="I118" s="232" t="s">
        <v>1636</v>
      </c>
      <c r="J118" s="232" t="s">
        <v>4</v>
      </c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</row>
    <row r="119" spans="1:23">
      <c r="B119" s="82">
        <v>24752570</v>
      </c>
      <c r="C119" s="60" t="s">
        <v>29</v>
      </c>
      <c r="D119" s="261" t="s">
        <v>1046</v>
      </c>
      <c r="E119" s="65" t="s">
        <v>4</v>
      </c>
      <c r="F119" s="266" t="s">
        <v>1675</v>
      </c>
      <c r="G119" s="266" t="s">
        <v>4</v>
      </c>
      <c r="H119" s="65" t="s">
        <v>4</v>
      </c>
      <c r="I119" s="66" t="s">
        <v>1636</v>
      </c>
      <c r="J119" s="66" t="s">
        <v>4</v>
      </c>
    </row>
    <row r="120" spans="1:23" ht="24">
      <c r="B120" s="82">
        <v>24752570</v>
      </c>
      <c r="C120" s="60" t="s">
        <v>29</v>
      </c>
      <c r="D120" s="261" t="s">
        <v>1742</v>
      </c>
      <c r="E120" s="65" t="s">
        <v>4</v>
      </c>
      <c r="F120" s="266" t="s">
        <v>1675</v>
      </c>
      <c r="G120" s="266" t="s">
        <v>4</v>
      </c>
      <c r="H120" s="65" t="s">
        <v>4</v>
      </c>
      <c r="I120" s="66" t="s">
        <v>1636</v>
      </c>
      <c r="J120" s="66" t="s">
        <v>4</v>
      </c>
    </row>
    <row r="121" spans="1:23" ht="24">
      <c r="A121" s="230"/>
      <c r="B121" s="228">
        <v>24752570</v>
      </c>
      <c r="C121" s="271" t="s">
        <v>29</v>
      </c>
      <c r="D121" s="282" t="s">
        <v>1743</v>
      </c>
      <c r="E121" s="228" t="s">
        <v>4</v>
      </c>
      <c r="F121" s="232" t="s">
        <v>1675</v>
      </c>
      <c r="G121" s="266" t="s">
        <v>4</v>
      </c>
      <c r="H121" s="228" t="s">
        <v>4</v>
      </c>
      <c r="I121" s="229" t="s">
        <v>1636</v>
      </c>
      <c r="J121" s="229" t="s">
        <v>4</v>
      </c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</row>
    <row r="122" spans="1:23" ht="24">
      <c r="B122" s="82">
        <v>24752666</v>
      </c>
      <c r="C122" s="60" t="s">
        <v>29</v>
      </c>
      <c r="D122" s="67" t="s">
        <v>1030</v>
      </c>
      <c r="E122" s="65" t="s">
        <v>4</v>
      </c>
      <c r="F122" s="266" t="s">
        <v>1675</v>
      </c>
      <c r="G122" s="266" t="s">
        <v>4</v>
      </c>
      <c r="H122" s="65" t="s">
        <v>4</v>
      </c>
      <c r="I122" s="66" t="s">
        <v>1636</v>
      </c>
      <c r="J122" s="66" t="s">
        <v>4</v>
      </c>
    </row>
    <row r="123" spans="1:23" ht="24">
      <c r="B123" s="82">
        <v>24752666</v>
      </c>
      <c r="C123" s="60" t="s">
        <v>29</v>
      </c>
      <c r="D123" s="67" t="s">
        <v>1031</v>
      </c>
      <c r="E123" s="65" t="s">
        <v>4</v>
      </c>
      <c r="F123" s="266" t="s">
        <v>1675</v>
      </c>
      <c r="G123" s="266" t="s">
        <v>4</v>
      </c>
      <c r="H123" s="65" t="s">
        <v>4</v>
      </c>
      <c r="I123" s="66" t="s">
        <v>1636</v>
      </c>
      <c r="J123" s="66" t="s">
        <v>4</v>
      </c>
    </row>
    <row r="124" spans="1:23" ht="24">
      <c r="B124" s="82">
        <v>24752666</v>
      </c>
      <c r="C124" s="60" t="s">
        <v>29</v>
      </c>
      <c r="D124" s="67" t="s">
        <v>1032</v>
      </c>
      <c r="E124" s="65" t="s">
        <v>4</v>
      </c>
      <c r="F124" s="266" t="s">
        <v>1675</v>
      </c>
      <c r="G124" s="266" t="s">
        <v>4</v>
      </c>
      <c r="H124" s="65" t="s">
        <v>4</v>
      </c>
      <c r="I124" s="66" t="s">
        <v>1636</v>
      </c>
      <c r="J124" s="66" t="s">
        <v>4</v>
      </c>
    </row>
    <row r="125" spans="1:23" ht="24">
      <c r="B125" s="82">
        <v>24752666</v>
      </c>
      <c r="C125" s="60" t="s">
        <v>29</v>
      </c>
      <c r="D125" s="67" t="s">
        <v>1033</v>
      </c>
      <c r="E125" s="65" t="s">
        <v>4</v>
      </c>
      <c r="F125" s="266" t="s">
        <v>1675</v>
      </c>
      <c r="G125" s="266" t="s">
        <v>4</v>
      </c>
      <c r="H125" s="65" t="s">
        <v>4</v>
      </c>
      <c r="I125" s="66" t="s">
        <v>1636</v>
      </c>
      <c r="J125" s="66" t="s">
        <v>4</v>
      </c>
    </row>
    <row r="126" spans="1:23" ht="24">
      <c r="B126" s="82">
        <v>24752666</v>
      </c>
      <c r="C126" s="60" t="s">
        <v>29</v>
      </c>
      <c r="D126" s="67" t="s">
        <v>1035</v>
      </c>
      <c r="E126" s="65" t="s">
        <v>4</v>
      </c>
      <c r="F126" s="266" t="s">
        <v>1675</v>
      </c>
      <c r="G126" s="266" t="s">
        <v>4</v>
      </c>
      <c r="H126" s="65" t="s">
        <v>4</v>
      </c>
      <c r="I126" s="66" t="s">
        <v>1636</v>
      </c>
      <c r="J126" s="66" t="s">
        <v>4</v>
      </c>
    </row>
    <row r="127" spans="1:23">
      <c r="B127" s="82">
        <v>24752702</v>
      </c>
      <c r="C127" s="60" t="s">
        <v>29</v>
      </c>
      <c r="D127" s="68" t="s">
        <v>1037</v>
      </c>
      <c r="E127" s="65" t="s">
        <v>4</v>
      </c>
      <c r="F127" s="266" t="s">
        <v>1675</v>
      </c>
      <c r="G127" s="266" t="s">
        <v>4</v>
      </c>
      <c r="H127" s="65" t="s">
        <v>4</v>
      </c>
      <c r="I127" s="66" t="s">
        <v>1636</v>
      </c>
      <c r="J127" s="66" t="s">
        <v>4</v>
      </c>
    </row>
    <row r="128" spans="1:23">
      <c r="B128" s="82">
        <v>24752702</v>
      </c>
      <c r="C128" s="60" t="s">
        <v>29</v>
      </c>
      <c r="D128" s="68" t="s">
        <v>1038</v>
      </c>
      <c r="E128" s="65" t="s">
        <v>4</v>
      </c>
      <c r="F128" s="266" t="s">
        <v>1675</v>
      </c>
      <c r="G128" s="266" t="s">
        <v>4</v>
      </c>
      <c r="H128" s="65" t="s">
        <v>4</v>
      </c>
      <c r="I128" s="66" t="s">
        <v>1636</v>
      </c>
      <c r="J128" s="66" t="s">
        <v>4</v>
      </c>
    </row>
    <row r="129" spans="2:10">
      <c r="B129" s="82">
        <v>24752702</v>
      </c>
      <c r="C129" s="60" t="s">
        <v>29</v>
      </c>
      <c r="D129" s="68" t="s">
        <v>1039</v>
      </c>
      <c r="E129" s="65" t="s">
        <v>4</v>
      </c>
      <c r="F129" s="266" t="s">
        <v>1675</v>
      </c>
      <c r="G129" s="266" t="s">
        <v>4</v>
      </c>
      <c r="H129" s="65" t="s">
        <v>4</v>
      </c>
      <c r="I129" s="66" t="s">
        <v>1636</v>
      </c>
      <c r="J129" s="66" t="s">
        <v>4</v>
      </c>
    </row>
    <row r="130" spans="2:10">
      <c r="B130" s="82">
        <v>24752702</v>
      </c>
      <c r="C130" s="60" t="s">
        <v>29</v>
      </c>
      <c r="D130" s="68" t="s">
        <v>1041</v>
      </c>
      <c r="E130" s="65" t="s">
        <v>4</v>
      </c>
      <c r="F130" s="266" t="s">
        <v>1675</v>
      </c>
      <c r="G130" s="266" t="s">
        <v>4</v>
      </c>
      <c r="H130" s="65" t="s">
        <v>4</v>
      </c>
      <c r="I130" s="66" t="s">
        <v>1636</v>
      </c>
      <c r="J130" s="66" t="s">
        <v>4</v>
      </c>
    </row>
    <row r="131" spans="2:10" ht="24">
      <c r="B131" s="82">
        <v>24760871</v>
      </c>
      <c r="C131" s="60" t="s">
        <v>2</v>
      </c>
      <c r="D131" s="61" t="s">
        <v>1021</v>
      </c>
      <c r="E131" s="65" t="s">
        <v>4</v>
      </c>
      <c r="F131" s="266" t="s">
        <v>1675</v>
      </c>
      <c r="G131" s="266" t="s">
        <v>4</v>
      </c>
      <c r="H131" s="65" t="s">
        <v>4</v>
      </c>
      <c r="I131" s="66" t="s">
        <v>1636</v>
      </c>
      <c r="J131" s="66" t="s">
        <v>4</v>
      </c>
    </row>
    <row r="132" spans="2:10" ht="24">
      <c r="B132" s="82">
        <v>24760871</v>
      </c>
      <c r="C132" s="60" t="s">
        <v>2</v>
      </c>
      <c r="D132" s="61" t="s">
        <v>1022</v>
      </c>
      <c r="E132" s="65" t="s">
        <v>4</v>
      </c>
      <c r="F132" s="266" t="s">
        <v>1675</v>
      </c>
      <c r="G132" s="266" t="s">
        <v>4</v>
      </c>
      <c r="H132" s="65" t="s">
        <v>4</v>
      </c>
      <c r="I132" s="66" t="s">
        <v>1636</v>
      </c>
      <c r="J132" s="66" t="s">
        <v>4</v>
      </c>
    </row>
    <row r="133" spans="2:10" ht="24">
      <c r="B133" s="82">
        <v>24760871</v>
      </c>
      <c r="C133" s="60" t="s">
        <v>2</v>
      </c>
      <c r="D133" s="61" t="s">
        <v>1024</v>
      </c>
      <c r="E133" s="65" t="s">
        <v>4</v>
      </c>
      <c r="F133" s="266" t="s">
        <v>1675</v>
      </c>
      <c r="G133" s="266" t="s">
        <v>4</v>
      </c>
      <c r="H133" s="65" t="s">
        <v>4</v>
      </c>
      <c r="I133" s="66" t="s">
        <v>1636</v>
      </c>
      <c r="J133" s="66" t="s">
        <v>4</v>
      </c>
    </row>
    <row r="134" spans="2:10" ht="24">
      <c r="B134" s="82">
        <v>24760871</v>
      </c>
      <c r="C134" s="60" t="s">
        <v>2</v>
      </c>
      <c r="D134" s="61" t="s">
        <v>1025</v>
      </c>
      <c r="E134" s="65" t="s">
        <v>4</v>
      </c>
      <c r="F134" s="266" t="s">
        <v>1675</v>
      </c>
      <c r="G134" s="266" t="s">
        <v>4</v>
      </c>
      <c r="H134" s="65" t="s">
        <v>4</v>
      </c>
      <c r="I134" s="66" t="s">
        <v>1636</v>
      </c>
      <c r="J134" s="66" t="s">
        <v>4</v>
      </c>
    </row>
    <row r="135" spans="2:10" ht="24">
      <c r="B135" s="82">
        <v>24760871</v>
      </c>
      <c r="C135" s="60" t="s">
        <v>2</v>
      </c>
      <c r="D135" s="61" t="s">
        <v>1026</v>
      </c>
      <c r="E135" s="65" t="s">
        <v>4</v>
      </c>
      <c r="F135" s="266" t="s">
        <v>1675</v>
      </c>
      <c r="G135" s="266" t="s">
        <v>4</v>
      </c>
      <c r="H135" s="65" t="s">
        <v>4</v>
      </c>
      <c r="I135" s="66" t="s">
        <v>1636</v>
      </c>
      <c r="J135" s="66" t="s">
        <v>4</v>
      </c>
    </row>
    <row r="136" spans="2:10" ht="24">
      <c r="B136" s="82">
        <v>24760871</v>
      </c>
      <c r="C136" s="60" t="s">
        <v>2</v>
      </c>
      <c r="D136" s="61" t="s">
        <v>1027</v>
      </c>
      <c r="E136" s="65" t="s">
        <v>4</v>
      </c>
      <c r="F136" s="266" t="s">
        <v>1675</v>
      </c>
      <c r="G136" s="266" t="s">
        <v>4</v>
      </c>
      <c r="H136" s="65" t="s">
        <v>4</v>
      </c>
      <c r="I136" s="66" t="s">
        <v>1636</v>
      </c>
      <c r="J136" s="66" t="s">
        <v>4</v>
      </c>
    </row>
    <row r="137" spans="2:10" ht="24">
      <c r="B137" s="82">
        <v>24760871</v>
      </c>
      <c r="C137" s="60" t="s">
        <v>2</v>
      </c>
      <c r="D137" s="61" t="s">
        <v>1028</v>
      </c>
      <c r="E137" s="65" t="s">
        <v>4</v>
      </c>
      <c r="F137" s="266" t="s">
        <v>1675</v>
      </c>
      <c r="G137" s="266" t="s">
        <v>4</v>
      </c>
      <c r="H137" s="65" t="s">
        <v>4</v>
      </c>
      <c r="I137" s="66" t="s">
        <v>1636</v>
      </c>
      <c r="J137" s="66" t="s">
        <v>4</v>
      </c>
    </row>
    <row r="138" spans="2:10" ht="33">
      <c r="B138" s="82">
        <v>24760871</v>
      </c>
      <c r="C138" s="60" t="s">
        <v>2</v>
      </c>
      <c r="D138" s="69" t="s">
        <v>1015</v>
      </c>
      <c r="E138" s="65" t="s">
        <v>4</v>
      </c>
      <c r="F138" s="266" t="s">
        <v>1675</v>
      </c>
      <c r="G138" s="266" t="s">
        <v>4</v>
      </c>
      <c r="H138" s="65" t="s">
        <v>4</v>
      </c>
      <c r="I138" s="66" t="s">
        <v>1636</v>
      </c>
      <c r="J138" s="66" t="s">
        <v>4</v>
      </c>
    </row>
    <row r="139" spans="2:10" ht="24">
      <c r="B139" s="82">
        <v>24760871</v>
      </c>
      <c r="C139" s="60" t="s">
        <v>2</v>
      </c>
      <c r="D139" s="69" t="s">
        <v>1016</v>
      </c>
      <c r="E139" s="65" t="s">
        <v>4</v>
      </c>
      <c r="F139" s="266" t="s">
        <v>1675</v>
      </c>
      <c r="G139" s="266" t="s">
        <v>4</v>
      </c>
      <c r="H139" s="65" t="s">
        <v>4</v>
      </c>
      <c r="I139" s="66" t="s">
        <v>1636</v>
      </c>
      <c r="J139" s="66" t="s">
        <v>8</v>
      </c>
    </row>
    <row r="140" spans="2:10" ht="24">
      <c r="B140" s="82">
        <v>24760871</v>
      </c>
      <c r="C140" s="60" t="s">
        <v>2</v>
      </c>
      <c r="D140" s="69" t="s">
        <v>1638</v>
      </c>
      <c r="E140" s="65" t="s">
        <v>4</v>
      </c>
      <c r="F140" s="266" t="s">
        <v>1675</v>
      </c>
      <c r="G140" s="266" t="s">
        <v>4</v>
      </c>
      <c r="H140" s="65" t="s">
        <v>4</v>
      </c>
      <c r="I140" s="66" t="s">
        <v>1636</v>
      </c>
      <c r="J140" s="66" t="s">
        <v>8</v>
      </c>
    </row>
    <row r="141" spans="2:10" ht="24">
      <c r="B141" s="82">
        <v>24771457</v>
      </c>
      <c r="C141" s="60" t="s">
        <v>2</v>
      </c>
      <c r="D141" s="68" t="s">
        <v>1017</v>
      </c>
      <c r="E141" s="65" t="s">
        <v>4</v>
      </c>
      <c r="F141" s="266" t="s">
        <v>1675</v>
      </c>
      <c r="G141" s="266" t="s">
        <v>4</v>
      </c>
      <c r="H141" s="65" t="s">
        <v>4</v>
      </c>
      <c r="I141" s="66" t="s">
        <v>1636</v>
      </c>
      <c r="J141" s="66" t="s">
        <v>4</v>
      </c>
    </row>
    <row r="142" spans="2:10" ht="36">
      <c r="B142" s="82">
        <v>24771457</v>
      </c>
      <c r="C142" s="60" t="s">
        <v>2</v>
      </c>
      <c r="D142" s="67" t="s">
        <v>1018</v>
      </c>
      <c r="E142" s="65" t="s">
        <v>4</v>
      </c>
      <c r="F142" s="266" t="s">
        <v>1675</v>
      </c>
      <c r="G142" s="266" t="s">
        <v>4</v>
      </c>
      <c r="H142" s="65" t="s">
        <v>4</v>
      </c>
      <c r="I142" s="66" t="s">
        <v>1636</v>
      </c>
      <c r="J142" s="66" t="s">
        <v>4</v>
      </c>
    </row>
    <row r="143" spans="2:10" ht="24">
      <c r="B143" s="82">
        <v>24771457</v>
      </c>
      <c r="C143" s="60" t="s">
        <v>2</v>
      </c>
      <c r="D143" s="67" t="s">
        <v>1019</v>
      </c>
      <c r="E143" s="65" t="s">
        <v>4</v>
      </c>
      <c r="F143" s="266" t="s">
        <v>1675</v>
      </c>
      <c r="G143" s="266" t="s">
        <v>4</v>
      </c>
      <c r="H143" s="65" t="s">
        <v>4</v>
      </c>
      <c r="I143" s="66" t="s">
        <v>1636</v>
      </c>
      <c r="J143" s="66" t="s">
        <v>4</v>
      </c>
    </row>
    <row r="144" spans="2:10" ht="24">
      <c r="B144" s="82">
        <v>24771457</v>
      </c>
      <c r="C144" s="60" t="s">
        <v>2</v>
      </c>
      <c r="D144" s="67" t="s">
        <v>1020</v>
      </c>
      <c r="E144" s="65" t="s">
        <v>4</v>
      </c>
      <c r="F144" s="266" t="s">
        <v>1675</v>
      </c>
      <c r="G144" s="266" t="s">
        <v>4</v>
      </c>
      <c r="H144" s="65" t="s">
        <v>4</v>
      </c>
      <c r="I144" s="66" t="s">
        <v>1636</v>
      </c>
      <c r="J144" s="66" t="s">
        <v>4</v>
      </c>
    </row>
    <row r="145" spans="1:10" ht="48">
      <c r="B145" s="82">
        <v>24782245</v>
      </c>
      <c r="C145" s="60" t="s">
        <v>29</v>
      </c>
      <c r="D145" s="67" t="s">
        <v>1003</v>
      </c>
      <c r="E145" s="65" t="s">
        <v>4</v>
      </c>
      <c r="F145" s="266" t="s">
        <v>1675</v>
      </c>
      <c r="G145" s="266" t="s">
        <v>4</v>
      </c>
      <c r="H145" s="65" t="s">
        <v>4</v>
      </c>
      <c r="I145" s="66" t="s">
        <v>1636</v>
      </c>
      <c r="J145" s="66"/>
    </row>
    <row r="146" spans="1:10" ht="36">
      <c r="B146" s="82">
        <v>24782245</v>
      </c>
      <c r="C146" s="60" t="s">
        <v>29</v>
      </c>
      <c r="D146" s="67" t="s">
        <v>1004</v>
      </c>
      <c r="E146" s="65" t="s">
        <v>4</v>
      </c>
      <c r="F146" s="266" t="s">
        <v>1675</v>
      </c>
      <c r="G146" s="266" t="s">
        <v>4</v>
      </c>
      <c r="H146" s="65" t="s">
        <v>4</v>
      </c>
      <c r="I146" s="66" t="s">
        <v>1636</v>
      </c>
      <c r="J146" s="66" t="s">
        <v>4</v>
      </c>
    </row>
    <row r="147" spans="1:10" ht="24">
      <c r="B147" s="82">
        <v>24782245</v>
      </c>
      <c r="C147" s="60" t="s">
        <v>29</v>
      </c>
      <c r="D147" s="67" t="s">
        <v>1639</v>
      </c>
      <c r="E147" s="65" t="s">
        <v>4</v>
      </c>
      <c r="F147" s="266" t="s">
        <v>1675</v>
      </c>
      <c r="G147" s="266" t="s">
        <v>4</v>
      </c>
      <c r="H147" s="65" t="s">
        <v>4</v>
      </c>
      <c r="I147" s="66" t="s">
        <v>1636</v>
      </c>
      <c r="J147" s="66" t="s">
        <v>4</v>
      </c>
    </row>
    <row r="148" spans="1:10" ht="48">
      <c r="B148" s="82">
        <v>24782245</v>
      </c>
      <c r="C148" s="60" t="s">
        <v>29</v>
      </c>
      <c r="D148" s="67" t="s">
        <v>1005</v>
      </c>
      <c r="E148" s="65" t="s">
        <v>4</v>
      </c>
      <c r="F148" s="266" t="s">
        <v>1675</v>
      </c>
      <c r="G148" s="266" t="s">
        <v>4</v>
      </c>
      <c r="H148" s="65" t="s">
        <v>4</v>
      </c>
      <c r="I148" s="66" t="s">
        <v>1636</v>
      </c>
      <c r="J148" s="66" t="s">
        <v>4</v>
      </c>
    </row>
    <row r="149" spans="1:10" ht="24">
      <c r="B149" s="82">
        <v>24782245</v>
      </c>
      <c r="C149" s="60" t="s">
        <v>29</v>
      </c>
      <c r="D149" s="67" t="s">
        <v>1006</v>
      </c>
      <c r="E149" s="65" t="s">
        <v>4</v>
      </c>
      <c r="F149" s="266" t="s">
        <v>1675</v>
      </c>
      <c r="G149" s="266" t="s">
        <v>4</v>
      </c>
      <c r="H149" s="65" t="s">
        <v>4</v>
      </c>
      <c r="I149" s="66" t="s">
        <v>1636</v>
      </c>
      <c r="J149" s="66" t="s">
        <v>4</v>
      </c>
    </row>
    <row r="150" spans="1:10" ht="24">
      <c r="A150" s="79" t="s">
        <v>1744</v>
      </c>
      <c r="B150" s="82">
        <v>24790185</v>
      </c>
      <c r="C150" s="60" t="s">
        <v>2</v>
      </c>
      <c r="D150" s="61" t="s">
        <v>1008</v>
      </c>
      <c r="E150" s="65" t="s">
        <v>4</v>
      </c>
      <c r="F150" s="266" t="s">
        <v>1675</v>
      </c>
      <c r="G150" s="266" t="s">
        <v>4</v>
      </c>
      <c r="H150" s="65" t="s">
        <v>4</v>
      </c>
      <c r="I150" s="66" t="s">
        <v>1636</v>
      </c>
      <c r="J150" s="66" t="s">
        <v>4</v>
      </c>
    </row>
    <row r="151" spans="1:10" ht="24">
      <c r="A151" s="79" t="s">
        <v>1744</v>
      </c>
      <c r="B151" s="82">
        <v>24790185</v>
      </c>
      <c r="C151" s="60" t="s">
        <v>2</v>
      </c>
      <c r="D151" s="61" t="s">
        <v>1009</v>
      </c>
      <c r="E151" s="65" t="s">
        <v>4</v>
      </c>
      <c r="F151" s="266" t="s">
        <v>1675</v>
      </c>
      <c r="G151" s="266" t="s">
        <v>4</v>
      </c>
      <c r="H151" s="65" t="s">
        <v>4</v>
      </c>
      <c r="I151" s="66" t="s">
        <v>1636</v>
      </c>
      <c r="J151" s="66" t="s">
        <v>4</v>
      </c>
    </row>
    <row r="152" spans="1:10" ht="24">
      <c r="A152" s="79" t="s">
        <v>1744</v>
      </c>
      <c r="B152" s="82">
        <v>24790185</v>
      </c>
      <c r="C152" s="60" t="s">
        <v>2</v>
      </c>
      <c r="D152" s="61" t="s">
        <v>1010</v>
      </c>
      <c r="E152" s="65" t="s">
        <v>4</v>
      </c>
      <c r="F152" s="266" t="s">
        <v>1675</v>
      </c>
      <c r="G152" s="266" t="s">
        <v>4</v>
      </c>
      <c r="H152" s="65" t="s">
        <v>4</v>
      </c>
      <c r="I152" s="66" t="s">
        <v>1636</v>
      </c>
      <c r="J152" s="66" t="s">
        <v>4</v>
      </c>
    </row>
    <row r="153" spans="1:10" ht="24">
      <c r="A153" s="79" t="s">
        <v>1744</v>
      </c>
      <c r="B153" s="82">
        <v>24790185</v>
      </c>
      <c r="C153" s="60" t="s">
        <v>2</v>
      </c>
      <c r="D153" s="61" t="s">
        <v>1011</v>
      </c>
      <c r="E153" s="65" t="s">
        <v>4</v>
      </c>
      <c r="F153" s="266" t="s">
        <v>1675</v>
      </c>
      <c r="G153" s="266" t="s">
        <v>4</v>
      </c>
      <c r="H153" s="65" t="s">
        <v>4</v>
      </c>
      <c r="I153" s="66" t="s">
        <v>1636</v>
      </c>
      <c r="J153" s="66" t="s">
        <v>4</v>
      </c>
    </row>
    <row r="154" spans="1:10" ht="24">
      <c r="A154" s="79" t="s">
        <v>1744</v>
      </c>
      <c r="B154" s="82">
        <v>24790185</v>
      </c>
      <c r="C154" s="60" t="s">
        <v>2</v>
      </c>
      <c r="D154" s="61" t="s">
        <v>1012</v>
      </c>
      <c r="E154" s="65" t="s">
        <v>4</v>
      </c>
      <c r="F154" s="266" t="s">
        <v>1675</v>
      </c>
      <c r="G154" s="266" t="s">
        <v>4</v>
      </c>
      <c r="H154" s="65" t="s">
        <v>4</v>
      </c>
      <c r="I154" s="66" t="s">
        <v>1636</v>
      </c>
      <c r="J154" s="66" t="s">
        <v>4</v>
      </c>
    </row>
    <row r="155" spans="1:10" ht="24">
      <c r="A155" s="79" t="s">
        <v>1744</v>
      </c>
      <c r="B155" s="82">
        <v>24790185</v>
      </c>
      <c r="C155" s="60" t="s">
        <v>2</v>
      </c>
      <c r="D155" s="61" t="s">
        <v>1013</v>
      </c>
      <c r="E155" s="65" t="s">
        <v>4</v>
      </c>
      <c r="F155" s="266" t="s">
        <v>1675</v>
      </c>
      <c r="G155" s="266" t="s">
        <v>4</v>
      </c>
      <c r="H155" s="65" t="s">
        <v>4</v>
      </c>
      <c r="I155" s="66" t="s">
        <v>1636</v>
      </c>
      <c r="J155" s="66" t="s">
        <v>4</v>
      </c>
    </row>
    <row r="156" spans="1:10" ht="24">
      <c r="A156" s="79" t="s">
        <v>1744</v>
      </c>
      <c r="B156" s="82">
        <v>24790185</v>
      </c>
      <c r="C156" s="60" t="s">
        <v>2</v>
      </c>
      <c r="D156" s="61" t="s">
        <v>1014</v>
      </c>
      <c r="E156" s="65" t="s">
        <v>4</v>
      </c>
      <c r="F156" s="266" t="s">
        <v>1675</v>
      </c>
      <c r="G156" s="266" t="s">
        <v>4</v>
      </c>
      <c r="H156" s="65" t="s">
        <v>4</v>
      </c>
      <c r="I156" s="66" t="s">
        <v>1636</v>
      </c>
      <c r="J156" s="66" t="s">
        <v>4</v>
      </c>
    </row>
    <row r="157" spans="1:10" ht="24">
      <c r="A157" s="79" t="s">
        <v>1744</v>
      </c>
      <c r="B157" s="82">
        <v>24790185</v>
      </c>
      <c r="C157" s="60" t="s">
        <v>2</v>
      </c>
      <c r="D157" s="61" t="s">
        <v>989</v>
      </c>
      <c r="E157" s="65" t="s">
        <v>4</v>
      </c>
      <c r="F157" s="266" t="s">
        <v>1675</v>
      </c>
      <c r="G157" s="266" t="s">
        <v>4</v>
      </c>
      <c r="H157" s="65" t="s">
        <v>4</v>
      </c>
      <c r="I157" s="66" t="s">
        <v>1636</v>
      </c>
      <c r="J157" s="66" t="s">
        <v>4</v>
      </c>
    </row>
    <row r="158" spans="1:10" ht="24">
      <c r="B158" s="82">
        <v>24825607</v>
      </c>
      <c r="C158" s="60" t="s">
        <v>29</v>
      </c>
      <c r="D158" s="67" t="s">
        <v>991</v>
      </c>
      <c r="E158" s="65" t="s">
        <v>4</v>
      </c>
      <c r="F158" s="266" t="s">
        <v>1675</v>
      </c>
      <c r="G158" s="266" t="s">
        <v>4</v>
      </c>
      <c r="H158" s="65" t="s">
        <v>4</v>
      </c>
      <c r="I158" s="66" t="s">
        <v>1636</v>
      </c>
      <c r="J158" s="66" t="s">
        <v>4</v>
      </c>
    </row>
    <row r="159" spans="1:10">
      <c r="B159" s="82">
        <v>24825750</v>
      </c>
      <c r="C159" s="60" t="s">
        <v>29</v>
      </c>
      <c r="D159" s="61" t="s">
        <v>992</v>
      </c>
      <c r="E159" s="65" t="s">
        <v>4</v>
      </c>
      <c r="F159" s="266" t="s">
        <v>1675</v>
      </c>
      <c r="G159" s="266" t="s">
        <v>4</v>
      </c>
      <c r="H159" s="65" t="s">
        <v>4</v>
      </c>
      <c r="I159" s="66" t="s">
        <v>1636</v>
      </c>
      <c r="J159" s="66" t="s">
        <v>4</v>
      </c>
    </row>
    <row r="160" spans="1:10">
      <c r="B160" s="82">
        <v>24825750</v>
      </c>
      <c r="C160" s="60" t="s">
        <v>29</v>
      </c>
      <c r="D160" s="61" t="s">
        <v>993</v>
      </c>
      <c r="E160" s="65" t="s">
        <v>4</v>
      </c>
      <c r="F160" s="266" t="s">
        <v>1675</v>
      </c>
      <c r="G160" s="266" t="s">
        <v>4</v>
      </c>
      <c r="H160" s="65" t="s">
        <v>4</v>
      </c>
      <c r="I160" s="66" t="s">
        <v>1636</v>
      </c>
      <c r="J160" s="66" t="s">
        <v>4</v>
      </c>
    </row>
    <row r="161" spans="2:10">
      <c r="B161" s="82">
        <v>24825750</v>
      </c>
      <c r="C161" s="60" t="s">
        <v>29</v>
      </c>
      <c r="D161" s="61" t="s">
        <v>993</v>
      </c>
      <c r="E161" s="65" t="s">
        <v>4</v>
      </c>
      <c r="F161" s="266" t="s">
        <v>1675</v>
      </c>
      <c r="G161" s="266" t="s">
        <v>4</v>
      </c>
      <c r="H161" s="65" t="s">
        <v>4</v>
      </c>
      <c r="I161" s="66" t="s">
        <v>1636</v>
      </c>
      <c r="J161" s="66" t="s">
        <v>4</v>
      </c>
    </row>
    <row r="162" spans="2:10">
      <c r="B162" s="82">
        <v>24825750</v>
      </c>
      <c r="C162" s="60" t="s">
        <v>29</v>
      </c>
      <c r="D162" s="61" t="s">
        <v>994</v>
      </c>
      <c r="E162" s="65" t="s">
        <v>4</v>
      </c>
      <c r="F162" s="266" t="s">
        <v>1675</v>
      </c>
      <c r="G162" s="266" t="s">
        <v>4</v>
      </c>
      <c r="H162" s="65" t="s">
        <v>4</v>
      </c>
      <c r="I162" s="66" t="s">
        <v>1636</v>
      </c>
      <c r="J162" s="66" t="s">
        <v>4</v>
      </c>
    </row>
    <row r="163" spans="2:10">
      <c r="B163" s="82">
        <v>24825750</v>
      </c>
      <c r="C163" s="60" t="s">
        <v>29</v>
      </c>
      <c r="D163" s="61" t="s">
        <v>995</v>
      </c>
      <c r="E163" s="65" t="s">
        <v>4</v>
      </c>
      <c r="F163" s="266" t="s">
        <v>1675</v>
      </c>
      <c r="G163" s="266" t="s">
        <v>4</v>
      </c>
      <c r="H163" s="65" t="s">
        <v>4</v>
      </c>
      <c r="I163" s="66" t="s">
        <v>1636</v>
      </c>
      <c r="J163" s="66" t="s">
        <v>4</v>
      </c>
    </row>
    <row r="164" spans="2:10">
      <c r="B164" s="82">
        <v>24825750</v>
      </c>
      <c r="C164" s="60" t="s">
        <v>29</v>
      </c>
      <c r="D164" s="61" t="s">
        <v>996</v>
      </c>
      <c r="E164" s="65" t="s">
        <v>4</v>
      </c>
      <c r="F164" s="266" t="s">
        <v>1675</v>
      </c>
      <c r="G164" s="266" t="s">
        <v>4</v>
      </c>
      <c r="H164" s="65" t="s">
        <v>4</v>
      </c>
      <c r="I164" s="66" t="s">
        <v>1636</v>
      </c>
      <c r="J164" s="66" t="s">
        <v>4</v>
      </c>
    </row>
    <row r="165" spans="2:10">
      <c r="B165" s="82">
        <v>24825750</v>
      </c>
      <c r="C165" s="60" t="s">
        <v>29</v>
      </c>
      <c r="D165" s="61" t="s">
        <v>997</v>
      </c>
      <c r="E165" s="65" t="s">
        <v>4</v>
      </c>
      <c r="F165" s="266" t="s">
        <v>1675</v>
      </c>
      <c r="G165" s="266" t="s">
        <v>4</v>
      </c>
      <c r="H165" s="65" t="s">
        <v>4</v>
      </c>
      <c r="I165" s="66" t="s">
        <v>1636</v>
      </c>
      <c r="J165" s="66" t="s">
        <v>4</v>
      </c>
    </row>
    <row r="166" spans="2:10">
      <c r="B166" s="82">
        <v>24825750</v>
      </c>
      <c r="C166" s="60" t="s">
        <v>29</v>
      </c>
      <c r="D166" s="61" t="s">
        <v>998</v>
      </c>
      <c r="E166" s="65" t="s">
        <v>4</v>
      </c>
      <c r="F166" s="266" t="s">
        <v>1675</v>
      </c>
      <c r="G166" s="266" t="s">
        <v>4</v>
      </c>
      <c r="H166" s="65" t="s">
        <v>4</v>
      </c>
      <c r="I166" s="66" t="s">
        <v>1636</v>
      </c>
      <c r="J166" s="66" t="s">
        <v>4</v>
      </c>
    </row>
    <row r="167" spans="2:10">
      <c r="B167" s="301">
        <v>24825750</v>
      </c>
      <c r="C167" s="60" t="s">
        <v>29</v>
      </c>
      <c r="D167" s="61" t="s">
        <v>999</v>
      </c>
      <c r="E167" s="65" t="s">
        <v>4</v>
      </c>
      <c r="F167" s="266" t="s">
        <v>1675</v>
      </c>
      <c r="G167" s="266" t="s">
        <v>4</v>
      </c>
      <c r="H167" s="65" t="s">
        <v>4</v>
      </c>
      <c r="I167" s="66" t="s">
        <v>1636</v>
      </c>
      <c r="J167" s="66" t="s">
        <v>4</v>
      </c>
    </row>
    <row r="168" spans="2:10">
      <c r="B168" s="301">
        <v>24825750</v>
      </c>
      <c r="C168" s="60" t="s">
        <v>29</v>
      </c>
      <c r="D168" s="61" t="s">
        <v>1000</v>
      </c>
      <c r="E168" s="65" t="s">
        <v>4</v>
      </c>
      <c r="F168" s="266" t="s">
        <v>1675</v>
      </c>
      <c r="G168" s="266" t="s">
        <v>4</v>
      </c>
      <c r="H168" s="65" t="s">
        <v>4</v>
      </c>
      <c r="I168" s="66" t="s">
        <v>1636</v>
      </c>
      <c r="J168" s="66" t="s">
        <v>4</v>
      </c>
    </row>
    <row r="169" spans="2:10">
      <c r="B169" s="301">
        <v>24825750</v>
      </c>
      <c r="C169" s="60" t="s">
        <v>29</v>
      </c>
      <c r="D169" s="61" t="s">
        <v>1001</v>
      </c>
      <c r="E169" s="65" t="s">
        <v>4</v>
      </c>
      <c r="F169" s="266" t="s">
        <v>1675</v>
      </c>
      <c r="G169" s="266" t="s">
        <v>4</v>
      </c>
      <c r="H169" s="65" t="s">
        <v>4</v>
      </c>
      <c r="I169" s="66" t="s">
        <v>1636</v>
      </c>
      <c r="J169" s="66" t="s">
        <v>4</v>
      </c>
    </row>
    <row r="170" spans="2:10">
      <c r="B170" s="301">
        <v>24825750</v>
      </c>
      <c r="C170" s="60" t="s">
        <v>29</v>
      </c>
      <c r="D170" s="61" t="s">
        <v>1002</v>
      </c>
      <c r="E170" s="65" t="s">
        <v>4</v>
      </c>
      <c r="F170" s="266" t="s">
        <v>1675</v>
      </c>
      <c r="G170" s="266" t="s">
        <v>4</v>
      </c>
      <c r="H170" s="65" t="s">
        <v>4</v>
      </c>
      <c r="I170" s="66" t="s">
        <v>1636</v>
      </c>
      <c r="J170" s="66" t="s">
        <v>4</v>
      </c>
    </row>
    <row r="171" spans="2:10" ht="36">
      <c r="B171" s="301">
        <v>24825798</v>
      </c>
      <c r="C171" s="60" t="s">
        <v>29</v>
      </c>
      <c r="D171" s="67" t="s">
        <v>982</v>
      </c>
      <c r="E171" s="65" t="s">
        <v>4</v>
      </c>
      <c r="F171" s="266" t="s">
        <v>1675</v>
      </c>
      <c r="G171" s="266" t="s">
        <v>4</v>
      </c>
      <c r="H171" s="65" t="s">
        <v>4</v>
      </c>
      <c r="I171" s="66" t="s">
        <v>1636</v>
      </c>
      <c r="J171" s="66"/>
    </row>
    <row r="172" spans="2:10">
      <c r="B172" s="301">
        <v>24825838</v>
      </c>
      <c r="C172" s="60" t="s">
        <v>29</v>
      </c>
      <c r="D172" s="68" t="s">
        <v>983</v>
      </c>
      <c r="E172" s="65" t="s">
        <v>4</v>
      </c>
      <c r="F172" s="266" t="s">
        <v>1675</v>
      </c>
      <c r="G172" s="266" t="s">
        <v>4</v>
      </c>
      <c r="H172" s="65" t="s">
        <v>4</v>
      </c>
      <c r="I172" s="66" t="s">
        <v>1636</v>
      </c>
      <c r="J172" s="66" t="s">
        <v>4</v>
      </c>
    </row>
    <row r="173" spans="2:10">
      <c r="B173" s="301">
        <v>24845615</v>
      </c>
      <c r="C173" s="60" t="s">
        <v>29</v>
      </c>
      <c r="D173" s="68" t="s">
        <v>984</v>
      </c>
      <c r="E173" s="65" t="s">
        <v>4</v>
      </c>
      <c r="F173" s="266" t="s">
        <v>1675</v>
      </c>
      <c r="G173" s="266" t="s">
        <v>4</v>
      </c>
      <c r="H173" s="65" t="s">
        <v>4</v>
      </c>
      <c r="I173" s="66" t="s">
        <v>1636</v>
      </c>
      <c r="J173" s="66" t="s">
        <v>4</v>
      </c>
    </row>
    <row r="174" spans="2:10">
      <c r="B174" s="301">
        <v>24845615</v>
      </c>
      <c r="C174" s="60" t="s">
        <v>29</v>
      </c>
      <c r="D174" s="61" t="s">
        <v>985</v>
      </c>
      <c r="E174" s="65" t="s">
        <v>4</v>
      </c>
      <c r="F174" s="266" t="s">
        <v>1675</v>
      </c>
      <c r="G174" s="266" t="s">
        <v>4</v>
      </c>
      <c r="H174" s="65" t="s">
        <v>4</v>
      </c>
      <c r="I174" s="66" t="s">
        <v>1636</v>
      </c>
      <c r="J174" s="66" t="s">
        <v>4</v>
      </c>
    </row>
    <row r="175" spans="2:10" ht="24">
      <c r="B175" s="301">
        <v>24849359</v>
      </c>
      <c r="C175" s="60" t="s">
        <v>2</v>
      </c>
      <c r="D175" s="61" t="s">
        <v>975</v>
      </c>
      <c r="E175" s="65" t="s">
        <v>4</v>
      </c>
      <c r="F175" s="266" t="s">
        <v>1675</v>
      </c>
      <c r="G175" s="266" t="s">
        <v>4</v>
      </c>
      <c r="H175" s="65" t="s">
        <v>4</v>
      </c>
      <c r="I175" s="66" t="s">
        <v>1636</v>
      </c>
      <c r="J175" s="66" t="s">
        <v>4</v>
      </c>
    </row>
    <row r="176" spans="2:10" ht="24">
      <c r="B176" s="301">
        <v>24849359</v>
      </c>
      <c r="C176" s="60" t="s">
        <v>2</v>
      </c>
      <c r="D176" s="61" t="s">
        <v>986</v>
      </c>
      <c r="E176" s="65" t="s">
        <v>4</v>
      </c>
      <c r="F176" s="266" t="s">
        <v>1675</v>
      </c>
      <c r="G176" s="266" t="s">
        <v>4</v>
      </c>
      <c r="H176" s="65" t="s">
        <v>4</v>
      </c>
      <c r="I176" s="66" t="s">
        <v>1636</v>
      </c>
      <c r="J176" s="66" t="s">
        <v>4</v>
      </c>
    </row>
    <row r="177" spans="1:23" ht="24">
      <c r="B177" s="301">
        <v>24849359</v>
      </c>
      <c r="C177" s="60" t="s">
        <v>2</v>
      </c>
      <c r="D177" s="61" t="s">
        <v>987</v>
      </c>
      <c r="E177" s="65" t="s">
        <v>4</v>
      </c>
      <c r="F177" s="266" t="s">
        <v>1675</v>
      </c>
      <c r="G177" s="266" t="s">
        <v>4</v>
      </c>
      <c r="H177" s="65" t="s">
        <v>4</v>
      </c>
      <c r="I177" s="66" t="s">
        <v>1636</v>
      </c>
      <c r="J177" s="66" t="s">
        <v>4</v>
      </c>
    </row>
    <row r="178" spans="1:23" ht="24">
      <c r="B178" s="301">
        <v>24849359</v>
      </c>
      <c r="C178" s="60" t="s">
        <v>2</v>
      </c>
      <c r="D178" s="61" t="s">
        <v>988</v>
      </c>
      <c r="E178" s="65" t="s">
        <v>4</v>
      </c>
      <c r="F178" s="266" t="s">
        <v>1675</v>
      </c>
      <c r="G178" s="266" t="s">
        <v>4</v>
      </c>
      <c r="H178" s="65" t="s">
        <v>4</v>
      </c>
      <c r="I178" s="66" t="s">
        <v>1636</v>
      </c>
      <c r="J178" s="66" t="s">
        <v>4</v>
      </c>
    </row>
    <row r="179" spans="1:23" ht="24">
      <c r="B179" s="301">
        <v>24849359</v>
      </c>
      <c r="C179" s="60" t="s">
        <v>2</v>
      </c>
      <c r="D179" s="61" t="s">
        <v>1640</v>
      </c>
      <c r="E179" s="65" t="s">
        <v>4</v>
      </c>
      <c r="F179" s="266" t="s">
        <v>1675</v>
      </c>
      <c r="G179" s="266" t="s">
        <v>4</v>
      </c>
      <c r="H179" s="65" t="s">
        <v>4</v>
      </c>
      <c r="I179" s="66" t="s">
        <v>1636</v>
      </c>
      <c r="J179" s="66" t="s">
        <v>4</v>
      </c>
    </row>
    <row r="180" spans="1:23" s="239" customFormat="1" ht="24">
      <c r="A180" s="79"/>
      <c r="B180" s="301">
        <v>24849359</v>
      </c>
      <c r="C180" s="60" t="s">
        <v>2</v>
      </c>
      <c r="D180" s="61" t="s">
        <v>976</v>
      </c>
      <c r="E180" s="65" t="s">
        <v>4</v>
      </c>
      <c r="F180" s="266" t="s">
        <v>1675</v>
      </c>
      <c r="G180" s="266" t="s">
        <v>4</v>
      </c>
      <c r="H180" s="65" t="s">
        <v>4</v>
      </c>
      <c r="I180" s="66" t="s">
        <v>1636</v>
      </c>
      <c r="J180" s="66" t="s">
        <v>4</v>
      </c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</row>
    <row r="181" spans="1:23" ht="24">
      <c r="B181" s="82">
        <v>24849359</v>
      </c>
      <c r="C181" s="60" t="s">
        <v>2</v>
      </c>
      <c r="D181" s="61" t="s">
        <v>977</v>
      </c>
      <c r="E181" s="65" t="s">
        <v>4</v>
      </c>
      <c r="F181" s="266" t="s">
        <v>1675</v>
      </c>
      <c r="G181" s="266" t="s">
        <v>4</v>
      </c>
      <c r="H181" s="65" t="s">
        <v>4</v>
      </c>
      <c r="I181" s="66" t="s">
        <v>1636</v>
      </c>
      <c r="J181" s="66" t="s">
        <v>4</v>
      </c>
    </row>
    <row r="182" spans="1:23" ht="36">
      <c r="B182" s="82">
        <v>24855015</v>
      </c>
      <c r="C182" s="60" t="s">
        <v>29</v>
      </c>
      <c r="D182" s="67" t="s">
        <v>978</v>
      </c>
      <c r="E182" s="65" t="s">
        <v>4</v>
      </c>
      <c r="F182" s="266" t="s">
        <v>1675</v>
      </c>
      <c r="G182" s="266" t="s">
        <v>4</v>
      </c>
      <c r="H182" s="65" t="s">
        <v>4</v>
      </c>
      <c r="I182" s="66" t="s">
        <v>1636</v>
      </c>
      <c r="J182" s="66"/>
    </row>
    <row r="183" spans="1:23" ht="24">
      <c r="B183" s="82">
        <v>24855015</v>
      </c>
      <c r="C183" s="60" t="s">
        <v>29</v>
      </c>
      <c r="D183" s="67" t="s">
        <v>979</v>
      </c>
      <c r="E183" s="65" t="s">
        <v>4</v>
      </c>
      <c r="F183" s="266" t="s">
        <v>1675</v>
      </c>
      <c r="G183" s="266" t="s">
        <v>4</v>
      </c>
      <c r="H183" s="65" t="s">
        <v>4</v>
      </c>
      <c r="I183" s="66" t="s">
        <v>1636</v>
      </c>
      <c r="J183" s="66" t="s">
        <v>4</v>
      </c>
    </row>
    <row r="184" spans="1:23" ht="24">
      <c r="A184" s="82"/>
      <c r="B184" s="300">
        <v>25177484</v>
      </c>
      <c r="C184" s="60" t="s">
        <v>165</v>
      </c>
      <c r="D184" s="61" t="s">
        <v>980</v>
      </c>
      <c r="E184" s="65" t="s">
        <v>4</v>
      </c>
      <c r="F184" s="266" t="s">
        <v>1675</v>
      </c>
      <c r="G184" s="266" t="s">
        <v>4</v>
      </c>
      <c r="H184" s="65" t="s">
        <v>4</v>
      </c>
      <c r="I184" s="66" t="s">
        <v>1636</v>
      </c>
      <c r="J184" s="66" t="s">
        <v>4</v>
      </c>
    </row>
    <row r="185" spans="1:23" ht="24">
      <c r="B185" s="300">
        <v>25177484</v>
      </c>
      <c r="C185" s="60" t="s">
        <v>165</v>
      </c>
      <c r="D185" s="61" t="s">
        <v>981</v>
      </c>
      <c r="E185" s="65" t="s">
        <v>4</v>
      </c>
      <c r="F185" s="266" t="s">
        <v>1675</v>
      </c>
      <c r="G185" s="266" t="s">
        <v>4</v>
      </c>
      <c r="H185" s="65" t="s">
        <v>4</v>
      </c>
      <c r="I185" s="66" t="s">
        <v>1636</v>
      </c>
      <c r="J185" s="66" t="s">
        <v>4</v>
      </c>
    </row>
    <row r="186" spans="1:23" ht="24">
      <c r="B186" s="300">
        <v>25177484</v>
      </c>
      <c r="C186" s="60" t="s">
        <v>165</v>
      </c>
      <c r="D186" s="61" t="s">
        <v>968</v>
      </c>
      <c r="E186" s="65" t="s">
        <v>4</v>
      </c>
      <c r="F186" s="266" t="s">
        <v>1675</v>
      </c>
      <c r="G186" s="266" t="s">
        <v>4</v>
      </c>
      <c r="H186" s="65" t="s">
        <v>4</v>
      </c>
      <c r="I186" s="66" t="s">
        <v>1636</v>
      </c>
      <c r="J186" s="66" t="s">
        <v>4</v>
      </c>
    </row>
    <row r="187" spans="1:23" ht="24">
      <c r="B187" s="300">
        <v>25177484</v>
      </c>
      <c r="C187" s="60" t="s">
        <v>165</v>
      </c>
      <c r="D187" s="61" t="s">
        <v>969</v>
      </c>
      <c r="E187" s="65" t="s">
        <v>4</v>
      </c>
      <c r="F187" s="266" t="s">
        <v>1675</v>
      </c>
      <c r="G187" s="266" t="s">
        <v>4</v>
      </c>
      <c r="H187" s="65" t="s">
        <v>4</v>
      </c>
      <c r="I187" s="66" t="s">
        <v>1636</v>
      </c>
      <c r="J187" s="66" t="s">
        <v>4</v>
      </c>
    </row>
    <row r="188" spans="1:23" s="239" customFormat="1" ht="24">
      <c r="A188" s="79"/>
      <c r="B188" s="300">
        <v>25177484</v>
      </c>
      <c r="C188" s="60" t="s">
        <v>165</v>
      </c>
      <c r="D188" s="61" t="s">
        <v>971</v>
      </c>
      <c r="E188" s="65" t="s">
        <v>4</v>
      </c>
      <c r="F188" s="266" t="s">
        <v>1675</v>
      </c>
      <c r="G188" s="266" t="s">
        <v>4</v>
      </c>
      <c r="H188" s="65" t="s">
        <v>4</v>
      </c>
      <c r="I188" s="66" t="s">
        <v>1636</v>
      </c>
      <c r="J188" s="66" t="s">
        <v>4</v>
      </c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</row>
    <row r="189" spans="1:23" ht="24">
      <c r="B189" s="300">
        <v>25177484</v>
      </c>
      <c r="C189" s="60" t="s">
        <v>165</v>
      </c>
      <c r="D189" s="61" t="s">
        <v>972</v>
      </c>
      <c r="E189" s="65" t="s">
        <v>4</v>
      </c>
      <c r="F189" s="266" t="s">
        <v>1675</v>
      </c>
      <c r="G189" s="266" t="s">
        <v>4</v>
      </c>
      <c r="H189" s="65" t="s">
        <v>4</v>
      </c>
      <c r="I189" s="66" t="s">
        <v>1636</v>
      </c>
      <c r="J189" s="66" t="s">
        <v>4</v>
      </c>
    </row>
    <row r="190" spans="1:23" ht="24">
      <c r="B190" s="300">
        <v>25177484</v>
      </c>
      <c r="C190" s="60" t="s">
        <v>165</v>
      </c>
      <c r="D190" s="61" t="s">
        <v>973</v>
      </c>
      <c r="E190" s="65" t="s">
        <v>4</v>
      </c>
      <c r="F190" s="266" t="s">
        <v>1675</v>
      </c>
      <c r="G190" s="266" t="s">
        <v>4</v>
      </c>
      <c r="H190" s="65" t="s">
        <v>4</v>
      </c>
      <c r="I190" s="66" t="s">
        <v>1636</v>
      </c>
      <c r="J190" s="66" t="s">
        <v>4</v>
      </c>
    </row>
    <row r="191" spans="1:23" ht="24">
      <c r="B191" s="300">
        <v>25177484</v>
      </c>
      <c r="C191" s="60" t="s">
        <v>165</v>
      </c>
      <c r="D191" s="61" t="s">
        <v>974</v>
      </c>
      <c r="E191" s="65" t="s">
        <v>4</v>
      </c>
      <c r="F191" s="266" t="s">
        <v>1675</v>
      </c>
      <c r="G191" s="266" t="s">
        <v>4</v>
      </c>
      <c r="H191" s="65" t="s">
        <v>4</v>
      </c>
      <c r="I191" s="66" t="s">
        <v>1636</v>
      </c>
      <c r="J191" s="66" t="s">
        <v>4</v>
      </c>
    </row>
    <row r="192" spans="1:23" ht="24">
      <c r="B192" s="300">
        <v>25177484</v>
      </c>
      <c r="C192" s="60" t="s">
        <v>165</v>
      </c>
      <c r="D192" s="61" t="s">
        <v>964</v>
      </c>
      <c r="E192" s="65" t="s">
        <v>4</v>
      </c>
      <c r="F192" s="266" t="s">
        <v>1675</v>
      </c>
      <c r="G192" s="266" t="s">
        <v>4</v>
      </c>
      <c r="H192" s="65" t="s">
        <v>4</v>
      </c>
      <c r="I192" s="66" t="s">
        <v>1636</v>
      </c>
      <c r="J192" s="66" t="s">
        <v>4</v>
      </c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</row>
    <row r="193" spans="1:23" ht="24">
      <c r="B193" s="300">
        <v>25177484</v>
      </c>
      <c r="C193" s="60" t="s">
        <v>165</v>
      </c>
      <c r="D193" s="61" t="s">
        <v>965</v>
      </c>
      <c r="E193" s="65" t="s">
        <v>4</v>
      </c>
      <c r="F193" s="266" t="s">
        <v>1675</v>
      </c>
      <c r="G193" s="266" t="s">
        <v>4</v>
      </c>
      <c r="H193" s="65" t="s">
        <v>4</v>
      </c>
      <c r="I193" s="66" t="s">
        <v>1636</v>
      </c>
      <c r="J193" s="66" t="s">
        <v>4</v>
      </c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</row>
    <row r="194" spans="1:23" ht="24">
      <c r="B194" s="300">
        <v>25177484</v>
      </c>
      <c r="C194" s="60" t="s">
        <v>165</v>
      </c>
      <c r="D194" s="61" t="s">
        <v>966</v>
      </c>
      <c r="E194" s="65" t="s">
        <v>4</v>
      </c>
      <c r="F194" s="266" t="s">
        <v>1675</v>
      </c>
      <c r="G194" s="266" t="s">
        <v>4</v>
      </c>
      <c r="H194" s="65" t="s">
        <v>4</v>
      </c>
      <c r="I194" s="66" t="s">
        <v>1636</v>
      </c>
      <c r="J194" s="66" t="s">
        <v>4</v>
      </c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</row>
    <row r="195" spans="1:23" s="258" customFormat="1" ht="24">
      <c r="A195" s="79"/>
      <c r="B195" s="300">
        <v>25177484</v>
      </c>
      <c r="C195" s="60" t="s">
        <v>165</v>
      </c>
      <c r="D195" s="61" t="s">
        <v>967</v>
      </c>
      <c r="E195" s="65" t="s">
        <v>4</v>
      </c>
      <c r="F195" s="266" t="s">
        <v>1675</v>
      </c>
      <c r="G195" s="266" t="s">
        <v>4</v>
      </c>
      <c r="H195" s="65" t="s">
        <v>4</v>
      </c>
      <c r="I195" s="66" t="s">
        <v>1636</v>
      </c>
      <c r="J195" s="66" t="s">
        <v>4</v>
      </c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</row>
    <row r="196" spans="1:23" s="258" customFormat="1" ht="24">
      <c r="A196" s="79"/>
      <c r="B196" s="313">
        <v>24899700</v>
      </c>
      <c r="C196" s="60" t="s">
        <v>2</v>
      </c>
      <c r="D196" s="61" t="s">
        <v>954</v>
      </c>
      <c r="E196" s="65" t="s">
        <v>4</v>
      </c>
      <c r="F196" s="266" t="s">
        <v>1675</v>
      </c>
      <c r="G196" s="266" t="s">
        <v>4</v>
      </c>
      <c r="H196" s="65" t="s">
        <v>4</v>
      </c>
      <c r="I196" s="66" t="s">
        <v>1636</v>
      </c>
      <c r="J196" s="66" t="s">
        <v>8</v>
      </c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</row>
    <row r="197" spans="1:23" s="258" customFormat="1" ht="24">
      <c r="A197" s="79"/>
      <c r="B197" s="313">
        <v>24899700</v>
      </c>
      <c r="C197" s="60" t="s">
        <v>2</v>
      </c>
      <c r="D197" s="61" t="s">
        <v>955</v>
      </c>
      <c r="E197" s="65" t="s">
        <v>4</v>
      </c>
      <c r="F197" s="266" t="s">
        <v>1675</v>
      </c>
      <c r="G197" s="266" t="s">
        <v>4</v>
      </c>
      <c r="H197" s="65" t="s">
        <v>4</v>
      </c>
      <c r="I197" s="66" t="s">
        <v>1636</v>
      </c>
      <c r="J197" s="66" t="s">
        <v>8</v>
      </c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</row>
    <row r="198" spans="1:23" s="258" customFormat="1" ht="24">
      <c r="A198" s="79"/>
      <c r="B198" s="313">
        <v>24899700</v>
      </c>
      <c r="C198" s="60" t="s">
        <v>2</v>
      </c>
      <c r="D198" s="61" t="s">
        <v>956</v>
      </c>
      <c r="E198" s="65" t="s">
        <v>4</v>
      </c>
      <c r="F198" s="266" t="s">
        <v>1675</v>
      </c>
      <c r="G198" s="266" t="s">
        <v>4</v>
      </c>
      <c r="H198" s="65" t="s">
        <v>4</v>
      </c>
      <c r="I198" s="66" t="s">
        <v>1636</v>
      </c>
      <c r="J198" s="66" t="s">
        <v>8</v>
      </c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</row>
    <row r="199" spans="1:23" s="258" customFormat="1" ht="24">
      <c r="A199" s="79"/>
      <c r="B199" s="82">
        <v>24899700</v>
      </c>
      <c r="C199" s="60" t="s">
        <v>2</v>
      </c>
      <c r="D199" s="61" t="s">
        <v>1641</v>
      </c>
      <c r="E199" s="65" t="s">
        <v>4</v>
      </c>
      <c r="F199" s="266" t="s">
        <v>1675</v>
      </c>
      <c r="G199" s="266" t="s">
        <v>4</v>
      </c>
      <c r="H199" s="65" t="s">
        <v>4</v>
      </c>
      <c r="I199" s="66" t="s">
        <v>1636</v>
      </c>
      <c r="J199" s="66" t="s">
        <v>8</v>
      </c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</row>
    <row r="200" spans="1:23" s="258" customFormat="1" ht="24">
      <c r="A200" s="79"/>
      <c r="B200" s="82">
        <v>24899700</v>
      </c>
      <c r="C200" s="60" t="s">
        <v>2</v>
      </c>
      <c r="D200" s="61" t="s">
        <v>957</v>
      </c>
      <c r="E200" s="65" t="s">
        <v>4</v>
      </c>
      <c r="F200" s="266" t="s">
        <v>1675</v>
      </c>
      <c r="G200" s="266" t="s">
        <v>4</v>
      </c>
      <c r="H200" s="65" t="s">
        <v>4</v>
      </c>
      <c r="I200" s="66" t="s">
        <v>1636</v>
      </c>
      <c r="J200" s="66" t="s">
        <v>8</v>
      </c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</row>
    <row r="201" spans="1:23" s="258" customFormat="1" ht="24">
      <c r="A201" s="79"/>
      <c r="B201" s="82">
        <v>24899700</v>
      </c>
      <c r="C201" s="60" t="s">
        <v>2</v>
      </c>
      <c r="D201" s="61" t="s">
        <v>958</v>
      </c>
      <c r="E201" s="65" t="s">
        <v>4</v>
      </c>
      <c r="F201" s="266" t="s">
        <v>1675</v>
      </c>
      <c r="G201" s="266" t="s">
        <v>4</v>
      </c>
      <c r="H201" s="65" t="s">
        <v>4</v>
      </c>
      <c r="I201" s="66" t="s">
        <v>1636</v>
      </c>
      <c r="J201" s="66" t="s">
        <v>8</v>
      </c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</row>
    <row r="202" spans="1:23" s="258" customFormat="1" ht="24">
      <c r="A202" s="79"/>
      <c r="B202" s="82">
        <v>24899700</v>
      </c>
      <c r="C202" s="60" t="s">
        <v>2</v>
      </c>
      <c r="D202" s="61" t="s">
        <v>960</v>
      </c>
      <c r="E202" s="65" t="s">
        <v>4</v>
      </c>
      <c r="F202" s="266" t="s">
        <v>1675</v>
      </c>
      <c r="G202" s="266" t="s">
        <v>4</v>
      </c>
      <c r="H202" s="65" t="s">
        <v>4</v>
      </c>
      <c r="I202" s="66" t="s">
        <v>1636</v>
      </c>
      <c r="J202" s="66" t="s">
        <v>8</v>
      </c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</row>
    <row r="203" spans="1:23" s="258" customFormat="1" ht="24">
      <c r="A203" s="79"/>
      <c r="B203" s="82">
        <v>24899700</v>
      </c>
      <c r="C203" s="60" t="s">
        <v>2</v>
      </c>
      <c r="D203" s="61" t="s">
        <v>961</v>
      </c>
      <c r="E203" s="65" t="s">
        <v>4</v>
      </c>
      <c r="F203" s="266" t="s">
        <v>1675</v>
      </c>
      <c r="G203" s="266" t="s">
        <v>4</v>
      </c>
      <c r="H203" s="65" t="s">
        <v>4</v>
      </c>
      <c r="I203" s="66" t="s">
        <v>1636</v>
      </c>
      <c r="J203" s="66" t="s">
        <v>8</v>
      </c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</row>
    <row r="204" spans="1:23" s="258" customFormat="1" ht="24">
      <c r="A204" s="79"/>
      <c r="B204" s="82">
        <v>24899700</v>
      </c>
      <c r="C204" s="60" t="s">
        <v>2</v>
      </c>
      <c r="D204" s="61" t="s">
        <v>962</v>
      </c>
      <c r="E204" s="65" t="s">
        <v>4</v>
      </c>
      <c r="F204" s="266" t="s">
        <v>1675</v>
      </c>
      <c r="G204" s="266" t="s">
        <v>4</v>
      </c>
      <c r="H204" s="65" t="s">
        <v>4</v>
      </c>
      <c r="I204" s="66" t="s">
        <v>1636</v>
      </c>
      <c r="J204" s="66" t="s">
        <v>8</v>
      </c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</row>
    <row r="205" spans="1:23" s="258" customFormat="1" ht="24">
      <c r="A205" s="79"/>
      <c r="B205" s="82">
        <v>24899700</v>
      </c>
      <c r="C205" s="60" t="s">
        <v>2</v>
      </c>
      <c r="D205" s="61" t="s">
        <v>963</v>
      </c>
      <c r="E205" s="65" t="s">
        <v>4</v>
      </c>
      <c r="F205" s="266" t="s">
        <v>1675</v>
      </c>
      <c r="G205" s="266" t="s">
        <v>4</v>
      </c>
      <c r="H205" s="65" t="s">
        <v>4</v>
      </c>
      <c r="I205" s="66" t="s">
        <v>1636</v>
      </c>
      <c r="J205" s="66" t="s">
        <v>8</v>
      </c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</row>
    <row r="206" spans="1:23" s="258" customFormat="1" ht="24">
      <c r="A206" s="79"/>
      <c r="B206" s="82">
        <v>24899700</v>
      </c>
      <c r="C206" s="60" t="s">
        <v>2</v>
      </c>
      <c r="D206" s="61" t="s">
        <v>936</v>
      </c>
      <c r="E206" s="65" t="s">
        <v>4</v>
      </c>
      <c r="F206" s="266" t="s">
        <v>1675</v>
      </c>
      <c r="G206" s="266" t="s">
        <v>4</v>
      </c>
      <c r="H206" s="65" t="s">
        <v>4</v>
      </c>
      <c r="I206" s="66" t="s">
        <v>1636</v>
      </c>
      <c r="J206" s="66" t="s">
        <v>8</v>
      </c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</row>
    <row r="207" spans="1:23" s="237" customFormat="1" ht="24">
      <c r="A207" s="79"/>
      <c r="B207" s="82">
        <v>24899700</v>
      </c>
      <c r="C207" s="60" t="s">
        <v>2</v>
      </c>
      <c r="D207" s="61" t="s">
        <v>937</v>
      </c>
      <c r="E207" s="65" t="s">
        <v>4</v>
      </c>
      <c r="F207" s="266" t="s">
        <v>1675</v>
      </c>
      <c r="G207" s="266" t="s">
        <v>4</v>
      </c>
      <c r="H207" s="65" t="s">
        <v>4</v>
      </c>
      <c r="I207" s="66" t="s">
        <v>1636</v>
      </c>
      <c r="J207" s="66" t="s">
        <v>8</v>
      </c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</row>
    <row r="208" spans="1:23" s="258" customFormat="1" ht="24">
      <c r="A208" s="258" t="s">
        <v>1781</v>
      </c>
      <c r="B208" s="259">
        <v>24899714</v>
      </c>
      <c r="C208" s="270" t="s">
        <v>2</v>
      </c>
      <c r="D208" s="273" t="s">
        <v>1642</v>
      </c>
      <c r="E208" s="259" t="s">
        <v>4</v>
      </c>
      <c r="F208" s="268" t="s">
        <v>1675</v>
      </c>
      <c r="G208" s="268" t="s">
        <v>8</v>
      </c>
      <c r="H208" s="259" t="s">
        <v>4</v>
      </c>
      <c r="I208" s="260" t="s">
        <v>1636</v>
      </c>
      <c r="J208" s="260" t="s">
        <v>8</v>
      </c>
    </row>
    <row r="209" spans="1:23" s="258" customFormat="1" ht="24">
      <c r="A209" s="258" t="s">
        <v>1781</v>
      </c>
      <c r="B209" s="259">
        <v>24899714</v>
      </c>
      <c r="C209" s="270" t="s">
        <v>2</v>
      </c>
      <c r="D209" s="273" t="s">
        <v>938</v>
      </c>
      <c r="E209" s="259" t="s">
        <v>4</v>
      </c>
      <c r="F209" s="268" t="s">
        <v>1675</v>
      </c>
      <c r="G209" s="268" t="s">
        <v>8</v>
      </c>
      <c r="H209" s="259" t="s">
        <v>4</v>
      </c>
      <c r="I209" s="260" t="s">
        <v>1636</v>
      </c>
      <c r="J209" s="260" t="s">
        <v>8</v>
      </c>
    </row>
    <row r="210" spans="1:23" s="258" customFormat="1" ht="24">
      <c r="A210" s="258" t="s">
        <v>1781</v>
      </c>
      <c r="B210" s="259">
        <v>24899714</v>
      </c>
      <c r="C210" s="270" t="s">
        <v>2</v>
      </c>
      <c r="D210" s="273" t="s">
        <v>939</v>
      </c>
      <c r="E210" s="259" t="s">
        <v>4</v>
      </c>
      <c r="F210" s="268" t="s">
        <v>1675</v>
      </c>
      <c r="G210" s="268" t="s">
        <v>8</v>
      </c>
      <c r="H210" s="259" t="s">
        <v>4</v>
      </c>
      <c r="I210" s="260" t="s">
        <v>1636</v>
      </c>
      <c r="J210" s="260" t="s">
        <v>8</v>
      </c>
    </row>
    <row r="211" spans="1:23" s="237" customFormat="1" ht="24">
      <c r="A211" s="258" t="s">
        <v>1781</v>
      </c>
      <c r="B211" s="259">
        <v>24899714</v>
      </c>
      <c r="C211" s="270" t="s">
        <v>2</v>
      </c>
      <c r="D211" s="273" t="s">
        <v>940</v>
      </c>
      <c r="E211" s="259" t="s">
        <v>4</v>
      </c>
      <c r="F211" s="268" t="s">
        <v>1675</v>
      </c>
      <c r="G211" s="268" t="s">
        <v>8</v>
      </c>
      <c r="H211" s="259" t="s">
        <v>4</v>
      </c>
      <c r="I211" s="260" t="s">
        <v>1636</v>
      </c>
      <c r="J211" s="260" t="s">
        <v>8</v>
      </c>
      <c r="K211" s="258"/>
      <c r="L211" s="258"/>
      <c r="M211" s="258"/>
      <c r="N211" s="258"/>
      <c r="O211" s="258"/>
      <c r="P211" s="258"/>
      <c r="Q211" s="258"/>
      <c r="R211" s="258"/>
      <c r="S211" s="258"/>
      <c r="T211" s="258"/>
      <c r="U211" s="258"/>
      <c r="V211" s="258"/>
      <c r="W211" s="258"/>
    </row>
    <row r="212" spans="1:23" s="258" customFormat="1" ht="24">
      <c r="A212" s="258" t="s">
        <v>1781</v>
      </c>
      <c r="B212" s="259">
        <v>24899714</v>
      </c>
      <c r="C212" s="270" t="s">
        <v>2</v>
      </c>
      <c r="D212" s="273" t="s">
        <v>941</v>
      </c>
      <c r="E212" s="259" t="s">
        <v>4</v>
      </c>
      <c r="F212" s="268" t="s">
        <v>1675</v>
      </c>
      <c r="G212" s="268" t="s">
        <v>8</v>
      </c>
      <c r="H212" s="259" t="s">
        <v>4</v>
      </c>
      <c r="I212" s="260" t="s">
        <v>1636</v>
      </c>
      <c r="J212" s="260" t="s">
        <v>8</v>
      </c>
    </row>
    <row r="213" spans="1:23" s="258" customFormat="1" ht="24">
      <c r="A213" s="258" t="s">
        <v>1781</v>
      </c>
      <c r="B213" s="259">
        <v>24899714</v>
      </c>
      <c r="C213" s="270" t="s">
        <v>2</v>
      </c>
      <c r="D213" s="273" t="s">
        <v>942</v>
      </c>
      <c r="E213" s="259" t="s">
        <v>4</v>
      </c>
      <c r="F213" s="268" t="s">
        <v>1675</v>
      </c>
      <c r="G213" s="268" t="s">
        <v>8</v>
      </c>
      <c r="H213" s="259" t="s">
        <v>4</v>
      </c>
      <c r="I213" s="260" t="s">
        <v>1636</v>
      </c>
      <c r="J213" s="260" t="s">
        <v>8</v>
      </c>
    </row>
    <row r="214" spans="1:23" s="258" customFormat="1" ht="24">
      <c r="A214" s="258" t="s">
        <v>1781</v>
      </c>
      <c r="B214" s="259">
        <v>24899714</v>
      </c>
      <c r="C214" s="270" t="s">
        <v>2</v>
      </c>
      <c r="D214" s="273" t="s">
        <v>943</v>
      </c>
      <c r="E214" s="259" t="s">
        <v>4</v>
      </c>
      <c r="F214" s="268" t="s">
        <v>1675</v>
      </c>
      <c r="G214" s="268" t="s">
        <v>8</v>
      </c>
      <c r="H214" s="259" t="s">
        <v>4</v>
      </c>
      <c r="I214" s="260" t="s">
        <v>1636</v>
      </c>
      <c r="J214" s="260" t="s">
        <v>8</v>
      </c>
    </row>
    <row r="215" spans="1:23" s="258" customFormat="1" ht="24">
      <c r="A215" s="258" t="s">
        <v>1781</v>
      </c>
      <c r="B215" s="259">
        <v>24899714</v>
      </c>
      <c r="C215" s="270" t="s">
        <v>2</v>
      </c>
      <c r="D215" s="273" t="s">
        <v>944</v>
      </c>
      <c r="E215" s="259" t="s">
        <v>4</v>
      </c>
      <c r="F215" s="268" t="s">
        <v>1675</v>
      </c>
      <c r="G215" s="268" t="s">
        <v>8</v>
      </c>
      <c r="H215" s="259" t="s">
        <v>4</v>
      </c>
      <c r="I215" s="260" t="s">
        <v>1636</v>
      </c>
      <c r="J215" s="260" t="s">
        <v>8</v>
      </c>
    </row>
    <row r="216" spans="1:23" s="258" customFormat="1" ht="24">
      <c r="A216" s="258" t="s">
        <v>1781</v>
      </c>
      <c r="B216" s="259">
        <v>24899714</v>
      </c>
      <c r="C216" s="270" t="s">
        <v>2</v>
      </c>
      <c r="D216" s="273" t="s">
        <v>945</v>
      </c>
      <c r="E216" s="259" t="s">
        <v>4</v>
      </c>
      <c r="F216" s="268" t="s">
        <v>1675</v>
      </c>
      <c r="G216" s="268" t="s">
        <v>8</v>
      </c>
      <c r="H216" s="259" t="s">
        <v>4</v>
      </c>
      <c r="I216" s="260" t="s">
        <v>1636</v>
      </c>
      <c r="J216" s="260" t="s">
        <v>8</v>
      </c>
    </row>
    <row r="217" spans="1:23" s="258" customFormat="1" ht="24">
      <c r="A217" s="258" t="s">
        <v>1781</v>
      </c>
      <c r="B217" s="259">
        <v>24899714</v>
      </c>
      <c r="C217" s="270" t="s">
        <v>2</v>
      </c>
      <c r="D217" s="273" t="s">
        <v>946</v>
      </c>
      <c r="E217" s="259" t="s">
        <v>4</v>
      </c>
      <c r="F217" s="268" t="s">
        <v>1675</v>
      </c>
      <c r="G217" s="268" t="s">
        <v>8</v>
      </c>
      <c r="H217" s="259" t="s">
        <v>4</v>
      </c>
      <c r="I217" s="260" t="s">
        <v>1636</v>
      </c>
      <c r="J217" s="260" t="s">
        <v>8</v>
      </c>
    </row>
    <row r="218" spans="1:23" ht="24">
      <c r="A218" s="258" t="s">
        <v>1781</v>
      </c>
      <c r="B218" s="259">
        <v>24899714</v>
      </c>
      <c r="C218" s="270" t="s">
        <v>2</v>
      </c>
      <c r="D218" s="273" t="s">
        <v>947</v>
      </c>
      <c r="E218" s="259" t="s">
        <v>4</v>
      </c>
      <c r="F218" s="268" t="s">
        <v>1675</v>
      </c>
      <c r="G218" s="268" t="s">
        <v>8</v>
      </c>
      <c r="H218" s="259" t="s">
        <v>4</v>
      </c>
      <c r="I218" s="260" t="s">
        <v>1636</v>
      </c>
      <c r="J218" s="260" t="s">
        <v>8</v>
      </c>
      <c r="K218" s="258"/>
      <c r="L218" s="258"/>
      <c r="M218" s="258"/>
      <c r="N218" s="258"/>
      <c r="O218" s="258"/>
      <c r="P218" s="258"/>
      <c r="Q218" s="258"/>
      <c r="R218" s="258"/>
      <c r="S218" s="258"/>
      <c r="T218" s="258"/>
      <c r="U218" s="258"/>
      <c r="V218" s="258"/>
      <c r="W218" s="258"/>
    </row>
    <row r="219" spans="1:23" ht="24">
      <c r="A219" s="258" t="s">
        <v>1781</v>
      </c>
      <c r="B219" s="259">
        <v>24899714</v>
      </c>
      <c r="C219" s="270" t="s">
        <v>2</v>
      </c>
      <c r="D219" s="273" t="s">
        <v>948</v>
      </c>
      <c r="E219" s="259" t="s">
        <v>4</v>
      </c>
      <c r="F219" s="268" t="s">
        <v>1675</v>
      </c>
      <c r="G219" s="268" t="s">
        <v>8</v>
      </c>
      <c r="H219" s="259" t="s">
        <v>4</v>
      </c>
      <c r="I219" s="260" t="s">
        <v>1636</v>
      </c>
      <c r="J219" s="260" t="s">
        <v>8</v>
      </c>
      <c r="K219" s="258"/>
      <c r="L219" s="258"/>
      <c r="M219" s="258"/>
      <c r="N219" s="258"/>
      <c r="O219" s="258"/>
      <c r="P219" s="258"/>
      <c r="Q219" s="258"/>
      <c r="R219" s="258"/>
      <c r="S219" s="258"/>
      <c r="T219" s="258"/>
      <c r="U219" s="258"/>
      <c r="V219" s="258"/>
      <c r="W219" s="258"/>
    </row>
    <row r="220" spans="1:23" ht="24">
      <c r="A220" s="237" t="s">
        <v>1745</v>
      </c>
      <c r="B220" s="82">
        <v>24899714</v>
      </c>
      <c r="C220" s="272" t="s">
        <v>2</v>
      </c>
      <c r="D220" s="281" t="s">
        <v>949</v>
      </c>
      <c r="E220" s="82" t="s">
        <v>4</v>
      </c>
      <c r="F220" s="267" t="s">
        <v>1675</v>
      </c>
      <c r="G220" s="267" t="s">
        <v>8</v>
      </c>
      <c r="H220" s="82" t="s">
        <v>4</v>
      </c>
      <c r="I220" s="255" t="s">
        <v>1636</v>
      </c>
      <c r="J220" s="255" t="s">
        <v>8</v>
      </c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7"/>
      <c r="W220" s="237"/>
    </row>
    <row r="221" spans="1:23" ht="24">
      <c r="A221" s="258" t="s">
        <v>1781</v>
      </c>
      <c r="B221" s="259">
        <v>24899714</v>
      </c>
      <c r="C221" s="270" t="s">
        <v>2</v>
      </c>
      <c r="D221" s="273" t="s">
        <v>950</v>
      </c>
      <c r="E221" s="259" t="s">
        <v>4</v>
      </c>
      <c r="F221" s="268" t="s">
        <v>1675</v>
      </c>
      <c r="G221" s="268" t="s">
        <v>8</v>
      </c>
      <c r="H221" s="259" t="s">
        <v>4</v>
      </c>
      <c r="I221" s="260" t="s">
        <v>1636</v>
      </c>
      <c r="J221" s="260" t="s">
        <v>8</v>
      </c>
      <c r="K221" s="258"/>
      <c r="L221" s="258"/>
      <c r="M221" s="258"/>
      <c r="N221" s="258"/>
      <c r="O221" s="258"/>
      <c r="P221" s="258"/>
      <c r="Q221" s="258"/>
      <c r="R221" s="258"/>
      <c r="S221" s="258"/>
      <c r="T221" s="258"/>
      <c r="U221" s="258"/>
      <c r="V221" s="258"/>
      <c r="W221" s="258"/>
    </row>
    <row r="222" spans="1:23" ht="24">
      <c r="A222" s="258" t="s">
        <v>1781</v>
      </c>
      <c r="B222" s="259">
        <v>24899714</v>
      </c>
      <c r="C222" s="270" t="s">
        <v>2</v>
      </c>
      <c r="D222" s="273" t="s">
        <v>951</v>
      </c>
      <c r="E222" s="259" t="s">
        <v>4</v>
      </c>
      <c r="F222" s="268" t="s">
        <v>1675</v>
      </c>
      <c r="G222" s="268" t="s">
        <v>8</v>
      </c>
      <c r="H222" s="259" t="s">
        <v>4</v>
      </c>
      <c r="I222" s="260" t="s">
        <v>1636</v>
      </c>
      <c r="J222" s="260" t="s">
        <v>8</v>
      </c>
      <c r="K222" s="258"/>
      <c r="L222" s="258"/>
      <c r="M222" s="258"/>
      <c r="N222" s="258"/>
      <c r="O222" s="258"/>
      <c r="P222" s="258"/>
      <c r="Q222" s="258"/>
      <c r="R222" s="258"/>
      <c r="S222" s="258"/>
      <c r="T222" s="258"/>
      <c r="U222" s="258"/>
      <c r="V222" s="258"/>
      <c r="W222" s="258"/>
    </row>
    <row r="223" spans="1:23" ht="24">
      <c r="A223" s="258" t="s">
        <v>1781</v>
      </c>
      <c r="B223" s="259">
        <v>24899714</v>
      </c>
      <c r="C223" s="270" t="s">
        <v>2</v>
      </c>
      <c r="D223" s="273" t="s">
        <v>952</v>
      </c>
      <c r="E223" s="259" t="s">
        <v>4</v>
      </c>
      <c r="F223" s="268" t="s">
        <v>1675</v>
      </c>
      <c r="G223" s="268" t="s">
        <v>8</v>
      </c>
      <c r="H223" s="259" t="s">
        <v>4</v>
      </c>
      <c r="I223" s="260" t="s">
        <v>1636</v>
      </c>
      <c r="J223" s="260" t="s">
        <v>8</v>
      </c>
      <c r="K223" s="258"/>
      <c r="L223" s="258"/>
      <c r="M223" s="258"/>
      <c r="N223" s="258"/>
      <c r="O223" s="258"/>
      <c r="P223" s="258"/>
      <c r="Q223" s="258"/>
      <c r="R223" s="258"/>
      <c r="S223" s="258"/>
      <c r="T223" s="258"/>
      <c r="U223" s="258"/>
      <c r="V223" s="258"/>
      <c r="W223" s="258"/>
    </row>
    <row r="224" spans="1:23" ht="24">
      <c r="A224" s="237" t="s">
        <v>1746</v>
      </c>
      <c r="B224" s="82">
        <v>24899714</v>
      </c>
      <c r="C224" s="272" t="s">
        <v>2</v>
      </c>
      <c r="D224" s="281" t="s">
        <v>953</v>
      </c>
      <c r="E224" s="82" t="s">
        <v>4</v>
      </c>
      <c r="F224" s="267" t="s">
        <v>1675</v>
      </c>
      <c r="G224" s="267" t="s">
        <v>8</v>
      </c>
      <c r="H224" s="82" t="s">
        <v>4</v>
      </c>
      <c r="I224" s="255" t="s">
        <v>1636</v>
      </c>
      <c r="J224" s="255" t="s">
        <v>8</v>
      </c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  <c r="U224" s="237"/>
      <c r="V224" s="237"/>
      <c r="W224" s="237"/>
    </row>
    <row r="225" spans="1:23" ht="24">
      <c r="A225" s="258" t="s">
        <v>1781</v>
      </c>
      <c r="B225" s="259">
        <v>24899714</v>
      </c>
      <c r="C225" s="270" t="s">
        <v>2</v>
      </c>
      <c r="D225" s="273" t="s">
        <v>925</v>
      </c>
      <c r="E225" s="259" t="s">
        <v>4</v>
      </c>
      <c r="F225" s="268" t="s">
        <v>1675</v>
      </c>
      <c r="G225" s="268" t="s">
        <v>8</v>
      </c>
      <c r="H225" s="259" t="s">
        <v>4</v>
      </c>
      <c r="I225" s="260" t="s">
        <v>1636</v>
      </c>
      <c r="J225" s="260" t="s">
        <v>8</v>
      </c>
      <c r="K225" s="258"/>
      <c r="L225" s="258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58"/>
    </row>
    <row r="226" spans="1:23" s="237" customFormat="1" ht="24">
      <c r="A226" s="258" t="s">
        <v>1781</v>
      </c>
      <c r="B226" s="259">
        <v>24899714</v>
      </c>
      <c r="C226" s="270" t="s">
        <v>2</v>
      </c>
      <c r="D226" s="317" t="s">
        <v>926</v>
      </c>
      <c r="E226" s="259" t="s">
        <v>4</v>
      </c>
      <c r="F226" s="268" t="s">
        <v>1675</v>
      </c>
      <c r="G226" s="268" t="s">
        <v>8</v>
      </c>
      <c r="H226" s="259" t="s">
        <v>4</v>
      </c>
      <c r="I226" s="260" t="s">
        <v>1636</v>
      </c>
      <c r="J226" s="260" t="s">
        <v>8</v>
      </c>
      <c r="K226" s="258"/>
      <c r="L226" s="258"/>
      <c r="M226" s="258"/>
      <c r="N226" s="258"/>
      <c r="O226" s="258"/>
      <c r="P226" s="258"/>
      <c r="Q226" s="258"/>
      <c r="R226" s="258"/>
      <c r="S226" s="258"/>
      <c r="T226" s="258"/>
      <c r="U226" s="258"/>
      <c r="V226" s="258"/>
      <c r="W226" s="258"/>
    </row>
    <row r="227" spans="1:23" ht="24">
      <c r="A227" s="258" t="s">
        <v>1781</v>
      </c>
      <c r="B227" s="259">
        <v>24899714</v>
      </c>
      <c r="C227" s="270" t="s">
        <v>2</v>
      </c>
      <c r="D227" s="273" t="s">
        <v>927</v>
      </c>
      <c r="E227" s="259" t="s">
        <v>4</v>
      </c>
      <c r="F227" s="268" t="s">
        <v>1675</v>
      </c>
      <c r="G227" s="268" t="s">
        <v>8</v>
      </c>
      <c r="H227" s="259" t="s">
        <v>4</v>
      </c>
      <c r="I227" s="260" t="s">
        <v>1636</v>
      </c>
      <c r="J227" s="260" t="s">
        <v>8</v>
      </c>
      <c r="K227" s="258"/>
      <c r="L227" s="258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58"/>
    </row>
    <row r="228" spans="1:23" ht="24">
      <c r="A228" s="258" t="s">
        <v>1781</v>
      </c>
      <c r="B228" s="259">
        <v>24899714</v>
      </c>
      <c r="C228" s="270" t="s">
        <v>2</v>
      </c>
      <c r="D228" s="273" t="s">
        <v>928</v>
      </c>
      <c r="E228" s="259" t="s">
        <v>4</v>
      </c>
      <c r="F228" s="268" t="s">
        <v>1675</v>
      </c>
      <c r="G228" s="268" t="s">
        <v>8</v>
      </c>
      <c r="H228" s="259" t="s">
        <v>4</v>
      </c>
      <c r="I228" s="260" t="s">
        <v>1636</v>
      </c>
      <c r="J228" s="260" t="s">
        <v>8</v>
      </c>
      <c r="K228" s="258"/>
      <c r="L228" s="258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</row>
    <row r="229" spans="1:23" ht="24">
      <c r="A229" s="258" t="s">
        <v>1781</v>
      </c>
      <c r="B229" s="259">
        <v>24899714</v>
      </c>
      <c r="C229" s="270" t="s">
        <v>2</v>
      </c>
      <c r="D229" s="273" t="s">
        <v>929</v>
      </c>
      <c r="E229" s="259" t="s">
        <v>4</v>
      </c>
      <c r="F229" s="268" t="s">
        <v>1675</v>
      </c>
      <c r="G229" s="268" t="s">
        <v>8</v>
      </c>
      <c r="H229" s="259" t="s">
        <v>4</v>
      </c>
      <c r="I229" s="260" t="s">
        <v>1636</v>
      </c>
      <c r="J229" s="260" t="s">
        <v>8</v>
      </c>
      <c r="K229" s="258"/>
      <c r="L229" s="258"/>
      <c r="M229" s="258"/>
      <c r="N229" s="258"/>
      <c r="O229" s="258"/>
      <c r="P229" s="258"/>
      <c r="Q229" s="258"/>
      <c r="R229" s="258"/>
      <c r="S229" s="258"/>
      <c r="T229" s="258"/>
      <c r="U229" s="258"/>
      <c r="V229" s="258"/>
      <c r="W229" s="258"/>
    </row>
    <row r="230" spans="1:23" ht="24">
      <c r="A230" s="258" t="s">
        <v>1781</v>
      </c>
      <c r="B230" s="259">
        <v>24899714</v>
      </c>
      <c r="C230" s="270" t="s">
        <v>2</v>
      </c>
      <c r="D230" s="273" t="s">
        <v>930</v>
      </c>
      <c r="E230" s="259" t="s">
        <v>4</v>
      </c>
      <c r="F230" s="268" t="s">
        <v>1675</v>
      </c>
      <c r="G230" s="268" t="s">
        <v>8</v>
      </c>
      <c r="H230" s="259" t="s">
        <v>4</v>
      </c>
      <c r="I230" s="260" t="s">
        <v>1636</v>
      </c>
      <c r="J230" s="260" t="s">
        <v>8</v>
      </c>
      <c r="K230" s="258"/>
      <c r="L230" s="258"/>
      <c r="M230" s="258"/>
      <c r="N230" s="258"/>
      <c r="O230" s="258"/>
      <c r="P230" s="258"/>
      <c r="Q230" s="258"/>
      <c r="R230" s="258"/>
      <c r="S230" s="258"/>
      <c r="T230" s="258"/>
      <c r="U230" s="258"/>
      <c r="V230" s="258"/>
      <c r="W230" s="258"/>
    </row>
    <row r="231" spans="1:23" ht="48">
      <c r="A231" s="79" t="s">
        <v>1747</v>
      </c>
      <c r="B231" s="82">
        <v>24899721</v>
      </c>
      <c r="C231" s="60" t="s">
        <v>2</v>
      </c>
      <c r="D231" s="261" t="s">
        <v>931</v>
      </c>
      <c r="E231" s="65" t="s">
        <v>4</v>
      </c>
      <c r="F231" s="266" t="s">
        <v>1675</v>
      </c>
      <c r="G231" s="266" t="s">
        <v>8</v>
      </c>
      <c r="H231" s="65" t="s">
        <v>4</v>
      </c>
      <c r="I231" s="66" t="s">
        <v>1636</v>
      </c>
      <c r="J231" s="66" t="s">
        <v>4</v>
      </c>
    </row>
    <row r="232" spans="1:23" ht="24">
      <c r="B232" s="82">
        <v>24899721</v>
      </c>
      <c r="C232" s="60" t="s">
        <v>2</v>
      </c>
      <c r="D232" s="61" t="s">
        <v>932</v>
      </c>
      <c r="E232" s="65" t="s">
        <v>4</v>
      </c>
      <c r="F232" s="266" t="s">
        <v>1675</v>
      </c>
      <c r="G232" s="266" t="s">
        <v>4</v>
      </c>
      <c r="H232" s="65" t="s">
        <v>4</v>
      </c>
      <c r="I232" s="66" t="s">
        <v>1636</v>
      </c>
      <c r="J232" s="66" t="s">
        <v>4</v>
      </c>
    </row>
    <row r="233" spans="1:23" ht="24">
      <c r="B233" s="82">
        <v>24899721</v>
      </c>
      <c r="C233" s="60" t="s">
        <v>2</v>
      </c>
      <c r="D233" s="261" t="s">
        <v>933</v>
      </c>
      <c r="E233" s="65" t="s">
        <v>4</v>
      </c>
      <c r="F233" s="266" t="s">
        <v>1675</v>
      </c>
      <c r="G233" s="266" t="s">
        <v>4</v>
      </c>
      <c r="H233" s="65" t="s">
        <v>4</v>
      </c>
      <c r="I233" s="66" t="s">
        <v>1636</v>
      </c>
      <c r="J233" s="66" t="s">
        <v>4</v>
      </c>
    </row>
    <row r="234" spans="1:23" s="258" customFormat="1" ht="24">
      <c r="A234" s="79"/>
      <c r="B234" s="82">
        <v>24899721</v>
      </c>
      <c r="C234" s="60" t="s">
        <v>2</v>
      </c>
      <c r="D234" s="61" t="s">
        <v>934</v>
      </c>
      <c r="E234" s="65" t="s">
        <v>4</v>
      </c>
      <c r="F234" s="266" t="s">
        <v>1675</v>
      </c>
      <c r="G234" s="266" t="s">
        <v>4</v>
      </c>
      <c r="H234" s="65" t="s">
        <v>4</v>
      </c>
      <c r="I234" s="66" t="s">
        <v>1636</v>
      </c>
      <c r="J234" s="66" t="s">
        <v>4</v>
      </c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</row>
    <row r="235" spans="1:23" ht="24">
      <c r="B235" s="82">
        <v>24899721</v>
      </c>
      <c r="C235" s="60" t="s">
        <v>2</v>
      </c>
      <c r="D235" s="61" t="s">
        <v>920</v>
      </c>
      <c r="E235" s="65" t="s">
        <v>4</v>
      </c>
      <c r="F235" s="266" t="s">
        <v>1675</v>
      </c>
      <c r="G235" s="266" t="s">
        <v>4</v>
      </c>
      <c r="H235" s="65" t="s">
        <v>4</v>
      </c>
      <c r="I235" s="66" t="s">
        <v>1636</v>
      </c>
      <c r="J235" s="66" t="s">
        <v>4</v>
      </c>
    </row>
    <row r="236" spans="1:23" ht="24">
      <c r="B236" s="82">
        <v>24899721</v>
      </c>
      <c r="C236" s="60" t="s">
        <v>2</v>
      </c>
      <c r="D236" s="61" t="s">
        <v>921</v>
      </c>
      <c r="E236" s="65" t="s">
        <v>4</v>
      </c>
      <c r="F236" s="266" t="s">
        <v>1675</v>
      </c>
      <c r="G236" s="266" t="s">
        <v>4</v>
      </c>
      <c r="H236" s="65" t="s">
        <v>4</v>
      </c>
      <c r="I236" s="66" t="s">
        <v>1636</v>
      </c>
      <c r="J236" s="66" t="s">
        <v>4</v>
      </c>
    </row>
    <row r="237" spans="1:23">
      <c r="B237" s="82">
        <v>24906209</v>
      </c>
      <c r="C237" s="60" t="s">
        <v>129</v>
      </c>
      <c r="D237" s="61" t="s">
        <v>1644</v>
      </c>
      <c r="E237" s="65" t="s">
        <v>4</v>
      </c>
      <c r="F237" s="266" t="s">
        <v>1675</v>
      </c>
      <c r="G237" s="266" t="s">
        <v>4</v>
      </c>
      <c r="H237" s="65" t="s">
        <v>4</v>
      </c>
      <c r="I237" s="66" t="s">
        <v>1636</v>
      </c>
      <c r="J237" s="66" t="s">
        <v>4</v>
      </c>
    </row>
    <row r="238" spans="1:23">
      <c r="B238" s="82">
        <v>24906209</v>
      </c>
      <c r="C238" s="60" t="s">
        <v>129</v>
      </c>
      <c r="D238" s="61" t="s">
        <v>1645</v>
      </c>
      <c r="E238" s="65" t="s">
        <v>4</v>
      </c>
      <c r="F238" s="266" t="s">
        <v>1675</v>
      </c>
      <c r="G238" s="266" t="s">
        <v>4</v>
      </c>
      <c r="H238" s="65" t="s">
        <v>4</v>
      </c>
      <c r="I238" s="66" t="s">
        <v>1636</v>
      </c>
      <c r="J238" s="66" t="s">
        <v>4</v>
      </c>
    </row>
    <row r="239" spans="1:23" ht="13">
      <c r="A239" s="237"/>
      <c r="B239" s="82">
        <v>24906209</v>
      </c>
      <c r="C239" s="272" t="s">
        <v>129</v>
      </c>
      <c r="D239" s="306" t="s">
        <v>1739</v>
      </c>
      <c r="E239" s="257" t="s">
        <v>4</v>
      </c>
      <c r="F239" s="267" t="s">
        <v>1675</v>
      </c>
      <c r="G239" s="266" t="s">
        <v>4</v>
      </c>
      <c r="H239" s="257" t="s">
        <v>4</v>
      </c>
      <c r="I239" s="267" t="s">
        <v>1636</v>
      </c>
      <c r="J239" s="267" t="s">
        <v>4</v>
      </c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</row>
    <row r="240" spans="1:23" ht="24">
      <c r="B240" s="82">
        <v>24920616</v>
      </c>
      <c r="C240" s="60" t="s">
        <v>2</v>
      </c>
      <c r="D240" s="61" t="s">
        <v>923</v>
      </c>
      <c r="E240" s="65" t="s">
        <v>4</v>
      </c>
      <c r="F240" s="267" t="s">
        <v>1675</v>
      </c>
      <c r="G240" s="266" t="s">
        <v>4</v>
      </c>
      <c r="H240" s="65" t="s">
        <v>4</v>
      </c>
      <c r="I240" s="66" t="s">
        <v>1636</v>
      </c>
      <c r="J240" s="66" t="s">
        <v>4</v>
      </c>
    </row>
    <row r="241" spans="1:10" ht="24">
      <c r="B241" s="82">
        <v>24920616</v>
      </c>
      <c r="C241" s="60" t="s">
        <v>2</v>
      </c>
      <c r="D241" s="61" t="s">
        <v>924</v>
      </c>
      <c r="E241" s="65" t="s">
        <v>4</v>
      </c>
      <c r="F241" s="267" t="s">
        <v>1675</v>
      </c>
      <c r="G241" s="266" t="s">
        <v>4</v>
      </c>
      <c r="H241" s="65" t="s">
        <v>4</v>
      </c>
      <c r="I241" s="66" t="s">
        <v>1636</v>
      </c>
      <c r="J241" s="66" t="s">
        <v>4</v>
      </c>
    </row>
    <row r="242" spans="1:10" ht="24">
      <c r="B242" s="82">
        <v>24920616</v>
      </c>
      <c r="C242" s="60" t="s">
        <v>2</v>
      </c>
      <c r="D242" s="315" t="s">
        <v>915</v>
      </c>
      <c r="E242" s="65" t="s">
        <v>4</v>
      </c>
      <c r="F242" s="267" t="s">
        <v>1675</v>
      </c>
      <c r="G242" s="266" t="s">
        <v>4</v>
      </c>
      <c r="H242" s="65" t="s">
        <v>4</v>
      </c>
      <c r="I242" s="66" t="s">
        <v>1636</v>
      </c>
      <c r="J242" s="66" t="s">
        <v>4</v>
      </c>
    </row>
    <row r="243" spans="1:10" ht="24">
      <c r="B243" s="82">
        <v>24920616</v>
      </c>
      <c r="C243" s="60" t="s">
        <v>2</v>
      </c>
      <c r="D243" s="61" t="s">
        <v>1646</v>
      </c>
      <c r="E243" s="65" t="s">
        <v>4</v>
      </c>
      <c r="F243" s="267" t="s">
        <v>1675</v>
      </c>
      <c r="G243" s="266" t="s">
        <v>4</v>
      </c>
      <c r="H243" s="65" t="s">
        <v>4</v>
      </c>
      <c r="I243" s="66" t="s">
        <v>1636</v>
      </c>
      <c r="J243" s="66" t="s">
        <v>4</v>
      </c>
    </row>
    <row r="244" spans="1:10" ht="24">
      <c r="B244" s="82">
        <v>24920616</v>
      </c>
      <c r="C244" s="60" t="s">
        <v>2</v>
      </c>
      <c r="D244" s="61" t="s">
        <v>916</v>
      </c>
      <c r="E244" s="65" t="s">
        <v>4</v>
      </c>
      <c r="F244" s="267" t="s">
        <v>1675</v>
      </c>
      <c r="G244" s="266" t="s">
        <v>4</v>
      </c>
      <c r="H244" s="65" t="s">
        <v>4</v>
      </c>
      <c r="I244" s="66" t="s">
        <v>1636</v>
      </c>
      <c r="J244" s="66" t="s">
        <v>4</v>
      </c>
    </row>
    <row r="245" spans="1:10" ht="24">
      <c r="A245" s="79" t="s">
        <v>1747</v>
      </c>
      <c r="B245" s="82">
        <v>24920616</v>
      </c>
      <c r="C245" s="60" t="s">
        <v>2</v>
      </c>
      <c r="D245" s="61" t="s">
        <v>917</v>
      </c>
      <c r="E245" s="65" t="s">
        <v>4</v>
      </c>
      <c r="F245" s="267" t="s">
        <v>1675</v>
      </c>
      <c r="G245" s="267" t="s">
        <v>8</v>
      </c>
      <c r="H245" s="65" t="s">
        <v>4</v>
      </c>
      <c r="I245" s="66" t="s">
        <v>1636</v>
      </c>
      <c r="J245" s="66" t="s">
        <v>4</v>
      </c>
    </row>
    <row r="246" spans="1:10" ht="24">
      <c r="B246" s="82">
        <v>24920616</v>
      </c>
      <c r="C246" s="60" t="s">
        <v>2</v>
      </c>
      <c r="D246" s="61" t="s">
        <v>1647</v>
      </c>
      <c r="E246" s="65" t="s">
        <v>4</v>
      </c>
      <c r="F246" s="267" t="s">
        <v>1675</v>
      </c>
      <c r="G246" s="266" t="s">
        <v>4</v>
      </c>
      <c r="H246" s="65" t="s">
        <v>4</v>
      </c>
      <c r="I246" s="66" t="s">
        <v>1636</v>
      </c>
      <c r="J246" s="66" t="s">
        <v>4</v>
      </c>
    </row>
    <row r="247" spans="1:10" ht="24">
      <c r="B247" s="82">
        <v>24920621</v>
      </c>
      <c r="C247" s="60" t="s">
        <v>2</v>
      </c>
      <c r="D247" s="61" t="s">
        <v>909</v>
      </c>
      <c r="E247" s="65" t="s">
        <v>4</v>
      </c>
      <c r="F247" s="266" t="s">
        <v>1675</v>
      </c>
      <c r="G247" s="266" t="s">
        <v>4</v>
      </c>
      <c r="H247" s="65" t="s">
        <v>4</v>
      </c>
      <c r="I247" s="66" t="s">
        <v>1636</v>
      </c>
      <c r="J247" s="66" t="s">
        <v>4</v>
      </c>
    </row>
    <row r="248" spans="1:10" ht="24">
      <c r="B248" s="82">
        <v>24920621</v>
      </c>
      <c r="C248" s="60" t="s">
        <v>2</v>
      </c>
      <c r="D248" s="261" t="s">
        <v>1648</v>
      </c>
      <c r="E248" s="65" t="s">
        <v>4</v>
      </c>
      <c r="F248" s="266" t="s">
        <v>1675</v>
      </c>
      <c r="G248" s="266" t="s">
        <v>4</v>
      </c>
      <c r="H248" s="65" t="s">
        <v>4</v>
      </c>
      <c r="I248" s="66" t="s">
        <v>1636</v>
      </c>
      <c r="J248" s="66" t="s">
        <v>4</v>
      </c>
    </row>
    <row r="249" spans="1:10" ht="36">
      <c r="B249" s="82">
        <v>24920620</v>
      </c>
      <c r="C249" s="60" t="s">
        <v>2</v>
      </c>
      <c r="D249" s="61" t="s">
        <v>911</v>
      </c>
      <c r="E249" s="65" t="s">
        <v>4</v>
      </c>
      <c r="F249" s="266" t="s">
        <v>1675</v>
      </c>
      <c r="G249" s="266" t="s">
        <v>4</v>
      </c>
      <c r="H249" s="65" t="s">
        <v>4</v>
      </c>
      <c r="I249" s="66" t="s">
        <v>1636</v>
      </c>
      <c r="J249" s="66" t="s">
        <v>4</v>
      </c>
    </row>
    <row r="250" spans="1:10" ht="24">
      <c r="B250" s="82">
        <v>24920620</v>
      </c>
      <c r="C250" s="60" t="s">
        <v>2</v>
      </c>
      <c r="D250" s="61" t="s">
        <v>912</v>
      </c>
      <c r="E250" s="65" t="s">
        <v>4</v>
      </c>
      <c r="F250" s="266" t="s">
        <v>1675</v>
      </c>
      <c r="G250" s="266" t="s">
        <v>4</v>
      </c>
      <c r="H250" s="65" t="s">
        <v>4</v>
      </c>
      <c r="I250" s="66" t="s">
        <v>1636</v>
      </c>
      <c r="J250" s="66" t="s">
        <v>4</v>
      </c>
    </row>
    <row r="251" spans="1:10" ht="24">
      <c r="B251" s="82">
        <v>24920620</v>
      </c>
      <c r="C251" s="60" t="s">
        <v>2</v>
      </c>
      <c r="D251" s="61" t="s">
        <v>913</v>
      </c>
      <c r="E251" s="65" t="s">
        <v>4</v>
      </c>
      <c r="F251" s="266" t="s">
        <v>1675</v>
      </c>
      <c r="G251" s="266" t="s">
        <v>4</v>
      </c>
      <c r="H251" s="65" t="s">
        <v>4</v>
      </c>
      <c r="I251" s="66" t="s">
        <v>1636</v>
      </c>
      <c r="J251" s="66" t="s">
        <v>4</v>
      </c>
    </row>
    <row r="252" spans="1:10" ht="24">
      <c r="B252" s="82">
        <v>24920620</v>
      </c>
      <c r="C252" s="60" t="s">
        <v>2</v>
      </c>
      <c r="D252" s="61" t="s">
        <v>914</v>
      </c>
      <c r="E252" s="65" t="s">
        <v>4</v>
      </c>
      <c r="F252" s="266" t="s">
        <v>1675</v>
      </c>
      <c r="G252" s="266" t="s">
        <v>4</v>
      </c>
      <c r="H252" s="65" t="s">
        <v>4</v>
      </c>
      <c r="I252" s="66" t="s">
        <v>1636</v>
      </c>
      <c r="J252" s="66" t="s">
        <v>4</v>
      </c>
    </row>
    <row r="253" spans="1:10" ht="24">
      <c r="B253" s="82">
        <v>24920620</v>
      </c>
      <c r="C253" s="60" t="s">
        <v>2</v>
      </c>
      <c r="D253" s="61" t="s">
        <v>900</v>
      </c>
      <c r="E253" s="65" t="s">
        <v>4</v>
      </c>
      <c r="F253" s="266" t="s">
        <v>1675</v>
      </c>
      <c r="G253" s="266" t="s">
        <v>4</v>
      </c>
      <c r="H253" s="65" t="s">
        <v>4</v>
      </c>
      <c r="I253" s="66" t="s">
        <v>1636</v>
      </c>
      <c r="J253" s="66" t="s">
        <v>4</v>
      </c>
    </row>
    <row r="254" spans="1:10" ht="24">
      <c r="B254" s="82">
        <v>24920620</v>
      </c>
      <c r="C254" s="60" t="s">
        <v>2</v>
      </c>
      <c r="D254" s="61" t="s">
        <v>901</v>
      </c>
      <c r="E254" s="65" t="s">
        <v>4</v>
      </c>
      <c r="F254" s="266" t="s">
        <v>1675</v>
      </c>
      <c r="G254" s="266" t="s">
        <v>4</v>
      </c>
      <c r="H254" s="65" t="s">
        <v>4</v>
      </c>
      <c r="I254" s="66" t="s">
        <v>1636</v>
      </c>
      <c r="J254" s="66" t="s">
        <v>4</v>
      </c>
    </row>
    <row r="255" spans="1:10" ht="24">
      <c r="B255" s="82">
        <v>24920620</v>
      </c>
      <c r="C255" s="60" t="s">
        <v>2</v>
      </c>
      <c r="D255" s="61" t="s">
        <v>1649</v>
      </c>
      <c r="E255" s="65" t="s">
        <v>4</v>
      </c>
      <c r="F255" s="266" t="s">
        <v>1675</v>
      </c>
      <c r="G255" s="266" t="s">
        <v>4</v>
      </c>
      <c r="H255" s="65" t="s">
        <v>4</v>
      </c>
      <c r="I255" s="66" t="s">
        <v>1636</v>
      </c>
      <c r="J255" s="66" t="s">
        <v>4</v>
      </c>
    </row>
    <row r="256" spans="1:10" ht="24">
      <c r="B256" s="82">
        <v>24920620</v>
      </c>
      <c r="C256" s="60" t="s">
        <v>2</v>
      </c>
      <c r="D256" s="61" t="s">
        <v>902</v>
      </c>
      <c r="E256" s="65" t="s">
        <v>4</v>
      </c>
      <c r="F256" s="266" t="s">
        <v>1675</v>
      </c>
      <c r="G256" s="266" t="s">
        <v>4</v>
      </c>
      <c r="H256" s="65" t="s">
        <v>4</v>
      </c>
      <c r="I256" s="66" t="s">
        <v>1636</v>
      </c>
      <c r="J256" s="66" t="s">
        <v>4</v>
      </c>
    </row>
    <row r="257" spans="2:10" ht="24">
      <c r="B257" s="82">
        <v>24920620</v>
      </c>
      <c r="C257" s="60" t="s">
        <v>2</v>
      </c>
      <c r="D257" s="61" t="s">
        <v>903</v>
      </c>
      <c r="E257" s="65" t="s">
        <v>4</v>
      </c>
      <c r="F257" s="266" t="s">
        <v>1675</v>
      </c>
      <c r="G257" s="266" t="s">
        <v>4</v>
      </c>
      <c r="H257" s="65" t="s">
        <v>4</v>
      </c>
      <c r="I257" s="66" t="s">
        <v>1636</v>
      </c>
      <c r="J257" s="66" t="s">
        <v>4</v>
      </c>
    </row>
    <row r="258" spans="2:10" ht="24">
      <c r="B258" s="82">
        <v>24920620</v>
      </c>
      <c r="C258" s="60" t="s">
        <v>2</v>
      </c>
      <c r="D258" s="61" t="s">
        <v>904</v>
      </c>
      <c r="E258" s="65" t="s">
        <v>4</v>
      </c>
      <c r="F258" s="266" t="s">
        <v>1675</v>
      </c>
      <c r="G258" s="266" t="s">
        <v>4</v>
      </c>
      <c r="H258" s="65" t="s">
        <v>4</v>
      </c>
      <c r="I258" s="66" t="s">
        <v>1636</v>
      </c>
      <c r="J258" s="66" t="s">
        <v>4</v>
      </c>
    </row>
    <row r="259" spans="2:10" ht="24">
      <c r="B259" s="82">
        <v>24920620</v>
      </c>
      <c r="C259" s="60" t="s">
        <v>2</v>
      </c>
      <c r="D259" s="61" t="s">
        <v>905</v>
      </c>
      <c r="E259" s="65" t="s">
        <v>4</v>
      </c>
      <c r="F259" s="266" t="s">
        <v>1675</v>
      </c>
      <c r="G259" s="266" t="s">
        <v>4</v>
      </c>
      <c r="H259" s="65" t="s">
        <v>4</v>
      </c>
      <c r="I259" s="66" t="s">
        <v>1636</v>
      </c>
      <c r="J259" s="66" t="s">
        <v>4</v>
      </c>
    </row>
    <row r="260" spans="2:10" ht="24">
      <c r="B260" s="82">
        <v>24920620</v>
      </c>
      <c r="C260" s="60" t="s">
        <v>2</v>
      </c>
      <c r="D260" s="61" t="s">
        <v>906</v>
      </c>
      <c r="E260" s="65" t="s">
        <v>4</v>
      </c>
      <c r="F260" s="266" t="s">
        <v>1675</v>
      </c>
      <c r="G260" s="266" t="s">
        <v>4</v>
      </c>
      <c r="H260" s="65" t="s">
        <v>4</v>
      </c>
      <c r="I260" s="66" t="s">
        <v>1636</v>
      </c>
      <c r="J260" s="66" t="s">
        <v>4</v>
      </c>
    </row>
    <row r="261" spans="2:10" ht="24">
      <c r="B261" s="82">
        <v>24920620</v>
      </c>
      <c r="C261" s="60" t="s">
        <v>2</v>
      </c>
      <c r="D261" s="61" t="s">
        <v>907</v>
      </c>
      <c r="E261" s="65" t="s">
        <v>4</v>
      </c>
      <c r="F261" s="266" t="s">
        <v>1675</v>
      </c>
      <c r="G261" s="266" t="s">
        <v>4</v>
      </c>
      <c r="H261" s="65" t="s">
        <v>4</v>
      </c>
      <c r="I261" s="66" t="s">
        <v>1636</v>
      </c>
      <c r="J261" s="66" t="s">
        <v>4</v>
      </c>
    </row>
    <row r="262" spans="2:10" ht="24">
      <c r="B262" s="82">
        <v>24920620</v>
      </c>
      <c r="C262" s="60" t="s">
        <v>2</v>
      </c>
      <c r="D262" s="61" t="s">
        <v>908</v>
      </c>
      <c r="E262" s="65" t="s">
        <v>4</v>
      </c>
      <c r="F262" s="266" t="s">
        <v>1675</v>
      </c>
      <c r="G262" s="266" t="s">
        <v>4</v>
      </c>
      <c r="H262" s="65" t="s">
        <v>4</v>
      </c>
      <c r="I262" s="66" t="s">
        <v>1636</v>
      </c>
      <c r="J262" s="66" t="s">
        <v>4</v>
      </c>
    </row>
    <row r="263" spans="2:10" ht="24">
      <c r="B263" s="82">
        <v>24920620</v>
      </c>
      <c r="C263" s="60" t="s">
        <v>2</v>
      </c>
      <c r="D263" s="61" t="s">
        <v>894</v>
      </c>
      <c r="E263" s="65" t="s">
        <v>4</v>
      </c>
      <c r="F263" s="266" t="s">
        <v>1675</v>
      </c>
      <c r="G263" s="266" t="s">
        <v>4</v>
      </c>
      <c r="H263" s="65" t="s">
        <v>4</v>
      </c>
      <c r="I263" s="66" t="s">
        <v>1636</v>
      </c>
      <c r="J263" s="66" t="s">
        <v>4</v>
      </c>
    </row>
    <row r="264" spans="2:10" ht="24">
      <c r="B264" s="82">
        <v>24920619</v>
      </c>
      <c r="C264" s="60" t="s">
        <v>2</v>
      </c>
      <c r="D264" s="61" t="s">
        <v>895</v>
      </c>
      <c r="E264" s="65" t="s">
        <v>4</v>
      </c>
      <c r="F264" s="266" t="s">
        <v>1675</v>
      </c>
      <c r="G264" s="266" t="s">
        <v>4</v>
      </c>
      <c r="H264" s="65" t="s">
        <v>4</v>
      </c>
      <c r="I264" s="66" t="s">
        <v>1636</v>
      </c>
      <c r="J264" s="66" t="s">
        <v>4</v>
      </c>
    </row>
    <row r="265" spans="2:10" ht="24">
      <c r="B265" s="82">
        <v>24920619</v>
      </c>
      <c r="C265" s="60" t="s">
        <v>2</v>
      </c>
      <c r="D265" s="61" t="s">
        <v>896</v>
      </c>
      <c r="E265" s="65" t="s">
        <v>4</v>
      </c>
      <c r="F265" s="266" t="s">
        <v>1675</v>
      </c>
      <c r="G265" s="266" t="s">
        <v>4</v>
      </c>
      <c r="H265" s="65" t="s">
        <v>4</v>
      </c>
      <c r="I265" s="66" t="s">
        <v>1636</v>
      </c>
      <c r="J265" s="66" t="s">
        <v>4</v>
      </c>
    </row>
    <row r="266" spans="2:10" ht="24">
      <c r="B266" s="82">
        <v>24920619</v>
      </c>
      <c r="C266" s="60" t="s">
        <v>2</v>
      </c>
      <c r="D266" s="61" t="s">
        <v>897</v>
      </c>
      <c r="E266" s="65" t="s">
        <v>4</v>
      </c>
      <c r="F266" s="266" t="s">
        <v>1675</v>
      </c>
      <c r="G266" s="266" t="s">
        <v>4</v>
      </c>
      <c r="H266" s="65" t="s">
        <v>4</v>
      </c>
      <c r="I266" s="66" t="s">
        <v>1636</v>
      </c>
      <c r="J266" s="66" t="s">
        <v>4</v>
      </c>
    </row>
    <row r="267" spans="2:10" ht="24">
      <c r="B267" s="82">
        <v>24920619</v>
      </c>
      <c r="C267" s="60" t="s">
        <v>2</v>
      </c>
      <c r="D267" s="61" t="s">
        <v>1650</v>
      </c>
      <c r="E267" s="65" t="s">
        <v>4</v>
      </c>
      <c r="F267" s="266" t="s">
        <v>1675</v>
      </c>
      <c r="G267" s="266" t="s">
        <v>4</v>
      </c>
      <c r="H267" s="65" t="s">
        <v>4</v>
      </c>
      <c r="I267" s="66" t="s">
        <v>1636</v>
      </c>
      <c r="J267" s="66" t="s">
        <v>4</v>
      </c>
    </row>
    <row r="268" spans="2:10" ht="24">
      <c r="B268" s="82">
        <v>24920619</v>
      </c>
      <c r="C268" s="60" t="s">
        <v>2</v>
      </c>
      <c r="D268" s="60" t="s">
        <v>898</v>
      </c>
      <c r="E268" s="65" t="s">
        <v>4</v>
      </c>
      <c r="F268" s="266" t="s">
        <v>1675</v>
      </c>
      <c r="G268" s="266" t="s">
        <v>4</v>
      </c>
      <c r="H268" s="65" t="s">
        <v>4</v>
      </c>
      <c r="I268" s="66" t="s">
        <v>1636</v>
      </c>
      <c r="J268" s="66" t="s">
        <v>4</v>
      </c>
    </row>
    <row r="269" spans="2:10" ht="24">
      <c r="B269" s="82">
        <v>24920622</v>
      </c>
      <c r="C269" s="60" t="s">
        <v>2</v>
      </c>
      <c r="D269" s="61" t="s">
        <v>899</v>
      </c>
      <c r="E269" s="65" t="s">
        <v>4</v>
      </c>
      <c r="F269" s="266" t="s">
        <v>1675</v>
      </c>
      <c r="G269" s="266" t="s">
        <v>4</v>
      </c>
      <c r="H269" s="65" t="s">
        <v>4</v>
      </c>
      <c r="I269" s="66" t="s">
        <v>1636</v>
      </c>
      <c r="J269" s="66" t="s">
        <v>4</v>
      </c>
    </row>
    <row r="270" spans="2:10" ht="24">
      <c r="B270" s="82">
        <v>24920622</v>
      </c>
      <c r="C270" s="60" t="s">
        <v>2</v>
      </c>
      <c r="D270" s="61" t="s">
        <v>887</v>
      </c>
      <c r="E270" s="65" t="s">
        <v>4</v>
      </c>
      <c r="F270" s="266" t="s">
        <v>1675</v>
      </c>
      <c r="G270" s="266" t="s">
        <v>4</v>
      </c>
      <c r="H270" s="65" t="s">
        <v>4</v>
      </c>
      <c r="I270" s="66" t="s">
        <v>1636</v>
      </c>
      <c r="J270" s="66" t="s">
        <v>4</v>
      </c>
    </row>
    <row r="271" spans="2:10" ht="24">
      <c r="B271" s="82">
        <v>24920622</v>
      </c>
      <c r="C271" s="60" t="s">
        <v>2</v>
      </c>
      <c r="D271" s="61" t="s">
        <v>888</v>
      </c>
      <c r="E271" s="65" t="s">
        <v>4</v>
      </c>
      <c r="F271" s="266" t="s">
        <v>1675</v>
      </c>
      <c r="G271" s="266" t="s">
        <v>4</v>
      </c>
      <c r="H271" s="65" t="s">
        <v>4</v>
      </c>
      <c r="I271" s="66" t="s">
        <v>1636</v>
      </c>
      <c r="J271" s="66" t="s">
        <v>4</v>
      </c>
    </row>
    <row r="272" spans="2:10" ht="24">
      <c r="B272" s="82">
        <v>24920622</v>
      </c>
      <c r="C272" s="60" t="s">
        <v>2</v>
      </c>
      <c r="D272" s="61" t="s">
        <v>889</v>
      </c>
      <c r="E272" s="65" t="s">
        <v>4</v>
      </c>
      <c r="F272" s="266" t="s">
        <v>1675</v>
      </c>
      <c r="G272" s="266" t="s">
        <v>4</v>
      </c>
      <c r="H272" s="65" t="s">
        <v>4</v>
      </c>
      <c r="I272" s="66" t="s">
        <v>1636</v>
      </c>
      <c r="J272" s="66" t="s">
        <v>4</v>
      </c>
    </row>
    <row r="273" spans="1:23" ht="24">
      <c r="B273" s="82">
        <v>24920622</v>
      </c>
      <c r="C273" s="60" t="s">
        <v>2</v>
      </c>
      <c r="D273" s="61" t="s">
        <v>890</v>
      </c>
      <c r="E273" s="65" t="s">
        <v>4</v>
      </c>
      <c r="F273" s="266" t="s">
        <v>1675</v>
      </c>
      <c r="G273" s="266" t="s">
        <v>4</v>
      </c>
      <c r="H273" s="65" t="s">
        <v>4</v>
      </c>
      <c r="I273" s="66" t="s">
        <v>1636</v>
      </c>
      <c r="J273" s="66" t="s">
        <v>4</v>
      </c>
    </row>
    <row r="274" spans="1:23" ht="24">
      <c r="B274" s="82">
        <v>24920622</v>
      </c>
      <c r="C274" s="60" t="s">
        <v>2</v>
      </c>
      <c r="D274" s="61" t="s">
        <v>891</v>
      </c>
      <c r="E274" s="65" t="s">
        <v>4</v>
      </c>
      <c r="F274" s="266" t="s">
        <v>1675</v>
      </c>
      <c r="G274" s="266" t="s">
        <v>4</v>
      </c>
      <c r="H274" s="65" t="s">
        <v>4</v>
      </c>
      <c r="I274" s="66" t="s">
        <v>1636</v>
      </c>
      <c r="J274" s="66" t="s">
        <v>4</v>
      </c>
    </row>
    <row r="275" spans="1:23" ht="36">
      <c r="B275" s="82">
        <v>24920622</v>
      </c>
      <c r="C275" s="60" t="s">
        <v>2</v>
      </c>
      <c r="D275" s="61" t="s">
        <v>892</v>
      </c>
      <c r="E275" s="65" t="s">
        <v>4</v>
      </c>
      <c r="F275" s="266" t="s">
        <v>1675</v>
      </c>
      <c r="G275" s="266" t="s">
        <v>4</v>
      </c>
      <c r="H275" s="65" t="s">
        <v>4</v>
      </c>
      <c r="I275" s="66" t="s">
        <v>1636</v>
      </c>
      <c r="J275" s="66" t="s">
        <v>4</v>
      </c>
    </row>
    <row r="276" spans="1:23" ht="24">
      <c r="B276" s="82">
        <v>24920622</v>
      </c>
      <c r="C276" s="60" t="s">
        <v>2</v>
      </c>
      <c r="D276" s="69" t="s">
        <v>893</v>
      </c>
      <c r="E276" s="65" t="s">
        <v>4</v>
      </c>
      <c r="F276" s="266" t="s">
        <v>1675</v>
      </c>
      <c r="G276" s="266" t="s">
        <v>4</v>
      </c>
      <c r="H276" s="65" t="s">
        <v>4</v>
      </c>
      <c r="I276" s="66" t="s">
        <v>1636</v>
      </c>
      <c r="J276" s="66"/>
    </row>
    <row r="277" spans="1:23" ht="24">
      <c r="B277" s="82">
        <v>24920622</v>
      </c>
      <c r="C277" s="60" t="s">
        <v>2</v>
      </c>
      <c r="D277" s="61" t="s">
        <v>1651</v>
      </c>
      <c r="E277" s="65" t="s">
        <v>4</v>
      </c>
      <c r="F277" s="266" t="s">
        <v>1675</v>
      </c>
      <c r="G277" s="266" t="s">
        <v>4</v>
      </c>
      <c r="H277" s="65" t="s">
        <v>4</v>
      </c>
      <c r="I277" s="66" t="s">
        <v>1636</v>
      </c>
      <c r="J277" s="66" t="s">
        <v>4</v>
      </c>
    </row>
    <row r="278" spans="1:23" ht="24">
      <c r="B278" s="82">
        <v>24920622</v>
      </c>
      <c r="C278" s="60" t="s">
        <v>2</v>
      </c>
      <c r="D278" s="61" t="s">
        <v>880</v>
      </c>
      <c r="E278" s="65" t="s">
        <v>4</v>
      </c>
      <c r="F278" s="266" t="s">
        <v>1675</v>
      </c>
      <c r="G278" s="266" t="s">
        <v>4</v>
      </c>
      <c r="H278" s="65" t="s">
        <v>4</v>
      </c>
      <c r="I278" s="66" t="s">
        <v>1636</v>
      </c>
      <c r="J278" s="66" t="s">
        <v>4</v>
      </c>
    </row>
    <row r="279" spans="1:23" ht="24">
      <c r="B279" s="82">
        <v>24920622</v>
      </c>
      <c r="C279" s="60" t="s">
        <v>2</v>
      </c>
      <c r="D279" s="304" t="s">
        <v>882</v>
      </c>
      <c r="E279" s="65" t="s">
        <v>4</v>
      </c>
      <c r="F279" s="266" t="s">
        <v>1675</v>
      </c>
      <c r="G279" s="266" t="s">
        <v>4</v>
      </c>
      <c r="H279" s="65" t="s">
        <v>4</v>
      </c>
      <c r="I279" s="66" t="s">
        <v>1636</v>
      </c>
      <c r="J279" s="66" t="s">
        <v>4</v>
      </c>
    </row>
    <row r="280" spans="1:23" ht="24">
      <c r="B280" s="82">
        <v>24920622</v>
      </c>
      <c r="C280" s="60" t="s">
        <v>2</v>
      </c>
      <c r="D280" s="304" t="s">
        <v>883</v>
      </c>
      <c r="E280" s="65" t="s">
        <v>4</v>
      </c>
      <c r="F280" s="266" t="s">
        <v>1675</v>
      </c>
      <c r="G280" s="266" t="s">
        <v>4</v>
      </c>
      <c r="H280" s="65" t="s">
        <v>4</v>
      </c>
      <c r="I280" s="66" t="s">
        <v>1636</v>
      </c>
      <c r="J280" s="66" t="s">
        <v>4</v>
      </c>
    </row>
    <row r="281" spans="1:23" ht="24">
      <c r="B281" s="82">
        <v>24920622</v>
      </c>
      <c r="C281" s="60" t="s">
        <v>2</v>
      </c>
      <c r="D281" s="304" t="s">
        <v>884</v>
      </c>
      <c r="E281" s="65" t="s">
        <v>4</v>
      </c>
      <c r="F281" s="266" t="s">
        <v>1675</v>
      </c>
      <c r="G281" s="266" t="s">
        <v>4</v>
      </c>
      <c r="H281" s="65" t="s">
        <v>4</v>
      </c>
      <c r="I281" s="66" t="s">
        <v>1636</v>
      </c>
      <c r="J281" s="66" t="s">
        <v>4</v>
      </c>
    </row>
    <row r="282" spans="1:23" s="239" customFormat="1" ht="24">
      <c r="A282" s="79"/>
      <c r="B282" s="82">
        <v>24920622</v>
      </c>
      <c r="C282" s="60" t="s">
        <v>2</v>
      </c>
      <c r="D282" s="61" t="s">
        <v>885</v>
      </c>
      <c r="E282" s="65" t="s">
        <v>4</v>
      </c>
      <c r="F282" s="266" t="s">
        <v>1675</v>
      </c>
      <c r="G282" s="266" t="s">
        <v>4</v>
      </c>
      <c r="H282" s="65" t="s">
        <v>4</v>
      </c>
      <c r="I282" s="66" t="s">
        <v>1636</v>
      </c>
      <c r="J282" s="66" t="s">
        <v>4</v>
      </c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</row>
    <row r="283" spans="1:23" ht="24">
      <c r="B283" s="82">
        <v>24920622</v>
      </c>
      <c r="C283" s="60" t="s">
        <v>2</v>
      </c>
      <c r="D283" s="304" t="s">
        <v>886</v>
      </c>
      <c r="E283" s="65" t="s">
        <v>4</v>
      </c>
      <c r="F283" s="266" t="s">
        <v>1675</v>
      </c>
      <c r="G283" s="266" t="s">
        <v>4</v>
      </c>
      <c r="H283" s="65" t="s">
        <v>4</v>
      </c>
      <c r="I283" s="66" t="s">
        <v>1636</v>
      </c>
      <c r="J283" s="66" t="s">
        <v>4</v>
      </c>
    </row>
    <row r="284" spans="1:23" ht="24">
      <c r="B284" s="82">
        <v>24920622</v>
      </c>
      <c r="C284" s="60" t="s">
        <v>2</v>
      </c>
      <c r="D284" s="61" t="s">
        <v>872</v>
      </c>
      <c r="E284" s="65" t="s">
        <v>4</v>
      </c>
      <c r="F284" s="266" t="s">
        <v>1675</v>
      </c>
      <c r="G284" s="266" t="s">
        <v>4</v>
      </c>
      <c r="H284" s="65" t="s">
        <v>4</v>
      </c>
      <c r="I284" s="66" t="s">
        <v>1636</v>
      </c>
      <c r="J284" s="66" t="s">
        <v>4</v>
      </c>
    </row>
    <row r="285" spans="1:23" s="258" customFormat="1" ht="24">
      <c r="A285" s="79"/>
      <c r="B285" s="82">
        <v>24920622</v>
      </c>
      <c r="C285" s="60" t="s">
        <v>2</v>
      </c>
      <c r="D285" s="69" t="s">
        <v>873</v>
      </c>
      <c r="E285" s="65" t="s">
        <v>4</v>
      </c>
      <c r="F285" s="266" t="s">
        <v>1675</v>
      </c>
      <c r="G285" s="266" t="s">
        <v>4</v>
      </c>
      <c r="H285" s="65" t="s">
        <v>4</v>
      </c>
      <c r="I285" s="66" t="s">
        <v>1636</v>
      </c>
      <c r="J285" s="66" t="s">
        <v>4</v>
      </c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</row>
    <row r="286" spans="1:23" ht="24">
      <c r="B286" s="82">
        <v>24920622</v>
      </c>
      <c r="C286" s="60" t="s">
        <v>2</v>
      </c>
      <c r="D286" s="69" t="s">
        <v>874</v>
      </c>
      <c r="E286" s="65" t="s">
        <v>4</v>
      </c>
      <c r="F286" s="266" t="s">
        <v>1675</v>
      </c>
      <c r="G286" s="266" t="s">
        <v>4</v>
      </c>
      <c r="H286" s="65" t="s">
        <v>4</v>
      </c>
      <c r="I286" s="66" t="s">
        <v>1636</v>
      </c>
      <c r="J286" s="66" t="s">
        <v>4</v>
      </c>
    </row>
    <row r="287" spans="1:23" ht="24">
      <c r="B287" s="82">
        <v>24920622</v>
      </c>
      <c r="C287" s="60" t="s">
        <v>2</v>
      </c>
      <c r="D287" s="69" t="s">
        <v>875</v>
      </c>
      <c r="E287" s="65" t="s">
        <v>4</v>
      </c>
      <c r="F287" s="266" t="s">
        <v>1675</v>
      </c>
      <c r="G287" s="266" t="s">
        <v>4</v>
      </c>
      <c r="H287" s="65" t="s">
        <v>4</v>
      </c>
      <c r="I287" s="66" t="s">
        <v>1636</v>
      </c>
      <c r="J287" s="66" t="s">
        <v>4</v>
      </c>
    </row>
    <row r="288" spans="1:23" ht="24">
      <c r="B288" s="82">
        <v>24942187</v>
      </c>
      <c r="C288" s="60" t="s">
        <v>29</v>
      </c>
      <c r="D288" s="67" t="s">
        <v>876</v>
      </c>
      <c r="E288" s="65" t="s">
        <v>4</v>
      </c>
      <c r="F288" s="266" t="s">
        <v>1675</v>
      </c>
      <c r="G288" s="266" t="s">
        <v>4</v>
      </c>
      <c r="H288" s="65" t="s">
        <v>4</v>
      </c>
      <c r="I288" s="66" t="s">
        <v>1636</v>
      </c>
      <c r="J288" s="66" t="s">
        <v>4</v>
      </c>
    </row>
    <row r="289" spans="1:23" ht="24">
      <c r="B289" s="82">
        <v>24942187</v>
      </c>
      <c r="C289" s="60" t="s">
        <v>29</v>
      </c>
      <c r="D289" s="67" t="s">
        <v>877</v>
      </c>
      <c r="E289" s="65" t="s">
        <v>4</v>
      </c>
      <c r="F289" s="266" t="s">
        <v>1675</v>
      </c>
      <c r="G289" s="266" t="s">
        <v>4</v>
      </c>
      <c r="H289" s="65" t="s">
        <v>4</v>
      </c>
      <c r="I289" s="66" t="s">
        <v>1636</v>
      </c>
      <c r="J289" s="66" t="s">
        <v>4</v>
      </c>
    </row>
    <row r="290" spans="1:23" ht="24">
      <c r="B290" s="82">
        <v>24954002</v>
      </c>
      <c r="C290" s="60" t="s">
        <v>29</v>
      </c>
      <c r="D290" s="67" t="s">
        <v>878</v>
      </c>
      <c r="E290" s="65" t="s">
        <v>4</v>
      </c>
      <c r="F290" s="266" t="s">
        <v>1675</v>
      </c>
      <c r="G290" s="266" t="s">
        <v>4</v>
      </c>
      <c r="H290" s="65" t="s">
        <v>4</v>
      </c>
      <c r="I290" s="66" t="s">
        <v>1636</v>
      </c>
      <c r="J290" s="66" t="s">
        <v>4</v>
      </c>
    </row>
    <row r="291" spans="1:23">
      <c r="B291" s="82">
        <v>24954002</v>
      </c>
      <c r="C291" s="60" t="s">
        <v>29</v>
      </c>
      <c r="D291" s="61" t="s">
        <v>879</v>
      </c>
      <c r="E291" s="65" t="s">
        <v>4</v>
      </c>
      <c r="F291" s="266" t="s">
        <v>1675</v>
      </c>
      <c r="G291" s="266" t="s">
        <v>4</v>
      </c>
      <c r="H291" s="65" t="s">
        <v>4</v>
      </c>
      <c r="I291" s="66" t="s">
        <v>1636</v>
      </c>
      <c r="J291" s="66" t="s">
        <v>4</v>
      </c>
    </row>
    <row r="292" spans="1:23" ht="13">
      <c r="A292" s="79" t="s">
        <v>1747</v>
      </c>
      <c r="B292" s="82">
        <v>24954002</v>
      </c>
      <c r="C292" s="60" t="s">
        <v>29</v>
      </c>
      <c r="D292" s="198" t="s">
        <v>1751</v>
      </c>
      <c r="E292" s="65" t="s">
        <v>4</v>
      </c>
      <c r="F292" s="266" t="s">
        <v>1675</v>
      </c>
      <c r="G292" s="266" t="s">
        <v>8</v>
      </c>
      <c r="H292" s="65" t="s">
        <v>4</v>
      </c>
      <c r="I292" s="66" t="s">
        <v>1636</v>
      </c>
      <c r="J292" s="66" t="s">
        <v>4</v>
      </c>
    </row>
    <row r="293" spans="1:23" ht="13">
      <c r="B293" s="82">
        <v>24954002</v>
      </c>
      <c r="C293" s="60" t="s">
        <v>29</v>
      </c>
      <c r="D293" s="198" t="s">
        <v>1748</v>
      </c>
      <c r="E293" s="65" t="s">
        <v>4</v>
      </c>
      <c r="F293" s="266" t="s">
        <v>1675</v>
      </c>
      <c r="G293" s="266" t="s">
        <v>4</v>
      </c>
      <c r="H293" s="65" t="s">
        <v>4</v>
      </c>
      <c r="I293" s="66" t="s">
        <v>1636</v>
      </c>
      <c r="J293" s="66" t="s">
        <v>4</v>
      </c>
    </row>
    <row r="294" spans="1:23" ht="13">
      <c r="B294" s="82">
        <v>24954002</v>
      </c>
      <c r="C294" s="60" t="s">
        <v>29</v>
      </c>
      <c r="D294" s="198" t="s">
        <v>1749</v>
      </c>
      <c r="E294" s="65" t="s">
        <v>4</v>
      </c>
      <c r="F294" s="266" t="s">
        <v>1675</v>
      </c>
      <c r="G294" s="266" t="s">
        <v>4</v>
      </c>
      <c r="H294" s="65" t="s">
        <v>4</v>
      </c>
      <c r="I294" s="66" t="s">
        <v>1636</v>
      </c>
      <c r="J294" s="66" t="s">
        <v>4</v>
      </c>
    </row>
    <row r="295" spans="1:23" ht="13">
      <c r="B295" s="82">
        <v>24954002</v>
      </c>
      <c r="C295" s="60" t="s">
        <v>29</v>
      </c>
      <c r="D295" s="198" t="s">
        <v>1750</v>
      </c>
      <c r="E295" s="65" t="s">
        <v>4</v>
      </c>
      <c r="F295" s="266" t="s">
        <v>1675</v>
      </c>
      <c r="G295" s="266" t="s">
        <v>4</v>
      </c>
      <c r="H295" s="65" t="s">
        <v>4</v>
      </c>
      <c r="I295" s="66" t="s">
        <v>1636</v>
      </c>
      <c r="J295" s="66" t="s">
        <v>4</v>
      </c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</row>
    <row r="296" spans="1:23">
      <c r="B296" s="82">
        <v>24954002</v>
      </c>
      <c r="C296" s="60" t="s">
        <v>29</v>
      </c>
      <c r="D296" s="315" t="s">
        <v>871</v>
      </c>
      <c r="E296" s="65" t="s">
        <v>4</v>
      </c>
      <c r="F296" s="266" t="s">
        <v>1675</v>
      </c>
      <c r="G296" s="266" t="s">
        <v>4</v>
      </c>
      <c r="H296" s="65" t="s">
        <v>4</v>
      </c>
      <c r="I296" s="66" t="s">
        <v>1636</v>
      </c>
      <c r="J296" s="66" t="s">
        <v>4</v>
      </c>
    </row>
    <row r="297" spans="1:23" ht="24">
      <c r="B297" s="82">
        <v>24966368</v>
      </c>
      <c r="C297" s="60" t="s">
        <v>2</v>
      </c>
      <c r="D297" s="315" t="s">
        <v>863</v>
      </c>
      <c r="E297" s="65" t="s">
        <v>4</v>
      </c>
      <c r="F297" s="266" t="s">
        <v>1675</v>
      </c>
      <c r="G297" s="266" t="s">
        <v>4</v>
      </c>
      <c r="H297" s="65" t="s">
        <v>4</v>
      </c>
      <c r="I297" s="66" t="s">
        <v>1636</v>
      </c>
      <c r="J297" s="66" t="s">
        <v>4</v>
      </c>
    </row>
    <row r="298" spans="1:23" ht="24">
      <c r="B298" s="82">
        <v>24966368</v>
      </c>
      <c r="C298" s="60" t="s">
        <v>2</v>
      </c>
      <c r="D298" s="61" t="s">
        <v>864</v>
      </c>
      <c r="E298" s="65" t="s">
        <v>4</v>
      </c>
      <c r="F298" s="266" t="s">
        <v>1675</v>
      </c>
      <c r="G298" s="266" t="s">
        <v>4</v>
      </c>
      <c r="H298" s="65" t="s">
        <v>4</v>
      </c>
      <c r="I298" s="66" t="s">
        <v>1636</v>
      </c>
      <c r="J298" s="66" t="s">
        <v>4</v>
      </c>
    </row>
    <row r="299" spans="1:23" ht="24">
      <c r="B299" s="82">
        <v>24966368</v>
      </c>
      <c r="C299" s="60" t="s">
        <v>2</v>
      </c>
      <c r="D299" s="315" t="s">
        <v>865</v>
      </c>
      <c r="E299" s="65" t="s">
        <v>4</v>
      </c>
      <c r="F299" s="266" t="s">
        <v>1675</v>
      </c>
      <c r="G299" s="266" t="s">
        <v>4</v>
      </c>
      <c r="H299" s="65" t="s">
        <v>4</v>
      </c>
      <c r="I299" s="66" t="s">
        <v>1636</v>
      </c>
      <c r="J299" s="66" t="s">
        <v>4</v>
      </c>
    </row>
    <row r="300" spans="1:23" s="230" customFormat="1" ht="24">
      <c r="A300" s="79"/>
      <c r="B300" s="82">
        <v>24966368</v>
      </c>
      <c r="C300" s="60" t="s">
        <v>2</v>
      </c>
      <c r="D300" s="304" t="s">
        <v>866</v>
      </c>
      <c r="E300" s="65" t="s">
        <v>4</v>
      </c>
      <c r="F300" s="266" t="s">
        <v>1675</v>
      </c>
      <c r="G300" s="266" t="s">
        <v>4</v>
      </c>
      <c r="H300" s="65" t="s">
        <v>4</v>
      </c>
      <c r="I300" s="66" t="s">
        <v>1636</v>
      </c>
      <c r="J300" s="66" t="s">
        <v>4</v>
      </c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</row>
    <row r="301" spans="1:23" ht="24">
      <c r="B301" s="82">
        <v>24966369</v>
      </c>
      <c r="C301" s="60" t="s">
        <v>2</v>
      </c>
      <c r="D301" s="69" t="s">
        <v>867</v>
      </c>
      <c r="E301" s="65" t="s">
        <v>4</v>
      </c>
      <c r="F301" s="266" t="s">
        <v>1675</v>
      </c>
      <c r="G301" s="266" t="s">
        <v>4</v>
      </c>
      <c r="H301" s="65" t="s">
        <v>4</v>
      </c>
      <c r="I301" s="66" t="s">
        <v>1636</v>
      </c>
      <c r="J301" s="66" t="s">
        <v>4</v>
      </c>
    </row>
    <row r="302" spans="1:23" ht="24">
      <c r="B302" s="82">
        <v>24966384</v>
      </c>
      <c r="C302" s="60" t="s">
        <v>2</v>
      </c>
      <c r="D302" s="61" t="s">
        <v>868</v>
      </c>
      <c r="E302" s="65" t="s">
        <v>4</v>
      </c>
      <c r="F302" s="266" t="s">
        <v>1675</v>
      </c>
      <c r="G302" s="266" t="s">
        <v>4</v>
      </c>
      <c r="H302" s="65" t="s">
        <v>4</v>
      </c>
      <c r="I302" s="66" t="s">
        <v>1636</v>
      </c>
      <c r="J302" s="66" t="s">
        <v>4</v>
      </c>
    </row>
    <row r="303" spans="1:23" ht="24">
      <c r="B303" s="82">
        <v>24966384</v>
      </c>
      <c r="C303" s="60" t="s">
        <v>2</v>
      </c>
      <c r="D303" s="61" t="s">
        <v>870</v>
      </c>
      <c r="E303" s="65" t="s">
        <v>4</v>
      </c>
      <c r="F303" s="266" t="s">
        <v>1675</v>
      </c>
      <c r="G303" s="266" t="s">
        <v>4</v>
      </c>
      <c r="H303" s="65" t="s">
        <v>4</v>
      </c>
      <c r="I303" s="66" t="s">
        <v>1636</v>
      </c>
      <c r="J303" s="66" t="s">
        <v>4</v>
      </c>
    </row>
    <row r="304" spans="1:23" ht="24">
      <c r="B304" s="82">
        <v>24966384</v>
      </c>
      <c r="C304" s="60" t="s">
        <v>2</v>
      </c>
      <c r="D304" s="61" t="s">
        <v>1652</v>
      </c>
      <c r="E304" s="65" t="s">
        <v>4</v>
      </c>
      <c r="F304" s="266" t="s">
        <v>1675</v>
      </c>
      <c r="G304" s="266" t="s">
        <v>4</v>
      </c>
      <c r="H304" s="65" t="s">
        <v>4</v>
      </c>
      <c r="I304" s="66" t="s">
        <v>1636</v>
      </c>
      <c r="J304" s="66" t="s">
        <v>4</v>
      </c>
    </row>
    <row r="305" spans="1:23" s="230" customFormat="1" ht="24">
      <c r="A305" s="79"/>
      <c r="B305" s="82">
        <v>24966384</v>
      </c>
      <c r="C305" s="60" t="s">
        <v>2</v>
      </c>
      <c r="D305" s="304" t="s">
        <v>857</v>
      </c>
      <c r="E305" s="65" t="s">
        <v>4</v>
      </c>
      <c r="F305" s="266" t="s">
        <v>1675</v>
      </c>
      <c r="G305" s="266" t="s">
        <v>4</v>
      </c>
      <c r="H305" s="65" t="s">
        <v>4</v>
      </c>
      <c r="I305" s="66" t="s">
        <v>1636</v>
      </c>
      <c r="J305" s="66" t="s">
        <v>4</v>
      </c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</row>
    <row r="306" spans="1:23" ht="24">
      <c r="B306" s="82">
        <v>24966384</v>
      </c>
      <c r="C306" s="60" t="s">
        <v>2</v>
      </c>
      <c r="D306" s="61" t="s">
        <v>858</v>
      </c>
      <c r="E306" s="65" t="s">
        <v>4</v>
      </c>
      <c r="F306" s="266" t="s">
        <v>1675</v>
      </c>
      <c r="G306" s="266" t="s">
        <v>4</v>
      </c>
      <c r="H306" s="65" t="s">
        <v>4</v>
      </c>
      <c r="I306" s="66" t="s">
        <v>1636</v>
      </c>
      <c r="J306" s="66" t="s">
        <v>4</v>
      </c>
    </row>
    <row r="307" spans="1:23" ht="24">
      <c r="B307" s="82">
        <v>24966384</v>
      </c>
      <c r="C307" s="60" t="s">
        <v>2</v>
      </c>
      <c r="D307" s="61" t="s">
        <v>859</v>
      </c>
      <c r="E307" s="65" t="s">
        <v>4</v>
      </c>
      <c r="F307" s="266" t="s">
        <v>1675</v>
      </c>
      <c r="G307" s="266" t="s">
        <v>4</v>
      </c>
      <c r="H307" s="65" t="s">
        <v>4</v>
      </c>
      <c r="I307" s="66" t="s">
        <v>1636</v>
      </c>
      <c r="J307" s="66" t="s">
        <v>4</v>
      </c>
    </row>
    <row r="308" spans="1:23" ht="24">
      <c r="B308" s="82">
        <v>24966384</v>
      </c>
      <c r="C308" s="60" t="s">
        <v>2</v>
      </c>
      <c r="D308" s="61" t="s">
        <v>860</v>
      </c>
      <c r="E308" s="65" t="s">
        <v>4</v>
      </c>
      <c r="F308" s="266" t="s">
        <v>1675</v>
      </c>
      <c r="G308" s="266" t="s">
        <v>4</v>
      </c>
      <c r="H308" s="65" t="s">
        <v>4</v>
      </c>
      <c r="I308" s="66" t="s">
        <v>1636</v>
      </c>
      <c r="J308" s="66" t="s">
        <v>4</v>
      </c>
    </row>
    <row r="309" spans="1:23" ht="24">
      <c r="B309" s="82">
        <v>24966384</v>
      </c>
      <c r="C309" s="60" t="s">
        <v>2</v>
      </c>
      <c r="D309" s="61" t="s">
        <v>1653</v>
      </c>
      <c r="E309" s="65" t="s">
        <v>4</v>
      </c>
      <c r="F309" s="266" t="s">
        <v>1675</v>
      </c>
      <c r="G309" s="266" t="s">
        <v>4</v>
      </c>
      <c r="H309" s="65" t="s">
        <v>4</v>
      </c>
      <c r="I309" s="66" t="s">
        <v>1636</v>
      </c>
      <c r="J309" s="66" t="s">
        <v>4</v>
      </c>
    </row>
    <row r="310" spans="1:23" ht="24">
      <c r="B310" s="82">
        <v>24966384</v>
      </c>
      <c r="C310" s="60" t="s">
        <v>2</v>
      </c>
      <c r="D310" s="69" t="s">
        <v>861</v>
      </c>
      <c r="E310" s="65" t="s">
        <v>4</v>
      </c>
      <c r="F310" s="266" t="s">
        <v>1675</v>
      </c>
      <c r="G310" s="266" t="s">
        <v>4</v>
      </c>
      <c r="H310" s="65" t="s">
        <v>4</v>
      </c>
      <c r="I310" s="66" t="s">
        <v>1636</v>
      </c>
      <c r="J310" s="66" t="s">
        <v>4</v>
      </c>
    </row>
    <row r="311" spans="1:23" ht="26">
      <c r="A311" s="230"/>
      <c r="B311" s="228">
        <v>24966384</v>
      </c>
      <c r="C311" s="271" t="s">
        <v>2</v>
      </c>
      <c r="D311" s="303" t="s">
        <v>1752</v>
      </c>
      <c r="E311" s="231" t="s">
        <v>4</v>
      </c>
      <c r="F311" s="232" t="s">
        <v>1675</v>
      </c>
      <c r="G311" s="266" t="s">
        <v>4</v>
      </c>
      <c r="H311" s="231" t="s">
        <v>4</v>
      </c>
      <c r="I311" s="232" t="s">
        <v>1636</v>
      </c>
      <c r="J311" s="229"/>
      <c r="K311" s="230"/>
      <c r="L311" s="230"/>
      <c r="M311" s="230"/>
      <c r="N311" s="230"/>
      <c r="O311" s="230"/>
      <c r="P311" s="230"/>
      <c r="Q311" s="230"/>
      <c r="R311" s="230"/>
      <c r="S311" s="230"/>
      <c r="T311" s="230"/>
      <c r="U311" s="230"/>
      <c r="V311" s="230"/>
      <c r="W311" s="230"/>
    </row>
    <row r="312" spans="1:23" ht="24">
      <c r="B312" s="82">
        <v>24966380</v>
      </c>
      <c r="C312" s="60" t="s">
        <v>2</v>
      </c>
      <c r="D312" s="69" t="s">
        <v>862</v>
      </c>
      <c r="E312" s="65" t="s">
        <v>4</v>
      </c>
      <c r="F312" s="266" t="s">
        <v>1675</v>
      </c>
      <c r="G312" s="266" t="s">
        <v>4</v>
      </c>
      <c r="H312" s="65" t="s">
        <v>4</v>
      </c>
      <c r="I312" s="66" t="s">
        <v>1636</v>
      </c>
      <c r="J312" s="66" t="s">
        <v>4</v>
      </c>
    </row>
    <row r="313" spans="1:23" ht="36">
      <c r="A313" s="79" t="s">
        <v>1784</v>
      </c>
      <c r="B313" s="82">
        <v>24984694</v>
      </c>
      <c r="C313" s="60" t="s">
        <v>29</v>
      </c>
      <c r="D313" s="261" t="s">
        <v>849</v>
      </c>
      <c r="E313" s="65" t="s">
        <v>4</v>
      </c>
      <c r="F313" s="266" t="s">
        <v>1675</v>
      </c>
      <c r="G313" s="266" t="s">
        <v>4</v>
      </c>
      <c r="H313" s="65" t="s">
        <v>4</v>
      </c>
      <c r="I313" s="66" t="s">
        <v>1636</v>
      </c>
      <c r="J313" s="66" t="s">
        <v>4</v>
      </c>
    </row>
    <row r="314" spans="1:23" ht="36">
      <c r="B314" s="82">
        <v>24984694</v>
      </c>
      <c r="C314" s="60" t="s">
        <v>29</v>
      </c>
      <c r="D314" s="61" t="s">
        <v>850</v>
      </c>
      <c r="E314" s="65" t="s">
        <v>4</v>
      </c>
      <c r="F314" s="266" t="s">
        <v>1675</v>
      </c>
      <c r="G314" s="266" t="s">
        <v>4</v>
      </c>
      <c r="H314" s="65" t="s">
        <v>4</v>
      </c>
      <c r="I314" s="66" t="s">
        <v>1636</v>
      </c>
      <c r="J314" s="66" t="s">
        <v>4</v>
      </c>
    </row>
    <row r="315" spans="1:23" ht="24">
      <c r="B315" s="82">
        <v>24984694</v>
      </c>
      <c r="C315" s="60" t="s">
        <v>29</v>
      </c>
      <c r="D315" s="61" t="s">
        <v>852</v>
      </c>
      <c r="E315" s="65" t="s">
        <v>4</v>
      </c>
      <c r="F315" s="266" t="s">
        <v>1675</v>
      </c>
      <c r="G315" s="266" t="s">
        <v>4</v>
      </c>
      <c r="H315" s="65" t="s">
        <v>4</v>
      </c>
      <c r="I315" s="66" t="s">
        <v>1636</v>
      </c>
      <c r="J315" s="66" t="s">
        <v>4</v>
      </c>
    </row>
    <row r="316" spans="1:23" ht="36">
      <c r="A316" s="230"/>
      <c r="B316" s="228">
        <v>24984694</v>
      </c>
      <c r="C316" s="271" t="s">
        <v>29</v>
      </c>
      <c r="D316" s="160" t="s">
        <v>1753</v>
      </c>
      <c r="E316" s="231" t="s">
        <v>4</v>
      </c>
      <c r="F316" s="232" t="s">
        <v>1675</v>
      </c>
      <c r="G316" s="266" t="s">
        <v>4</v>
      </c>
      <c r="H316" s="231" t="s">
        <v>4</v>
      </c>
      <c r="I316" s="232" t="s">
        <v>1636</v>
      </c>
      <c r="J316" s="232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</row>
    <row r="317" spans="1:23" ht="24">
      <c r="B317" s="82">
        <v>24984694</v>
      </c>
      <c r="C317" s="60" t="s">
        <v>29</v>
      </c>
      <c r="D317" s="261" t="s">
        <v>853</v>
      </c>
      <c r="E317" s="65" t="s">
        <v>4</v>
      </c>
      <c r="F317" s="266" t="s">
        <v>1675</v>
      </c>
      <c r="G317" s="266" t="s">
        <v>8</v>
      </c>
      <c r="H317" s="65" t="s">
        <v>4</v>
      </c>
      <c r="I317" s="66" t="s">
        <v>1636</v>
      </c>
      <c r="J317" s="66" t="s">
        <v>8</v>
      </c>
    </row>
    <row r="318" spans="1:23" ht="36">
      <c r="B318" s="82">
        <v>24956542</v>
      </c>
      <c r="C318" s="60" t="s">
        <v>94</v>
      </c>
      <c r="D318" s="61" t="s">
        <v>854</v>
      </c>
      <c r="E318" s="65" t="s">
        <v>4</v>
      </c>
      <c r="F318" s="266" t="s">
        <v>1675</v>
      </c>
      <c r="G318" s="266" t="s">
        <v>4</v>
      </c>
      <c r="H318" s="65" t="s">
        <v>4</v>
      </c>
      <c r="I318" s="66" t="s">
        <v>1636</v>
      </c>
      <c r="J318" s="66" t="s">
        <v>4</v>
      </c>
    </row>
    <row r="319" spans="1:23" ht="24">
      <c r="B319" s="82">
        <v>24956542</v>
      </c>
      <c r="C319" s="60" t="s">
        <v>94</v>
      </c>
      <c r="D319" s="61" t="s">
        <v>855</v>
      </c>
      <c r="E319" s="65" t="s">
        <v>4</v>
      </c>
      <c r="F319" s="266" t="s">
        <v>1675</v>
      </c>
      <c r="G319" s="266" t="s">
        <v>4</v>
      </c>
      <c r="H319" s="65" t="s">
        <v>4</v>
      </c>
      <c r="I319" s="66" t="s">
        <v>1636</v>
      </c>
      <c r="J319" s="66" t="s">
        <v>4</v>
      </c>
    </row>
    <row r="320" spans="1:23" ht="24">
      <c r="B320" s="82">
        <v>24956542</v>
      </c>
      <c r="C320" s="60" t="s">
        <v>94</v>
      </c>
      <c r="D320" s="61" t="s">
        <v>835</v>
      </c>
      <c r="E320" s="65" t="s">
        <v>4</v>
      </c>
      <c r="F320" s="266" t="s">
        <v>1675</v>
      </c>
      <c r="G320" s="266" t="s">
        <v>4</v>
      </c>
      <c r="H320" s="65" t="s">
        <v>4</v>
      </c>
      <c r="I320" s="66" t="s">
        <v>1636</v>
      </c>
      <c r="J320" s="66" t="s">
        <v>4</v>
      </c>
    </row>
    <row r="321" spans="2:10" ht="24">
      <c r="B321" s="82">
        <v>24956542</v>
      </c>
      <c r="C321" s="60" t="s">
        <v>94</v>
      </c>
      <c r="D321" s="315" t="s">
        <v>836</v>
      </c>
      <c r="E321" s="65" t="s">
        <v>4</v>
      </c>
      <c r="F321" s="266" t="s">
        <v>1675</v>
      </c>
      <c r="G321" s="266" t="s">
        <v>4</v>
      </c>
      <c r="H321" s="65" t="s">
        <v>4</v>
      </c>
      <c r="I321" s="66" t="s">
        <v>1636</v>
      </c>
      <c r="J321" s="66" t="s">
        <v>4</v>
      </c>
    </row>
    <row r="322" spans="2:10" ht="24">
      <c r="B322" s="82">
        <v>24956542</v>
      </c>
      <c r="C322" s="60" t="s">
        <v>94</v>
      </c>
      <c r="D322" s="61" t="s">
        <v>837</v>
      </c>
      <c r="E322" s="65" t="s">
        <v>4</v>
      </c>
      <c r="F322" s="266" t="s">
        <v>1675</v>
      </c>
      <c r="G322" s="266" t="s">
        <v>4</v>
      </c>
      <c r="H322" s="65" t="s">
        <v>4</v>
      </c>
      <c r="I322" s="66" t="s">
        <v>1636</v>
      </c>
      <c r="J322" s="66" t="s">
        <v>4</v>
      </c>
    </row>
    <row r="323" spans="2:10" ht="24">
      <c r="B323" s="82">
        <v>24956542</v>
      </c>
      <c r="C323" s="60" t="s">
        <v>94</v>
      </c>
      <c r="D323" s="61" t="s">
        <v>838</v>
      </c>
      <c r="E323" s="65" t="s">
        <v>4</v>
      </c>
      <c r="F323" s="266" t="s">
        <v>1675</v>
      </c>
      <c r="G323" s="266" t="s">
        <v>4</v>
      </c>
      <c r="H323" s="65" t="s">
        <v>4</v>
      </c>
      <c r="I323" s="66" t="s">
        <v>1636</v>
      </c>
      <c r="J323" s="66" t="s">
        <v>4</v>
      </c>
    </row>
    <row r="324" spans="2:10" ht="24">
      <c r="B324" s="82">
        <v>24956542</v>
      </c>
      <c r="C324" s="60" t="s">
        <v>94</v>
      </c>
      <c r="D324" s="61" t="s">
        <v>839</v>
      </c>
      <c r="E324" s="65" t="s">
        <v>4</v>
      </c>
      <c r="F324" s="266" t="s">
        <v>1675</v>
      </c>
      <c r="G324" s="266" t="s">
        <v>4</v>
      </c>
      <c r="H324" s="65" t="s">
        <v>4</v>
      </c>
      <c r="I324" s="66" t="s">
        <v>1636</v>
      </c>
      <c r="J324" s="66" t="s">
        <v>4</v>
      </c>
    </row>
    <row r="325" spans="2:10" ht="24">
      <c r="B325" s="82">
        <v>24956542</v>
      </c>
      <c r="C325" s="60" t="s">
        <v>94</v>
      </c>
      <c r="D325" s="61" t="s">
        <v>840</v>
      </c>
      <c r="E325" s="65" t="s">
        <v>4</v>
      </c>
      <c r="F325" s="266" t="s">
        <v>1675</v>
      </c>
      <c r="G325" s="266" t="s">
        <v>4</v>
      </c>
      <c r="H325" s="65" t="s">
        <v>4</v>
      </c>
      <c r="I325" s="66" t="s">
        <v>1636</v>
      </c>
      <c r="J325" s="66" t="s">
        <v>4</v>
      </c>
    </row>
    <row r="326" spans="2:10" ht="24">
      <c r="B326" s="82">
        <v>24956542</v>
      </c>
      <c r="C326" s="60" t="s">
        <v>94</v>
      </c>
      <c r="D326" s="61" t="s">
        <v>841</v>
      </c>
      <c r="E326" s="65" t="s">
        <v>4</v>
      </c>
      <c r="F326" s="266" t="s">
        <v>1675</v>
      </c>
      <c r="G326" s="266" t="s">
        <v>4</v>
      </c>
      <c r="H326" s="65" t="s">
        <v>4</v>
      </c>
      <c r="I326" s="66" t="s">
        <v>1636</v>
      </c>
      <c r="J326" s="66" t="s">
        <v>4</v>
      </c>
    </row>
    <row r="327" spans="2:10" ht="24">
      <c r="B327" s="82">
        <v>24956542</v>
      </c>
      <c r="C327" s="60" t="s">
        <v>94</v>
      </c>
      <c r="D327" s="61" t="s">
        <v>842</v>
      </c>
      <c r="E327" s="65" t="s">
        <v>4</v>
      </c>
      <c r="F327" s="266" t="s">
        <v>1675</v>
      </c>
      <c r="G327" s="266" t="s">
        <v>4</v>
      </c>
      <c r="H327" s="65" t="s">
        <v>4</v>
      </c>
      <c r="I327" s="66" t="s">
        <v>1636</v>
      </c>
      <c r="J327" s="66" t="s">
        <v>4</v>
      </c>
    </row>
    <row r="328" spans="2:10" ht="24">
      <c r="B328" s="82">
        <v>24956542</v>
      </c>
      <c r="C328" s="60" t="s">
        <v>94</v>
      </c>
      <c r="D328" s="61" t="s">
        <v>843</v>
      </c>
      <c r="E328" s="65" t="s">
        <v>4</v>
      </c>
      <c r="F328" s="266" t="s">
        <v>1675</v>
      </c>
      <c r="G328" s="266" t="s">
        <v>4</v>
      </c>
      <c r="H328" s="65" t="s">
        <v>4</v>
      </c>
      <c r="I328" s="66" t="s">
        <v>1636</v>
      </c>
      <c r="J328" s="66" t="s">
        <v>4</v>
      </c>
    </row>
    <row r="329" spans="2:10" ht="24">
      <c r="B329" s="82">
        <v>24956542</v>
      </c>
      <c r="C329" s="60" t="s">
        <v>94</v>
      </c>
      <c r="D329" s="61" t="s">
        <v>844</v>
      </c>
      <c r="E329" s="65" t="s">
        <v>4</v>
      </c>
      <c r="F329" s="266" t="s">
        <v>1675</v>
      </c>
      <c r="G329" s="266" t="s">
        <v>4</v>
      </c>
      <c r="H329" s="65" t="s">
        <v>4</v>
      </c>
      <c r="I329" s="66" t="s">
        <v>1636</v>
      </c>
      <c r="J329" s="66" t="s">
        <v>4</v>
      </c>
    </row>
    <row r="330" spans="2:10" ht="24">
      <c r="B330" s="82">
        <v>24956542</v>
      </c>
      <c r="C330" s="60" t="s">
        <v>94</v>
      </c>
      <c r="D330" s="61" t="s">
        <v>845</v>
      </c>
      <c r="E330" s="65" t="s">
        <v>4</v>
      </c>
      <c r="F330" s="266" t="s">
        <v>1675</v>
      </c>
      <c r="G330" s="266" t="s">
        <v>4</v>
      </c>
      <c r="H330" s="65" t="s">
        <v>4</v>
      </c>
      <c r="I330" s="66" t="s">
        <v>1636</v>
      </c>
      <c r="J330" s="66" t="s">
        <v>4</v>
      </c>
    </row>
    <row r="331" spans="2:10" ht="24">
      <c r="B331" s="82">
        <v>24956542</v>
      </c>
      <c r="C331" s="60" t="s">
        <v>94</v>
      </c>
      <c r="D331" s="61" t="s">
        <v>846</v>
      </c>
      <c r="E331" s="65" t="s">
        <v>4</v>
      </c>
      <c r="F331" s="266" t="s">
        <v>1675</v>
      </c>
      <c r="G331" s="266" t="s">
        <v>4</v>
      </c>
      <c r="H331" s="65" t="s">
        <v>4</v>
      </c>
      <c r="I331" s="66" t="s">
        <v>1636</v>
      </c>
      <c r="J331" s="66" t="s">
        <v>4</v>
      </c>
    </row>
    <row r="332" spans="2:10" ht="24">
      <c r="B332" s="82">
        <v>24956542</v>
      </c>
      <c r="C332" s="60" t="s">
        <v>94</v>
      </c>
      <c r="D332" s="61" t="s">
        <v>847</v>
      </c>
      <c r="E332" s="65" t="s">
        <v>4</v>
      </c>
      <c r="F332" s="266" t="s">
        <v>1675</v>
      </c>
      <c r="G332" s="266" t="s">
        <v>4</v>
      </c>
      <c r="H332" s="65" t="s">
        <v>4</v>
      </c>
      <c r="I332" s="66" t="s">
        <v>1636</v>
      </c>
      <c r="J332" s="66" t="s">
        <v>4</v>
      </c>
    </row>
    <row r="333" spans="2:10" ht="36">
      <c r="B333" s="82">
        <v>24956542</v>
      </c>
      <c r="C333" s="60" t="s">
        <v>94</v>
      </c>
      <c r="D333" s="61" t="s">
        <v>848</v>
      </c>
      <c r="E333" s="65" t="s">
        <v>4</v>
      </c>
      <c r="F333" s="266" t="s">
        <v>1675</v>
      </c>
      <c r="G333" s="266" t="s">
        <v>4</v>
      </c>
      <c r="H333" s="65" t="s">
        <v>4</v>
      </c>
      <c r="I333" s="66" t="s">
        <v>1636</v>
      </c>
      <c r="J333" s="66" t="s">
        <v>4</v>
      </c>
    </row>
    <row r="334" spans="2:10" ht="24">
      <c r="B334" s="83">
        <v>25009276</v>
      </c>
      <c r="C334" s="73" t="s">
        <v>2</v>
      </c>
      <c r="D334" s="73" t="s">
        <v>826</v>
      </c>
      <c r="E334" s="72" t="s">
        <v>4</v>
      </c>
      <c r="F334" s="227" t="s">
        <v>1675</v>
      </c>
      <c r="G334" s="266" t="s">
        <v>4</v>
      </c>
      <c r="H334" s="297" t="s">
        <v>4</v>
      </c>
      <c r="I334" s="66" t="s">
        <v>1636</v>
      </c>
      <c r="J334" s="66" t="s">
        <v>4</v>
      </c>
    </row>
    <row r="335" spans="2:10" ht="24">
      <c r="B335" s="83">
        <v>25009276</v>
      </c>
      <c r="C335" s="73" t="s">
        <v>2</v>
      </c>
      <c r="D335" s="73" t="s">
        <v>827</v>
      </c>
      <c r="E335" s="72" t="s">
        <v>4</v>
      </c>
      <c r="F335" s="227" t="s">
        <v>1675</v>
      </c>
      <c r="G335" s="266" t="s">
        <v>4</v>
      </c>
      <c r="H335" s="297" t="s">
        <v>4</v>
      </c>
      <c r="I335" s="66" t="s">
        <v>1636</v>
      </c>
      <c r="J335" s="66" t="s">
        <v>4</v>
      </c>
    </row>
    <row r="336" spans="2:10" ht="24">
      <c r="B336" s="83">
        <v>25009276</v>
      </c>
      <c r="C336" s="73" t="s">
        <v>2</v>
      </c>
      <c r="D336" s="73" t="s">
        <v>828</v>
      </c>
      <c r="E336" s="72" t="s">
        <v>4</v>
      </c>
      <c r="F336" s="227" t="s">
        <v>1675</v>
      </c>
      <c r="G336" s="266" t="s">
        <v>4</v>
      </c>
      <c r="H336" s="297" t="s">
        <v>4</v>
      </c>
      <c r="I336" s="66" t="s">
        <v>1636</v>
      </c>
      <c r="J336" s="66" t="s">
        <v>4</v>
      </c>
    </row>
    <row r="337" spans="2:10" ht="24">
      <c r="B337" s="83">
        <v>25009276</v>
      </c>
      <c r="C337" s="73" t="s">
        <v>2</v>
      </c>
      <c r="D337" s="73" t="s">
        <v>829</v>
      </c>
      <c r="E337" s="72" t="s">
        <v>4</v>
      </c>
      <c r="F337" s="227" t="s">
        <v>1675</v>
      </c>
      <c r="G337" s="266" t="s">
        <v>4</v>
      </c>
      <c r="H337" s="297" t="s">
        <v>4</v>
      </c>
      <c r="I337" s="66" t="s">
        <v>1636</v>
      </c>
      <c r="J337" s="66" t="s">
        <v>4</v>
      </c>
    </row>
    <row r="338" spans="2:10" ht="24">
      <c r="B338" s="83">
        <v>25009276</v>
      </c>
      <c r="C338" s="73" t="s">
        <v>2</v>
      </c>
      <c r="D338" s="73" t="s">
        <v>830</v>
      </c>
      <c r="E338" s="72" t="s">
        <v>4</v>
      </c>
      <c r="F338" s="227" t="s">
        <v>1675</v>
      </c>
      <c r="G338" s="266" t="s">
        <v>4</v>
      </c>
      <c r="H338" s="297" t="s">
        <v>4</v>
      </c>
      <c r="I338" s="66" t="s">
        <v>1636</v>
      </c>
      <c r="J338" s="66" t="s">
        <v>4</v>
      </c>
    </row>
    <row r="339" spans="2:10" ht="24">
      <c r="B339" s="83">
        <v>25009276</v>
      </c>
      <c r="C339" s="73" t="s">
        <v>2</v>
      </c>
      <c r="D339" s="73" t="s">
        <v>831</v>
      </c>
      <c r="E339" s="72" t="s">
        <v>4</v>
      </c>
      <c r="F339" s="227" t="s">
        <v>1675</v>
      </c>
      <c r="G339" s="266" t="s">
        <v>4</v>
      </c>
      <c r="H339" s="297" t="s">
        <v>4</v>
      </c>
      <c r="I339" s="66" t="s">
        <v>1636</v>
      </c>
      <c r="J339" s="66" t="s">
        <v>4</v>
      </c>
    </row>
    <row r="340" spans="2:10" ht="24">
      <c r="B340" s="83">
        <v>25009276</v>
      </c>
      <c r="C340" s="73" t="s">
        <v>2</v>
      </c>
      <c r="D340" s="73" t="s">
        <v>832</v>
      </c>
      <c r="E340" s="72" t="s">
        <v>4</v>
      </c>
      <c r="F340" s="227" t="s">
        <v>1675</v>
      </c>
      <c r="G340" s="266" t="s">
        <v>4</v>
      </c>
      <c r="H340" s="297" t="s">
        <v>4</v>
      </c>
      <c r="I340" s="66" t="s">
        <v>1636</v>
      </c>
      <c r="J340" s="66" t="s">
        <v>4</v>
      </c>
    </row>
    <row r="341" spans="2:10" ht="24">
      <c r="B341" s="83">
        <v>25009276</v>
      </c>
      <c r="C341" s="73" t="s">
        <v>2</v>
      </c>
      <c r="D341" s="73" t="s">
        <v>833</v>
      </c>
      <c r="E341" s="72" t="s">
        <v>4</v>
      </c>
      <c r="F341" s="227" t="s">
        <v>1675</v>
      </c>
      <c r="G341" s="266" t="s">
        <v>4</v>
      </c>
      <c r="H341" s="297" t="s">
        <v>4</v>
      </c>
      <c r="I341" s="66" t="s">
        <v>1636</v>
      </c>
      <c r="J341" s="66" t="s">
        <v>4</v>
      </c>
    </row>
    <row r="342" spans="2:10" ht="24">
      <c r="B342" s="83">
        <v>25009276</v>
      </c>
      <c r="C342" s="73" t="s">
        <v>2</v>
      </c>
      <c r="D342" s="73" t="s">
        <v>834</v>
      </c>
      <c r="E342" s="72" t="s">
        <v>4</v>
      </c>
      <c r="F342" s="227" t="s">
        <v>1675</v>
      </c>
      <c r="G342" s="266" t="s">
        <v>4</v>
      </c>
      <c r="H342" s="297" t="s">
        <v>4</v>
      </c>
      <c r="I342" s="66" t="s">
        <v>1636</v>
      </c>
      <c r="J342" s="66" t="s">
        <v>4</v>
      </c>
    </row>
    <row r="343" spans="2:10" ht="24">
      <c r="B343" s="83">
        <v>25009276</v>
      </c>
      <c r="C343" s="73" t="s">
        <v>2</v>
      </c>
      <c r="D343" s="73" t="s">
        <v>811</v>
      </c>
      <c r="E343" s="72" t="s">
        <v>4</v>
      </c>
      <c r="F343" s="227" t="s">
        <v>1675</v>
      </c>
      <c r="G343" s="266" t="s">
        <v>4</v>
      </c>
      <c r="H343" s="297" t="s">
        <v>4</v>
      </c>
      <c r="I343" s="66" t="s">
        <v>1636</v>
      </c>
      <c r="J343" s="66" t="s">
        <v>4</v>
      </c>
    </row>
    <row r="344" spans="2:10" ht="24">
      <c r="B344" s="83">
        <v>25009276</v>
      </c>
      <c r="C344" s="73" t="s">
        <v>2</v>
      </c>
      <c r="D344" s="73" t="s">
        <v>812</v>
      </c>
      <c r="E344" s="72" t="s">
        <v>4</v>
      </c>
      <c r="F344" s="227" t="s">
        <v>1675</v>
      </c>
      <c r="G344" s="266" t="s">
        <v>4</v>
      </c>
      <c r="H344" s="297" t="s">
        <v>4</v>
      </c>
      <c r="I344" s="66" t="s">
        <v>1636</v>
      </c>
      <c r="J344" s="66" t="s">
        <v>4</v>
      </c>
    </row>
    <row r="345" spans="2:10" ht="24">
      <c r="B345" s="83">
        <v>25009276</v>
      </c>
      <c r="C345" s="73" t="s">
        <v>2</v>
      </c>
      <c r="D345" s="73" t="s">
        <v>813</v>
      </c>
      <c r="E345" s="72" t="s">
        <v>4</v>
      </c>
      <c r="F345" s="227" t="s">
        <v>1675</v>
      </c>
      <c r="G345" s="266" t="s">
        <v>4</v>
      </c>
      <c r="H345" s="297" t="s">
        <v>4</v>
      </c>
      <c r="I345" s="66" t="s">
        <v>1636</v>
      </c>
      <c r="J345" s="66" t="s">
        <v>4</v>
      </c>
    </row>
    <row r="346" spans="2:10" ht="24">
      <c r="B346" s="83">
        <v>25009276</v>
      </c>
      <c r="C346" s="73" t="s">
        <v>2</v>
      </c>
      <c r="D346" s="73" t="s">
        <v>814</v>
      </c>
      <c r="E346" s="72" t="s">
        <v>4</v>
      </c>
      <c r="F346" s="227" t="s">
        <v>1675</v>
      </c>
      <c r="G346" s="266" t="s">
        <v>4</v>
      </c>
      <c r="H346" s="297" t="s">
        <v>4</v>
      </c>
      <c r="I346" s="66" t="s">
        <v>1636</v>
      </c>
      <c r="J346" s="66" t="s">
        <v>4</v>
      </c>
    </row>
    <row r="347" spans="2:10" ht="24">
      <c r="B347" s="83">
        <v>25009260</v>
      </c>
      <c r="C347" s="73" t="s">
        <v>2</v>
      </c>
      <c r="D347" s="69" t="s">
        <v>815</v>
      </c>
      <c r="E347" s="72" t="s">
        <v>4</v>
      </c>
      <c r="F347" s="227" t="s">
        <v>1675</v>
      </c>
      <c r="G347" s="266" t="s">
        <v>4</v>
      </c>
      <c r="H347" s="297" t="s">
        <v>4</v>
      </c>
      <c r="I347" s="66" t="s">
        <v>1636</v>
      </c>
      <c r="J347" s="66" t="s">
        <v>4</v>
      </c>
    </row>
    <row r="348" spans="2:10" ht="24">
      <c r="B348" s="83">
        <v>25009260</v>
      </c>
      <c r="C348" s="73" t="s">
        <v>2</v>
      </c>
      <c r="D348" s="71" t="s">
        <v>816</v>
      </c>
      <c r="E348" s="72" t="s">
        <v>4</v>
      </c>
      <c r="F348" s="227" t="s">
        <v>1675</v>
      </c>
      <c r="G348" s="266" t="s">
        <v>4</v>
      </c>
      <c r="H348" s="297" t="s">
        <v>4</v>
      </c>
      <c r="I348" s="60" t="s">
        <v>1636</v>
      </c>
      <c r="J348" s="73" t="s">
        <v>8</v>
      </c>
    </row>
    <row r="349" spans="2:10" ht="24">
      <c r="B349" s="83">
        <v>25009260</v>
      </c>
      <c r="C349" s="73" t="s">
        <v>2</v>
      </c>
      <c r="D349" s="69" t="s">
        <v>817</v>
      </c>
      <c r="E349" s="72" t="s">
        <v>4</v>
      </c>
      <c r="F349" s="227" t="s">
        <v>1675</v>
      </c>
      <c r="G349" s="266" t="s">
        <v>4</v>
      </c>
      <c r="H349" s="297" t="s">
        <v>4</v>
      </c>
      <c r="I349" s="60" t="s">
        <v>1636</v>
      </c>
      <c r="J349" s="73" t="s">
        <v>4</v>
      </c>
    </row>
    <row r="350" spans="2:10" ht="24">
      <c r="B350" s="83">
        <v>25009260</v>
      </c>
      <c r="C350" s="73" t="s">
        <v>2</v>
      </c>
      <c r="D350" s="71" t="s">
        <v>819</v>
      </c>
      <c r="E350" s="72" t="s">
        <v>4</v>
      </c>
      <c r="F350" s="227" t="s">
        <v>1675</v>
      </c>
      <c r="G350" s="266" t="s">
        <v>4</v>
      </c>
      <c r="H350" s="297" t="s">
        <v>4</v>
      </c>
      <c r="I350" s="60" t="s">
        <v>1636</v>
      </c>
      <c r="J350" s="73" t="s">
        <v>4</v>
      </c>
    </row>
    <row r="351" spans="2:10" ht="24">
      <c r="B351" s="83">
        <v>25009260</v>
      </c>
      <c r="C351" s="73" t="s">
        <v>2</v>
      </c>
      <c r="D351" s="71" t="s">
        <v>820</v>
      </c>
      <c r="E351" s="72" t="s">
        <v>4</v>
      </c>
      <c r="F351" s="227" t="s">
        <v>1675</v>
      </c>
      <c r="G351" s="266" t="s">
        <v>4</v>
      </c>
      <c r="H351" s="297" t="s">
        <v>4</v>
      </c>
      <c r="I351" s="60" t="s">
        <v>1636</v>
      </c>
      <c r="J351" s="73" t="s">
        <v>4</v>
      </c>
    </row>
    <row r="352" spans="2:10" ht="24">
      <c r="B352" s="83">
        <v>25009260</v>
      </c>
      <c r="C352" s="73" t="s">
        <v>2</v>
      </c>
      <c r="D352" s="71" t="s">
        <v>821</v>
      </c>
      <c r="E352" s="72" t="s">
        <v>4</v>
      </c>
      <c r="F352" s="227" t="s">
        <v>1675</v>
      </c>
      <c r="G352" s="266" t="s">
        <v>4</v>
      </c>
      <c r="H352" s="297" t="s">
        <v>4</v>
      </c>
      <c r="I352" s="60" t="s">
        <v>1636</v>
      </c>
      <c r="J352" s="73" t="s">
        <v>4</v>
      </c>
    </row>
    <row r="353" spans="1:23" ht="24">
      <c r="B353" s="83">
        <v>25009260</v>
      </c>
      <c r="C353" s="73" t="s">
        <v>2</v>
      </c>
      <c r="D353" s="71" t="s">
        <v>822</v>
      </c>
      <c r="E353" s="72" t="s">
        <v>4</v>
      </c>
      <c r="F353" s="227" t="s">
        <v>1675</v>
      </c>
      <c r="G353" s="266" t="s">
        <v>4</v>
      </c>
      <c r="H353" s="297" t="s">
        <v>4</v>
      </c>
      <c r="I353" s="60" t="s">
        <v>1636</v>
      </c>
      <c r="J353" s="73" t="s">
        <v>4</v>
      </c>
    </row>
    <row r="354" spans="1:23" ht="24">
      <c r="B354" s="83">
        <v>25009260</v>
      </c>
      <c r="C354" s="73" t="s">
        <v>2</v>
      </c>
      <c r="D354" s="71" t="s">
        <v>823</v>
      </c>
      <c r="E354" s="72" t="s">
        <v>4</v>
      </c>
      <c r="F354" s="227" t="s">
        <v>1675</v>
      </c>
      <c r="G354" s="266" t="s">
        <v>4</v>
      </c>
      <c r="H354" s="297" t="s">
        <v>4</v>
      </c>
      <c r="I354" s="60" t="s">
        <v>1636</v>
      </c>
      <c r="J354" s="73" t="s">
        <v>4</v>
      </c>
    </row>
    <row r="355" spans="1:23" ht="24">
      <c r="B355" s="83">
        <v>25009260</v>
      </c>
      <c r="C355" s="73" t="s">
        <v>2</v>
      </c>
      <c r="D355" s="71" t="s">
        <v>824</v>
      </c>
      <c r="E355" s="72" t="s">
        <v>4</v>
      </c>
      <c r="F355" s="227" t="s">
        <v>1675</v>
      </c>
      <c r="G355" s="266" t="s">
        <v>4</v>
      </c>
      <c r="H355" s="297" t="s">
        <v>4</v>
      </c>
      <c r="I355" s="60" t="s">
        <v>1636</v>
      </c>
      <c r="J355" s="73" t="s">
        <v>4</v>
      </c>
    </row>
    <row r="356" spans="1:23" ht="24">
      <c r="B356" s="83">
        <v>25009260</v>
      </c>
      <c r="C356" s="73" t="s">
        <v>2</v>
      </c>
      <c r="D356" s="71" t="s">
        <v>825</v>
      </c>
      <c r="E356" s="72" t="s">
        <v>4</v>
      </c>
      <c r="F356" s="227" t="s">
        <v>1675</v>
      </c>
      <c r="G356" s="266" t="s">
        <v>4</v>
      </c>
      <c r="H356" s="297" t="s">
        <v>4</v>
      </c>
      <c r="I356" s="60" t="s">
        <v>1636</v>
      </c>
      <c r="J356" s="73" t="s">
        <v>4</v>
      </c>
    </row>
    <row r="357" spans="1:23" ht="24">
      <c r="B357" s="83">
        <v>25009260</v>
      </c>
      <c r="C357" s="73" t="s">
        <v>2</v>
      </c>
      <c r="D357" s="71" t="s">
        <v>797</v>
      </c>
      <c r="E357" s="72" t="s">
        <v>4</v>
      </c>
      <c r="F357" s="227" t="s">
        <v>1675</v>
      </c>
      <c r="G357" s="266" t="s">
        <v>4</v>
      </c>
      <c r="H357" s="297" t="s">
        <v>4</v>
      </c>
      <c r="I357" s="60" t="s">
        <v>1636</v>
      </c>
      <c r="J357" s="73" t="s">
        <v>4</v>
      </c>
    </row>
    <row r="358" spans="1:23" ht="13">
      <c r="B358" s="83">
        <v>25043933</v>
      </c>
      <c r="C358" s="73" t="s">
        <v>29</v>
      </c>
      <c r="D358" s="74" t="s">
        <v>800</v>
      </c>
      <c r="E358" s="72" t="s">
        <v>4</v>
      </c>
      <c r="F358" s="227" t="s">
        <v>1675</v>
      </c>
      <c r="G358" s="266" t="s">
        <v>4</v>
      </c>
      <c r="H358" s="297" t="s">
        <v>4</v>
      </c>
      <c r="I358" s="60" t="s">
        <v>1636</v>
      </c>
      <c r="J358" s="73" t="s">
        <v>4</v>
      </c>
    </row>
    <row r="359" spans="1:23" ht="13">
      <c r="B359" s="83">
        <v>25043933</v>
      </c>
      <c r="C359" s="73" t="s">
        <v>29</v>
      </c>
      <c r="D359" s="74" t="s">
        <v>801</v>
      </c>
      <c r="E359" s="72" t="s">
        <v>4</v>
      </c>
      <c r="F359" s="227" t="s">
        <v>1675</v>
      </c>
      <c r="G359" s="266" t="s">
        <v>4</v>
      </c>
      <c r="H359" s="297" t="s">
        <v>4</v>
      </c>
      <c r="I359" s="60" t="s">
        <v>1636</v>
      </c>
      <c r="J359" s="73" t="s">
        <v>4</v>
      </c>
    </row>
    <row r="360" spans="1:23" ht="13">
      <c r="B360" s="83">
        <v>25043933</v>
      </c>
      <c r="C360" s="73" t="s">
        <v>29</v>
      </c>
      <c r="D360" s="74" t="s">
        <v>802</v>
      </c>
      <c r="E360" s="72" t="s">
        <v>4</v>
      </c>
      <c r="F360" s="227" t="s">
        <v>1675</v>
      </c>
      <c r="G360" s="266" t="s">
        <v>4</v>
      </c>
      <c r="H360" s="297" t="s">
        <v>4</v>
      </c>
      <c r="I360" s="60" t="s">
        <v>1636</v>
      </c>
      <c r="J360" s="73" t="s">
        <v>4</v>
      </c>
    </row>
    <row r="361" spans="1:23" ht="13">
      <c r="B361" s="83">
        <v>25043933</v>
      </c>
      <c r="C361" s="73" t="s">
        <v>29</v>
      </c>
      <c r="D361" s="74" t="s">
        <v>803</v>
      </c>
      <c r="E361" s="72" t="s">
        <v>4</v>
      </c>
      <c r="F361" s="227" t="s">
        <v>1675</v>
      </c>
      <c r="G361" s="266" t="s">
        <v>4</v>
      </c>
      <c r="H361" s="297" t="s">
        <v>4</v>
      </c>
      <c r="I361" s="60" t="s">
        <v>1636</v>
      </c>
      <c r="J361" s="73" t="s">
        <v>4</v>
      </c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</row>
    <row r="362" spans="1:23" ht="13">
      <c r="B362" s="83">
        <v>25043933</v>
      </c>
      <c r="C362" s="73" t="s">
        <v>29</v>
      </c>
      <c r="D362" s="74" t="s">
        <v>804</v>
      </c>
      <c r="E362" s="72" t="s">
        <v>4</v>
      </c>
      <c r="F362" s="227" t="s">
        <v>1675</v>
      </c>
      <c r="G362" s="266" t="s">
        <v>4</v>
      </c>
      <c r="H362" s="297" t="s">
        <v>4</v>
      </c>
      <c r="I362" s="60" t="s">
        <v>1636</v>
      </c>
      <c r="J362" s="73" t="s">
        <v>4</v>
      </c>
    </row>
    <row r="363" spans="1:23" ht="13">
      <c r="B363" s="83">
        <v>25043933</v>
      </c>
      <c r="C363" s="73" t="s">
        <v>29</v>
      </c>
      <c r="D363" s="74" t="s">
        <v>805</v>
      </c>
      <c r="E363" s="72" t="s">
        <v>4</v>
      </c>
      <c r="F363" s="227" t="s">
        <v>1675</v>
      </c>
      <c r="G363" s="266" t="s">
        <v>4</v>
      </c>
      <c r="H363" s="297" t="s">
        <v>4</v>
      </c>
      <c r="I363" s="60" t="s">
        <v>1636</v>
      </c>
      <c r="J363" s="73" t="s">
        <v>4</v>
      </c>
    </row>
    <row r="364" spans="1:23" ht="13">
      <c r="B364" s="83">
        <v>25043933</v>
      </c>
      <c r="C364" s="73" t="s">
        <v>29</v>
      </c>
      <c r="D364" s="74" t="s">
        <v>806</v>
      </c>
      <c r="E364" s="72" t="s">
        <v>4</v>
      </c>
      <c r="F364" s="227" t="s">
        <v>1675</v>
      </c>
      <c r="G364" s="266" t="s">
        <v>4</v>
      </c>
      <c r="H364" s="297" t="s">
        <v>4</v>
      </c>
      <c r="I364" s="60" t="s">
        <v>1636</v>
      </c>
      <c r="J364" s="73" t="s">
        <v>4</v>
      </c>
    </row>
    <row r="365" spans="1:23" ht="13">
      <c r="B365" s="83">
        <v>25043933</v>
      </c>
      <c r="C365" s="73" t="s">
        <v>29</v>
      </c>
      <c r="D365" s="74" t="s">
        <v>807</v>
      </c>
      <c r="E365" s="72" t="s">
        <v>4</v>
      </c>
      <c r="F365" s="227" t="s">
        <v>1675</v>
      </c>
      <c r="G365" s="266" t="s">
        <v>4</v>
      </c>
      <c r="H365" s="297" t="s">
        <v>4</v>
      </c>
      <c r="I365" s="60" t="s">
        <v>1636</v>
      </c>
      <c r="J365" s="73" t="s">
        <v>4</v>
      </c>
    </row>
    <row r="366" spans="1:23" ht="13">
      <c r="B366" s="83">
        <v>25043933</v>
      </c>
      <c r="C366" s="73" t="s">
        <v>29</v>
      </c>
      <c r="D366" s="74" t="s">
        <v>808</v>
      </c>
      <c r="E366" s="72" t="s">
        <v>4</v>
      </c>
      <c r="F366" s="227" t="s">
        <v>1675</v>
      </c>
      <c r="G366" s="266" t="s">
        <v>4</v>
      </c>
      <c r="H366" s="297" t="s">
        <v>4</v>
      </c>
      <c r="I366" s="60" t="s">
        <v>1636</v>
      </c>
      <c r="J366" s="73" t="s">
        <v>4</v>
      </c>
    </row>
    <row r="367" spans="1:23" s="237" customFormat="1" ht="13">
      <c r="A367" s="79" t="s">
        <v>1747</v>
      </c>
      <c r="B367" s="83">
        <v>25043933</v>
      </c>
      <c r="C367" s="73" t="s">
        <v>29</v>
      </c>
      <c r="D367" s="74" t="s">
        <v>809</v>
      </c>
      <c r="E367" s="72" t="s">
        <v>4</v>
      </c>
      <c r="F367" s="227" t="s">
        <v>1675</v>
      </c>
      <c r="G367" s="227" t="s">
        <v>8</v>
      </c>
      <c r="H367" s="297" t="s">
        <v>8</v>
      </c>
      <c r="I367" s="60" t="s">
        <v>1636</v>
      </c>
      <c r="J367" s="73" t="s">
        <v>8</v>
      </c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</row>
    <row r="368" spans="1:23" ht="13">
      <c r="B368" s="83">
        <v>25043933</v>
      </c>
      <c r="C368" s="73" t="s">
        <v>29</v>
      </c>
      <c r="D368" s="74" t="s">
        <v>810</v>
      </c>
      <c r="E368" s="72" t="s">
        <v>4</v>
      </c>
      <c r="F368" s="227" t="s">
        <v>1675</v>
      </c>
      <c r="G368" s="266" t="s">
        <v>4</v>
      </c>
      <c r="H368" s="297" t="s">
        <v>4</v>
      </c>
      <c r="I368" s="60" t="s">
        <v>1636</v>
      </c>
      <c r="J368" s="73" t="s">
        <v>4</v>
      </c>
    </row>
    <row r="369" spans="1:23">
      <c r="B369" s="83">
        <v>25043676</v>
      </c>
      <c r="C369" s="73" t="s">
        <v>29</v>
      </c>
      <c r="D369" s="290" t="s">
        <v>787</v>
      </c>
      <c r="E369" s="287" t="s">
        <v>4</v>
      </c>
      <c r="F369" s="291" t="s">
        <v>1675</v>
      </c>
      <c r="G369" s="266" t="s">
        <v>4</v>
      </c>
      <c r="H369" s="298" t="s">
        <v>4</v>
      </c>
      <c r="I369" s="60" t="s">
        <v>1636</v>
      </c>
      <c r="J369" s="73" t="s">
        <v>4</v>
      </c>
    </row>
    <row r="370" spans="1:23" ht="24">
      <c r="B370" s="83">
        <v>25043553</v>
      </c>
      <c r="C370" s="73" t="s">
        <v>29</v>
      </c>
      <c r="D370" s="256" t="s">
        <v>788</v>
      </c>
      <c r="E370" s="288" t="s">
        <v>4</v>
      </c>
      <c r="F370" s="289" t="s">
        <v>1675</v>
      </c>
      <c r="G370" s="266" t="s">
        <v>4</v>
      </c>
      <c r="H370" s="299" t="s">
        <v>4</v>
      </c>
      <c r="I370" s="60" t="s">
        <v>1636</v>
      </c>
      <c r="J370" s="73" t="s">
        <v>4</v>
      </c>
    </row>
    <row r="371" spans="1:23" ht="24">
      <c r="B371" s="82">
        <v>25031414</v>
      </c>
      <c r="C371" s="73" t="s">
        <v>2</v>
      </c>
      <c r="D371" s="66" t="s">
        <v>789</v>
      </c>
      <c r="E371" s="65" t="s">
        <v>4</v>
      </c>
      <c r="F371" s="266" t="s">
        <v>1675</v>
      </c>
      <c r="G371" s="266" t="s">
        <v>4</v>
      </c>
      <c r="H371" s="65" t="s">
        <v>4</v>
      </c>
      <c r="I371" s="60" t="s">
        <v>1636</v>
      </c>
      <c r="J371" s="73" t="s">
        <v>4</v>
      </c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</row>
    <row r="372" spans="1:23" ht="24">
      <c r="B372" s="82">
        <v>25031414</v>
      </c>
      <c r="C372" s="73" t="s">
        <v>2</v>
      </c>
      <c r="D372" s="66" t="s">
        <v>790</v>
      </c>
      <c r="E372" s="65" t="s">
        <v>4</v>
      </c>
      <c r="F372" s="266" t="s">
        <v>1675</v>
      </c>
      <c r="G372" s="266" t="s">
        <v>4</v>
      </c>
      <c r="H372" s="65" t="s">
        <v>4</v>
      </c>
      <c r="I372" s="60" t="s">
        <v>1636</v>
      </c>
      <c r="J372" s="73" t="s">
        <v>4</v>
      </c>
    </row>
    <row r="373" spans="1:23" ht="24">
      <c r="B373" s="82">
        <v>25031414</v>
      </c>
      <c r="C373" s="73" t="s">
        <v>2</v>
      </c>
      <c r="D373" s="66" t="s">
        <v>791</v>
      </c>
      <c r="E373" s="65" t="s">
        <v>4</v>
      </c>
      <c r="F373" s="266" t="s">
        <v>1675</v>
      </c>
      <c r="G373" s="266" t="s">
        <v>4</v>
      </c>
      <c r="H373" s="65" t="s">
        <v>4</v>
      </c>
      <c r="I373" s="60" t="s">
        <v>1636</v>
      </c>
      <c r="J373" s="73" t="s">
        <v>4</v>
      </c>
    </row>
    <row r="374" spans="1:23" ht="24">
      <c r="B374" s="82">
        <v>25031414</v>
      </c>
      <c r="C374" s="73" t="s">
        <v>2</v>
      </c>
      <c r="D374" s="66" t="s">
        <v>792</v>
      </c>
      <c r="E374" s="65" t="s">
        <v>4</v>
      </c>
      <c r="F374" s="266" t="s">
        <v>1675</v>
      </c>
      <c r="G374" s="266" t="s">
        <v>4</v>
      </c>
      <c r="H374" s="65" t="s">
        <v>4</v>
      </c>
      <c r="I374" s="60" t="s">
        <v>1636</v>
      </c>
      <c r="J374" s="73" t="s">
        <v>4</v>
      </c>
    </row>
    <row r="375" spans="1:23" ht="24">
      <c r="B375" s="82">
        <v>25031414</v>
      </c>
      <c r="C375" s="73" t="s">
        <v>2</v>
      </c>
      <c r="D375" s="66" t="s">
        <v>793</v>
      </c>
      <c r="E375" s="65" t="s">
        <v>4</v>
      </c>
      <c r="F375" s="266" t="s">
        <v>1675</v>
      </c>
      <c r="G375" s="266" t="s">
        <v>4</v>
      </c>
      <c r="H375" s="65" t="s">
        <v>4</v>
      </c>
      <c r="I375" s="60" t="s">
        <v>1636</v>
      </c>
      <c r="J375" s="73" t="s">
        <v>4</v>
      </c>
    </row>
    <row r="376" spans="1:23" ht="24">
      <c r="B376" s="82">
        <v>25031414</v>
      </c>
      <c r="C376" s="73" t="s">
        <v>2</v>
      </c>
      <c r="D376" s="66" t="s">
        <v>794</v>
      </c>
      <c r="E376" s="65" t="s">
        <v>4</v>
      </c>
      <c r="F376" s="266" t="s">
        <v>1675</v>
      </c>
      <c r="G376" s="266" t="s">
        <v>4</v>
      </c>
      <c r="H376" s="65" t="s">
        <v>4</v>
      </c>
      <c r="I376" s="60" t="s">
        <v>1636</v>
      </c>
      <c r="J376" s="73" t="s">
        <v>4</v>
      </c>
    </row>
    <row r="377" spans="1:23" s="237" customFormat="1" ht="24">
      <c r="B377" s="82">
        <v>25031414</v>
      </c>
      <c r="C377" s="292" t="s">
        <v>2</v>
      </c>
      <c r="D377" s="255" t="s">
        <v>780</v>
      </c>
      <c r="E377" s="82" t="s">
        <v>4</v>
      </c>
      <c r="F377" s="266" t="s">
        <v>1675</v>
      </c>
      <c r="G377" s="266" t="s">
        <v>4</v>
      </c>
      <c r="H377" s="82" t="s">
        <v>4</v>
      </c>
      <c r="I377" s="272" t="s">
        <v>1636</v>
      </c>
      <c r="J377" s="292" t="s">
        <v>4</v>
      </c>
    </row>
    <row r="378" spans="1:23" ht="24">
      <c r="B378" s="82">
        <v>25031414</v>
      </c>
      <c r="C378" s="73" t="s">
        <v>2</v>
      </c>
      <c r="D378" s="66" t="s">
        <v>781</v>
      </c>
      <c r="E378" s="65" t="s">
        <v>4</v>
      </c>
      <c r="F378" s="266" t="s">
        <v>1675</v>
      </c>
      <c r="G378" s="266" t="s">
        <v>4</v>
      </c>
      <c r="H378" s="65" t="s">
        <v>4</v>
      </c>
      <c r="I378" s="60" t="s">
        <v>1636</v>
      </c>
      <c r="J378" s="73" t="s">
        <v>4</v>
      </c>
    </row>
    <row r="379" spans="1:23" s="258" customFormat="1" ht="24">
      <c r="A379" s="79"/>
      <c r="B379" s="82">
        <v>25031414</v>
      </c>
      <c r="C379" s="73" t="s">
        <v>2</v>
      </c>
      <c r="D379" s="302" t="s">
        <v>782</v>
      </c>
      <c r="E379" s="65" t="s">
        <v>4</v>
      </c>
      <c r="F379" s="266" t="s">
        <v>1675</v>
      </c>
      <c r="G379" s="266" t="s">
        <v>4</v>
      </c>
      <c r="H379" s="65" t="s">
        <v>4</v>
      </c>
      <c r="I379" s="60" t="s">
        <v>1636</v>
      </c>
      <c r="J379" s="73" t="s">
        <v>4</v>
      </c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</row>
    <row r="380" spans="1:23" ht="24">
      <c r="B380" s="82">
        <v>25031414</v>
      </c>
      <c r="C380" s="73" t="s">
        <v>2</v>
      </c>
      <c r="D380" s="66" t="s">
        <v>783</v>
      </c>
      <c r="E380" s="65" t="s">
        <v>4</v>
      </c>
      <c r="F380" s="266" t="s">
        <v>1675</v>
      </c>
      <c r="G380" s="266" t="s">
        <v>4</v>
      </c>
      <c r="H380" s="65" t="s">
        <v>4</v>
      </c>
      <c r="I380" s="60" t="s">
        <v>1636</v>
      </c>
      <c r="J380" s="73" t="s">
        <v>4</v>
      </c>
    </row>
    <row r="381" spans="1:23" s="258" customFormat="1" ht="24">
      <c r="A381" s="79"/>
      <c r="B381" s="82">
        <v>25031414</v>
      </c>
      <c r="C381" s="73" t="s">
        <v>2</v>
      </c>
      <c r="D381" s="302" t="s">
        <v>784</v>
      </c>
      <c r="E381" s="65" t="s">
        <v>4</v>
      </c>
      <c r="F381" s="266" t="s">
        <v>1675</v>
      </c>
      <c r="G381" s="266" t="s">
        <v>4</v>
      </c>
      <c r="H381" s="65" t="s">
        <v>4</v>
      </c>
      <c r="I381" s="60" t="s">
        <v>1636</v>
      </c>
      <c r="J381" s="73" t="s">
        <v>4</v>
      </c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</row>
    <row r="382" spans="1:23" ht="24">
      <c r="B382" s="82">
        <v>25031392</v>
      </c>
      <c r="C382" s="73" t="s">
        <v>2</v>
      </c>
      <c r="D382" s="66" t="s">
        <v>785</v>
      </c>
      <c r="E382" s="65" t="s">
        <v>4</v>
      </c>
      <c r="F382" s="266" t="s">
        <v>1675</v>
      </c>
      <c r="G382" s="266" t="s">
        <v>4</v>
      </c>
      <c r="H382" s="65" t="s">
        <v>4</v>
      </c>
      <c r="I382" s="60" t="s">
        <v>1636</v>
      </c>
      <c r="J382" s="73" t="s">
        <v>4</v>
      </c>
    </row>
    <row r="383" spans="1:23" ht="24">
      <c r="B383" s="82">
        <v>25031392</v>
      </c>
      <c r="C383" s="73" t="s">
        <v>2</v>
      </c>
      <c r="D383" s="66" t="s">
        <v>786</v>
      </c>
      <c r="E383" s="65" t="s">
        <v>4</v>
      </c>
      <c r="F383" s="266" t="s">
        <v>1675</v>
      </c>
      <c r="G383" s="266" t="s">
        <v>4</v>
      </c>
      <c r="H383" s="65" t="s">
        <v>4</v>
      </c>
      <c r="I383" s="60" t="s">
        <v>1636</v>
      </c>
      <c r="J383" s="73" t="s">
        <v>4</v>
      </c>
    </row>
    <row r="384" spans="1:23" ht="24">
      <c r="B384" s="82">
        <v>25031405</v>
      </c>
      <c r="C384" s="73" t="s">
        <v>2</v>
      </c>
      <c r="D384" s="66" t="s">
        <v>769</v>
      </c>
      <c r="E384" s="65" t="s">
        <v>4</v>
      </c>
      <c r="F384" s="266" t="s">
        <v>1675</v>
      </c>
      <c r="G384" s="266" t="s">
        <v>4</v>
      </c>
      <c r="H384" s="65" t="s">
        <v>4</v>
      </c>
      <c r="I384" s="60" t="s">
        <v>1636</v>
      </c>
      <c r="J384" s="73" t="s">
        <v>4</v>
      </c>
    </row>
    <row r="385" spans="1:23" ht="24">
      <c r="B385" s="82">
        <v>25031405</v>
      </c>
      <c r="C385" s="73" t="s">
        <v>2</v>
      </c>
      <c r="D385" s="66" t="s">
        <v>770</v>
      </c>
      <c r="E385" s="65" t="s">
        <v>4</v>
      </c>
      <c r="F385" s="266" t="s">
        <v>1675</v>
      </c>
      <c r="G385" s="266" t="s">
        <v>4</v>
      </c>
      <c r="H385" s="65" t="s">
        <v>4</v>
      </c>
      <c r="I385" s="60" t="s">
        <v>1636</v>
      </c>
      <c r="J385" s="73" t="s">
        <v>4</v>
      </c>
    </row>
    <row r="386" spans="1:23" ht="36">
      <c r="B386" s="82">
        <v>25044160</v>
      </c>
      <c r="C386" s="73" t="s">
        <v>29</v>
      </c>
      <c r="D386" s="60" t="s">
        <v>771</v>
      </c>
      <c r="E386" s="65" t="s">
        <v>4</v>
      </c>
      <c r="F386" s="266" t="s">
        <v>1675</v>
      </c>
      <c r="G386" s="266" t="s">
        <v>4</v>
      </c>
      <c r="H386" s="65" t="s">
        <v>4</v>
      </c>
      <c r="I386" s="60" t="s">
        <v>1636</v>
      </c>
      <c r="J386" s="73" t="s">
        <v>4</v>
      </c>
    </row>
    <row r="387" spans="1:23" ht="24">
      <c r="A387" s="237"/>
      <c r="B387" s="82">
        <v>25044160</v>
      </c>
      <c r="C387" s="292" t="s">
        <v>29</v>
      </c>
      <c r="D387" s="272" t="s">
        <v>772</v>
      </c>
      <c r="E387" s="82" t="s">
        <v>4</v>
      </c>
      <c r="F387" s="267" t="s">
        <v>1675</v>
      </c>
      <c r="G387" s="266" t="s">
        <v>4</v>
      </c>
      <c r="H387" s="82" t="s">
        <v>4</v>
      </c>
      <c r="I387" s="272" t="s">
        <v>1636</v>
      </c>
      <c r="J387" s="292" t="s">
        <v>4</v>
      </c>
      <c r="K387" s="237"/>
      <c r="L387" s="237"/>
      <c r="M387" s="237"/>
      <c r="N387" s="237"/>
      <c r="O387" s="237"/>
      <c r="P387" s="237"/>
      <c r="Q387" s="237"/>
      <c r="R387" s="237"/>
      <c r="S387" s="237"/>
      <c r="T387" s="237"/>
      <c r="U387" s="237"/>
      <c r="V387" s="237"/>
      <c r="W387" s="237"/>
    </row>
    <row r="388" spans="1:23" ht="24">
      <c r="B388" s="82">
        <v>25044160</v>
      </c>
      <c r="C388" s="73" t="s">
        <v>29</v>
      </c>
      <c r="D388" s="227" t="s">
        <v>773</v>
      </c>
      <c r="E388" s="65" t="s">
        <v>4</v>
      </c>
      <c r="F388" s="266" t="s">
        <v>1675</v>
      </c>
      <c r="G388" s="266" t="s">
        <v>4</v>
      </c>
      <c r="H388" s="65" t="s">
        <v>4</v>
      </c>
      <c r="I388" s="60" t="s">
        <v>1636</v>
      </c>
      <c r="J388" s="73" t="s">
        <v>4</v>
      </c>
    </row>
    <row r="389" spans="1:23">
      <c r="B389" s="82">
        <v>25044160</v>
      </c>
      <c r="C389" s="73" t="s">
        <v>29</v>
      </c>
      <c r="D389" s="266" t="s">
        <v>774</v>
      </c>
      <c r="E389" s="65" t="s">
        <v>4</v>
      </c>
      <c r="F389" s="266" t="s">
        <v>1675</v>
      </c>
      <c r="G389" s="266" t="s">
        <v>4</v>
      </c>
      <c r="H389" s="65" t="s">
        <v>4</v>
      </c>
      <c r="I389" s="60" t="s">
        <v>1636</v>
      </c>
      <c r="J389" s="73" t="s">
        <v>4</v>
      </c>
    </row>
    <row r="390" spans="1:23">
      <c r="B390" s="82">
        <v>25041792</v>
      </c>
      <c r="C390" s="73" t="s">
        <v>29</v>
      </c>
      <c r="D390" s="66" t="s">
        <v>776</v>
      </c>
      <c r="E390" s="65" t="s">
        <v>4</v>
      </c>
      <c r="F390" s="266" t="s">
        <v>1675</v>
      </c>
      <c r="G390" s="266" t="s">
        <v>4</v>
      </c>
      <c r="H390" s="65" t="s">
        <v>4</v>
      </c>
      <c r="I390" s="60" t="s">
        <v>1636</v>
      </c>
      <c r="J390" s="73" t="s">
        <v>4</v>
      </c>
    </row>
    <row r="391" spans="1:23" ht="24">
      <c r="A391" s="79" t="s">
        <v>1747</v>
      </c>
      <c r="B391" s="82">
        <v>25044230</v>
      </c>
      <c r="C391" s="73" t="s">
        <v>29</v>
      </c>
      <c r="D391" s="227" t="s">
        <v>778</v>
      </c>
      <c r="E391" s="65" t="s">
        <v>4</v>
      </c>
      <c r="F391" s="266" t="s">
        <v>1675</v>
      </c>
      <c r="G391" s="266" t="s">
        <v>8</v>
      </c>
      <c r="H391" s="65" t="s">
        <v>4</v>
      </c>
      <c r="I391" s="60" t="s">
        <v>1636</v>
      </c>
      <c r="J391" s="73" t="s">
        <v>4</v>
      </c>
    </row>
    <row r="392" spans="1:23" ht="24">
      <c r="B392" s="82">
        <v>25044230</v>
      </c>
      <c r="C392" s="73" t="s">
        <v>29</v>
      </c>
      <c r="D392" s="60" t="s">
        <v>749</v>
      </c>
      <c r="E392" s="65" t="s">
        <v>4</v>
      </c>
      <c r="F392" s="266" t="s">
        <v>1675</v>
      </c>
      <c r="G392" s="266" t="s">
        <v>4</v>
      </c>
      <c r="H392" s="65" t="s">
        <v>4</v>
      </c>
      <c r="I392" s="60" t="s">
        <v>1636</v>
      </c>
      <c r="J392" s="73" t="s">
        <v>4</v>
      </c>
    </row>
    <row r="393" spans="1:23" ht="24">
      <c r="B393" s="82">
        <v>25044230</v>
      </c>
      <c r="C393" s="73" t="s">
        <v>29</v>
      </c>
      <c r="D393" s="60" t="s">
        <v>750</v>
      </c>
      <c r="E393" s="65" t="s">
        <v>4</v>
      </c>
      <c r="F393" s="266" t="s">
        <v>1675</v>
      </c>
      <c r="G393" s="266" t="s">
        <v>4</v>
      </c>
      <c r="H393" s="65" t="s">
        <v>4</v>
      </c>
      <c r="I393" s="60" t="s">
        <v>1636</v>
      </c>
      <c r="J393" s="73" t="s">
        <v>4</v>
      </c>
    </row>
    <row r="394" spans="1:23" ht="24">
      <c r="B394" s="82">
        <v>25044230</v>
      </c>
      <c r="C394" s="73" t="s">
        <v>29</v>
      </c>
      <c r="D394" s="60" t="s">
        <v>751</v>
      </c>
      <c r="E394" s="65" t="s">
        <v>4</v>
      </c>
      <c r="F394" s="266" t="s">
        <v>1675</v>
      </c>
      <c r="G394" s="266" t="s">
        <v>4</v>
      </c>
      <c r="H394" s="65" t="s">
        <v>4</v>
      </c>
      <c r="I394" s="60" t="s">
        <v>1636</v>
      </c>
      <c r="J394" s="73" t="s">
        <v>4</v>
      </c>
    </row>
    <row r="395" spans="1:23" ht="24">
      <c r="B395" s="82">
        <v>25044230</v>
      </c>
      <c r="C395" s="73" t="s">
        <v>29</v>
      </c>
      <c r="D395" s="314" t="s">
        <v>752</v>
      </c>
      <c r="E395" s="65" t="s">
        <v>4</v>
      </c>
      <c r="F395" s="266" t="s">
        <v>1675</v>
      </c>
      <c r="G395" s="266" t="s">
        <v>4</v>
      </c>
      <c r="H395" s="65" t="s">
        <v>4</v>
      </c>
      <c r="I395" s="60" t="s">
        <v>1636</v>
      </c>
      <c r="J395" s="73" t="s">
        <v>4</v>
      </c>
    </row>
    <row r="396" spans="1:23">
      <c r="B396" s="82">
        <v>25044230</v>
      </c>
      <c r="C396" s="73" t="s">
        <v>29</v>
      </c>
      <c r="D396" s="66" t="s">
        <v>753</v>
      </c>
      <c r="E396" s="65" t="s">
        <v>4</v>
      </c>
      <c r="F396" s="266" t="s">
        <v>1675</v>
      </c>
      <c r="G396" s="266" t="s">
        <v>4</v>
      </c>
      <c r="H396" s="65" t="s">
        <v>4</v>
      </c>
      <c r="I396" s="60" t="s">
        <v>1636</v>
      </c>
      <c r="J396" s="73" t="s">
        <v>4</v>
      </c>
    </row>
    <row r="397" spans="1:23">
      <c r="B397" s="82">
        <v>25044230</v>
      </c>
      <c r="C397" s="73" t="s">
        <v>29</v>
      </c>
      <c r="D397" s="316" t="s">
        <v>754</v>
      </c>
      <c r="E397" s="65" t="s">
        <v>4</v>
      </c>
      <c r="F397" s="266" t="s">
        <v>1675</v>
      </c>
      <c r="G397" s="266" t="s">
        <v>4</v>
      </c>
      <c r="H397" s="65" t="s">
        <v>4</v>
      </c>
      <c r="I397" s="60" t="s">
        <v>1636</v>
      </c>
      <c r="J397" s="73" t="s">
        <v>4</v>
      </c>
    </row>
    <row r="398" spans="1:23">
      <c r="B398" s="82">
        <v>25044230</v>
      </c>
      <c r="C398" s="73" t="s">
        <v>29</v>
      </c>
      <c r="D398" s="66" t="s">
        <v>755</v>
      </c>
      <c r="E398" s="65" t="s">
        <v>4</v>
      </c>
      <c r="F398" s="266" t="s">
        <v>1675</v>
      </c>
      <c r="G398" s="266" t="s">
        <v>4</v>
      </c>
      <c r="H398" s="65" t="s">
        <v>4</v>
      </c>
      <c r="I398" s="60" t="s">
        <v>1636</v>
      </c>
      <c r="J398" s="73" t="s">
        <v>4</v>
      </c>
    </row>
    <row r="399" spans="1:23">
      <c r="B399" s="82">
        <v>25044230</v>
      </c>
      <c r="C399" s="73" t="s">
        <v>29</v>
      </c>
      <c r="D399" s="66" t="s">
        <v>756</v>
      </c>
      <c r="E399" s="65" t="s">
        <v>4</v>
      </c>
      <c r="F399" s="266" t="s">
        <v>1675</v>
      </c>
      <c r="G399" s="266" t="s">
        <v>4</v>
      </c>
      <c r="H399" s="65" t="s">
        <v>4</v>
      </c>
      <c r="I399" s="60" t="s">
        <v>1636</v>
      </c>
      <c r="J399" s="73" t="s">
        <v>4</v>
      </c>
    </row>
    <row r="400" spans="1:23">
      <c r="B400" s="82">
        <v>25044230</v>
      </c>
      <c r="C400" s="73" t="s">
        <v>29</v>
      </c>
      <c r="D400" s="66" t="s">
        <v>757</v>
      </c>
      <c r="E400" s="65" t="s">
        <v>4</v>
      </c>
      <c r="F400" s="266" t="s">
        <v>1675</v>
      </c>
      <c r="G400" s="266" t="s">
        <v>4</v>
      </c>
      <c r="H400" s="65" t="s">
        <v>4</v>
      </c>
      <c r="I400" s="60" t="s">
        <v>1636</v>
      </c>
      <c r="J400" s="73" t="s">
        <v>4</v>
      </c>
    </row>
    <row r="401" spans="2:10">
      <c r="B401" s="82">
        <v>25044230</v>
      </c>
      <c r="C401" s="73" t="s">
        <v>29</v>
      </c>
      <c r="D401" s="66" t="s">
        <v>758</v>
      </c>
      <c r="E401" s="65" t="s">
        <v>4</v>
      </c>
      <c r="F401" s="266" t="s">
        <v>1675</v>
      </c>
      <c r="G401" s="266" t="s">
        <v>4</v>
      </c>
      <c r="H401" s="65" t="s">
        <v>4</v>
      </c>
      <c r="I401" s="60" t="s">
        <v>1636</v>
      </c>
      <c r="J401" s="73" t="s">
        <v>4</v>
      </c>
    </row>
    <row r="402" spans="2:10">
      <c r="B402" s="82">
        <v>25044230</v>
      </c>
      <c r="C402" s="73" t="s">
        <v>29</v>
      </c>
      <c r="D402" s="66" t="s">
        <v>759</v>
      </c>
      <c r="E402" s="65" t="s">
        <v>4</v>
      </c>
      <c r="F402" s="266" t="s">
        <v>1675</v>
      </c>
      <c r="G402" s="266" t="s">
        <v>4</v>
      </c>
      <c r="H402" s="65" t="s">
        <v>4</v>
      </c>
      <c r="I402" s="60" t="s">
        <v>1636</v>
      </c>
      <c r="J402" s="73" t="s">
        <v>4</v>
      </c>
    </row>
    <row r="403" spans="2:10">
      <c r="B403" s="82">
        <v>25044230</v>
      </c>
      <c r="C403" s="73" t="s">
        <v>29</v>
      </c>
      <c r="D403" s="66" t="s">
        <v>760</v>
      </c>
      <c r="E403" s="65" t="s">
        <v>4</v>
      </c>
      <c r="F403" s="266" t="s">
        <v>1675</v>
      </c>
      <c r="G403" s="266" t="s">
        <v>4</v>
      </c>
      <c r="H403" s="65" t="s">
        <v>4</v>
      </c>
      <c r="I403" s="60" t="s">
        <v>1636</v>
      </c>
      <c r="J403" s="73" t="s">
        <v>4</v>
      </c>
    </row>
    <row r="404" spans="2:10">
      <c r="B404" s="82">
        <v>25044230</v>
      </c>
      <c r="C404" s="73" t="s">
        <v>29</v>
      </c>
      <c r="D404" s="66" t="s">
        <v>761</v>
      </c>
      <c r="E404" s="65" t="s">
        <v>4</v>
      </c>
      <c r="F404" s="266" t="s">
        <v>1675</v>
      </c>
      <c r="G404" s="266" t="s">
        <v>4</v>
      </c>
      <c r="H404" s="65" t="s">
        <v>4</v>
      </c>
      <c r="I404" s="60" t="s">
        <v>1636</v>
      </c>
      <c r="J404" s="73" t="s">
        <v>4</v>
      </c>
    </row>
    <row r="405" spans="2:10" ht="24">
      <c r="B405" s="82">
        <v>25048219</v>
      </c>
      <c r="C405" s="73" t="s">
        <v>29</v>
      </c>
      <c r="D405" s="227" t="s">
        <v>738</v>
      </c>
      <c r="E405" s="65" t="s">
        <v>4</v>
      </c>
      <c r="F405" s="266" t="s">
        <v>1675</v>
      </c>
      <c r="G405" s="266" t="s">
        <v>4</v>
      </c>
      <c r="H405" s="65" t="s">
        <v>4</v>
      </c>
      <c r="I405" s="60" t="s">
        <v>1636</v>
      </c>
      <c r="J405" s="73" t="s">
        <v>8</v>
      </c>
    </row>
    <row r="406" spans="2:10">
      <c r="B406" s="82">
        <v>25048050</v>
      </c>
      <c r="C406" s="73" t="s">
        <v>29</v>
      </c>
      <c r="D406" s="66" t="s">
        <v>739</v>
      </c>
      <c r="E406" s="65" t="s">
        <v>4</v>
      </c>
      <c r="F406" s="266" t="s">
        <v>1675</v>
      </c>
      <c r="G406" s="266" t="s">
        <v>4</v>
      </c>
      <c r="H406" s="65" t="s">
        <v>4</v>
      </c>
      <c r="I406" s="60" t="s">
        <v>1636</v>
      </c>
      <c r="J406" s="73" t="s">
        <v>4</v>
      </c>
    </row>
    <row r="407" spans="2:10">
      <c r="B407" s="82">
        <v>25048050</v>
      </c>
      <c r="C407" s="73" t="s">
        <v>29</v>
      </c>
      <c r="D407" s="66" t="s">
        <v>740</v>
      </c>
      <c r="E407" s="65" t="s">
        <v>4</v>
      </c>
      <c r="F407" s="266" t="s">
        <v>1675</v>
      </c>
      <c r="G407" s="266" t="s">
        <v>4</v>
      </c>
      <c r="H407" s="65" t="s">
        <v>4</v>
      </c>
      <c r="I407" s="60" t="s">
        <v>1636</v>
      </c>
      <c r="J407" s="73" t="s">
        <v>4</v>
      </c>
    </row>
    <row r="408" spans="2:10">
      <c r="B408" s="82">
        <v>25048050</v>
      </c>
      <c r="C408" s="73" t="s">
        <v>29</v>
      </c>
      <c r="D408" s="266" t="s">
        <v>741</v>
      </c>
      <c r="E408" s="65" t="s">
        <v>4</v>
      </c>
      <c r="F408" s="266" t="s">
        <v>1675</v>
      </c>
      <c r="G408" s="266" t="s">
        <v>4</v>
      </c>
      <c r="H408" s="65" t="s">
        <v>4</v>
      </c>
      <c r="I408" s="60" t="s">
        <v>1636</v>
      </c>
      <c r="J408" s="73" t="s">
        <v>4</v>
      </c>
    </row>
    <row r="409" spans="2:10" ht="24">
      <c r="B409" s="82">
        <v>25080583</v>
      </c>
      <c r="C409" s="73" t="s">
        <v>2</v>
      </c>
      <c r="D409" s="66" t="s">
        <v>742</v>
      </c>
      <c r="E409" s="65" t="s">
        <v>4</v>
      </c>
      <c r="F409" s="266" t="s">
        <v>1675</v>
      </c>
      <c r="G409" s="266" t="s">
        <v>4</v>
      </c>
      <c r="H409" s="65" t="s">
        <v>4</v>
      </c>
      <c r="I409" s="60" t="s">
        <v>1636</v>
      </c>
      <c r="J409" s="73" t="s">
        <v>4</v>
      </c>
    </row>
    <row r="410" spans="2:10" ht="24">
      <c r="B410" s="82">
        <v>25080583</v>
      </c>
      <c r="C410" s="73" t="s">
        <v>2</v>
      </c>
      <c r="D410" s="66" t="s">
        <v>743</v>
      </c>
      <c r="E410" s="65" t="s">
        <v>4</v>
      </c>
      <c r="F410" s="266" t="s">
        <v>1675</v>
      </c>
      <c r="G410" s="266" t="s">
        <v>4</v>
      </c>
      <c r="H410" s="65" t="s">
        <v>4</v>
      </c>
      <c r="I410" s="60" t="s">
        <v>1636</v>
      </c>
      <c r="J410" s="73" t="s">
        <v>4</v>
      </c>
    </row>
    <row r="411" spans="2:10" ht="24">
      <c r="B411" s="82">
        <v>25080583</v>
      </c>
      <c r="C411" s="73" t="s">
        <v>2</v>
      </c>
      <c r="D411" s="60" t="s">
        <v>744</v>
      </c>
      <c r="E411" s="65" t="s">
        <v>4</v>
      </c>
      <c r="F411" s="266" t="s">
        <v>1675</v>
      </c>
      <c r="G411" s="266" t="s">
        <v>4</v>
      </c>
      <c r="H411" s="65" t="s">
        <v>4</v>
      </c>
      <c r="I411" s="60" t="s">
        <v>1636</v>
      </c>
      <c r="J411" s="73" t="s">
        <v>4</v>
      </c>
    </row>
    <row r="412" spans="2:10">
      <c r="B412" s="82">
        <v>25091320</v>
      </c>
      <c r="C412" s="73" t="s">
        <v>29</v>
      </c>
      <c r="D412" s="75" t="s">
        <v>745</v>
      </c>
      <c r="E412" s="65" t="s">
        <v>4</v>
      </c>
      <c r="F412" s="266" t="s">
        <v>1675</v>
      </c>
      <c r="G412" s="266" t="s">
        <v>4</v>
      </c>
      <c r="H412" s="76" t="s">
        <v>4</v>
      </c>
      <c r="I412" s="60" t="s">
        <v>1636</v>
      </c>
      <c r="J412" s="73" t="s">
        <v>4</v>
      </c>
    </row>
    <row r="413" spans="2:10">
      <c r="B413" s="82">
        <v>25091320</v>
      </c>
      <c r="C413" s="73" t="s">
        <v>29</v>
      </c>
      <c r="D413" s="75" t="s">
        <v>746</v>
      </c>
      <c r="E413" s="65" t="s">
        <v>4</v>
      </c>
      <c r="F413" s="266" t="s">
        <v>1675</v>
      </c>
      <c r="G413" s="266" t="s">
        <v>4</v>
      </c>
      <c r="H413" s="76" t="s">
        <v>4</v>
      </c>
      <c r="I413" s="60" t="s">
        <v>1636</v>
      </c>
      <c r="J413" s="73" t="s">
        <v>4</v>
      </c>
    </row>
    <row r="414" spans="2:10">
      <c r="B414" s="82">
        <v>25091320</v>
      </c>
      <c r="C414" s="73" t="s">
        <v>29</v>
      </c>
      <c r="D414" s="75" t="s">
        <v>747</v>
      </c>
      <c r="E414" s="65" t="s">
        <v>4</v>
      </c>
      <c r="F414" s="266" t="s">
        <v>1675</v>
      </c>
      <c r="G414" s="266" t="s">
        <v>4</v>
      </c>
      <c r="H414" s="76" t="s">
        <v>4</v>
      </c>
      <c r="I414" s="60" t="s">
        <v>1636</v>
      </c>
      <c r="J414" s="73" t="s">
        <v>4</v>
      </c>
    </row>
    <row r="415" spans="2:10" ht="24">
      <c r="B415" s="82">
        <v>25100594</v>
      </c>
      <c r="C415" s="73" t="s">
        <v>2</v>
      </c>
      <c r="D415" s="66" t="s">
        <v>748</v>
      </c>
      <c r="E415" s="65" t="s">
        <v>4</v>
      </c>
      <c r="F415" s="266" t="s">
        <v>1675</v>
      </c>
      <c r="G415" s="266" t="s">
        <v>4</v>
      </c>
      <c r="H415" s="76" t="s">
        <v>4</v>
      </c>
      <c r="I415" s="60" t="s">
        <v>1636</v>
      </c>
      <c r="J415" s="73" t="s">
        <v>4</v>
      </c>
    </row>
    <row r="416" spans="2:10" ht="24">
      <c r="B416" s="82">
        <v>25100594</v>
      </c>
      <c r="C416" s="73" t="s">
        <v>2</v>
      </c>
      <c r="D416" s="66" t="s">
        <v>719</v>
      </c>
      <c r="E416" s="65" t="s">
        <v>4</v>
      </c>
      <c r="F416" s="266" t="s">
        <v>1675</v>
      </c>
      <c r="G416" s="266" t="s">
        <v>4</v>
      </c>
      <c r="H416" s="76" t="s">
        <v>4</v>
      </c>
      <c r="I416" s="60" t="s">
        <v>1636</v>
      </c>
      <c r="J416" s="73" t="s">
        <v>4</v>
      </c>
    </row>
    <row r="417" spans="2:10" ht="24">
      <c r="B417" s="82">
        <v>25100594</v>
      </c>
      <c r="C417" s="73" t="s">
        <v>2</v>
      </c>
      <c r="D417" s="66" t="s">
        <v>720</v>
      </c>
      <c r="E417" s="65" t="s">
        <v>4</v>
      </c>
      <c r="F417" s="266" t="s">
        <v>1675</v>
      </c>
      <c r="G417" s="266" t="s">
        <v>4</v>
      </c>
      <c r="H417" s="76" t="s">
        <v>4</v>
      </c>
      <c r="I417" s="60" t="s">
        <v>1636</v>
      </c>
      <c r="J417" s="73" t="s">
        <v>4</v>
      </c>
    </row>
    <row r="418" spans="2:10" ht="24">
      <c r="B418" s="82">
        <v>25100594</v>
      </c>
      <c r="C418" s="73" t="s">
        <v>2</v>
      </c>
      <c r="D418" s="66" t="s">
        <v>721</v>
      </c>
      <c r="E418" s="65" t="s">
        <v>4</v>
      </c>
      <c r="F418" s="266" t="s">
        <v>1675</v>
      </c>
      <c r="G418" s="266" t="s">
        <v>4</v>
      </c>
      <c r="H418" s="76" t="s">
        <v>4</v>
      </c>
      <c r="I418" s="60" t="s">
        <v>1636</v>
      </c>
      <c r="J418" s="73" t="s">
        <v>4</v>
      </c>
    </row>
    <row r="419" spans="2:10" ht="24">
      <c r="B419" s="82">
        <v>25100594</v>
      </c>
      <c r="C419" s="73" t="s">
        <v>2</v>
      </c>
      <c r="D419" s="66" t="s">
        <v>722</v>
      </c>
      <c r="E419" s="65" t="s">
        <v>4</v>
      </c>
      <c r="F419" s="266" t="s">
        <v>1675</v>
      </c>
      <c r="G419" s="266" t="s">
        <v>4</v>
      </c>
      <c r="H419" s="76" t="s">
        <v>4</v>
      </c>
      <c r="I419" s="60" t="s">
        <v>1636</v>
      </c>
      <c r="J419" s="73" t="s">
        <v>4</v>
      </c>
    </row>
    <row r="420" spans="2:10" ht="24">
      <c r="B420" s="82">
        <v>25100594</v>
      </c>
      <c r="C420" s="73" t="s">
        <v>2</v>
      </c>
      <c r="D420" s="66" t="s">
        <v>723</v>
      </c>
      <c r="E420" s="65" t="s">
        <v>4</v>
      </c>
      <c r="F420" s="266" t="s">
        <v>1675</v>
      </c>
      <c r="G420" s="266" t="s">
        <v>4</v>
      </c>
      <c r="H420" s="76" t="s">
        <v>4</v>
      </c>
      <c r="I420" s="60" t="s">
        <v>1636</v>
      </c>
      <c r="J420" s="73" t="s">
        <v>4</v>
      </c>
    </row>
    <row r="421" spans="2:10" ht="24">
      <c r="B421" s="82">
        <v>25100594</v>
      </c>
      <c r="C421" s="73" t="s">
        <v>2</v>
      </c>
      <c r="D421" s="66" t="s">
        <v>724</v>
      </c>
      <c r="E421" s="65" t="s">
        <v>4</v>
      </c>
      <c r="F421" s="266" t="s">
        <v>1675</v>
      </c>
      <c r="G421" s="266" t="s">
        <v>4</v>
      </c>
      <c r="H421" s="76" t="s">
        <v>4</v>
      </c>
      <c r="I421" s="60" t="s">
        <v>1636</v>
      </c>
      <c r="J421" s="73" t="s">
        <v>4</v>
      </c>
    </row>
    <row r="422" spans="2:10" ht="24">
      <c r="B422" s="82">
        <v>25100594</v>
      </c>
      <c r="C422" s="73" t="s">
        <v>2</v>
      </c>
      <c r="D422" s="66" t="s">
        <v>725</v>
      </c>
      <c r="E422" s="65" t="s">
        <v>4</v>
      </c>
      <c r="F422" s="266" t="s">
        <v>1675</v>
      </c>
      <c r="G422" s="266" t="s">
        <v>4</v>
      </c>
      <c r="H422" s="76" t="s">
        <v>4</v>
      </c>
      <c r="I422" s="60" t="s">
        <v>1636</v>
      </c>
      <c r="J422" s="73" t="s">
        <v>4</v>
      </c>
    </row>
    <row r="423" spans="2:10" ht="24">
      <c r="B423" s="82">
        <v>25100594</v>
      </c>
      <c r="C423" s="73" t="s">
        <v>2</v>
      </c>
      <c r="D423" s="66" t="s">
        <v>726</v>
      </c>
      <c r="E423" s="65" t="s">
        <v>4</v>
      </c>
      <c r="F423" s="266" t="s">
        <v>1675</v>
      </c>
      <c r="G423" s="266" t="s">
        <v>4</v>
      </c>
      <c r="H423" s="76" t="s">
        <v>4</v>
      </c>
      <c r="I423" s="60" t="s">
        <v>1636</v>
      </c>
      <c r="J423" s="73" t="s">
        <v>4</v>
      </c>
    </row>
    <row r="424" spans="2:10" ht="24">
      <c r="B424" s="82">
        <v>25100594</v>
      </c>
      <c r="C424" s="73" t="s">
        <v>2</v>
      </c>
      <c r="D424" s="66" t="s">
        <v>727</v>
      </c>
      <c r="E424" s="65" t="s">
        <v>4</v>
      </c>
      <c r="F424" s="266" t="s">
        <v>1675</v>
      </c>
      <c r="G424" s="266" t="s">
        <v>4</v>
      </c>
      <c r="H424" s="76" t="s">
        <v>4</v>
      </c>
      <c r="I424" s="60" t="s">
        <v>1636</v>
      </c>
      <c r="J424" s="73" t="s">
        <v>4</v>
      </c>
    </row>
    <row r="425" spans="2:10" ht="24">
      <c r="B425" s="82">
        <v>25100594</v>
      </c>
      <c r="C425" s="73" t="s">
        <v>2</v>
      </c>
      <c r="D425" s="66" t="s">
        <v>728</v>
      </c>
      <c r="E425" s="65" t="s">
        <v>4</v>
      </c>
      <c r="F425" s="266" t="s">
        <v>1675</v>
      </c>
      <c r="G425" s="266" t="s">
        <v>4</v>
      </c>
      <c r="H425" s="76" t="s">
        <v>4</v>
      </c>
      <c r="I425" s="60" t="s">
        <v>1636</v>
      </c>
      <c r="J425" s="73" t="s">
        <v>4</v>
      </c>
    </row>
    <row r="426" spans="2:10" ht="24">
      <c r="B426" s="82">
        <v>25100594</v>
      </c>
      <c r="C426" s="73" t="s">
        <v>2</v>
      </c>
      <c r="D426" s="66" t="s">
        <v>729</v>
      </c>
      <c r="E426" s="65" t="s">
        <v>4</v>
      </c>
      <c r="F426" s="266" t="s">
        <v>1675</v>
      </c>
      <c r="G426" s="266" t="s">
        <v>4</v>
      </c>
      <c r="H426" s="76" t="s">
        <v>4</v>
      </c>
      <c r="I426" s="60" t="s">
        <v>1636</v>
      </c>
      <c r="J426" s="73" t="s">
        <v>4</v>
      </c>
    </row>
    <row r="427" spans="2:10" ht="24">
      <c r="B427" s="82">
        <v>25100604</v>
      </c>
      <c r="C427" s="73" t="s">
        <v>2</v>
      </c>
      <c r="D427" s="61" t="s">
        <v>731</v>
      </c>
      <c r="E427" s="65" t="s">
        <v>4</v>
      </c>
      <c r="F427" s="266" t="s">
        <v>1675</v>
      </c>
      <c r="G427" s="266" t="s">
        <v>4</v>
      </c>
      <c r="H427" s="76" t="s">
        <v>4</v>
      </c>
      <c r="I427" s="60" t="s">
        <v>1636</v>
      </c>
      <c r="J427" s="73" t="s">
        <v>4</v>
      </c>
    </row>
    <row r="428" spans="2:10" ht="24">
      <c r="B428" s="82">
        <v>25100604</v>
      </c>
      <c r="C428" s="73" t="s">
        <v>2</v>
      </c>
      <c r="D428" s="61" t="s">
        <v>732</v>
      </c>
      <c r="E428" s="65" t="s">
        <v>4</v>
      </c>
      <c r="F428" s="266" t="s">
        <v>1675</v>
      </c>
      <c r="G428" s="266" t="s">
        <v>4</v>
      </c>
      <c r="H428" s="76" t="s">
        <v>4</v>
      </c>
      <c r="I428" s="60" t="s">
        <v>1636</v>
      </c>
      <c r="J428" s="73" t="s">
        <v>4</v>
      </c>
    </row>
    <row r="429" spans="2:10" ht="24">
      <c r="B429" s="82">
        <v>25100604</v>
      </c>
      <c r="C429" s="73" t="s">
        <v>2</v>
      </c>
      <c r="D429" s="61" t="s">
        <v>733</v>
      </c>
      <c r="E429" s="65" t="s">
        <v>4</v>
      </c>
      <c r="F429" s="266" t="s">
        <v>1675</v>
      </c>
      <c r="G429" s="266" t="s">
        <v>4</v>
      </c>
      <c r="H429" s="76" t="s">
        <v>4</v>
      </c>
      <c r="I429" s="60" t="s">
        <v>1636</v>
      </c>
      <c r="J429" s="73" t="s">
        <v>4</v>
      </c>
    </row>
    <row r="430" spans="2:10" ht="24">
      <c r="B430" s="82">
        <v>25100604</v>
      </c>
      <c r="C430" s="73" t="s">
        <v>2</v>
      </c>
      <c r="D430" s="61" t="s">
        <v>734</v>
      </c>
      <c r="E430" s="65" t="s">
        <v>4</v>
      </c>
      <c r="F430" s="266" t="s">
        <v>1675</v>
      </c>
      <c r="G430" s="266" t="s">
        <v>4</v>
      </c>
      <c r="H430" s="76" t="s">
        <v>4</v>
      </c>
      <c r="I430" s="60" t="s">
        <v>1636</v>
      </c>
      <c r="J430" s="73" t="s">
        <v>4</v>
      </c>
    </row>
    <row r="431" spans="2:10" ht="24">
      <c r="B431" s="82">
        <v>25100604</v>
      </c>
      <c r="C431" s="73" t="s">
        <v>2</v>
      </c>
      <c r="D431" s="61" t="s">
        <v>735</v>
      </c>
      <c r="E431" s="65" t="s">
        <v>4</v>
      </c>
      <c r="F431" s="266" t="s">
        <v>1675</v>
      </c>
      <c r="G431" s="266" t="s">
        <v>4</v>
      </c>
      <c r="H431" s="76" t="s">
        <v>4</v>
      </c>
      <c r="I431" s="60" t="s">
        <v>1636</v>
      </c>
      <c r="J431" s="73" t="s">
        <v>4</v>
      </c>
    </row>
    <row r="432" spans="2:10" ht="24">
      <c r="B432" s="301">
        <v>25100604</v>
      </c>
      <c r="C432" s="73" t="s">
        <v>2</v>
      </c>
      <c r="D432" s="61" t="s">
        <v>736</v>
      </c>
      <c r="E432" s="65" t="s">
        <v>4</v>
      </c>
      <c r="F432" s="266" t="s">
        <v>1675</v>
      </c>
      <c r="G432" s="266" t="s">
        <v>4</v>
      </c>
      <c r="H432" s="76" t="s">
        <v>4</v>
      </c>
      <c r="I432" s="60" t="s">
        <v>1636</v>
      </c>
      <c r="J432" s="73" t="s">
        <v>4</v>
      </c>
    </row>
    <row r="433" spans="1:23" ht="24">
      <c r="B433" s="301">
        <v>25100604</v>
      </c>
      <c r="C433" s="73" t="s">
        <v>2</v>
      </c>
      <c r="D433" s="61" t="s">
        <v>712</v>
      </c>
      <c r="E433" s="65" t="s">
        <v>4</v>
      </c>
      <c r="F433" s="266" t="s">
        <v>1675</v>
      </c>
      <c r="G433" s="266" t="s">
        <v>4</v>
      </c>
      <c r="H433" s="76" t="s">
        <v>4</v>
      </c>
      <c r="I433" s="60" t="s">
        <v>1636</v>
      </c>
      <c r="J433" s="73" t="s">
        <v>4</v>
      </c>
    </row>
    <row r="434" spans="1:23" s="237" customFormat="1" ht="24">
      <c r="A434" s="79"/>
      <c r="B434" s="301">
        <v>25100604</v>
      </c>
      <c r="C434" s="73" t="s">
        <v>2</v>
      </c>
      <c r="D434" s="61" t="s">
        <v>1654</v>
      </c>
      <c r="E434" s="65" t="s">
        <v>4</v>
      </c>
      <c r="F434" s="266" t="s">
        <v>1675</v>
      </c>
      <c r="G434" s="266" t="s">
        <v>4</v>
      </c>
      <c r="H434" s="76" t="s">
        <v>4</v>
      </c>
      <c r="I434" s="60" t="s">
        <v>1636</v>
      </c>
      <c r="J434" s="73" t="s">
        <v>4</v>
      </c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</row>
    <row r="435" spans="1:23" s="237" customFormat="1" ht="24">
      <c r="A435" s="79"/>
      <c r="B435" s="301">
        <v>25100604</v>
      </c>
      <c r="C435" s="73" t="s">
        <v>2</v>
      </c>
      <c r="D435" s="61" t="s">
        <v>713</v>
      </c>
      <c r="E435" s="65" t="s">
        <v>4</v>
      </c>
      <c r="F435" s="266" t="s">
        <v>1675</v>
      </c>
      <c r="G435" s="266" t="s">
        <v>4</v>
      </c>
      <c r="H435" s="76" t="s">
        <v>4</v>
      </c>
      <c r="I435" s="60" t="s">
        <v>1636</v>
      </c>
      <c r="J435" s="73" t="s">
        <v>4</v>
      </c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</row>
    <row r="436" spans="1:23" ht="24">
      <c r="B436" s="301">
        <v>25100604</v>
      </c>
      <c r="C436" s="73" t="s">
        <v>2</v>
      </c>
      <c r="D436" s="61" t="s">
        <v>1655</v>
      </c>
      <c r="E436" s="65" t="s">
        <v>4</v>
      </c>
      <c r="F436" s="266" t="s">
        <v>1675</v>
      </c>
      <c r="G436" s="266" t="s">
        <v>4</v>
      </c>
      <c r="H436" s="76" t="s">
        <v>4</v>
      </c>
      <c r="I436" s="60" t="s">
        <v>1636</v>
      </c>
      <c r="J436" s="73" t="s">
        <v>4</v>
      </c>
    </row>
    <row r="437" spans="1:23" ht="24">
      <c r="B437" s="301">
        <v>25100604</v>
      </c>
      <c r="C437" s="73" t="s">
        <v>2</v>
      </c>
      <c r="D437" s="61" t="s">
        <v>1656</v>
      </c>
      <c r="E437" s="65" t="s">
        <v>4</v>
      </c>
      <c r="F437" s="266" t="s">
        <v>1675</v>
      </c>
      <c r="G437" s="266" t="s">
        <v>4</v>
      </c>
      <c r="H437" s="76" t="s">
        <v>4</v>
      </c>
      <c r="I437" s="60" t="s">
        <v>1636</v>
      </c>
      <c r="J437" s="73" t="s">
        <v>4</v>
      </c>
    </row>
    <row r="438" spans="1:23" ht="24">
      <c r="B438" s="301">
        <v>25100604</v>
      </c>
      <c r="C438" s="73" t="s">
        <v>2</v>
      </c>
      <c r="D438" s="61" t="s">
        <v>714</v>
      </c>
      <c r="E438" s="65" t="s">
        <v>4</v>
      </c>
      <c r="F438" s="266" t="s">
        <v>1675</v>
      </c>
      <c r="G438" s="266" t="s">
        <v>4</v>
      </c>
      <c r="H438" s="76" t="s">
        <v>4</v>
      </c>
      <c r="I438" s="60" t="s">
        <v>1636</v>
      </c>
      <c r="J438" s="73" t="s">
        <v>4</v>
      </c>
    </row>
    <row r="439" spans="1:23" ht="24">
      <c r="B439" s="82">
        <v>25100604</v>
      </c>
      <c r="C439" s="73" t="s">
        <v>2</v>
      </c>
      <c r="D439" s="61" t="s">
        <v>715</v>
      </c>
      <c r="E439" s="65" t="s">
        <v>4</v>
      </c>
      <c r="F439" s="266" t="s">
        <v>1675</v>
      </c>
      <c r="G439" s="266" t="s">
        <v>4</v>
      </c>
      <c r="H439" s="76" t="s">
        <v>4</v>
      </c>
      <c r="I439" s="60" t="s">
        <v>1636</v>
      </c>
      <c r="J439" s="73" t="s">
        <v>4</v>
      </c>
    </row>
    <row r="440" spans="1:23" ht="36">
      <c r="B440" s="300">
        <v>25202271</v>
      </c>
      <c r="C440" s="73" t="s">
        <v>37</v>
      </c>
      <c r="D440" s="66" t="s">
        <v>716</v>
      </c>
      <c r="E440" s="65" t="s">
        <v>4</v>
      </c>
      <c r="F440" s="266" t="s">
        <v>1675</v>
      </c>
      <c r="G440" s="266" t="s">
        <v>4</v>
      </c>
      <c r="H440" s="65" t="s">
        <v>4</v>
      </c>
      <c r="I440" s="60" t="s">
        <v>1636</v>
      </c>
      <c r="J440" s="73" t="s">
        <v>4</v>
      </c>
    </row>
    <row r="441" spans="1:23" s="237" customFormat="1" ht="36">
      <c r="A441" s="79"/>
      <c r="B441" s="300">
        <v>25202271</v>
      </c>
      <c r="C441" s="73" t="s">
        <v>37</v>
      </c>
      <c r="D441" s="66" t="s">
        <v>717</v>
      </c>
      <c r="E441" s="65" t="s">
        <v>4</v>
      </c>
      <c r="F441" s="266" t="s">
        <v>1675</v>
      </c>
      <c r="G441" s="266" t="s">
        <v>4</v>
      </c>
      <c r="H441" s="65" t="s">
        <v>4</v>
      </c>
      <c r="I441" s="60" t="s">
        <v>1636</v>
      </c>
      <c r="J441" s="73" t="s">
        <v>4</v>
      </c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</row>
    <row r="442" spans="1:23" s="237" customFormat="1" ht="36">
      <c r="A442" s="79"/>
      <c r="B442" s="300">
        <v>25202271</v>
      </c>
      <c r="C442" s="73" t="s">
        <v>37</v>
      </c>
      <c r="D442" s="66" t="s">
        <v>718</v>
      </c>
      <c r="E442" s="65" t="s">
        <v>4</v>
      </c>
      <c r="F442" s="266" t="s">
        <v>1675</v>
      </c>
      <c r="G442" s="266" t="s">
        <v>4</v>
      </c>
      <c r="H442" s="65" t="s">
        <v>4</v>
      </c>
      <c r="I442" s="60" t="s">
        <v>1636</v>
      </c>
      <c r="J442" s="73" t="s">
        <v>4</v>
      </c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</row>
    <row r="443" spans="1:23" s="237" customFormat="1" ht="36">
      <c r="A443" s="79"/>
      <c r="B443" s="300">
        <v>25202271</v>
      </c>
      <c r="C443" s="73" t="s">
        <v>37</v>
      </c>
      <c r="D443" s="66" t="s">
        <v>706</v>
      </c>
      <c r="E443" s="65" t="s">
        <v>4</v>
      </c>
      <c r="F443" s="266" t="s">
        <v>1675</v>
      </c>
      <c r="G443" s="266" t="s">
        <v>4</v>
      </c>
      <c r="H443" s="65" t="s">
        <v>4</v>
      </c>
      <c r="I443" s="60" t="s">
        <v>1636</v>
      </c>
      <c r="J443" s="73" t="s">
        <v>4</v>
      </c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</row>
    <row r="444" spans="1:23" s="237" customFormat="1" ht="36">
      <c r="A444" s="79"/>
      <c r="B444" s="300">
        <v>25202271</v>
      </c>
      <c r="C444" s="73" t="s">
        <v>37</v>
      </c>
      <c r="D444" s="66" t="s">
        <v>707</v>
      </c>
      <c r="E444" s="65" t="s">
        <v>4</v>
      </c>
      <c r="F444" s="266" t="s">
        <v>1675</v>
      </c>
      <c r="G444" s="266" t="s">
        <v>4</v>
      </c>
      <c r="H444" s="65" t="s">
        <v>4</v>
      </c>
      <c r="I444" s="60" t="s">
        <v>1636</v>
      </c>
      <c r="J444" s="73" t="s">
        <v>4</v>
      </c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</row>
    <row r="445" spans="1:23" s="237" customFormat="1" ht="36">
      <c r="A445" s="79"/>
      <c r="B445" s="300">
        <v>25202271</v>
      </c>
      <c r="C445" s="73" t="s">
        <v>37</v>
      </c>
      <c r="D445" s="60" t="s">
        <v>708</v>
      </c>
      <c r="E445" s="65" t="s">
        <v>4</v>
      </c>
      <c r="F445" s="266" t="s">
        <v>1675</v>
      </c>
      <c r="G445" s="266" t="s">
        <v>4</v>
      </c>
      <c r="H445" s="65" t="s">
        <v>4</v>
      </c>
      <c r="I445" s="60" t="s">
        <v>1636</v>
      </c>
      <c r="J445" s="73" t="s">
        <v>4</v>
      </c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</row>
    <row r="446" spans="1:23" s="237" customFormat="1" ht="36">
      <c r="A446" s="79"/>
      <c r="B446" s="300">
        <v>25202271</v>
      </c>
      <c r="C446" s="73" t="s">
        <v>37</v>
      </c>
      <c r="D446" s="66" t="s">
        <v>709</v>
      </c>
      <c r="E446" s="65" t="s">
        <v>4</v>
      </c>
      <c r="F446" s="266" t="s">
        <v>1675</v>
      </c>
      <c r="G446" s="266" t="s">
        <v>4</v>
      </c>
      <c r="H446" s="65" t="s">
        <v>4</v>
      </c>
      <c r="I446" s="60" t="s">
        <v>1636</v>
      </c>
      <c r="J446" s="73" t="s">
        <v>4</v>
      </c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</row>
    <row r="447" spans="1:23" s="237" customFormat="1" ht="24">
      <c r="A447" s="79"/>
      <c r="B447" s="82">
        <v>25100599</v>
      </c>
      <c r="C447" s="73" t="s">
        <v>2</v>
      </c>
      <c r="D447" s="66" t="s">
        <v>710</v>
      </c>
      <c r="E447" s="65" t="s">
        <v>4</v>
      </c>
      <c r="F447" s="266" t="s">
        <v>1675</v>
      </c>
      <c r="G447" s="266" t="s">
        <v>4</v>
      </c>
      <c r="H447" s="65" t="s">
        <v>4</v>
      </c>
      <c r="I447" s="60" t="s">
        <v>1636</v>
      </c>
      <c r="J447" s="73" t="s">
        <v>4</v>
      </c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</row>
    <row r="448" spans="1:23" s="237" customFormat="1" ht="24">
      <c r="A448" s="79"/>
      <c r="B448" s="313">
        <v>25100599</v>
      </c>
      <c r="C448" s="73" t="s">
        <v>2</v>
      </c>
      <c r="D448" s="66" t="s">
        <v>664</v>
      </c>
      <c r="E448" s="65" t="s">
        <v>4</v>
      </c>
      <c r="F448" s="266" t="s">
        <v>1675</v>
      </c>
      <c r="G448" s="266" t="s">
        <v>4</v>
      </c>
      <c r="H448" s="65" t="s">
        <v>4</v>
      </c>
      <c r="I448" s="60" t="s">
        <v>1636</v>
      </c>
      <c r="J448" s="73" t="s">
        <v>4</v>
      </c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</row>
    <row r="449" spans="1:23" s="237" customFormat="1">
      <c r="B449" s="313">
        <v>24752702</v>
      </c>
      <c r="C449" s="272" t="s">
        <v>29</v>
      </c>
      <c r="D449" s="283" t="s">
        <v>1036</v>
      </c>
      <c r="E449" s="82" t="s">
        <v>4</v>
      </c>
      <c r="F449" s="267" t="s">
        <v>1675</v>
      </c>
      <c r="G449" s="266" t="s">
        <v>4</v>
      </c>
      <c r="H449" s="82" t="s">
        <v>4</v>
      </c>
      <c r="I449" s="267" t="s">
        <v>1636</v>
      </c>
      <c r="J449" s="255" t="s">
        <v>4</v>
      </c>
    </row>
    <row r="450" spans="1:23" s="237" customFormat="1" ht="24">
      <c r="A450" s="263"/>
      <c r="B450" s="313">
        <v>24920622</v>
      </c>
      <c r="C450" s="272" t="s">
        <v>2</v>
      </c>
      <c r="D450" s="281" t="s">
        <v>1657</v>
      </c>
      <c r="E450" s="82" t="s">
        <v>4</v>
      </c>
      <c r="F450" s="267" t="s">
        <v>1675</v>
      </c>
      <c r="G450" s="266" t="s">
        <v>4</v>
      </c>
      <c r="H450" s="82" t="s">
        <v>4</v>
      </c>
      <c r="I450" s="267" t="s">
        <v>1636</v>
      </c>
      <c r="J450" s="255" t="s">
        <v>4</v>
      </c>
    </row>
    <row r="451" spans="1:23" s="237" customFormat="1" ht="24">
      <c r="A451" s="79"/>
      <c r="B451" s="313">
        <v>24659141</v>
      </c>
      <c r="C451" s="60" t="s">
        <v>29</v>
      </c>
      <c r="D451" s="227" t="s">
        <v>1104</v>
      </c>
      <c r="E451" s="65" t="s">
        <v>4</v>
      </c>
      <c r="F451" s="266" t="s">
        <v>1675</v>
      </c>
      <c r="G451" s="266" t="s">
        <v>4</v>
      </c>
      <c r="H451" s="65" t="s">
        <v>4</v>
      </c>
      <c r="I451" s="266" t="s">
        <v>1636</v>
      </c>
      <c r="J451" s="66" t="s">
        <v>4</v>
      </c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</row>
    <row r="452" spans="1:23" s="237" customFormat="1" ht="36">
      <c r="A452" s="79" t="s">
        <v>1747</v>
      </c>
      <c r="B452" s="82">
        <v>24984694</v>
      </c>
      <c r="C452" s="60" t="s">
        <v>29</v>
      </c>
      <c r="D452" s="261" t="s">
        <v>851</v>
      </c>
      <c r="E452" s="65" t="s">
        <v>4</v>
      </c>
      <c r="F452" s="266" t="s">
        <v>1675</v>
      </c>
      <c r="G452" s="266" t="s">
        <v>8</v>
      </c>
      <c r="H452" s="65" t="s">
        <v>4</v>
      </c>
      <c r="I452" s="266" t="s">
        <v>1636</v>
      </c>
      <c r="J452" s="66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</row>
    <row r="453" spans="1:23" s="237" customFormat="1" ht="24">
      <c r="A453" s="307"/>
      <c r="B453" s="82">
        <v>25048219</v>
      </c>
      <c r="C453" s="292" t="s">
        <v>29</v>
      </c>
      <c r="D453" s="291" t="s">
        <v>762</v>
      </c>
      <c r="E453" s="82" t="s">
        <v>4</v>
      </c>
      <c r="F453" s="267" t="s">
        <v>1675</v>
      </c>
      <c r="G453" s="266" t="s">
        <v>4</v>
      </c>
      <c r="H453" s="82" t="s">
        <v>4</v>
      </c>
      <c r="I453" s="291" t="s">
        <v>1636</v>
      </c>
      <c r="J453" s="292"/>
    </row>
    <row r="454" spans="1:23" s="237" customFormat="1">
      <c r="A454" s="307"/>
      <c r="B454" s="82">
        <v>25048219</v>
      </c>
      <c r="C454" s="292" t="s">
        <v>29</v>
      </c>
      <c r="D454" s="255" t="s">
        <v>765</v>
      </c>
      <c r="E454" s="82" t="s">
        <v>4</v>
      </c>
      <c r="F454" s="267" t="s">
        <v>1675</v>
      </c>
      <c r="G454" s="266" t="s">
        <v>4</v>
      </c>
      <c r="H454" s="82" t="s">
        <v>4</v>
      </c>
      <c r="I454" s="291" t="s">
        <v>1636</v>
      </c>
      <c r="J454" s="292"/>
    </row>
    <row r="455" spans="1:23" s="237" customFormat="1">
      <c r="A455" s="307"/>
      <c r="B455" s="82">
        <v>25048219</v>
      </c>
      <c r="C455" s="292" t="s">
        <v>29</v>
      </c>
      <c r="D455" s="255" t="s">
        <v>766</v>
      </c>
      <c r="E455" s="82" t="s">
        <v>4</v>
      </c>
      <c r="F455" s="267" t="s">
        <v>1675</v>
      </c>
      <c r="G455" s="266" t="s">
        <v>4</v>
      </c>
      <c r="H455" s="82" t="s">
        <v>4</v>
      </c>
      <c r="I455" s="291" t="s">
        <v>1636</v>
      </c>
      <c r="J455" s="292"/>
    </row>
    <row r="456" spans="1:23" s="237" customFormat="1">
      <c r="A456" s="307"/>
      <c r="B456" s="82">
        <v>25048219</v>
      </c>
      <c r="C456" s="292" t="s">
        <v>29</v>
      </c>
      <c r="D456" s="255" t="s">
        <v>767</v>
      </c>
      <c r="E456" s="82" t="s">
        <v>4</v>
      </c>
      <c r="F456" s="267" t="s">
        <v>1675</v>
      </c>
      <c r="G456" s="266" t="s">
        <v>4</v>
      </c>
      <c r="H456" s="82" t="s">
        <v>4</v>
      </c>
      <c r="I456" s="291" t="s">
        <v>1636</v>
      </c>
      <c r="J456" s="292"/>
    </row>
    <row r="457" spans="1:23" s="237" customFormat="1" ht="36">
      <c r="A457" s="307"/>
      <c r="B457" s="82">
        <v>25048219</v>
      </c>
      <c r="C457" s="292" t="s">
        <v>29</v>
      </c>
      <c r="D457" s="291" t="s">
        <v>737</v>
      </c>
      <c r="E457" s="82" t="s">
        <v>4</v>
      </c>
      <c r="F457" s="267" t="s">
        <v>1675</v>
      </c>
      <c r="G457" s="266" t="s">
        <v>4</v>
      </c>
      <c r="H457" s="82" t="s">
        <v>4</v>
      </c>
      <c r="I457" s="291" t="s">
        <v>1636</v>
      </c>
      <c r="J457" s="292"/>
    </row>
    <row r="458" spans="1:23">
      <c r="E458" s="65"/>
      <c r="F458" s="66"/>
      <c r="G458" s="66"/>
      <c r="H458" s="65"/>
      <c r="I458" s="60"/>
      <c r="J458" s="73"/>
    </row>
    <row r="459" spans="1:23">
      <c r="E459" s="65"/>
      <c r="F459" s="66"/>
      <c r="G459" s="66"/>
      <c r="H459" s="65"/>
      <c r="I459" s="60"/>
      <c r="J459" s="73"/>
    </row>
    <row r="460" spans="1:23">
      <c r="D460" s="149" t="s">
        <v>1733</v>
      </c>
      <c r="E460">
        <f>COUNTIF(E42:E457,"y")</f>
        <v>416</v>
      </c>
      <c r="F460" s="266"/>
      <c r="G460" s="266"/>
      <c r="H460" s="65"/>
      <c r="I460" s="60"/>
      <c r="J460" s="73"/>
    </row>
    <row r="461" spans="1:23">
      <c r="C461" s="60"/>
      <c r="D461" t="s">
        <v>1735</v>
      </c>
      <c r="E461">
        <f>COUNTIF(F42:F457,"TP")</f>
        <v>416</v>
      </c>
      <c r="I461" s="66"/>
      <c r="J461" s="66"/>
    </row>
    <row r="462" spans="1:23">
      <c r="C462" s="60"/>
      <c r="D462" t="s">
        <v>1736</v>
      </c>
      <c r="E462">
        <f>COUNTIF(F42:F457,"TN")</f>
        <v>0</v>
      </c>
      <c r="I462" s="66"/>
      <c r="J462" s="66"/>
    </row>
    <row r="463" spans="1:23">
      <c r="C463" s="60"/>
      <c r="D463" t="s">
        <v>1719</v>
      </c>
      <c r="E463">
        <f>COUNTIF(F42:F457,"FP")</f>
        <v>0</v>
      </c>
      <c r="I463" s="66"/>
      <c r="J463" s="66"/>
    </row>
    <row r="464" spans="1:23">
      <c r="D464" t="s">
        <v>1720</v>
      </c>
      <c r="E464">
        <f>COUNTIF(F42:F457,"FN")</f>
        <v>0</v>
      </c>
    </row>
    <row r="465" spans="4:7">
      <c r="D465" s="264" t="s">
        <v>1788</v>
      </c>
      <c r="E465" s="265">
        <f>(E461)/(E461+E463)</f>
        <v>1</v>
      </c>
    </row>
    <row r="466" spans="4:7">
      <c r="D466" s="5"/>
      <c r="E466"/>
    </row>
    <row r="467" spans="4:7">
      <c r="D467" s="149" t="s">
        <v>1734</v>
      </c>
      <c r="E467">
        <f>COUNTA(E6:E457)</f>
        <v>452</v>
      </c>
      <c r="F467" s="266"/>
      <c r="G467" s="266"/>
    </row>
    <row r="468" spans="4:7">
      <c r="D468" t="s">
        <v>1735</v>
      </c>
      <c r="E468">
        <f>COUNTIF(F6:F457,"TP")</f>
        <v>416</v>
      </c>
    </row>
    <row r="469" spans="4:7">
      <c r="D469" t="s">
        <v>1736</v>
      </c>
      <c r="E469">
        <f>COUNTIF(F6:F457,"TN")</f>
        <v>0</v>
      </c>
    </row>
    <row r="470" spans="4:7">
      <c r="D470" t="s">
        <v>1737</v>
      </c>
      <c r="E470">
        <f>COUNTIF(F6:F457,"FP")</f>
        <v>0</v>
      </c>
    </row>
    <row r="471" spans="4:7">
      <c r="D471" t="s">
        <v>1720</v>
      </c>
      <c r="E471">
        <f>COUNTIF(F6:F457,"FN")</f>
        <v>36</v>
      </c>
    </row>
    <row r="472" spans="4:7">
      <c r="D472" s="264" t="s">
        <v>1788</v>
      </c>
      <c r="E472" s="265">
        <f>(E468)/(E468+E470)</f>
        <v>1</v>
      </c>
    </row>
    <row r="474" spans="4:7">
      <c r="D474" t="s">
        <v>1787</v>
      </c>
    </row>
  </sheetData>
  <sortState ref="A6:V457">
    <sortCondition ref="E6:E457"/>
  </sortState>
  <mergeCells count="1">
    <mergeCell ref="K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3"/>
    <col min="6" max="6" width="16.33203125" style="33" customWidth="1"/>
    <col min="7" max="15" width="10.83203125" style="33"/>
    <col min="17" max="16384" width="10.83203125" style="33"/>
  </cols>
  <sheetData>
    <row r="1" spans="1:16" s="41" customFormat="1" ht="104">
      <c r="A1" s="41" t="s">
        <v>1133</v>
      </c>
      <c r="B1" s="41" t="s">
        <v>266</v>
      </c>
      <c r="C1" s="41" t="s">
        <v>1349</v>
      </c>
      <c r="D1" s="41" t="s">
        <v>1350</v>
      </c>
      <c r="E1" s="41" t="s">
        <v>1351</v>
      </c>
      <c r="F1" s="41" t="s">
        <v>1352</v>
      </c>
      <c r="G1" s="41" t="s">
        <v>1353</v>
      </c>
      <c r="H1" s="41" t="s">
        <v>1354</v>
      </c>
      <c r="I1" s="41" t="s">
        <v>1138</v>
      </c>
      <c r="J1" s="41" t="s">
        <v>1355</v>
      </c>
      <c r="K1" s="41" t="s">
        <v>1356</v>
      </c>
      <c r="L1" s="41" t="s">
        <v>1357</v>
      </c>
      <c r="M1" s="41" t="s">
        <v>1358</v>
      </c>
      <c r="N1" s="41" t="s">
        <v>1359</v>
      </c>
      <c r="O1" s="41" t="s">
        <v>1126</v>
      </c>
      <c r="P1" s="41" t="s">
        <v>1125</v>
      </c>
    </row>
    <row r="2" spans="1:16" s="42" customFormat="1" ht="53" customHeight="1">
      <c r="A2" s="44" t="s">
        <v>1663</v>
      </c>
      <c r="O2" s="42">
        <f>COUNTIF(N3:N60,"y")</f>
        <v>34</v>
      </c>
      <c r="P2" s="42">
        <f>COUNTA(N3:N60)</f>
        <v>58</v>
      </c>
    </row>
    <row r="3" spans="1:16">
      <c r="A3" s="33">
        <v>23184649</v>
      </c>
      <c r="B3" s="33" t="s">
        <v>211</v>
      </c>
      <c r="C3" s="33" t="s">
        <v>312</v>
      </c>
      <c r="D3" s="33" t="s">
        <v>487</v>
      </c>
      <c r="E3" s="33" t="s">
        <v>8</v>
      </c>
      <c r="G3" s="33" t="s">
        <v>4</v>
      </c>
      <c r="H3" s="33" t="s">
        <v>8</v>
      </c>
      <c r="J3" s="33" t="s">
        <v>4</v>
      </c>
      <c r="M3" s="33" t="s">
        <v>1161</v>
      </c>
      <c r="N3" s="33" t="s">
        <v>8</v>
      </c>
    </row>
    <row r="4" spans="1:16">
      <c r="A4" s="33">
        <v>22791409</v>
      </c>
      <c r="B4" s="33" t="s">
        <v>211</v>
      </c>
      <c r="C4" s="33" t="s">
        <v>1361</v>
      </c>
      <c r="D4" s="33" t="s">
        <v>487</v>
      </c>
      <c r="E4" s="33" t="s">
        <v>8</v>
      </c>
      <c r="G4" s="33" t="s">
        <v>4</v>
      </c>
      <c r="H4" s="33" t="s">
        <v>4</v>
      </c>
      <c r="J4" s="33" t="s">
        <v>4</v>
      </c>
      <c r="M4" s="33" t="s">
        <v>1161</v>
      </c>
      <c r="N4" s="33" t="s">
        <v>4</v>
      </c>
    </row>
    <row r="5" spans="1:16">
      <c r="A5" s="33">
        <v>22488162</v>
      </c>
      <c r="B5" s="33" t="s">
        <v>211</v>
      </c>
      <c r="C5" s="33" t="s">
        <v>1362</v>
      </c>
      <c r="D5" s="33" t="s">
        <v>487</v>
      </c>
      <c r="E5" s="33" t="s">
        <v>8</v>
      </c>
      <c r="G5" s="33" t="s">
        <v>4</v>
      </c>
      <c r="H5" s="33" t="s">
        <v>4</v>
      </c>
      <c r="J5" s="33" t="s">
        <v>4</v>
      </c>
      <c r="M5" s="33" t="s">
        <v>1161</v>
      </c>
      <c r="N5" s="33" t="s">
        <v>4</v>
      </c>
    </row>
    <row r="6" spans="1:16">
      <c r="A6" s="33">
        <v>22476946</v>
      </c>
      <c r="B6" s="33" t="s">
        <v>211</v>
      </c>
      <c r="C6" s="33" t="s">
        <v>1363</v>
      </c>
      <c r="D6" s="33" t="s">
        <v>487</v>
      </c>
      <c r="E6" s="33" t="s">
        <v>8</v>
      </c>
      <c r="G6" s="33" t="s">
        <v>4</v>
      </c>
      <c r="H6" s="33" t="s">
        <v>8</v>
      </c>
      <c r="J6" s="33" t="s">
        <v>4</v>
      </c>
      <c r="M6" s="33" t="s">
        <v>1161</v>
      </c>
      <c r="N6" s="33" t="s">
        <v>8</v>
      </c>
    </row>
    <row r="7" spans="1:16">
      <c r="A7" s="33">
        <v>22407500</v>
      </c>
      <c r="B7" s="33" t="s">
        <v>211</v>
      </c>
      <c r="C7" s="33" t="s">
        <v>1364</v>
      </c>
      <c r="D7" s="33" t="s">
        <v>487</v>
      </c>
      <c r="E7" s="33" t="s">
        <v>8</v>
      </c>
      <c r="G7" s="33" t="s">
        <v>4</v>
      </c>
      <c r="H7" s="33" t="s">
        <v>4</v>
      </c>
      <c r="J7" s="33" t="s">
        <v>4</v>
      </c>
      <c r="M7" s="33" t="s">
        <v>1161</v>
      </c>
      <c r="N7" s="33" t="s">
        <v>4</v>
      </c>
    </row>
    <row r="8" spans="1:16">
      <c r="A8" s="33">
        <v>22144346</v>
      </c>
      <c r="B8" s="33" t="s">
        <v>211</v>
      </c>
      <c r="C8" s="33" t="s">
        <v>1365</v>
      </c>
      <c r="D8" s="33" t="s">
        <v>1347</v>
      </c>
      <c r="E8" s="33" t="s">
        <v>8</v>
      </c>
      <c r="G8" s="33" t="s">
        <v>4</v>
      </c>
      <c r="H8" s="33" t="s">
        <v>8</v>
      </c>
      <c r="J8" s="33" t="s">
        <v>4</v>
      </c>
      <c r="M8" s="33" t="s">
        <v>1161</v>
      </c>
      <c r="N8" s="33" t="s">
        <v>8</v>
      </c>
    </row>
    <row r="9" spans="1:16">
      <c r="A9" s="33">
        <v>22144346</v>
      </c>
      <c r="B9" s="33" t="s">
        <v>211</v>
      </c>
      <c r="C9" s="33" t="s">
        <v>1366</v>
      </c>
      <c r="D9" s="33" t="s">
        <v>487</v>
      </c>
      <c r="E9" s="33" t="s">
        <v>8</v>
      </c>
      <c r="G9" s="33" t="s">
        <v>4</v>
      </c>
      <c r="H9" s="33" t="s">
        <v>8</v>
      </c>
      <c r="J9" s="33" t="s">
        <v>4</v>
      </c>
      <c r="M9" s="33" t="s">
        <v>1161</v>
      </c>
      <c r="N9" s="33" t="s">
        <v>8</v>
      </c>
    </row>
    <row r="10" spans="1:16">
      <c r="A10" s="33">
        <v>22179976</v>
      </c>
      <c r="B10" s="33" t="s">
        <v>211</v>
      </c>
      <c r="C10" s="33" t="s">
        <v>1367</v>
      </c>
      <c r="D10" s="33" t="s">
        <v>1347</v>
      </c>
      <c r="E10" s="33" t="s">
        <v>8</v>
      </c>
      <c r="G10" s="33" t="s">
        <v>4</v>
      </c>
      <c r="H10" s="33" t="s">
        <v>8</v>
      </c>
      <c r="J10" s="33" t="s">
        <v>4</v>
      </c>
      <c r="M10" s="33" t="s">
        <v>1161</v>
      </c>
      <c r="N10" s="33" t="s">
        <v>8</v>
      </c>
    </row>
    <row r="11" spans="1:16">
      <c r="A11" s="33">
        <v>21830163</v>
      </c>
      <c r="B11" s="33" t="s">
        <v>211</v>
      </c>
      <c r="C11" s="33" t="s">
        <v>1368</v>
      </c>
      <c r="D11" s="33" t="s">
        <v>487</v>
      </c>
      <c r="E11" s="33" t="s">
        <v>8</v>
      </c>
      <c r="G11" s="33" t="s">
        <v>4</v>
      </c>
      <c r="H11" s="33" t="s">
        <v>4</v>
      </c>
      <c r="J11" s="33" t="s">
        <v>4</v>
      </c>
      <c r="M11" s="33" t="s">
        <v>1161</v>
      </c>
      <c r="N11" s="33" t="s">
        <v>4</v>
      </c>
    </row>
    <row r="12" spans="1:16">
      <c r="A12" s="33">
        <v>21725719</v>
      </c>
      <c r="B12" s="33" t="s">
        <v>211</v>
      </c>
      <c r="C12" s="33" t="s">
        <v>1369</v>
      </c>
      <c r="D12" s="33" t="s">
        <v>1347</v>
      </c>
      <c r="E12" s="33" t="s">
        <v>8</v>
      </c>
      <c r="F12" s="33" t="s">
        <v>4</v>
      </c>
      <c r="G12" s="33" t="s">
        <v>4</v>
      </c>
      <c r="I12" s="33" t="s">
        <v>4</v>
      </c>
      <c r="J12" s="33" t="s">
        <v>4</v>
      </c>
      <c r="K12" s="33" t="s">
        <v>4</v>
      </c>
      <c r="L12" s="33" t="s">
        <v>8</v>
      </c>
      <c r="M12" s="33" t="s">
        <v>1161</v>
      </c>
      <c r="N12" s="33" t="s">
        <v>4</v>
      </c>
    </row>
    <row r="13" spans="1:16">
      <c r="A13" s="33">
        <v>23410057</v>
      </c>
      <c r="B13" s="33" t="s">
        <v>129</v>
      </c>
      <c r="C13" s="33" t="s">
        <v>1371</v>
      </c>
      <c r="D13" s="33" t="s">
        <v>1360</v>
      </c>
      <c r="H13" s="33" t="s">
        <v>8</v>
      </c>
      <c r="N13" s="33" t="s">
        <v>8</v>
      </c>
    </row>
    <row r="14" spans="1:16">
      <c r="A14" s="33">
        <v>23413875</v>
      </c>
      <c r="B14" s="33" t="s">
        <v>129</v>
      </c>
      <c r="C14" s="33" t="s">
        <v>1372</v>
      </c>
      <c r="D14" s="33" t="s">
        <v>1360</v>
      </c>
      <c r="H14" s="33" t="s">
        <v>4</v>
      </c>
      <c r="N14" s="33" t="s">
        <v>4</v>
      </c>
    </row>
    <row r="15" spans="1:16">
      <c r="A15" s="33">
        <v>23413915</v>
      </c>
      <c r="B15" s="33" t="s">
        <v>129</v>
      </c>
      <c r="C15" s="33" t="s">
        <v>312</v>
      </c>
      <c r="D15" s="33" t="s">
        <v>1360</v>
      </c>
      <c r="H15" s="33" t="s">
        <v>8</v>
      </c>
      <c r="N15" s="33" t="s">
        <v>8</v>
      </c>
    </row>
    <row r="16" spans="1:16">
      <c r="A16" s="33">
        <v>22233577</v>
      </c>
      <c r="B16" s="33" t="s">
        <v>129</v>
      </c>
      <c r="C16" s="33" t="s">
        <v>1373</v>
      </c>
      <c r="D16" s="33" t="s">
        <v>1360</v>
      </c>
      <c r="H16" s="33" t="s">
        <v>4</v>
      </c>
      <c r="N16" s="33" t="s">
        <v>4</v>
      </c>
    </row>
    <row r="17" spans="1:15">
      <c r="A17" s="33">
        <v>22236461</v>
      </c>
      <c r="B17" s="33" t="s">
        <v>129</v>
      </c>
      <c r="C17" s="33" t="s">
        <v>1374</v>
      </c>
      <c r="D17" s="33" t="s">
        <v>1360</v>
      </c>
      <c r="H17" s="33" t="s">
        <v>4</v>
      </c>
      <c r="N17" s="33" t="s">
        <v>4</v>
      </c>
    </row>
    <row r="18" spans="1:15">
      <c r="A18" s="33">
        <v>22243518</v>
      </c>
      <c r="B18" s="33" t="s">
        <v>129</v>
      </c>
      <c r="C18" s="33" t="s">
        <v>1375</v>
      </c>
      <c r="D18" s="33" t="s">
        <v>1360</v>
      </c>
      <c r="H18" s="33" t="s">
        <v>4</v>
      </c>
      <c r="N18" s="33" t="s">
        <v>4</v>
      </c>
    </row>
    <row r="19" spans="1:15">
      <c r="A19" s="33">
        <v>22269797</v>
      </c>
      <c r="B19" s="33" t="s">
        <v>129</v>
      </c>
      <c r="C19" s="33" t="s">
        <v>1376</v>
      </c>
      <c r="D19" s="33" t="s">
        <v>1370</v>
      </c>
      <c r="E19" s="33" t="s">
        <v>8</v>
      </c>
      <c r="H19" s="33" t="s">
        <v>4</v>
      </c>
      <c r="N19" s="33" t="s">
        <v>4</v>
      </c>
    </row>
    <row r="20" spans="1:15">
      <c r="A20" s="33">
        <v>23295855</v>
      </c>
      <c r="B20" s="33" t="s">
        <v>94</v>
      </c>
      <c r="C20" s="43" t="s">
        <v>1377</v>
      </c>
      <c r="E20" s="33" t="s">
        <v>8</v>
      </c>
      <c r="H20" s="33" t="s">
        <v>4</v>
      </c>
      <c r="N20" s="33" t="s">
        <v>4</v>
      </c>
    </row>
    <row r="21" spans="1:15">
      <c r="A21" s="33">
        <v>23295856</v>
      </c>
      <c r="B21" s="33" t="s">
        <v>94</v>
      </c>
      <c r="C21" s="43" t="s">
        <v>1378</v>
      </c>
      <c r="D21" s="33" t="s">
        <v>1347</v>
      </c>
      <c r="E21" s="33" t="s">
        <v>4</v>
      </c>
      <c r="H21" s="33" t="s">
        <v>4</v>
      </c>
      <c r="J21" s="33" t="s">
        <v>4</v>
      </c>
      <c r="N21" s="33" t="s">
        <v>4</v>
      </c>
    </row>
    <row r="22" spans="1:15">
      <c r="A22" s="33">
        <v>23295857</v>
      </c>
      <c r="B22" s="33" t="s">
        <v>94</v>
      </c>
      <c r="C22" s="43" t="s">
        <v>1379</v>
      </c>
      <c r="D22" s="33" t="s">
        <v>1347</v>
      </c>
      <c r="E22" s="33" t="s">
        <v>4</v>
      </c>
      <c r="N22" s="33" t="s">
        <v>4</v>
      </c>
    </row>
    <row r="23" spans="1:15">
      <c r="A23" s="33">
        <v>23313314</v>
      </c>
      <c r="B23" s="33" t="s">
        <v>94</v>
      </c>
      <c r="C23" s="33" t="s">
        <v>1380</v>
      </c>
      <c r="D23" s="33" t="s">
        <v>1347</v>
      </c>
      <c r="E23" s="33" t="s">
        <v>8</v>
      </c>
      <c r="H23" s="33" t="s">
        <v>4</v>
      </c>
      <c r="N23" s="33" t="s">
        <v>4</v>
      </c>
    </row>
    <row r="24" spans="1:15">
      <c r="A24" s="33">
        <v>23313315</v>
      </c>
      <c r="B24" s="33" t="s">
        <v>94</v>
      </c>
      <c r="C24" s="33" t="s">
        <v>1381</v>
      </c>
      <c r="D24" s="33" t="s">
        <v>1360</v>
      </c>
      <c r="H24" s="33" t="s">
        <v>4</v>
      </c>
      <c r="N24" s="33" t="s">
        <v>4</v>
      </c>
    </row>
    <row r="25" spans="1:15" ht="16">
      <c r="A25" s="32">
        <v>22736487</v>
      </c>
      <c r="B25" s="32" t="s">
        <v>1299</v>
      </c>
      <c r="C25" s="32" t="s">
        <v>1550</v>
      </c>
      <c r="D25" s="32" t="s">
        <v>1551</v>
      </c>
      <c r="E25" s="32" t="s">
        <v>1552</v>
      </c>
      <c r="F25" s="32" t="s">
        <v>1552</v>
      </c>
      <c r="G25" s="32" t="s">
        <v>1552</v>
      </c>
      <c r="H25" s="32" t="s">
        <v>1553</v>
      </c>
      <c r="I25" s="32" t="s">
        <v>1554</v>
      </c>
      <c r="J25" s="32" t="s">
        <v>1553</v>
      </c>
      <c r="K25" s="32"/>
      <c r="M25" s="32" t="s">
        <v>1161</v>
      </c>
      <c r="N25" s="32" t="s">
        <v>4</v>
      </c>
      <c r="O25" s="32"/>
    </row>
    <row r="26" spans="1:15" ht="16">
      <c r="A26" s="32">
        <v>23322532</v>
      </c>
      <c r="B26" s="32" t="s">
        <v>1299</v>
      </c>
      <c r="C26" s="32" t="s">
        <v>1555</v>
      </c>
      <c r="D26" s="32" t="s">
        <v>1370</v>
      </c>
      <c r="E26" s="32" t="s">
        <v>8</v>
      </c>
      <c r="F26" s="32" t="s">
        <v>8</v>
      </c>
      <c r="G26" s="32"/>
      <c r="H26" s="32" t="s">
        <v>4</v>
      </c>
      <c r="I26" s="32" t="s">
        <v>1556</v>
      </c>
      <c r="J26" s="32" t="s">
        <v>4</v>
      </c>
      <c r="K26" s="32" t="s">
        <v>8</v>
      </c>
      <c r="M26" s="32" t="s">
        <v>1161</v>
      </c>
      <c r="N26" s="32" t="s">
        <v>8</v>
      </c>
      <c r="O26" s="32"/>
    </row>
    <row r="27" spans="1:15" ht="16">
      <c r="A27" s="32">
        <v>23322532</v>
      </c>
      <c r="B27" s="32" t="s">
        <v>1299</v>
      </c>
      <c r="C27" s="32" t="s">
        <v>1557</v>
      </c>
      <c r="D27" s="32" t="s">
        <v>1370</v>
      </c>
      <c r="E27" s="32" t="s">
        <v>8</v>
      </c>
      <c r="F27" s="32" t="s">
        <v>8</v>
      </c>
      <c r="G27" s="32"/>
      <c r="H27" s="32" t="s">
        <v>4</v>
      </c>
      <c r="I27" s="32" t="s">
        <v>1556</v>
      </c>
      <c r="J27" s="32" t="s">
        <v>4</v>
      </c>
      <c r="K27" s="32" t="s">
        <v>8</v>
      </c>
      <c r="M27" s="32" t="s">
        <v>1161</v>
      </c>
      <c r="N27" s="32" t="s">
        <v>8</v>
      </c>
      <c r="O27" s="32"/>
    </row>
    <row r="28" spans="1:15" ht="16">
      <c r="A28" s="32">
        <v>23322532</v>
      </c>
      <c r="B28" s="32" t="s">
        <v>1299</v>
      </c>
      <c r="C28" s="32" t="s">
        <v>1558</v>
      </c>
      <c r="D28" s="32" t="s">
        <v>1370</v>
      </c>
      <c r="E28" s="32" t="s">
        <v>8</v>
      </c>
      <c r="F28" s="32" t="s">
        <v>8</v>
      </c>
      <c r="G28" s="32"/>
      <c r="H28" s="32" t="s">
        <v>4</v>
      </c>
      <c r="I28" s="32" t="s">
        <v>1556</v>
      </c>
      <c r="J28" s="32" t="s">
        <v>4</v>
      </c>
      <c r="K28" s="32" t="s">
        <v>8</v>
      </c>
      <c r="M28" s="32" t="s">
        <v>1161</v>
      </c>
      <c r="N28" s="32" t="s">
        <v>8</v>
      </c>
      <c r="O28" s="32"/>
    </row>
    <row r="29" spans="1:15" ht="16">
      <c r="A29" s="32">
        <v>23322532</v>
      </c>
      <c r="B29" s="32" t="s">
        <v>1299</v>
      </c>
      <c r="C29" s="32" t="s">
        <v>1559</v>
      </c>
      <c r="D29" s="32" t="s">
        <v>1370</v>
      </c>
      <c r="E29" s="32" t="s">
        <v>8</v>
      </c>
      <c r="F29" s="32" t="s">
        <v>8</v>
      </c>
      <c r="G29" s="32"/>
      <c r="H29" s="32" t="s">
        <v>4</v>
      </c>
      <c r="I29" s="32" t="s">
        <v>1556</v>
      </c>
      <c r="J29" s="32" t="s">
        <v>4</v>
      </c>
      <c r="K29" s="32" t="s">
        <v>8</v>
      </c>
      <c r="M29" s="32" t="s">
        <v>1161</v>
      </c>
      <c r="N29" s="32" t="s">
        <v>8</v>
      </c>
      <c r="O29" s="32"/>
    </row>
    <row r="30" spans="1:15" ht="16">
      <c r="A30" s="32">
        <v>8753890</v>
      </c>
      <c r="B30" s="32" t="s">
        <v>1301</v>
      </c>
      <c r="C30" s="32" t="s">
        <v>1560</v>
      </c>
      <c r="D30" s="32" t="s">
        <v>1360</v>
      </c>
      <c r="E30" s="32" t="s">
        <v>8</v>
      </c>
      <c r="F30" s="32" t="s">
        <v>4</v>
      </c>
      <c r="G30" s="32"/>
      <c r="H30" s="32"/>
      <c r="I30" s="32" t="s">
        <v>4</v>
      </c>
      <c r="J30" s="32"/>
      <c r="K30" s="32"/>
      <c r="M30" s="32" t="s">
        <v>1161</v>
      </c>
      <c r="N30" s="32" t="s">
        <v>8</v>
      </c>
      <c r="O30" s="32"/>
    </row>
    <row r="31" spans="1:15" ht="16">
      <c r="A31" s="32">
        <v>15901783</v>
      </c>
      <c r="B31" s="32" t="s">
        <v>1301</v>
      </c>
      <c r="C31" s="32" t="s">
        <v>1561</v>
      </c>
      <c r="D31" s="32" t="s">
        <v>1347</v>
      </c>
      <c r="E31" s="32" t="s">
        <v>8</v>
      </c>
      <c r="F31" s="32" t="s">
        <v>8</v>
      </c>
      <c r="G31" s="32"/>
      <c r="H31" s="32"/>
      <c r="I31" s="32" t="s">
        <v>8</v>
      </c>
      <c r="J31" s="32"/>
      <c r="K31" s="32"/>
      <c r="M31" s="32" t="s">
        <v>1161</v>
      </c>
      <c r="N31" s="32" t="s">
        <v>8</v>
      </c>
    </row>
    <row r="32" spans="1:15" ht="16">
      <c r="A32" s="32">
        <v>16597718</v>
      </c>
      <c r="B32" s="32" t="s">
        <v>1301</v>
      </c>
      <c r="C32" s="32" t="s">
        <v>1561</v>
      </c>
      <c r="D32" s="32" t="s">
        <v>1347</v>
      </c>
      <c r="E32" s="32" t="s">
        <v>8</v>
      </c>
      <c r="F32" s="32" t="s">
        <v>8</v>
      </c>
      <c r="G32" s="32"/>
      <c r="H32" s="32"/>
      <c r="I32" s="32" t="s">
        <v>8</v>
      </c>
      <c r="J32" s="32"/>
      <c r="K32" s="32"/>
      <c r="M32" s="32" t="s">
        <v>1161</v>
      </c>
      <c r="N32" s="32" t="s">
        <v>8</v>
      </c>
    </row>
    <row r="33" spans="1:14" ht="16">
      <c r="A33" s="32">
        <v>17522311</v>
      </c>
      <c r="B33" s="32" t="s">
        <v>1301</v>
      </c>
      <c r="C33" s="32" t="s">
        <v>1561</v>
      </c>
      <c r="D33" s="32" t="s">
        <v>1347</v>
      </c>
      <c r="E33" s="32" t="s">
        <v>8</v>
      </c>
      <c r="F33" s="32" t="s">
        <v>8</v>
      </c>
      <c r="G33" s="32"/>
      <c r="H33" s="32"/>
      <c r="I33" s="32" t="s">
        <v>8</v>
      </c>
      <c r="J33" s="32"/>
      <c r="K33" s="32"/>
      <c r="M33" s="32" t="s">
        <v>1161</v>
      </c>
      <c r="N33" s="32" t="s">
        <v>8</v>
      </c>
    </row>
    <row r="34" spans="1:14" ht="16">
      <c r="A34" s="32">
        <v>19474329</v>
      </c>
      <c r="B34" s="32" t="s">
        <v>1301</v>
      </c>
      <c r="C34" s="32" t="s">
        <v>1561</v>
      </c>
      <c r="D34" s="32" t="s">
        <v>1347</v>
      </c>
      <c r="E34" s="32" t="s">
        <v>8</v>
      </c>
      <c r="F34" s="32" t="s">
        <v>8</v>
      </c>
      <c r="G34" s="32"/>
      <c r="H34" s="32"/>
      <c r="I34" s="32" t="s">
        <v>8</v>
      </c>
      <c r="J34" s="32"/>
      <c r="K34" s="32"/>
      <c r="M34" s="32" t="s">
        <v>1161</v>
      </c>
      <c r="N34" s="32" t="s">
        <v>8</v>
      </c>
    </row>
    <row r="35" spans="1:14" ht="16">
      <c r="A35" s="32">
        <v>22553016</v>
      </c>
      <c r="B35" s="32" t="s">
        <v>1301</v>
      </c>
      <c r="C35" s="32" t="s">
        <v>1562</v>
      </c>
      <c r="D35" s="32" t="s">
        <v>1347</v>
      </c>
      <c r="E35" s="32" t="s">
        <v>8</v>
      </c>
      <c r="F35" s="32" t="s">
        <v>8</v>
      </c>
      <c r="G35" s="32"/>
      <c r="H35" s="32"/>
      <c r="I35" s="32" t="s">
        <v>8</v>
      </c>
      <c r="J35" s="32"/>
      <c r="K35" s="32"/>
      <c r="M35" s="32" t="s">
        <v>1161</v>
      </c>
      <c r="N35" s="32" t="s">
        <v>8</v>
      </c>
    </row>
    <row r="36" spans="1:14" ht="16">
      <c r="A36" s="32">
        <v>22674266</v>
      </c>
      <c r="B36" s="32" t="s">
        <v>1301</v>
      </c>
      <c r="C36" s="32" t="s">
        <v>1563</v>
      </c>
      <c r="D36" s="32" t="s">
        <v>1347</v>
      </c>
      <c r="E36" s="32" t="s">
        <v>8</v>
      </c>
      <c r="F36" s="32" t="s">
        <v>4</v>
      </c>
      <c r="G36" s="32"/>
      <c r="H36" s="32"/>
      <c r="I36" s="32" t="s">
        <v>4</v>
      </c>
      <c r="J36" s="32" t="s">
        <v>4</v>
      </c>
      <c r="K36" s="32"/>
      <c r="M36" s="32" t="s">
        <v>1161</v>
      </c>
      <c r="N36" s="32" t="s">
        <v>4</v>
      </c>
    </row>
    <row r="37" spans="1:14" ht="16">
      <c r="A37" s="32">
        <v>23345232</v>
      </c>
      <c r="B37" s="32" t="s">
        <v>1301</v>
      </c>
      <c r="C37" s="32" t="s">
        <v>1564</v>
      </c>
      <c r="D37" s="32" t="s">
        <v>1551</v>
      </c>
      <c r="E37" s="32" t="s">
        <v>1552</v>
      </c>
      <c r="F37" s="32" t="s">
        <v>1565</v>
      </c>
      <c r="G37" s="32" t="s">
        <v>1552</v>
      </c>
      <c r="H37" s="32" t="s">
        <v>1553</v>
      </c>
      <c r="I37" s="32" t="s">
        <v>1566</v>
      </c>
      <c r="J37" s="32" t="s">
        <v>1220</v>
      </c>
      <c r="K37" s="32"/>
      <c r="M37" s="32" t="s">
        <v>1161</v>
      </c>
      <c r="N37" s="32" t="s">
        <v>4</v>
      </c>
    </row>
    <row r="38" spans="1:14" ht="16">
      <c r="A38" s="32">
        <v>23345245</v>
      </c>
      <c r="B38" s="32" t="s">
        <v>1301</v>
      </c>
      <c r="C38" s="32" t="s">
        <v>1567</v>
      </c>
      <c r="D38" s="32" t="s">
        <v>1551</v>
      </c>
      <c r="E38" s="32" t="s">
        <v>1552</v>
      </c>
      <c r="F38" s="32" t="s">
        <v>1552</v>
      </c>
      <c r="G38" s="32" t="s">
        <v>1552</v>
      </c>
      <c r="H38" s="32" t="s">
        <v>1553</v>
      </c>
      <c r="I38" s="32" t="s">
        <v>1568</v>
      </c>
      <c r="J38" s="32" t="s">
        <v>1553</v>
      </c>
      <c r="K38" s="32"/>
      <c r="M38" s="32" t="s">
        <v>1161</v>
      </c>
      <c r="N38" s="32" t="s">
        <v>4</v>
      </c>
    </row>
    <row r="39" spans="1:14" ht="16">
      <c r="A39" s="32">
        <v>23345245</v>
      </c>
      <c r="B39" s="32" t="s">
        <v>1301</v>
      </c>
      <c r="C39" s="32" t="s">
        <v>1569</v>
      </c>
      <c r="D39" s="32" t="s">
        <v>1551</v>
      </c>
      <c r="E39" s="32" t="s">
        <v>1552</v>
      </c>
      <c r="F39" s="32" t="s">
        <v>1552</v>
      </c>
      <c r="G39" s="32" t="s">
        <v>1552</v>
      </c>
      <c r="H39" s="32" t="s">
        <v>1553</v>
      </c>
      <c r="I39" s="32" t="s">
        <v>1570</v>
      </c>
      <c r="J39" s="32" t="s">
        <v>1553</v>
      </c>
      <c r="K39" s="32"/>
      <c r="M39" s="32" t="s">
        <v>1161</v>
      </c>
      <c r="N39" s="32" t="s">
        <v>4</v>
      </c>
    </row>
    <row r="40" spans="1:14" ht="16">
      <c r="A40" s="32">
        <v>23345245</v>
      </c>
      <c r="B40" s="32" t="s">
        <v>1301</v>
      </c>
      <c r="C40" s="32" t="s">
        <v>1571</v>
      </c>
      <c r="D40" s="32" t="s">
        <v>1551</v>
      </c>
      <c r="E40" s="32" t="s">
        <v>1552</v>
      </c>
      <c r="F40" s="32" t="s">
        <v>1552</v>
      </c>
      <c r="G40" s="32" t="s">
        <v>1552</v>
      </c>
      <c r="H40" s="32" t="s">
        <v>1553</v>
      </c>
      <c r="I40" s="32" t="s">
        <v>1572</v>
      </c>
      <c r="J40" s="32" t="s">
        <v>1553</v>
      </c>
      <c r="K40" s="32"/>
      <c r="M40" s="32" t="s">
        <v>1161</v>
      </c>
      <c r="N40" s="32" t="s">
        <v>4</v>
      </c>
    </row>
    <row r="41" spans="1:14" ht="16">
      <c r="A41" s="32">
        <v>23345245</v>
      </c>
      <c r="B41" s="32" t="s">
        <v>1301</v>
      </c>
      <c r="C41" s="32" t="s">
        <v>1573</v>
      </c>
      <c r="D41" s="32" t="s">
        <v>1551</v>
      </c>
      <c r="E41" s="32" t="s">
        <v>1552</v>
      </c>
      <c r="F41" s="32" t="s">
        <v>1552</v>
      </c>
      <c r="G41" s="32" t="s">
        <v>1552</v>
      </c>
      <c r="H41" s="32" t="s">
        <v>1553</v>
      </c>
      <c r="I41" s="32" t="s">
        <v>1574</v>
      </c>
      <c r="J41" s="32" t="s">
        <v>1553</v>
      </c>
      <c r="K41" s="32"/>
      <c r="M41" s="32" t="s">
        <v>1161</v>
      </c>
      <c r="N41" s="32" t="s">
        <v>4</v>
      </c>
    </row>
    <row r="42" spans="1:14" ht="16">
      <c r="A42" s="32">
        <v>23345245</v>
      </c>
      <c r="B42" s="32" t="s">
        <v>1301</v>
      </c>
      <c r="C42" s="32" t="s">
        <v>1575</v>
      </c>
      <c r="D42" s="32" t="s">
        <v>1551</v>
      </c>
      <c r="E42" s="32" t="s">
        <v>1552</v>
      </c>
      <c r="F42" s="32" t="s">
        <v>1565</v>
      </c>
      <c r="G42" s="32" t="s">
        <v>1552</v>
      </c>
      <c r="H42" s="32" t="s">
        <v>1553</v>
      </c>
      <c r="I42" s="32" t="s">
        <v>1220</v>
      </c>
      <c r="J42" s="32" t="s">
        <v>1553</v>
      </c>
      <c r="K42" s="32"/>
      <c r="M42" s="32" t="s">
        <v>1220</v>
      </c>
      <c r="N42" s="32" t="s">
        <v>8</v>
      </c>
    </row>
    <row r="43" spans="1:14" ht="16">
      <c r="A43" s="32">
        <v>23345247</v>
      </c>
      <c r="B43" s="32" t="s">
        <v>1301</v>
      </c>
      <c r="C43" s="32" t="s">
        <v>1576</v>
      </c>
      <c r="D43" s="32" t="s">
        <v>1551</v>
      </c>
      <c r="E43" s="32" t="s">
        <v>1552</v>
      </c>
      <c r="F43" s="32" t="s">
        <v>1552</v>
      </c>
      <c r="G43" s="32" t="s">
        <v>1552</v>
      </c>
      <c r="H43" s="32" t="s">
        <v>1577</v>
      </c>
      <c r="I43" s="32" t="s">
        <v>1220</v>
      </c>
      <c r="J43" s="32" t="s">
        <v>1552</v>
      </c>
      <c r="K43" s="32"/>
      <c r="M43" s="32" t="s">
        <v>1578</v>
      </c>
      <c r="N43" s="32" t="s">
        <v>8</v>
      </c>
    </row>
    <row r="44" spans="1:14" ht="16">
      <c r="A44" s="32">
        <v>11027223</v>
      </c>
      <c r="B44" s="32" t="s">
        <v>1609</v>
      </c>
      <c r="C44" s="32" t="s">
        <v>1579</v>
      </c>
      <c r="D44" s="32" t="s">
        <v>1347</v>
      </c>
      <c r="E44" s="32" t="s">
        <v>4</v>
      </c>
      <c r="F44" s="32" t="s">
        <v>4</v>
      </c>
      <c r="G44" s="32"/>
      <c r="H44" s="32"/>
      <c r="I44" s="32" t="s">
        <v>1580</v>
      </c>
      <c r="J44" s="32" t="s">
        <v>4</v>
      </c>
      <c r="K44" s="32" t="s">
        <v>8</v>
      </c>
      <c r="M44" s="32"/>
      <c r="N44" s="32" t="s">
        <v>4</v>
      </c>
    </row>
    <row r="45" spans="1:14" ht="16">
      <c r="A45" s="32">
        <v>17093092</v>
      </c>
      <c r="B45" s="32" t="s">
        <v>1609</v>
      </c>
      <c r="C45" s="32" t="s">
        <v>1581</v>
      </c>
      <c r="D45" s="32" t="s">
        <v>1347</v>
      </c>
      <c r="E45" s="32"/>
      <c r="F45" s="32" t="s">
        <v>4</v>
      </c>
      <c r="G45" s="32"/>
      <c r="H45" s="32"/>
      <c r="I45" s="32" t="s">
        <v>4</v>
      </c>
      <c r="J45" s="32"/>
      <c r="K45" s="32"/>
      <c r="M45" s="32" t="s">
        <v>1161</v>
      </c>
      <c r="N45" s="32" t="s">
        <v>8</v>
      </c>
    </row>
    <row r="46" spans="1:14" ht="16">
      <c r="A46" s="32">
        <v>23365220</v>
      </c>
      <c r="B46" s="32" t="s">
        <v>1609</v>
      </c>
      <c r="C46" s="32" t="s">
        <v>1582</v>
      </c>
      <c r="D46" s="32" t="s">
        <v>1551</v>
      </c>
      <c r="E46" s="32" t="s">
        <v>1552</v>
      </c>
      <c r="F46" s="32" t="s">
        <v>1553</v>
      </c>
      <c r="G46" s="32" t="s">
        <v>1220</v>
      </c>
      <c r="H46" s="32" t="s">
        <v>1220</v>
      </c>
      <c r="I46" s="32" t="s">
        <v>1583</v>
      </c>
      <c r="J46" s="32" t="s">
        <v>1553</v>
      </c>
      <c r="K46" s="32"/>
      <c r="M46" s="32" t="s">
        <v>1161</v>
      </c>
      <c r="N46" s="32" t="s">
        <v>4</v>
      </c>
    </row>
    <row r="47" spans="1:14" ht="16">
      <c r="A47" s="32">
        <v>23365220</v>
      </c>
      <c r="B47" s="32" t="s">
        <v>1609</v>
      </c>
      <c r="C47" s="32" t="s">
        <v>1584</v>
      </c>
      <c r="D47" s="32" t="s">
        <v>1551</v>
      </c>
      <c r="E47" s="32" t="s">
        <v>1552</v>
      </c>
      <c r="F47" s="32" t="s">
        <v>1553</v>
      </c>
      <c r="G47" s="32" t="s">
        <v>1220</v>
      </c>
      <c r="H47" s="32" t="s">
        <v>1220</v>
      </c>
      <c r="I47" s="32" t="s">
        <v>1585</v>
      </c>
      <c r="J47" s="32" t="s">
        <v>1220</v>
      </c>
      <c r="K47" s="32"/>
      <c r="M47" s="32" t="s">
        <v>1161</v>
      </c>
      <c r="N47" s="32" t="s">
        <v>4</v>
      </c>
    </row>
    <row r="48" spans="1:14" ht="16">
      <c r="A48" s="32">
        <v>23365220</v>
      </c>
      <c r="B48" s="32" t="s">
        <v>1609</v>
      </c>
      <c r="C48" s="32" t="s">
        <v>1586</v>
      </c>
      <c r="D48" s="32" t="s">
        <v>1551</v>
      </c>
      <c r="E48" s="32" t="s">
        <v>1552</v>
      </c>
      <c r="F48" s="32" t="s">
        <v>1553</v>
      </c>
      <c r="G48" s="32" t="s">
        <v>1220</v>
      </c>
      <c r="H48" s="32" t="s">
        <v>1220</v>
      </c>
      <c r="I48" s="32" t="s">
        <v>1587</v>
      </c>
      <c r="J48" s="32" t="s">
        <v>1553</v>
      </c>
      <c r="K48" s="32"/>
      <c r="M48" s="32" t="s">
        <v>1161</v>
      </c>
      <c r="N48" s="32" t="s">
        <v>4</v>
      </c>
    </row>
    <row r="49" spans="1:14" ht="16">
      <c r="A49" s="32">
        <v>23365220</v>
      </c>
      <c r="B49" s="32" t="s">
        <v>1609</v>
      </c>
      <c r="C49" s="32" t="s">
        <v>1588</v>
      </c>
      <c r="D49" s="32" t="s">
        <v>1551</v>
      </c>
      <c r="E49" s="32" t="s">
        <v>1552</v>
      </c>
      <c r="F49" s="32" t="s">
        <v>1553</v>
      </c>
      <c r="G49" s="32" t="s">
        <v>1220</v>
      </c>
      <c r="H49" s="32" t="s">
        <v>1220</v>
      </c>
      <c r="I49" s="32" t="s">
        <v>1589</v>
      </c>
      <c r="J49" s="32" t="s">
        <v>1220</v>
      </c>
      <c r="K49" s="32"/>
      <c r="M49" s="32" t="s">
        <v>1161</v>
      </c>
      <c r="N49" s="32" t="s">
        <v>4</v>
      </c>
    </row>
    <row r="50" spans="1:14" ht="16">
      <c r="A50" s="32">
        <v>23365253</v>
      </c>
      <c r="B50" s="32" t="s">
        <v>1609</v>
      </c>
      <c r="C50" s="32" t="s">
        <v>1590</v>
      </c>
      <c r="D50" s="32" t="s">
        <v>1551</v>
      </c>
      <c r="E50" s="32" t="s">
        <v>1552</v>
      </c>
      <c r="F50" s="32" t="s">
        <v>1553</v>
      </c>
      <c r="G50" s="32" t="s">
        <v>1220</v>
      </c>
      <c r="H50" s="32" t="s">
        <v>1220</v>
      </c>
      <c r="I50" s="32" t="s">
        <v>1591</v>
      </c>
      <c r="J50" s="32" t="s">
        <v>1220</v>
      </c>
      <c r="K50" s="32"/>
      <c r="M50" s="32" t="s">
        <v>1592</v>
      </c>
      <c r="N50" s="32" t="s">
        <v>4</v>
      </c>
    </row>
    <row r="51" spans="1:14" ht="16">
      <c r="A51" s="32">
        <v>23325254</v>
      </c>
      <c r="B51" s="32" t="s">
        <v>1609</v>
      </c>
      <c r="C51" s="32" t="s">
        <v>1593</v>
      </c>
      <c r="D51" s="32" t="s">
        <v>487</v>
      </c>
      <c r="E51" s="32" t="s">
        <v>8</v>
      </c>
      <c r="F51" s="32" t="s">
        <v>4</v>
      </c>
      <c r="G51" s="32"/>
      <c r="H51" s="32"/>
      <c r="I51" s="32" t="s">
        <v>1593</v>
      </c>
      <c r="J51" s="32"/>
      <c r="K51" s="32"/>
      <c r="M51" s="32" t="s">
        <v>1161</v>
      </c>
      <c r="N51" s="32" t="s">
        <v>8</v>
      </c>
    </row>
    <row r="52" spans="1:14" ht="16">
      <c r="A52" s="32">
        <v>23325258</v>
      </c>
      <c r="B52" s="32" t="s">
        <v>1609</v>
      </c>
      <c r="C52" s="32" t="s">
        <v>1594</v>
      </c>
      <c r="D52" s="32" t="s">
        <v>1360</v>
      </c>
      <c r="E52" s="32" t="s">
        <v>8</v>
      </c>
      <c r="F52" s="32" t="s">
        <v>4</v>
      </c>
      <c r="G52" s="32"/>
      <c r="H52" s="32"/>
      <c r="I52" s="32" t="s">
        <v>1595</v>
      </c>
      <c r="J52" s="32"/>
      <c r="K52" s="32"/>
      <c r="M52" s="32" t="s">
        <v>1161</v>
      </c>
      <c r="N52" s="32" t="s">
        <v>8</v>
      </c>
    </row>
    <row r="53" spans="1:14" ht="16">
      <c r="A53" s="32">
        <v>23325260</v>
      </c>
      <c r="B53" s="32" t="s">
        <v>1609</v>
      </c>
      <c r="C53" s="32" t="s">
        <v>1596</v>
      </c>
      <c r="D53" s="32" t="s">
        <v>1370</v>
      </c>
      <c r="E53" s="32" t="s">
        <v>8</v>
      </c>
      <c r="F53" s="32" t="s">
        <v>8</v>
      </c>
      <c r="G53" s="32"/>
      <c r="H53" s="32" t="s">
        <v>4</v>
      </c>
      <c r="I53" s="32" t="s">
        <v>1597</v>
      </c>
      <c r="J53" s="32" t="s">
        <v>4</v>
      </c>
      <c r="K53" s="32"/>
      <c r="M53" s="32" t="s">
        <v>1161</v>
      </c>
      <c r="N53" s="32" t="s">
        <v>8</v>
      </c>
    </row>
    <row r="54" spans="1:14" ht="16">
      <c r="A54" s="32">
        <v>23325260</v>
      </c>
      <c r="B54" s="32" t="s">
        <v>1609</v>
      </c>
      <c r="C54" s="32" t="s">
        <v>1598</v>
      </c>
      <c r="D54" s="32" t="s">
        <v>1370</v>
      </c>
      <c r="E54" s="32" t="s">
        <v>8</v>
      </c>
      <c r="F54" s="32" t="s">
        <v>4</v>
      </c>
      <c r="G54" s="32"/>
      <c r="H54" s="32"/>
      <c r="I54" s="32" t="s">
        <v>1599</v>
      </c>
      <c r="J54" s="32" t="s">
        <v>4</v>
      </c>
      <c r="K54" s="32"/>
      <c r="M54" s="32" t="s">
        <v>1161</v>
      </c>
      <c r="N54" s="32" t="s">
        <v>4</v>
      </c>
    </row>
    <row r="55" spans="1:14" ht="16">
      <c r="A55" s="32">
        <v>23325260</v>
      </c>
      <c r="B55" s="32" t="s">
        <v>1609</v>
      </c>
      <c r="C55" s="32" t="s">
        <v>1600</v>
      </c>
      <c r="D55" s="32" t="s">
        <v>1370</v>
      </c>
      <c r="E55" s="32" t="s">
        <v>8</v>
      </c>
      <c r="F55" s="32" t="s">
        <v>4</v>
      </c>
      <c r="G55" s="32"/>
      <c r="H55" s="32"/>
      <c r="I55" s="32" t="s">
        <v>1601</v>
      </c>
      <c r="J55" s="32" t="s">
        <v>4</v>
      </c>
      <c r="K55" s="32"/>
      <c r="M55" s="32" t="s">
        <v>1161</v>
      </c>
      <c r="N55" s="32" t="s">
        <v>4</v>
      </c>
    </row>
    <row r="56" spans="1:14" ht="16">
      <c r="A56" s="32">
        <v>23325260</v>
      </c>
      <c r="B56" s="32" t="s">
        <v>1609</v>
      </c>
      <c r="C56" s="32" t="s">
        <v>1602</v>
      </c>
      <c r="D56" s="32" t="s">
        <v>1370</v>
      </c>
      <c r="E56" s="32" t="s">
        <v>8</v>
      </c>
      <c r="F56" s="32" t="s">
        <v>4</v>
      </c>
      <c r="G56" s="32"/>
      <c r="H56" s="32"/>
      <c r="I56" s="32" t="s">
        <v>1599</v>
      </c>
      <c r="J56" s="32" t="s">
        <v>4</v>
      </c>
      <c r="K56" s="32"/>
      <c r="M56" s="32" t="s">
        <v>1161</v>
      </c>
      <c r="N56" s="32" t="s">
        <v>4</v>
      </c>
    </row>
    <row r="57" spans="1:14" ht="16">
      <c r="A57" s="32">
        <v>23325260</v>
      </c>
      <c r="B57" s="32" t="s">
        <v>1609</v>
      </c>
      <c r="C57" s="32" t="s">
        <v>1603</v>
      </c>
      <c r="D57" s="32" t="s">
        <v>1370</v>
      </c>
      <c r="E57" s="32" t="s">
        <v>8</v>
      </c>
      <c r="F57" s="32" t="s">
        <v>4</v>
      </c>
      <c r="G57" s="32"/>
      <c r="H57" s="32" t="s">
        <v>4</v>
      </c>
      <c r="I57" s="32" t="s">
        <v>1601</v>
      </c>
      <c r="J57" s="32" t="s">
        <v>4</v>
      </c>
      <c r="K57" s="32"/>
      <c r="M57" s="32" t="s">
        <v>1161</v>
      </c>
      <c r="N57" s="32" t="s">
        <v>4</v>
      </c>
    </row>
    <row r="58" spans="1:14" ht="16">
      <c r="A58" s="32">
        <v>23325260</v>
      </c>
      <c r="B58" s="32" t="s">
        <v>1609</v>
      </c>
      <c r="C58" s="32" t="s">
        <v>1604</v>
      </c>
      <c r="D58" s="32" t="s">
        <v>1370</v>
      </c>
      <c r="E58" s="32" t="s">
        <v>8</v>
      </c>
      <c r="F58" s="32" t="s">
        <v>4</v>
      </c>
      <c r="G58" s="32"/>
      <c r="H58" s="32" t="s">
        <v>4</v>
      </c>
      <c r="I58" s="32" t="s">
        <v>1605</v>
      </c>
      <c r="J58" s="32" t="s">
        <v>4</v>
      </c>
      <c r="K58" s="32"/>
      <c r="M58" s="32" t="s">
        <v>1161</v>
      </c>
      <c r="N58" s="32" t="s">
        <v>4</v>
      </c>
    </row>
    <row r="59" spans="1:14" ht="16">
      <c r="A59" s="32">
        <v>23325260</v>
      </c>
      <c r="B59" s="32" t="s">
        <v>1609</v>
      </c>
      <c r="C59" s="32" t="s">
        <v>1606</v>
      </c>
      <c r="D59" s="32" t="s">
        <v>1370</v>
      </c>
      <c r="E59" s="32" t="s">
        <v>8</v>
      </c>
      <c r="F59" s="32" t="s">
        <v>8</v>
      </c>
      <c r="G59" s="32"/>
      <c r="H59" s="32" t="s">
        <v>4</v>
      </c>
      <c r="I59" s="32" t="s">
        <v>1581</v>
      </c>
      <c r="J59" s="32" t="s">
        <v>4</v>
      </c>
      <c r="K59" s="32"/>
      <c r="M59" s="32" t="s">
        <v>1161</v>
      </c>
      <c r="N59" s="32" t="s">
        <v>8</v>
      </c>
    </row>
    <row r="60" spans="1:14" ht="16">
      <c r="A60" s="32">
        <v>23325260</v>
      </c>
      <c r="B60" s="32" t="s">
        <v>1609</v>
      </c>
      <c r="C60" s="32" t="s">
        <v>1607</v>
      </c>
      <c r="D60" s="32" t="s">
        <v>1370</v>
      </c>
      <c r="E60" s="32" t="s">
        <v>8</v>
      </c>
      <c r="F60" s="32" t="s">
        <v>4</v>
      </c>
      <c r="G60" s="32"/>
      <c r="H60" s="32" t="s">
        <v>4</v>
      </c>
      <c r="I60" s="32" t="s">
        <v>1608</v>
      </c>
      <c r="J60" s="32" t="s">
        <v>4</v>
      </c>
      <c r="K60" s="32"/>
      <c r="M60" s="32" t="s">
        <v>1161</v>
      </c>
      <c r="N60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0"/>
  <sheetViews>
    <sheetView zoomScale="125" zoomScaleNormal="125" zoomScalePageLayoutView="125" workbookViewId="0">
      <pane ySplit="4" topLeftCell="A144" activePane="bottomLeft" state="frozen"/>
      <selection activeCell="C1" sqref="C1"/>
      <selection pane="bottomLeft" activeCell="H4" sqref="H4"/>
    </sheetView>
  </sheetViews>
  <sheetFormatPr baseColWidth="10" defaultColWidth="14.5" defaultRowHeight="15.75" customHeight="1" x14ac:dyDescent="0"/>
  <cols>
    <col min="2" max="2" width="12.1640625" customWidth="1"/>
    <col min="3" max="3" width="11.33203125" customWidth="1"/>
    <col min="4" max="4" width="12.33203125" customWidth="1"/>
    <col min="5" max="5" width="39.5" style="21" customWidth="1"/>
    <col min="6" max="6" width="10" customWidth="1"/>
    <col min="7" max="7" width="21.1640625" customWidth="1"/>
    <col min="8" max="8" width="17.6640625" customWidth="1"/>
    <col min="10" max="10" width="14.5" customWidth="1"/>
  </cols>
  <sheetData>
    <row r="1" spans="1:11" ht="12">
      <c r="A1" s="336" t="s">
        <v>1765</v>
      </c>
      <c r="B1" s="152" t="s">
        <v>1758</v>
      </c>
      <c r="C1" s="19"/>
      <c r="D1" s="19"/>
      <c r="F1" s="3"/>
      <c r="G1" s="3"/>
      <c r="H1" s="3"/>
    </row>
    <row r="2" spans="1:11" ht="36">
      <c r="A2" t="s">
        <v>1685</v>
      </c>
      <c r="B2" s="21" t="s">
        <v>1769</v>
      </c>
      <c r="C2" s="96" t="s">
        <v>1133</v>
      </c>
      <c r="D2" s="6" t="s">
        <v>665</v>
      </c>
      <c r="E2" s="2" t="s">
        <v>666</v>
      </c>
      <c r="F2" s="2" t="s">
        <v>667</v>
      </c>
      <c r="G2" s="2" t="s">
        <v>1671</v>
      </c>
      <c r="H2" s="278" t="s">
        <v>1785</v>
      </c>
      <c r="I2" s="2" t="s">
        <v>668</v>
      </c>
      <c r="J2" s="47" t="s">
        <v>1126</v>
      </c>
      <c r="K2" s="47" t="s">
        <v>1125</v>
      </c>
    </row>
    <row r="3" spans="1:11" ht="39">
      <c r="C3" s="44" t="s">
        <v>1663</v>
      </c>
      <c r="D3" s="9"/>
      <c r="E3" s="343"/>
      <c r="F3" s="10">
        <f>COUNTIF(F5:F136,"y")/COUNTA(F5:F136)</f>
        <v>0.37121212121212122</v>
      </c>
      <c r="G3" s="146" t="s">
        <v>1672</v>
      </c>
      <c r="H3" s="376" t="s">
        <v>1786</v>
      </c>
      <c r="I3" s="10">
        <f>COUNTIF(I5:I139,"y")/COUNTA(I5:I139)</f>
        <v>0.81481481481481477</v>
      </c>
      <c r="J3" s="48">
        <f>COUNTIF(I5:I139,"y")</f>
        <v>110</v>
      </c>
      <c r="K3" s="48">
        <f>COUNTA(I5:I139)</f>
        <v>135</v>
      </c>
    </row>
    <row r="4" spans="1:11" s="12" customFormat="1" ht="13">
      <c r="C4" s="163"/>
      <c r="D4" s="377"/>
      <c r="E4" s="378"/>
      <c r="F4" s="166"/>
      <c r="G4" s="379"/>
      <c r="H4" s="384">
        <f>COUNTIF(H5:H456,"y")</f>
        <v>126</v>
      </c>
      <c r="I4" s="166"/>
      <c r="J4" s="18"/>
      <c r="K4" s="18"/>
    </row>
    <row r="5" spans="1:11" ht="36">
      <c r="C5" s="40">
        <v>25202271</v>
      </c>
      <c r="D5" s="4" t="s">
        <v>343</v>
      </c>
      <c r="E5" s="329" t="s">
        <v>344</v>
      </c>
      <c r="F5" s="1" t="s">
        <v>345</v>
      </c>
      <c r="G5" s="16" t="s">
        <v>1682</v>
      </c>
      <c r="H5" s="16" t="s">
        <v>4</v>
      </c>
      <c r="I5" s="1" t="s">
        <v>346</v>
      </c>
      <c r="J5" s="17"/>
      <c r="K5" s="15"/>
    </row>
    <row r="6" spans="1:11" ht="36">
      <c r="C6" s="1">
        <v>24659141</v>
      </c>
      <c r="D6" s="1" t="s">
        <v>669</v>
      </c>
      <c r="E6" s="3" t="s">
        <v>670</v>
      </c>
      <c r="F6" s="1" t="s">
        <v>671</v>
      </c>
      <c r="G6" s="16" t="s">
        <v>1682</v>
      </c>
      <c r="H6" s="16" t="s">
        <v>4</v>
      </c>
      <c r="I6" s="1" t="s">
        <v>672</v>
      </c>
      <c r="J6" s="17"/>
      <c r="K6" s="18"/>
    </row>
    <row r="7" spans="1:11" ht="24">
      <c r="C7" s="1">
        <v>24668417</v>
      </c>
      <c r="D7" s="1" t="s">
        <v>1100</v>
      </c>
      <c r="E7" s="321" t="s">
        <v>677</v>
      </c>
      <c r="F7" s="1" t="s">
        <v>678</v>
      </c>
      <c r="G7" s="16" t="s">
        <v>1682</v>
      </c>
      <c r="H7" s="16" t="s">
        <v>4</v>
      </c>
      <c r="I7" s="1" t="s">
        <v>679</v>
      </c>
      <c r="J7" s="18"/>
      <c r="K7" s="18"/>
    </row>
    <row r="8" spans="1:11" ht="24">
      <c r="C8" s="1">
        <v>24668417</v>
      </c>
      <c r="D8" s="1" t="s">
        <v>1100</v>
      </c>
      <c r="E8" s="321" t="s">
        <v>680</v>
      </c>
      <c r="F8" s="1" t="s">
        <v>681</v>
      </c>
      <c r="G8" s="16" t="s">
        <v>1682</v>
      </c>
      <c r="H8" s="16" t="s">
        <v>4</v>
      </c>
      <c r="I8" s="1" t="s">
        <v>682</v>
      </c>
      <c r="J8" s="18"/>
      <c r="K8" s="18"/>
    </row>
    <row r="9" spans="1:11" ht="12">
      <c r="C9" s="1">
        <v>24687876</v>
      </c>
      <c r="D9" s="1" t="s">
        <v>687</v>
      </c>
      <c r="E9" s="344" t="s">
        <v>688</v>
      </c>
      <c r="F9" s="1" t="s">
        <v>689</v>
      </c>
      <c r="G9" s="16" t="s">
        <v>1682</v>
      </c>
      <c r="H9" s="16" t="s">
        <v>4</v>
      </c>
      <c r="I9" s="1" t="s">
        <v>690</v>
      </c>
      <c r="J9" s="18"/>
      <c r="K9" s="18"/>
    </row>
    <row r="10" spans="1:11" ht="12">
      <c r="C10" s="1">
        <v>24715505</v>
      </c>
      <c r="D10" s="1" t="s">
        <v>703</v>
      </c>
      <c r="E10" s="81" t="s">
        <v>704</v>
      </c>
      <c r="F10" s="1" t="s">
        <v>705</v>
      </c>
      <c r="G10" s="16" t="s">
        <v>1682</v>
      </c>
      <c r="H10" s="16" t="s">
        <v>4</v>
      </c>
      <c r="I10" s="1" t="s">
        <v>584</v>
      </c>
      <c r="J10" s="13"/>
      <c r="K10" s="13"/>
    </row>
    <row r="11" spans="1:11" ht="12">
      <c r="C11" s="1">
        <v>24715505</v>
      </c>
      <c r="D11" s="1" t="s">
        <v>585</v>
      </c>
      <c r="E11" s="81" t="s">
        <v>586</v>
      </c>
      <c r="F11" s="1" t="s">
        <v>587</v>
      </c>
      <c r="G11" s="16" t="s">
        <v>1682</v>
      </c>
      <c r="H11" s="16" t="s">
        <v>4</v>
      </c>
      <c r="I11" s="1" t="s">
        <v>588</v>
      </c>
    </row>
    <row r="12" spans="1:11" s="12" customFormat="1" ht="26">
      <c r="C12" s="23">
        <v>24715505</v>
      </c>
      <c r="D12" s="23" t="s">
        <v>29</v>
      </c>
      <c r="E12" s="358" t="s">
        <v>1761</v>
      </c>
      <c r="F12" s="174" t="s">
        <v>8</v>
      </c>
      <c r="G12" s="174" t="s">
        <v>1682</v>
      </c>
      <c r="H12" s="16" t="s">
        <v>4</v>
      </c>
      <c r="I12" s="174" t="s">
        <v>4</v>
      </c>
    </row>
    <row r="13" spans="1:11" ht="24">
      <c r="C13" s="1">
        <v>24715505</v>
      </c>
      <c r="D13" s="1" t="s">
        <v>589</v>
      </c>
      <c r="E13" s="81" t="s">
        <v>590</v>
      </c>
      <c r="F13" s="1" t="s">
        <v>591</v>
      </c>
      <c r="G13" s="16" t="s">
        <v>1682</v>
      </c>
      <c r="H13" s="16" t="s">
        <v>4</v>
      </c>
      <c r="I13" s="1" t="s">
        <v>592</v>
      </c>
    </row>
    <row r="14" spans="1:11" ht="24">
      <c r="C14" s="22">
        <v>24752702</v>
      </c>
      <c r="D14" s="22" t="s">
        <v>621</v>
      </c>
      <c r="E14" s="345" t="s">
        <v>622</v>
      </c>
      <c r="F14" s="13" t="s">
        <v>8</v>
      </c>
      <c r="G14" s="13" t="s">
        <v>1682</v>
      </c>
      <c r="H14" s="16" t="s">
        <v>4</v>
      </c>
      <c r="I14" s="13" t="s">
        <v>8</v>
      </c>
    </row>
    <row r="15" spans="1:11" ht="36">
      <c r="C15" s="22">
        <v>24752702</v>
      </c>
      <c r="D15" s="22" t="s">
        <v>623</v>
      </c>
      <c r="E15" s="345" t="s">
        <v>624</v>
      </c>
      <c r="F15" s="13" t="s">
        <v>8</v>
      </c>
      <c r="G15" s="13" t="s">
        <v>1682</v>
      </c>
      <c r="H15" s="16" t="s">
        <v>4</v>
      </c>
      <c r="I15" s="13" t="s">
        <v>4</v>
      </c>
    </row>
    <row r="16" spans="1:11" ht="12">
      <c r="C16" s="22">
        <v>24782245</v>
      </c>
      <c r="D16" s="22" t="s">
        <v>646</v>
      </c>
      <c r="E16" s="346" t="s">
        <v>647</v>
      </c>
      <c r="F16" s="13" t="s">
        <v>8</v>
      </c>
      <c r="G16" s="13" t="s">
        <v>1682</v>
      </c>
      <c r="H16" s="16" t="s">
        <v>4</v>
      </c>
      <c r="I16" t="s">
        <v>4</v>
      </c>
    </row>
    <row r="17" spans="3:9" ht="12">
      <c r="C17" s="22">
        <v>24782245</v>
      </c>
      <c r="D17" s="22" t="s">
        <v>648</v>
      </c>
      <c r="E17" s="346" t="s">
        <v>649</v>
      </c>
      <c r="F17" s="13" t="s">
        <v>8</v>
      </c>
      <c r="G17" s="13" t="s">
        <v>1682</v>
      </c>
      <c r="H17" s="16" t="s">
        <v>4</v>
      </c>
      <c r="I17" s="13" t="s">
        <v>4</v>
      </c>
    </row>
    <row r="18" spans="3:9" ht="12">
      <c r="C18" s="22">
        <v>24782245</v>
      </c>
      <c r="D18" s="22" t="s">
        <v>650</v>
      </c>
      <c r="E18" s="346" t="s">
        <v>651</v>
      </c>
      <c r="F18" s="13" t="s">
        <v>8</v>
      </c>
      <c r="G18" s="13" t="s">
        <v>1682</v>
      </c>
      <c r="H18" s="16" t="s">
        <v>4</v>
      </c>
      <c r="I18" s="13" t="s">
        <v>8</v>
      </c>
    </row>
    <row r="19" spans="3:9" ht="12">
      <c r="C19" s="22">
        <v>24782245</v>
      </c>
      <c r="D19" s="22" t="s">
        <v>652</v>
      </c>
      <c r="E19" s="346" t="s">
        <v>653</v>
      </c>
      <c r="F19" s="13" t="s">
        <v>8</v>
      </c>
      <c r="G19" s="13" t="s">
        <v>1682</v>
      </c>
      <c r="H19" s="16" t="s">
        <v>4</v>
      </c>
      <c r="I19" s="13" t="s">
        <v>8</v>
      </c>
    </row>
    <row r="20" spans="3:9" ht="12">
      <c r="C20" s="22">
        <v>24782245</v>
      </c>
      <c r="D20" s="22" t="s">
        <v>654</v>
      </c>
      <c r="E20" s="346" t="s">
        <v>655</v>
      </c>
      <c r="F20" s="13" t="s">
        <v>8</v>
      </c>
      <c r="G20" s="13" t="s">
        <v>1682</v>
      </c>
      <c r="H20" s="16" t="s">
        <v>4</v>
      </c>
      <c r="I20" s="13" t="s">
        <v>4</v>
      </c>
    </row>
    <row r="21" spans="3:9" ht="12">
      <c r="C21" s="22">
        <v>24782245</v>
      </c>
      <c r="D21" s="22" t="s">
        <v>656</v>
      </c>
      <c r="E21" s="346" t="s">
        <v>657</v>
      </c>
      <c r="F21" s="13" t="s">
        <v>8</v>
      </c>
      <c r="G21" s="13" t="s">
        <v>1682</v>
      </c>
      <c r="H21" s="16" t="s">
        <v>4</v>
      </c>
      <c r="I21" s="13" t="s">
        <v>4</v>
      </c>
    </row>
    <row r="22" spans="3:9" ht="12">
      <c r="C22" s="22">
        <v>24782245</v>
      </c>
      <c r="D22" s="22" t="s">
        <v>658</v>
      </c>
      <c r="E22" s="346" t="s">
        <v>659</v>
      </c>
      <c r="F22" s="13" t="s">
        <v>8</v>
      </c>
      <c r="G22" s="13" t="s">
        <v>1682</v>
      </c>
      <c r="H22" s="16" t="s">
        <v>4</v>
      </c>
      <c r="I22" s="13" t="s">
        <v>4</v>
      </c>
    </row>
    <row r="23" spans="3:9" ht="12">
      <c r="C23" s="22">
        <v>24782245</v>
      </c>
      <c r="D23" s="22" t="s">
        <v>660</v>
      </c>
      <c r="E23" s="346" t="s">
        <v>519</v>
      </c>
      <c r="F23" s="13" t="s">
        <v>8</v>
      </c>
      <c r="G23" s="13" t="s">
        <v>1682</v>
      </c>
      <c r="H23" s="16" t="s">
        <v>4</v>
      </c>
      <c r="I23" s="13" t="s">
        <v>4</v>
      </c>
    </row>
    <row r="24" spans="3:9" ht="12">
      <c r="C24" s="22">
        <v>24782245</v>
      </c>
      <c r="D24" s="22" t="s">
        <v>520</v>
      </c>
      <c r="E24" s="346" t="s">
        <v>521</v>
      </c>
      <c r="F24" t="s">
        <v>8</v>
      </c>
      <c r="G24" s="15" t="s">
        <v>1682</v>
      </c>
      <c r="H24" s="16" t="s">
        <v>4</v>
      </c>
      <c r="I24" t="s">
        <v>8</v>
      </c>
    </row>
    <row r="25" spans="3:9" ht="12">
      <c r="C25" s="22">
        <v>24782245</v>
      </c>
      <c r="D25" s="22" t="s">
        <v>522</v>
      </c>
      <c r="E25" s="346" t="s">
        <v>523</v>
      </c>
      <c r="F25" t="s">
        <v>8</v>
      </c>
      <c r="G25" s="15" t="s">
        <v>1682</v>
      </c>
      <c r="H25" s="16" t="s">
        <v>4</v>
      </c>
      <c r="I25" t="s">
        <v>4</v>
      </c>
    </row>
    <row r="26" spans="3:9" ht="24">
      <c r="C26" s="22">
        <v>24782245</v>
      </c>
      <c r="D26" s="22" t="s">
        <v>524</v>
      </c>
      <c r="E26" s="346" t="s">
        <v>525</v>
      </c>
      <c r="F26" s="13" t="s">
        <v>8</v>
      </c>
      <c r="G26" s="13" t="s">
        <v>1682</v>
      </c>
      <c r="H26" s="16" t="s">
        <v>4</v>
      </c>
      <c r="I26" s="13" t="s">
        <v>4</v>
      </c>
    </row>
    <row r="27" spans="3:9" ht="12">
      <c r="C27" s="22">
        <v>24782245</v>
      </c>
      <c r="D27" s="22" t="s">
        <v>526</v>
      </c>
      <c r="E27" s="346" t="s">
        <v>527</v>
      </c>
      <c r="F27" s="13" t="s">
        <v>8</v>
      </c>
      <c r="G27" s="13" t="s">
        <v>1682</v>
      </c>
      <c r="H27" s="16" t="s">
        <v>4</v>
      </c>
      <c r="I27" s="13" t="s">
        <v>4</v>
      </c>
    </row>
    <row r="28" spans="3:9" ht="12">
      <c r="C28" s="22">
        <v>24782245</v>
      </c>
      <c r="D28" s="22" t="s">
        <v>528</v>
      </c>
      <c r="E28" s="187" t="s">
        <v>529</v>
      </c>
      <c r="F28" t="s">
        <v>8</v>
      </c>
      <c r="G28" s="15" t="s">
        <v>1682</v>
      </c>
      <c r="H28" s="16" t="s">
        <v>4</v>
      </c>
      <c r="I28" t="s">
        <v>8</v>
      </c>
    </row>
    <row r="29" spans="3:9" ht="12">
      <c r="C29" s="22">
        <v>24782245</v>
      </c>
      <c r="D29" s="22" t="s">
        <v>530</v>
      </c>
      <c r="E29" s="187" t="s">
        <v>531</v>
      </c>
      <c r="F29" t="s">
        <v>8</v>
      </c>
      <c r="G29" s="15" t="s">
        <v>1682</v>
      </c>
      <c r="H29" s="16" t="s">
        <v>4</v>
      </c>
      <c r="I29" t="s">
        <v>8</v>
      </c>
    </row>
    <row r="30" spans="3:9" ht="24">
      <c r="C30" s="22">
        <v>24782245</v>
      </c>
      <c r="D30" s="22" t="s">
        <v>532</v>
      </c>
      <c r="E30" s="187" t="s">
        <v>533</v>
      </c>
      <c r="F30" t="s">
        <v>8</v>
      </c>
      <c r="G30" s="15" t="s">
        <v>1682</v>
      </c>
      <c r="H30" s="16" t="s">
        <v>4</v>
      </c>
      <c r="I30" t="s">
        <v>4</v>
      </c>
    </row>
    <row r="31" spans="3:9" ht="12">
      <c r="C31" s="22">
        <v>24782245</v>
      </c>
      <c r="D31" s="22" t="s">
        <v>534</v>
      </c>
      <c r="E31" s="187" t="s">
        <v>535</v>
      </c>
      <c r="F31" t="s">
        <v>8</v>
      </c>
      <c r="G31" s="15" t="s">
        <v>1682</v>
      </c>
      <c r="H31" s="16" t="s">
        <v>4</v>
      </c>
      <c r="I31" t="s">
        <v>4</v>
      </c>
    </row>
    <row r="32" spans="3:9" ht="12">
      <c r="C32" s="22">
        <v>24782245</v>
      </c>
      <c r="D32" s="22" t="s">
        <v>536</v>
      </c>
      <c r="E32" s="347" t="s">
        <v>537</v>
      </c>
      <c r="F32" t="s">
        <v>8</v>
      </c>
      <c r="G32" s="15" t="s">
        <v>1682</v>
      </c>
      <c r="H32" s="16" t="s">
        <v>4</v>
      </c>
      <c r="I32" t="s">
        <v>4</v>
      </c>
    </row>
    <row r="33" spans="3:9" ht="12">
      <c r="C33" s="22">
        <v>24782245</v>
      </c>
      <c r="D33" s="22" t="s">
        <v>538</v>
      </c>
      <c r="E33" s="347" t="s">
        <v>539</v>
      </c>
      <c r="F33" t="s">
        <v>8</v>
      </c>
      <c r="G33" s="15" t="s">
        <v>1682</v>
      </c>
      <c r="H33" s="16" t="s">
        <v>4</v>
      </c>
      <c r="I33" t="s">
        <v>4</v>
      </c>
    </row>
    <row r="34" spans="3:9" ht="12">
      <c r="C34" s="22">
        <v>24782245</v>
      </c>
      <c r="D34" s="22" t="s">
        <v>540</v>
      </c>
      <c r="E34" s="347" t="s">
        <v>541</v>
      </c>
      <c r="F34" t="s">
        <v>8</v>
      </c>
      <c r="G34" s="15" t="s">
        <v>1682</v>
      </c>
      <c r="H34" s="16" t="s">
        <v>4</v>
      </c>
      <c r="I34" t="s">
        <v>4</v>
      </c>
    </row>
    <row r="35" spans="3:9" ht="12">
      <c r="C35" s="22">
        <v>24782245</v>
      </c>
      <c r="D35" s="22" t="s">
        <v>542</v>
      </c>
      <c r="E35" s="347" t="s">
        <v>543</v>
      </c>
      <c r="F35" t="s">
        <v>8</v>
      </c>
      <c r="G35" s="15" t="s">
        <v>1682</v>
      </c>
      <c r="H35" s="16" t="s">
        <v>4</v>
      </c>
      <c r="I35" t="s">
        <v>4</v>
      </c>
    </row>
    <row r="36" spans="3:9" ht="12">
      <c r="C36" s="22">
        <v>24782245</v>
      </c>
      <c r="D36" s="22" t="s">
        <v>544</v>
      </c>
      <c r="E36" s="347" t="s">
        <v>545</v>
      </c>
      <c r="F36" t="s">
        <v>8</v>
      </c>
      <c r="G36" s="15" t="s">
        <v>1682</v>
      </c>
      <c r="H36" s="16" t="s">
        <v>4</v>
      </c>
      <c r="I36" t="s">
        <v>8</v>
      </c>
    </row>
    <row r="37" spans="3:9" ht="12">
      <c r="C37" s="22">
        <v>24782245</v>
      </c>
      <c r="D37" s="22" t="s">
        <v>546</v>
      </c>
      <c r="E37" s="347" t="s">
        <v>549</v>
      </c>
      <c r="F37" s="12" t="s">
        <v>8</v>
      </c>
      <c r="G37" s="15" t="s">
        <v>1682</v>
      </c>
      <c r="H37" s="16" t="s">
        <v>4</v>
      </c>
      <c r="I37" t="s">
        <v>8</v>
      </c>
    </row>
    <row r="38" spans="3:9" ht="12">
      <c r="C38" s="22">
        <v>24782245</v>
      </c>
      <c r="D38" s="22" t="s">
        <v>547</v>
      </c>
      <c r="E38" s="347" t="s">
        <v>551</v>
      </c>
      <c r="F38" s="12" t="s">
        <v>8</v>
      </c>
      <c r="G38" s="15" t="s">
        <v>1682</v>
      </c>
      <c r="H38" s="16" t="s">
        <v>4</v>
      </c>
      <c r="I38" t="s">
        <v>4</v>
      </c>
    </row>
    <row r="39" spans="3:9" ht="12">
      <c r="C39" s="22">
        <v>24782245</v>
      </c>
      <c r="D39" s="22" t="s">
        <v>548</v>
      </c>
      <c r="E39" s="347" t="s">
        <v>553</v>
      </c>
      <c r="F39" s="12" t="s">
        <v>8</v>
      </c>
      <c r="G39" s="15" t="s">
        <v>1682</v>
      </c>
      <c r="H39" s="16" t="s">
        <v>4</v>
      </c>
      <c r="I39" t="s">
        <v>4</v>
      </c>
    </row>
    <row r="40" spans="3:9" ht="12">
      <c r="C40" s="22">
        <v>24782245</v>
      </c>
      <c r="D40" s="22" t="s">
        <v>550</v>
      </c>
      <c r="E40" s="347" t="s">
        <v>554</v>
      </c>
      <c r="F40" s="12" t="s">
        <v>8</v>
      </c>
      <c r="G40" s="15" t="s">
        <v>1682</v>
      </c>
      <c r="H40" s="16" t="s">
        <v>4</v>
      </c>
      <c r="I40" t="s">
        <v>4</v>
      </c>
    </row>
    <row r="41" spans="3:9" ht="12">
      <c r="C41" s="22">
        <v>24782245</v>
      </c>
      <c r="D41" s="22" t="s">
        <v>552</v>
      </c>
      <c r="E41" s="347" t="s">
        <v>555</v>
      </c>
      <c r="F41" s="12" t="s">
        <v>8</v>
      </c>
      <c r="G41" s="15" t="s">
        <v>1682</v>
      </c>
      <c r="H41" s="16" t="s">
        <v>4</v>
      </c>
      <c r="I41" t="s">
        <v>4</v>
      </c>
    </row>
    <row r="42" spans="3:9" ht="12">
      <c r="C42" s="1">
        <v>24825750</v>
      </c>
      <c r="D42" s="1" t="s">
        <v>576</v>
      </c>
      <c r="E42" s="348" t="s">
        <v>577</v>
      </c>
      <c r="F42" s="14" t="s">
        <v>578</v>
      </c>
      <c r="G42" s="328" t="s">
        <v>1682</v>
      </c>
      <c r="H42" s="16" t="s">
        <v>4</v>
      </c>
      <c r="I42" s="14" t="s">
        <v>579</v>
      </c>
    </row>
    <row r="43" spans="3:9" ht="24">
      <c r="C43" s="1">
        <v>24845615</v>
      </c>
      <c r="D43" s="1" t="s">
        <v>455</v>
      </c>
      <c r="E43" s="348" t="s">
        <v>456</v>
      </c>
      <c r="F43" s="14" t="s">
        <v>457</v>
      </c>
      <c r="G43" s="328" t="s">
        <v>1682</v>
      </c>
      <c r="H43" s="16" t="s">
        <v>4</v>
      </c>
      <c r="I43" s="14" t="s">
        <v>458</v>
      </c>
    </row>
    <row r="44" spans="3:9" ht="12">
      <c r="C44" s="1">
        <v>24984694</v>
      </c>
      <c r="D44" s="1" t="s">
        <v>409</v>
      </c>
      <c r="E44" s="329" t="s">
        <v>410</v>
      </c>
      <c r="F44" s="14" t="s">
        <v>411</v>
      </c>
      <c r="G44" s="328" t="s">
        <v>1682</v>
      </c>
      <c r="H44" s="16" t="s">
        <v>4</v>
      </c>
      <c r="I44" s="14" t="s">
        <v>412</v>
      </c>
    </row>
    <row r="45" spans="3:9" ht="36">
      <c r="C45" s="1">
        <v>24984694</v>
      </c>
      <c r="D45" s="1" t="s">
        <v>413</v>
      </c>
      <c r="E45" s="329" t="s">
        <v>414</v>
      </c>
      <c r="F45" s="14" t="s">
        <v>415</v>
      </c>
      <c r="G45" s="328" t="s">
        <v>1682</v>
      </c>
      <c r="H45" s="16" t="s">
        <v>4</v>
      </c>
      <c r="I45" s="14" t="s">
        <v>416</v>
      </c>
    </row>
    <row r="46" spans="3:9" ht="12">
      <c r="C46" s="3">
        <v>25043933</v>
      </c>
      <c r="D46" s="4" t="s">
        <v>443</v>
      </c>
      <c r="E46" s="348" t="s">
        <v>444</v>
      </c>
      <c r="F46" s="14" t="s">
        <v>445</v>
      </c>
      <c r="G46" s="328" t="s">
        <v>1682</v>
      </c>
      <c r="H46" s="16" t="s">
        <v>4</v>
      </c>
      <c r="I46" s="14" t="s">
        <v>446</v>
      </c>
    </row>
    <row r="47" spans="3:9" ht="12">
      <c r="C47" s="3">
        <v>25043676</v>
      </c>
      <c r="D47" s="4" t="s">
        <v>447</v>
      </c>
      <c r="E47" s="348" t="s">
        <v>448</v>
      </c>
      <c r="F47" s="14" t="s">
        <v>449</v>
      </c>
      <c r="G47" s="328" t="s">
        <v>1682</v>
      </c>
      <c r="H47" s="16" t="s">
        <v>4</v>
      </c>
      <c r="I47" s="14" t="s">
        <v>450</v>
      </c>
    </row>
    <row r="48" spans="3:9" ht="12">
      <c r="C48" s="1">
        <v>25041792</v>
      </c>
      <c r="D48" s="4" t="s">
        <v>279</v>
      </c>
      <c r="E48" s="348" t="s">
        <v>280</v>
      </c>
      <c r="F48" s="14" t="s">
        <v>281</v>
      </c>
      <c r="G48" s="328" t="s">
        <v>1682</v>
      </c>
      <c r="H48" s="16" t="s">
        <v>4</v>
      </c>
      <c r="I48" s="14" t="s">
        <v>282</v>
      </c>
    </row>
    <row r="49" spans="3:11" ht="36">
      <c r="C49" s="1">
        <v>25044230</v>
      </c>
      <c r="D49" s="4" t="s">
        <v>283</v>
      </c>
      <c r="E49" s="329" t="s">
        <v>284</v>
      </c>
      <c r="F49" s="14" t="s">
        <v>285</v>
      </c>
      <c r="G49" s="328" t="s">
        <v>1682</v>
      </c>
      <c r="H49" s="16" t="s">
        <v>4</v>
      </c>
      <c r="I49" s="14" t="s">
        <v>286</v>
      </c>
    </row>
    <row r="50" spans="3:11" ht="24">
      <c r="C50" s="1">
        <v>25044230</v>
      </c>
      <c r="D50" s="4" t="s">
        <v>287</v>
      </c>
      <c r="E50" s="329" t="s">
        <v>288</v>
      </c>
      <c r="F50" s="14" t="s">
        <v>289</v>
      </c>
      <c r="G50" s="328" t="s">
        <v>1682</v>
      </c>
      <c r="H50" s="16" t="s">
        <v>4</v>
      </c>
      <c r="I50" s="14" t="s">
        <v>290</v>
      </c>
    </row>
    <row r="51" spans="3:11" ht="24">
      <c r="C51" s="1">
        <v>25044230</v>
      </c>
      <c r="D51" s="4" t="s">
        <v>291</v>
      </c>
      <c r="E51" s="329" t="s">
        <v>292</v>
      </c>
      <c r="F51" s="14" t="s">
        <v>293</v>
      </c>
      <c r="G51" s="328" t="s">
        <v>1682</v>
      </c>
      <c r="H51" s="16" t="s">
        <v>4</v>
      </c>
      <c r="I51" s="14" t="s">
        <v>294</v>
      </c>
    </row>
    <row r="52" spans="3:11" ht="24">
      <c r="C52" s="1">
        <v>25044230</v>
      </c>
      <c r="D52" s="4" t="s">
        <v>295</v>
      </c>
      <c r="E52" s="329" t="s">
        <v>296</v>
      </c>
      <c r="F52" s="14" t="s">
        <v>297</v>
      </c>
      <c r="G52" s="328" t="s">
        <v>1682</v>
      </c>
      <c r="H52" s="16" t="s">
        <v>4</v>
      </c>
      <c r="I52" s="14" t="s">
        <v>298</v>
      </c>
    </row>
    <row r="53" spans="3:11" ht="24">
      <c r="C53" s="1">
        <v>25044230</v>
      </c>
      <c r="D53" s="4" t="s">
        <v>299</v>
      </c>
      <c r="E53" s="81" t="s">
        <v>300</v>
      </c>
      <c r="F53" s="1" t="s">
        <v>301</v>
      </c>
      <c r="G53" s="328" t="s">
        <v>1682</v>
      </c>
      <c r="H53" s="16" t="s">
        <v>4</v>
      </c>
      <c r="I53" s="1" t="s">
        <v>302</v>
      </c>
    </row>
    <row r="54" spans="3:11" s="157" customFormat="1" ht="12" customHeight="1">
      <c r="C54" s="161">
        <v>25048219</v>
      </c>
      <c r="D54" s="189" t="s">
        <v>29</v>
      </c>
      <c r="E54" s="349" t="s">
        <v>1762</v>
      </c>
      <c r="F54" s="162" t="s">
        <v>8</v>
      </c>
      <c r="G54" s="162" t="s">
        <v>1682</v>
      </c>
      <c r="H54" s="16" t="s">
        <v>4</v>
      </c>
      <c r="I54" s="162" t="s">
        <v>8</v>
      </c>
    </row>
    <row r="55" spans="3:11" s="157" customFormat="1" ht="12" customHeight="1">
      <c r="C55" s="161">
        <v>25048219</v>
      </c>
      <c r="D55" s="189" t="s">
        <v>29</v>
      </c>
      <c r="E55" s="349" t="s">
        <v>1763</v>
      </c>
      <c r="F55" s="318" t="s">
        <v>8</v>
      </c>
      <c r="G55" s="162" t="s">
        <v>1682</v>
      </c>
      <c r="H55" s="16" t="s">
        <v>4</v>
      </c>
      <c r="I55" s="318" t="s">
        <v>8</v>
      </c>
    </row>
    <row r="56" spans="3:11" ht="12">
      <c r="C56" s="1">
        <v>25048219</v>
      </c>
      <c r="D56" s="4" t="s">
        <v>303</v>
      </c>
      <c r="E56" s="321" t="s">
        <v>304</v>
      </c>
      <c r="F56" s="1" t="s">
        <v>305</v>
      </c>
      <c r="G56" s="16" t="s">
        <v>1682</v>
      </c>
      <c r="H56" s="16" t="s">
        <v>4</v>
      </c>
      <c r="I56" s="1" t="s">
        <v>306</v>
      </c>
    </row>
    <row r="57" spans="3:11" ht="12">
      <c r="C57" s="1">
        <v>25048219</v>
      </c>
      <c r="D57" s="4" t="s">
        <v>307</v>
      </c>
      <c r="E57" s="350" t="s">
        <v>308</v>
      </c>
      <c r="F57" s="14" t="s">
        <v>309</v>
      </c>
      <c r="G57" s="16" t="s">
        <v>1682</v>
      </c>
      <c r="H57" s="16" t="s">
        <v>4</v>
      </c>
      <c r="I57" s="14" t="s">
        <v>310</v>
      </c>
    </row>
    <row r="58" spans="3:11" ht="12">
      <c r="C58" s="1">
        <v>25048219</v>
      </c>
      <c r="D58" s="4" t="s">
        <v>311</v>
      </c>
      <c r="E58" s="321" t="s">
        <v>312</v>
      </c>
      <c r="F58" s="1" t="s">
        <v>313</v>
      </c>
      <c r="G58" s="16" t="s">
        <v>1682</v>
      </c>
      <c r="H58" s="16" t="s">
        <v>4</v>
      </c>
      <c r="I58" s="1" t="s">
        <v>314</v>
      </c>
    </row>
    <row r="59" spans="3:11" ht="33">
      <c r="C59" s="1">
        <v>25031414</v>
      </c>
      <c r="D59" s="4" t="s">
        <v>351</v>
      </c>
      <c r="E59" s="323" t="s">
        <v>352</v>
      </c>
      <c r="F59" s="1" t="s">
        <v>353</v>
      </c>
      <c r="G59" s="16" t="s">
        <v>1682</v>
      </c>
      <c r="H59" s="16" t="s">
        <v>4</v>
      </c>
      <c r="I59" s="1" t="s">
        <v>354</v>
      </c>
      <c r="K59" s="213"/>
    </row>
    <row r="60" spans="3:11" ht="33">
      <c r="C60" s="1">
        <v>25031414</v>
      </c>
      <c r="D60" s="4" t="s">
        <v>355</v>
      </c>
      <c r="E60" s="323" t="s">
        <v>356</v>
      </c>
      <c r="F60" s="1" t="s">
        <v>357</v>
      </c>
      <c r="G60" s="16" t="s">
        <v>1682</v>
      </c>
      <c r="H60" s="16" t="s">
        <v>4</v>
      </c>
      <c r="I60" s="1" t="s">
        <v>358</v>
      </c>
    </row>
    <row r="61" spans="3:11" ht="22">
      <c r="C61" s="1">
        <v>25031414</v>
      </c>
      <c r="D61" s="4" t="s">
        <v>359</v>
      </c>
      <c r="E61" s="323" t="s">
        <v>360</v>
      </c>
      <c r="F61" s="1" t="s">
        <v>361</v>
      </c>
      <c r="G61" s="16" t="s">
        <v>1682</v>
      </c>
      <c r="H61" s="16" t="s">
        <v>4</v>
      </c>
      <c r="I61" s="1" t="s">
        <v>362</v>
      </c>
    </row>
    <row r="62" spans="3:11" ht="33">
      <c r="C62" s="1">
        <v>25031414</v>
      </c>
      <c r="D62" s="4" t="s">
        <v>363</v>
      </c>
      <c r="E62" s="323" t="s">
        <v>364</v>
      </c>
      <c r="F62" s="1" t="s">
        <v>365</v>
      </c>
      <c r="G62" s="16" t="s">
        <v>1682</v>
      </c>
      <c r="H62" s="16" t="s">
        <v>4</v>
      </c>
      <c r="I62" s="1" t="s">
        <v>366</v>
      </c>
    </row>
    <row r="63" spans="3:11" ht="22">
      <c r="C63" s="1">
        <v>24790185</v>
      </c>
      <c r="D63" s="1" t="s">
        <v>560</v>
      </c>
      <c r="E63" s="323" t="s">
        <v>561</v>
      </c>
      <c r="F63" s="1" t="s">
        <v>562</v>
      </c>
      <c r="G63" s="16" t="s">
        <v>1682</v>
      </c>
      <c r="H63" s="16" t="s">
        <v>4</v>
      </c>
      <c r="I63" s="1" t="s">
        <v>563</v>
      </c>
    </row>
    <row r="64" spans="3:11" ht="22">
      <c r="C64" s="1">
        <v>24849359</v>
      </c>
      <c r="D64" s="1" t="s">
        <v>459</v>
      </c>
      <c r="E64" s="323" t="s">
        <v>460</v>
      </c>
      <c r="F64" s="1" t="s">
        <v>461</v>
      </c>
      <c r="G64" s="16" t="s">
        <v>1682</v>
      </c>
      <c r="H64" s="16" t="s">
        <v>4</v>
      </c>
      <c r="I64" s="1" t="s">
        <v>462</v>
      </c>
    </row>
    <row r="65" spans="1:11" ht="12">
      <c r="C65" s="1">
        <v>24849359</v>
      </c>
      <c r="D65" s="1" t="s">
        <v>463</v>
      </c>
      <c r="E65" s="323" t="s">
        <v>464</v>
      </c>
      <c r="F65" s="1" t="s">
        <v>465</v>
      </c>
      <c r="G65" s="16" t="s">
        <v>1682</v>
      </c>
      <c r="H65" s="16" t="s">
        <v>4</v>
      </c>
      <c r="I65" s="1" t="s">
        <v>466</v>
      </c>
    </row>
    <row r="66" spans="1:11" ht="12">
      <c r="C66" s="1">
        <v>24899721</v>
      </c>
      <c r="D66" s="1" t="s">
        <v>486</v>
      </c>
      <c r="E66" s="323" t="s">
        <v>487</v>
      </c>
      <c r="F66" s="1" t="s">
        <v>488</v>
      </c>
      <c r="G66" s="16" t="s">
        <v>1682</v>
      </c>
      <c r="H66" s="16" t="s">
        <v>4</v>
      </c>
      <c r="I66" s="1" t="s">
        <v>489</v>
      </c>
    </row>
    <row r="67" spans="1:11" ht="12">
      <c r="C67" s="1">
        <v>24920619</v>
      </c>
      <c r="D67" s="1" t="s">
        <v>494</v>
      </c>
      <c r="E67" s="323" t="s">
        <v>495</v>
      </c>
      <c r="F67" s="1" t="s">
        <v>496</v>
      </c>
      <c r="G67" s="16" t="s">
        <v>1682</v>
      </c>
      <c r="H67" s="16" t="s">
        <v>4</v>
      </c>
      <c r="I67" s="1" t="s">
        <v>497</v>
      </c>
    </row>
    <row r="68" spans="1:11" s="157" customFormat="1" ht="12">
      <c r="A68"/>
      <c r="B68"/>
      <c r="C68" s="1">
        <v>24920619</v>
      </c>
      <c r="D68" s="1" t="s">
        <v>498</v>
      </c>
      <c r="E68" s="325" t="s">
        <v>499</v>
      </c>
      <c r="F68" s="1" t="s">
        <v>500</v>
      </c>
      <c r="G68" s="16" t="s">
        <v>1682</v>
      </c>
      <c r="H68" s="16" t="s">
        <v>4</v>
      </c>
      <c r="I68" s="1" t="s">
        <v>501</v>
      </c>
      <c r="J68"/>
      <c r="K68"/>
    </row>
    <row r="69" spans="1:11" s="157" customFormat="1" ht="26">
      <c r="A69"/>
      <c r="B69"/>
      <c r="C69" s="1">
        <v>24920619</v>
      </c>
      <c r="D69" s="1" t="s">
        <v>502</v>
      </c>
      <c r="E69" s="351" t="s">
        <v>503</v>
      </c>
      <c r="F69" s="1" t="s">
        <v>504</v>
      </c>
      <c r="G69" s="16" t="s">
        <v>1682</v>
      </c>
      <c r="H69" s="16" t="s">
        <v>4</v>
      </c>
      <c r="I69" s="1" t="s">
        <v>505</v>
      </c>
      <c r="J69"/>
      <c r="K69"/>
    </row>
    <row r="70" spans="1:11" s="157" customFormat="1" ht="17" customHeight="1">
      <c r="A70"/>
      <c r="B70"/>
      <c r="C70" s="1">
        <v>24920622</v>
      </c>
      <c r="D70" s="1" t="s">
        <v>506</v>
      </c>
      <c r="E70" s="325" t="s">
        <v>507</v>
      </c>
      <c r="F70" s="1" t="s">
        <v>508</v>
      </c>
      <c r="G70" s="16" t="s">
        <v>1682</v>
      </c>
      <c r="H70" s="16" t="s">
        <v>4</v>
      </c>
      <c r="I70" s="1" t="s">
        <v>509</v>
      </c>
      <c r="J70"/>
      <c r="K70"/>
    </row>
    <row r="71" spans="1:11" s="157" customFormat="1" ht="17" customHeight="1">
      <c r="A71"/>
      <c r="B71"/>
      <c r="C71" s="1">
        <v>24966369</v>
      </c>
      <c r="D71" s="1" t="s">
        <v>514</v>
      </c>
      <c r="E71" s="325" t="s">
        <v>515</v>
      </c>
      <c r="F71" s="1" t="s">
        <v>516</v>
      </c>
      <c r="G71" s="16" t="s">
        <v>1682</v>
      </c>
      <c r="H71" s="16" t="s">
        <v>4</v>
      </c>
      <c r="I71" s="1" t="s">
        <v>517</v>
      </c>
      <c r="J71"/>
      <c r="K71"/>
    </row>
    <row r="72" spans="1:11" s="157" customFormat="1" ht="17" customHeight="1">
      <c r="A72"/>
      <c r="B72"/>
      <c r="C72" s="1">
        <v>24966384</v>
      </c>
      <c r="D72" s="1" t="s">
        <v>518</v>
      </c>
      <c r="E72" s="325" t="s">
        <v>398</v>
      </c>
      <c r="F72" s="1" t="s">
        <v>399</v>
      </c>
      <c r="G72" s="16" t="s">
        <v>1682</v>
      </c>
      <c r="H72" s="16" t="s">
        <v>4</v>
      </c>
      <c r="I72" s="1" t="s">
        <v>400</v>
      </c>
      <c r="J72"/>
      <c r="K72"/>
    </row>
    <row r="73" spans="1:11" ht="22">
      <c r="C73" s="1">
        <v>24966384</v>
      </c>
      <c r="D73" s="1" t="s">
        <v>401</v>
      </c>
      <c r="E73" s="323" t="s">
        <v>402</v>
      </c>
      <c r="F73" s="1" t="s">
        <v>403</v>
      </c>
      <c r="G73" s="16" t="s">
        <v>1682</v>
      </c>
      <c r="H73" s="16" t="s">
        <v>4</v>
      </c>
      <c r="I73" s="1" t="s">
        <v>404</v>
      </c>
    </row>
    <row r="74" spans="1:11" ht="12">
      <c r="C74" s="1">
        <v>24966380</v>
      </c>
      <c r="D74" s="1" t="s">
        <v>405</v>
      </c>
      <c r="E74" s="323" t="s">
        <v>406</v>
      </c>
      <c r="F74" s="1" t="s">
        <v>407</v>
      </c>
      <c r="G74" s="16" t="s">
        <v>1682</v>
      </c>
      <c r="H74" s="16" t="s">
        <v>4</v>
      </c>
      <c r="I74" s="1" t="s">
        <v>408</v>
      </c>
    </row>
    <row r="75" spans="1:11" ht="12">
      <c r="C75" s="3">
        <v>25009276</v>
      </c>
      <c r="D75" s="4" t="s">
        <v>426</v>
      </c>
      <c r="E75" s="352" t="s">
        <v>427</v>
      </c>
      <c r="F75" s="1" t="s">
        <v>428</v>
      </c>
      <c r="G75" s="16" t="s">
        <v>1682</v>
      </c>
      <c r="H75" s="16" t="s">
        <v>4</v>
      </c>
      <c r="I75" s="1" t="s">
        <v>429</v>
      </c>
    </row>
    <row r="76" spans="1:11" s="157" customFormat="1" ht="15" customHeight="1">
      <c r="A76"/>
      <c r="B76"/>
      <c r="C76" s="1">
        <v>25031392</v>
      </c>
      <c r="D76" s="4" t="s">
        <v>367</v>
      </c>
      <c r="E76" s="325" t="s">
        <v>368</v>
      </c>
      <c r="F76" s="1" t="s">
        <v>369</v>
      </c>
      <c r="G76" s="16" t="s">
        <v>1682</v>
      </c>
      <c r="H76" s="16" t="s">
        <v>4</v>
      </c>
      <c r="I76" s="1" t="s">
        <v>370</v>
      </c>
      <c r="J76"/>
      <c r="K76"/>
    </row>
    <row r="77" spans="1:11" ht="12">
      <c r="C77" s="1">
        <v>25031392</v>
      </c>
      <c r="D77" s="4" t="s">
        <v>371</v>
      </c>
      <c r="E77" s="323" t="s">
        <v>372</v>
      </c>
      <c r="F77" s="1" t="s">
        <v>373</v>
      </c>
      <c r="G77" s="16" t="s">
        <v>1682</v>
      </c>
      <c r="H77" s="16" t="s">
        <v>4</v>
      </c>
      <c r="I77" s="1" t="s">
        <v>374</v>
      </c>
      <c r="J77" s="13"/>
      <c r="K77" s="13"/>
    </row>
    <row r="78" spans="1:11" ht="12">
      <c r="C78" s="1">
        <v>25100594</v>
      </c>
      <c r="D78" s="4" t="s">
        <v>319</v>
      </c>
      <c r="E78" s="323" t="s">
        <v>320</v>
      </c>
      <c r="F78" s="1" t="s">
        <v>321</v>
      </c>
      <c r="G78" s="16" t="s">
        <v>1682</v>
      </c>
      <c r="H78" s="16" t="s">
        <v>4</v>
      </c>
      <c r="I78" s="1" t="s">
        <v>322</v>
      </c>
      <c r="K78" s="13"/>
    </row>
    <row r="79" spans="1:11" ht="22">
      <c r="C79" s="1">
        <v>25100599</v>
      </c>
      <c r="D79" s="4" t="s">
        <v>254</v>
      </c>
      <c r="E79" s="323" t="s">
        <v>255</v>
      </c>
      <c r="F79" s="1" t="s">
        <v>256</v>
      </c>
      <c r="G79" s="16" t="s">
        <v>1682</v>
      </c>
      <c r="H79" s="16" t="s">
        <v>4</v>
      </c>
      <c r="I79" s="1" t="s">
        <v>257</v>
      </c>
    </row>
    <row r="80" spans="1:11" ht="12">
      <c r="C80" s="1">
        <v>25100599</v>
      </c>
      <c r="D80" s="4" t="s">
        <v>258</v>
      </c>
      <c r="E80" s="323" t="s">
        <v>259</v>
      </c>
      <c r="F80" s="1" t="s">
        <v>260</v>
      </c>
      <c r="G80" s="16" t="s">
        <v>1682</v>
      </c>
      <c r="H80" s="16" t="s">
        <v>4</v>
      </c>
      <c r="I80" s="1" t="s">
        <v>261</v>
      </c>
    </row>
    <row r="81" spans="1:11" ht="12">
      <c r="C81" s="1">
        <v>24906209</v>
      </c>
      <c r="D81" s="1" t="s">
        <v>490</v>
      </c>
      <c r="E81" s="353" t="s">
        <v>491</v>
      </c>
      <c r="F81" s="1" t="s">
        <v>492</v>
      </c>
      <c r="G81" s="16" t="s">
        <v>1682</v>
      </c>
      <c r="H81" s="16" t="s">
        <v>4</v>
      </c>
      <c r="I81" s="1" t="s">
        <v>493</v>
      </c>
      <c r="J81" s="208"/>
      <c r="K81" s="319"/>
    </row>
    <row r="82" spans="1:11" ht="26">
      <c r="C82" s="1">
        <v>24956542</v>
      </c>
      <c r="D82" s="1" t="s">
        <v>417</v>
      </c>
      <c r="E82" s="354" t="s">
        <v>418</v>
      </c>
      <c r="F82" s="1" t="s">
        <v>419</v>
      </c>
      <c r="G82" s="16" t="s">
        <v>1682</v>
      </c>
      <c r="H82" s="16" t="s">
        <v>4</v>
      </c>
      <c r="I82" s="16" t="s">
        <v>4</v>
      </c>
    </row>
    <row r="83" spans="1:11" ht="52">
      <c r="C83" s="1">
        <v>24956542</v>
      </c>
      <c r="D83" s="1" t="s">
        <v>420</v>
      </c>
      <c r="E83" s="338" t="s">
        <v>1767</v>
      </c>
      <c r="F83" s="1" t="s">
        <v>421</v>
      </c>
      <c r="G83" s="16" t="s">
        <v>1682</v>
      </c>
      <c r="H83" s="16" t="s">
        <v>4</v>
      </c>
      <c r="I83" s="1" t="s">
        <v>422</v>
      </c>
      <c r="J83" s="208"/>
      <c r="K83" s="319"/>
    </row>
    <row r="84" spans="1:11" ht="12">
      <c r="C84" s="1">
        <v>24740429</v>
      </c>
      <c r="D84" s="1" t="s">
        <v>597</v>
      </c>
      <c r="E84" s="353" t="s">
        <v>598</v>
      </c>
      <c r="F84" s="1" t="s">
        <v>599</v>
      </c>
      <c r="G84" s="16" t="s">
        <v>1682</v>
      </c>
      <c r="H84" s="16" t="s">
        <v>4</v>
      </c>
      <c r="I84" s="1" t="s">
        <v>600</v>
      </c>
      <c r="J84" s="208"/>
      <c r="K84" s="319"/>
    </row>
    <row r="85" spans="1:11" s="12" customFormat="1" ht="12">
      <c r="C85" s="23">
        <v>24796971</v>
      </c>
      <c r="D85" s="23" t="s">
        <v>565</v>
      </c>
      <c r="E85" s="105" t="s">
        <v>566</v>
      </c>
      <c r="F85" s="174" t="s">
        <v>8</v>
      </c>
      <c r="G85" s="174" t="s">
        <v>1682</v>
      </c>
      <c r="H85" s="16" t="s">
        <v>4</v>
      </c>
      <c r="I85" s="23" t="s">
        <v>567</v>
      </c>
    </row>
    <row r="86" spans="1:11" s="12" customFormat="1" ht="12">
      <c r="A86"/>
      <c r="B86"/>
      <c r="C86" s="1">
        <v>24825750</v>
      </c>
      <c r="D86" s="1" t="s">
        <v>580</v>
      </c>
      <c r="E86" s="320" t="s">
        <v>581</v>
      </c>
      <c r="F86" s="16" t="s">
        <v>8</v>
      </c>
      <c r="G86" s="16" t="s">
        <v>1682</v>
      </c>
      <c r="H86" s="16" t="s">
        <v>4</v>
      </c>
      <c r="I86" s="1" t="s">
        <v>582</v>
      </c>
      <c r="J86"/>
      <c r="K86"/>
    </row>
    <row r="87" spans="1:11" ht="36">
      <c r="A87" s="12"/>
      <c r="B87" s="187" t="s">
        <v>1744</v>
      </c>
      <c r="C87" s="23">
        <v>24899714</v>
      </c>
      <c r="D87" s="23" t="s">
        <v>483</v>
      </c>
      <c r="E87" s="102" t="s">
        <v>484</v>
      </c>
      <c r="F87" s="174" t="s">
        <v>8</v>
      </c>
      <c r="G87" s="174" t="s">
        <v>1682</v>
      </c>
      <c r="H87" s="16" t="s">
        <v>4</v>
      </c>
      <c r="I87" s="23" t="s">
        <v>485</v>
      </c>
      <c r="J87" s="12"/>
      <c r="K87" s="12"/>
    </row>
    <row r="88" spans="1:11" ht="15" customHeight="1">
      <c r="A88" s="12"/>
      <c r="B88" s="12"/>
      <c r="C88" s="23">
        <v>24668417</v>
      </c>
      <c r="D88" s="23" t="s">
        <v>673</v>
      </c>
      <c r="E88" s="105" t="s">
        <v>674</v>
      </c>
      <c r="F88" s="23" t="s">
        <v>675</v>
      </c>
      <c r="G88" s="174" t="s">
        <v>1675</v>
      </c>
      <c r="H88" s="16" t="s">
        <v>4</v>
      </c>
      <c r="I88" s="23" t="s">
        <v>676</v>
      </c>
      <c r="J88" s="20"/>
      <c r="K88" s="20"/>
    </row>
    <row r="89" spans="1:11" ht="36">
      <c r="A89" s="12"/>
      <c r="B89" s="12"/>
      <c r="C89" s="23">
        <v>24687876</v>
      </c>
      <c r="D89" s="23" t="s">
        <v>691</v>
      </c>
      <c r="E89" s="105" t="s">
        <v>692</v>
      </c>
      <c r="F89" s="23" t="s">
        <v>693</v>
      </c>
      <c r="G89" s="174" t="s">
        <v>1675</v>
      </c>
      <c r="H89" s="16" t="s">
        <v>4</v>
      </c>
      <c r="I89" s="23" t="s">
        <v>694</v>
      </c>
      <c r="J89" s="12"/>
      <c r="K89" s="12"/>
    </row>
    <row r="90" spans="1:11" ht="12">
      <c r="C90" s="1">
        <v>24687876</v>
      </c>
      <c r="D90" s="1" t="s">
        <v>695</v>
      </c>
      <c r="E90" s="320" t="s">
        <v>696</v>
      </c>
      <c r="F90" s="1" t="s">
        <v>697</v>
      </c>
      <c r="G90" s="16" t="s">
        <v>1675</v>
      </c>
      <c r="H90" s="16" t="s">
        <v>4</v>
      </c>
      <c r="I90" s="1" t="s">
        <v>698</v>
      </c>
    </row>
    <row r="91" spans="1:11" ht="12">
      <c r="C91" s="1">
        <v>24687876</v>
      </c>
      <c r="D91" s="1" t="s">
        <v>699</v>
      </c>
      <c r="E91" s="320" t="s">
        <v>700</v>
      </c>
      <c r="F91" s="1" t="s">
        <v>701</v>
      </c>
      <c r="G91" s="16" t="s">
        <v>1675</v>
      </c>
      <c r="H91" s="16" t="s">
        <v>4</v>
      </c>
      <c r="I91" s="1" t="s">
        <v>702</v>
      </c>
    </row>
    <row r="92" spans="1:11" ht="36">
      <c r="C92" s="1">
        <v>24737624</v>
      </c>
      <c r="D92" s="1" t="s">
        <v>593</v>
      </c>
      <c r="E92" s="320" t="s">
        <v>594</v>
      </c>
      <c r="F92" s="1" t="s">
        <v>595</v>
      </c>
      <c r="G92" s="16" t="s">
        <v>1675</v>
      </c>
      <c r="H92" s="16" t="s">
        <v>4</v>
      </c>
      <c r="I92" s="1" t="s">
        <v>596</v>
      </c>
    </row>
    <row r="93" spans="1:11" ht="12">
      <c r="C93" s="1">
        <v>24752570</v>
      </c>
      <c r="D93" s="1" t="s">
        <v>601</v>
      </c>
      <c r="E93" s="355" t="s">
        <v>602</v>
      </c>
      <c r="F93" s="1" t="s">
        <v>603</v>
      </c>
      <c r="G93" s="16" t="s">
        <v>1675</v>
      </c>
      <c r="H93" s="16" t="s">
        <v>4</v>
      </c>
      <c r="I93" s="1" t="s">
        <v>604</v>
      </c>
    </row>
    <row r="94" spans="1:11" s="12" customFormat="1" ht="24">
      <c r="A94"/>
      <c r="B94"/>
      <c r="C94" s="1">
        <v>24752666</v>
      </c>
      <c r="D94" s="1" t="s">
        <v>605</v>
      </c>
      <c r="E94" s="320" t="s">
        <v>606</v>
      </c>
      <c r="F94" s="1" t="s">
        <v>607</v>
      </c>
      <c r="G94" s="16" t="s">
        <v>1675</v>
      </c>
      <c r="H94" s="16" t="s">
        <v>4</v>
      </c>
      <c r="I94" s="1" t="s">
        <v>608</v>
      </c>
      <c r="J94"/>
      <c r="K94"/>
    </row>
    <row r="95" spans="1:11" ht="24">
      <c r="C95" s="1">
        <v>24752666</v>
      </c>
      <c r="D95" s="1" t="s">
        <v>609</v>
      </c>
      <c r="E95" s="355" t="s">
        <v>610</v>
      </c>
      <c r="F95" s="1" t="s">
        <v>611</v>
      </c>
      <c r="G95" s="16" t="s">
        <v>1675</v>
      </c>
      <c r="H95" s="16" t="s">
        <v>4</v>
      </c>
      <c r="I95" s="1" t="s">
        <v>612</v>
      </c>
    </row>
    <row r="96" spans="1:11" ht="12">
      <c r="C96" s="1">
        <v>24752666</v>
      </c>
      <c r="D96" s="1" t="s">
        <v>613</v>
      </c>
      <c r="E96" s="320" t="s">
        <v>614</v>
      </c>
      <c r="F96" s="1" t="s">
        <v>615</v>
      </c>
      <c r="G96" s="16" t="s">
        <v>1675</v>
      </c>
      <c r="H96" s="16" t="s">
        <v>4</v>
      </c>
      <c r="I96" s="1" t="s">
        <v>616</v>
      </c>
    </row>
    <row r="97" spans="1:11" s="12" customFormat="1" ht="12">
      <c r="C97" s="23">
        <v>24752666</v>
      </c>
      <c r="D97" s="23" t="s">
        <v>617</v>
      </c>
      <c r="E97" s="105" t="s">
        <v>618</v>
      </c>
      <c r="F97" s="23" t="s">
        <v>619</v>
      </c>
      <c r="G97" s="174" t="s">
        <v>1675</v>
      </c>
      <c r="H97" s="16" t="s">
        <v>4</v>
      </c>
      <c r="I97" s="23" t="s">
        <v>620</v>
      </c>
    </row>
    <row r="98" spans="1:11" ht="24">
      <c r="C98" s="23">
        <v>24752702</v>
      </c>
      <c r="D98" s="23" t="s">
        <v>625</v>
      </c>
      <c r="E98" s="105" t="s">
        <v>626</v>
      </c>
      <c r="F98" s="1" t="s">
        <v>627</v>
      </c>
      <c r="G98" s="16" t="s">
        <v>1675</v>
      </c>
      <c r="H98" s="16" t="s">
        <v>4</v>
      </c>
      <c r="I98" s="1" t="s">
        <v>628</v>
      </c>
    </row>
    <row r="99" spans="1:11" ht="24">
      <c r="C99" s="23">
        <v>24752702</v>
      </c>
      <c r="D99" s="23" t="s">
        <v>629</v>
      </c>
      <c r="E99" s="203" t="s">
        <v>630</v>
      </c>
      <c r="F99" s="1" t="s">
        <v>631</v>
      </c>
      <c r="G99" s="16" t="s">
        <v>1675</v>
      </c>
      <c r="H99" s="16" t="s">
        <v>4</v>
      </c>
      <c r="I99" s="1" t="s">
        <v>632</v>
      </c>
    </row>
    <row r="100" spans="1:11" ht="12">
      <c r="A100" s="12"/>
      <c r="B100" s="12"/>
      <c r="C100" s="1">
        <v>24825750</v>
      </c>
      <c r="D100" s="1" t="s">
        <v>568</v>
      </c>
      <c r="E100" s="320" t="s">
        <v>569</v>
      </c>
      <c r="F100" s="1" t="s">
        <v>570</v>
      </c>
      <c r="G100" s="16" t="s">
        <v>1675</v>
      </c>
      <c r="H100" s="16" t="s">
        <v>4</v>
      </c>
      <c r="I100" s="1" t="s">
        <v>571</v>
      </c>
    </row>
    <row r="101" spans="1:11" ht="12">
      <c r="C101" s="1">
        <v>24825750</v>
      </c>
      <c r="D101" s="1" t="s">
        <v>572</v>
      </c>
      <c r="E101" s="320" t="s">
        <v>573</v>
      </c>
      <c r="F101" s="1" t="s">
        <v>574</v>
      </c>
      <c r="G101" s="16" t="s">
        <v>1675</v>
      </c>
      <c r="H101" s="16" t="s">
        <v>4</v>
      </c>
      <c r="I101" s="1" t="s">
        <v>575</v>
      </c>
    </row>
    <row r="102" spans="1:11" ht="60">
      <c r="C102" s="1">
        <v>24825838</v>
      </c>
      <c r="D102" s="1" t="s">
        <v>583</v>
      </c>
      <c r="E102" s="320" t="s">
        <v>452</v>
      </c>
      <c r="F102" s="1" t="s">
        <v>453</v>
      </c>
      <c r="G102" s="16" t="s">
        <v>1675</v>
      </c>
      <c r="H102" s="16" t="s">
        <v>4</v>
      </c>
      <c r="I102" s="1" t="s">
        <v>454</v>
      </c>
    </row>
    <row r="103" spans="1:11" s="152" customFormat="1" ht="39" customHeight="1">
      <c r="A103" s="339" t="s">
        <v>1764</v>
      </c>
      <c r="B103" s="339"/>
      <c r="C103" s="3">
        <v>25043553</v>
      </c>
      <c r="D103" s="4" t="s">
        <v>451</v>
      </c>
      <c r="E103" s="361" t="s">
        <v>348</v>
      </c>
      <c r="F103" s="1" t="s">
        <v>349</v>
      </c>
      <c r="G103" s="16" t="s">
        <v>1675</v>
      </c>
      <c r="H103" s="16" t="s">
        <v>4</v>
      </c>
      <c r="I103" s="1" t="s">
        <v>350</v>
      </c>
      <c r="J103"/>
      <c r="K103"/>
    </row>
    <row r="104" spans="1:11" s="152" customFormat="1" ht="48">
      <c r="A104" s="148" t="s">
        <v>1770</v>
      </c>
      <c r="B104" s="148" t="s">
        <v>4</v>
      </c>
      <c r="C104" s="154">
        <v>25099614</v>
      </c>
      <c r="D104" s="340" t="s">
        <v>347</v>
      </c>
      <c r="E104" s="356" t="s">
        <v>251</v>
      </c>
      <c r="F104" s="154" t="s">
        <v>252</v>
      </c>
      <c r="G104" s="155" t="s">
        <v>1675</v>
      </c>
      <c r="H104" s="155" t="s">
        <v>8</v>
      </c>
      <c r="I104" s="154" t="s">
        <v>253</v>
      </c>
      <c r="J104" s="211"/>
      <c r="K104" s="176"/>
    </row>
    <row r="105" spans="1:11" ht="22">
      <c r="C105" s="1">
        <v>24671998</v>
      </c>
      <c r="D105" s="1" t="s">
        <v>683</v>
      </c>
      <c r="E105" s="324" t="s">
        <v>684</v>
      </c>
      <c r="F105" s="1" t="s">
        <v>685</v>
      </c>
      <c r="G105" s="16" t="s">
        <v>1675</v>
      </c>
      <c r="H105" s="16" t="s">
        <v>4</v>
      </c>
      <c r="I105" s="1" t="s">
        <v>686</v>
      </c>
    </row>
    <row r="106" spans="1:11" s="152" customFormat="1" ht="24">
      <c r="A106" s="339" t="s">
        <v>1756</v>
      </c>
      <c r="B106" s="148"/>
      <c r="C106" s="154">
        <v>24760871</v>
      </c>
      <c r="D106" s="154" t="s">
        <v>633</v>
      </c>
      <c r="E106" s="342" t="s">
        <v>1755</v>
      </c>
      <c r="F106" s="154" t="s">
        <v>634</v>
      </c>
      <c r="G106" s="155" t="s">
        <v>1675</v>
      </c>
      <c r="H106" s="155" t="s">
        <v>8</v>
      </c>
      <c r="I106" s="154" t="s">
        <v>635</v>
      </c>
    </row>
    <row r="107" spans="1:11" s="152" customFormat="1" ht="24">
      <c r="A107" s="339" t="s">
        <v>1756</v>
      </c>
      <c r="B107" s="148"/>
      <c r="C107" s="154">
        <v>24760871</v>
      </c>
      <c r="D107" s="154" t="s">
        <v>636</v>
      </c>
      <c r="E107" s="179" t="s">
        <v>1754</v>
      </c>
      <c r="F107" s="154" t="s">
        <v>637</v>
      </c>
      <c r="G107" s="155" t="s">
        <v>1675</v>
      </c>
      <c r="H107" s="155" t="s">
        <v>8</v>
      </c>
      <c r="I107" s="154" t="s">
        <v>638</v>
      </c>
    </row>
    <row r="108" spans="1:11" s="152" customFormat="1" ht="24">
      <c r="A108" s="339" t="s">
        <v>1756</v>
      </c>
      <c r="B108" s="148"/>
      <c r="C108" s="154">
        <v>24760871</v>
      </c>
      <c r="D108" s="154" t="s">
        <v>639</v>
      </c>
      <c r="E108" s="327" t="s">
        <v>640</v>
      </c>
      <c r="F108" s="154" t="s">
        <v>641</v>
      </c>
      <c r="G108" s="155" t="s">
        <v>1675</v>
      </c>
      <c r="H108" s="155" t="s">
        <v>8</v>
      </c>
      <c r="I108" s="154" t="s">
        <v>642</v>
      </c>
    </row>
    <row r="109" spans="1:11" s="12" customFormat="1" ht="24">
      <c r="A109" s="12" t="s">
        <v>1747</v>
      </c>
      <c r="C109" s="23">
        <v>24760871</v>
      </c>
      <c r="D109" s="23" t="s">
        <v>643</v>
      </c>
      <c r="E109" s="150" t="s">
        <v>1757</v>
      </c>
      <c r="F109" s="23" t="s">
        <v>644</v>
      </c>
      <c r="G109" s="174" t="s">
        <v>1675</v>
      </c>
      <c r="H109" s="174" t="s">
        <v>8</v>
      </c>
      <c r="I109" s="23" t="s">
        <v>645</v>
      </c>
    </row>
    <row r="110" spans="1:11" ht="22">
      <c r="C110" s="1">
        <v>24790185</v>
      </c>
      <c r="D110" s="1" t="s">
        <v>556</v>
      </c>
      <c r="E110" s="326" t="s">
        <v>557</v>
      </c>
      <c r="F110" s="1" t="s">
        <v>558</v>
      </c>
      <c r="G110" s="16" t="s">
        <v>1675</v>
      </c>
      <c r="H110" s="16" t="s">
        <v>4</v>
      </c>
      <c r="I110" s="1" t="s">
        <v>559</v>
      </c>
    </row>
    <row r="111" spans="1:11" ht="24">
      <c r="C111" s="1">
        <v>24899714</v>
      </c>
      <c r="D111" s="1" t="s">
        <v>467</v>
      </c>
      <c r="E111" s="149" t="s">
        <v>468</v>
      </c>
      <c r="F111" s="1" t="s">
        <v>469</v>
      </c>
      <c r="G111" s="16" t="s">
        <v>1675</v>
      </c>
      <c r="H111" s="16" t="s">
        <v>4</v>
      </c>
      <c r="I111" s="1" t="s">
        <v>470</v>
      </c>
    </row>
    <row r="112" spans="1:11" s="12" customFormat="1" ht="24">
      <c r="C112" s="23">
        <v>24899714</v>
      </c>
      <c r="D112" s="23" t="s">
        <v>471</v>
      </c>
      <c r="E112" s="247" t="s">
        <v>472</v>
      </c>
      <c r="F112" s="23" t="s">
        <v>473</v>
      </c>
      <c r="G112" s="174" t="s">
        <v>1675</v>
      </c>
      <c r="H112" s="16" t="s">
        <v>4</v>
      </c>
      <c r="I112" s="23" t="s">
        <v>474</v>
      </c>
    </row>
    <row r="113" spans="1:11" s="12" customFormat="1" ht="24">
      <c r="C113" s="23">
        <v>24899714</v>
      </c>
      <c r="D113" s="23" t="s">
        <v>475</v>
      </c>
      <c r="E113" s="247" t="s">
        <v>476</v>
      </c>
      <c r="F113" s="23" t="s">
        <v>477</v>
      </c>
      <c r="G113" s="174" t="s">
        <v>1675</v>
      </c>
      <c r="H113" s="16" t="s">
        <v>4</v>
      </c>
      <c r="I113" s="23" t="s">
        <v>478</v>
      </c>
    </row>
    <row r="114" spans="1:11" ht="24">
      <c r="C114" s="1">
        <v>24899714</v>
      </c>
      <c r="D114" s="1" t="s">
        <v>479</v>
      </c>
      <c r="E114" s="330" t="s">
        <v>480</v>
      </c>
      <c r="F114" s="1" t="s">
        <v>481</v>
      </c>
      <c r="G114" s="16" t="s">
        <v>1675</v>
      </c>
      <c r="H114" s="16" t="s">
        <v>4</v>
      </c>
      <c r="I114" s="1" t="s">
        <v>482</v>
      </c>
    </row>
    <row r="115" spans="1:11" s="12" customFormat="1" ht="31" customHeight="1">
      <c r="A115" s="12" t="s">
        <v>1747</v>
      </c>
      <c r="C115" s="1">
        <v>24920622</v>
      </c>
      <c r="D115" s="1" t="s">
        <v>510</v>
      </c>
      <c r="E115" s="324" t="s">
        <v>511</v>
      </c>
      <c r="F115" s="1" t="s">
        <v>512</v>
      </c>
      <c r="G115" s="16" t="s">
        <v>1675</v>
      </c>
      <c r="H115" s="16" t="s">
        <v>8</v>
      </c>
      <c r="I115" s="1" t="s">
        <v>513</v>
      </c>
      <c r="J115"/>
      <c r="K115"/>
    </row>
    <row r="116" spans="1:11" ht="70" customHeight="1">
      <c r="A116" s="339" t="s">
        <v>1773</v>
      </c>
      <c r="B116" s="336" t="s">
        <v>4</v>
      </c>
      <c r="C116" s="3">
        <v>25009276</v>
      </c>
      <c r="D116" s="4" t="s">
        <v>423</v>
      </c>
      <c r="E116" s="338" t="s">
        <v>1759</v>
      </c>
      <c r="F116" s="1" t="s">
        <v>424</v>
      </c>
      <c r="G116" s="16" t="s">
        <v>1675</v>
      </c>
      <c r="H116" s="16" t="s">
        <v>4</v>
      </c>
      <c r="I116" s="1" t="s">
        <v>425</v>
      </c>
    </row>
    <row r="117" spans="1:11" ht="36">
      <c r="A117" s="12"/>
      <c r="B117" s="12"/>
      <c r="C117" s="3">
        <v>25009276</v>
      </c>
      <c r="D117" s="4" t="s">
        <v>430</v>
      </c>
      <c r="E117" s="331" t="s">
        <v>431</v>
      </c>
      <c r="F117" s="1" t="s">
        <v>432</v>
      </c>
      <c r="G117" s="16" t="s">
        <v>1675</v>
      </c>
      <c r="H117" s="16" t="s">
        <v>4</v>
      </c>
      <c r="I117" s="1" t="s">
        <v>433</v>
      </c>
    </row>
    <row r="118" spans="1:11" ht="13">
      <c r="A118" s="148"/>
      <c r="B118" s="152" t="s">
        <v>4</v>
      </c>
      <c r="C118" s="175">
        <v>25009276</v>
      </c>
      <c r="D118" s="322" t="s">
        <v>434</v>
      </c>
      <c r="E118" s="360" t="s">
        <v>1760</v>
      </c>
      <c r="F118" s="154" t="s">
        <v>435</v>
      </c>
      <c r="G118" s="155" t="s">
        <v>1675</v>
      </c>
      <c r="H118" s="155"/>
      <c r="I118" s="154" t="s">
        <v>436</v>
      </c>
      <c r="J118" s="152"/>
      <c r="K118" s="152"/>
    </row>
    <row r="119" spans="1:11" s="152" customFormat="1" ht="44">
      <c r="A119" s="148"/>
      <c r="C119" s="175">
        <v>25009276</v>
      </c>
      <c r="D119" s="322" t="s">
        <v>437</v>
      </c>
      <c r="E119" s="341" t="s">
        <v>1771</v>
      </c>
      <c r="F119" s="154" t="s">
        <v>438</v>
      </c>
      <c r="G119" s="155" t="s">
        <v>1675</v>
      </c>
      <c r="H119" s="155" t="s">
        <v>8</v>
      </c>
      <c r="I119" s="154" t="s">
        <v>439</v>
      </c>
    </row>
    <row r="120" spans="1:11" s="152" customFormat="1" ht="72">
      <c r="A120" s="339" t="s">
        <v>1772</v>
      </c>
      <c r="B120" s="339" t="s">
        <v>1744</v>
      </c>
      <c r="C120" s="3">
        <v>25009276</v>
      </c>
      <c r="D120" s="4" t="s">
        <v>440</v>
      </c>
      <c r="E120" s="241" t="s">
        <v>1766</v>
      </c>
      <c r="F120" s="1" t="s">
        <v>441</v>
      </c>
      <c r="G120" s="16" t="s">
        <v>1675</v>
      </c>
      <c r="H120" s="16" t="s">
        <v>4</v>
      </c>
      <c r="I120" s="1" t="s">
        <v>442</v>
      </c>
      <c r="J120"/>
      <c r="K120"/>
    </row>
    <row r="121" spans="1:11" ht="36">
      <c r="A121" s="12"/>
      <c r="B121" s="12"/>
      <c r="C121" s="1">
        <v>25031405</v>
      </c>
      <c r="D121" s="4" t="s">
        <v>375</v>
      </c>
      <c r="E121" s="337" t="s">
        <v>376</v>
      </c>
      <c r="F121" s="1" t="s">
        <v>377</v>
      </c>
      <c r="G121" s="16" t="s">
        <v>1675</v>
      </c>
      <c r="H121" s="16" t="s">
        <v>4</v>
      </c>
      <c r="I121" s="1" t="s">
        <v>378</v>
      </c>
    </row>
    <row r="122" spans="1:11" ht="48">
      <c r="A122" s="12"/>
      <c r="B122" s="12"/>
      <c r="C122" s="23">
        <v>25031405</v>
      </c>
      <c r="D122" s="188" t="s">
        <v>379</v>
      </c>
      <c r="E122" s="337" t="s">
        <v>380</v>
      </c>
      <c r="F122" s="23" t="s">
        <v>381</v>
      </c>
      <c r="G122" s="174" t="s">
        <v>1675</v>
      </c>
      <c r="H122" s="16" t="s">
        <v>4</v>
      </c>
      <c r="I122" s="23" t="s">
        <v>382</v>
      </c>
      <c r="J122" s="12"/>
      <c r="K122" s="12"/>
    </row>
    <row r="123" spans="1:11" s="12" customFormat="1" ht="36">
      <c r="C123" s="23">
        <v>25031405</v>
      </c>
      <c r="D123" s="188" t="s">
        <v>383</v>
      </c>
      <c r="E123" s="337" t="s">
        <v>1777</v>
      </c>
      <c r="F123" s="23" t="s">
        <v>384</v>
      </c>
      <c r="G123" s="174" t="s">
        <v>1675</v>
      </c>
      <c r="H123" s="16" t="s">
        <v>4</v>
      </c>
      <c r="I123" s="23" t="s">
        <v>385</v>
      </c>
    </row>
    <row r="124" spans="1:11" s="12" customFormat="1" ht="36">
      <c r="C124" s="23">
        <v>25031405</v>
      </c>
      <c r="D124" s="188" t="s">
        <v>386</v>
      </c>
      <c r="E124" s="337" t="s">
        <v>387</v>
      </c>
      <c r="F124" s="23" t="s">
        <v>388</v>
      </c>
      <c r="G124" s="174" t="s">
        <v>1675</v>
      </c>
      <c r="H124" s="16" t="s">
        <v>4</v>
      </c>
      <c r="I124" s="23" t="s">
        <v>389</v>
      </c>
    </row>
    <row r="125" spans="1:11" s="157" customFormat="1" ht="24">
      <c r="A125" s="12"/>
      <c r="B125" s="12"/>
      <c r="C125" s="23">
        <v>25031405</v>
      </c>
      <c r="D125" s="188" t="s">
        <v>390</v>
      </c>
      <c r="E125" s="337" t="s">
        <v>391</v>
      </c>
      <c r="F125" s="23" t="s">
        <v>392</v>
      </c>
      <c r="G125" s="174" t="s">
        <v>1675</v>
      </c>
      <c r="H125" s="16" t="s">
        <v>4</v>
      </c>
      <c r="I125" s="23" t="s">
        <v>393</v>
      </c>
      <c r="J125" s="12"/>
      <c r="K125" s="12"/>
    </row>
    <row r="126" spans="1:11" s="12" customFormat="1" ht="24">
      <c r="C126" s="1">
        <v>25031405</v>
      </c>
      <c r="D126" s="4" t="s">
        <v>394</v>
      </c>
      <c r="E126" s="332" t="s">
        <v>395</v>
      </c>
      <c r="F126" s="1" t="s">
        <v>396</v>
      </c>
      <c r="G126" s="16" t="s">
        <v>1675</v>
      </c>
      <c r="H126" s="16" t="s">
        <v>4</v>
      </c>
      <c r="I126" s="1" t="s">
        <v>397</v>
      </c>
      <c r="J126"/>
      <c r="K126"/>
    </row>
    <row r="127" spans="1:11" s="12" customFormat="1" ht="24">
      <c r="C127" s="1">
        <v>25031405</v>
      </c>
      <c r="D127" s="4" t="s">
        <v>275</v>
      </c>
      <c r="E127" s="334" t="s">
        <v>276</v>
      </c>
      <c r="F127" s="1" t="s">
        <v>277</v>
      </c>
      <c r="G127" s="16" t="s">
        <v>1675</v>
      </c>
      <c r="H127" s="16" t="s">
        <v>4</v>
      </c>
      <c r="I127" s="1" t="s">
        <v>278</v>
      </c>
      <c r="J127"/>
      <c r="K127"/>
    </row>
    <row r="128" spans="1:11" ht="12">
      <c r="A128" s="12"/>
      <c r="B128" s="12"/>
      <c r="C128" s="1">
        <v>25080583</v>
      </c>
      <c r="D128" s="4" t="s">
        <v>315</v>
      </c>
      <c r="E128" s="324" t="s">
        <v>316</v>
      </c>
      <c r="F128" s="1" t="s">
        <v>317</v>
      </c>
      <c r="G128" s="16" t="s">
        <v>1675</v>
      </c>
      <c r="H128" s="16" t="s">
        <v>4</v>
      </c>
      <c r="I128" s="1" t="s">
        <v>318</v>
      </c>
    </row>
    <row r="129" spans="1:11" ht="36">
      <c r="A129" s="12"/>
      <c r="B129" s="12"/>
      <c r="C129" s="1">
        <v>25100604</v>
      </c>
      <c r="D129" s="4" t="s">
        <v>323</v>
      </c>
      <c r="E129" s="334" t="s">
        <v>324</v>
      </c>
      <c r="F129" s="1" t="s">
        <v>325</v>
      </c>
      <c r="G129" s="16" t="s">
        <v>1675</v>
      </c>
      <c r="H129" s="16" t="s">
        <v>4</v>
      </c>
      <c r="I129" s="1" t="s">
        <v>326</v>
      </c>
    </row>
    <row r="130" spans="1:11" ht="36">
      <c r="A130" s="12"/>
      <c r="B130" s="12"/>
      <c r="C130" s="1">
        <v>25100604</v>
      </c>
      <c r="D130" s="4" t="s">
        <v>327</v>
      </c>
      <c r="E130" s="335" t="s">
        <v>328</v>
      </c>
      <c r="F130" s="1" t="s">
        <v>329</v>
      </c>
      <c r="G130" s="16" t="s">
        <v>1675</v>
      </c>
      <c r="H130" s="16" t="s">
        <v>4</v>
      </c>
      <c r="I130" s="1" t="s">
        <v>330</v>
      </c>
      <c r="J130" s="212"/>
      <c r="K130" s="212"/>
    </row>
    <row r="131" spans="1:11" ht="24">
      <c r="A131" s="12"/>
      <c r="B131" s="12"/>
      <c r="C131" s="1">
        <v>25100604</v>
      </c>
      <c r="D131" s="4" t="s">
        <v>331</v>
      </c>
      <c r="E131" s="335" t="s">
        <v>332</v>
      </c>
      <c r="F131" s="1" t="s">
        <v>333</v>
      </c>
      <c r="G131" s="16" t="s">
        <v>1675</v>
      </c>
      <c r="H131" s="16" t="s">
        <v>4</v>
      </c>
      <c r="I131" s="1" t="s">
        <v>334</v>
      </c>
      <c r="J131" s="212"/>
      <c r="K131" s="212"/>
    </row>
    <row r="132" spans="1:11" ht="48">
      <c r="A132" s="12"/>
      <c r="B132" s="12"/>
      <c r="C132" s="1">
        <v>25100604</v>
      </c>
      <c r="D132" s="4" t="s">
        <v>335</v>
      </c>
      <c r="E132" s="332" t="s">
        <v>336</v>
      </c>
      <c r="F132" s="1" t="s">
        <v>337</v>
      </c>
      <c r="G132" s="16" t="s">
        <v>1675</v>
      </c>
      <c r="H132" s="16" t="s">
        <v>4</v>
      </c>
      <c r="I132" s="1" t="s">
        <v>338</v>
      </c>
      <c r="J132" s="13"/>
      <c r="K132" s="13"/>
    </row>
    <row r="133" spans="1:11" ht="12">
      <c r="A133" s="12"/>
      <c r="B133" s="12"/>
      <c r="C133" s="1">
        <v>25100604</v>
      </c>
      <c r="D133" s="4" t="s">
        <v>339</v>
      </c>
      <c r="E133" s="332" t="s">
        <v>340</v>
      </c>
      <c r="F133" s="1" t="s">
        <v>341</v>
      </c>
      <c r="G133" s="16" t="s">
        <v>1675</v>
      </c>
      <c r="H133" s="16" t="s">
        <v>4</v>
      </c>
      <c r="I133" s="1" t="s">
        <v>342</v>
      </c>
      <c r="J133" s="13"/>
      <c r="K133" s="13"/>
    </row>
    <row r="134" spans="1:11" ht="48">
      <c r="A134" s="333"/>
      <c r="B134" s="333"/>
      <c r="C134" s="1">
        <v>25100599</v>
      </c>
      <c r="D134" s="4" t="s">
        <v>262</v>
      </c>
      <c r="E134" s="334" t="s">
        <v>263</v>
      </c>
      <c r="F134" s="1" t="s">
        <v>264</v>
      </c>
      <c r="G134" s="16" t="s">
        <v>1675</v>
      </c>
      <c r="H134" s="16" t="s">
        <v>4</v>
      </c>
      <c r="I134" s="1" t="s">
        <v>265</v>
      </c>
      <c r="J134" s="208"/>
      <c r="K134" s="319"/>
    </row>
    <row r="135" spans="1:11" ht="26">
      <c r="A135" s="157"/>
      <c r="B135" s="157"/>
      <c r="C135" s="169">
        <v>25031397</v>
      </c>
      <c r="D135" s="189" t="s">
        <v>2</v>
      </c>
      <c r="E135" s="303" t="s">
        <v>1774</v>
      </c>
      <c r="F135" s="169" t="s">
        <v>4</v>
      </c>
      <c r="G135" s="169" t="s">
        <v>1675</v>
      </c>
      <c r="H135" s="16" t="s">
        <v>4</v>
      </c>
      <c r="I135" s="169" t="s">
        <v>4</v>
      </c>
      <c r="J135" s="169"/>
      <c r="K135" s="169"/>
    </row>
    <row r="136" spans="1:11" ht="48" customHeight="1">
      <c r="A136" s="157"/>
      <c r="B136" s="157"/>
      <c r="C136" s="169">
        <v>25031397</v>
      </c>
      <c r="D136" s="189" t="s">
        <v>2</v>
      </c>
      <c r="E136" s="357" t="s">
        <v>1775</v>
      </c>
      <c r="F136" s="169" t="s">
        <v>4</v>
      </c>
      <c r="G136" s="169" t="s">
        <v>1675</v>
      </c>
      <c r="H136" s="16" t="s">
        <v>4</v>
      </c>
      <c r="I136" s="169" t="s">
        <v>4</v>
      </c>
      <c r="J136" s="169"/>
      <c r="K136" s="169"/>
    </row>
    <row r="137" spans="1:11" s="157" customFormat="1" ht="39">
      <c r="C137" s="157">
        <v>25031397</v>
      </c>
      <c r="D137" s="189" t="s">
        <v>2</v>
      </c>
      <c r="E137" s="286" t="s">
        <v>1776</v>
      </c>
      <c r="F137" s="157" t="s">
        <v>4</v>
      </c>
      <c r="G137" s="157" t="s">
        <v>1675</v>
      </c>
      <c r="H137" s="157" t="s">
        <v>8</v>
      </c>
      <c r="I137" s="157" t="s">
        <v>8</v>
      </c>
    </row>
    <row r="138" spans="1:11" s="12" customFormat="1" ht="30" customHeight="1">
      <c r="A138" s="187"/>
      <c r="B138" s="187" t="s">
        <v>4</v>
      </c>
      <c r="C138" s="386">
        <v>25043553</v>
      </c>
      <c r="D138" s="387" t="s">
        <v>29</v>
      </c>
      <c r="E138" s="388" t="s">
        <v>1768</v>
      </c>
      <c r="F138" s="389" t="s">
        <v>4</v>
      </c>
      <c r="G138" s="389" t="s">
        <v>1675</v>
      </c>
      <c r="H138" s="174" t="s">
        <v>4</v>
      </c>
      <c r="I138" s="389" t="s">
        <v>8</v>
      </c>
    </row>
    <row r="139" spans="1:11" s="157" customFormat="1" ht="36">
      <c r="C139" s="359">
        <v>25031405</v>
      </c>
      <c r="D139" s="189" t="s">
        <v>2</v>
      </c>
      <c r="E139" s="362" t="s">
        <v>1778</v>
      </c>
      <c r="F139" s="318" t="s">
        <v>4</v>
      </c>
      <c r="G139" s="318" t="s">
        <v>1675</v>
      </c>
      <c r="H139" s="16" t="s">
        <v>4</v>
      </c>
      <c r="I139" s="318" t="s">
        <v>4</v>
      </c>
    </row>
    <row r="140" spans="1:11" ht="12"/>
    <row r="141" spans="1:11" ht="12">
      <c r="E141" s="149" t="s">
        <v>1779</v>
      </c>
      <c r="F141">
        <f>COUNTIF(F5:F139,"y")</f>
        <v>52</v>
      </c>
    </row>
    <row r="142" spans="1:11" ht="12">
      <c r="E142" t="s">
        <v>1735</v>
      </c>
      <c r="F142">
        <f>COUNTIF(G88:G139,"TP")</f>
        <v>52</v>
      </c>
    </row>
    <row r="143" spans="1:11" ht="12">
      <c r="E143" t="s">
        <v>1736</v>
      </c>
      <c r="F143">
        <f>COUNTIF(G88:G139,"TN")</f>
        <v>0</v>
      </c>
    </row>
    <row r="144" spans="1:11" ht="12">
      <c r="E144" t="s">
        <v>1719</v>
      </c>
      <c r="F144">
        <f>COUNTIF(G88:G139,"FP")</f>
        <v>0</v>
      </c>
    </row>
    <row r="145" spans="5:6" ht="12">
      <c r="E145" t="s">
        <v>1720</v>
      </c>
      <c r="F145">
        <f>COUNTIF(G88:G139,"FN")</f>
        <v>0</v>
      </c>
    </row>
    <row r="146" spans="5:6" ht="12">
      <c r="E146" s="264" t="s">
        <v>1738</v>
      </c>
      <c r="F146" s="265">
        <f>(F142)/(F142+F144)</f>
        <v>1</v>
      </c>
    </row>
    <row r="147" spans="5:6" ht="12">
      <c r="E147" s="5"/>
    </row>
    <row r="148" spans="5:6" ht="12">
      <c r="E148" s="149" t="s">
        <v>1780</v>
      </c>
      <c r="F148">
        <f>COUNTA(F5:F139)</f>
        <v>135</v>
      </c>
    </row>
    <row r="149" spans="5:6" ht="12">
      <c r="E149" t="s">
        <v>1735</v>
      </c>
      <c r="F149">
        <f>COUNTIF(G5:G139,"TP")</f>
        <v>52</v>
      </c>
    </row>
    <row r="150" spans="5:6" ht="12">
      <c r="E150" t="s">
        <v>1736</v>
      </c>
      <c r="F150">
        <f>COUNTIF(G5:G139,"TN")</f>
        <v>0</v>
      </c>
    </row>
    <row r="151" spans="5:6" ht="12">
      <c r="E151" t="s">
        <v>1737</v>
      </c>
      <c r="F151">
        <f>COUNTIF(G5:G139,"FP")</f>
        <v>0</v>
      </c>
    </row>
    <row r="152" spans="5:6" ht="12">
      <c r="E152" t="s">
        <v>1720</v>
      </c>
      <c r="F152">
        <f>COUNTIF(G5:G139,"FN")</f>
        <v>83</v>
      </c>
    </row>
    <row r="153" spans="5:6" ht="12">
      <c r="E153" s="264" t="s">
        <v>1738</v>
      </c>
      <c r="F153" s="265">
        <f>(F149)/(F149+F151)</f>
        <v>1</v>
      </c>
    </row>
    <row r="154" spans="5:6" ht="12"/>
    <row r="155" spans="5:6" ht="12">
      <c r="E155" t="s">
        <v>1787</v>
      </c>
    </row>
    <row r="156" spans="5:6" ht="12"/>
    <row r="157" spans="5:6" ht="12"/>
    <row r="158" spans="5:6" ht="12"/>
    <row r="159" spans="5:6" ht="12"/>
    <row r="160" spans="5:6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F4:F141"/>
  </sortState>
  <phoneticPr fontId="4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B1" zoomScale="150" zoomScaleNormal="150" zoomScalePageLayoutView="150" workbookViewId="0">
      <pane ySplit="3" topLeftCell="A53" activePane="bottomLeft" state="frozen"/>
      <selection pane="bottomLeft" activeCell="J3" sqref="J3"/>
    </sheetView>
  </sheetViews>
  <sheetFormatPr baseColWidth="10" defaultRowHeight="13" x14ac:dyDescent="0"/>
  <cols>
    <col min="1" max="1" width="10.83203125" style="33"/>
    <col min="2" max="2" width="17.33203125" style="33" customWidth="1"/>
    <col min="3" max="3" width="33.5" style="45" customWidth="1"/>
    <col min="4" max="4" width="14.83203125" style="33" customWidth="1"/>
    <col min="5" max="5" width="10.83203125" style="33" customWidth="1"/>
    <col min="6" max="6" width="10.83203125" style="33"/>
    <col min="7" max="7" width="15.83203125" style="33" customWidth="1"/>
    <col min="8" max="9" width="10.83203125" style="33"/>
    <col min="11" max="16384" width="10.83203125" style="33"/>
  </cols>
  <sheetData>
    <row r="1" spans="1:10" s="41" customFormat="1" ht="52">
      <c r="A1" s="41" t="s">
        <v>1133</v>
      </c>
      <c r="B1" s="41" t="s">
        <v>266</v>
      </c>
      <c r="C1" s="41" t="s">
        <v>1382</v>
      </c>
      <c r="D1" s="41" t="s">
        <v>1610</v>
      </c>
      <c r="E1" s="41" t="s">
        <v>1611</v>
      </c>
      <c r="F1" s="391" t="s">
        <v>1678</v>
      </c>
      <c r="G1" s="41" t="s">
        <v>1383</v>
      </c>
      <c r="H1" s="41" t="s">
        <v>1384</v>
      </c>
      <c r="I1" s="41" t="s">
        <v>1126</v>
      </c>
      <c r="J1" s="41" t="s">
        <v>1125</v>
      </c>
    </row>
    <row r="2" spans="1:10" s="393" customFormat="1" ht="39">
      <c r="A2" s="392" t="s">
        <v>1663</v>
      </c>
      <c r="C2" s="392"/>
      <c r="F2" s="394" t="s">
        <v>1679</v>
      </c>
      <c r="I2" s="393">
        <f>COUNTIF(G4:G62,"y")</f>
        <v>30</v>
      </c>
      <c r="J2" s="393">
        <f>COUNTA(C4:C62)</f>
        <v>59</v>
      </c>
    </row>
    <row r="3" spans="1:10" s="395" customFormat="1">
      <c r="A3" s="163"/>
      <c r="C3" s="163"/>
      <c r="F3" s="396">
        <f>COUNTIF(F4:F179,"NC")</f>
        <v>59</v>
      </c>
    </row>
    <row r="4" spans="1:10" s="395" customFormat="1" ht="26">
      <c r="A4" s="397">
        <v>23170245</v>
      </c>
      <c r="B4" s="395" t="s">
        <v>25</v>
      </c>
      <c r="C4" s="163" t="s">
        <v>1388</v>
      </c>
      <c r="D4" s="395" t="s">
        <v>4</v>
      </c>
      <c r="E4" s="395" t="s">
        <v>8</v>
      </c>
      <c r="F4" s="395" t="s">
        <v>1684</v>
      </c>
      <c r="G4" s="395" t="s">
        <v>8</v>
      </c>
      <c r="J4" s="12"/>
    </row>
    <row r="5" spans="1:10" s="395" customFormat="1" ht="26">
      <c r="A5" s="397">
        <v>23170245</v>
      </c>
      <c r="B5" s="395" t="s">
        <v>25</v>
      </c>
      <c r="C5" s="163" t="s">
        <v>1390</v>
      </c>
      <c r="D5" s="395" t="s">
        <v>564</v>
      </c>
      <c r="E5" s="395" t="s">
        <v>564</v>
      </c>
      <c r="F5" s="395" t="s">
        <v>1684</v>
      </c>
      <c r="J5" s="12"/>
    </row>
    <row r="6" spans="1:10" s="395" customFormat="1">
      <c r="A6" s="397">
        <v>23170236</v>
      </c>
      <c r="B6" s="395" t="s">
        <v>25</v>
      </c>
      <c r="C6" s="163" t="s">
        <v>1392</v>
      </c>
      <c r="D6" s="395" t="s">
        <v>4</v>
      </c>
      <c r="E6" s="395" t="s">
        <v>4</v>
      </c>
      <c r="F6" s="395" t="s">
        <v>1684</v>
      </c>
      <c r="G6" s="395" t="s">
        <v>4</v>
      </c>
      <c r="H6" s="395" t="s">
        <v>4</v>
      </c>
      <c r="J6" s="12"/>
    </row>
    <row r="7" spans="1:10" s="395" customFormat="1">
      <c r="A7" s="395">
        <v>24555100</v>
      </c>
      <c r="B7" s="395" t="s">
        <v>165</v>
      </c>
      <c r="C7" s="163" t="s">
        <v>1395</v>
      </c>
      <c r="D7" s="395" t="s">
        <v>4</v>
      </c>
      <c r="E7" s="395" t="s">
        <v>4</v>
      </c>
      <c r="F7" s="395" t="s">
        <v>1684</v>
      </c>
      <c r="G7" s="395" t="s">
        <v>4</v>
      </c>
      <c r="H7" s="395" t="s">
        <v>4</v>
      </c>
      <c r="I7" s="395">
        <v>8</v>
      </c>
      <c r="J7" s="12"/>
    </row>
    <row r="8" spans="1:10" s="395" customFormat="1" ht="26">
      <c r="A8" s="395">
        <v>22927320</v>
      </c>
      <c r="B8" s="395" t="s">
        <v>195</v>
      </c>
      <c r="C8" s="163" t="s">
        <v>1406</v>
      </c>
      <c r="D8" s="395" t="s">
        <v>4</v>
      </c>
      <c r="E8" s="395" t="s">
        <v>4</v>
      </c>
      <c r="F8" s="395" t="s">
        <v>1684</v>
      </c>
      <c r="G8" s="395" t="s">
        <v>4</v>
      </c>
      <c r="H8" s="395" t="s">
        <v>8</v>
      </c>
      <c r="J8" s="12"/>
    </row>
    <row r="9" spans="1:10" s="395" customFormat="1" ht="26">
      <c r="A9" s="395">
        <v>22815064</v>
      </c>
      <c r="B9" s="395" t="s">
        <v>195</v>
      </c>
      <c r="C9" s="163" t="s">
        <v>1409</v>
      </c>
      <c r="D9" s="395" t="s">
        <v>4</v>
      </c>
      <c r="E9" s="395" t="s">
        <v>1669</v>
      </c>
      <c r="F9" s="395" t="s">
        <v>1684</v>
      </c>
      <c r="G9" s="395" t="s">
        <v>8</v>
      </c>
      <c r="J9" s="12"/>
    </row>
    <row r="10" spans="1:10" s="395" customFormat="1" ht="39">
      <c r="A10" s="395">
        <v>22807169</v>
      </c>
      <c r="B10" s="395" t="s">
        <v>195</v>
      </c>
      <c r="C10" s="163" t="s">
        <v>1410</v>
      </c>
      <c r="D10" s="395" t="s">
        <v>4</v>
      </c>
      <c r="E10" s="395" t="s">
        <v>4</v>
      </c>
      <c r="F10" s="395" t="s">
        <v>1684</v>
      </c>
      <c r="G10" s="395" t="s">
        <v>4</v>
      </c>
      <c r="H10" s="395" t="s">
        <v>4</v>
      </c>
      <c r="J10" s="12"/>
    </row>
    <row r="11" spans="1:10" s="395" customFormat="1">
      <c r="A11" s="395">
        <v>22807169</v>
      </c>
      <c r="B11" s="395" t="s">
        <v>195</v>
      </c>
      <c r="C11" s="163" t="s">
        <v>1411</v>
      </c>
      <c r="D11" s="395" t="s">
        <v>4</v>
      </c>
      <c r="E11" s="395" t="s">
        <v>8</v>
      </c>
      <c r="F11" s="395" t="s">
        <v>1684</v>
      </c>
      <c r="G11" s="395" t="s">
        <v>8</v>
      </c>
      <c r="H11" s="395" t="s">
        <v>8</v>
      </c>
      <c r="J11" s="12"/>
    </row>
    <row r="12" spans="1:10" s="395" customFormat="1">
      <c r="A12" s="395">
        <v>22807169</v>
      </c>
      <c r="B12" s="395" t="s">
        <v>195</v>
      </c>
      <c r="C12" s="163" t="s">
        <v>1412</v>
      </c>
      <c r="D12" s="395" t="s">
        <v>4</v>
      </c>
      <c r="E12" s="395" t="s">
        <v>8</v>
      </c>
      <c r="F12" s="395" t="s">
        <v>1684</v>
      </c>
      <c r="G12" s="395" t="s">
        <v>8</v>
      </c>
      <c r="H12" s="395" t="s">
        <v>8</v>
      </c>
      <c r="J12" s="12"/>
    </row>
    <row r="13" spans="1:10" s="395" customFormat="1" ht="26">
      <c r="A13" s="395">
        <v>22807169</v>
      </c>
      <c r="B13" s="395" t="s">
        <v>195</v>
      </c>
      <c r="C13" s="163" t="s">
        <v>1413</v>
      </c>
      <c r="D13" s="395" t="s">
        <v>4</v>
      </c>
      <c r="E13" s="395" t="s">
        <v>4</v>
      </c>
      <c r="F13" s="395" t="s">
        <v>1684</v>
      </c>
      <c r="G13" s="395" t="s">
        <v>4</v>
      </c>
      <c r="H13" s="395" t="s">
        <v>8</v>
      </c>
      <c r="J13" s="12"/>
    </row>
    <row r="14" spans="1:10" s="395" customFormat="1">
      <c r="A14" s="395">
        <v>22807169</v>
      </c>
      <c r="B14" s="395" t="s">
        <v>195</v>
      </c>
      <c r="C14" s="163" t="s">
        <v>1414</v>
      </c>
      <c r="D14" s="395" t="s">
        <v>4</v>
      </c>
      <c r="E14" s="395" t="s">
        <v>8</v>
      </c>
      <c r="F14" s="395" t="s">
        <v>1684</v>
      </c>
      <c r="G14" s="395" t="s">
        <v>8</v>
      </c>
      <c r="H14" s="395" t="s">
        <v>8</v>
      </c>
      <c r="J14" s="12"/>
    </row>
    <row r="15" spans="1:10" s="395" customFormat="1" ht="26">
      <c r="A15" s="395">
        <v>22777829</v>
      </c>
      <c r="B15" s="395" t="s">
        <v>195</v>
      </c>
      <c r="C15" s="163" t="s">
        <v>111</v>
      </c>
      <c r="D15" s="395" t="s">
        <v>8</v>
      </c>
      <c r="E15" s="395" t="s">
        <v>8</v>
      </c>
      <c r="F15" s="395" t="s">
        <v>1684</v>
      </c>
      <c r="G15" s="395" t="s">
        <v>8</v>
      </c>
      <c r="H15" s="395" t="s">
        <v>4</v>
      </c>
      <c r="J15" s="12"/>
    </row>
    <row r="16" spans="1:10" s="395" customFormat="1">
      <c r="A16" s="395">
        <v>22707411</v>
      </c>
      <c r="B16" s="395" t="s">
        <v>195</v>
      </c>
      <c r="C16" s="163" t="s">
        <v>1416</v>
      </c>
      <c r="D16" s="395" t="s">
        <v>4</v>
      </c>
      <c r="E16" s="395" t="s">
        <v>4</v>
      </c>
      <c r="F16" s="395" t="s">
        <v>1684</v>
      </c>
      <c r="G16" s="395" t="s">
        <v>4</v>
      </c>
      <c r="H16" s="395" t="s">
        <v>8</v>
      </c>
      <c r="J16" s="12"/>
    </row>
    <row r="17" spans="1:10" s="395" customFormat="1">
      <c r="A17" s="395">
        <v>22707411</v>
      </c>
      <c r="B17" s="395" t="s">
        <v>195</v>
      </c>
      <c r="C17" s="163" t="s">
        <v>1417</v>
      </c>
      <c r="D17" s="395" t="s">
        <v>4</v>
      </c>
      <c r="E17" s="395" t="s">
        <v>4</v>
      </c>
      <c r="F17" s="395" t="s">
        <v>1684</v>
      </c>
      <c r="G17" s="395" t="s">
        <v>4</v>
      </c>
      <c r="H17" s="395" t="s">
        <v>8</v>
      </c>
      <c r="J17" s="12"/>
    </row>
    <row r="18" spans="1:10" s="395" customFormat="1">
      <c r="A18" s="395">
        <v>23065648</v>
      </c>
      <c r="B18" s="395" t="s">
        <v>5</v>
      </c>
      <c r="C18" s="163" t="s">
        <v>1420</v>
      </c>
      <c r="D18" s="395" t="s">
        <v>8</v>
      </c>
      <c r="E18" s="395" t="s">
        <v>8</v>
      </c>
      <c r="F18" s="395" t="s">
        <v>1684</v>
      </c>
      <c r="G18" s="395" t="s">
        <v>8</v>
      </c>
      <c r="H18" s="395" t="s">
        <v>4</v>
      </c>
      <c r="I18" s="395">
        <v>8</v>
      </c>
      <c r="J18" s="12"/>
    </row>
    <row r="19" spans="1:10" s="395" customFormat="1">
      <c r="A19" s="395">
        <v>23065648</v>
      </c>
      <c r="B19" s="395" t="s">
        <v>5</v>
      </c>
      <c r="C19" s="163" t="s">
        <v>1421</v>
      </c>
      <c r="D19" s="395" t="s">
        <v>8</v>
      </c>
      <c r="E19" s="395" t="s">
        <v>8</v>
      </c>
      <c r="F19" s="395" t="s">
        <v>1684</v>
      </c>
      <c r="G19" s="395" t="s">
        <v>8</v>
      </c>
      <c r="H19" s="395" t="s">
        <v>8</v>
      </c>
      <c r="J19" s="12"/>
    </row>
    <row r="20" spans="1:10" s="395" customFormat="1">
      <c r="A20" s="395">
        <v>23055045</v>
      </c>
      <c r="B20" s="395" t="s">
        <v>5</v>
      </c>
      <c r="C20" s="163" t="s">
        <v>1422</v>
      </c>
      <c r="D20" s="395" t="s">
        <v>4</v>
      </c>
      <c r="E20" s="395" t="s">
        <v>4</v>
      </c>
      <c r="F20" s="395" t="s">
        <v>1684</v>
      </c>
      <c r="G20" s="395" t="s">
        <v>4</v>
      </c>
      <c r="H20" s="395" t="s">
        <v>4</v>
      </c>
      <c r="J20" s="12"/>
    </row>
    <row r="21" spans="1:10" s="395" customFormat="1">
      <c r="A21" s="395">
        <v>23055045</v>
      </c>
      <c r="B21" s="395" t="s">
        <v>5</v>
      </c>
      <c r="C21" s="163" t="s">
        <v>1423</v>
      </c>
      <c r="D21" s="395" t="s">
        <v>4</v>
      </c>
      <c r="E21" s="395" t="s">
        <v>4</v>
      </c>
      <c r="F21" s="395" t="s">
        <v>1684</v>
      </c>
      <c r="G21" s="395" t="s">
        <v>4</v>
      </c>
      <c r="H21" s="395" t="s">
        <v>4</v>
      </c>
      <c r="J21" s="12"/>
    </row>
    <row r="22" spans="1:10" s="395" customFormat="1" ht="26">
      <c r="A22" s="395">
        <v>23055045</v>
      </c>
      <c r="B22" s="395" t="s">
        <v>5</v>
      </c>
      <c r="C22" s="163" t="s">
        <v>1421</v>
      </c>
      <c r="D22" s="395" t="s">
        <v>4</v>
      </c>
      <c r="E22" s="395" t="s">
        <v>8</v>
      </c>
      <c r="F22" s="395" t="s">
        <v>1684</v>
      </c>
      <c r="G22" s="395" t="s">
        <v>8</v>
      </c>
      <c r="H22" s="395" t="s">
        <v>8</v>
      </c>
      <c r="J22" s="12"/>
    </row>
    <row r="23" spans="1:10" s="395" customFormat="1">
      <c r="A23" s="395">
        <v>23055045</v>
      </c>
      <c r="B23" s="395" t="s">
        <v>5</v>
      </c>
      <c r="C23" s="163" t="s">
        <v>1424</v>
      </c>
      <c r="D23" s="395" t="s">
        <v>4</v>
      </c>
      <c r="E23" s="395" t="s">
        <v>8</v>
      </c>
      <c r="F23" s="395" t="s">
        <v>1684</v>
      </c>
      <c r="G23" s="395" t="s">
        <v>8</v>
      </c>
      <c r="H23" s="395" t="s">
        <v>4</v>
      </c>
      <c r="J23" s="12"/>
    </row>
    <row r="24" spans="1:10" s="395" customFormat="1" ht="52">
      <c r="A24" s="395">
        <v>23055045</v>
      </c>
      <c r="B24" s="395" t="s">
        <v>5</v>
      </c>
      <c r="C24" s="163" t="s">
        <v>1425</v>
      </c>
      <c r="D24" s="395" t="s">
        <v>4</v>
      </c>
      <c r="E24" s="395" t="s">
        <v>8</v>
      </c>
      <c r="F24" s="395" t="s">
        <v>1684</v>
      </c>
      <c r="G24" s="395" t="s">
        <v>8</v>
      </c>
      <c r="H24" s="395" t="s">
        <v>4</v>
      </c>
      <c r="J24" s="12"/>
    </row>
    <row r="25" spans="1:10" s="395" customFormat="1">
      <c r="A25" s="395">
        <v>23055045</v>
      </c>
      <c r="B25" s="395" t="s">
        <v>5</v>
      </c>
      <c r="C25" s="163" t="s">
        <v>1426</v>
      </c>
      <c r="D25" s="395" t="s">
        <v>4</v>
      </c>
      <c r="E25" s="395" t="s">
        <v>8</v>
      </c>
      <c r="F25" s="395" t="s">
        <v>1684</v>
      </c>
      <c r="G25" s="395" t="s">
        <v>8</v>
      </c>
      <c r="H25" s="395" t="s">
        <v>8</v>
      </c>
      <c r="J25" s="12"/>
    </row>
    <row r="26" spans="1:10" s="395" customFormat="1" ht="26">
      <c r="A26" s="395">
        <v>23055043</v>
      </c>
      <c r="B26" s="395" t="s">
        <v>5</v>
      </c>
      <c r="C26" s="163" t="s">
        <v>1427</v>
      </c>
      <c r="D26" s="395" t="s">
        <v>4</v>
      </c>
      <c r="E26" s="395" t="s">
        <v>564</v>
      </c>
      <c r="F26" s="395" t="s">
        <v>1684</v>
      </c>
      <c r="G26" s="395" t="s">
        <v>4</v>
      </c>
      <c r="H26" s="395" t="s">
        <v>8</v>
      </c>
      <c r="J26" s="12"/>
    </row>
    <row r="27" spans="1:10" s="395" customFormat="1">
      <c r="A27" s="395">
        <v>22932976</v>
      </c>
      <c r="B27" s="395" t="s">
        <v>5</v>
      </c>
      <c r="C27" s="163" t="s">
        <v>1428</v>
      </c>
      <c r="D27" s="395" t="s">
        <v>8</v>
      </c>
      <c r="E27" s="395" t="s">
        <v>4</v>
      </c>
      <c r="F27" s="395" t="s">
        <v>1684</v>
      </c>
      <c r="G27" s="395" t="s">
        <v>4</v>
      </c>
      <c r="H27" s="395" t="s">
        <v>4</v>
      </c>
      <c r="J27" s="12"/>
    </row>
    <row r="28" spans="1:10" s="395" customFormat="1" ht="26">
      <c r="A28" s="395">
        <v>22932976</v>
      </c>
      <c r="B28" s="395" t="s">
        <v>5</v>
      </c>
      <c r="C28" s="163" t="s">
        <v>1429</v>
      </c>
      <c r="D28" s="395" t="s">
        <v>8</v>
      </c>
      <c r="E28" s="395" t="s">
        <v>4</v>
      </c>
      <c r="F28" s="395" t="s">
        <v>1684</v>
      </c>
      <c r="G28" s="395" t="s">
        <v>4</v>
      </c>
      <c r="H28" s="395" t="s">
        <v>4</v>
      </c>
      <c r="J28" s="12"/>
    </row>
    <row r="29" spans="1:10" s="395" customFormat="1">
      <c r="A29" s="395">
        <v>22932976</v>
      </c>
      <c r="B29" s="395" t="s">
        <v>5</v>
      </c>
      <c r="C29" s="163" t="s">
        <v>1430</v>
      </c>
      <c r="D29" s="395" t="s">
        <v>8</v>
      </c>
      <c r="E29" s="395" t="s">
        <v>4</v>
      </c>
      <c r="F29" s="395" t="s">
        <v>1684</v>
      </c>
      <c r="G29" s="395" t="s">
        <v>4</v>
      </c>
      <c r="H29" s="395" t="s">
        <v>4</v>
      </c>
      <c r="J29" s="12"/>
    </row>
    <row r="30" spans="1:10" s="395" customFormat="1" ht="26">
      <c r="A30" s="395">
        <v>22932976</v>
      </c>
      <c r="B30" s="395" t="s">
        <v>5</v>
      </c>
      <c r="C30" s="163" t="s">
        <v>1431</v>
      </c>
      <c r="D30" s="395" t="s">
        <v>8</v>
      </c>
      <c r="E30" s="395" t="s">
        <v>4</v>
      </c>
      <c r="F30" s="395" t="s">
        <v>1684</v>
      </c>
      <c r="G30" s="395" t="s">
        <v>4</v>
      </c>
      <c r="H30" s="395" t="s">
        <v>4</v>
      </c>
      <c r="J30" s="12"/>
    </row>
    <row r="31" spans="1:10" s="395" customFormat="1">
      <c r="A31" s="395">
        <v>22903439</v>
      </c>
      <c r="B31" s="395" t="s">
        <v>5</v>
      </c>
      <c r="C31" s="163" t="s">
        <v>1432</v>
      </c>
      <c r="D31" s="395" t="s">
        <v>4</v>
      </c>
      <c r="E31" s="395" t="s">
        <v>4</v>
      </c>
      <c r="F31" s="395" t="s">
        <v>1684</v>
      </c>
      <c r="G31" s="395" t="s">
        <v>4</v>
      </c>
      <c r="H31" s="395" t="s">
        <v>4</v>
      </c>
      <c r="J31" s="12"/>
    </row>
    <row r="32" spans="1:10" s="395" customFormat="1">
      <c r="A32" s="395">
        <v>23184649</v>
      </c>
      <c r="B32" s="395" t="s">
        <v>211</v>
      </c>
      <c r="C32" s="163" t="s">
        <v>1434</v>
      </c>
      <c r="D32" s="395" t="s">
        <v>4</v>
      </c>
      <c r="E32" s="395" t="s">
        <v>4</v>
      </c>
      <c r="F32" s="395" t="s">
        <v>1684</v>
      </c>
      <c r="G32" s="395" t="s">
        <v>4</v>
      </c>
      <c r="H32" s="395" t="s">
        <v>8</v>
      </c>
      <c r="J32" s="12"/>
    </row>
    <row r="33" spans="1:10" s="395" customFormat="1" ht="26">
      <c r="A33" s="395">
        <v>22407500</v>
      </c>
      <c r="B33" s="395" t="s">
        <v>211</v>
      </c>
      <c r="C33" s="163" t="s">
        <v>1437</v>
      </c>
      <c r="D33" s="395" t="s">
        <v>4</v>
      </c>
      <c r="E33" s="395" t="s">
        <v>4</v>
      </c>
      <c r="F33" s="395" t="s">
        <v>1684</v>
      </c>
      <c r="G33" s="395" t="s">
        <v>4</v>
      </c>
      <c r="H33" s="395" t="s">
        <v>8</v>
      </c>
      <c r="J33" s="12"/>
    </row>
    <row r="34" spans="1:10" s="395" customFormat="1" ht="39">
      <c r="A34" s="395">
        <v>22144346</v>
      </c>
      <c r="B34" s="395" t="s">
        <v>211</v>
      </c>
      <c r="C34" s="163" t="s">
        <v>1440</v>
      </c>
      <c r="D34" s="395" t="s">
        <v>4</v>
      </c>
      <c r="E34" s="395" t="s">
        <v>4</v>
      </c>
      <c r="F34" s="395" t="s">
        <v>1684</v>
      </c>
      <c r="G34" s="395" t="s">
        <v>4</v>
      </c>
      <c r="H34" s="395" t="s">
        <v>8</v>
      </c>
      <c r="J34" s="12"/>
    </row>
    <row r="35" spans="1:10" s="395" customFormat="1">
      <c r="A35" s="395">
        <v>21830163</v>
      </c>
      <c r="B35" s="395" t="s">
        <v>211</v>
      </c>
      <c r="C35" s="163" t="s">
        <v>1442</v>
      </c>
      <c r="D35" s="395" t="s">
        <v>4</v>
      </c>
      <c r="E35" s="395" t="s">
        <v>4</v>
      </c>
      <c r="F35" s="395" t="s">
        <v>1684</v>
      </c>
      <c r="G35" s="395" t="s">
        <v>4</v>
      </c>
      <c r="H35" s="395" t="s">
        <v>8</v>
      </c>
      <c r="J35" s="12"/>
    </row>
    <row r="36" spans="1:10" s="395" customFormat="1" ht="26">
      <c r="A36" s="395">
        <v>23638346</v>
      </c>
      <c r="B36" s="395" t="s">
        <v>98</v>
      </c>
      <c r="C36" s="163" t="s">
        <v>1445</v>
      </c>
      <c r="D36" s="395" t="s">
        <v>4</v>
      </c>
      <c r="E36" s="395" t="s">
        <v>4</v>
      </c>
      <c r="F36" s="395" t="s">
        <v>1684</v>
      </c>
      <c r="G36" s="395" t="s">
        <v>4</v>
      </c>
      <c r="I36" s="395">
        <v>9</v>
      </c>
      <c r="J36" s="12"/>
    </row>
    <row r="37" spans="1:10" s="395" customFormat="1" ht="26">
      <c r="A37" s="395">
        <v>23638349</v>
      </c>
      <c r="B37" s="395" t="s">
        <v>98</v>
      </c>
      <c r="C37" s="163" t="s">
        <v>1450</v>
      </c>
      <c r="D37" s="395" t="s">
        <v>4</v>
      </c>
      <c r="E37" s="395" t="s">
        <v>8</v>
      </c>
      <c r="F37" s="395" t="s">
        <v>1684</v>
      </c>
      <c r="G37" s="395" t="s">
        <v>8</v>
      </c>
      <c r="H37" s="395" t="s">
        <v>4</v>
      </c>
      <c r="J37" s="12"/>
    </row>
    <row r="38" spans="1:10" s="395" customFormat="1">
      <c r="A38" s="395">
        <v>23638367</v>
      </c>
      <c r="B38" s="395" t="s">
        <v>98</v>
      </c>
      <c r="C38" s="163" t="s">
        <v>1455</v>
      </c>
      <c r="D38" s="395" t="s">
        <v>4</v>
      </c>
      <c r="E38" s="395" t="s">
        <v>4</v>
      </c>
      <c r="F38" s="395" t="s">
        <v>1684</v>
      </c>
      <c r="G38" s="395" t="s">
        <v>4</v>
      </c>
      <c r="H38" s="395" t="s">
        <v>4</v>
      </c>
      <c r="J38" s="12"/>
    </row>
    <row r="39" spans="1:10" s="395" customFormat="1">
      <c r="A39" s="395">
        <v>23420185</v>
      </c>
      <c r="B39" s="395" t="s">
        <v>150</v>
      </c>
      <c r="C39" s="163" t="s">
        <v>1462</v>
      </c>
      <c r="D39" s="395" t="s">
        <v>4</v>
      </c>
      <c r="E39" s="395" t="s">
        <v>4</v>
      </c>
      <c r="F39" s="395" t="s">
        <v>1684</v>
      </c>
      <c r="G39" s="395" t="s">
        <v>4</v>
      </c>
      <c r="H39" s="395" t="s">
        <v>4</v>
      </c>
      <c r="J39" s="12"/>
    </row>
    <row r="40" spans="1:10" s="395" customFormat="1">
      <c r="A40" s="395">
        <v>23508232</v>
      </c>
      <c r="B40" s="395" t="s">
        <v>150</v>
      </c>
      <c r="C40" s="163" t="s">
        <v>1464</v>
      </c>
      <c r="D40" s="395" t="s">
        <v>4</v>
      </c>
      <c r="E40" s="395" t="s">
        <v>4</v>
      </c>
      <c r="F40" s="395" t="s">
        <v>1684</v>
      </c>
      <c r="G40" s="395" t="s">
        <v>4</v>
      </c>
      <c r="H40" s="395" t="s">
        <v>4</v>
      </c>
      <c r="J40" s="12"/>
    </row>
    <row r="41" spans="1:10" s="395" customFormat="1">
      <c r="A41" s="395">
        <v>23717278</v>
      </c>
      <c r="B41" s="395" t="s">
        <v>150</v>
      </c>
      <c r="C41" s="163" t="s">
        <v>1466</v>
      </c>
      <c r="D41" s="395" t="s">
        <v>4</v>
      </c>
      <c r="E41" s="395" t="s">
        <v>4</v>
      </c>
      <c r="F41" s="395" t="s">
        <v>1684</v>
      </c>
      <c r="G41" s="395" t="s">
        <v>4</v>
      </c>
      <c r="H41" s="395" t="s">
        <v>4</v>
      </c>
      <c r="J41" s="12"/>
    </row>
    <row r="42" spans="1:10" s="395" customFormat="1">
      <c r="A42" s="395">
        <v>23717278</v>
      </c>
      <c r="B42" s="395" t="s">
        <v>150</v>
      </c>
      <c r="C42" s="163" t="s">
        <v>1467</v>
      </c>
      <c r="D42" s="395" t="s">
        <v>4</v>
      </c>
      <c r="E42" s="395" t="s">
        <v>4</v>
      </c>
      <c r="F42" s="395" t="s">
        <v>1684</v>
      </c>
      <c r="G42" s="395" t="s">
        <v>4</v>
      </c>
      <c r="H42" s="395" t="s">
        <v>4</v>
      </c>
      <c r="J42" s="12"/>
    </row>
    <row r="43" spans="1:10" s="395" customFormat="1">
      <c r="A43" s="395">
        <v>23322532</v>
      </c>
      <c r="B43" s="395" t="s">
        <v>1469</v>
      </c>
      <c r="C43" s="163" t="s">
        <v>212</v>
      </c>
      <c r="D43" s="395" t="s">
        <v>8</v>
      </c>
      <c r="E43" s="395" t="s">
        <v>8</v>
      </c>
      <c r="F43" s="395" t="s">
        <v>1684</v>
      </c>
      <c r="G43" s="395" t="s">
        <v>8</v>
      </c>
      <c r="J43" s="12"/>
    </row>
    <row r="44" spans="1:10" s="395" customFormat="1">
      <c r="A44" s="395">
        <v>23322547</v>
      </c>
      <c r="B44" s="395" t="s">
        <v>1469</v>
      </c>
      <c r="C44" s="163" t="s">
        <v>1478</v>
      </c>
      <c r="D44" s="395" t="s">
        <v>4</v>
      </c>
      <c r="E44" s="395" t="s">
        <v>4</v>
      </c>
      <c r="F44" s="395" t="s">
        <v>1684</v>
      </c>
      <c r="G44" s="395" t="s">
        <v>4</v>
      </c>
      <c r="J44" s="12"/>
    </row>
    <row r="45" spans="1:10" s="395" customFormat="1">
      <c r="A45" s="395">
        <v>22736487</v>
      </c>
      <c r="B45" s="395" t="s">
        <v>1469</v>
      </c>
      <c r="C45" s="163" t="s">
        <v>1480</v>
      </c>
      <c r="D45" s="395" t="s">
        <v>4</v>
      </c>
      <c r="E45" s="395" t="s">
        <v>8</v>
      </c>
      <c r="F45" s="395" t="s">
        <v>1684</v>
      </c>
      <c r="G45" s="395" t="s">
        <v>8</v>
      </c>
      <c r="J45" s="12"/>
    </row>
    <row r="46" spans="1:10" s="395" customFormat="1">
      <c r="A46" s="395">
        <v>10777769</v>
      </c>
      <c r="B46" s="395" t="s">
        <v>1469</v>
      </c>
      <c r="C46" s="399" t="s">
        <v>1482</v>
      </c>
      <c r="D46" s="395" t="s">
        <v>4</v>
      </c>
      <c r="E46" s="395" t="s">
        <v>8</v>
      </c>
      <c r="F46" s="395" t="s">
        <v>1684</v>
      </c>
      <c r="G46" s="395" t="s">
        <v>8</v>
      </c>
      <c r="J46" s="12"/>
    </row>
    <row r="47" spans="1:10" s="395" customFormat="1">
      <c r="A47" s="395">
        <v>11027223</v>
      </c>
      <c r="B47" s="395" t="s">
        <v>1469</v>
      </c>
      <c r="C47" s="399" t="s">
        <v>1482</v>
      </c>
      <c r="D47" s="395" t="s">
        <v>4</v>
      </c>
      <c r="E47" s="395" t="s">
        <v>8</v>
      </c>
      <c r="F47" s="395" t="s">
        <v>1684</v>
      </c>
      <c r="G47" s="395" t="s">
        <v>8</v>
      </c>
      <c r="J47" s="12"/>
    </row>
    <row r="48" spans="1:10" s="395" customFormat="1">
      <c r="A48" s="395">
        <v>15901783</v>
      </c>
      <c r="B48" s="395" t="s">
        <v>1469</v>
      </c>
      <c r="C48" s="399" t="s">
        <v>1483</v>
      </c>
      <c r="D48" s="395" t="s">
        <v>4</v>
      </c>
      <c r="E48" s="395" t="s">
        <v>8</v>
      </c>
      <c r="F48" s="395" t="s">
        <v>1684</v>
      </c>
      <c r="G48" s="395" t="s">
        <v>8</v>
      </c>
      <c r="H48" s="395" t="s">
        <v>4</v>
      </c>
      <c r="J48" s="12"/>
    </row>
    <row r="49" spans="1:10" s="395" customFormat="1" ht="26">
      <c r="A49" s="395">
        <v>17522311</v>
      </c>
      <c r="B49" s="395" t="s">
        <v>1469</v>
      </c>
      <c r="C49" s="399" t="s">
        <v>1485</v>
      </c>
      <c r="D49" s="395" t="s">
        <v>4</v>
      </c>
      <c r="E49" s="395" t="s">
        <v>4</v>
      </c>
      <c r="F49" s="395" t="s">
        <v>1684</v>
      </c>
      <c r="G49" s="395" t="s">
        <v>4</v>
      </c>
      <c r="J49" s="12"/>
    </row>
    <row r="50" spans="1:10" s="395" customFormat="1" ht="26">
      <c r="A50" s="395">
        <v>19474329</v>
      </c>
      <c r="B50" s="395" t="s">
        <v>1469</v>
      </c>
      <c r="C50" s="399" t="s">
        <v>1486</v>
      </c>
      <c r="D50" s="395" t="s">
        <v>4</v>
      </c>
      <c r="E50" s="395" t="s">
        <v>4</v>
      </c>
      <c r="F50" s="395" t="s">
        <v>1684</v>
      </c>
      <c r="G50" s="395" t="s">
        <v>4</v>
      </c>
      <c r="J50" s="12"/>
    </row>
    <row r="51" spans="1:10" s="395" customFormat="1">
      <c r="A51" s="395">
        <v>22553016</v>
      </c>
      <c r="B51" s="395" t="s">
        <v>1469</v>
      </c>
      <c r="C51" s="399" t="s">
        <v>1487</v>
      </c>
      <c r="D51" s="395" t="s">
        <v>4</v>
      </c>
      <c r="E51" s="395" t="s">
        <v>4</v>
      </c>
      <c r="F51" s="395" t="s">
        <v>1684</v>
      </c>
      <c r="G51" s="395" t="s">
        <v>4</v>
      </c>
      <c r="J51" s="12"/>
    </row>
    <row r="52" spans="1:10" s="395" customFormat="1">
      <c r="A52" s="395">
        <v>23365253</v>
      </c>
      <c r="B52" s="395" t="s">
        <v>1469</v>
      </c>
      <c r="C52" s="399" t="s">
        <v>212</v>
      </c>
      <c r="D52" s="395" t="s">
        <v>4</v>
      </c>
      <c r="E52" s="395" t="s">
        <v>8</v>
      </c>
      <c r="F52" s="395" t="s">
        <v>1684</v>
      </c>
      <c r="G52" s="395" t="s">
        <v>8</v>
      </c>
      <c r="J52" s="12"/>
    </row>
    <row r="53" spans="1:10" s="395" customFormat="1" ht="26">
      <c r="A53" s="395">
        <v>17093092</v>
      </c>
      <c r="B53" s="395" t="s">
        <v>1469</v>
      </c>
      <c r="C53" s="399" t="s">
        <v>1498</v>
      </c>
      <c r="D53" s="395" t="s">
        <v>8</v>
      </c>
      <c r="E53" s="395" t="s">
        <v>8</v>
      </c>
      <c r="F53" s="395" t="s">
        <v>1684</v>
      </c>
      <c r="G53" s="395" t="s">
        <v>8</v>
      </c>
      <c r="J53" s="12"/>
    </row>
    <row r="54" spans="1:10" s="395" customFormat="1">
      <c r="A54" s="395">
        <v>22674266</v>
      </c>
      <c r="B54" s="395" t="s">
        <v>1469</v>
      </c>
      <c r="C54" s="399" t="s">
        <v>212</v>
      </c>
      <c r="D54" s="395" t="s">
        <v>4</v>
      </c>
      <c r="E54" s="395" t="s">
        <v>8</v>
      </c>
      <c r="F54" s="395" t="s">
        <v>1684</v>
      </c>
      <c r="G54" s="395" t="s">
        <v>8</v>
      </c>
      <c r="J54" s="12"/>
    </row>
    <row r="55" spans="1:10" s="395" customFormat="1" ht="39">
      <c r="A55" s="395">
        <v>23325254</v>
      </c>
      <c r="B55" s="395" t="s">
        <v>1469</v>
      </c>
      <c r="C55" s="399" t="s">
        <v>1503</v>
      </c>
      <c r="D55" s="395" t="s">
        <v>4</v>
      </c>
      <c r="E55" s="395" t="s">
        <v>8</v>
      </c>
      <c r="F55" s="395" t="s">
        <v>1684</v>
      </c>
      <c r="G55" s="395" t="s">
        <v>8</v>
      </c>
      <c r="J55" s="12"/>
    </row>
    <row r="56" spans="1:10" s="395" customFormat="1">
      <c r="A56" s="395">
        <v>23106570</v>
      </c>
      <c r="B56" s="395" t="s">
        <v>1221</v>
      </c>
      <c r="C56" s="163" t="s">
        <v>1508</v>
      </c>
      <c r="D56" s="395" t="s">
        <v>4</v>
      </c>
      <c r="E56" s="395" t="s">
        <v>8</v>
      </c>
      <c r="F56" s="395" t="s">
        <v>1684</v>
      </c>
      <c r="G56" s="395" t="s">
        <v>8</v>
      </c>
      <c r="I56" s="395">
        <v>4</v>
      </c>
      <c r="J56" s="12"/>
    </row>
    <row r="57" spans="1:10" s="395" customFormat="1" ht="26">
      <c r="A57" s="395">
        <v>23106436</v>
      </c>
      <c r="B57" s="395" t="s">
        <v>1221</v>
      </c>
      <c r="C57" s="163" t="s">
        <v>1515</v>
      </c>
      <c r="D57" s="395" t="s">
        <v>4</v>
      </c>
      <c r="E57" s="395" t="s">
        <v>8</v>
      </c>
      <c r="F57" s="395" t="s">
        <v>1684</v>
      </c>
      <c r="G57" s="395" t="s">
        <v>8</v>
      </c>
      <c r="J57" s="12"/>
    </row>
    <row r="58" spans="1:10" s="395" customFormat="1">
      <c r="A58" s="395">
        <v>23106536</v>
      </c>
      <c r="B58" s="395" t="s">
        <v>1221</v>
      </c>
      <c r="C58" s="163" t="s">
        <v>1516</v>
      </c>
      <c r="D58" s="395" t="s">
        <v>8</v>
      </c>
      <c r="E58" s="395" t="s">
        <v>8</v>
      </c>
      <c r="F58" s="395" t="s">
        <v>1684</v>
      </c>
      <c r="G58" s="395" t="s">
        <v>8</v>
      </c>
      <c r="H58" s="395" t="s">
        <v>8</v>
      </c>
      <c r="J58" s="12"/>
    </row>
    <row r="59" spans="1:10" s="395" customFormat="1" ht="26">
      <c r="A59" s="395">
        <v>22269797</v>
      </c>
      <c r="B59" s="395" t="s">
        <v>129</v>
      </c>
      <c r="C59" s="163" t="s">
        <v>1528</v>
      </c>
      <c r="D59" s="395" t="s">
        <v>4</v>
      </c>
      <c r="E59" s="395" t="s">
        <v>8</v>
      </c>
      <c r="F59" s="395" t="s">
        <v>1684</v>
      </c>
      <c r="G59" s="395" t="s">
        <v>8</v>
      </c>
      <c r="J59" s="12"/>
    </row>
    <row r="60" spans="1:10" s="395" customFormat="1">
      <c r="A60" s="395">
        <v>23295855</v>
      </c>
      <c r="B60" s="395" t="s">
        <v>94</v>
      </c>
      <c r="C60" s="400" t="s">
        <v>1530</v>
      </c>
      <c r="D60" s="395" t="s">
        <v>4</v>
      </c>
      <c r="E60" s="395" t="s">
        <v>8</v>
      </c>
      <c r="F60" s="395" t="s">
        <v>1684</v>
      </c>
      <c r="G60" s="395" t="s">
        <v>8</v>
      </c>
      <c r="I60" s="395">
        <v>3</v>
      </c>
      <c r="J60" s="12"/>
    </row>
    <row r="61" spans="1:10" s="395" customFormat="1">
      <c r="A61" s="395">
        <v>23295857</v>
      </c>
      <c r="B61" s="395" t="s">
        <v>94</v>
      </c>
      <c r="C61" s="400" t="s">
        <v>1533</v>
      </c>
      <c r="D61" s="395" t="s">
        <v>4</v>
      </c>
      <c r="E61" s="395" t="s">
        <v>8</v>
      </c>
      <c r="F61" s="395" t="s">
        <v>1684</v>
      </c>
      <c r="G61" s="395" t="s">
        <v>8</v>
      </c>
      <c r="J61" s="12"/>
    </row>
    <row r="62" spans="1:10" s="395" customFormat="1" ht="26">
      <c r="A62" s="395">
        <v>23313314</v>
      </c>
      <c r="B62" s="395" t="s">
        <v>94</v>
      </c>
      <c r="C62" s="163" t="s">
        <v>1538</v>
      </c>
      <c r="D62" s="395" t="s">
        <v>4</v>
      </c>
      <c r="E62" s="395" t="s">
        <v>4</v>
      </c>
      <c r="F62" s="395" t="s">
        <v>1684</v>
      </c>
      <c r="G62" s="395" t="s">
        <v>4</v>
      </c>
      <c r="J62" s="12"/>
    </row>
    <row r="63" spans="1:10" s="395" customFormat="1">
      <c r="A63" s="397">
        <v>23407314</v>
      </c>
      <c r="B63" s="395" t="s">
        <v>25</v>
      </c>
      <c r="C63" s="163" t="s">
        <v>1385</v>
      </c>
      <c r="D63" s="395" t="s">
        <v>4</v>
      </c>
      <c r="E63" s="395" t="s">
        <v>4</v>
      </c>
      <c r="F63" s="395" t="s">
        <v>1683</v>
      </c>
      <c r="G63" s="395" t="s">
        <v>4</v>
      </c>
      <c r="I63" s="395">
        <f>COUNTIF(G63:G73,"y")</f>
        <v>7</v>
      </c>
      <c r="J63" s="12"/>
    </row>
    <row r="64" spans="1:10" s="395" customFormat="1" ht="26">
      <c r="A64" s="397">
        <v>23408743</v>
      </c>
      <c r="B64" s="395" t="s">
        <v>25</v>
      </c>
      <c r="C64" s="163" t="s">
        <v>1386</v>
      </c>
      <c r="D64" s="395" t="s">
        <v>4</v>
      </c>
      <c r="E64" s="395" t="s">
        <v>4</v>
      </c>
      <c r="F64" s="395" t="s">
        <v>1683</v>
      </c>
      <c r="G64" s="395" t="s">
        <v>4</v>
      </c>
      <c r="J64" s="12"/>
    </row>
    <row r="65" spans="1:10" s="395" customFormat="1" ht="26">
      <c r="A65" s="397">
        <v>23408764</v>
      </c>
      <c r="B65" s="395" t="s">
        <v>25</v>
      </c>
      <c r="C65" s="163" t="s">
        <v>1387</v>
      </c>
      <c r="D65" s="395" t="s">
        <v>4</v>
      </c>
      <c r="E65" s="395" t="s">
        <v>4</v>
      </c>
      <c r="F65" s="395" t="s">
        <v>1683</v>
      </c>
      <c r="G65" s="395" t="s">
        <v>4</v>
      </c>
      <c r="H65" s="395" t="s">
        <v>4</v>
      </c>
      <c r="J65" s="12"/>
    </row>
    <row r="66" spans="1:10" s="395" customFormat="1" ht="26">
      <c r="A66" s="397">
        <v>23408764</v>
      </c>
      <c r="B66" s="395" t="s">
        <v>25</v>
      </c>
      <c r="C66" s="163" t="s">
        <v>188</v>
      </c>
      <c r="D66" s="395" t="s">
        <v>8</v>
      </c>
      <c r="E66" s="395" t="s">
        <v>8</v>
      </c>
      <c r="F66" s="395" t="s">
        <v>1683</v>
      </c>
      <c r="G66" s="395" t="s">
        <v>8</v>
      </c>
      <c r="H66" s="395" t="s">
        <v>4</v>
      </c>
      <c r="J66" s="12"/>
    </row>
    <row r="67" spans="1:10" s="395" customFormat="1">
      <c r="A67" s="397">
        <v>23170245</v>
      </c>
      <c r="B67" s="395" t="s">
        <v>25</v>
      </c>
      <c r="C67" s="163" t="s">
        <v>1389</v>
      </c>
      <c r="D67" s="395" t="s">
        <v>4</v>
      </c>
      <c r="E67" s="395" t="s">
        <v>4</v>
      </c>
      <c r="F67" s="395" t="s">
        <v>1683</v>
      </c>
      <c r="G67" s="395" t="s">
        <v>4</v>
      </c>
      <c r="H67" s="395" t="s">
        <v>8</v>
      </c>
      <c r="J67" s="12"/>
    </row>
    <row r="68" spans="1:10" s="395" customFormat="1" ht="26">
      <c r="A68" s="397">
        <v>23170244</v>
      </c>
      <c r="B68" s="395" t="s">
        <v>25</v>
      </c>
      <c r="C68" s="163" t="s">
        <v>1391</v>
      </c>
      <c r="D68" s="395" t="s">
        <v>4</v>
      </c>
      <c r="E68" s="395" t="s">
        <v>4</v>
      </c>
      <c r="F68" s="395" t="s">
        <v>1683</v>
      </c>
      <c r="G68" s="395" t="s">
        <v>4</v>
      </c>
      <c r="H68" s="395" t="s">
        <v>4</v>
      </c>
      <c r="J68" s="12"/>
    </row>
    <row r="69" spans="1:10" s="395" customFormat="1">
      <c r="A69" s="397">
        <v>23170236</v>
      </c>
      <c r="B69" s="395" t="s">
        <v>25</v>
      </c>
      <c r="C69" s="163" t="s">
        <v>1393</v>
      </c>
      <c r="D69" s="395" t="s">
        <v>4</v>
      </c>
      <c r="E69" s="395" t="s">
        <v>8</v>
      </c>
      <c r="F69" s="395" t="s">
        <v>1683</v>
      </c>
      <c r="G69" s="395" t="s">
        <v>8</v>
      </c>
      <c r="J69" s="12"/>
    </row>
    <row r="70" spans="1:10" s="395" customFormat="1">
      <c r="A70" s="397">
        <v>23139908</v>
      </c>
      <c r="B70" s="395" t="s">
        <v>25</v>
      </c>
      <c r="C70" s="163" t="s">
        <v>1394</v>
      </c>
      <c r="D70" s="395" t="s">
        <v>8</v>
      </c>
      <c r="E70" s="395" t="s">
        <v>4</v>
      </c>
      <c r="F70" s="395" t="s">
        <v>1683</v>
      </c>
      <c r="G70" s="395" t="s">
        <v>8</v>
      </c>
      <c r="H70" s="395" t="s">
        <v>8</v>
      </c>
      <c r="J70" s="12"/>
    </row>
    <row r="71" spans="1:10" s="395" customFormat="1">
      <c r="A71" s="395">
        <v>24555094</v>
      </c>
      <c r="B71" s="395" t="s">
        <v>165</v>
      </c>
      <c r="C71" s="163" t="s">
        <v>1396</v>
      </c>
      <c r="D71" s="395" t="s">
        <v>4</v>
      </c>
      <c r="E71" s="395" t="s">
        <v>8</v>
      </c>
      <c r="F71" s="395" t="s">
        <v>1683</v>
      </c>
      <c r="G71" s="395" t="s">
        <v>8</v>
      </c>
      <c r="H71" s="395" t="s">
        <v>8</v>
      </c>
      <c r="J71" s="12"/>
    </row>
    <row r="72" spans="1:10" s="395" customFormat="1">
      <c r="A72" s="395">
        <v>24555092</v>
      </c>
      <c r="B72" s="395" t="s">
        <v>165</v>
      </c>
      <c r="C72" s="163" t="s">
        <v>1397</v>
      </c>
      <c r="D72" s="395" t="s">
        <v>4</v>
      </c>
      <c r="E72" s="395" t="s">
        <v>4</v>
      </c>
      <c r="F72" s="395" t="s">
        <v>1683</v>
      </c>
      <c r="G72" s="395" t="s">
        <v>4</v>
      </c>
      <c r="H72" s="395" t="s">
        <v>4</v>
      </c>
      <c r="J72" s="12"/>
    </row>
    <row r="73" spans="1:10" s="395" customFormat="1" ht="26">
      <c r="A73" s="395">
        <v>24555092</v>
      </c>
      <c r="B73" s="395" t="s">
        <v>165</v>
      </c>
      <c r="C73" s="163" t="s">
        <v>1398</v>
      </c>
      <c r="D73" s="395" t="s">
        <v>4</v>
      </c>
      <c r="E73" s="395" t="s">
        <v>4</v>
      </c>
      <c r="F73" s="395" t="s">
        <v>1683</v>
      </c>
      <c r="G73" s="395" t="s">
        <v>4</v>
      </c>
      <c r="H73" s="395" t="s">
        <v>8</v>
      </c>
      <c r="J73" s="12"/>
    </row>
    <row r="74" spans="1:10" s="395" customFormat="1" ht="26">
      <c r="A74" s="395">
        <v>24555092</v>
      </c>
      <c r="B74" s="395" t="s">
        <v>165</v>
      </c>
      <c r="C74" s="163" t="s">
        <v>1399</v>
      </c>
      <c r="D74" s="395" t="s">
        <v>4</v>
      </c>
      <c r="E74" s="395" t="s">
        <v>8</v>
      </c>
      <c r="F74" s="395" t="s">
        <v>1683</v>
      </c>
      <c r="G74" s="395" t="s">
        <v>8</v>
      </c>
      <c r="H74" s="395" t="s">
        <v>8</v>
      </c>
      <c r="J74" s="12"/>
    </row>
    <row r="75" spans="1:10" s="395" customFormat="1">
      <c r="A75" s="395">
        <v>24555092</v>
      </c>
      <c r="B75" s="395" t="s">
        <v>165</v>
      </c>
      <c r="C75" s="163" t="s">
        <v>1400</v>
      </c>
      <c r="D75" s="395" t="s">
        <v>4</v>
      </c>
      <c r="E75" s="395" t="s">
        <v>4</v>
      </c>
      <c r="F75" s="395" t="s">
        <v>1683</v>
      </c>
      <c r="G75" s="395" t="s">
        <v>4</v>
      </c>
      <c r="H75" s="395" t="s">
        <v>4</v>
      </c>
      <c r="J75" s="12"/>
    </row>
    <row r="76" spans="1:10" s="395" customFormat="1">
      <c r="A76" s="395">
        <v>24555092</v>
      </c>
      <c r="B76" s="395" t="s">
        <v>165</v>
      </c>
      <c r="C76" s="163" t="s">
        <v>1401</v>
      </c>
      <c r="D76" s="395" t="s">
        <v>4</v>
      </c>
      <c r="E76" s="395" t="s">
        <v>4</v>
      </c>
      <c r="F76" s="395" t="s">
        <v>1683</v>
      </c>
      <c r="G76" s="395" t="s">
        <v>4</v>
      </c>
      <c r="H76" s="395" t="s">
        <v>8</v>
      </c>
      <c r="J76" s="12"/>
    </row>
    <row r="77" spans="1:10" s="395" customFormat="1">
      <c r="A77" s="395">
        <v>24555087</v>
      </c>
      <c r="B77" s="395" t="s">
        <v>165</v>
      </c>
      <c r="C77" s="163" t="s">
        <v>1402</v>
      </c>
      <c r="D77" s="395" t="s">
        <v>4</v>
      </c>
      <c r="E77" s="395" t="s">
        <v>4</v>
      </c>
      <c r="F77" s="395" t="s">
        <v>1683</v>
      </c>
      <c r="G77" s="395" t="s">
        <v>4</v>
      </c>
      <c r="H77" s="395" t="s">
        <v>4</v>
      </c>
      <c r="J77" s="12"/>
    </row>
    <row r="78" spans="1:10" s="395" customFormat="1" ht="26">
      <c r="A78" s="395">
        <v>24555086</v>
      </c>
      <c r="B78" s="395" t="s">
        <v>165</v>
      </c>
      <c r="C78" s="163" t="s">
        <v>1403</v>
      </c>
      <c r="D78" s="395" t="s">
        <v>4</v>
      </c>
      <c r="E78" s="395" t="s">
        <v>4</v>
      </c>
      <c r="F78" s="395" t="s">
        <v>1683</v>
      </c>
      <c r="G78" s="395" t="s">
        <v>4</v>
      </c>
      <c r="H78" s="395" t="s">
        <v>8</v>
      </c>
      <c r="J78" s="12"/>
    </row>
    <row r="79" spans="1:10" s="395" customFormat="1">
      <c r="A79" s="395">
        <v>24555069</v>
      </c>
      <c r="B79" s="395" t="s">
        <v>165</v>
      </c>
      <c r="C79" s="398" t="s">
        <v>1404</v>
      </c>
      <c r="D79" s="395" t="s">
        <v>4</v>
      </c>
      <c r="E79" s="395" t="s">
        <v>4</v>
      </c>
      <c r="F79" s="395" t="s">
        <v>1683</v>
      </c>
      <c r="G79" s="395" t="s">
        <v>4</v>
      </c>
      <c r="H79" s="395" t="s">
        <v>4</v>
      </c>
      <c r="J79" s="12"/>
    </row>
    <row r="80" spans="1:10" s="395" customFormat="1">
      <c r="A80" s="395">
        <v>22927320</v>
      </c>
      <c r="B80" s="395" t="s">
        <v>195</v>
      </c>
      <c r="C80" s="163" t="s">
        <v>1405</v>
      </c>
      <c r="D80" s="395" t="s">
        <v>4</v>
      </c>
      <c r="E80" s="395" t="s">
        <v>4</v>
      </c>
      <c r="F80" s="395" t="s">
        <v>1683</v>
      </c>
      <c r="G80" s="395" t="s">
        <v>4</v>
      </c>
      <c r="H80" s="395" t="s">
        <v>8</v>
      </c>
      <c r="I80" s="395">
        <f>COUNTIF(G80:G95,"y")</f>
        <v>10</v>
      </c>
      <c r="J80" s="12"/>
    </row>
    <row r="81" spans="1:10" s="395" customFormat="1" ht="26">
      <c r="A81" s="395">
        <v>22927320</v>
      </c>
      <c r="B81" s="395" t="s">
        <v>195</v>
      </c>
      <c r="C81" s="163" t="s">
        <v>1407</v>
      </c>
      <c r="D81" s="395" t="s">
        <v>8</v>
      </c>
      <c r="E81" s="395" t="s">
        <v>4</v>
      </c>
      <c r="F81" s="395" t="s">
        <v>1683</v>
      </c>
      <c r="G81" s="395" t="s">
        <v>8</v>
      </c>
      <c r="H81" s="395" t="s">
        <v>8</v>
      </c>
      <c r="J81" s="12"/>
    </row>
    <row r="82" spans="1:10" s="395" customFormat="1">
      <c r="A82" s="395">
        <v>22815087</v>
      </c>
      <c r="B82" s="395" t="s">
        <v>195</v>
      </c>
      <c r="C82" s="163" t="s">
        <v>1408</v>
      </c>
      <c r="D82" s="395" t="s">
        <v>4</v>
      </c>
      <c r="E82" s="395" t="s">
        <v>8</v>
      </c>
      <c r="F82" s="395" t="s">
        <v>1683</v>
      </c>
      <c r="G82" s="395" t="s">
        <v>8</v>
      </c>
      <c r="H82" s="395" t="s">
        <v>4</v>
      </c>
      <c r="J82" s="12"/>
    </row>
    <row r="83" spans="1:10" s="395" customFormat="1">
      <c r="A83" s="395">
        <v>22736542</v>
      </c>
      <c r="B83" s="395" t="s">
        <v>195</v>
      </c>
      <c r="C83" s="163" t="s">
        <v>1415</v>
      </c>
      <c r="D83" s="395" t="s">
        <v>4</v>
      </c>
      <c r="E83" s="395" t="s">
        <v>4</v>
      </c>
      <c r="F83" s="395" t="s">
        <v>1683</v>
      </c>
      <c r="G83" s="395" t="s">
        <v>4</v>
      </c>
      <c r="H83" s="395" t="s">
        <v>4</v>
      </c>
      <c r="J83" s="12"/>
    </row>
    <row r="84" spans="1:10" s="395" customFormat="1">
      <c r="A84" s="395">
        <v>22707391</v>
      </c>
      <c r="B84" s="395" t="s">
        <v>195</v>
      </c>
      <c r="C84" s="163" t="s">
        <v>1418</v>
      </c>
      <c r="D84" s="395" t="s">
        <v>4</v>
      </c>
      <c r="E84" s="395" t="s">
        <v>4</v>
      </c>
      <c r="F84" s="395" t="s">
        <v>1683</v>
      </c>
      <c r="G84" s="395" t="s">
        <v>4</v>
      </c>
      <c r="H84" s="395" t="s">
        <v>4</v>
      </c>
      <c r="J84" s="12"/>
    </row>
    <row r="85" spans="1:10" s="395" customFormat="1">
      <c r="A85" s="395">
        <v>22707391</v>
      </c>
      <c r="B85" s="395" t="s">
        <v>195</v>
      </c>
      <c r="C85" s="163" t="s">
        <v>1419</v>
      </c>
      <c r="D85" s="395" t="s">
        <v>4</v>
      </c>
      <c r="E85" s="395" t="s">
        <v>4</v>
      </c>
      <c r="F85" s="395" t="s">
        <v>1683</v>
      </c>
      <c r="G85" s="395" t="s">
        <v>4</v>
      </c>
      <c r="H85" s="395" t="s">
        <v>8</v>
      </c>
      <c r="J85" s="12"/>
    </row>
    <row r="86" spans="1:10" s="395" customFormat="1" ht="26">
      <c r="A86" s="395">
        <v>23184649</v>
      </c>
      <c r="B86" s="395" t="s">
        <v>211</v>
      </c>
      <c r="C86" s="163" t="s">
        <v>1433</v>
      </c>
      <c r="D86" s="395" t="s">
        <v>4</v>
      </c>
      <c r="E86" s="395" t="s">
        <v>4</v>
      </c>
      <c r="F86" s="395" t="s">
        <v>1683</v>
      </c>
      <c r="G86" s="395" t="s">
        <v>4</v>
      </c>
      <c r="H86" s="395" t="s">
        <v>4</v>
      </c>
      <c r="I86" s="395">
        <v>9</v>
      </c>
      <c r="J86" s="12"/>
    </row>
    <row r="87" spans="1:10" s="395" customFormat="1" ht="26">
      <c r="A87" s="395">
        <v>22476946</v>
      </c>
      <c r="B87" s="395" t="s">
        <v>211</v>
      </c>
      <c r="C87" s="163" t="s">
        <v>1435</v>
      </c>
      <c r="D87" s="395" t="s">
        <v>4</v>
      </c>
      <c r="E87" s="395" t="s">
        <v>8</v>
      </c>
      <c r="F87" s="395" t="s">
        <v>1683</v>
      </c>
      <c r="G87" s="395" t="s">
        <v>8</v>
      </c>
      <c r="H87" s="395" t="s">
        <v>8</v>
      </c>
      <c r="J87" s="12"/>
    </row>
    <row r="88" spans="1:10" s="395" customFormat="1">
      <c r="A88" s="395">
        <v>22476946</v>
      </c>
      <c r="B88" s="395" t="s">
        <v>211</v>
      </c>
      <c r="C88" s="163" t="s">
        <v>1436</v>
      </c>
      <c r="D88" s="395" t="s">
        <v>4</v>
      </c>
      <c r="E88" s="395" t="s">
        <v>4</v>
      </c>
      <c r="F88" s="395" t="s">
        <v>1683</v>
      </c>
      <c r="G88" s="395" t="s">
        <v>4</v>
      </c>
      <c r="H88" s="395" t="s">
        <v>8</v>
      </c>
      <c r="J88" s="12"/>
    </row>
    <row r="89" spans="1:10" s="395" customFormat="1" ht="26">
      <c r="A89" s="395">
        <v>22144346</v>
      </c>
      <c r="B89" s="395" t="s">
        <v>211</v>
      </c>
      <c r="C89" s="163" t="s">
        <v>1438</v>
      </c>
      <c r="D89" s="395" t="s">
        <v>4</v>
      </c>
      <c r="E89" s="395" t="s">
        <v>4</v>
      </c>
      <c r="F89" s="395" t="s">
        <v>1683</v>
      </c>
      <c r="G89" s="395" t="s">
        <v>4</v>
      </c>
      <c r="H89" s="395" t="s">
        <v>4</v>
      </c>
      <c r="J89" s="12"/>
    </row>
    <row r="90" spans="1:10" s="395" customFormat="1" ht="26">
      <c r="A90" s="395">
        <v>22144346</v>
      </c>
      <c r="B90" s="395" t="s">
        <v>211</v>
      </c>
      <c r="C90" s="163" t="s">
        <v>1439</v>
      </c>
      <c r="D90" s="395" t="s">
        <v>4</v>
      </c>
      <c r="E90" s="395" t="s">
        <v>4</v>
      </c>
      <c r="F90" s="395" t="s">
        <v>1683</v>
      </c>
      <c r="G90" s="395" t="s">
        <v>4</v>
      </c>
      <c r="H90" s="395" t="s">
        <v>8</v>
      </c>
      <c r="J90" s="12"/>
    </row>
    <row r="91" spans="1:10" s="395" customFormat="1" ht="26">
      <c r="A91" s="395">
        <v>22179976</v>
      </c>
      <c r="B91" s="395" t="s">
        <v>211</v>
      </c>
      <c r="C91" s="163" t="s">
        <v>1441</v>
      </c>
      <c r="D91" s="395" t="s">
        <v>8</v>
      </c>
      <c r="E91" s="395" t="s">
        <v>4</v>
      </c>
      <c r="F91" s="395" t="s">
        <v>1683</v>
      </c>
      <c r="G91" s="395" t="s">
        <v>8</v>
      </c>
      <c r="H91" s="395" t="s">
        <v>8</v>
      </c>
      <c r="J91" s="12"/>
    </row>
    <row r="92" spans="1:10" s="395" customFormat="1">
      <c r="A92" s="395">
        <v>21725719</v>
      </c>
      <c r="B92" s="395" t="s">
        <v>211</v>
      </c>
      <c r="C92" s="163" t="s">
        <v>1443</v>
      </c>
      <c r="D92" s="395" t="s">
        <v>4</v>
      </c>
      <c r="E92" s="395" t="s">
        <v>4</v>
      </c>
      <c r="F92" s="395" t="s">
        <v>1683</v>
      </c>
      <c r="G92" s="395" t="s">
        <v>4</v>
      </c>
      <c r="H92" s="395" t="s">
        <v>4</v>
      </c>
      <c r="J92" s="12"/>
    </row>
    <row r="93" spans="1:10" s="395" customFormat="1">
      <c r="A93" s="395">
        <v>21725719</v>
      </c>
      <c r="B93" s="395" t="s">
        <v>211</v>
      </c>
      <c r="C93" s="163" t="s">
        <v>1444</v>
      </c>
      <c r="D93" s="395" t="s">
        <v>4</v>
      </c>
      <c r="E93" s="395" t="s">
        <v>8</v>
      </c>
      <c r="F93" s="395" t="s">
        <v>1683</v>
      </c>
      <c r="G93" s="395" t="s">
        <v>8</v>
      </c>
      <c r="H93" s="395" t="s">
        <v>8</v>
      </c>
      <c r="J93" s="12"/>
    </row>
    <row r="94" spans="1:10" s="395" customFormat="1">
      <c r="A94" s="395">
        <v>23638346</v>
      </c>
      <c r="B94" s="395" t="s">
        <v>98</v>
      </c>
      <c r="C94" s="163" t="s">
        <v>1446</v>
      </c>
      <c r="D94" s="395" t="s">
        <v>4</v>
      </c>
      <c r="E94" s="395" t="s">
        <v>4</v>
      </c>
      <c r="F94" s="395" t="s">
        <v>1683</v>
      </c>
      <c r="G94" s="395" t="s">
        <v>4</v>
      </c>
      <c r="H94" s="395" t="s">
        <v>4</v>
      </c>
      <c r="J94" s="12"/>
    </row>
    <row r="95" spans="1:10" s="395" customFormat="1">
      <c r="A95" s="395">
        <v>23638349</v>
      </c>
      <c r="B95" s="395" t="s">
        <v>98</v>
      </c>
      <c r="C95" s="163" t="s">
        <v>1447</v>
      </c>
      <c r="D95" s="395" t="s">
        <v>4</v>
      </c>
      <c r="E95" s="395" t="s">
        <v>8</v>
      </c>
      <c r="F95" s="395" t="s">
        <v>1683</v>
      </c>
      <c r="G95" s="395" t="s">
        <v>8</v>
      </c>
      <c r="H95" s="395" t="s">
        <v>8</v>
      </c>
      <c r="J95" s="12"/>
    </row>
    <row r="96" spans="1:10" s="395" customFormat="1">
      <c r="A96" s="395">
        <v>23638349</v>
      </c>
      <c r="B96" s="395" t="s">
        <v>98</v>
      </c>
      <c r="C96" s="163" t="s">
        <v>1448</v>
      </c>
      <c r="D96" s="395" t="s">
        <v>4</v>
      </c>
      <c r="E96" s="395" t="s">
        <v>8</v>
      </c>
      <c r="F96" s="395" t="s">
        <v>1683</v>
      </c>
      <c r="G96" s="395" t="s">
        <v>8</v>
      </c>
      <c r="H96" s="395" t="s">
        <v>8</v>
      </c>
      <c r="J96" s="12"/>
    </row>
    <row r="97" spans="1:10" s="395" customFormat="1">
      <c r="A97" s="395">
        <v>23638349</v>
      </c>
      <c r="B97" s="395" t="s">
        <v>98</v>
      </c>
      <c r="C97" s="163" t="s">
        <v>1449</v>
      </c>
      <c r="D97" s="395" t="s">
        <v>4</v>
      </c>
      <c r="E97" s="395" t="s">
        <v>8</v>
      </c>
      <c r="F97" s="395" t="s">
        <v>1683</v>
      </c>
      <c r="G97" s="395" t="s">
        <v>8</v>
      </c>
      <c r="H97" s="395" t="s">
        <v>8</v>
      </c>
      <c r="J97" s="12"/>
    </row>
    <row r="98" spans="1:10" s="395" customFormat="1" ht="26">
      <c r="A98" s="395">
        <v>23638352</v>
      </c>
      <c r="B98" s="395" t="s">
        <v>98</v>
      </c>
      <c r="C98" s="163" t="s">
        <v>1451</v>
      </c>
      <c r="D98" s="395" t="s">
        <v>4</v>
      </c>
      <c r="E98" s="395" t="s">
        <v>4</v>
      </c>
      <c r="F98" s="395" t="s">
        <v>1683</v>
      </c>
      <c r="G98" s="395" t="s">
        <v>4</v>
      </c>
      <c r="H98" s="395" t="s">
        <v>8</v>
      </c>
      <c r="J98" s="12"/>
    </row>
    <row r="99" spans="1:10" s="395" customFormat="1" ht="26">
      <c r="A99" s="395">
        <v>23638352</v>
      </c>
      <c r="B99" s="395" t="s">
        <v>98</v>
      </c>
      <c r="C99" s="163" t="s">
        <v>1452</v>
      </c>
      <c r="D99" s="395" t="s">
        <v>4</v>
      </c>
      <c r="E99" s="395" t="s">
        <v>4</v>
      </c>
      <c r="F99" s="395" t="s">
        <v>1683</v>
      </c>
      <c r="G99" s="395" t="s">
        <v>4</v>
      </c>
      <c r="H99" s="395" t="s">
        <v>8</v>
      </c>
      <c r="J99" s="12"/>
    </row>
    <row r="100" spans="1:10" s="395" customFormat="1">
      <c r="A100" s="395">
        <v>23638364</v>
      </c>
      <c r="B100" s="395" t="s">
        <v>98</v>
      </c>
      <c r="C100" s="163" t="s">
        <v>1453</v>
      </c>
      <c r="D100" s="395" t="s">
        <v>4</v>
      </c>
      <c r="E100" s="395" t="s">
        <v>8</v>
      </c>
      <c r="F100" s="395" t="s">
        <v>1683</v>
      </c>
      <c r="G100" s="395" t="s">
        <v>8</v>
      </c>
      <c r="H100" s="395" t="s">
        <v>8</v>
      </c>
      <c r="J100" s="12"/>
    </row>
    <row r="101" spans="1:10" s="395" customFormat="1" ht="39">
      <c r="A101" s="395">
        <v>23638365</v>
      </c>
      <c r="B101" s="395" t="s">
        <v>98</v>
      </c>
      <c r="C101" s="163" t="s">
        <v>1454</v>
      </c>
      <c r="D101" s="395" t="s">
        <v>4</v>
      </c>
      <c r="E101" s="395" t="s">
        <v>4</v>
      </c>
      <c r="F101" s="395" t="s">
        <v>1683</v>
      </c>
      <c r="G101" s="395" t="s">
        <v>4</v>
      </c>
      <c r="H101" s="395" t="s">
        <v>4</v>
      </c>
      <c r="J101" s="12"/>
    </row>
    <row r="102" spans="1:10" s="395" customFormat="1">
      <c r="A102" s="395">
        <v>23638367</v>
      </c>
      <c r="B102" s="395" t="s">
        <v>98</v>
      </c>
      <c r="C102" s="163" t="s">
        <v>1456</v>
      </c>
      <c r="D102" s="395" t="s">
        <v>4</v>
      </c>
      <c r="E102" s="395" t="s">
        <v>4</v>
      </c>
      <c r="F102" s="395" t="s">
        <v>1683</v>
      </c>
      <c r="G102" s="395" t="s">
        <v>4</v>
      </c>
      <c r="H102" s="395" t="s">
        <v>4</v>
      </c>
      <c r="J102" s="12"/>
    </row>
    <row r="103" spans="1:10" s="395" customFormat="1">
      <c r="A103" s="395">
        <v>23638367</v>
      </c>
      <c r="B103" s="395" t="s">
        <v>98</v>
      </c>
      <c r="C103" s="163" t="s">
        <v>1457</v>
      </c>
      <c r="D103" s="395" t="s">
        <v>8</v>
      </c>
      <c r="E103" s="395" t="s">
        <v>8</v>
      </c>
      <c r="F103" s="395" t="s">
        <v>1683</v>
      </c>
      <c r="G103" s="395" t="s">
        <v>4</v>
      </c>
      <c r="H103" s="395" t="s">
        <v>8</v>
      </c>
      <c r="J103" s="12"/>
    </row>
    <row r="104" spans="1:10" s="395" customFormat="1">
      <c r="A104" s="395">
        <v>23638367</v>
      </c>
      <c r="B104" s="395" t="s">
        <v>98</v>
      </c>
      <c r="C104" s="163" t="s">
        <v>1396</v>
      </c>
      <c r="D104" s="395" t="s">
        <v>4</v>
      </c>
      <c r="E104" s="395" t="s">
        <v>8</v>
      </c>
      <c r="F104" s="395" t="s">
        <v>1683</v>
      </c>
      <c r="G104" s="395" t="s">
        <v>8</v>
      </c>
      <c r="H104" s="395" t="s">
        <v>8</v>
      </c>
      <c r="J104" s="12"/>
    </row>
    <row r="105" spans="1:10" s="395" customFormat="1">
      <c r="A105" s="395">
        <v>23638377</v>
      </c>
      <c r="B105" s="395" t="s">
        <v>98</v>
      </c>
      <c r="C105" s="163" t="s">
        <v>1458</v>
      </c>
      <c r="D105" s="395" t="s">
        <v>4</v>
      </c>
      <c r="E105" s="395" t="s">
        <v>4</v>
      </c>
      <c r="F105" s="395" t="s">
        <v>1683</v>
      </c>
      <c r="G105" s="395" t="s">
        <v>4</v>
      </c>
      <c r="H105" s="395" t="s">
        <v>4</v>
      </c>
      <c r="J105" s="12"/>
    </row>
    <row r="106" spans="1:10" s="395" customFormat="1">
      <c r="A106" s="395">
        <v>24949235</v>
      </c>
      <c r="B106" s="395" t="s">
        <v>98</v>
      </c>
      <c r="C106" s="398" t="s">
        <v>1459</v>
      </c>
      <c r="D106" s="395" t="s">
        <v>4</v>
      </c>
      <c r="E106" s="395" t="s">
        <v>8</v>
      </c>
      <c r="F106" s="395" t="s">
        <v>1683</v>
      </c>
      <c r="G106" s="395" t="s">
        <v>8</v>
      </c>
      <c r="H106" s="395" t="s">
        <v>4</v>
      </c>
      <c r="J106" s="12"/>
    </row>
    <row r="107" spans="1:10" s="395" customFormat="1" ht="26">
      <c r="A107" s="395">
        <v>24949235</v>
      </c>
      <c r="B107" s="395" t="s">
        <v>98</v>
      </c>
      <c r="C107" s="398" t="s">
        <v>1460</v>
      </c>
      <c r="D107" s="395" t="s">
        <v>4</v>
      </c>
      <c r="E107" s="395" t="s">
        <v>8</v>
      </c>
      <c r="F107" s="395" t="s">
        <v>1683</v>
      </c>
      <c r="G107" s="395" t="s">
        <v>8</v>
      </c>
      <c r="H107" s="395" t="s">
        <v>8</v>
      </c>
      <c r="J107" s="12"/>
    </row>
    <row r="108" spans="1:10" s="395" customFormat="1">
      <c r="A108" s="395">
        <v>23316158</v>
      </c>
      <c r="B108" s="395" t="s">
        <v>150</v>
      </c>
      <c r="C108" s="163" t="s">
        <v>1461</v>
      </c>
      <c r="D108" s="395" t="s">
        <v>8</v>
      </c>
      <c r="E108" s="395" t="s">
        <v>4</v>
      </c>
      <c r="F108" s="395" t="s">
        <v>1683</v>
      </c>
      <c r="G108" s="395" t="s">
        <v>8</v>
      </c>
      <c r="H108" s="395" t="s">
        <v>8</v>
      </c>
      <c r="I108" s="395">
        <v>4</v>
      </c>
      <c r="J108" s="12"/>
    </row>
    <row r="109" spans="1:10" s="395" customFormat="1" ht="26">
      <c r="A109" s="395">
        <v>23420185</v>
      </c>
      <c r="B109" s="395" t="s">
        <v>150</v>
      </c>
      <c r="C109" s="163" t="s">
        <v>1463</v>
      </c>
      <c r="D109" s="395" t="s">
        <v>4</v>
      </c>
      <c r="E109" s="395" t="s">
        <v>8</v>
      </c>
      <c r="F109" s="395" t="s">
        <v>1683</v>
      </c>
      <c r="G109" s="395" t="s">
        <v>8</v>
      </c>
      <c r="H109" s="395" t="s">
        <v>4</v>
      </c>
      <c r="J109" s="12"/>
    </row>
    <row r="110" spans="1:10" s="395" customFormat="1" ht="26">
      <c r="A110" s="395">
        <v>23658544</v>
      </c>
      <c r="B110" s="395" t="s">
        <v>150</v>
      </c>
      <c r="C110" s="163" t="s">
        <v>1465</v>
      </c>
      <c r="D110" s="395" t="s">
        <v>8</v>
      </c>
      <c r="E110" s="395" t="s">
        <v>4</v>
      </c>
      <c r="F110" s="395" t="s">
        <v>1683</v>
      </c>
      <c r="G110" s="395" t="s">
        <v>8</v>
      </c>
      <c r="H110" s="395" t="s">
        <v>4</v>
      </c>
      <c r="J110" s="12"/>
    </row>
    <row r="111" spans="1:10" s="395" customFormat="1" ht="26">
      <c r="A111" s="395">
        <v>23296922</v>
      </c>
      <c r="B111" s="395" t="s">
        <v>1469</v>
      </c>
      <c r="C111" s="163" t="s">
        <v>1468</v>
      </c>
      <c r="D111" s="395" t="s">
        <v>4</v>
      </c>
      <c r="E111" s="395" t="s">
        <v>4</v>
      </c>
      <c r="F111" s="395" t="s">
        <v>1683</v>
      </c>
      <c r="G111" s="395" t="s">
        <v>4</v>
      </c>
      <c r="I111" s="395">
        <v>7</v>
      </c>
      <c r="J111" s="12"/>
    </row>
    <row r="112" spans="1:10" s="395" customFormat="1" ht="26">
      <c r="A112" s="395">
        <v>23322443</v>
      </c>
      <c r="B112" s="395" t="s">
        <v>1469</v>
      </c>
      <c r="C112" s="163" t="s">
        <v>1470</v>
      </c>
      <c r="D112" s="395" t="s">
        <v>4</v>
      </c>
      <c r="E112" s="395" t="s">
        <v>4</v>
      </c>
      <c r="F112" s="395" t="s">
        <v>1683</v>
      </c>
      <c r="G112" s="395" t="s">
        <v>4</v>
      </c>
      <c r="J112" s="12"/>
    </row>
    <row r="113" spans="1:10" s="395" customFormat="1">
      <c r="A113" s="395">
        <v>23322532</v>
      </c>
      <c r="B113" s="395" t="s">
        <v>1469</v>
      </c>
      <c r="C113" s="163" t="s">
        <v>1471</v>
      </c>
      <c r="D113" s="395" t="s">
        <v>4</v>
      </c>
      <c r="E113" s="395" t="s">
        <v>4</v>
      </c>
      <c r="F113" s="395" t="s">
        <v>1683</v>
      </c>
      <c r="G113" s="395" t="s">
        <v>4</v>
      </c>
      <c r="H113" s="395" t="s">
        <v>4</v>
      </c>
      <c r="J113" s="12"/>
    </row>
    <row r="114" spans="1:10" s="395" customFormat="1">
      <c r="A114" s="395">
        <v>23322532</v>
      </c>
      <c r="B114" s="395" t="s">
        <v>1469</v>
      </c>
      <c r="C114" s="163" t="s">
        <v>1472</v>
      </c>
      <c r="D114" s="395" t="s">
        <v>4</v>
      </c>
      <c r="E114" s="395" t="s">
        <v>4</v>
      </c>
      <c r="F114" s="395" t="s">
        <v>1683</v>
      </c>
      <c r="G114" s="395" t="s">
        <v>4</v>
      </c>
      <c r="J114" s="12"/>
    </row>
    <row r="115" spans="1:10" s="395" customFormat="1">
      <c r="A115" s="395">
        <v>23322532</v>
      </c>
      <c r="B115" s="395" t="s">
        <v>1469</v>
      </c>
      <c r="C115" s="163" t="s">
        <v>1473</v>
      </c>
      <c r="D115" s="395" t="s">
        <v>4</v>
      </c>
      <c r="E115" s="395" t="s">
        <v>8</v>
      </c>
      <c r="F115" s="395" t="s">
        <v>1683</v>
      </c>
      <c r="G115" s="395" t="s">
        <v>8</v>
      </c>
      <c r="H115" s="395" t="s">
        <v>4</v>
      </c>
      <c r="J115" s="12"/>
    </row>
    <row r="116" spans="1:10" s="395" customFormat="1">
      <c r="A116" s="395">
        <v>23322547</v>
      </c>
      <c r="B116" s="395" t="s">
        <v>1469</v>
      </c>
      <c r="C116" s="163" t="s">
        <v>1474</v>
      </c>
      <c r="D116" s="395" t="s">
        <v>4</v>
      </c>
      <c r="E116" s="395" t="s">
        <v>8</v>
      </c>
      <c r="F116" s="395" t="s">
        <v>1683</v>
      </c>
      <c r="G116" s="395" t="s">
        <v>8</v>
      </c>
      <c r="J116" s="12"/>
    </row>
    <row r="117" spans="1:10" s="395" customFormat="1" ht="26">
      <c r="A117" s="395">
        <v>23322547</v>
      </c>
      <c r="B117" s="395" t="s">
        <v>1469</v>
      </c>
      <c r="C117" s="163" t="s">
        <v>1475</v>
      </c>
      <c r="D117" s="395" t="s">
        <v>4</v>
      </c>
      <c r="E117" s="395" t="s">
        <v>8</v>
      </c>
      <c r="F117" s="395" t="s">
        <v>1683</v>
      </c>
      <c r="G117" s="395" t="s">
        <v>8</v>
      </c>
      <c r="J117" s="12"/>
    </row>
    <row r="118" spans="1:10" s="395" customFormat="1">
      <c r="A118" s="395">
        <v>23322547</v>
      </c>
      <c r="B118" s="395" t="s">
        <v>1469</v>
      </c>
      <c r="C118" s="163" t="s">
        <v>1476</v>
      </c>
      <c r="D118" s="395" t="s">
        <v>4</v>
      </c>
      <c r="E118" s="395" t="s">
        <v>8</v>
      </c>
      <c r="F118" s="395" t="s">
        <v>1683</v>
      </c>
      <c r="G118" s="395" t="s">
        <v>8</v>
      </c>
      <c r="J118" s="12"/>
    </row>
    <row r="119" spans="1:10" s="395" customFormat="1">
      <c r="A119" s="395">
        <v>23322547</v>
      </c>
      <c r="B119" s="395" t="s">
        <v>1469</v>
      </c>
      <c r="C119" s="163" t="s">
        <v>1477</v>
      </c>
      <c r="D119" s="395" t="s">
        <v>4</v>
      </c>
      <c r="E119" s="395" t="s">
        <v>4</v>
      </c>
      <c r="F119" s="395" t="s">
        <v>1683</v>
      </c>
      <c r="G119" s="395" t="s">
        <v>4</v>
      </c>
      <c r="J119" s="12"/>
    </row>
    <row r="120" spans="1:10" s="395" customFormat="1" ht="26">
      <c r="A120" s="395">
        <v>22736487</v>
      </c>
      <c r="B120" s="395" t="s">
        <v>1469</v>
      </c>
      <c r="C120" s="163" t="s">
        <v>1479</v>
      </c>
      <c r="D120" s="395" t="s">
        <v>4</v>
      </c>
      <c r="E120" s="395" t="s">
        <v>4</v>
      </c>
      <c r="F120" s="395" t="s">
        <v>1683</v>
      </c>
      <c r="G120" s="395" t="s">
        <v>4</v>
      </c>
      <c r="J120" s="12"/>
    </row>
    <row r="121" spans="1:10" s="395" customFormat="1">
      <c r="A121" s="395">
        <v>22736487</v>
      </c>
      <c r="B121" s="395" t="s">
        <v>1469</v>
      </c>
      <c r="C121" s="163" t="s">
        <v>1481</v>
      </c>
      <c r="D121" s="395" t="s">
        <v>4</v>
      </c>
      <c r="E121" s="395" t="s">
        <v>8</v>
      </c>
      <c r="F121" s="395" t="s">
        <v>1683</v>
      </c>
      <c r="G121" s="395" t="s">
        <v>8</v>
      </c>
      <c r="J121" s="12"/>
    </row>
    <row r="122" spans="1:10" s="395" customFormat="1" ht="26">
      <c r="A122" s="395">
        <v>16597718</v>
      </c>
      <c r="B122" s="395" t="s">
        <v>1469</v>
      </c>
      <c r="C122" s="399" t="s">
        <v>1484</v>
      </c>
      <c r="D122" s="395" t="s">
        <v>8</v>
      </c>
      <c r="E122" s="395" t="s">
        <v>8</v>
      </c>
      <c r="F122" s="395" t="s">
        <v>1683</v>
      </c>
      <c r="G122" s="395" t="s">
        <v>8</v>
      </c>
      <c r="J122" s="12"/>
    </row>
    <row r="123" spans="1:10" s="395" customFormat="1">
      <c r="A123" s="395">
        <v>23345232</v>
      </c>
      <c r="B123" s="395" t="s">
        <v>1469</v>
      </c>
      <c r="C123" s="399" t="s">
        <v>1488</v>
      </c>
      <c r="D123" s="395" t="s">
        <v>4</v>
      </c>
      <c r="E123" s="395" t="s">
        <v>8</v>
      </c>
      <c r="F123" s="395" t="s">
        <v>1683</v>
      </c>
      <c r="G123" s="395" t="s">
        <v>8</v>
      </c>
      <c r="J123" s="12"/>
    </row>
    <row r="124" spans="1:10" s="395" customFormat="1">
      <c r="A124" s="395">
        <v>23345232</v>
      </c>
      <c r="B124" s="395" t="s">
        <v>1469</v>
      </c>
      <c r="C124" s="399" t="s">
        <v>1489</v>
      </c>
      <c r="D124" s="395" t="s">
        <v>4</v>
      </c>
      <c r="E124" s="395" t="s">
        <v>8</v>
      </c>
      <c r="F124" s="395" t="s">
        <v>1683</v>
      </c>
      <c r="G124" s="395" t="s">
        <v>8</v>
      </c>
      <c r="J124" s="12"/>
    </row>
    <row r="125" spans="1:10" s="395" customFormat="1" ht="26">
      <c r="A125" s="395">
        <v>23345232</v>
      </c>
      <c r="B125" s="395" t="s">
        <v>1469</v>
      </c>
      <c r="C125" s="399" t="s">
        <v>1490</v>
      </c>
      <c r="D125" s="395" t="s">
        <v>4</v>
      </c>
      <c r="E125" s="395" t="s">
        <v>8</v>
      </c>
      <c r="F125" s="395" t="s">
        <v>1683</v>
      </c>
      <c r="G125" s="395" t="s">
        <v>8</v>
      </c>
      <c r="J125" s="12"/>
    </row>
    <row r="126" spans="1:10" s="395" customFormat="1">
      <c r="A126" s="395">
        <v>23345232</v>
      </c>
      <c r="B126" s="395" t="s">
        <v>1469</v>
      </c>
      <c r="C126" s="399" t="s">
        <v>1491</v>
      </c>
      <c r="D126" s="395" t="s">
        <v>4</v>
      </c>
      <c r="E126" s="395" t="s">
        <v>8</v>
      </c>
      <c r="F126" s="395" t="s">
        <v>1683</v>
      </c>
      <c r="G126" s="395" t="s">
        <v>8</v>
      </c>
      <c r="J126" s="12"/>
    </row>
    <row r="127" spans="1:10" s="395" customFormat="1">
      <c r="A127" s="395">
        <v>23345232</v>
      </c>
      <c r="B127" s="395" t="s">
        <v>1469</v>
      </c>
      <c r="C127" s="399" t="s">
        <v>1492</v>
      </c>
      <c r="D127" s="395" t="s">
        <v>4</v>
      </c>
      <c r="E127" s="395" t="s">
        <v>8</v>
      </c>
      <c r="F127" s="395" t="s">
        <v>1683</v>
      </c>
      <c r="G127" s="395" t="s">
        <v>8</v>
      </c>
      <c r="J127" s="12"/>
    </row>
    <row r="128" spans="1:10" s="395" customFormat="1">
      <c r="A128" s="395">
        <v>23345247</v>
      </c>
      <c r="B128" s="395" t="s">
        <v>1469</v>
      </c>
      <c r="C128" s="399" t="s">
        <v>1493</v>
      </c>
      <c r="D128" s="395" t="s">
        <v>4</v>
      </c>
      <c r="E128" s="395" t="s">
        <v>4</v>
      </c>
      <c r="F128" s="395" t="s">
        <v>1683</v>
      </c>
      <c r="G128" s="395" t="s">
        <v>4</v>
      </c>
      <c r="J128" s="12"/>
    </row>
    <row r="129" spans="1:10" s="395" customFormat="1">
      <c r="A129" s="395">
        <v>23345247</v>
      </c>
      <c r="B129" s="395" t="s">
        <v>1469</v>
      </c>
      <c r="C129" s="399" t="s">
        <v>1494</v>
      </c>
      <c r="D129" s="395" t="s">
        <v>4</v>
      </c>
      <c r="E129" s="395" t="s">
        <v>8</v>
      </c>
      <c r="F129" s="395" t="s">
        <v>1683</v>
      </c>
      <c r="G129" s="395" t="s">
        <v>8</v>
      </c>
      <c r="J129" s="12"/>
    </row>
    <row r="130" spans="1:10" s="395" customFormat="1" ht="26">
      <c r="A130" s="395">
        <v>23365220</v>
      </c>
      <c r="B130" s="395" t="s">
        <v>1469</v>
      </c>
      <c r="C130" s="399" t="s">
        <v>1495</v>
      </c>
      <c r="D130" s="395" t="s">
        <v>4</v>
      </c>
      <c r="E130" s="395" t="s">
        <v>4</v>
      </c>
      <c r="F130" s="395" t="s">
        <v>1683</v>
      </c>
      <c r="G130" s="395" t="s">
        <v>4</v>
      </c>
      <c r="J130" s="12"/>
    </row>
    <row r="131" spans="1:10" s="395" customFormat="1">
      <c r="A131" s="395">
        <v>23365220</v>
      </c>
      <c r="B131" s="395" t="s">
        <v>1469</v>
      </c>
      <c r="C131" s="399" t="s">
        <v>1496</v>
      </c>
      <c r="D131" s="395" t="s">
        <v>4</v>
      </c>
      <c r="E131" s="395" t="s">
        <v>4</v>
      </c>
      <c r="F131" s="395" t="s">
        <v>1683</v>
      </c>
      <c r="G131" s="395" t="s">
        <v>4</v>
      </c>
      <c r="J131" s="12"/>
    </row>
    <row r="132" spans="1:10" s="395" customFormat="1">
      <c r="A132" s="395">
        <v>17093092</v>
      </c>
      <c r="B132" s="395" t="s">
        <v>1469</v>
      </c>
      <c r="C132" s="399" t="s">
        <v>1497</v>
      </c>
      <c r="D132" s="395" t="s">
        <v>4</v>
      </c>
      <c r="E132" s="395" t="s">
        <v>4</v>
      </c>
      <c r="F132" s="395" t="s">
        <v>1683</v>
      </c>
      <c r="G132" s="395" t="s">
        <v>4</v>
      </c>
      <c r="J132" s="12"/>
    </row>
    <row r="133" spans="1:10" s="395" customFormat="1">
      <c r="A133" s="395">
        <v>22674266</v>
      </c>
      <c r="B133" s="395" t="s">
        <v>1469</v>
      </c>
      <c r="C133" s="399" t="s">
        <v>85</v>
      </c>
      <c r="D133" s="395" t="s">
        <v>4</v>
      </c>
      <c r="E133" s="395" t="s">
        <v>4</v>
      </c>
      <c r="F133" s="395" t="s">
        <v>1683</v>
      </c>
      <c r="G133" s="395" t="s">
        <v>4</v>
      </c>
      <c r="J133" s="12"/>
    </row>
    <row r="134" spans="1:10" s="395" customFormat="1">
      <c r="A134" s="395">
        <v>22674266</v>
      </c>
      <c r="B134" s="395" t="s">
        <v>1469</v>
      </c>
      <c r="C134" s="399" t="s">
        <v>1499</v>
      </c>
      <c r="D134" s="395" t="s">
        <v>4</v>
      </c>
      <c r="E134" s="395" t="s">
        <v>4</v>
      </c>
      <c r="F134" s="395" t="s">
        <v>1683</v>
      </c>
      <c r="G134" s="395" t="s">
        <v>4</v>
      </c>
      <c r="J134" s="12"/>
    </row>
    <row r="135" spans="1:10" s="395" customFormat="1">
      <c r="A135" s="395">
        <v>22674266</v>
      </c>
      <c r="B135" s="395" t="s">
        <v>1469</v>
      </c>
      <c r="C135" s="399" t="s">
        <v>1500</v>
      </c>
      <c r="D135" s="395" t="s">
        <v>4</v>
      </c>
      <c r="E135" s="395" t="s">
        <v>4</v>
      </c>
      <c r="F135" s="395" t="s">
        <v>1683</v>
      </c>
      <c r="G135" s="395" t="s">
        <v>4</v>
      </c>
      <c r="J135" s="12"/>
    </row>
    <row r="136" spans="1:10" s="395" customFormat="1">
      <c r="A136" s="395">
        <v>23325254</v>
      </c>
      <c r="B136" s="395" t="s">
        <v>1469</v>
      </c>
      <c r="C136" s="399" t="s">
        <v>1501</v>
      </c>
      <c r="D136" s="395" t="s">
        <v>4</v>
      </c>
      <c r="E136" s="395" t="s">
        <v>8</v>
      </c>
      <c r="F136" s="395" t="s">
        <v>1683</v>
      </c>
      <c r="G136" s="395" t="s">
        <v>8</v>
      </c>
      <c r="J136" s="12"/>
    </row>
    <row r="137" spans="1:10" s="395" customFormat="1">
      <c r="A137" s="395">
        <v>23325254</v>
      </c>
      <c r="B137" s="395" t="s">
        <v>1469</v>
      </c>
      <c r="C137" s="399" t="s">
        <v>1502</v>
      </c>
      <c r="D137" s="395" t="s">
        <v>4</v>
      </c>
      <c r="E137" s="395" t="s">
        <v>8</v>
      </c>
      <c r="F137" s="395" t="s">
        <v>1683</v>
      </c>
      <c r="G137" s="395" t="s">
        <v>8</v>
      </c>
      <c r="J137" s="12"/>
    </row>
    <row r="138" spans="1:10" s="395" customFormat="1">
      <c r="A138" s="395">
        <v>23325254</v>
      </c>
      <c r="B138" s="395" t="s">
        <v>1469</v>
      </c>
      <c r="C138" s="399" t="s">
        <v>1396</v>
      </c>
      <c r="D138" s="395" t="s">
        <v>4</v>
      </c>
      <c r="E138" s="395" t="s">
        <v>8</v>
      </c>
      <c r="F138" s="395" t="s">
        <v>1683</v>
      </c>
      <c r="G138" s="395" t="s">
        <v>8</v>
      </c>
      <c r="J138" s="12"/>
    </row>
    <row r="139" spans="1:10" s="395" customFormat="1">
      <c r="A139" s="395">
        <v>23325254</v>
      </c>
      <c r="B139" s="395" t="s">
        <v>1469</v>
      </c>
      <c r="C139" s="399" t="s">
        <v>1504</v>
      </c>
      <c r="D139" s="395" t="s">
        <v>4</v>
      </c>
      <c r="E139" s="395" t="s">
        <v>8</v>
      </c>
      <c r="F139" s="395" t="s">
        <v>1683</v>
      </c>
      <c r="G139" s="395" t="s">
        <v>8</v>
      </c>
      <c r="J139" s="12"/>
    </row>
    <row r="140" spans="1:10" s="395" customFormat="1" ht="26">
      <c r="A140" s="395">
        <v>23325261</v>
      </c>
      <c r="B140" s="395" t="s">
        <v>1469</v>
      </c>
      <c r="C140" s="399" t="s">
        <v>1505</v>
      </c>
      <c r="D140" s="395" t="s">
        <v>4</v>
      </c>
      <c r="E140" s="395" t="s">
        <v>4</v>
      </c>
      <c r="F140" s="395" t="s">
        <v>1683</v>
      </c>
      <c r="G140" s="395" t="s">
        <v>4</v>
      </c>
      <c r="J140" s="12"/>
    </row>
    <row r="141" spans="1:10" s="395" customFormat="1" ht="26">
      <c r="A141" s="395">
        <v>23325261</v>
      </c>
      <c r="B141" s="395" t="s">
        <v>1469</v>
      </c>
      <c r="C141" s="399" t="s">
        <v>1506</v>
      </c>
      <c r="D141" s="395" t="s">
        <v>4</v>
      </c>
      <c r="E141" s="395" t="s">
        <v>4</v>
      </c>
      <c r="F141" s="395" t="s">
        <v>1683</v>
      </c>
      <c r="G141" s="395" t="s">
        <v>4</v>
      </c>
      <c r="J141" s="12"/>
    </row>
    <row r="142" spans="1:10" s="395" customFormat="1" ht="26">
      <c r="A142" s="395">
        <v>23325261</v>
      </c>
      <c r="B142" s="395" t="s">
        <v>1469</v>
      </c>
      <c r="C142" s="399" t="s">
        <v>146</v>
      </c>
      <c r="D142" s="395" t="s">
        <v>4</v>
      </c>
      <c r="E142" s="395" t="s">
        <v>8</v>
      </c>
      <c r="F142" s="395" t="s">
        <v>1683</v>
      </c>
      <c r="G142" s="395" t="s">
        <v>8</v>
      </c>
      <c r="J142" s="12"/>
    </row>
    <row r="143" spans="1:10" s="395" customFormat="1">
      <c r="A143" s="395">
        <v>23325262</v>
      </c>
      <c r="B143" s="395" t="s">
        <v>1469</v>
      </c>
      <c r="C143" s="399" t="s">
        <v>1507</v>
      </c>
      <c r="D143" s="395" t="s">
        <v>4</v>
      </c>
      <c r="E143" s="395" t="s">
        <v>4</v>
      </c>
      <c r="F143" s="395" t="s">
        <v>1683</v>
      </c>
      <c r="G143" s="395" t="s">
        <v>4</v>
      </c>
      <c r="H143" s="395" t="s">
        <v>4</v>
      </c>
      <c r="J143" s="12"/>
    </row>
    <row r="144" spans="1:10" s="395" customFormat="1" ht="26">
      <c r="A144" s="395">
        <v>23106570</v>
      </c>
      <c r="B144" s="395" t="s">
        <v>1221</v>
      </c>
      <c r="C144" s="163" t="s">
        <v>1509</v>
      </c>
      <c r="D144" s="395" t="s">
        <v>4</v>
      </c>
      <c r="E144" s="395" t="s">
        <v>4</v>
      </c>
      <c r="F144" s="395" t="s">
        <v>1683</v>
      </c>
      <c r="G144" s="395" t="s">
        <v>4</v>
      </c>
      <c r="J144" s="12"/>
    </row>
    <row r="145" spans="1:10" s="395" customFormat="1">
      <c r="A145" s="395">
        <v>23066968</v>
      </c>
      <c r="B145" s="395" t="s">
        <v>1221</v>
      </c>
      <c r="C145" s="163" t="s">
        <v>1510</v>
      </c>
      <c r="D145" s="395" t="s">
        <v>8</v>
      </c>
      <c r="E145" s="395" t="s">
        <v>4</v>
      </c>
      <c r="F145" s="395" t="s">
        <v>1683</v>
      </c>
      <c r="G145" s="395" t="s">
        <v>8</v>
      </c>
      <c r="H145" s="395" t="s">
        <v>8</v>
      </c>
      <c r="J145" s="12"/>
    </row>
    <row r="146" spans="1:10" s="395" customFormat="1" ht="26">
      <c r="A146" s="395">
        <v>23095101</v>
      </c>
      <c r="B146" s="395" t="s">
        <v>1221</v>
      </c>
      <c r="C146" s="163" t="s">
        <v>1511</v>
      </c>
      <c r="D146" s="395" t="s">
        <v>4</v>
      </c>
      <c r="E146" s="395" t="s">
        <v>4</v>
      </c>
      <c r="F146" s="395" t="s">
        <v>1683</v>
      </c>
      <c r="G146" s="395" t="s">
        <v>4</v>
      </c>
      <c r="H146" s="395" t="s">
        <v>4</v>
      </c>
      <c r="J146" s="12"/>
    </row>
    <row r="147" spans="1:10" s="395" customFormat="1">
      <c r="A147" s="395">
        <v>23106245</v>
      </c>
      <c r="B147" s="395" t="s">
        <v>1221</v>
      </c>
      <c r="C147" s="163" t="s">
        <v>1512</v>
      </c>
      <c r="D147" s="395" t="s">
        <v>4</v>
      </c>
      <c r="E147" s="395" t="s">
        <v>4</v>
      </c>
      <c r="F147" s="395" t="s">
        <v>1683</v>
      </c>
      <c r="G147" s="395" t="s">
        <v>4</v>
      </c>
      <c r="H147" s="395" t="s">
        <v>4</v>
      </c>
      <c r="J147" s="12"/>
    </row>
    <row r="148" spans="1:10" s="395" customFormat="1" ht="26">
      <c r="A148" s="395">
        <v>23106361</v>
      </c>
      <c r="B148" s="395" t="s">
        <v>1221</v>
      </c>
      <c r="C148" s="163" t="s">
        <v>1513</v>
      </c>
      <c r="D148" s="395" t="s">
        <v>4</v>
      </c>
      <c r="E148" s="395" t="s">
        <v>8</v>
      </c>
      <c r="F148" s="395" t="s">
        <v>1683</v>
      </c>
      <c r="G148" s="395" t="s">
        <v>8</v>
      </c>
      <c r="H148" s="395" t="s">
        <v>8</v>
      </c>
      <c r="J148" s="12"/>
    </row>
    <row r="149" spans="1:10" s="395" customFormat="1" ht="26">
      <c r="A149" s="395">
        <v>23106361</v>
      </c>
      <c r="B149" s="395" t="s">
        <v>1221</v>
      </c>
      <c r="C149" s="163" t="s">
        <v>1514</v>
      </c>
      <c r="D149" s="395" t="s">
        <v>4</v>
      </c>
      <c r="E149" s="395" t="s">
        <v>8</v>
      </c>
      <c r="F149" s="395" t="s">
        <v>1683</v>
      </c>
      <c r="G149" s="395" t="s">
        <v>8</v>
      </c>
      <c r="H149" s="395" t="s">
        <v>4</v>
      </c>
      <c r="J149" s="12"/>
    </row>
    <row r="150" spans="1:10" s="395" customFormat="1" ht="26">
      <c r="A150" s="395">
        <v>23106536</v>
      </c>
      <c r="B150" s="395" t="s">
        <v>1221</v>
      </c>
      <c r="C150" s="163" t="s">
        <v>1517</v>
      </c>
      <c r="D150" s="395" t="s">
        <v>4</v>
      </c>
      <c r="E150" s="395" t="s">
        <v>4</v>
      </c>
      <c r="F150" s="395" t="s">
        <v>1683</v>
      </c>
      <c r="G150" s="395" t="s">
        <v>4</v>
      </c>
      <c r="J150" s="12"/>
    </row>
    <row r="151" spans="1:10" s="395" customFormat="1" ht="26">
      <c r="A151" s="395">
        <v>23106570</v>
      </c>
      <c r="B151" s="395" t="s">
        <v>1221</v>
      </c>
      <c r="C151" s="163" t="s">
        <v>1509</v>
      </c>
      <c r="D151" s="395" t="s">
        <v>8</v>
      </c>
      <c r="E151" s="395" t="s">
        <v>4</v>
      </c>
      <c r="F151" s="395" t="s">
        <v>1683</v>
      </c>
      <c r="G151" s="395" t="s">
        <v>8</v>
      </c>
      <c r="J151" s="12"/>
    </row>
    <row r="152" spans="1:10" s="395" customFormat="1">
      <c r="A152" s="395">
        <v>23410057</v>
      </c>
      <c r="B152" s="395" t="s">
        <v>129</v>
      </c>
      <c r="C152" s="163" t="s">
        <v>1518</v>
      </c>
      <c r="D152" s="395" t="s">
        <v>4</v>
      </c>
      <c r="E152" s="395" t="s">
        <v>4</v>
      </c>
      <c r="F152" s="395" t="s">
        <v>1683</v>
      </c>
      <c r="G152" s="395" t="s">
        <v>4</v>
      </c>
      <c r="I152" s="395">
        <v>8</v>
      </c>
      <c r="J152" s="12"/>
    </row>
    <row r="153" spans="1:10" s="395" customFormat="1">
      <c r="A153" s="395">
        <v>23410057</v>
      </c>
      <c r="B153" s="395" t="s">
        <v>129</v>
      </c>
      <c r="C153" s="163" t="s">
        <v>1519</v>
      </c>
      <c r="D153" s="395" t="s">
        <v>4</v>
      </c>
      <c r="E153" s="395" t="s">
        <v>4</v>
      </c>
      <c r="F153" s="395" t="s">
        <v>1683</v>
      </c>
      <c r="G153" s="395" t="s">
        <v>4</v>
      </c>
      <c r="J153" s="12"/>
    </row>
    <row r="154" spans="1:10" s="395" customFormat="1" ht="52">
      <c r="A154" s="395">
        <v>23410057</v>
      </c>
      <c r="B154" s="395" t="s">
        <v>129</v>
      </c>
      <c r="C154" s="163" t="s">
        <v>1520</v>
      </c>
      <c r="D154" s="395" t="s">
        <v>4</v>
      </c>
      <c r="E154" s="395" t="s">
        <v>4</v>
      </c>
      <c r="F154" s="395" t="s">
        <v>1683</v>
      </c>
      <c r="G154" s="395" t="s">
        <v>4</v>
      </c>
      <c r="J154" s="12"/>
    </row>
    <row r="155" spans="1:10" s="395" customFormat="1" ht="26">
      <c r="A155" s="395">
        <v>23413875</v>
      </c>
      <c r="B155" s="395" t="s">
        <v>129</v>
      </c>
      <c r="C155" s="163" t="s">
        <v>1521</v>
      </c>
      <c r="D155" s="395" t="s">
        <v>4</v>
      </c>
      <c r="E155" s="395" t="s">
        <v>4</v>
      </c>
      <c r="F155" s="395" t="s">
        <v>1683</v>
      </c>
      <c r="G155" s="395" t="s">
        <v>4</v>
      </c>
      <c r="J155" s="12"/>
    </row>
    <row r="156" spans="1:10" s="395" customFormat="1" ht="26">
      <c r="A156" s="395">
        <v>23413915</v>
      </c>
      <c r="B156" s="395" t="s">
        <v>129</v>
      </c>
      <c r="C156" s="163" t="s">
        <v>1522</v>
      </c>
      <c r="D156" s="395" t="s">
        <v>4</v>
      </c>
      <c r="E156" s="395" t="s">
        <v>8</v>
      </c>
      <c r="F156" s="395" t="s">
        <v>1683</v>
      </c>
      <c r="G156" s="395" t="s">
        <v>8</v>
      </c>
      <c r="J156" s="12"/>
    </row>
    <row r="157" spans="1:10" s="395" customFormat="1" ht="26">
      <c r="A157" s="395">
        <v>22233577</v>
      </c>
      <c r="B157" s="395" t="s">
        <v>129</v>
      </c>
      <c r="C157" s="163" t="s">
        <v>1523</v>
      </c>
      <c r="D157" s="395" t="s">
        <v>4</v>
      </c>
      <c r="E157" s="395" t="s">
        <v>4</v>
      </c>
      <c r="F157" s="395" t="s">
        <v>1683</v>
      </c>
      <c r="G157" s="395" t="s">
        <v>4</v>
      </c>
      <c r="J157" s="12"/>
    </row>
    <row r="158" spans="1:10" s="395" customFormat="1">
      <c r="A158" s="395">
        <v>22233577</v>
      </c>
      <c r="B158" s="395" t="s">
        <v>129</v>
      </c>
      <c r="C158" s="163" t="s">
        <v>1524</v>
      </c>
      <c r="D158" s="395" t="s">
        <v>4</v>
      </c>
      <c r="E158" s="395" t="s">
        <v>4</v>
      </c>
      <c r="F158" s="395" t="s">
        <v>1683</v>
      </c>
      <c r="G158" s="395" t="s">
        <v>4</v>
      </c>
      <c r="J158" s="12"/>
    </row>
    <row r="159" spans="1:10" s="395" customFormat="1" ht="39">
      <c r="A159" s="395">
        <v>22236461</v>
      </c>
      <c r="B159" s="395" t="s">
        <v>129</v>
      </c>
      <c r="C159" s="163" t="s">
        <v>1525</v>
      </c>
      <c r="D159" s="395" t="s">
        <v>4</v>
      </c>
      <c r="E159" s="395" t="s">
        <v>4</v>
      </c>
      <c r="F159" s="395" t="s">
        <v>1683</v>
      </c>
      <c r="G159" s="395" t="s">
        <v>4</v>
      </c>
      <c r="J159" s="12"/>
    </row>
    <row r="160" spans="1:10" s="395" customFormat="1">
      <c r="A160" s="395">
        <v>22243518</v>
      </c>
      <c r="B160" s="395" t="s">
        <v>129</v>
      </c>
      <c r="C160" s="163" t="s">
        <v>1526</v>
      </c>
      <c r="D160" s="395" t="s">
        <v>4</v>
      </c>
      <c r="E160" s="395" t="s">
        <v>8</v>
      </c>
      <c r="F160" s="395" t="s">
        <v>1683</v>
      </c>
      <c r="G160" s="395" t="s">
        <v>8</v>
      </c>
      <c r="J160" s="12"/>
    </row>
    <row r="161" spans="1:10" s="395" customFormat="1" ht="26">
      <c r="A161" s="395">
        <v>22243518</v>
      </c>
      <c r="B161" s="395" t="s">
        <v>129</v>
      </c>
      <c r="C161" s="163" t="s">
        <v>1527</v>
      </c>
      <c r="D161" s="395" t="s">
        <v>4</v>
      </c>
      <c r="E161" s="395" t="s">
        <v>8</v>
      </c>
      <c r="F161" s="395" t="s">
        <v>1683</v>
      </c>
      <c r="G161" s="395" t="s">
        <v>8</v>
      </c>
      <c r="J161" s="12"/>
    </row>
    <row r="162" spans="1:10" s="395" customFormat="1">
      <c r="A162" s="395">
        <v>22269797</v>
      </c>
      <c r="B162" s="395" t="s">
        <v>129</v>
      </c>
      <c r="C162" s="163" t="s">
        <v>1529</v>
      </c>
      <c r="D162" s="395" t="s">
        <v>4</v>
      </c>
      <c r="E162" s="395" t="s">
        <v>4</v>
      </c>
      <c r="F162" s="395" t="s">
        <v>1683</v>
      </c>
      <c r="G162" s="395" t="s">
        <v>4</v>
      </c>
      <c r="J162" s="12"/>
    </row>
    <row r="163" spans="1:10" s="395" customFormat="1">
      <c r="A163" s="395">
        <v>23295856</v>
      </c>
      <c r="B163" s="395" t="s">
        <v>94</v>
      </c>
      <c r="C163" s="400" t="s">
        <v>1531</v>
      </c>
      <c r="D163" s="395" t="s">
        <v>4</v>
      </c>
      <c r="E163" s="395" t="s">
        <v>4</v>
      </c>
      <c r="F163" s="395" t="s">
        <v>1683</v>
      </c>
      <c r="G163" s="395" t="s">
        <v>4</v>
      </c>
      <c r="J163" s="12"/>
    </row>
    <row r="164" spans="1:10" s="395" customFormat="1" ht="26">
      <c r="A164" s="395">
        <v>23295857</v>
      </c>
      <c r="B164" s="395" t="s">
        <v>94</v>
      </c>
      <c r="C164" s="400" t="s">
        <v>1532</v>
      </c>
      <c r="D164" s="395" t="s">
        <v>4</v>
      </c>
      <c r="E164" s="395" t="s">
        <v>8</v>
      </c>
      <c r="F164" s="395" t="s">
        <v>1683</v>
      </c>
      <c r="G164" s="395" t="s">
        <v>8</v>
      </c>
      <c r="J164" s="12"/>
    </row>
    <row r="165" spans="1:10" s="395" customFormat="1">
      <c r="A165" s="395">
        <v>23313314</v>
      </c>
      <c r="B165" s="395" t="s">
        <v>94</v>
      </c>
      <c r="C165" s="163" t="s">
        <v>1534</v>
      </c>
      <c r="D165" s="395" t="s">
        <v>4</v>
      </c>
      <c r="E165" s="395" t="s">
        <v>8</v>
      </c>
      <c r="F165" s="395" t="s">
        <v>1683</v>
      </c>
      <c r="G165" s="395" t="s">
        <v>8</v>
      </c>
      <c r="J165" s="12"/>
    </row>
    <row r="166" spans="1:10" s="395" customFormat="1" ht="26">
      <c r="A166" s="395">
        <v>23313314</v>
      </c>
      <c r="B166" s="395" t="s">
        <v>94</v>
      </c>
      <c r="C166" s="163" t="s">
        <v>1535</v>
      </c>
      <c r="D166" s="395" t="s">
        <v>8</v>
      </c>
      <c r="E166" s="395" t="s">
        <v>8</v>
      </c>
      <c r="F166" s="395" t="s">
        <v>1683</v>
      </c>
      <c r="G166" s="395" t="s">
        <v>8</v>
      </c>
      <c r="J166" s="12"/>
    </row>
    <row r="167" spans="1:10" s="395" customFormat="1" ht="26">
      <c r="A167" s="395">
        <v>23313314</v>
      </c>
      <c r="B167" s="395" t="s">
        <v>94</v>
      </c>
      <c r="C167" s="163" t="s">
        <v>1536</v>
      </c>
      <c r="D167" s="395" t="s">
        <v>4</v>
      </c>
      <c r="E167" s="395" t="s">
        <v>8</v>
      </c>
      <c r="F167" s="395" t="s">
        <v>1683</v>
      </c>
      <c r="G167" s="395" t="s">
        <v>8</v>
      </c>
      <c r="J167" s="12"/>
    </row>
    <row r="168" spans="1:10" s="395" customFormat="1">
      <c r="A168" s="395">
        <v>23313314</v>
      </c>
      <c r="B168" s="395" t="s">
        <v>94</v>
      </c>
      <c r="C168" s="163" t="s">
        <v>1537</v>
      </c>
      <c r="D168" s="395" t="s">
        <v>4</v>
      </c>
      <c r="E168" s="395" t="s">
        <v>8</v>
      </c>
      <c r="F168" s="395" t="s">
        <v>1683</v>
      </c>
      <c r="G168" s="395" t="s">
        <v>8</v>
      </c>
      <c r="J168" s="12"/>
    </row>
    <row r="169" spans="1:10" s="395" customFormat="1" ht="26">
      <c r="A169" s="395">
        <v>23313314</v>
      </c>
      <c r="B169" s="395" t="s">
        <v>94</v>
      </c>
      <c r="C169" s="163" t="s">
        <v>1539</v>
      </c>
      <c r="D169" s="395" t="s">
        <v>4</v>
      </c>
      <c r="E169" s="395" t="s">
        <v>8</v>
      </c>
      <c r="F169" s="395" t="s">
        <v>1683</v>
      </c>
      <c r="G169" s="395" t="s">
        <v>8</v>
      </c>
      <c r="J169" s="12"/>
    </row>
    <row r="170" spans="1:10" s="395" customFormat="1" ht="26">
      <c r="A170" s="395">
        <v>23313314</v>
      </c>
      <c r="B170" s="395" t="s">
        <v>94</v>
      </c>
      <c r="C170" s="163" t="s">
        <v>1540</v>
      </c>
      <c r="D170" s="395" t="s">
        <v>4</v>
      </c>
      <c r="E170" s="395" t="s">
        <v>8</v>
      </c>
      <c r="F170" s="395" t="s">
        <v>1683</v>
      </c>
      <c r="G170" s="395" t="s">
        <v>8</v>
      </c>
      <c r="J170" s="12"/>
    </row>
    <row r="171" spans="1:10" s="395" customFormat="1" ht="39">
      <c r="A171" s="395">
        <v>23313314</v>
      </c>
      <c r="B171" s="395" t="s">
        <v>94</v>
      </c>
      <c r="C171" s="163" t="s">
        <v>1541</v>
      </c>
      <c r="D171" s="395" t="s">
        <v>4</v>
      </c>
      <c r="E171" s="395" t="s">
        <v>4</v>
      </c>
      <c r="F171" s="395" t="s">
        <v>1683</v>
      </c>
      <c r="G171" s="395" t="s">
        <v>4</v>
      </c>
      <c r="J171" s="12"/>
    </row>
    <row r="172" spans="1:10" s="395" customFormat="1" ht="26">
      <c r="A172" s="395">
        <v>23313315</v>
      </c>
      <c r="B172" s="395" t="s">
        <v>94</v>
      </c>
      <c r="C172" s="163" t="s">
        <v>1542</v>
      </c>
      <c r="D172" s="395" t="s">
        <v>4</v>
      </c>
      <c r="E172" s="395" t="s">
        <v>8</v>
      </c>
      <c r="F172" s="395" t="s">
        <v>1683</v>
      </c>
      <c r="G172" s="395" t="s">
        <v>8</v>
      </c>
      <c r="J172" s="12"/>
    </row>
    <row r="173" spans="1:10" s="395" customFormat="1">
      <c r="A173" s="395">
        <v>23294837</v>
      </c>
      <c r="B173" s="395" t="s">
        <v>126</v>
      </c>
      <c r="C173" s="163" t="s">
        <v>1543</v>
      </c>
      <c r="D173" s="395" t="s">
        <v>8</v>
      </c>
      <c r="E173" s="395" t="s">
        <v>8</v>
      </c>
      <c r="F173" s="395" t="s">
        <v>1683</v>
      </c>
      <c r="G173" s="395" t="s">
        <v>8</v>
      </c>
      <c r="I173" s="395">
        <v>2</v>
      </c>
      <c r="J173" s="12"/>
    </row>
    <row r="174" spans="1:10" s="395" customFormat="1">
      <c r="A174" s="395">
        <v>23302418</v>
      </c>
      <c r="B174" s="395" t="s">
        <v>126</v>
      </c>
      <c r="C174" s="163" t="s">
        <v>1544</v>
      </c>
      <c r="D174" s="395" t="s">
        <v>8</v>
      </c>
      <c r="E174" s="395" t="s">
        <v>4</v>
      </c>
      <c r="F174" s="395" t="s">
        <v>1683</v>
      </c>
      <c r="G174" s="395" t="s">
        <v>8</v>
      </c>
      <c r="J174" s="12"/>
    </row>
    <row r="175" spans="1:10" s="395" customFormat="1">
      <c r="A175" s="395">
        <v>23302418</v>
      </c>
      <c r="B175" s="395" t="s">
        <v>126</v>
      </c>
      <c r="C175" s="163" t="s">
        <v>1545</v>
      </c>
      <c r="D175" s="395" t="s">
        <v>8</v>
      </c>
      <c r="E175" s="395" t="s">
        <v>4</v>
      </c>
      <c r="F175" s="395" t="s">
        <v>1683</v>
      </c>
      <c r="G175" s="395" t="s">
        <v>8</v>
      </c>
      <c r="J175" s="12"/>
    </row>
    <row r="176" spans="1:10" s="395" customFormat="1" ht="26">
      <c r="A176" s="395">
        <v>23302443</v>
      </c>
      <c r="B176" s="395" t="s">
        <v>126</v>
      </c>
      <c r="C176" s="163" t="s">
        <v>1546</v>
      </c>
      <c r="D176" s="395" t="s">
        <v>4</v>
      </c>
      <c r="E176" s="395" t="s">
        <v>4</v>
      </c>
      <c r="F176" s="395" t="s">
        <v>1683</v>
      </c>
      <c r="G176" s="395" t="s">
        <v>4</v>
      </c>
      <c r="J176" s="12"/>
    </row>
    <row r="177" spans="1:10" s="395" customFormat="1">
      <c r="A177" s="395">
        <v>23302443</v>
      </c>
      <c r="B177" s="395" t="s">
        <v>126</v>
      </c>
      <c r="C177" s="163" t="s">
        <v>1547</v>
      </c>
      <c r="D177" s="395" t="s">
        <v>4</v>
      </c>
      <c r="E177" s="395" t="s">
        <v>4</v>
      </c>
      <c r="F177" s="395" t="s">
        <v>1683</v>
      </c>
      <c r="G177" s="395" t="s">
        <v>4</v>
      </c>
      <c r="J177" s="12"/>
    </row>
    <row r="178" spans="1:10" s="395" customFormat="1">
      <c r="A178" s="395">
        <v>23316957</v>
      </c>
      <c r="B178" s="395" t="s">
        <v>126</v>
      </c>
      <c r="C178" s="163" t="s">
        <v>1548</v>
      </c>
      <c r="D178" s="395" t="s">
        <v>8</v>
      </c>
      <c r="E178" s="395" t="s">
        <v>8</v>
      </c>
      <c r="F178" s="395" t="s">
        <v>1683</v>
      </c>
      <c r="G178" s="395" t="s">
        <v>8</v>
      </c>
      <c r="J178" s="12"/>
    </row>
    <row r="179" spans="1:10" s="395" customFormat="1">
      <c r="A179" s="395">
        <v>23327197</v>
      </c>
      <c r="B179" s="395" t="s">
        <v>126</v>
      </c>
      <c r="C179" s="163" t="s">
        <v>1549</v>
      </c>
      <c r="D179" s="395" t="s">
        <v>8</v>
      </c>
      <c r="E179" s="395" t="s">
        <v>8</v>
      </c>
      <c r="F179" s="395" t="s">
        <v>1683</v>
      </c>
      <c r="G179" s="395" t="s">
        <v>8</v>
      </c>
      <c r="J179" s="12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1091"/>
  <sheetViews>
    <sheetView topLeftCell="C1" zoomScale="125" zoomScaleNormal="125" zoomScalePageLayoutView="125" workbookViewId="0">
      <pane ySplit="4" topLeftCell="A74" activePane="bottomLeft" state="frozen"/>
      <selection pane="bottomLeft" activeCell="D81" sqref="D81"/>
    </sheetView>
  </sheetViews>
  <sheetFormatPr baseColWidth="10" defaultColWidth="14.5" defaultRowHeight="15.75" customHeight="1" x14ac:dyDescent="0"/>
  <cols>
    <col min="2" max="2" width="15.33203125" style="92" customWidth="1"/>
    <col min="3" max="3" width="22.6640625" style="21" customWidth="1"/>
    <col min="4" max="4" width="41.33203125" style="21" customWidth="1"/>
    <col min="5" max="8" width="18.5" customWidth="1"/>
  </cols>
  <sheetData>
    <row r="1" spans="1:22" ht="52" customHeight="1">
      <c r="B1" s="225" t="s">
        <v>1670</v>
      </c>
      <c r="C1" s="216" t="s">
        <v>1676</v>
      </c>
      <c r="D1" s="156" t="s">
        <v>1677</v>
      </c>
      <c r="E1" s="3"/>
      <c r="F1" s="3"/>
      <c r="G1" s="3"/>
      <c r="H1" s="149" t="s">
        <v>1680</v>
      </c>
      <c r="I1" s="1"/>
    </row>
    <row r="2" spans="1:22" ht="48">
      <c r="A2" s="49" t="s">
        <v>1685</v>
      </c>
      <c r="B2" s="93" t="s">
        <v>1133</v>
      </c>
      <c r="C2" s="117" t="s">
        <v>266</v>
      </c>
      <c r="D2" s="2" t="s">
        <v>267</v>
      </c>
      <c r="E2" s="2" t="s">
        <v>268</v>
      </c>
      <c r="F2" s="2" t="s">
        <v>1671</v>
      </c>
      <c r="G2" s="278" t="s">
        <v>1785</v>
      </c>
      <c r="H2" s="2" t="s">
        <v>1678</v>
      </c>
      <c r="I2" s="2" t="s">
        <v>269</v>
      </c>
      <c r="J2" s="47" t="s">
        <v>22</v>
      </c>
      <c r="K2" s="47" t="s">
        <v>23</v>
      </c>
      <c r="L2" s="47" t="s">
        <v>1729</v>
      </c>
      <c r="M2" s="47" t="s">
        <v>1730</v>
      </c>
      <c r="O2" s="7"/>
      <c r="P2" s="7"/>
      <c r="Q2" s="7"/>
      <c r="R2" s="7"/>
      <c r="S2" s="7"/>
      <c r="T2" s="7"/>
      <c r="U2" s="7"/>
      <c r="V2" s="7"/>
    </row>
    <row r="3" spans="1:22" ht="36">
      <c r="B3" s="215" t="s">
        <v>1663</v>
      </c>
      <c r="C3" s="118"/>
      <c r="D3" s="11"/>
      <c r="E3" s="10">
        <f>COUNTIF(E5:E513,"y")/COUNTA(E5:E513)</f>
        <v>0.45018450184501846</v>
      </c>
      <c r="F3" s="146" t="s">
        <v>1672</v>
      </c>
      <c r="G3" s="376" t="s">
        <v>1786</v>
      </c>
      <c r="H3" s="146" t="s">
        <v>1679</v>
      </c>
      <c r="I3" s="10">
        <f>COUNTIF(I5:I756,"y")/COUNTA(I5:I756)</f>
        <v>0.7</v>
      </c>
      <c r="J3" s="48"/>
      <c r="K3" s="48"/>
      <c r="L3" s="48">
        <f>COUNTIF(I5:I103,"y")</f>
        <v>85</v>
      </c>
      <c r="M3" s="48">
        <f>COUNTA(I5:I103)</f>
        <v>98</v>
      </c>
    </row>
    <row r="4" spans="1:22" s="12" customFormat="1" ht="13">
      <c r="B4" s="163"/>
      <c r="C4" s="164"/>
      <c r="D4" s="165"/>
      <c r="E4" s="242">
        <f>COUNTIF(E5:E293,"y")</f>
        <v>122</v>
      </c>
      <c r="F4" s="167">
        <f>COUNTIF(F5:F104,"TP")/COUNTA(F5:F104)</f>
        <v>0.78</v>
      </c>
      <c r="G4" s="384">
        <f>COUNTIF(G5:G103,"y")</f>
        <v>98</v>
      </c>
      <c r="H4" s="167">
        <f>COUNTIF(H5:H266,"NC")/COUNTA(H5:H266)</f>
        <v>0.37786259541984735</v>
      </c>
      <c r="I4" s="166"/>
      <c r="J4" s="18"/>
      <c r="K4" s="18"/>
      <c r="L4" s="18"/>
      <c r="M4" s="18"/>
    </row>
    <row r="5" spans="1:22" ht="13">
      <c r="A5" s="169"/>
      <c r="B5" s="214">
        <v>24668342</v>
      </c>
      <c r="C5" s="168" t="s">
        <v>29</v>
      </c>
      <c r="D5" s="195" t="s">
        <v>1690</v>
      </c>
      <c r="E5" s="162" t="s">
        <v>8</v>
      </c>
      <c r="F5" s="162" t="s">
        <v>1689</v>
      </c>
      <c r="G5" s="174" t="s">
        <v>4</v>
      </c>
      <c r="H5" s="162" t="s">
        <v>1684</v>
      </c>
      <c r="I5" s="161"/>
      <c r="J5" s="169"/>
      <c r="K5" s="169"/>
      <c r="L5" s="169"/>
      <c r="M5" s="169"/>
      <c r="N5" s="157"/>
      <c r="O5" s="157"/>
      <c r="P5" s="157"/>
      <c r="Q5" s="157"/>
      <c r="R5" s="157"/>
      <c r="S5" s="157"/>
      <c r="T5" s="157"/>
      <c r="U5" s="157"/>
      <c r="V5" s="157"/>
    </row>
    <row r="6" spans="1:22" ht="26">
      <c r="A6" s="181"/>
      <c r="B6" s="214">
        <v>24752570</v>
      </c>
      <c r="C6" s="168" t="s">
        <v>29</v>
      </c>
      <c r="D6" s="202" t="s">
        <v>1693</v>
      </c>
      <c r="E6" s="162" t="s">
        <v>8</v>
      </c>
      <c r="F6" s="162" t="s">
        <v>1682</v>
      </c>
      <c r="G6" s="174" t="s">
        <v>4</v>
      </c>
      <c r="H6" s="162" t="s">
        <v>1684</v>
      </c>
      <c r="I6" s="162" t="s">
        <v>8</v>
      </c>
      <c r="J6" s="169"/>
      <c r="K6" s="169"/>
      <c r="L6" s="169"/>
      <c r="M6" s="169"/>
      <c r="N6" s="157"/>
      <c r="O6" s="157"/>
      <c r="P6" s="157"/>
      <c r="Q6" s="157"/>
      <c r="R6" s="157"/>
      <c r="S6" s="157"/>
      <c r="T6" s="157"/>
      <c r="U6" s="157"/>
      <c r="V6" s="157"/>
    </row>
    <row r="7" spans="1:22" s="157" customFormat="1" ht="12">
      <c r="A7"/>
      <c r="B7" s="191">
        <v>24796971</v>
      </c>
      <c r="C7" s="81" t="s">
        <v>29</v>
      </c>
      <c r="D7" s="196" t="s">
        <v>203</v>
      </c>
      <c r="E7" s="1" t="s">
        <v>8</v>
      </c>
      <c r="F7" s="16" t="s">
        <v>1682</v>
      </c>
      <c r="G7" s="174" t="s">
        <v>4</v>
      </c>
      <c r="H7" s="16" t="s">
        <v>1684</v>
      </c>
      <c r="I7" s="1" t="s">
        <v>4</v>
      </c>
      <c r="J7" s="13"/>
      <c r="K7" s="13"/>
      <c r="L7" s="13"/>
      <c r="M7" s="13"/>
      <c r="N7"/>
      <c r="O7"/>
      <c r="P7"/>
      <c r="Q7"/>
      <c r="R7"/>
      <c r="S7"/>
      <c r="T7"/>
      <c r="U7"/>
      <c r="V7"/>
    </row>
    <row r="8" spans="1:22" ht="12">
      <c r="B8" s="191">
        <v>24825750</v>
      </c>
      <c r="C8" s="81" t="s">
        <v>29</v>
      </c>
      <c r="D8" s="105" t="s">
        <v>176</v>
      </c>
      <c r="E8" s="1" t="s">
        <v>8</v>
      </c>
      <c r="F8" s="16" t="s">
        <v>1682</v>
      </c>
      <c r="G8" s="174" t="s">
        <v>4</v>
      </c>
      <c r="H8" s="16" t="s">
        <v>1684</v>
      </c>
      <c r="I8" s="1" t="s">
        <v>8</v>
      </c>
      <c r="J8" s="13"/>
      <c r="K8" s="13"/>
      <c r="L8" s="13"/>
      <c r="M8" s="13"/>
    </row>
    <row r="9" spans="1:22" s="12" customFormat="1" ht="12">
      <c r="B9" s="219">
        <v>24954002</v>
      </c>
      <c r="C9" s="102" t="s">
        <v>29</v>
      </c>
      <c r="D9" s="104" t="s">
        <v>111</v>
      </c>
      <c r="E9" s="23" t="s">
        <v>8</v>
      </c>
      <c r="F9" s="174" t="s">
        <v>1682</v>
      </c>
      <c r="G9" s="174" t="s">
        <v>4</v>
      </c>
      <c r="H9" s="174" t="s">
        <v>1684</v>
      </c>
      <c r="I9" s="23" t="s">
        <v>8</v>
      </c>
      <c r="M9" s="18"/>
    </row>
    <row r="10" spans="1:22" ht="13">
      <c r="A10" s="157"/>
      <c r="B10" s="214">
        <v>25043676</v>
      </c>
      <c r="C10" s="159" t="s">
        <v>29</v>
      </c>
      <c r="D10" s="195" t="s">
        <v>1697</v>
      </c>
      <c r="E10" s="162" t="s">
        <v>8</v>
      </c>
      <c r="F10" s="162" t="s">
        <v>1682</v>
      </c>
      <c r="G10" s="174" t="s">
        <v>4</v>
      </c>
      <c r="H10" s="162" t="s">
        <v>1684</v>
      </c>
      <c r="I10" s="162" t="s">
        <v>4</v>
      </c>
      <c r="J10" s="169"/>
      <c r="K10" s="169"/>
      <c r="L10" s="169"/>
      <c r="M10" s="169"/>
      <c r="N10" s="157"/>
      <c r="O10" s="157"/>
      <c r="P10" s="157"/>
      <c r="Q10" s="157"/>
      <c r="R10" s="157"/>
      <c r="S10" s="157"/>
      <c r="T10" s="157"/>
      <c r="U10" s="157"/>
      <c r="V10" s="157"/>
    </row>
    <row r="11" spans="1:22" ht="12">
      <c r="A11" s="157"/>
      <c r="B11" s="214"/>
      <c r="C11" s="159"/>
      <c r="D11" s="186" t="s">
        <v>1700</v>
      </c>
      <c r="E11" s="162" t="s">
        <v>8</v>
      </c>
      <c r="F11" s="162" t="s">
        <v>1682</v>
      </c>
      <c r="G11" s="174" t="s">
        <v>4</v>
      </c>
      <c r="H11" s="162" t="s">
        <v>1684</v>
      </c>
      <c r="I11" s="162" t="s">
        <v>4</v>
      </c>
      <c r="J11" s="169"/>
      <c r="K11" s="169"/>
      <c r="L11" s="169"/>
      <c r="M11" s="169"/>
      <c r="N11" s="157"/>
      <c r="O11" s="157"/>
      <c r="P11" s="157"/>
      <c r="Q11" s="157"/>
      <c r="R11" s="157"/>
      <c r="S11" s="157"/>
      <c r="T11" s="157"/>
      <c r="U11" s="157"/>
      <c r="V11" s="157"/>
    </row>
    <row r="12" spans="1:22" s="12" customFormat="1" ht="15" customHeight="1">
      <c r="B12" s="219">
        <v>25044230</v>
      </c>
      <c r="C12" s="107" t="s">
        <v>29</v>
      </c>
      <c r="D12" s="205" t="s">
        <v>55</v>
      </c>
      <c r="E12" s="23" t="s">
        <v>8</v>
      </c>
      <c r="F12" s="174" t="s">
        <v>1682</v>
      </c>
      <c r="G12" s="174" t="s">
        <v>4</v>
      </c>
      <c r="H12" s="174" t="s">
        <v>1684</v>
      </c>
      <c r="I12" s="23" t="s">
        <v>8</v>
      </c>
    </row>
    <row r="13" spans="1:22" s="12" customFormat="1" ht="12">
      <c r="B13" s="145">
        <v>25048219</v>
      </c>
      <c r="C13" s="107" t="s">
        <v>29</v>
      </c>
      <c r="D13" s="104" t="s">
        <v>57</v>
      </c>
      <c r="E13" s="23" t="s">
        <v>8</v>
      </c>
      <c r="F13" s="174" t="s">
        <v>1682</v>
      </c>
      <c r="G13" s="174" t="s">
        <v>4</v>
      </c>
      <c r="H13" s="174" t="s">
        <v>1684</v>
      </c>
      <c r="I13" s="23" t="s">
        <v>4</v>
      </c>
      <c r="J13" s="18"/>
      <c r="K13" s="18"/>
      <c r="L13" s="18"/>
      <c r="M13" s="18"/>
    </row>
    <row r="14" spans="1:22" s="12" customFormat="1" ht="22">
      <c r="A14"/>
      <c r="B14" s="94">
        <v>24872554</v>
      </c>
      <c r="C14" s="81" t="s">
        <v>2</v>
      </c>
      <c r="D14" s="147" t="s">
        <v>163</v>
      </c>
      <c r="E14" s="1" t="s">
        <v>8</v>
      </c>
      <c r="F14" s="16" t="s">
        <v>1675</v>
      </c>
      <c r="G14" s="174" t="s">
        <v>4</v>
      </c>
      <c r="H14" s="16" t="s">
        <v>1684</v>
      </c>
      <c r="I14" s="1" t="s">
        <v>4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2" customFormat="1" ht="54" customHeight="1">
      <c r="B15" s="145">
        <v>24899700</v>
      </c>
      <c r="C15" s="102" t="s">
        <v>2</v>
      </c>
      <c r="D15" s="99" t="s">
        <v>155</v>
      </c>
      <c r="E15" s="23" t="s">
        <v>8</v>
      </c>
      <c r="F15" s="174" t="s">
        <v>1682</v>
      </c>
      <c r="G15" s="174" t="s">
        <v>4</v>
      </c>
      <c r="H15" s="174" t="s">
        <v>1684</v>
      </c>
      <c r="I15" s="23" t="s">
        <v>8</v>
      </c>
    </row>
    <row r="16" spans="1:22" ht="12">
      <c r="A16" s="12"/>
      <c r="B16" s="145">
        <v>24899721</v>
      </c>
      <c r="C16" s="102" t="s">
        <v>2</v>
      </c>
      <c r="D16" s="99" t="s">
        <v>111</v>
      </c>
      <c r="E16" s="23" t="s">
        <v>8</v>
      </c>
      <c r="F16" s="174" t="s">
        <v>1682</v>
      </c>
      <c r="G16" s="174" t="s">
        <v>4</v>
      </c>
      <c r="H16" s="174" t="s">
        <v>1684</v>
      </c>
      <c r="I16" s="23" t="s">
        <v>8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s="152" customFormat="1" ht="12">
      <c r="A17" s="12"/>
      <c r="B17" s="145">
        <v>24920620</v>
      </c>
      <c r="C17" s="102" t="s">
        <v>2</v>
      </c>
      <c r="D17" s="99" t="s">
        <v>139</v>
      </c>
      <c r="E17" s="23" t="s">
        <v>8</v>
      </c>
      <c r="F17" s="174" t="s">
        <v>1682</v>
      </c>
      <c r="G17" s="174" t="s">
        <v>4</v>
      </c>
      <c r="H17" s="174" t="s">
        <v>1684</v>
      </c>
      <c r="I17" s="23" t="s">
        <v>8</v>
      </c>
      <c r="J17" s="18"/>
      <c r="K17" s="18"/>
      <c r="L17" s="18"/>
      <c r="M17" s="18"/>
      <c r="N17" s="12"/>
      <c r="O17" s="12"/>
      <c r="P17" s="12"/>
      <c r="Q17" s="12"/>
      <c r="R17" s="12"/>
      <c r="S17" s="12"/>
      <c r="T17" s="12"/>
      <c r="U17" s="12"/>
      <c r="V17" s="12"/>
    </row>
    <row r="18" spans="1:22" s="12" customFormat="1" ht="25" customHeight="1">
      <c r="B18" s="145">
        <v>24920622</v>
      </c>
      <c r="C18" s="102" t="s">
        <v>2</v>
      </c>
      <c r="D18" s="147" t="s">
        <v>1674</v>
      </c>
      <c r="E18" s="23" t="s">
        <v>8</v>
      </c>
      <c r="F18" s="174" t="s">
        <v>1682</v>
      </c>
      <c r="G18" s="174" t="s">
        <v>4</v>
      </c>
      <c r="H18" s="174" t="s">
        <v>1684</v>
      </c>
      <c r="I18" s="23" t="s">
        <v>8</v>
      </c>
    </row>
    <row r="19" spans="1:22" s="12" customFormat="1" ht="13">
      <c r="A19" s="157"/>
      <c r="B19" s="180">
        <v>25009270</v>
      </c>
      <c r="C19" s="159" t="s">
        <v>2</v>
      </c>
      <c r="D19" s="197" t="s">
        <v>1708</v>
      </c>
      <c r="E19" s="162" t="s">
        <v>8</v>
      </c>
      <c r="F19" s="162" t="s">
        <v>1682</v>
      </c>
      <c r="G19" s="174" t="s">
        <v>4</v>
      </c>
      <c r="H19" s="162" t="s">
        <v>1684</v>
      </c>
      <c r="I19" s="162" t="s">
        <v>8</v>
      </c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</row>
    <row r="20" spans="1:22" s="12" customFormat="1" ht="24" customHeight="1">
      <c r="A20" s="157"/>
      <c r="B20" s="180">
        <v>25031397</v>
      </c>
      <c r="C20" s="159" t="s">
        <v>2</v>
      </c>
      <c r="D20" s="197" t="s">
        <v>1710</v>
      </c>
      <c r="E20" s="162" t="s">
        <v>8</v>
      </c>
      <c r="F20" s="162" t="s">
        <v>1682</v>
      </c>
      <c r="G20" s="174" t="s">
        <v>4</v>
      </c>
      <c r="H20" s="162" t="s">
        <v>1684</v>
      </c>
      <c r="I20" s="162" t="s">
        <v>8</v>
      </c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</row>
    <row r="21" spans="1:22" s="12" customFormat="1" ht="12">
      <c r="A21"/>
      <c r="B21" s="94">
        <v>25031397</v>
      </c>
      <c r="C21" s="97" t="s">
        <v>2</v>
      </c>
      <c r="D21" s="99" t="s">
        <v>78</v>
      </c>
      <c r="E21" s="1" t="s">
        <v>8</v>
      </c>
      <c r="F21" s="16" t="s">
        <v>1682</v>
      </c>
      <c r="G21" s="174" t="s">
        <v>4</v>
      </c>
      <c r="H21" s="16" t="s">
        <v>1684</v>
      </c>
      <c r="I21" s="1" t="s">
        <v>4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2" customFormat="1" ht="12">
      <c r="B22" s="145">
        <v>25100594</v>
      </c>
      <c r="C22" s="107" t="s">
        <v>2</v>
      </c>
      <c r="D22" s="99" t="s">
        <v>32</v>
      </c>
      <c r="E22" s="23" t="s">
        <v>8</v>
      </c>
      <c r="F22" s="174" t="s">
        <v>1682</v>
      </c>
      <c r="G22" s="174" t="s">
        <v>4</v>
      </c>
      <c r="H22" s="174" t="s">
        <v>1684</v>
      </c>
      <c r="I22" s="23" t="s">
        <v>8</v>
      </c>
      <c r="J22" s="18"/>
      <c r="K22" s="18"/>
      <c r="L22" s="18"/>
      <c r="M22" s="18"/>
    </row>
    <row r="23" spans="1:22" ht="13">
      <c r="A23" s="12"/>
      <c r="B23" s="145">
        <v>24956542</v>
      </c>
      <c r="C23" s="102" t="s">
        <v>94</v>
      </c>
      <c r="D23" s="113" t="s">
        <v>95</v>
      </c>
      <c r="E23" s="23" t="s">
        <v>8</v>
      </c>
      <c r="F23" s="174" t="s">
        <v>1682</v>
      </c>
      <c r="G23" s="174" t="s">
        <v>4</v>
      </c>
      <c r="H23" s="174" t="s">
        <v>1684</v>
      </c>
      <c r="I23" s="23" t="s">
        <v>8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">
      <c r="B24" s="94">
        <v>24993814</v>
      </c>
      <c r="C24" s="97" t="s">
        <v>5</v>
      </c>
      <c r="D24" s="107" t="s">
        <v>7</v>
      </c>
      <c r="E24" s="8" t="s">
        <v>8</v>
      </c>
      <c r="F24" s="171" t="s">
        <v>1682</v>
      </c>
      <c r="G24" s="174" t="s">
        <v>4</v>
      </c>
      <c r="H24" s="171" t="s">
        <v>1684</v>
      </c>
      <c r="I24" s="8" t="s">
        <v>4</v>
      </c>
      <c r="M24" s="14"/>
    </row>
    <row r="25" spans="1:22" s="152" customFormat="1" ht="37" customHeight="1">
      <c r="A25" s="13"/>
      <c r="B25" s="94">
        <v>24740429</v>
      </c>
      <c r="C25" s="81" t="s">
        <v>211</v>
      </c>
      <c r="D25" s="98" t="s">
        <v>212</v>
      </c>
      <c r="E25" s="1" t="s">
        <v>8</v>
      </c>
      <c r="F25" s="16" t="s">
        <v>1682</v>
      </c>
      <c r="G25" s="174" t="s">
        <v>4</v>
      </c>
      <c r="H25" s="16" t="s">
        <v>1684</v>
      </c>
      <c r="I25" s="1" t="s">
        <v>8</v>
      </c>
      <c r="J25" s="208">
        <f>COUNTIF(E25,"y")/COUNTA(E25)</f>
        <v>0</v>
      </c>
      <c r="K25" s="208">
        <f>COUNTIF(I25,"y")/COUNTA(I25)</f>
        <v>0</v>
      </c>
      <c r="L25" s="208"/>
      <c r="M25" s="213">
        <f>COUNTA(I25)</f>
        <v>1</v>
      </c>
      <c r="N25"/>
      <c r="O25"/>
      <c r="P25"/>
      <c r="Q25"/>
      <c r="R25"/>
      <c r="S25"/>
      <c r="T25"/>
      <c r="U25"/>
      <c r="V25"/>
    </row>
    <row r="26" spans="1:22" s="12" customFormat="1" ht="22">
      <c r="A26" s="191"/>
      <c r="B26" s="192">
        <v>25161820</v>
      </c>
      <c r="C26" s="81" t="s">
        <v>25</v>
      </c>
      <c r="D26" s="147" t="s">
        <v>170</v>
      </c>
      <c r="E26" s="1" t="s">
        <v>4</v>
      </c>
      <c r="F26" s="16" t="s">
        <v>1675</v>
      </c>
      <c r="G26" s="174" t="s">
        <v>4</v>
      </c>
      <c r="H26" s="16" t="s">
        <v>1684</v>
      </c>
      <c r="I26" s="1" t="s">
        <v>4</v>
      </c>
      <c r="J26" s="208"/>
      <c r="K26" s="208"/>
      <c r="L26" s="208"/>
      <c r="M26" s="212"/>
      <c r="N26"/>
      <c r="O26"/>
      <c r="P26"/>
      <c r="Q26"/>
      <c r="R26"/>
      <c r="S26"/>
      <c r="T26"/>
      <c r="U26"/>
      <c r="V26"/>
    </row>
    <row r="27" spans="1:22" s="151" customFormat="1" ht="22">
      <c r="A27"/>
      <c r="B27" s="192">
        <v>25161820</v>
      </c>
      <c r="C27" s="81" t="s">
        <v>25</v>
      </c>
      <c r="D27" s="99" t="s">
        <v>171</v>
      </c>
      <c r="E27" s="1" t="s">
        <v>4</v>
      </c>
      <c r="F27" s="16" t="s">
        <v>1675</v>
      </c>
      <c r="G27" s="174" t="s">
        <v>4</v>
      </c>
      <c r="H27" s="16" t="s">
        <v>1684</v>
      </c>
      <c r="I27" s="1" t="s">
        <v>4</v>
      </c>
      <c r="J27" s="209"/>
      <c r="K27" s="209"/>
      <c r="L27" s="209"/>
      <c r="M27" s="212"/>
      <c r="N27"/>
      <c r="O27"/>
      <c r="P27"/>
      <c r="Q27"/>
      <c r="R27"/>
      <c r="S27"/>
      <c r="T27"/>
      <c r="U27"/>
      <c r="V27"/>
    </row>
    <row r="28" spans="1:22" s="151" customFormat="1" ht="39">
      <c r="A28" s="157"/>
      <c r="B28" s="194">
        <v>25161820</v>
      </c>
      <c r="C28" s="168" t="s">
        <v>25</v>
      </c>
      <c r="D28" s="204" t="s">
        <v>1686</v>
      </c>
      <c r="E28" s="162" t="s">
        <v>4</v>
      </c>
      <c r="F28" s="162" t="s">
        <v>1675</v>
      </c>
      <c r="G28" s="174" t="s">
        <v>4</v>
      </c>
      <c r="H28" s="162" t="s">
        <v>1684</v>
      </c>
      <c r="I28" s="162" t="s">
        <v>4</v>
      </c>
      <c r="J28" s="210"/>
      <c r="K28" s="210"/>
      <c r="L28" s="210"/>
      <c r="M28" s="207"/>
      <c r="N28" s="157"/>
      <c r="O28" s="157"/>
      <c r="P28" s="157"/>
      <c r="Q28" s="157"/>
      <c r="R28" s="157"/>
      <c r="S28" s="157"/>
      <c r="T28" s="157"/>
      <c r="U28" s="157"/>
      <c r="V28" s="157"/>
    </row>
    <row r="29" spans="1:22" s="151" customFormat="1" ht="24">
      <c r="A29"/>
      <c r="B29" s="192">
        <v>25328847</v>
      </c>
      <c r="C29" s="97" t="s">
        <v>25</v>
      </c>
      <c r="D29" s="170" t="s">
        <v>67</v>
      </c>
      <c r="E29" s="1" t="s">
        <v>4</v>
      </c>
      <c r="F29" s="16" t="s">
        <v>1675</v>
      </c>
      <c r="G29" s="174" t="s">
        <v>4</v>
      </c>
      <c r="H29" s="16" t="s">
        <v>1684</v>
      </c>
      <c r="I29" s="1" t="s">
        <v>4</v>
      </c>
      <c r="J29" s="212"/>
      <c r="K29" s="212"/>
      <c r="L29" s="212"/>
      <c r="M29" s="212"/>
      <c r="N29"/>
      <c r="O29"/>
      <c r="P29"/>
      <c r="Q29"/>
      <c r="R29"/>
      <c r="S29"/>
      <c r="T29"/>
      <c r="U29"/>
      <c r="V29"/>
    </row>
    <row r="30" spans="1:22" s="151" customFormat="1" ht="22">
      <c r="A30" s="12"/>
      <c r="B30" s="145" t="s">
        <v>168</v>
      </c>
      <c r="C30" s="102" t="s">
        <v>165</v>
      </c>
      <c r="D30" s="101" t="s">
        <v>169</v>
      </c>
      <c r="E30" s="174" t="s">
        <v>4</v>
      </c>
      <c r="F30" s="16" t="s">
        <v>1675</v>
      </c>
      <c r="G30" s="174" t="s">
        <v>4</v>
      </c>
      <c r="H30" s="174" t="s">
        <v>1684</v>
      </c>
      <c r="I30" s="23" t="s">
        <v>4</v>
      </c>
      <c r="J30" s="251">
        <f>COUNTIF(E27:E30,"y")/COUNTA(E27:E30)</f>
        <v>1</v>
      </c>
      <c r="K30" s="251">
        <f>COUNTIF(I27:I30,"y")/COUNTA(I27:I30)</f>
        <v>1</v>
      </c>
      <c r="L30" s="251"/>
      <c r="M30" s="240">
        <f>COUNTA(I27:I30)</f>
        <v>4</v>
      </c>
      <c r="N30" s="12"/>
      <c r="O30" s="12"/>
      <c r="P30" s="12"/>
      <c r="Q30" s="12"/>
      <c r="R30" s="12"/>
      <c r="S30" s="12"/>
      <c r="T30" s="12"/>
      <c r="U30" s="12"/>
      <c r="V30" s="12"/>
    </row>
    <row r="31" spans="1:22" s="12" customFormat="1" ht="24">
      <c r="A31"/>
      <c r="B31" s="145">
        <v>24796287</v>
      </c>
      <c r="C31" s="81" t="s">
        <v>195</v>
      </c>
      <c r="D31" s="105" t="s">
        <v>196</v>
      </c>
      <c r="E31" s="1" t="s">
        <v>4</v>
      </c>
      <c r="F31" s="16" t="s">
        <v>1675</v>
      </c>
      <c r="G31" s="174" t="s">
        <v>4</v>
      </c>
      <c r="H31" s="16" t="s">
        <v>1684</v>
      </c>
      <c r="I31" s="1" t="s">
        <v>4</v>
      </c>
      <c r="J31" s="212"/>
      <c r="K31" s="212"/>
      <c r="L31" s="212"/>
      <c r="M31" s="212"/>
      <c r="N31"/>
      <c r="O31"/>
      <c r="P31"/>
      <c r="Q31"/>
      <c r="R31"/>
      <c r="S31"/>
      <c r="T31"/>
      <c r="U31"/>
      <c r="V31"/>
    </row>
    <row r="32" spans="1:22" s="12" customFormat="1" ht="24">
      <c r="A32"/>
      <c r="B32" s="94">
        <v>24796287</v>
      </c>
      <c r="C32" s="81" t="s">
        <v>195</v>
      </c>
      <c r="D32" s="104" t="s">
        <v>198</v>
      </c>
      <c r="E32" s="1" t="s">
        <v>4</v>
      </c>
      <c r="F32" s="16" t="s">
        <v>1675</v>
      </c>
      <c r="G32" s="174" t="s">
        <v>4</v>
      </c>
      <c r="H32" s="16" t="s">
        <v>1684</v>
      </c>
      <c r="I32" s="1" t="s">
        <v>4</v>
      </c>
      <c r="J32" s="212"/>
      <c r="K32" s="212"/>
      <c r="L32" s="212"/>
      <c r="M32" s="212"/>
      <c r="N32"/>
      <c r="O32"/>
      <c r="P32"/>
      <c r="Q32"/>
      <c r="R32"/>
      <c r="S32"/>
      <c r="T32"/>
      <c r="U32"/>
      <c r="V32"/>
    </row>
    <row r="33" spans="1:22" s="12" customFormat="1" ht="12">
      <c r="B33" s="145">
        <v>24659141</v>
      </c>
      <c r="C33" s="102" t="s">
        <v>29</v>
      </c>
      <c r="D33" s="150" t="s">
        <v>271</v>
      </c>
      <c r="E33" s="23" t="s">
        <v>4</v>
      </c>
      <c r="F33" s="16" t="s">
        <v>1675</v>
      </c>
      <c r="G33" s="174" t="s">
        <v>4</v>
      </c>
      <c r="H33" s="174" t="s">
        <v>1684</v>
      </c>
      <c r="I33" s="23" t="s">
        <v>4</v>
      </c>
      <c r="J33" s="20"/>
      <c r="K33" s="20"/>
      <c r="L33" s="20"/>
      <c r="M33" s="20"/>
    </row>
    <row r="34" spans="1:22" s="12" customFormat="1" ht="24">
      <c r="A34" s="187"/>
      <c r="B34" s="145">
        <v>24668342</v>
      </c>
      <c r="C34" s="102" t="s">
        <v>29</v>
      </c>
      <c r="D34" s="104" t="s">
        <v>238</v>
      </c>
      <c r="E34" s="23" t="s">
        <v>4</v>
      </c>
      <c r="F34" s="16" t="s">
        <v>1675</v>
      </c>
      <c r="G34" s="174" t="s">
        <v>4</v>
      </c>
      <c r="H34" s="174" t="s">
        <v>1684</v>
      </c>
      <c r="I34" s="23" t="s">
        <v>4</v>
      </c>
      <c r="J34" s="18"/>
      <c r="K34" s="18"/>
      <c r="L34" s="18"/>
      <c r="M34" s="18"/>
    </row>
    <row r="35" spans="1:22" ht="24">
      <c r="A35" s="187"/>
      <c r="B35" s="145">
        <v>24668342</v>
      </c>
      <c r="C35" s="102" t="s">
        <v>29</v>
      </c>
      <c r="D35" s="104" t="s">
        <v>239</v>
      </c>
      <c r="E35" s="23" t="s">
        <v>4</v>
      </c>
      <c r="F35" s="16" t="s">
        <v>1675</v>
      </c>
      <c r="G35" s="174" t="s">
        <v>4</v>
      </c>
      <c r="H35" s="174" t="s">
        <v>1684</v>
      </c>
      <c r="I35" s="23" t="s">
        <v>4</v>
      </c>
      <c r="J35" s="20"/>
      <c r="K35" s="20"/>
      <c r="L35" s="18"/>
      <c r="M35" s="20"/>
      <c r="N35" s="12"/>
      <c r="O35" s="12"/>
      <c r="P35" s="12"/>
      <c r="Q35" s="12"/>
      <c r="R35" s="12"/>
      <c r="S35" s="12"/>
      <c r="T35" s="12"/>
      <c r="U35" s="12"/>
      <c r="V35" s="12"/>
    </row>
    <row r="36" spans="1:22" s="157" customFormat="1" ht="36">
      <c r="A36" s="12"/>
      <c r="B36" s="145">
        <v>24668342</v>
      </c>
      <c r="C36" s="102" t="s">
        <v>29</v>
      </c>
      <c r="D36" s="196" t="s">
        <v>240</v>
      </c>
      <c r="E36" s="23" t="s">
        <v>4</v>
      </c>
      <c r="F36" s="174" t="s">
        <v>1689</v>
      </c>
      <c r="G36" s="174" t="s">
        <v>4</v>
      </c>
      <c r="H36" s="174" t="s">
        <v>1684</v>
      </c>
      <c r="I36" s="23" t="s">
        <v>4</v>
      </c>
      <c r="J36" s="18"/>
      <c r="K36" s="18"/>
      <c r="L36" s="18"/>
      <c r="M36" s="18"/>
      <c r="N36" s="12"/>
      <c r="O36" s="12"/>
      <c r="P36" s="12"/>
      <c r="Q36" s="12"/>
      <c r="R36" s="12"/>
      <c r="S36" s="12"/>
      <c r="T36" s="12"/>
      <c r="U36" s="12"/>
      <c r="V36" s="12"/>
    </row>
    <row r="37" spans="1:22" s="152" customFormat="1" ht="36">
      <c r="A37" s="12"/>
      <c r="B37" s="145">
        <v>24668342</v>
      </c>
      <c r="C37" s="102" t="s">
        <v>29</v>
      </c>
      <c r="D37" s="104" t="s">
        <v>241</v>
      </c>
      <c r="E37" s="23" t="s">
        <v>4</v>
      </c>
      <c r="F37" s="174" t="s">
        <v>1689</v>
      </c>
      <c r="G37" s="174" t="s">
        <v>4</v>
      </c>
      <c r="H37" s="174" t="s">
        <v>1684</v>
      </c>
      <c r="I37" s="23" t="s">
        <v>4</v>
      </c>
      <c r="J37" s="20"/>
      <c r="K37" s="20"/>
      <c r="L37" s="18"/>
      <c r="M37" s="20"/>
      <c r="N37" s="12"/>
      <c r="O37" s="12"/>
      <c r="P37" s="12"/>
      <c r="Q37" s="12"/>
      <c r="R37" s="12"/>
      <c r="S37" s="12"/>
      <c r="T37" s="12"/>
      <c r="U37" s="12"/>
      <c r="V37" s="12"/>
    </row>
    <row r="38" spans="1:22" s="157" customFormat="1" ht="24">
      <c r="A38" s="12"/>
      <c r="B38" s="145">
        <v>24715505</v>
      </c>
      <c r="C38" s="102" t="s">
        <v>29</v>
      </c>
      <c r="D38" s="205" t="s">
        <v>232</v>
      </c>
      <c r="E38" s="23" t="s">
        <v>4</v>
      </c>
      <c r="F38" s="16" t="s">
        <v>1675</v>
      </c>
      <c r="G38" s="174" t="s">
        <v>4</v>
      </c>
      <c r="H38" s="174" t="s">
        <v>1684</v>
      </c>
      <c r="I38" s="23" t="s">
        <v>4</v>
      </c>
      <c r="J38" s="18"/>
      <c r="K38" s="18"/>
      <c r="L38" s="18"/>
      <c r="M38" s="18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24">
      <c r="A39" s="12"/>
      <c r="B39" s="145">
        <v>24715542</v>
      </c>
      <c r="C39" s="102" t="s">
        <v>29</v>
      </c>
      <c r="D39" s="104" t="s">
        <v>233</v>
      </c>
      <c r="E39" s="23" t="s">
        <v>4</v>
      </c>
      <c r="F39" s="16" t="s">
        <v>1675</v>
      </c>
      <c r="G39" s="174" t="s">
        <v>4</v>
      </c>
      <c r="H39" s="174" t="s">
        <v>1684</v>
      </c>
      <c r="I39" s="23" t="s">
        <v>4</v>
      </c>
      <c r="J39" s="12"/>
      <c r="K39" s="12"/>
      <c r="L39" s="18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24">
      <c r="A40" s="12"/>
      <c r="B40" s="145">
        <v>24737624</v>
      </c>
      <c r="C40" s="102" t="s">
        <v>29</v>
      </c>
      <c r="D40" s="104" t="s">
        <v>206</v>
      </c>
      <c r="E40" s="23" t="s">
        <v>4</v>
      </c>
      <c r="F40" s="16" t="s">
        <v>1675</v>
      </c>
      <c r="G40" s="174" t="s">
        <v>4</v>
      </c>
      <c r="H40" s="174" t="s">
        <v>1684</v>
      </c>
      <c r="I40" s="23" t="s">
        <v>4</v>
      </c>
      <c r="J40" s="12"/>
      <c r="K40" s="12"/>
      <c r="L40" s="18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24">
      <c r="A41" s="12"/>
      <c r="B41" s="145">
        <v>24737644</v>
      </c>
      <c r="C41" s="102" t="s">
        <v>29</v>
      </c>
      <c r="D41" s="104" t="s">
        <v>209</v>
      </c>
      <c r="E41" s="23" t="s">
        <v>4</v>
      </c>
      <c r="F41" s="16" t="s">
        <v>1675</v>
      </c>
      <c r="G41" s="174" t="s">
        <v>4</v>
      </c>
      <c r="H41" s="174" t="s">
        <v>1684</v>
      </c>
      <c r="I41" s="23" t="s">
        <v>4</v>
      </c>
      <c r="J41" s="20"/>
      <c r="K41" s="20"/>
      <c r="L41" s="18"/>
      <c r="M41" s="20"/>
      <c r="N41" s="12"/>
      <c r="O41" s="12"/>
      <c r="P41" s="12"/>
      <c r="Q41" s="12"/>
      <c r="R41" s="12"/>
      <c r="S41" s="12"/>
      <c r="T41" s="12"/>
      <c r="U41" s="12"/>
      <c r="V41" s="12"/>
    </row>
    <row r="42" spans="1:22" s="152" customFormat="1" ht="24">
      <c r="A42"/>
      <c r="B42" s="94">
        <v>24737644</v>
      </c>
      <c r="C42" s="81" t="s">
        <v>29</v>
      </c>
      <c r="D42" s="104" t="s">
        <v>210</v>
      </c>
      <c r="E42" s="1" t="s">
        <v>4</v>
      </c>
      <c r="F42" s="16" t="s">
        <v>1675</v>
      </c>
      <c r="G42" s="174" t="s">
        <v>4</v>
      </c>
      <c r="H42" s="16" t="s">
        <v>1684</v>
      </c>
      <c r="I42" s="1" t="s">
        <v>4</v>
      </c>
      <c r="J42" s="212"/>
      <c r="K42" s="212"/>
      <c r="L42" s="13"/>
      <c r="M42" s="212"/>
      <c r="N42"/>
      <c r="O42"/>
      <c r="P42"/>
      <c r="Q42"/>
      <c r="R42"/>
      <c r="S42"/>
      <c r="T42"/>
      <c r="U42"/>
      <c r="V42"/>
    </row>
    <row r="43" spans="1:22" s="152" customFormat="1" ht="36">
      <c r="A43" s="245" t="s">
        <v>1715</v>
      </c>
      <c r="B43" s="172">
        <v>24752666</v>
      </c>
      <c r="C43" s="153" t="s">
        <v>29</v>
      </c>
      <c r="D43" s="182" t="s">
        <v>218</v>
      </c>
      <c r="E43" s="154" t="s">
        <v>4</v>
      </c>
      <c r="F43" s="155" t="s">
        <v>1675</v>
      </c>
      <c r="G43" s="155" t="s">
        <v>8</v>
      </c>
      <c r="H43" s="155" t="s">
        <v>1684</v>
      </c>
      <c r="I43" s="154" t="s">
        <v>4</v>
      </c>
      <c r="L43" s="177"/>
    </row>
    <row r="44" spans="1:22" s="157" customFormat="1" ht="12">
      <c r="A44" s="20"/>
      <c r="B44" s="145">
        <v>24752702</v>
      </c>
      <c r="C44" s="102" t="s">
        <v>29</v>
      </c>
      <c r="D44" s="196" t="s">
        <v>219</v>
      </c>
      <c r="E44" s="23" t="s">
        <v>4</v>
      </c>
      <c r="F44" s="16" t="s">
        <v>1675</v>
      </c>
      <c r="G44" s="174" t="s">
        <v>4</v>
      </c>
      <c r="H44" s="174" t="s">
        <v>1684</v>
      </c>
      <c r="I44" s="23" t="s">
        <v>4</v>
      </c>
      <c r="J44" s="18"/>
      <c r="K44" s="18"/>
      <c r="L44" s="18"/>
      <c r="M44" s="18"/>
      <c r="N44" s="12"/>
      <c r="O44" s="12"/>
      <c r="P44" s="12"/>
      <c r="Q44" s="12"/>
      <c r="R44" s="12"/>
      <c r="S44" s="12"/>
      <c r="T44" s="12"/>
      <c r="U44" s="12"/>
      <c r="V44" s="12"/>
    </row>
    <row r="45" spans="1:22" s="12" customFormat="1" ht="13">
      <c r="A45" s="157"/>
      <c r="B45" s="180">
        <v>24752702</v>
      </c>
      <c r="C45" s="168" t="s">
        <v>29</v>
      </c>
      <c r="D45" s="195" t="s">
        <v>1694</v>
      </c>
      <c r="E45" s="162" t="s">
        <v>4</v>
      </c>
      <c r="F45" s="162" t="s">
        <v>1675</v>
      </c>
      <c r="G45" s="174" t="s">
        <v>4</v>
      </c>
      <c r="H45" s="162" t="s">
        <v>1684</v>
      </c>
      <c r="I45" s="162" t="s">
        <v>4</v>
      </c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</row>
    <row r="46" spans="1:22" s="12" customFormat="1" ht="13">
      <c r="A46"/>
      <c r="B46" s="94">
        <v>24851798</v>
      </c>
      <c r="C46" s="81" t="s">
        <v>29</v>
      </c>
      <c r="D46" s="183" t="s">
        <v>182</v>
      </c>
      <c r="E46" s="1" t="s">
        <v>4</v>
      </c>
      <c r="F46" s="16" t="s">
        <v>1675</v>
      </c>
      <c r="G46" s="174" t="s">
        <v>4</v>
      </c>
      <c r="H46" s="16" t="s">
        <v>1684</v>
      </c>
      <c r="I46" s="1" t="s">
        <v>4</v>
      </c>
      <c r="J46" s="212"/>
      <c r="K46" s="212"/>
      <c r="L46" s="212"/>
      <c r="M46" s="212"/>
      <c r="N46"/>
      <c r="O46"/>
      <c r="P46"/>
      <c r="Q46"/>
      <c r="R46"/>
      <c r="S46"/>
      <c r="T46"/>
      <c r="U46"/>
      <c r="V46"/>
    </row>
    <row r="47" spans="1:22" s="12" customFormat="1" ht="36">
      <c r="B47" s="145">
        <v>24855015</v>
      </c>
      <c r="C47" s="102" t="s">
        <v>29</v>
      </c>
      <c r="D47" s="104" t="s">
        <v>186</v>
      </c>
      <c r="E47" s="23" t="s">
        <v>4</v>
      </c>
      <c r="F47" s="16" t="s">
        <v>1675</v>
      </c>
      <c r="G47" s="174" t="s">
        <v>4</v>
      </c>
      <c r="H47" s="174" t="s">
        <v>1684</v>
      </c>
      <c r="I47" s="23" t="s">
        <v>4</v>
      </c>
      <c r="J47" s="20"/>
      <c r="K47" s="20"/>
      <c r="L47" s="20"/>
      <c r="M47" s="20"/>
    </row>
    <row r="48" spans="1:22" s="12" customFormat="1" ht="24">
      <c r="B48" s="145">
        <v>24954002</v>
      </c>
      <c r="C48" s="102" t="s">
        <v>29</v>
      </c>
      <c r="D48" s="104" t="s">
        <v>148</v>
      </c>
      <c r="E48" s="23" t="s">
        <v>4</v>
      </c>
      <c r="F48" s="16" t="s">
        <v>1675</v>
      </c>
      <c r="G48" s="174" t="s">
        <v>4</v>
      </c>
      <c r="H48" s="174" t="s">
        <v>1684</v>
      </c>
      <c r="I48" s="23" t="s">
        <v>4</v>
      </c>
    </row>
    <row r="49" spans="1:22" s="12" customFormat="1" ht="13">
      <c r="B49" s="145">
        <v>25043933</v>
      </c>
      <c r="C49" s="107" t="s">
        <v>29</v>
      </c>
      <c r="D49" s="108" t="s">
        <v>69</v>
      </c>
      <c r="E49" s="23" t="s">
        <v>4</v>
      </c>
      <c r="F49" s="16" t="s">
        <v>1675</v>
      </c>
      <c r="G49" s="174" t="s">
        <v>4</v>
      </c>
      <c r="H49" s="174" t="s">
        <v>1684</v>
      </c>
      <c r="I49" s="23" t="s">
        <v>4</v>
      </c>
      <c r="J49" s="20"/>
      <c r="K49" s="20"/>
      <c r="L49" s="20"/>
      <c r="M49" s="20"/>
    </row>
    <row r="50" spans="1:22" ht="29" customHeight="1">
      <c r="B50" s="94">
        <v>25043676</v>
      </c>
      <c r="C50" s="97" t="s">
        <v>29</v>
      </c>
      <c r="D50" s="109" t="s">
        <v>72</v>
      </c>
      <c r="E50" s="1" t="s">
        <v>4</v>
      </c>
      <c r="F50" s="16" t="s">
        <v>1675</v>
      </c>
      <c r="G50" s="174" t="s">
        <v>4</v>
      </c>
      <c r="H50" s="16" t="s">
        <v>1684</v>
      </c>
      <c r="I50" s="1" t="s">
        <v>4</v>
      </c>
      <c r="J50" s="212"/>
      <c r="K50" s="212"/>
      <c r="L50" s="212"/>
      <c r="M50" s="212"/>
    </row>
    <row r="51" spans="1:22" s="157" customFormat="1" ht="29" customHeight="1">
      <c r="A51"/>
      <c r="B51" s="94">
        <v>25043676</v>
      </c>
      <c r="C51" s="97" t="s">
        <v>29</v>
      </c>
      <c r="D51" s="248" t="s">
        <v>74</v>
      </c>
      <c r="E51" s="1" t="s">
        <v>4</v>
      </c>
      <c r="F51" s="16" t="s">
        <v>1675</v>
      </c>
      <c r="G51" s="174" t="s">
        <v>4</v>
      </c>
      <c r="H51" s="16" t="s">
        <v>1684</v>
      </c>
      <c r="I51" s="1" t="s">
        <v>4</v>
      </c>
      <c r="J51" s="212"/>
      <c r="K51" s="212"/>
      <c r="L51" s="212"/>
      <c r="M51" s="212"/>
      <c r="N51"/>
      <c r="O51"/>
      <c r="P51"/>
      <c r="Q51"/>
      <c r="R51"/>
      <c r="S51"/>
      <c r="T51"/>
      <c r="U51"/>
      <c r="V51"/>
    </row>
    <row r="52" spans="1:22" ht="26">
      <c r="B52" s="94">
        <v>25043553</v>
      </c>
      <c r="C52" s="97" t="s">
        <v>29</v>
      </c>
      <c r="D52" s="110" t="s">
        <v>75</v>
      </c>
      <c r="E52" s="1" t="s">
        <v>4</v>
      </c>
      <c r="F52" s="16" t="s">
        <v>1675</v>
      </c>
      <c r="G52" s="174" t="s">
        <v>4</v>
      </c>
      <c r="H52" s="16" t="s">
        <v>1684</v>
      </c>
      <c r="I52" s="1" t="s">
        <v>4</v>
      </c>
      <c r="J52" s="212"/>
      <c r="K52" s="212"/>
      <c r="L52" s="212"/>
      <c r="M52" s="212"/>
    </row>
    <row r="53" spans="1:22" ht="24">
      <c r="B53" s="94">
        <v>25044160</v>
      </c>
      <c r="C53" s="97" t="s">
        <v>29</v>
      </c>
      <c r="D53" s="105" t="s">
        <v>88</v>
      </c>
      <c r="E53" s="1" t="s">
        <v>4</v>
      </c>
      <c r="F53" s="16" t="s">
        <v>1675</v>
      </c>
      <c r="G53" s="174" t="s">
        <v>4</v>
      </c>
      <c r="H53" s="16" t="s">
        <v>1684</v>
      </c>
      <c r="I53" s="1" t="s">
        <v>4</v>
      </c>
      <c r="J53" s="212"/>
      <c r="K53" s="212"/>
      <c r="L53" s="212"/>
      <c r="M53" s="212"/>
    </row>
    <row r="54" spans="1:22" ht="12">
      <c r="B54" s="94">
        <v>25044160</v>
      </c>
      <c r="C54" s="97" t="s">
        <v>29</v>
      </c>
      <c r="D54" s="104" t="s">
        <v>89</v>
      </c>
      <c r="E54" s="1" t="s">
        <v>4</v>
      </c>
      <c r="F54" s="16" t="s">
        <v>1675</v>
      </c>
      <c r="G54" s="174" t="s">
        <v>4</v>
      </c>
      <c r="H54" s="16" t="s">
        <v>1684</v>
      </c>
      <c r="I54" s="1" t="s">
        <v>4</v>
      </c>
      <c r="L54" s="212"/>
    </row>
    <row r="55" spans="1:22" ht="12">
      <c r="B55" s="94">
        <v>25044160</v>
      </c>
      <c r="C55" s="97" t="s">
        <v>29</v>
      </c>
      <c r="D55" s="104" t="s">
        <v>90</v>
      </c>
      <c r="E55" s="1" t="s">
        <v>4</v>
      </c>
      <c r="F55" s="16" t="s">
        <v>1675</v>
      </c>
      <c r="G55" s="174" t="s">
        <v>4</v>
      </c>
      <c r="H55" s="16" t="s">
        <v>1684</v>
      </c>
      <c r="I55" s="1" t="s">
        <v>4</v>
      </c>
      <c r="L55" s="212"/>
    </row>
    <row r="56" spans="1:22" s="12" customFormat="1" ht="24">
      <c r="A56"/>
      <c r="B56" s="94">
        <v>25044160</v>
      </c>
      <c r="C56" s="97" t="s">
        <v>29</v>
      </c>
      <c r="D56" s="105" t="s">
        <v>50</v>
      </c>
      <c r="E56" s="1" t="s">
        <v>4</v>
      </c>
      <c r="F56" s="16" t="s">
        <v>1675</v>
      </c>
      <c r="G56" s="174" t="s">
        <v>4</v>
      </c>
      <c r="H56" s="16" t="s">
        <v>1684</v>
      </c>
      <c r="I56" s="1" t="s">
        <v>4</v>
      </c>
      <c r="J56"/>
      <c r="K56"/>
      <c r="L56" s="212"/>
      <c r="M56"/>
      <c r="N56"/>
      <c r="O56"/>
      <c r="P56"/>
      <c r="Q56"/>
      <c r="R56"/>
      <c r="S56"/>
      <c r="T56"/>
      <c r="U56"/>
      <c r="V56"/>
    </row>
    <row r="57" spans="1:22" s="12" customFormat="1" ht="12">
      <c r="A57"/>
      <c r="B57" s="94">
        <v>25044160</v>
      </c>
      <c r="C57" s="97" t="s">
        <v>29</v>
      </c>
      <c r="D57" s="100" t="s">
        <v>51</v>
      </c>
      <c r="E57" s="1" t="s">
        <v>4</v>
      </c>
      <c r="F57" s="16" t="s">
        <v>1675</v>
      </c>
      <c r="G57" s="174" t="s">
        <v>4</v>
      </c>
      <c r="H57" s="16" t="s">
        <v>1684</v>
      </c>
      <c r="I57" s="1" t="s">
        <v>4</v>
      </c>
      <c r="J57" s="212"/>
      <c r="K57" s="212"/>
      <c r="L57" s="212"/>
      <c r="M57" s="212"/>
      <c r="N57"/>
      <c r="O57"/>
      <c r="P57"/>
      <c r="Q57"/>
      <c r="R57"/>
      <c r="S57"/>
      <c r="T57"/>
      <c r="U57"/>
      <c r="V57"/>
    </row>
    <row r="58" spans="1:22" s="12" customFormat="1" ht="24">
      <c r="A58"/>
      <c r="B58" s="94">
        <v>25044160</v>
      </c>
      <c r="C58" s="97" t="s">
        <v>29</v>
      </c>
      <c r="D58" s="100" t="s">
        <v>52</v>
      </c>
      <c r="E58" s="1" t="s">
        <v>4</v>
      </c>
      <c r="F58" s="16" t="s">
        <v>1675</v>
      </c>
      <c r="G58" s="174" t="s">
        <v>4</v>
      </c>
      <c r="H58" s="16" t="s">
        <v>1684</v>
      </c>
      <c r="I58" s="1" t="s">
        <v>4</v>
      </c>
      <c r="J58" s="212"/>
      <c r="K58" s="212"/>
      <c r="L58" s="212"/>
      <c r="M58" s="212"/>
      <c r="N58"/>
      <c r="O58"/>
      <c r="P58"/>
      <c r="Q58"/>
      <c r="R58"/>
      <c r="S58"/>
      <c r="T58"/>
      <c r="U58"/>
      <c r="V58"/>
    </row>
    <row r="59" spans="1:22" s="12" customFormat="1" ht="12">
      <c r="B59" s="145">
        <v>25041792</v>
      </c>
      <c r="C59" s="107" t="s">
        <v>29</v>
      </c>
      <c r="D59" s="100" t="s">
        <v>53</v>
      </c>
      <c r="E59" s="23" t="s">
        <v>4</v>
      </c>
      <c r="F59" s="174" t="s">
        <v>1675</v>
      </c>
      <c r="G59" s="174" t="s">
        <v>4</v>
      </c>
      <c r="H59" s="174" t="s">
        <v>1684</v>
      </c>
      <c r="I59" s="23" t="s">
        <v>4</v>
      </c>
    </row>
    <row r="60" spans="1:22" s="12" customFormat="1" ht="13">
      <c r="B60" s="145">
        <v>25099614</v>
      </c>
      <c r="C60" s="100" t="s">
        <v>29</v>
      </c>
      <c r="D60" s="111" t="s">
        <v>43</v>
      </c>
      <c r="E60" s="23" t="s">
        <v>4</v>
      </c>
      <c r="F60" s="16" t="s">
        <v>1675</v>
      </c>
      <c r="G60" s="174" t="s">
        <v>4</v>
      </c>
      <c r="H60" s="174" t="s">
        <v>1684</v>
      </c>
      <c r="I60" s="23" t="s">
        <v>4</v>
      </c>
    </row>
    <row r="61" spans="1:22" s="12" customFormat="1" ht="22">
      <c r="A61"/>
      <c r="B61" s="94">
        <v>24760871</v>
      </c>
      <c r="C61" s="81" t="s">
        <v>2</v>
      </c>
      <c r="D61" s="99" t="s">
        <v>222</v>
      </c>
      <c r="E61" s="1" t="s">
        <v>4</v>
      </c>
      <c r="F61" s="16" t="s">
        <v>1675</v>
      </c>
      <c r="G61" s="174" t="s">
        <v>4</v>
      </c>
      <c r="H61" s="16" t="s">
        <v>1684</v>
      </c>
      <c r="I61" s="1" t="s">
        <v>4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2" customFormat="1" ht="13">
      <c r="A62" s="157"/>
      <c r="B62" s="180">
        <v>24760871</v>
      </c>
      <c r="C62" s="168" t="s">
        <v>2</v>
      </c>
      <c r="D62" s="197" t="s">
        <v>1714</v>
      </c>
      <c r="E62" s="162" t="s">
        <v>4</v>
      </c>
      <c r="F62" s="162" t="s">
        <v>1675</v>
      </c>
      <c r="G62" s="174" t="s">
        <v>4</v>
      </c>
      <c r="H62" s="162" t="s">
        <v>1684</v>
      </c>
      <c r="I62" s="162" t="s">
        <v>4</v>
      </c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</row>
    <row r="63" spans="1:22" s="12" customFormat="1" ht="22">
      <c r="A63"/>
      <c r="B63" s="94">
        <v>24872554</v>
      </c>
      <c r="C63" s="81" t="s">
        <v>2</v>
      </c>
      <c r="D63" s="99" t="s">
        <v>189</v>
      </c>
      <c r="E63" s="1" t="s">
        <v>4</v>
      </c>
      <c r="F63" s="18" t="s">
        <v>1675</v>
      </c>
      <c r="G63" s="174" t="s">
        <v>4</v>
      </c>
      <c r="H63" s="16" t="s">
        <v>1684</v>
      </c>
      <c r="I63" s="1" t="s">
        <v>4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2" customFormat="1" ht="22">
      <c r="A64"/>
      <c r="B64" s="94">
        <v>24872554</v>
      </c>
      <c r="C64" s="81" t="s">
        <v>2</v>
      </c>
      <c r="D64" s="99" t="s">
        <v>162</v>
      </c>
      <c r="E64" s="1" t="s">
        <v>4</v>
      </c>
      <c r="F64" s="18" t="s">
        <v>1675</v>
      </c>
      <c r="G64" s="174" t="s">
        <v>4</v>
      </c>
      <c r="H64" s="16" t="s">
        <v>1684</v>
      </c>
      <c r="I64" s="1" t="s">
        <v>4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2" customFormat="1" ht="22">
      <c r="A65"/>
      <c r="B65" s="94">
        <v>24872554</v>
      </c>
      <c r="C65" s="81" t="s">
        <v>2</v>
      </c>
      <c r="D65" s="147" t="s">
        <v>1701</v>
      </c>
      <c r="E65" s="1" t="s">
        <v>4</v>
      </c>
      <c r="F65" s="18" t="s">
        <v>1675</v>
      </c>
      <c r="G65" s="174" t="s">
        <v>4</v>
      </c>
      <c r="H65" s="16" t="s">
        <v>1684</v>
      </c>
      <c r="I65" s="1" t="s">
        <v>4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2" customFormat="1" ht="12">
      <c r="B66" s="145">
        <v>24899714</v>
      </c>
      <c r="C66" s="102" t="s">
        <v>2</v>
      </c>
      <c r="D66" s="99" t="s">
        <v>157</v>
      </c>
      <c r="E66" s="23" t="s">
        <v>4</v>
      </c>
      <c r="F66" s="18" t="s">
        <v>1675</v>
      </c>
      <c r="G66" s="174" t="s">
        <v>4</v>
      </c>
      <c r="H66" s="174" t="s">
        <v>1684</v>
      </c>
      <c r="I66" s="23" t="s">
        <v>4</v>
      </c>
    </row>
    <row r="67" spans="1:22" ht="24">
      <c r="A67" s="12"/>
      <c r="B67" s="145">
        <v>24899698</v>
      </c>
      <c r="C67" s="102" t="s">
        <v>2</v>
      </c>
      <c r="D67" s="103" t="s">
        <v>158</v>
      </c>
      <c r="E67" s="23" t="s">
        <v>4</v>
      </c>
      <c r="F67" s="18" t="s">
        <v>1675</v>
      </c>
      <c r="G67" s="174" t="s">
        <v>4</v>
      </c>
      <c r="H67" s="174" t="s">
        <v>1684</v>
      </c>
      <c r="I67" s="23" t="s">
        <v>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s="152" customFormat="1" ht="22">
      <c r="A68" s="12"/>
      <c r="B68" s="145">
        <v>24920616</v>
      </c>
      <c r="C68" s="102" t="s">
        <v>2</v>
      </c>
      <c r="D68" s="147" t="s">
        <v>133</v>
      </c>
      <c r="E68" s="23" t="s">
        <v>4</v>
      </c>
      <c r="F68" s="18" t="s">
        <v>1675</v>
      </c>
      <c r="G68" s="174" t="s">
        <v>4</v>
      </c>
      <c r="H68" s="174" t="s">
        <v>1684</v>
      </c>
      <c r="I68" s="23" t="s">
        <v>4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24" customHeight="1">
      <c r="A69" s="12"/>
      <c r="B69" s="145">
        <v>24920621</v>
      </c>
      <c r="C69" s="102" t="s">
        <v>2</v>
      </c>
      <c r="D69" s="99" t="s">
        <v>137</v>
      </c>
      <c r="E69" s="23" t="s">
        <v>4</v>
      </c>
      <c r="F69" s="18" t="s">
        <v>1675</v>
      </c>
      <c r="G69" s="174" t="s">
        <v>4</v>
      </c>
      <c r="H69" s="174" t="s">
        <v>1684</v>
      </c>
      <c r="I69" s="23" t="s">
        <v>4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24" customHeight="1">
      <c r="A70" s="12"/>
      <c r="B70" s="145">
        <v>24966369</v>
      </c>
      <c r="C70" s="102" t="s">
        <v>2</v>
      </c>
      <c r="D70" s="99" t="s">
        <v>118</v>
      </c>
      <c r="E70" s="23" t="s">
        <v>4</v>
      </c>
      <c r="F70" s="18" t="s">
        <v>1675</v>
      </c>
      <c r="G70" s="174" t="s">
        <v>4</v>
      </c>
      <c r="H70" s="174" t="s">
        <v>1684</v>
      </c>
      <c r="I70" s="23" t="s">
        <v>4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s="152" customFormat="1" ht="12">
      <c r="A71" s="12"/>
      <c r="B71" s="145">
        <v>24966384</v>
      </c>
      <c r="C71" s="102" t="s">
        <v>2</v>
      </c>
      <c r="D71" s="99" t="s">
        <v>120</v>
      </c>
      <c r="E71" s="23" t="s">
        <v>4</v>
      </c>
      <c r="F71" s="18" t="s">
        <v>1675</v>
      </c>
      <c r="G71" s="174" t="s">
        <v>4</v>
      </c>
      <c r="H71" s="174" t="s">
        <v>1684</v>
      </c>
      <c r="I71" s="23" t="s">
        <v>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s="12" customFormat="1" ht="22">
      <c r="B72" s="145">
        <v>25009276</v>
      </c>
      <c r="C72" s="107" t="s">
        <v>2</v>
      </c>
      <c r="D72" s="99" t="s">
        <v>102</v>
      </c>
      <c r="E72" s="23" t="s">
        <v>4</v>
      </c>
      <c r="F72" s="18" t="s">
        <v>1675</v>
      </c>
      <c r="G72" s="174" t="s">
        <v>4</v>
      </c>
      <c r="H72" s="174" t="s">
        <v>1684</v>
      </c>
      <c r="I72" s="23" t="s">
        <v>4</v>
      </c>
    </row>
    <row r="73" spans="1:22" s="157" customFormat="1" ht="22">
      <c r="A73"/>
      <c r="B73" s="94">
        <v>25009276</v>
      </c>
      <c r="C73" s="97" t="s">
        <v>2</v>
      </c>
      <c r="D73" s="112" t="s">
        <v>103</v>
      </c>
      <c r="E73" s="1" t="s">
        <v>4</v>
      </c>
      <c r="F73" s="18" t="s">
        <v>1675</v>
      </c>
      <c r="G73" s="174" t="s">
        <v>4</v>
      </c>
      <c r="H73" s="16" t="s">
        <v>1684</v>
      </c>
      <c r="I73" s="1" t="s">
        <v>4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24">
      <c r="B74" s="94">
        <v>25009270</v>
      </c>
      <c r="C74" s="97" t="s">
        <v>2</v>
      </c>
      <c r="D74" s="107" t="s">
        <v>107</v>
      </c>
      <c r="E74" s="1" t="s">
        <v>4</v>
      </c>
      <c r="F74" s="18" t="s">
        <v>1675</v>
      </c>
      <c r="G74" s="174" t="s">
        <v>4</v>
      </c>
      <c r="H74" s="16" t="s">
        <v>1684</v>
      </c>
      <c r="I74" s="1" t="s">
        <v>4</v>
      </c>
    </row>
    <row r="75" spans="1:22" s="12" customFormat="1" ht="22">
      <c r="B75" s="145">
        <v>25031414</v>
      </c>
      <c r="C75" s="107" t="s">
        <v>2</v>
      </c>
      <c r="D75" s="99" t="s">
        <v>81</v>
      </c>
      <c r="E75" s="23" t="s">
        <v>4</v>
      </c>
      <c r="F75" s="18" t="s">
        <v>1675</v>
      </c>
      <c r="G75" s="174" t="s">
        <v>4</v>
      </c>
      <c r="H75" s="174" t="s">
        <v>1684</v>
      </c>
      <c r="I75" s="23" t="s">
        <v>4</v>
      </c>
    </row>
    <row r="76" spans="1:22" s="12" customFormat="1" ht="22">
      <c r="A76"/>
      <c r="B76" s="94">
        <v>25057211</v>
      </c>
      <c r="C76" s="97" t="s">
        <v>2</v>
      </c>
      <c r="D76" s="199" t="s">
        <v>1673</v>
      </c>
      <c r="E76" s="1" t="s">
        <v>4</v>
      </c>
      <c r="F76" s="18" t="s">
        <v>1675</v>
      </c>
      <c r="G76" s="174" t="s">
        <v>4</v>
      </c>
      <c r="H76" s="16" t="s">
        <v>1684</v>
      </c>
      <c r="I76" s="1" t="s">
        <v>4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2" customFormat="1" ht="22">
      <c r="A77"/>
      <c r="B77" s="94">
        <v>25057211</v>
      </c>
      <c r="C77" s="97" t="s">
        <v>2</v>
      </c>
      <c r="D77" s="99" t="s">
        <v>65</v>
      </c>
      <c r="E77" s="1" t="s">
        <v>4</v>
      </c>
      <c r="F77" s="18" t="s">
        <v>1675</v>
      </c>
      <c r="G77" s="174" t="s">
        <v>4</v>
      </c>
      <c r="H77" s="16" t="s">
        <v>1684</v>
      </c>
      <c r="I77" s="1" t="s">
        <v>4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2" customFormat="1" ht="24">
      <c r="B78" s="145">
        <v>25100599</v>
      </c>
      <c r="C78" s="107" t="s">
        <v>2</v>
      </c>
      <c r="D78" s="170" t="s">
        <v>48</v>
      </c>
      <c r="E78" s="23" t="s">
        <v>4</v>
      </c>
      <c r="F78" s="18" t="s">
        <v>1675</v>
      </c>
      <c r="G78" s="174" t="s">
        <v>4</v>
      </c>
      <c r="H78" s="174" t="s">
        <v>1684</v>
      </c>
      <c r="I78" s="23" t="s">
        <v>4</v>
      </c>
    </row>
    <row r="79" spans="1:22" s="12" customFormat="1" ht="12">
      <c r="B79" s="145">
        <v>24906209</v>
      </c>
      <c r="C79" s="102" t="s">
        <v>129</v>
      </c>
      <c r="D79" s="103" t="s">
        <v>130</v>
      </c>
      <c r="E79" s="23" t="s">
        <v>4</v>
      </c>
      <c r="F79" s="18" t="s">
        <v>1675</v>
      </c>
      <c r="G79" s="174" t="s">
        <v>4</v>
      </c>
      <c r="H79" s="174" t="s">
        <v>1684</v>
      </c>
      <c r="I79" s="23" t="s">
        <v>4</v>
      </c>
    </row>
    <row r="80" spans="1:22" s="12" customFormat="1" ht="12">
      <c r="B80" s="145">
        <v>24789776</v>
      </c>
      <c r="C80" s="102" t="s">
        <v>5</v>
      </c>
      <c r="D80" s="220" t="s">
        <v>192</v>
      </c>
      <c r="E80" s="23" t="s">
        <v>4</v>
      </c>
      <c r="F80" s="18" t="s">
        <v>1675</v>
      </c>
      <c r="G80" s="174" t="s">
        <v>4</v>
      </c>
      <c r="H80" s="174" t="s">
        <v>1684</v>
      </c>
      <c r="I80" s="23" t="s">
        <v>4</v>
      </c>
      <c r="J80" s="20"/>
      <c r="K80" s="20"/>
      <c r="L80" s="20"/>
      <c r="M80" s="20"/>
    </row>
    <row r="81" spans="1:22" s="12" customFormat="1" ht="39">
      <c r="A81" s="187"/>
      <c r="B81" s="145">
        <v>24906466</v>
      </c>
      <c r="C81" s="102" t="s">
        <v>5</v>
      </c>
      <c r="D81" s="249" t="s">
        <v>1712</v>
      </c>
      <c r="E81" s="23" t="s">
        <v>4</v>
      </c>
      <c r="F81" s="18" t="s">
        <v>1675</v>
      </c>
      <c r="G81" s="174" t="s">
        <v>4</v>
      </c>
      <c r="H81" s="174" t="s">
        <v>1684</v>
      </c>
      <c r="I81" s="23" t="s">
        <v>4</v>
      </c>
      <c r="J81" s="20"/>
      <c r="K81" s="20"/>
      <c r="L81" s="20"/>
      <c r="M81" s="20"/>
    </row>
    <row r="82" spans="1:22" s="157" customFormat="1" ht="12">
      <c r="A82" s="187"/>
      <c r="B82" s="145">
        <v>24924300</v>
      </c>
      <c r="C82" s="102" t="s">
        <v>5</v>
      </c>
      <c r="D82" s="220" t="s">
        <v>144</v>
      </c>
      <c r="E82" s="23" t="s">
        <v>4</v>
      </c>
      <c r="F82" s="18" t="s">
        <v>1675</v>
      </c>
      <c r="G82" s="174" t="s">
        <v>4</v>
      </c>
      <c r="H82" s="174" t="s">
        <v>1684</v>
      </c>
      <c r="I82" s="23" t="s">
        <v>4</v>
      </c>
      <c r="J82" s="20"/>
      <c r="K82" s="20"/>
      <c r="L82" s="20"/>
      <c r="M82" s="20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">
      <c r="B83" s="94">
        <v>24952892</v>
      </c>
      <c r="C83" s="81" t="s">
        <v>113</v>
      </c>
      <c r="D83" s="114" t="s">
        <v>114</v>
      </c>
      <c r="E83" s="1" t="s">
        <v>4</v>
      </c>
      <c r="F83" s="18" t="s">
        <v>1675</v>
      </c>
      <c r="G83" s="174" t="s">
        <v>4</v>
      </c>
      <c r="H83" s="16" t="s">
        <v>1684</v>
      </c>
      <c r="I83" s="1" t="s">
        <v>4</v>
      </c>
    </row>
    <row r="84" spans="1:22" ht="24">
      <c r="B84" s="94">
        <v>24968872</v>
      </c>
      <c r="C84" s="81" t="s">
        <v>5</v>
      </c>
      <c r="D84" s="98" t="s">
        <v>124</v>
      </c>
      <c r="E84" s="1" t="s">
        <v>4</v>
      </c>
      <c r="F84" s="18" t="s">
        <v>1675</v>
      </c>
      <c r="G84" s="174" t="s">
        <v>4</v>
      </c>
      <c r="H84" s="16" t="s">
        <v>1684</v>
      </c>
      <c r="I84" s="1" t="s">
        <v>4</v>
      </c>
      <c r="J84" s="212"/>
      <c r="K84" s="212"/>
      <c r="L84" s="212"/>
      <c r="M84" s="212"/>
    </row>
    <row r="85" spans="1:22" ht="12">
      <c r="B85" s="94">
        <v>24993814</v>
      </c>
      <c r="C85" s="97" t="s">
        <v>5</v>
      </c>
      <c r="D85" s="107" t="s">
        <v>6</v>
      </c>
      <c r="E85" s="8" t="s">
        <v>4</v>
      </c>
      <c r="F85" s="171" t="s">
        <v>1675</v>
      </c>
      <c r="G85" s="174" t="s">
        <v>4</v>
      </c>
      <c r="H85" s="171" t="s">
        <v>1684</v>
      </c>
      <c r="I85" s="8" t="s">
        <v>4</v>
      </c>
      <c r="J85" s="212"/>
      <c r="K85" s="212"/>
      <c r="L85" s="212"/>
      <c r="M85" s="14"/>
    </row>
    <row r="86" spans="1:22" ht="24">
      <c r="B86" s="94">
        <v>25048627</v>
      </c>
      <c r="C86" s="97" t="s">
        <v>5</v>
      </c>
      <c r="D86" s="100" t="s">
        <v>9</v>
      </c>
      <c r="E86" s="1" t="s">
        <v>4</v>
      </c>
      <c r="F86" s="18" t="s">
        <v>1675</v>
      </c>
      <c r="G86" s="174" t="s">
        <v>4</v>
      </c>
      <c r="H86" s="16" t="s">
        <v>1684</v>
      </c>
      <c r="I86" s="1" t="s">
        <v>4</v>
      </c>
      <c r="M86" s="14"/>
    </row>
    <row r="87" spans="1:22" ht="24">
      <c r="B87" s="94">
        <v>25048627</v>
      </c>
      <c r="C87" s="97" t="s">
        <v>5</v>
      </c>
      <c r="D87" s="100" t="s">
        <v>10</v>
      </c>
      <c r="E87" s="1" t="s">
        <v>4</v>
      </c>
      <c r="F87" s="18" t="s">
        <v>1675</v>
      </c>
      <c r="G87" s="174" t="s">
        <v>4</v>
      </c>
      <c r="H87" s="16" t="s">
        <v>1684</v>
      </c>
      <c r="I87" s="1" t="s">
        <v>4</v>
      </c>
    </row>
    <row r="88" spans="1:22" ht="24">
      <c r="B88" s="94">
        <v>25048627</v>
      </c>
      <c r="C88" s="97" t="s">
        <v>5</v>
      </c>
      <c r="D88" s="100" t="s">
        <v>11</v>
      </c>
      <c r="E88" s="1" t="s">
        <v>4</v>
      </c>
      <c r="F88" s="18" t="s">
        <v>1675</v>
      </c>
      <c r="G88" s="174" t="s">
        <v>4</v>
      </c>
      <c r="H88" s="16" t="s">
        <v>1684</v>
      </c>
      <c r="I88" s="1" t="s">
        <v>4</v>
      </c>
    </row>
    <row r="89" spans="1:22" ht="36">
      <c r="B89" s="94">
        <v>25048627</v>
      </c>
      <c r="C89" s="97" t="s">
        <v>5</v>
      </c>
      <c r="D89" s="100" t="s">
        <v>12</v>
      </c>
      <c r="E89" s="1" t="s">
        <v>4</v>
      </c>
      <c r="F89" s="18" t="s">
        <v>1675</v>
      </c>
      <c r="G89" s="174" t="s">
        <v>4</v>
      </c>
      <c r="H89" s="16" t="s">
        <v>1684</v>
      </c>
      <c r="I89" s="1" t="s">
        <v>4</v>
      </c>
    </row>
    <row r="90" spans="1:22" ht="36">
      <c r="B90" s="94">
        <v>25048627</v>
      </c>
      <c r="C90" s="97" t="s">
        <v>5</v>
      </c>
      <c r="D90" s="100" t="s">
        <v>13</v>
      </c>
      <c r="E90" s="1" t="s">
        <v>4</v>
      </c>
      <c r="F90" s="18" t="s">
        <v>1675</v>
      </c>
      <c r="G90" s="174" t="s">
        <v>4</v>
      </c>
      <c r="H90" s="16" t="s">
        <v>1684</v>
      </c>
      <c r="I90" s="1" t="s">
        <v>4</v>
      </c>
    </row>
    <row r="91" spans="1:22" ht="24">
      <c r="B91" s="94">
        <v>25048627</v>
      </c>
      <c r="C91" s="97" t="s">
        <v>5</v>
      </c>
      <c r="D91" s="100" t="s">
        <v>14</v>
      </c>
      <c r="E91" s="1" t="s">
        <v>4</v>
      </c>
      <c r="F91" s="18" t="s">
        <v>1675</v>
      </c>
      <c r="G91" s="174" t="s">
        <v>4</v>
      </c>
      <c r="H91" s="16" t="s">
        <v>1684</v>
      </c>
      <c r="I91" s="1" t="s">
        <v>4</v>
      </c>
      <c r="M91" s="212"/>
    </row>
    <row r="92" spans="1:22" ht="12">
      <c r="B92" s="94">
        <v>25048627</v>
      </c>
      <c r="C92" s="97" t="s">
        <v>5</v>
      </c>
      <c r="D92" s="100" t="s">
        <v>15</v>
      </c>
      <c r="E92" s="1" t="s">
        <v>4</v>
      </c>
      <c r="F92" s="18" t="s">
        <v>1675</v>
      </c>
      <c r="G92" s="174" t="s">
        <v>4</v>
      </c>
      <c r="H92" s="16" t="s">
        <v>1684</v>
      </c>
      <c r="I92" s="1" t="s">
        <v>4</v>
      </c>
      <c r="M92" s="212"/>
    </row>
    <row r="93" spans="1:22" ht="24">
      <c r="B93" s="94">
        <v>25048627</v>
      </c>
      <c r="C93" s="97" t="s">
        <v>5</v>
      </c>
      <c r="D93" s="100" t="s">
        <v>16</v>
      </c>
      <c r="E93" s="1" t="s">
        <v>4</v>
      </c>
      <c r="F93" s="18" t="s">
        <v>1675</v>
      </c>
      <c r="G93" s="174" t="s">
        <v>4</v>
      </c>
      <c r="H93" s="16" t="s">
        <v>1684</v>
      </c>
      <c r="I93" s="1" t="s">
        <v>4</v>
      </c>
      <c r="M93" s="212"/>
    </row>
    <row r="94" spans="1:22" ht="36">
      <c r="B94" s="94">
        <v>25048627</v>
      </c>
      <c r="C94" s="97" t="s">
        <v>5</v>
      </c>
      <c r="D94" s="100" t="s">
        <v>17</v>
      </c>
      <c r="E94" s="1" t="s">
        <v>4</v>
      </c>
      <c r="F94" s="18" t="s">
        <v>1675</v>
      </c>
      <c r="G94" s="174" t="s">
        <v>4</v>
      </c>
      <c r="H94" s="16" t="s">
        <v>1684</v>
      </c>
      <c r="I94" s="1" t="s">
        <v>4</v>
      </c>
    </row>
    <row r="95" spans="1:22" ht="36">
      <c r="B95" s="94">
        <v>25048627</v>
      </c>
      <c r="C95" s="97" t="s">
        <v>5</v>
      </c>
      <c r="D95" s="100" t="s">
        <v>18</v>
      </c>
      <c r="E95" s="1" t="s">
        <v>4</v>
      </c>
      <c r="F95" s="18" t="s">
        <v>1675</v>
      </c>
      <c r="G95" s="174" t="s">
        <v>4</v>
      </c>
      <c r="H95" s="16" t="s">
        <v>1684</v>
      </c>
      <c r="I95" s="1" t="s">
        <v>4</v>
      </c>
    </row>
    <row r="96" spans="1:22" ht="12">
      <c r="B96" s="94">
        <v>25086878</v>
      </c>
      <c r="C96" s="97" t="s">
        <v>5</v>
      </c>
      <c r="D96" s="100" t="s">
        <v>19</v>
      </c>
      <c r="E96" s="1" t="s">
        <v>4</v>
      </c>
      <c r="F96" s="18" t="s">
        <v>1675</v>
      </c>
      <c r="G96" s="174" t="s">
        <v>4</v>
      </c>
      <c r="H96" s="16" t="s">
        <v>1684</v>
      </c>
      <c r="I96" s="1" t="s">
        <v>4</v>
      </c>
      <c r="M96" s="14"/>
    </row>
    <row r="97" spans="1:22" ht="12">
      <c r="B97" s="94">
        <v>25086878</v>
      </c>
      <c r="C97" s="97" t="s">
        <v>5</v>
      </c>
      <c r="D97" s="222" t="s">
        <v>20</v>
      </c>
      <c r="E97" s="1" t="s">
        <v>4</v>
      </c>
      <c r="F97" s="18" t="s">
        <v>1675</v>
      </c>
      <c r="G97" s="174" t="s">
        <v>4</v>
      </c>
      <c r="H97" s="16" t="s">
        <v>1684</v>
      </c>
      <c r="I97" s="1" t="s">
        <v>4</v>
      </c>
    </row>
    <row r="98" spans="1:22" ht="48">
      <c r="B98" s="94">
        <v>25086878</v>
      </c>
      <c r="C98" s="97" t="s">
        <v>5</v>
      </c>
      <c r="D98" s="100" t="s">
        <v>21</v>
      </c>
      <c r="E98" s="1" t="s">
        <v>4</v>
      </c>
      <c r="F98" s="18" t="s">
        <v>1675</v>
      </c>
      <c r="G98" s="174" t="s">
        <v>4</v>
      </c>
      <c r="H98" s="16" t="s">
        <v>1684</v>
      </c>
      <c r="I98" s="1" t="s">
        <v>4</v>
      </c>
      <c r="J98" s="208">
        <f>COUNTIF(E77:E98,"y")/COUNTA(E77:E98)</f>
        <v>1</v>
      </c>
      <c r="K98" s="208">
        <f>COUNTIF(I77:I98,"y")/COUNTA(I77:I98)</f>
        <v>1</v>
      </c>
      <c r="L98" s="208"/>
      <c r="M98" s="213">
        <f>COUNTA(I77:I98)</f>
        <v>22</v>
      </c>
    </row>
    <row r="99" spans="1:22" ht="13">
      <c r="A99" s="12"/>
      <c r="B99" s="145">
        <v>24688880</v>
      </c>
      <c r="C99" s="102" t="s">
        <v>98</v>
      </c>
      <c r="D99" s="111" t="s">
        <v>224</v>
      </c>
      <c r="E99" s="23" t="s">
        <v>4</v>
      </c>
      <c r="F99" s="18" t="s">
        <v>1675</v>
      </c>
      <c r="G99" s="174" t="s">
        <v>4</v>
      </c>
      <c r="H99" s="174" t="s">
        <v>1684</v>
      </c>
      <c r="I99" s="23" t="s">
        <v>4</v>
      </c>
      <c r="J99" s="12"/>
      <c r="K99" s="12"/>
      <c r="L99" s="12"/>
      <c r="M99" s="20"/>
      <c r="N99" s="12"/>
      <c r="O99" s="12"/>
      <c r="P99" s="12"/>
      <c r="Q99" s="12"/>
      <c r="R99" s="12"/>
      <c r="S99" s="12"/>
      <c r="T99" s="12"/>
      <c r="U99" s="12"/>
      <c r="V99" s="12"/>
    </row>
    <row r="100" spans="1:22" s="12" customFormat="1" ht="26">
      <c r="B100" s="145">
        <v>24688880</v>
      </c>
      <c r="C100" s="102" t="s">
        <v>98</v>
      </c>
      <c r="D100" s="111" t="s">
        <v>225</v>
      </c>
      <c r="E100" s="23" t="s">
        <v>4</v>
      </c>
      <c r="F100" s="18" t="s">
        <v>1675</v>
      </c>
      <c r="G100" s="174" t="s">
        <v>4</v>
      </c>
      <c r="H100" s="174" t="s">
        <v>1684</v>
      </c>
      <c r="I100" s="23" t="s">
        <v>4</v>
      </c>
      <c r="M100" s="20"/>
    </row>
    <row r="101" spans="1:22" s="12" customFormat="1" ht="30" customHeight="1">
      <c r="B101" s="145">
        <v>24688880</v>
      </c>
      <c r="C101" s="102" t="s">
        <v>98</v>
      </c>
      <c r="D101" s="111" t="s">
        <v>226</v>
      </c>
      <c r="E101" s="23" t="s">
        <v>4</v>
      </c>
      <c r="F101" s="18" t="s">
        <v>1675</v>
      </c>
      <c r="G101" s="174" t="s">
        <v>4</v>
      </c>
      <c r="H101" s="174" t="s">
        <v>1684</v>
      </c>
      <c r="I101" s="23" t="s">
        <v>4</v>
      </c>
      <c r="M101" s="20"/>
    </row>
    <row r="102" spans="1:22" s="12" customFormat="1" ht="36">
      <c r="A102"/>
      <c r="B102" s="193">
        <v>25071997</v>
      </c>
      <c r="C102" s="81" t="s">
        <v>98</v>
      </c>
      <c r="D102" s="201" t="s">
        <v>99</v>
      </c>
      <c r="E102" s="1" t="s">
        <v>4</v>
      </c>
      <c r="F102" s="18" t="s">
        <v>1675</v>
      </c>
      <c r="G102" s="174" t="s">
        <v>4</v>
      </c>
      <c r="H102" s="16" t="s">
        <v>1684</v>
      </c>
      <c r="I102" s="1" t="s">
        <v>4</v>
      </c>
      <c r="J102"/>
      <c r="K102"/>
      <c r="L102"/>
      <c r="M102" s="212"/>
      <c r="N102"/>
      <c r="O102"/>
      <c r="P102"/>
      <c r="Q102"/>
      <c r="R102"/>
      <c r="S102"/>
      <c r="T102"/>
      <c r="U102"/>
      <c r="V102"/>
    </row>
    <row r="103" spans="1:22" ht="12">
      <c r="B103" s="193">
        <v>25071997</v>
      </c>
      <c r="C103" s="81" t="s">
        <v>98</v>
      </c>
      <c r="D103" s="201" t="s">
        <v>100</v>
      </c>
      <c r="E103" s="1" t="s">
        <v>4</v>
      </c>
      <c r="F103" s="18" t="s">
        <v>1675</v>
      </c>
      <c r="G103" s="174" t="s">
        <v>4</v>
      </c>
      <c r="H103" s="16" t="s">
        <v>1684</v>
      </c>
      <c r="I103" s="1" t="s">
        <v>4</v>
      </c>
    </row>
    <row r="104" spans="1:22" ht="36">
      <c r="B104" s="94">
        <v>24687876</v>
      </c>
      <c r="C104" s="81" t="s">
        <v>29</v>
      </c>
      <c r="D104" s="104" t="s">
        <v>223</v>
      </c>
      <c r="E104" s="1" t="s">
        <v>4</v>
      </c>
      <c r="F104" s="18" t="s">
        <v>1675</v>
      </c>
      <c r="G104" s="174" t="s">
        <v>4</v>
      </c>
      <c r="H104" s="16" t="s">
        <v>1691</v>
      </c>
      <c r="I104" s="1" t="s">
        <v>4</v>
      </c>
    </row>
    <row r="105" spans="1:22" ht="12">
      <c r="B105" s="94">
        <v>24715479</v>
      </c>
      <c r="C105" s="81" t="s">
        <v>29</v>
      </c>
      <c r="D105" s="104" t="s">
        <v>227</v>
      </c>
      <c r="E105" s="1" t="s">
        <v>8</v>
      </c>
      <c r="F105" s="16" t="s">
        <v>1682</v>
      </c>
      <c r="G105" s="174" t="s">
        <v>4</v>
      </c>
      <c r="H105" s="16" t="s">
        <v>1691</v>
      </c>
      <c r="I105" s="1" t="s">
        <v>8</v>
      </c>
    </row>
    <row r="106" spans="1:22" ht="12">
      <c r="B106" s="94">
        <v>24825798</v>
      </c>
      <c r="C106" s="81" t="s">
        <v>29</v>
      </c>
      <c r="D106" s="104" t="s">
        <v>178</v>
      </c>
      <c r="E106" s="1" t="s">
        <v>8</v>
      </c>
      <c r="F106" s="16" t="s">
        <v>1682</v>
      </c>
      <c r="G106" s="174" t="s">
        <v>4</v>
      </c>
      <c r="H106" s="16" t="s">
        <v>1691</v>
      </c>
      <c r="I106" s="1" t="s">
        <v>8</v>
      </c>
    </row>
    <row r="107" spans="1:22" s="152" customFormat="1" ht="12">
      <c r="A107"/>
      <c r="B107" s="94">
        <v>24825838</v>
      </c>
      <c r="C107" s="81" t="s">
        <v>29</v>
      </c>
      <c r="D107" s="104" t="s">
        <v>180</v>
      </c>
      <c r="E107" s="1" t="s">
        <v>8</v>
      </c>
      <c r="F107" s="16" t="s">
        <v>1682</v>
      </c>
      <c r="G107" s="174" t="s">
        <v>4</v>
      </c>
      <c r="H107" s="16" t="s">
        <v>1691</v>
      </c>
      <c r="I107" s="1" t="s">
        <v>4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ht="12">
      <c r="B108" s="94">
        <v>24845615</v>
      </c>
      <c r="C108" s="81" t="s">
        <v>29</v>
      </c>
      <c r="D108" s="104" t="s">
        <v>181</v>
      </c>
      <c r="E108" s="1" t="s">
        <v>8</v>
      </c>
      <c r="F108" s="16" t="s">
        <v>1682</v>
      </c>
      <c r="G108" s="174" t="s">
        <v>4</v>
      </c>
      <c r="H108" s="16" t="s">
        <v>1691</v>
      </c>
      <c r="I108" s="1" t="s">
        <v>8</v>
      </c>
    </row>
    <row r="109" spans="1:22" ht="12">
      <c r="B109" s="94">
        <v>24954002</v>
      </c>
      <c r="C109" s="81" t="s">
        <v>29</v>
      </c>
      <c r="D109" s="104" t="s">
        <v>110</v>
      </c>
      <c r="E109" s="1" t="s">
        <v>8</v>
      </c>
      <c r="F109" s="16" t="s">
        <v>1682</v>
      </c>
      <c r="G109" s="174" t="s">
        <v>4</v>
      </c>
      <c r="H109" s="16" t="s">
        <v>1691</v>
      </c>
      <c r="I109" s="1" t="s">
        <v>4</v>
      </c>
    </row>
    <row r="110" spans="1:22" s="152" customFormat="1" ht="12">
      <c r="A110"/>
      <c r="B110" s="94">
        <v>25041792</v>
      </c>
      <c r="C110" s="97" t="s">
        <v>29</v>
      </c>
      <c r="D110" s="104" t="s">
        <v>54</v>
      </c>
      <c r="E110" s="1" t="s">
        <v>8</v>
      </c>
      <c r="F110" s="16" t="s">
        <v>1682</v>
      </c>
      <c r="G110" s="174" t="s">
        <v>4</v>
      </c>
      <c r="H110" s="16" t="s">
        <v>1691</v>
      </c>
      <c r="I110" s="1" t="s">
        <v>4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ht="12">
      <c r="B111" s="94">
        <v>24920616</v>
      </c>
      <c r="C111" s="81" t="s">
        <v>2</v>
      </c>
      <c r="D111" s="103" t="s">
        <v>134</v>
      </c>
      <c r="E111" s="1" t="s">
        <v>8</v>
      </c>
      <c r="F111" s="16" t="s">
        <v>1682</v>
      </c>
      <c r="G111" s="174" t="s">
        <v>4</v>
      </c>
      <c r="H111" s="16" t="s">
        <v>1691</v>
      </c>
      <c r="I111" s="1" t="s">
        <v>4</v>
      </c>
    </row>
    <row r="112" spans="1:22" ht="12">
      <c r="B112" s="94">
        <v>24966369</v>
      </c>
      <c r="C112" s="81" t="s">
        <v>2</v>
      </c>
      <c r="D112" s="99" t="s">
        <v>117</v>
      </c>
      <c r="E112" s="1" t="s">
        <v>4</v>
      </c>
      <c r="F112" s="16" t="s">
        <v>1675</v>
      </c>
      <c r="G112" s="174" t="s">
        <v>4</v>
      </c>
      <c r="H112" s="16" t="s">
        <v>1691</v>
      </c>
      <c r="I112" s="1" t="s">
        <v>4</v>
      </c>
    </row>
    <row r="113" spans="1:22" s="157" customFormat="1" ht="12">
      <c r="A113"/>
      <c r="B113" s="94">
        <v>25057211</v>
      </c>
      <c r="C113" s="97" t="s">
        <v>2</v>
      </c>
      <c r="D113" s="112" t="s">
        <v>63</v>
      </c>
      <c r="E113" s="1" t="s">
        <v>8</v>
      </c>
      <c r="F113" s="16" t="s">
        <v>1682</v>
      </c>
      <c r="G113" s="174" t="s">
        <v>4</v>
      </c>
      <c r="H113" s="16" t="s">
        <v>1691</v>
      </c>
      <c r="I113" s="1" t="s">
        <v>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ht="12">
      <c r="B114" s="94">
        <v>25100599</v>
      </c>
      <c r="C114" s="97" t="s">
        <v>2</v>
      </c>
      <c r="D114" s="99" t="s">
        <v>46</v>
      </c>
      <c r="E114" s="1" t="s">
        <v>8</v>
      </c>
      <c r="F114" s="16" t="s">
        <v>1682</v>
      </c>
      <c r="G114" s="174" t="s">
        <v>4</v>
      </c>
      <c r="H114" s="16" t="s">
        <v>1691</v>
      </c>
      <c r="I114" s="1" t="s">
        <v>8</v>
      </c>
    </row>
    <row r="115" spans="1:22" ht="12">
      <c r="B115" s="94">
        <v>25100599</v>
      </c>
      <c r="C115" s="97" t="s">
        <v>2</v>
      </c>
      <c r="D115" s="99" t="s">
        <v>47</v>
      </c>
      <c r="E115" s="1" t="s">
        <v>8</v>
      </c>
      <c r="F115" s="16" t="s">
        <v>1682</v>
      </c>
      <c r="G115" s="174" t="s">
        <v>4</v>
      </c>
      <c r="H115" s="16" t="s">
        <v>1691</v>
      </c>
      <c r="I115" s="1" t="s">
        <v>8</v>
      </c>
    </row>
    <row r="116" spans="1:22" ht="24" customHeight="1">
      <c r="A116" s="12"/>
      <c r="B116" s="246">
        <v>24989331</v>
      </c>
      <c r="C116" s="243" t="s">
        <v>29</v>
      </c>
      <c r="D116" s="250" t="s">
        <v>1713</v>
      </c>
      <c r="E116" s="174" t="s">
        <v>4</v>
      </c>
      <c r="F116" s="174" t="s">
        <v>1675</v>
      </c>
      <c r="G116" s="174" t="s">
        <v>4</v>
      </c>
      <c r="H116" s="174" t="s">
        <v>1683</v>
      </c>
      <c r="I116" s="174" t="s">
        <v>4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s="152" customFormat="1" ht="13">
      <c r="A117" s="212"/>
      <c r="B117" s="192">
        <v>25328847</v>
      </c>
      <c r="C117" s="97" t="s">
        <v>25</v>
      </c>
      <c r="D117" s="147" t="s">
        <v>66</v>
      </c>
      <c r="E117" s="1" t="s">
        <v>4</v>
      </c>
      <c r="F117" s="16" t="s">
        <v>1675</v>
      </c>
      <c r="G117" s="174" t="s">
        <v>4</v>
      </c>
      <c r="H117" s="16" t="s">
        <v>1683</v>
      </c>
      <c r="I117" s="1" t="s">
        <v>4</v>
      </c>
      <c r="J117" s="208"/>
      <c r="K117" s="208"/>
      <c r="L117" s="208"/>
      <c r="M117" s="212"/>
      <c r="N117"/>
      <c r="O117" s="212"/>
      <c r="P117" s="212"/>
      <c r="Q117" s="212"/>
      <c r="R117" s="212"/>
      <c r="S117" s="212"/>
      <c r="T117" s="212"/>
      <c r="U117" s="212"/>
      <c r="V117" s="212"/>
    </row>
    <row r="118" spans="1:22" ht="13">
      <c r="B118" s="192">
        <v>25328847</v>
      </c>
      <c r="C118" s="97" t="s">
        <v>25</v>
      </c>
      <c r="D118" s="99" t="s">
        <v>68</v>
      </c>
      <c r="E118" s="1" t="s">
        <v>8</v>
      </c>
      <c r="F118" s="16" t="s">
        <v>1682</v>
      </c>
      <c r="G118" s="174" t="s">
        <v>4</v>
      </c>
      <c r="H118" s="16" t="s">
        <v>1683</v>
      </c>
      <c r="I118" s="1" t="s">
        <v>8</v>
      </c>
      <c r="J118" s="224"/>
      <c r="K118" s="224"/>
      <c r="L118" s="224"/>
      <c r="M118" s="212"/>
    </row>
    <row r="119" spans="1:22" ht="13">
      <c r="B119" s="192">
        <v>25328847</v>
      </c>
      <c r="C119" s="97" t="s">
        <v>25</v>
      </c>
      <c r="D119" s="99" t="s">
        <v>26</v>
      </c>
      <c r="E119" s="1" t="s">
        <v>8</v>
      </c>
      <c r="F119" s="16" t="s">
        <v>1682</v>
      </c>
      <c r="G119" s="174" t="s">
        <v>4</v>
      </c>
      <c r="H119" s="16" t="s">
        <v>1683</v>
      </c>
      <c r="I119" s="1" t="s">
        <v>8</v>
      </c>
      <c r="J119" s="208">
        <f>COUNTIF(E113:E119,"y")/COUNTA(E113:E119)</f>
        <v>0.2857142857142857</v>
      </c>
      <c r="K119" s="208">
        <f>COUNTIF(I113:I119,"y")/COUNTA(I113:I119)</f>
        <v>0.2857142857142857</v>
      </c>
      <c r="L119" s="208"/>
      <c r="M119" s="212">
        <f>COUNTA(I113:I119)</f>
        <v>7</v>
      </c>
    </row>
    <row r="120" spans="1:22" ht="12">
      <c r="A120" s="212"/>
      <c r="B120" s="94">
        <v>24893753</v>
      </c>
      <c r="C120" s="81" t="s">
        <v>151</v>
      </c>
      <c r="D120" s="147" t="s">
        <v>152</v>
      </c>
      <c r="E120" s="1" t="s">
        <v>4</v>
      </c>
      <c r="F120" s="16" t="s">
        <v>1675</v>
      </c>
      <c r="G120" s="174" t="s">
        <v>4</v>
      </c>
      <c r="H120" s="16" t="s">
        <v>1683</v>
      </c>
      <c r="I120" s="1" t="s">
        <v>4</v>
      </c>
      <c r="J120" s="208">
        <f>COUNTIF(E120,"y")/COUNTA(E120)</f>
        <v>1</v>
      </c>
      <c r="K120" s="208">
        <f>COUNTIF(I120,"y")/COUNTA(I120)</f>
        <v>1</v>
      </c>
      <c r="L120" s="208"/>
      <c r="M120" s="213">
        <f>COUNTA(I120)</f>
        <v>1</v>
      </c>
    </row>
    <row r="121" spans="1:22" ht="12">
      <c r="A121" s="82" t="s">
        <v>164</v>
      </c>
      <c r="B121" s="285">
        <v>25177484</v>
      </c>
      <c r="C121" s="81" t="s">
        <v>165</v>
      </c>
      <c r="D121" s="99" t="s">
        <v>166</v>
      </c>
      <c r="E121" s="1" t="s">
        <v>8</v>
      </c>
      <c r="F121" s="16" t="s">
        <v>1682</v>
      </c>
      <c r="G121" s="174" t="s">
        <v>4</v>
      </c>
      <c r="H121" s="16" t="s">
        <v>1683</v>
      </c>
      <c r="I121" s="1" t="s">
        <v>4</v>
      </c>
      <c r="J121" s="212"/>
      <c r="K121" s="212"/>
      <c r="L121" s="212"/>
      <c r="M121" s="212"/>
    </row>
    <row r="122" spans="1:22" s="157" customFormat="1" ht="12">
      <c r="A122"/>
      <c r="B122" s="285">
        <v>25177484</v>
      </c>
      <c r="C122" s="81" t="s">
        <v>165</v>
      </c>
      <c r="D122" s="199" t="s">
        <v>167</v>
      </c>
      <c r="E122" s="1" t="s">
        <v>8</v>
      </c>
      <c r="F122" s="16" t="s">
        <v>1682</v>
      </c>
      <c r="G122" s="174" t="s">
        <v>4</v>
      </c>
      <c r="H122" s="16" t="s">
        <v>1683</v>
      </c>
      <c r="I122" s="1" t="s">
        <v>8</v>
      </c>
      <c r="J122" s="212"/>
      <c r="K122" s="212"/>
      <c r="L122" s="212"/>
      <c r="M122" s="212"/>
      <c r="N122"/>
      <c r="O122"/>
      <c r="P122"/>
      <c r="Q122"/>
      <c r="R122"/>
      <c r="S122"/>
      <c r="T122"/>
      <c r="U122"/>
      <c r="V122"/>
    </row>
    <row r="123" spans="1:22" ht="24">
      <c r="B123" s="95" t="s">
        <v>36</v>
      </c>
      <c r="C123" s="97" t="s">
        <v>37</v>
      </c>
      <c r="D123" s="102" t="s">
        <v>38</v>
      </c>
      <c r="E123" s="1" t="s">
        <v>8</v>
      </c>
      <c r="F123" s="16" t="s">
        <v>1682</v>
      </c>
      <c r="G123" s="174" t="s">
        <v>4</v>
      </c>
      <c r="H123" s="16" t="s">
        <v>1683</v>
      </c>
      <c r="I123" s="1" t="s">
        <v>8</v>
      </c>
      <c r="J123" s="212"/>
      <c r="K123" s="212"/>
      <c r="L123" s="212"/>
      <c r="M123" s="212"/>
    </row>
    <row r="124" spans="1:22" ht="24">
      <c r="A124" s="12"/>
      <c r="B124" s="173" t="s">
        <v>36</v>
      </c>
      <c r="C124" s="107" t="s">
        <v>37</v>
      </c>
      <c r="D124" s="102" t="s">
        <v>39</v>
      </c>
      <c r="E124" s="23" t="s">
        <v>8</v>
      </c>
      <c r="F124" s="174" t="s">
        <v>1675</v>
      </c>
      <c r="G124" s="174" t="s">
        <v>4</v>
      </c>
      <c r="H124" s="174" t="s">
        <v>1683</v>
      </c>
      <c r="I124" s="23" t="s">
        <v>8</v>
      </c>
      <c r="J124" s="20"/>
      <c r="K124" s="20"/>
      <c r="L124" s="20"/>
      <c r="M124" s="20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24">
      <c r="B125" s="95" t="s">
        <v>36</v>
      </c>
      <c r="C125" s="97" t="s">
        <v>37</v>
      </c>
      <c r="D125" s="102" t="s">
        <v>40</v>
      </c>
      <c r="E125" s="1" t="s">
        <v>8</v>
      </c>
      <c r="F125" s="16" t="s">
        <v>1682</v>
      </c>
      <c r="G125" s="174" t="s">
        <v>4</v>
      </c>
      <c r="H125" s="16" t="s">
        <v>1683</v>
      </c>
      <c r="I125" s="1" t="s">
        <v>4</v>
      </c>
      <c r="J125" s="212"/>
      <c r="K125" s="212"/>
      <c r="L125" s="212"/>
      <c r="M125" s="212"/>
    </row>
    <row r="126" spans="1:22" ht="24">
      <c r="A126" s="157"/>
      <c r="B126" s="158" t="s">
        <v>36</v>
      </c>
      <c r="C126" s="159" t="s">
        <v>37</v>
      </c>
      <c r="D126" s="160" t="s">
        <v>1681</v>
      </c>
      <c r="E126" s="162" t="s">
        <v>8</v>
      </c>
      <c r="F126" s="162" t="s">
        <v>1682</v>
      </c>
      <c r="G126" s="174" t="s">
        <v>4</v>
      </c>
      <c r="H126" s="162" t="s">
        <v>1683</v>
      </c>
      <c r="I126" s="162" t="s">
        <v>8</v>
      </c>
      <c r="J126" s="207"/>
      <c r="K126" s="207"/>
      <c r="L126" s="207"/>
      <c r="M126" s="207"/>
      <c r="N126" s="157"/>
      <c r="O126" s="157"/>
      <c r="P126" s="157"/>
      <c r="Q126" s="157"/>
      <c r="R126" s="157"/>
      <c r="S126" s="157"/>
      <c r="T126" s="157"/>
      <c r="U126" s="157"/>
      <c r="V126" s="157"/>
    </row>
    <row r="127" spans="1:22" s="157" customFormat="1" ht="24">
      <c r="A127"/>
      <c r="B127" s="95" t="s">
        <v>36</v>
      </c>
      <c r="C127" s="97" t="s">
        <v>37</v>
      </c>
      <c r="D127" s="205" t="s">
        <v>41</v>
      </c>
      <c r="E127" s="1" t="s">
        <v>8</v>
      </c>
      <c r="F127" s="16" t="s">
        <v>1682</v>
      </c>
      <c r="G127" s="174" t="s">
        <v>4</v>
      </c>
      <c r="H127" s="16" t="s">
        <v>1683</v>
      </c>
      <c r="I127" s="1" t="s">
        <v>4</v>
      </c>
      <c r="J127" s="208">
        <f>COUNTIF(E123:E127,"y")/COUNTA(E123:E127)</f>
        <v>0</v>
      </c>
      <c r="K127" s="208">
        <f>COUNTIF(I123:I127,"y")/COUNTA(I123:I127)</f>
        <v>0.4</v>
      </c>
      <c r="L127" s="208"/>
      <c r="M127" s="213">
        <f>COUNTA(I123:I127)</f>
        <v>5</v>
      </c>
      <c r="N127"/>
      <c r="O127"/>
      <c r="P127"/>
      <c r="Q127"/>
      <c r="R127"/>
      <c r="S127"/>
      <c r="T127"/>
      <c r="U127"/>
      <c r="V127"/>
    </row>
    <row r="128" spans="1:22" ht="24">
      <c r="B128" s="144">
        <v>24999329</v>
      </c>
      <c r="C128" s="81" t="s">
        <v>150</v>
      </c>
      <c r="D128" s="103" t="s">
        <v>172</v>
      </c>
      <c r="E128" s="1" t="s">
        <v>4</v>
      </c>
      <c r="F128" s="16" t="s">
        <v>1682</v>
      </c>
      <c r="G128" s="174" t="s">
        <v>4</v>
      </c>
      <c r="H128" s="16" t="s">
        <v>1683</v>
      </c>
      <c r="I128" s="1" t="s">
        <v>4</v>
      </c>
      <c r="J128" s="212"/>
      <c r="K128" s="212"/>
      <c r="L128" s="212"/>
      <c r="M128" s="212"/>
    </row>
    <row r="129" spans="1:22" ht="24">
      <c r="B129" s="144">
        <v>24999329</v>
      </c>
      <c r="C129" s="81" t="s">
        <v>150</v>
      </c>
      <c r="D129" s="103" t="s">
        <v>173</v>
      </c>
      <c r="E129" s="1" t="s">
        <v>4</v>
      </c>
      <c r="F129" s="16" t="s">
        <v>1682</v>
      </c>
      <c r="G129" s="174" t="s">
        <v>4</v>
      </c>
      <c r="H129" s="16" t="s">
        <v>1683</v>
      </c>
      <c r="I129" s="1" t="s">
        <v>4</v>
      </c>
    </row>
    <row r="130" spans="1:22" ht="24">
      <c r="B130" s="144">
        <v>24999329</v>
      </c>
      <c r="C130" s="81" t="s">
        <v>150</v>
      </c>
      <c r="D130" s="103" t="s">
        <v>174</v>
      </c>
      <c r="E130" s="1" t="s">
        <v>4</v>
      </c>
      <c r="F130" s="16" t="s">
        <v>1682</v>
      </c>
      <c r="G130" s="174" t="s">
        <v>4</v>
      </c>
      <c r="H130" s="16" t="s">
        <v>1683</v>
      </c>
      <c r="I130" s="1" t="s">
        <v>4</v>
      </c>
    </row>
    <row r="131" spans="1:22" ht="24">
      <c r="B131" s="94">
        <v>24796287</v>
      </c>
      <c r="C131" s="81" t="s">
        <v>195</v>
      </c>
      <c r="D131" s="104" t="s">
        <v>197</v>
      </c>
      <c r="E131" s="1" t="s">
        <v>4</v>
      </c>
      <c r="F131" s="16" t="s">
        <v>1675</v>
      </c>
      <c r="G131" s="174" t="s">
        <v>4</v>
      </c>
      <c r="H131" s="16" t="s">
        <v>1683</v>
      </c>
      <c r="I131" s="1" t="s">
        <v>4</v>
      </c>
      <c r="J131" s="212"/>
      <c r="K131" s="212"/>
      <c r="L131" s="212"/>
      <c r="M131" s="212"/>
    </row>
    <row r="132" spans="1:22" ht="24">
      <c r="B132" s="94">
        <v>24796287</v>
      </c>
      <c r="C132" s="81" t="s">
        <v>195</v>
      </c>
      <c r="D132" s="105" t="s">
        <v>199</v>
      </c>
      <c r="E132" s="1" t="s">
        <v>8</v>
      </c>
      <c r="F132" s="16" t="s">
        <v>1682</v>
      </c>
      <c r="G132" s="174" t="s">
        <v>4</v>
      </c>
      <c r="H132" s="16" t="s">
        <v>1683</v>
      </c>
      <c r="I132" s="1" t="s">
        <v>4</v>
      </c>
      <c r="J132" s="208">
        <f>COUNTIF(E129:E132,"y")/COUNTA(E129:E132)</f>
        <v>0.75</v>
      </c>
      <c r="K132" s="208">
        <f>COUNTIF(I129:I132,"y")/COUNTA(I129:I132)</f>
        <v>1</v>
      </c>
      <c r="L132" s="208"/>
      <c r="M132" s="213">
        <f>COUNTA(I129:I132)</f>
        <v>4</v>
      </c>
    </row>
    <row r="133" spans="1:22" s="157" customFormat="1" ht="12">
      <c r="A133"/>
      <c r="B133" s="94">
        <v>24659141</v>
      </c>
      <c r="C133" s="81" t="s">
        <v>29</v>
      </c>
      <c r="D133" s="103" t="s">
        <v>270</v>
      </c>
      <c r="E133" s="1" t="s">
        <v>8</v>
      </c>
      <c r="F133" s="16" t="s">
        <v>1682</v>
      </c>
      <c r="G133" s="174" t="s">
        <v>4</v>
      </c>
      <c r="H133" s="16" t="s">
        <v>1683</v>
      </c>
      <c r="I133" s="1" t="s">
        <v>8</v>
      </c>
      <c r="J133" s="20"/>
      <c r="K133" s="20"/>
      <c r="L133" s="20"/>
      <c r="M133" s="20"/>
      <c r="N133"/>
      <c r="O133"/>
      <c r="P133"/>
      <c r="Q133"/>
      <c r="R133"/>
      <c r="S133"/>
      <c r="T133"/>
      <c r="U133"/>
      <c r="V133"/>
    </row>
    <row r="134" spans="1:22" s="12" customFormat="1" ht="26">
      <c r="A134" s="157"/>
      <c r="B134" s="180">
        <v>24659141</v>
      </c>
      <c r="C134" s="168" t="s">
        <v>29</v>
      </c>
      <c r="D134" s="202" t="s">
        <v>1687</v>
      </c>
      <c r="E134" s="162" t="s">
        <v>8</v>
      </c>
      <c r="F134" s="162" t="s">
        <v>1682</v>
      </c>
      <c r="G134" s="174" t="s">
        <v>4</v>
      </c>
      <c r="H134" s="162" t="s">
        <v>1683</v>
      </c>
      <c r="I134" s="162" t="s">
        <v>8</v>
      </c>
      <c r="J134" s="207"/>
      <c r="K134" s="207"/>
      <c r="L134" s="207"/>
      <c r="M134" s="207"/>
      <c r="N134" s="157"/>
      <c r="O134" s="157"/>
      <c r="P134" s="157"/>
      <c r="Q134" s="157"/>
      <c r="R134" s="157"/>
      <c r="S134" s="157"/>
      <c r="T134" s="157"/>
      <c r="U134" s="157"/>
      <c r="V134" s="157"/>
    </row>
    <row r="135" spans="1:22" ht="13">
      <c r="A135" s="157"/>
      <c r="B135" s="180">
        <v>24659141</v>
      </c>
      <c r="C135" s="168" t="s">
        <v>29</v>
      </c>
      <c r="D135" s="195" t="s">
        <v>1688</v>
      </c>
      <c r="E135" s="162" t="s">
        <v>8</v>
      </c>
      <c r="F135" s="162" t="s">
        <v>1682</v>
      </c>
      <c r="G135" s="174" t="s">
        <v>4</v>
      </c>
      <c r="H135" s="162" t="s">
        <v>1683</v>
      </c>
      <c r="I135" s="162" t="s">
        <v>8</v>
      </c>
      <c r="J135" s="207"/>
      <c r="K135" s="207"/>
      <c r="L135" s="207"/>
      <c r="M135" s="207"/>
      <c r="N135" s="157"/>
      <c r="O135" s="157"/>
      <c r="P135" s="157"/>
      <c r="Q135" s="157"/>
      <c r="R135" s="157"/>
      <c r="S135" s="157"/>
      <c r="T135" s="157"/>
      <c r="U135" s="157"/>
      <c r="V135" s="157"/>
    </row>
    <row r="136" spans="1:22" ht="24">
      <c r="B136" s="94">
        <v>24665018</v>
      </c>
      <c r="C136" s="81" t="s">
        <v>29</v>
      </c>
      <c r="D136" s="105" t="s">
        <v>272</v>
      </c>
      <c r="E136" s="1" t="s">
        <v>4</v>
      </c>
      <c r="F136" s="16" t="s">
        <v>1675</v>
      </c>
      <c r="G136" s="174" t="s">
        <v>4</v>
      </c>
      <c r="H136" s="16" t="s">
        <v>1683</v>
      </c>
      <c r="I136" s="1" t="s">
        <v>4</v>
      </c>
      <c r="J136" s="20"/>
      <c r="K136" s="20"/>
      <c r="L136" s="20"/>
      <c r="M136" s="20"/>
    </row>
    <row r="137" spans="1:22" ht="12">
      <c r="B137" s="94">
        <v>24665018</v>
      </c>
      <c r="C137" s="81" t="s">
        <v>29</v>
      </c>
      <c r="D137" s="105" t="s">
        <v>273</v>
      </c>
      <c r="E137" s="1" t="s">
        <v>4</v>
      </c>
      <c r="F137" s="16" t="s">
        <v>1675</v>
      </c>
      <c r="G137" s="174" t="s">
        <v>4</v>
      </c>
      <c r="H137" s="16" t="s">
        <v>1683</v>
      </c>
      <c r="I137" s="1" t="s">
        <v>4</v>
      </c>
      <c r="J137" s="20"/>
      <c r="K137" s="20"/>
      <c r="L137" s="20"/>
      <c r="M137" s="20"/>
    </row>
    <row r="138" spans="1:22" s="152" customFormat="1" ht="12">
      <c r="A138"/>
      <c r="B138" s="94">
        <v>24665018</v>
      </c>
      <c r="C138" s="81" t="s">
        <v>29</v>
      </c>
      <c r="D138" s="105" t="s">
        <v>274</v>
      </c>
      <c r="E138" s="1" t="s">
        <v>8</v>
      </c>
      <c r="F138" s="16" t="s">
        <v>1682</v>
      </c>
      <c r="G138" s="174" t="s">
        <v>4</v>
      </c>
      <c r="H138" s="16" t="s">
        <v>1683</v>
      </c>
      <c r="I138" s="1" t="s">
        <v>4</v>
      </c>
      <c r="J138" s="20"/>
      <c r="K138" s="20"/>
      <c r="L138" s="20"/>
      <c r="M138" s="20"/>
      <c r="N138"/>
      <c r="O138"/>
      <c r="P138"/>
      <c r="Q138"/>
      <c r="R138"/>
      <c r="S138"/>
      <c r="T138"/>
      <c r="U138"/>
      <c r="V138"/>
    </row>
    <row r="139" spans="1:22" ht="12">
      <c r="B139" s="94">
        <v>24668342</v>
      </c>
      <c r="C139" s="81" t="s">
        <v>29</v>
      </c>
      <c r="D139" s="104" t="s">
        <v>242</v>
      </c>
      <c r="E139" s="1" t="s">
        <v>8</v>
      </c>
      <c r="F139" s="16" t="s">
        <v>1682</v>
      </c>
      <c r="G139" s="174" t="s">
        <v>4</v>
      </c>
      <c r="H139" s="16" t="s">
        <v>1683</v>
      </c>
      <c r="I139" s="1" t="s">
        <v>4</v>
      </c>
    </row>
    <row r="140" spans="1:22" s="152" customFormat="1" ht="12">
      <c r="A140"/>
      <c r="B140" s="94">
        <v>24668417</v>
      </c>
      <c r="C140" s="81" t="s">
        <v>29</v>
      </c>
      <c r="D140" s="104" t="s">
        <v>243</v>
      </c>
      <c r="E140" s="1" t="s">
        <v>8</v>
      </c>
      <c r="F140" s="16" t="s">
        <v>1682</v>
      </c>
      <c r="G140" s="174" t="s">
        <v>4</v>
      </c>
      <c r="H140" s="16" t="s">
        <v>1683</v>
      </c>
      <c r="I140" s="1" t="s">
        <v>8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ht="12">
      <c r="B141" s="94">
        <v>24668424</v>
      </c>
      <c r="C141" s="81" t="s">
        <v>29</v>
      </c>
      <c r="D141" s="104" t="s">
        <v>244</v>
      </c>
      <c r="E141" s="1" t="s">
        <v>4</v>
      </c>
      <c r="F141" s="16" t="s">
        <v>1675</v>
      </c>
      <c r="G141" s="174" t="s">
        <v>4</v>
      </c>
      <c r="H141" s="16" t="s">
        <v>1683</v>
      </c>
      <c r="I141" s="1" t="s">
        <v>4</v>
      </c>
      <c r="J141" s="212"/>
      <c r="K141" s="212"/>
      <c r="L141" s="212"/>
      <c r="M141" s="212"/>
    </row>
    <row r="142" spans="1:22" s="152" customFormat="1" ht="12">
      <c r="A142"/>
      <c r="B142" s="94">
        <v>24668424</v>
      </c>
      <c r="C142" s="81" t="s">
        <v>29</v>
      </c>
      <c r="D142" s="104" t="s">
        <v>245</v>
      </c>
      <c r="E142" s="1" t="s">
        <v>8</v>
      </c>
      <c r="F142" s="16" t="s">
        <v>1682</v>
      </c>
      <c r="G142" s="174" t="s">
        <v>4</v>
      </c>
      <c r="H142" s="16" t="s">
        <v>1683</v>
      </c>
      <c r="I142" s="1" t="s">
        <v>8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ht="24">
      <c r="B143" s="94">
        <v>24668424</v>
      </c>
      <c r="C143" s="81" t="s">
        <v>29</v>
      </c>
      <c r="D143" s="104" t="s">
        <v>246</v>
      </c>
      <c r="E143" s="1" t="s">
        <v>8</v>
      </c>
      <c r="F143" s="16" t="s">
        <v>1682</v>
      </c>
      <c r="G143" s="174" t="s">
        <v>4</v>
      </c>
      <c r="H143" s="16" t="s">
        <v>1683</v>
      </c>
      <c r="I143" s="1" t="s">
        <v>4</v>
      </c>
    </row>
    <row r="144" spans="1:22" ht="36">
      <c r="B144" s="94">
        <v>24687876</v>
      </c>
      <c r="C144" s="81" t="s">
        <v>29</v>
      </c>
      <c r="D144" s="104" t="s">
        <v>249</v>
      </c>
      <c r="E144" s="1" t="s">
        <v>4</v>
      </c>
      <c r="F144" s="16" t="s">
        <v>1675</v>
      </c>
      <c r="G144" s="174" t="s">
        <v>4</v>
      </c>
      <c r="H144" s="16" t="s">
        <v>1683</v>
      </c>
      <c r="I144" s="1" t="s">
        <v>4</v>
      </c>
    </row>
    <row r="145" spans="1:22" ht="36">
      <c r="B145" s="94">
        <v>24687876</v>
      </c>
      <c r="C145" s="81" t="s">
        <v>29</v>
      </c>
      <c r="D145" s="104" t="s">
        <v>250</v>
      </c>
      <c r="E145" s="1" t="s">
        <v>4</v>
      </c>
      <c r="F145" s="16" t="s">
        <v>1675</v>
      </c>
      <c r="G145" s="174" t="s">
        <v>4</v>
      </c>
      <c r="H145" s="16" t="s">
        <v>1683</v>
      </c>
      <c r="I145" s="1" t="s">
        <v>4</v>
      </c>
      <c r="J145" s="212"/>
      <c r="K145" s="212"/>
      <c r="L145" s="212"/>
      <c r="M145" s="212"/>
    </row>
    <row r="146" spans="1:22" ht="24">
      <c r="B146" s="94">
        <v>24715479</v>
      </c>
      <c r="C146" s="81" t="s">
        <v>29</v>
      </c>
      <c r="D146" s="104" t="s">
        <v>228</v>
      </c>
      <c r="E146" s="1" t="s">
        <v>8</v>
      </c>
      <c r="F146" s="16" t="s">
        <v>1682</v>
      </c>
      <c r="G146" s="174" t="s">
        <v>4</v>
      </c>
      <c r="H146" s="16" t="s">
        <v>1683</v>
      </c>
      <c r="I146" s="1" t="s">
        <v>4</v>
      </c>
      <c r="L146" s="212"/>
    </row>
    <row r="147" spans="1:22" ht="12">
      <c r="B147" s="94">
        <v>24715479</v>
      </c>
      <c r="C147" s="81" t="s">
        <v>29</v>
      </c>
      <c r="D147" s="104" t="s">
        <v>229</v>
      </c>
      <c r="E147" s="1" t="s">
        <v>8</v>
      </c>
      <c r="F147" s="16" t="s">
        <v>1682</v>
      </c>
      <c r="G147" s="174" t="s">
        <v>4</v>
      </c>
      <c r="H147" s="16" t="s">
        <v>1683</v>
      </c>
      <c r="I147" s="1" t="s">
        <v>8</v>
      </c>
      <c r="J147" s="212"/>
      <c r="K147" s="212"/>
      <c r="L147" s="212"/>
      <c r="M147" s="212"/>
    </row>
    <row r="148" spans="1:22" ht="24">
      <c r="B148" s="94">
        <v>24715479</v>
      </c>
      <c r="C148" s="81" t="s">
        <v>29</v>
      </c>
      <c r="D148" s="104" t="s">
        <v>230</v>
      </c>
      <c r="E148" s="1" t="s">
        <v>8</v>
      </c>
      <c r="F148" s="16" t="s">
        <v>1682</v>
      </c>
      <c r="G148" s="174" t="s">
        <v>4</v>
      </c>
      <c r="H148" s="16" t="s">
        <v>1683</v>
      </c>
      <c r="I148" s="1" t="s">
        <v>8</v>
      </c>
      <c r="L148" s="212"/>
    </row>
    <row r="149" spans="1:22" s="152" customFormat="1" ht="12">
      <c r="A149"/>
      <c r="B149" s="94">
        <v>24715505</v>
      </c>
      <c r="C149" s="81" t="s">
        <v>29</v>
      </c>
      <c r="D149" s="102" t="s">
        <v>231</v>
      </c>
      <c r="E149" s="1" t="s">
        <v>8</v>
      </c>
      <c r="F149" s="16" t="s">
        <v>1682</v>
      </c>
      <c r="G149" s="174" t="s">
        <v>4</v>
      </c>
      <c r="H149" s="16" t="s">
        <v>1683</v>
      </c>
      <c r="I149" s="1" t="s">
        <v>4</v>
      </c>
      <c r="J149"/>
      <c r="K149"/>
      <c r="L149" s="212"/>
      <c r="M149"/>
      <c r="N149"/>
      <c r="O149"/>
      <c r="P149"/>
      <c r="Q149"/>
      <c r="R149"/>
      <c r="S149"/>
      <c r="T149"/>
      <c r="U149"/>
      <c r="V149"/>
    </row>
    <row r="150" spans="1:22" ht="24">
      <c r="B150" s="94">
        <v>24715542</v>
      </c>
      <c r="C150" s="81" t="s">
        <v>29</v>
      </c>
      <c r="D150" s="104" t="s">
        <v>234</v>
      </c>
      <c r="E150" s="1" t="s">
        <v>8</v>
      </c>
      <c r="F150" s="16" t="s">
        <v>1682</v>
      </c>
      <c r="G150" s="174" t="s">
        <v>4</v>
      </c>
      <c r="H150" s="16" t="s">
        <v>1683</v>
      </c>
      <c r="I150" s="1" t="s">
        <v>4</v>
      </c>
      <c r="L150" s="212"/>
    </row>
    <row r="151" spans="1:22" ht="12">
      <c r="B151" s="94">
        <v>24715542</v>
      </c>
      <c r="C151" s="81" t="s">
        <v>29</v>
      </c>
      <c r="D151" s="104" t="s">
        <v>235</v>
      </c>
      <c r="E151" s="1" t="s">
        <v>8</v>
      </c>
      <c r="F151" s="16" t="s">
        <v>1682</v>
      </c>
      <c r="G151" s="174" t="s">
        <v>4</v>
      </c>
      <c r="H151" s="16" t="s">
        <v>1683</v>
      </c>
      <c r="I151" s="1" t="s">
        <v>8</v>
      </c>
      <c r="J151" s="13"/>
      <c r="K151" s="13"/>
      <c r="L151" s="13"/>
      <c r="M151" s="13"/>
    </row>
    <row r="152" spans="1:22" ht="36">
      <c r="B152" s="94">
        <v>24737624</v>
      </c>
      <c r="C152" s="81" t="s">
        <v>29</v>
      </c>
      <c r="D152" s="104" t="s">
        <v>236</v>
      </c>
      <c r="E152" s="1" t="s">
        <v>4</v>
      </c>
      <c r="F152" s="16" t="s">
        <v>1675</v>
      </c>
      <c r="G152" s="174" t="s">
        <v>4</v>
      </c>
      <c r="H152" s="16" t="s">
        <v>1683</v>
      </c>
      <c r="I152" s="1" t="s">
        <v>4</v>
      </c>
      <c r="L152" s="212"/>
    </row>
    <row r="153" spans="1:22" ht="36">
      <c r="B153" s="94">
        <v>24737624</v>
      </c>
      <c r="C153" s="81" t="s">
        <v>29</v>
      </c>
      <c r="D153" s="105" t="s">
        <v>237</v>
      </c>
      <c r="E153" s="1" t="s">
        <v>4</v>
      </c>
      <c r="F153" s="16" t="s">
        <v>1675</v>
      </c>
      <c r="G153" s="174" t="s">
        <v>4</v>
      </c>
      <c r="H153" s="16" t="s">
        <v>1683</v>
      </c>
      <c r="I153" s="1" t="s">
        <v>4</v>
      </c>
      <c r="L153" s="212"/>
    </row>
    <row r="154" spans="1:22" ht="24">
      <c r="B154" s="94">
        <v>24737624</v>
      </c>
      <c r="C154" s="81" t="s">
        <v>29</v>
      </c>
      <c r="D154" s="105" t="s">
        <v>207</v>
      </c>
      <c r="E154" s="1" t="s">
        <v>4</v>
      </c>
      <c r="F154" s="16" t="s">
        <v>1675</v>
      </c>
      <c r="G154" s="174" t="s">
        <v>4</v>
      </c>
      <c r="H154" s="16" t="s">
        <v>1683</v>
      </c>
      <c r="I154" s="1" t="s">
        <v>4</v>
      </c>
      <c r="J154" s="212"/>
      <c r="K154" s="212"/>
      <c r="L154" s="212"/>
      <c r="M154" s="212"/>
    </row>
    <row r="155" spans="1:22" ht="24">
      <c r="B155" s="94">
        <v>24737624</v>
      </c>
      <c r="C155" s="81" t="s">
        <v>29</v>
      </c>
      <c r="D155" s="104" t="s">
        <v>208</v>
      </c>
      <c r="E155" s="1" t="s">
        <v>4</v>
      </c>
      <c r="F155" s="16" t="s">
        <v>1675</v>
      </c>
      <c r="G155" s="174" t="s">
        <v>4</v>
      </c>
      <c r="H155" s="16" t="s">
        <v>1683</v>
      </c>
      <c r="I155" s="1" t="s">
        <v>4</v>
      </c>
    </row>
    <row r="156" spans="1:22" ht="13">
      <c r="A156" s="181"/>
      <c r="B156" s="180">
        <v>24737644</v>
      </c>
      <c r="C156" s="168" t="s">
        <v>29</v>
      </c>
      <c r="D156" s="195" t="s">
        <v>1692</v>
      </c>
      <c r="E156" s="162" t="s">
        <v>8</v>
      </c>
      <c r="F156" s="162" t="s">
        <v>1682</v>
      </c>
      <c r="G156" s="174" t="s">
        <v>4</v>
      </c>
      <c r="H156" s="162" t="s">
        <v>1683</v>
      </c>
      <c r="I156" s="162" t="s">
        <v>8</v>
      </c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</row>
    <row r="157" spans="1:22" s="151" customFormat="1" ht="12">
      <c r="A157"/>
      <c r="B157" s="94">
        <v>24752570</v>
      </c>
      <c r="C157" s="81" t="s">
        <v>29</v>
      </c>
      <c r="D157" s="104" t="s">
        <v>213</v>
      </c>
      <c r="E157" s="1" t="s">
        <v>8</v>
      </c>
      <c r="F157" s="16" t="s">
        <v>1682</v>
      </c>
      <c r="G157" s="174" t="s">
        <v>4</v>
      </c>
      <c r="H157" s="16" t="s">
        <v>1683</v>
      </c>
      <c r="I157" s="1" t="s">
        <v>4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ht="12">
      <c r="B158" s="94">
        <v>24752570</v>
      </c>
      <c r="C158" s="81" t="s">
        <v>29</v>
      </c>
      <c r="D158" s="104" t="s">
        <v>214</v>
      </c>
      <c r="E158" s="1" t="s">
        <v>4</v>
      </c>
      <c r="F158" s="16" t="s">
        <v>1675</v>
      </c>
      <c r="G158" s="174" t="s">
        <v>4</v>
      </c>
      <c r="H158" s="16" t="s">
        <v>1683</v>
      </c>
      <c r="I158" s="1" t="s">
        <v>4</v>
      </c>
    </row>
    <row r="159" spans="1:22" ht="12">
      <c r="B159" s="94">
        <v>24752643</v>
      </c>
      <c r="C159" s="81" t="s">
        <v>29</v>
      </c>
      <c r="D159" s="104" t="s">
        <v>215</v>
      </c>
      <c r="E159" s="1" t="s">
        <v>4</v>
      </c>
      <c r="F159" s="16" t="s">
        <v>1675</v>
      </c>
      <c r="G159" s="174" t="s">
        <v>4</v>
      </c>
      <c r="H159" s="16" t="s">
        <v>1683</v>
      </c>
      <c r="I159" s="1" t="s">
        <v>4</v>
      </c>
    </row>
    <row r="160" spans="1:22" s="152" customFormat="1" ht="36">
      <c r="A160" s="148" t="s">
        <v>1715</v>
      </c>
      <c r="B160" s="172">
        <v>24752643</v>
      </c>
      <c r="C160" s="153" t="s">
        <v>29</v>
      </c>
      <c r="D160" s="178" t="s">
        <v>216</v>
      </c>
      <c r="E160" s="154" t="s">
        <v>4</v>
      </c>
      <c r="F160" s="155" t="s">
        <v>1675</v>
      </c>
      <c r="G160" s="155" t="s">
        <v>8</v>
      </c>
      <c r="H160" s="155" t="s">
        <v>1683</v>
      </c>
      <c r="I160" s="154" t="s">
        <v>4</v>
      </c>
    </row>
    <row r="161" spans="1:22" ht="24">
      <c r="B161" s="94">
        <v>24752643</v>
      </c>
      <c r="C161" s="81" t="s">
        <v>29</v>
      </c>
      <c r="D161" s="104" t="s">
        <v>217</v>
      </c>
      <c r="E161" s="1" t="s">
        <v>8</v>
      </c>
      <c r="F161" s="16" t="s">
        <v>1682</v>
      </c>
      <c r="G161" s="174" t="s">
        <v>4</v>
      </c>
      <c r="H161" s="16" t="s">
        <v>1683</v>
      </c>
      <c r="I161" s="1" t="s">
        <v>4</v>
      </c>
    </row>
    <row r="162" spans="1:22" s="157" customFormat="1" ht="12">
      <c r="A162"/>
      <c r="B162" s="94">
        <v>24752702</v>
      </c>
      <c r="C162" s="81" t="s">
        <v>29</v>
      </c>
      <c r="D162" s="196" t="s">
        <v>220</v>
      </c>
      <c r="E162" s="1" t="s">
        <v>8</v>
      </c>
      <c r="F162" s="16" t="s">
        <v>1682</v>
      </c>
      <c r="G162" s="174" t="s">
        <v>4</v>
      </c>
      <c r="H162" s="16" t="s">
        <v>1683</v>
      </c>
      <c r="I162" s="1" t="s">
        <v>8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ht="24">
      <c r="B163" s="94">
        <v>24782245</v>
      </c>
      <c r="C163" s="81" t="s">
        <v>29</v>
      </c>
      <c r="D163" s="104" t="s">
        <v>191</v>
      </c>
      <c r="E163" s="1" t="s">
        <v>4</v>
      </c>
      <c r="F163" s="16" t="s">
        <v>1675</v>
      </c>
      <c r="G163" s="174" t="s">
        <v>4</v>
      </c>
      <c r="H163" s="16" t="s">
        <v>1683</v>
      </c>
      <c r="I163" s="1" t="s">
        <v>4</v>
      </c>
    </row>
    <row r="164" spans="1:22" ht="12">
      <c r="B164" s="94">
        <v>24796971</v>
      </c>
      <c r="C164" s="81" t="s">
        <v>29</v>
      </c>
      <c r="D164" s="104" t="s">
        <v>200</v>
      </c>
      <c r="E164" s="1" t="s">
        <v>8</v>
      </c>
      <c r="F164" s="16" t="s">
        <v>1682</v>
      </c>
      <c r="G164" s="174" t="s">
        <v>4</v>
      </c>
      <c r="H164" s="16" t="s">
        <v>1683</v>
      </c>
      <c r="I164" s="1" t="s">
        <v>4</v>
      </c>
    </row>
    <row r="165" spans="1:22" ht="24">
      <c r="B165" s="94">
        <v>24796971</v>
      </c>
      <c r="C165" s="81" t="s">
        <v>29</v>
      </c>
      <c r="D165" s="104" t="s">
        <v>201</v>
      </c>
      <c r="E165" s="1" t="s">
        <v>8</v>
      </c>
      <c r="F165" s="16" t="s">
        <v>1682</v>
      </c>
      <c r="G165" s="174" t="s">
        <v>4</v>
      </c>
      <c r="H165" s="16" t="s">
        <v>1683</v>
      </c>
      <c r="I165" s="1" t="s">
        <v>4</v>
      </c>
    </row>
    <row r="166" spans="1:22" ht="12">
      <c r="B166" s="94">
        <v>24796971</v>
      </c>
      <c r="C166" s="81" t="s">
        <v>29</v>
      </c>
      <c r="D166" s="104" t="s">
        <v>202</v>
      </c>
      <c r="E166" s="1" t="s">
        <v>8</v>
      </c>
      <c r="F166" s="16" t="s">
        <v>1682</v>
      </c>
      <c r="G166" s="174" t="s">
        <v>4</v>
      </c>
      <c r="H166" s="16" t="s">
        <v>1683</v>
      </c>
      <c r="I166" s="1" t="s">
        <v>8</v>
      </c>
    </row>
    <row r="167" spans="1:22" ht="24">
      <c r="B167" s="94">
        <v>24825607</v>
      </c>
      <c r="C167" s="81" t="s">
        <v>29</v>
      </c>
      <c r="D167" s="104" t="s">
        <v>204</v>
      </c>
      <c r="E167" s="1" t="s">
        <v>4</v>
      </c>
      <c r="F167" s="16" t="s">
        <v>1675</v>
      </c>
      <c r="G167" s="174" t="s">
        <v>4</v>
      </c>
      <c r="H167" s="16" t="s">
        <v>1683</v>
      </c>
      <c r="I167" s="1" t="s">
        <v>4</v>
      </c>
    </row>
    <row r="168" spans="1:22" s="152" customFormat="1" ht="24">
      <c r="A168"/>
      <c r="B168" s="94">
        <v>24825607</v>
      </c>
      <c r="C168" s="81" t="s">
        <v>29</v>
      </c>
      <c r="D168" s="104" t="s">
        <v>205</v>
      </c>
      <c r="E168" s="1" t="s">
        <v>4</v>
      </c>
      <c r="F168" s="16" t="s">
        <v>1675</v>
      </c>
      <c r="G168" s="174" t="s">
        <v>4</v>
      </c>
      <c r="H168" s="16" t="s">
        <v>1683</v>
      </c>
      <c r="I168" s="1" t="s">
        <v>4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ht="24">
      <c r="B169" s="94">
        <v>24825607</v>
      </c>
      <c r="C169" s="81" t="s">
        <v>29</v>
      </c>
      <c r="D169" s="104" t="s">
        <v>175</v>
      </c>
      <c r="E169" s="1" t="s">
        <v>4</v>
      </c>
      <c r="F169" s="16" t="s">
        <v>1675</v>
      </c>
      <c r="G169" s="174" t="s">
        <v>4</v>
      </c>
      <c r="H169" s="16" t="s">
        <v>1683</v>
      </c>
      <c r="I169" s="1" t="s">
        <v>4</v>
      </c>
    </row>
    <row r="170" spans="1:22" s="152" customFormat="1" ht="24">
      <c r="A170"/>
      <c r="B170" s="94">
        <v>24825798</v>
      </c>
      <c r="C170" s="81" t="s">
        <v>29</v>
      </c>
      <c r="D170" s="105" t="s">
        <v>177</v>
      </c>
      <c r="E170" s="1" t="s">
        <v>4</v>
      </c>
      <c r="F170" s="16" t="s">
        <v>1675</v>
      </c>
      <c r="G170" s="174" t="s">
        <v>4</v>
      </c>
      <c r="H170" s="16" t="s">
        <v>1683</v>
      </c>
      <c r="I170" s="1" t="s">
        <v>4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ht="12">
      <c r="B171" s="94">
        <v>24825838</v>
      </c>
      <c r="C171" s="81" t="s">
        <v>29</v>
      </c>
      <c r="D171" s="104" t="s">
        <v>179</v>
      </c>
      <c r="E171" s="1" t="s">
        <v>8</v>
      </c>
      <c r="F171" s="16" t="s">
        <v>1682</v>
      </c>
      <c r="G171" s="174" t="s">
        <v>4</v>
      </c>
      <c r="H171" s="16" t="s">
        <v>1683</v>
      </c>
      <c r="I171" s="1" t="s">
        <v>8</v>
      </c>
    </row>
    <row r="172" spans="1:22" s="157" customFormat="1" ht="13">
      <c r="A172"/>
      <c r="B172" s="94">
        <v>24845615</v>
      </c>
      <c r="C172" s="81" t="s">
        <v>29</v>
      </c>
      <c r="D172" s="217" t="s">
        <v>1695</v>
      </c>
      <c r="E172" s="16" t="s">
        <v>8</v>
      </c>
      <c r="F172" s="16" t="s">
        <v>1682</v>
      </c>
      <c r="G172" s="174" t="s">
        <v>4</v>
      </c>
      <c r="H172" s="16" t="s">
        <v>1683</v>
      </c>
      <c r="I172" s="16" t="s">
        <v>8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57" customFormat="1" ht="39">
      <c r="A173"/>
      <c r="B173" s="94">
        <v>24851798</v>
      </c>
      <c r="C173" s="81" t="s">
        <v>29</v>
      </c>
      <c r="D173" s="221" t="s">
        <v>183</v>
      </c>
      <c r="E173" s="1" t="s">
        <v>4</v>
      </c>
      <c r="F173" s="16" t="s">
        <v>1675</v>
      </c>
      <c r="G173" s="174" t="s">
        <v>4</v>
      </c>
      <c r="H173" s="16" t="s">
        <v>1683</v>
      </c>
      <c r="I173" s="1" t="s">
        <v>4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52" customFormat="1" ht="26">
      <c r="A174"/>
      <c r="B174" s="94">
        <v>24851798</v>
      </c>
      <c r="C174" s="81" t="s">
        <v>29</v>
      </c>
      <c r="D174" s="106" t="s">
        <v>184</v>
      </c>
      <c r="E174" s="1" t="s">
        <v>4</v>
      </c>
      <c r="F174" s="16" t="s">
        <v>1675</v>
      </c>
      <c r="G174" s="174" t="s">
        <v>4</v>
      </c>
      <c r="H174" s="16" t="s">
        <v>1683</v>
      </c>
      <c r="I174" s="1" t="s">
        <v>4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ht="24">
      <c r="B175" s="94">
        <v>24855015</v>
      </c>
      <c r="C175" s="81" t="s">
        <v>29</v>
      </c>
      <c r="D175" s="105" t="s">
        <v>185</v>
      </c>
      <c r="E175" s="1" t="s">
        <v>8</v>
      </c>
      <c r="F175" s="16" t="s">
        <v>1682</v>
      </c>
      <c r="G175" s="174" t="s">
        <v>4</v>
      </c>
      <c r="H175" s="16" t="s">
        <v>1683</v>
      </c>
      <c r="I175" s="1" t="s">
        <v>4</v>
      </c>
    </row>
    <row r="176" spans="1:22" ht="24">
      <c r="B176" s="94">
        <v>24942187</v>
      </c>
      <c r="C176" s="81" t="s">
        <v>29</v>
      </c>
      <c r="D176" s="104" t="s">
        <v>145</v>
      </c>
      <c r="E176" s="1" t="s">
        <v>8</v>
      </c>
      <c r="F176" s="16" t="s">
        <v>1682</v>
      </c>
      <c r="G176" s="174" t="s">
        <v>4</v>
      </c>
      <c r="H176" s="16" t="s">
        <v>1683</v>
      </c>
      <c r="I176" s="1" t="s">
        <v>4</v>
      </c>
    </row>
    <row r="177" spans="1:22" ht="12">
      <c r="B177" s="94">
        <v>24942187</v>
      </c>
      <c r="C177" s="81" t="s">
        <v>29</v>
      </c>
      <c r="D177" s="223" t="s">
        <v>146</v>
      </c>
      <c r="E177" s="1" t="s">
        <v>8</v>
      </c>
      <c r="F177" s="16" t="s">
        <v>1682</v>
      </c>
      <c r="G177" s="174" t="s">
        <v>4</v>
      </c>
      <c r="H177" s="16" t="s">
        <v>1683</v>
      </c>
      <c r="I177" s="1" t="s">
        <v>4</v>
      </c>
    </row>
    <row r="178" spans="1:22" s="152" customFormat="1" ht="12">
      <c r="A178"/>
      <c r="B178" s="94">
        <v>24942187</v>
      </c>
      <c r="C178" s="81" t="s">
        <v>29</v>
      </c>
      <c r="D178" s="104" t="s">
        <v>147</v>
      </c>
      <c r="E178" s="1" t="s">
        <v>8</v>
      </c>
      <c r="F178" s="16" t="s">
        <v>1682</v>
      </c>
      <c r="G178" s="174" t="s">
        <v>4</v>
      </c>
      <c r="H178" s="16" t="s">
        <v>1683</v>
      </c>
      <c r="I178" s="1" t="s">
        <v>8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ht="24">
      <c r="B179" s="94">
        <v>24954002</v>
      </c>
      <c r="C179" s="81" t="s">
        <v>29</v>
      </c>
      <c r="D179" s="104" t="s">
        <v>149</v>
      </c>
      <c r="E179" s="1" t="s">
        <v>8</v>
      </c>
      <c r="F179" s="16" t="s">
        <v>1682</v>
      </c>
      <c r="G179" s="174" t="s">
        <v>4</v>
      </c>
      <c r="H179" s="16" t="s">
        <v>1683</v>
      </c>
      <c r="I179" s="1" t="s">
        <v>4</v>
      </c>
    </row>
    <row r="180" spans="1:22" ht="24">
      <c r="B180" s="94">
        <v>24954002</v>
      </c>
      <c r="C180" s="81" t="s">
        <v>29</v>
      </c>
      <c r="D180" s="104" t="s">
        <v>112</v>
      </c>
      <c r="E180" s="1" t="s">
        <v>8</v>
      </c>
      <c r="F180" s="16" t="s">
        <v>1682</v>
      </c>
      <c r="G180" s="174" t="s">
        <v>4</v>
      </c>
      <c r="H180" s="16" t="s">
        <v>1683</v>
      </c>
      <c r="I180" s="1" t="s">
        <v>4</v>
      </c>
    </row>
    <row r="181" spans="1:22" ht="24">
      <c r="B181" s="94">
        <v>24984694</v>
      </c>
      <c r="C181" s="81" t="s">
        <v>29</v>
      </c>
      <c r="D181" s="102" t="s">
        <v>128</v>
      </c>
      <c r="E181" s="1" t="s">
        <v>4</v>
      </c>
      <c r="F181" s="16" t="s">
        <v>1675</v>
      </c>
      <c r="G181" s="174" t="s">
        <v>4</v>
      </c>
      <c r="H181" s="16" t="s">
        <v>1683</v>
      </c>
      <c r="I181" s="1" t="s">
        <v>4</v>
      </c>
    </row>
    <row r="182" spans="1:22" ht="26">
      <c r="A182" s="157"/>
      <c r="B182" s="180">
        <v>24984694</v>
      </c>
      <c r="C182" s="168" t="s">
        <v>29</v>
      </c>
      <c r="D182" s="206" t="s">
        <v>1696</v>
      </c>
      <c r="E182" s="162" t="s">
        <v>8</v>
      </c>
      <c r="F182" s="162" t="s">
        <v>1682</v>
      </c>
      <c r="G182" s="174" t="s">
        <v>4</v>
      </c>
      <c r="H182" s="162" t="s">
        <v>1683</v>
      </c>
      <c r="I182" s="162" t="s">
        <v>4</v>
      </c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</row>
    <row r="183" spans="1:22" s="157" customFormat="1" ht="24">
      <c r="A183"/>
      <c r="B183" s="94">
        <v>24984694</v>
      </c>
      <c r="C183" s="81" t="s">
        <v>29</v>
      </c>
      <c r="D183" s="205" t="s">
        <v>92</v>
      </c>
      <c r="E183" s="1" t="s">
        <v>4</v>
      </c>
      <c r="F183" s="16" t="s">
        <v>1675</v>
      </c>
      <c r="G183" s="174" t="s">
        <v>4</v>
      </c>
      <c r="H183" s="16" t="s">
        <v>1683</v>
      </c>
      <c r="I183" s="1" t="s">
        <v>4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ht="24">
      <c r="B184" s="94">
        <v>24984694</v>
      </c>
      <c r="C184" s="81" t="s">
        <v>29</v>
      </c>
      <c r="D184" s="102" t="s">
        <v>93</v>
      </c>
      <c r="E184" s="1" t="s">
        <v>4</v>
      </c>
      <c r="F184" s="16" t="s">
        <v>1675</v>
      </c>
      <c r="G184" s="174" t="s">
        <v>4</v>
      </c>
      <c r="H184" s="16" t="s">
        <v>1683</v>
      </c>
      <c r="I184" s="1" t="s">
        <v>4</v>
      </c>
    </row>
    <row r="185" spans="1:22" ht="24">
      <c r="B185" s="94">
        <v>25044056</v>
      </c>
      <c r="C185" s="97" t="s">
        <v>29</v>
      </c>
      <c r="D185" s="107" t="s">
        <v>109</v>
      </c>
      <c r="E185" s="1" t="s">
        <v>4</v>
      </c>
      <c r="F185" s="16" t="s">
        <v>1675</v>
      </c>
      <c r="G185" s="174" t="s">
        <v>4</v>
      </c>
      <c r="H185" s="16" t="s">
        <v>1683</v>
      </c>
      <c r="I185" s="1" t="s">
        <v>4</v>
      </c>
    </row>
    <row r="186" spans="1:22" s="152" customFormat="1" ht="12">
      <c r="A186"/>
      <c r="B186" s="94">
        <v>25043933</v>
      </c>
      <c r="C186" s="97" t="s">
        <v>29</v>
      </c>
      <c r="D186" s="105" t="s">
        <v>70</v>
      </c>
      <c r="E186" s="1" t="s">
        <v>8</v>
      </c>
      <c r="F186" s="16" t="s">
        <v>1682</v>
      </c>
      <c r="G186" s="174" t="s">
        <v>4</v>
      </c>
      <c r="H186" s="16" t="s">
        <v>1683</v>
      </c>
      <c r="I186" s="1" t="s">
        <v>4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ht="12">
      <c r="B187" s="94">
        <v>25043933</v>
      </c>
      <c r="C187" s="97" t="s">
        <v>29</v>
      </c>
      <c r="D187" s="203" t="s">
        <v>71</v>
      </c>
      <c r="E187" s="1" t="s">
        <v>8</v>
      </c>
      <c r="F187" s="16" t="s">
        <v>1682</v>
      </c>
      <c r="G187" s="174" t="s">
        <v>4</v>
      </c>
      <c r="H187" s="16" t="s">
        <v>1683</v>
      </c>
      <c r="I187" s="1" t="s">
        <v>4</v>
      </c>
    </row>
    <row r="188" spans="1:22" s="152" customFormat="1" ht="12">
      <c r="A188"/>
      <c r="B188" s="94">
        <v>25043676</v>
      </c>
      <c r="C188" s="97" t="s">
        <v>29</v>
      </c>
      <c r="D188" s="104" t="s">
        <v>73</v>
      </c>
      <c r="E188" s="1" t="s">
        <v>8</v>
      </c>
      <c r="F188" s="16" t="s">
        <v>1682</v>
      </c>
      <c r="G188" s="174" t="s">
        <v>4</v>
      </c>
      <c r="H188" s="16" t="s">
        <v>1683</v>
      </c>
      <c r="I188" s="1" t="s">
        <v>8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ht="12">
      <c r="B189" s="94">
        <v>25043553</v>
      </c>
      <c r="C189" s="97" t="s">
        <v>29</v>
      </c>
      <c r="D189" s="104" t="s">
        <v>76</v>
      </c>
      <c r="E189" s="1" t="s">
        <v>8</v>
      </c>
      <c r="F189" s="16" t="s">
        <v>1675</v>
      </c>
      <c r="G189" s="174" t="s">
        <v>4</v>
      </c>
      <c r="H189" s="16" t="s">
        <v>1683</v>
      </c>
      <c r="I189" s="1" t="s">
        <v>8</v>
      </c>
    </row>
    <row r="190" spans="1:22" ht="24">
      <c r="B190" s="94">
        <v>25043553</v>
      </c>
      <c r="C190" s="97" t="s">
        <v>29</v>
      </c>
      <c r="D190" s="104" t="s">
        <v>77</v>
      </c>
      <c r="E190" s="1" t="s">
        <v>8</v>
      </c>
      <c r="F190" s="16" t="s">
        <v>1682</v>
      </c>
      <c r="G190" s="174" t="s">
        <v>4</v>
      </c>
      <c r="H190" s="16" t="s">
        <v>1683</v>
      </c>
      <c r="I190" s="1" t="s">
        <v>4</v>
      </c>
    </row>
    <row r="191" spans="1:22" ht="13">
      <c r="A191" s="157"/>
      <c r="B191" s="184">
        <v>25043553</v>
      </c>
      <c r="C191" s="185" t="s">
        <v>29</v>
      </c>
      <c r="D191" s="195" t="s">
        <v>1698</v>
      </c>
      <c r="E191" s="162" t="s">
        <v>8</v>
      </c>
      <c r="F191" s="162" t="s">
        <v>1682</v>
      </c>
      <c r="G191" s="174" t="s">
        <v>4</v>
      </c>
      <c r="H191" s="162" t="s">
        <v>1683</v>
      </c>
      <c r="I191" s="162" t="s">
        <v>4</v>
      </c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</row>
    <row r="192" spans="1:22" ht="12">
      <c r="B192" s="94">
        <v>25044160</v>
      </c>
      <c r="C192" s="97" t="s">
        <v>29</v>
      </c>
      <c r="D192" s="104" t="s">
        <v>87</v>
      </c>
      <c r="E192" s="1" t="s">
        <v>8</v>
      </c>
      <c r="F192" s="16" t="s">
        <v>1682</v>
      </c>
      <c r="G192" s="174" t="s">
        <v>4</v>
      </c>
      <c r="H192" s="16" t="s">
        <v>1683</v>
      </c>
      <c r="I192" s="1" t="s">
        <v>8</v>
      </c>
    </row>
    <row r="193" spans="1:22" s="152" customFormat="1" ht="12">
      <c r="A193"/>
      <c r="B193" s="94">
        <v>25044160</v>
      </c>
      <c r="C193" s="97" t="s">
        <v>29</v>
      </c>
      <c r="D193" s="104" t="s">
        <v>91</v>
      </c>
      <c r="E193" s="1" t="s">
        <v>8</v>
      </c>
      <c r="F193" s="16" t="s">
        <v>1682</v>
      </c>
      <c r="G193" s="174" t="s">
        <v>4</v>
      </c>
      <c r="H193" s="16" t="s">
        <v>1683</v>
      </c>
      <c r="I193" s="1" t="s">
        <v>8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ht="12">
      <c r="A194" s="187"/>
      <c r="B194" s="145">
        <v>25044160</v>
      </c>
      <c r="C194" s="107" t="s">
        <v>29</v>
      </c>
      <c r="D194" s="105" t="s">
        <v>1699</v>
      </c>
      <c r="E194" s="23" t="s">
        <v>8</v>
      </c>
      <c r="F194" s="174" t="s">
        <v>1682</v>
      </c>
      <c r="G194" s="174" t="s">
        <v>4</v>
      </c>
      <c r="H194" s="174" t="s">
        <v>1683</v>
      </c>
      <c r="I194" s="23" t="s">
        <v>4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2">
      <c r="B195" s="94">
        <v>25044230</v>
      </c>
      <c r="C195" s="97" t="s">
        <v>29</v>
      </c>
      <c r="D195" s="102" t="s">
        <v>56</v>
      </c>
      <c r="E195" s="1" t="s">
        <v>8</v>
      </c>
      <c r="F195" s="16" t="s">
        <v>1682</v>
      </c>
      <c r="G195" s="174" t="s">
        <v>4</v>
      </c>
      <c r="H195" s="16" t="s">
        <v>1683</v>
      </c>
      <c r="I195" s="1" t="s">
        <v>8</v>
      </c>
    </row>
    <row r="196" spans="1:22" s="152" customFormat="1" ht="12">
      <c r="A196"/>
      <c r="B196" s="94">
        <v>25048219</v>
      </c>
      <c r="C196" s="97" t="s">
        <v>29</v>
      </c>
      <c r="D196" s="104" t="s">
        <v>58</v>
      </c>
      <c r="E196" s="1" t="s">
        <v>8</v>
      </c>
      <c r="F196" s="16" t="s">
        <v>1682</v>
      </c>
      <c r="G196" s="174" t="s">
        <v>4</v>
      </c>
      <c r="H196" s="16" t="s">
        <v>1683</v>
      </c>
      <c r="I196" s="1" t="s">
        <v>4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ht="12">
      <c r="B197" s="94">
        <v>25048219</v>
      </c>
      <c r="C197" s="97" t="s">
        <v>29</v>
      </c>
      <c r="D197" s="104" t="s">
        <v>59</v>
      </c>
      <c r="E197" s="1" t="s">
        <v>8</v>
      </c>
      <c r="F197" s="16" t="s">
        <v>1682</v>
      </c>
      <c r="G197" s="174" t="s">
        <v>4</v>
      </c>
      <c r="H197" s="16" t="s">
        <v>1683</v>
      </c>
      <c r="I197" s="1" t="s">
        <v>4</v>
      </c>
    </row>
    <row r="198" spans="1:22" s="152" customFormat="1" ht="24">
      <c r="A198"/>
      <c r="B198" s="94">
        <v>25048219</v>
      </c>
      <c r="C198" s="97" t="s">
        <v>29</v>
      </c>
      <c r="D198" s="104" t="s">
        <v>60</v>
      </c>
      <c r="E198" s="1" t="s">
        <v>8</v>
      </c>
      <c r="F198" s="16" t="s">
        <v>1682</v>
      </c>
      <c r="G198" s="174" t="s">
        <v>4</v>
      </c>
      <c r="H198" s="16" t="s">
        <v>1683</v>
      </c>
      <c r="I198" s="1" t="s">
        <v>4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ht="24">
      <c r="B199" s="94">
        <v>25048219</v>
      </c>
      <c r="C199" s="97" t="s">
        <v>29</v>
      </c>
      <c r="D199" s="104" t="s">
        <v>61</v>
      </c>
      <c r="E199" s="1" t="s">
        <v>8</v>
      </c>
      <c r="F199" s="16" t="s">
        <v>1682</v>
      </c>
      <c r="G199" s="174" t="s">
        <v>4</v>
      </c>
      <c r="H199" s="16" t="s">
        <v>1683</v>
      </c>
      <c r="I199" s="1" t="s">
        <v>4</v>
      </c>
    </row>
    <row r="200" spans="1:22" ht="24">
      <c r="B200" s="94">
        <v>25048219</v>
      </c>
      <c r="C200" s="97" t="s">
        <v>29</v>
      </c>
      <c r="D200" s="104" t="s">
        <v>62</v>
      </c>
      <c r="E200" s="1" t="s">
        <v>8</v>
      </c>
      <c r="F200" s="16" t="s">
        <v>1682</v>
      </c>
      <c r="G200" s="174" t="s">
        <v>4</v>
      </c>
      <c r="H200" s="16" t="s">
        <v>1683</v>
      </c>
      <c r="I200" s="1" t="s">
        <v>8</v>
      </c>
    </row>
    <row r="201" spans="1:22" ht="12">
      <c r="B201" s="94">
        <v>25091320</v>
      </c>
      <c r="C201" s="97" t="s">
        <v>29</v>
      </c>
      <c r="D201" s="102" t="s">
        <v>30</v>
      </c>
      <c r="E201" s="1" t="s">
        <v>8</v>
      </c>
      <c r="F201" s="16" t="s">
        <v>1682</v>
      </c>
      <c r="G201" s="174" t="s">
        <v>4</v>
      </c>
      <c r="H201" s="16" t="s">
        <v>1683</v>
      </c>
      <c r="I201" s="1" t="s">
        <v>4</v>
      </c>
    </row>
    <row r="202" spans="1:22" s="152" customFormat="1" ht="12">
      <c r="A202"/>
      <c r="B202" s="94">
        <v>25099614</v>
      </c>
      <c r="C202" s="80" t="s">
        <v>29</v>
      </c>
      <c r="D202" s="103" t="s">
        <v>42</v>
      </c>
      <c r="E202" s="1" t="s">
        <v>8</v>
      </c>
      <c r="F202" s="16" t="s">
        <v>1682</v>
      </c>
      <c r="G202" s="174" t="s">
        <v>4</v>
      </c>
      <c r="H202" s="16" t="s">
        <v>1683</v>
      </c>
      <c r="I202" s="1" t="s">
        <v>8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ht="13">
      <c r="B203" s="94">
        <v>25099614</v>
      </c>
      <c r="C203" s="80" t="s">
        <v>29</v>
      </c>
      <c r="D203" s="111" t="s">
        <v>44</v>
      </c>
      <c r="E203" s="1" t="s">
        <v>8</v>
      </c>
      <c r="F203" s="16" t="s">
        <v>1682</v>
      </c>
      <c r="G203" s="174" t="s">
        <v>4</v>
      </c>
      <c r="H203" s="16" t="s">
        <v>1683</v>
      </c>
      <c r="I203" s="1" t="s">
        <v>8</v>
      </c>
    </row>
    <row r="204" spans="1:22" ht="26">
      <c r="B204" s="94">
        <v>25099614</v>
      </c>
      <c r="C204" s="80" t="s">
        <v>29</v>
      </c>
      <c r="D204" s="111" t="s">
        <v>45</v>
      </c>
      <c r="E204" s="1" t="s">
        <v>4</v>
      </c>
      <c r="F204" s="16" t="s">
        <v>1675</v>
      </c>
      <c r="G204" s="174" t="s">
        <v>4</v>
      </c>
      <c r="H204" s="16" t="s">
        <v>1683</v>
      </c>
      <c r="I204" s="1" t="s">
        <v>4</v>
      </c>
      <c r="J204" s="208">
        <f>COUNTIF(E113:E204,"y")/COUNTA(E113:E204)</f>
        <v>0.33695652173913043</v>
      </c>
      <c r="K204" s="208">
        <f>COUNTIF(I113:I204,"y")/COUNTA(I113:I204)</f>
        <v>0.66304347826086951</v>
      </c>
      <c r="L204" s="208"/>
      <c r="M204" s="213">
        <f>COUNTA(I113:I204)</f>
        <v>92</v>
      </c>
    </row>
    <row r="205" spans="1:22" ht="12">
      <c r="B205" s="94">
        <v>24671998</v>
      </c>
      <c r="C205" s="81" t="s">
        <v>2</v>
      </c>
      <c r="D205" s="99" t="s">
        <v>247</v>
      </c>
      <c r="E205" s="1" t="s">
        <v>8</v>
      </c>
      <c r="F205" s="16" t="s">
        <v>1682</v>
      </c>
      <c r="G205" s="174" t="s">
        <v>4</v>
      </c>
      <c r="H205" s="16" t="s">
        <v>1683</v>
      </c>
      <c r="I205" s="1" t="s">
        <v>4</v>
      </c>
    </row>
    <row r="206" spans="1:22" ht="12">
      <c r="B206" s="94">
        <v>24671998</v>
      </c>
      <c r="C206" s="81" t="s">
        <v>2</v>
      </c>
      <c r="D206" s="99" t="s">
        <v>248</v>
      </c>
      <c r="E206" s="16" t="s">
        <v>8</v>
      </c>
      <c r="F206" s="16" t="s">
        <v>1682</v>
      </c>
      <c r="G206" s="174" t="s">
        <v>4</v>
      </c>
      <c r="H206" s="16" t="s">
        <v>1683</v>
      </c>
      <c r="I206" s="1" t="s">
        <v>4</v>
      </c>
    </row>
    <row r="207" spans="1:22" s="157" customFormat="1" ht="12">
      <c r="A207"/>
      <c r="B207" s="94">
        <v>24760871</v>
      </c>
      <c r="C207" s="81" t="s">
        <v>2</v>
      </c>
      <c r="D207" s="112" t="s">
        <v>221</v>
      </c>
      <c r="E207" s="1" t="s">
        <v>8</v>
      </c>
      <c r="F207" s="16" t="s">
        <v>1682</v>
      </c>
      <c r="G207" s="174" t="s">
        <v>4</v>
      </c>
      <c r="H207" s="16" t="s">
        <v>1683</v>
      </c>
      <c r="I207" s="1" t="s">
        <v>4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57" customFormat="1" ht="24">
      <c r="A208"/>
      <c r="B208" s="94">
        <v>24771457</v>
      </c>
      <c r="C208" s="81" t="s">
        <v>2</v>
      </c>
      <c r="D208" s="196" t="s">
        <v>190</v>
      </c>
      <c r="E208" s="1" t="s">
        <v>8</v>
      </c>
      <c r="F208" s="16" t="s">
        <v>1682</v>
      </c>
      <c r="G208" s="174" t="s">
        <v>4</v>
      </c>
      <c r="H208" s="16" t="s">
        <v>1683</v>
      </c>
      <c r="I208" s="1" t="s">
        <v>4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ht="12">
      <c r="B209" s="94">
        <v>24790185</v>
      </c>
      <c r="C209" s="81" t="s">
        <v>2</v>
      </c>
      <c r="D209" s="99" t="s">
        <v>193</v>
      </c>
      <c r="E209" s="1" t="s">
        <v>8</v>
      </c>
      <c r="F209" s="16" t="s">
        <v>1682</v>
      </c>
      <c r="G209" s="174" t="s">
        <v>4</v>
      </c>
      <c r="H209" s="16" t="s">
        <v>1683</v>
      </c>
      <c r="I209" s="1" t="s">
        <v>4</v>
      </c>
    </row>
    <row r="210" spans="1:22" ht="12">
      <c r="B210" s="94">
        <v>24790185</v>
      </c>
      <c r="C210" s="81" t="s">
        <v>2</v>
      </c>
      <c r="D210" s="99" t="s">
        <v>194</v>
      </c>
      <c r="E210" s="1" t="s">
        <v>8</v>
      </c>
      <c r="F210" s="16" t="s">
        <v>1682</v>
      </c>
      <c r="G210" s="174" t="s">
        <v>4</v>
      </c>
      <c r="H210" s="16" t="s">
        <v>1683</v>
      </c>
      <c r="I210" s="1" t="s">
        <v>4</v>
      </c>
    </row>
    <row r="211" spans="1:22" s="157" customFormat="1" ht="12">
      <c r="A211"/>
      <c r="B211" s="94">
        <v>24872554</v>
      </c>
      <c r="C211" s="81" t="s">
        <v>2</v>
      </c>
      <c r="D211" s="112" t="s">
        <v>188</v>
      </c>
      <c r="E211" s="1" t="s">
        <v>8</v>
      </c>
      <c r="F211" s="16" t="s">
        <v>1682</v>
      </c>
      <c r="G211" s="174" t="s">
        <v>4</v>
      </c>
      <c r="H211" s="16" t="s">
        <v>1683</v>
      </c>
      <c r="I211" s="1" t="s">
        <v>8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57" customFormat="1" ht="15" customHeight="1">
      <c r="B212" s="180">
        <v>24872554</v>
      </c>
      <c r="C212" s="168" t="s">
        <v>2</v>
      </c>
      <c r="D212" s="218" t="s">
        <v>1702</v>
      </c>
      <c r="E212" s="162" t="s">
        <v>8</v>
      </c>
      <c r="F212" s="162" t="s">
        <v>1682</v>
      </c>
      <c r="G212" s="174" t="s">
        <v>4</v>
      </c>
      <c r="H212" s="162" t="s">
        <v>1683</v>
      </c>
      <c r="I212" s="162" t="s">
        <v>8</v>
      </c>
    </row>
    <row r="213" spans="1:22" ht="12">
      <c r="B213" s="94">
        <v>24899714</v>
      </c>
      <c r="C213" s="81" t="s">
        <v>2</v>
      </c>
      <c r="D213" s="99" t="s">
        <v>156</v>
      </c>
      <c r="E213" s="1" t="s">
        <v>8</v>
      </c>
      <c r="F213" s="16" t="s">
        <v>1682</v>
      </c>
      <c r="G213" s="174" t="s">
        <v>4</v>
      </c>
      <c r="H213" s="16" t="s">
        <v>1683</v>
      </c>
      <c r="I213" s="1" t="s">
        <v>8</v>
      </c>
    </row>
    <row r="214" spans="1:22" ht="12">
      <c r="B214" s="94">
        <v>24899714</v>
      </c>
      <c r="C214" s="81" t="s">
        <v>2</v>
      </c>
      <c r="D214" s="99" t="s">
        <v>56</v>
      </c>
      <c r="E214" s="1" t="s">
        <v>8</v>
      </c>
      <c r="F214" s="16" t="s">
        <v>1682</v>
      </c>
      <c r="G214" s="174" t="s">
        <v>4</v>
      </c>
      <c r="H214" s="16" t="s">
        <v>1683</v>
      </c>
      <c r="I214" s="1" t="s">
        <v>8</v>
      </c>
    </row>
    <row r="215" spans="1:22" ht="13">
      <c r="A215" s="157"/>
      <c r="B215" s="180">
        <v>24899714</v>
      </c>
      <c r="C215" s="168" t="s">
        <v>2</v>
      </c>
      <c r="D215" s="197" t="s">
        <v>1703</v>
      </c>
      <c r="E215" s="162" t="s">
        <v>4</v>
      </c>
      <c r="F215" s="162" t="s">
        <v>1675</v>
      </c>
      <c r="G215" s="174" t="s">
        <v>4</v>
      </c>
      <c r="H215" s="162" t="s">
        <v>1683</v>
      </c>
      <c r="I215" s="162" t="s">
        <v>4</v>
      </c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</row>
    <row r="216" spans="1:22" s="152" customFormat="1" ht="13">
      <c r="A216" s="157"/>
      <c r="B216" s="180">
        <v>24899714</v>
      </c>
      <c r="C216" s="168" t="s">
        <v>2</v>
      </c>
      <c r="D216" s="197" t="s">
        <v>1704</v>
      </c>
      <c r="E216" s="162" t="s">
        <v>4</v>
      </c>
      <c r="F216" s="162" t="s">
        <v>1675</v>
      </c>
      <c r="G216" s="174" t="s">
        <v>4</v>
      </c>
      <c r="H216" s="162" t="s">
        <v>1683</v>
      </c>
      <c r="I216" s="162" t="s">
        <v>4</v>
      </c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</row>
    <row r="217" spans="1:22" ht="12">
      <c r="B217" s="94">
        <v>24899698</v>
      </c>
      <c r="C217" s="81" t="s">
        <v>2</v>
      </c>
      <c r="D217" s="103" t="s">
        <v>159</v>
      </c>
      <c r="E217" s="1" t="s">
        <v>4</v>
      </c>
      <c r="F217" s="16" t="s">
        <v>1675</v>
      </c>
      <c r="G217" s="174" t="s">
        <v>4</v>
      </c>
      <c r="H217" s="16" t="s">
        <v>1683</v>
      </c>
      <c r="I217" s="1" t="s">
        <v>4</v>
      </c>
    </row>
    <row r="218" spans="1:22" ht="12">
      <c r="B218" s="94">
        <v>24899698</v>
      </c>
      <c r="C218" s="81" t="s">
        <v>2</v>
      </c>
      <c r="D218" s="103" t="s">
        <v>160</v>
      </c>
      <c r="E218" s="1" t="s">
        <v>8</v>
      </c>
      <c r="F218" s="16" t="s">
        <v>1682</v>
      </c>
      <c r="G218" s="174" t="s">
        <v>4</v>
      </c>
      <c r="H218" s="16" t="s">
        <v>1683</v>
      </c>
      <c r="I218" s="1" t="s">
        <v>4</v>
      </c>
    </row>
    <row r="219" spans="1:22" ht="13">
      <c r="B219" s="94">
        <v>24899721</v>
      </c>
      <c r="C219" s="81" t="s">
        <v>2</v>
      </c>
      <c r="D219" s="200" t="s">
        <v>1705</v>
      </c>
      <c r="E219" s="16" t="s">
        <v>8</v>
      </c>
      <c r="F219" s="16" t="s">
        <v>1682</v>
      </c>
      <c r="G219" s="174" t="s">
        <v>4</v>
      </c>
      <c r="H219" s="16" t="s">
        <v>1683</v>
      </c>
      <c r="I219" s="16" t="s">
        <v>8</v>
      </c>
    </row>
    <row r="220" spans="1:22" ht="12">
      <c r="B220" s="94">
        <v>24899721</v>
      </c>
      <c r="C220" s="81" t="s">
        <v>2</v>
      </c>
      <c r="D220" s="99" t="s">
        <v>161</v>
      </c>
      <c r="E220" s="1" t="s">
        <v>8</v>
      </c>
      <c r="F220" s="16" t="s">
        <v>1682</v>
      </c>
      <c r="G220" s="174" t="s">
        <v>4</v>
      </c>
      <c r="H220" s="16" t="s">
        <v>1683</v>
      </c>
      <c r="I220" s="1" t="s">
        <v>4</v>
      </c>
    </row>
    <row r="221" spans="1:22" ht="12">
      <c r="B221" s="94">
        <v>24920638</v>
      </c>
      <c r="C221" s="81" t="s">
        <v>2</v>
      </c>
      <c r="D221" s="99" t="s">
        <v>132</v>
      </c>
      <c r="E221" s="1" t="s">
        <v>4</v>
      </c>
      <c r="F221" s="16" t="s">
        <v>1675</v>
      </c>
      <c r="G221" s="174" t="s">
        <v>4</v>
      </c>
      <c r="H221" s="16" t="s">
        <v>1683</v>
      </c>
      <c r="I221" s="1" t="s">
        <v>4</v>
      </c>
    </row>
    <row r="222" spans="1:22" ht="13">
      <c r="A222" s="157"/>
      <c r="B222" s="180">
        <v>24920616</v>
      </c>
      <c r="C222" s="168" t="s">
        <v>2</v>
      </c>
      <c r="D222" s="197" t="s">
        <v>1706</v>
      </c>
      <c r="E222" s="161"/>
      <c r="F222" s="162" t="s">
        <v>1682</v>
      </c>
      <c r="G222" s="174" t="s">
        <v>4</v>
      </c>
      <c r="H222" s="162" t="s">
        <v>1683</v>
      </c>
      <c r="I222" s="161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</row>
    <row r="223" spans="1:22" ht="12">
      <c r="B223" s="94">
        <v>24920621</v>
      </c>
      <c r="C223" s="81" t="s">
        <v>2</v>
      </c>
      <c r="D223" s="99" t="s">
        <v>135</v>
      </c>
      <c r="E223" s="1" t="s">
        <v>8</v>
      </c>
      <c r="F223" s="16" t="s">
        <v>1682</v>
      </c>
      <c r="G223" s="174" t="s">
        <v>4</v>
      </c>
      <c r="H223" s="16" t="s">
        <v>1683</v>
      </c>
      <c r="I223" s="1" t="s">
        <v>4</v>
      </c>
    </row>
    <row r="224" spans="1:22" ht="12">
      <c r="B224" s="94">
        <v>24920621</v>
      </c>
      <c r="C224" s="81" t="s">
        <v>2</v>
      </c>
      <c r="D224" s="99" t="s">
        <v>136</v>
      </c>
      <c r="E224" s="1" t="s">
        <v>8</v>
      </c>
      <c r="F224" s="16" t="s">
        <v>1682</v>
      </c>
      <c r="G224" s="174" t="s">
        <v>4</v>
      </c>
      <c r="H224" s="16" t="s">
        <v>1683</v>
      </c>
      <c r="I224" s="1" t="s">
        <v>8</v>
      </c>
    </row>
    <row r="225" spans="1:22" ht="12">
      <c r="B225" s="94">
        <v>24920620</v>
      </c>
      <c r="C225" s="81" t="s">
        <v>2</v>
      </c>
      <c r="D225" s="99" t="s">
        <v>138</v>
      </c>
      <c r="E225" s="1" t="s">
        <v>8</v>
      </c>
      <c r="F225" s="16" t="s">
        <v>1682</v>
      </c>
      <c r="G225" s="174" t="s">
        <v>4</v>
      </c>
      <c r="H225" s="16" t="s">
        <v>1683</v>
      </c>
      <c r="I225" s="1" t="s">
        <v>8</v>
      </c>
    </row>
    <row r="226" spans="1:22" ht="12">
      <c r="B226" s="94">
        <v>24920620</v>
      </c>
      <c r="C226" s="81" t="s">
        <v>2</v>
      </c>
      <c r="D226" s="99" t="s">
        <v>140</v>
      </c>
      <c r="E226" s="1" t="s">
        <v>8</v>
      </c>
      <c r="F226" s="16" t="s">
        <v>1682</v>
      </c>
      <c r="G226" s="174" t="s">
        <v>4</v>
      </c>
      <c r="H226" s="16" t="s">
        <v>1683</v>
      </c>
      <c r="I226" s="1" t="s">
        <v>8</v>
      </c>
    </row>
    <row r="227" spans="1:22" ht="12" customHeight="1">
      <c r="B227" s="94">
        <v>24920620</v>
      </c>
      <c r="C227" s="81" t="s">
        <v>2</v>
      </c>
      <c r="D227" s="99" t="s">
        <v>141</v>
      </c>
      <c r="E227" s="1" t="s">
        <v>8</v>
      </c>
      <c r="F227" s="16" t="s">
        <v>1682</v>
      </c>
      <c r="G227" s="174" t="s">
        <v>4</v>
      </c>
      <c r="H227" s="16" t="s">
        <v>1683</v>
      </c>
      <c r="I227" s="1" t="s">
        <v>8</v>
      </c>
    </row>
    <row r="228" spans="1:22" ht="12" customHeight="1">
      <c r="B228" s="94">
        <v>24920619</v>
      </c>
      <c r="C228" s="81" t="s">
        <v>2</v>
      </c>
      <c r="D228" s="103" t="s">
        <v>142</v>
      </c>
      <c r="E228" s="1" t="s">
        <v>8</v>
      </c>
      <c r="F228" s="16" t="s">
        <v>1682</v>
      </c>
      <c r="G228" s="174" t="s">
        <v>4</v>
      </c>
      <c r="H228" s="16" t="s">
        <v>1683</v>
      </c>
      <c r="I228" s="1" t="s">
        <v>4</v>
      </c>
    </row>
    <row r="229" spans="1:22" s="152" customFormat="1" ht="12">
      <c r="A229"/>
      <c r="B229" s="94">
        <v>24920619</v>
      </c>
      <c r="C229" s="81" t="s">
        <v>2</v>
      </c>
      <c r="D229" s="103" t="s">
        <v>143</v>
      </c>
      <c r="E229" s="1" t="s">
        <v>8</v>
      </c>
      <c r="F229" s="16" t="s">
        <v>1682</v>
      </c>
      <c r="G229" s="174" t="s">
        <v>4</v>
      </c>
      <c r="H229" s="16" t="s">
        <v>1683</v>
      </c>
      <c r="I229" s="1" t="s">
        <v>4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ht="12">
      <c r="B230" s="94">
        <v>24966368</v>
      </c>
      <c r="C230" s="81" t="s">
        <v>2</v>
      </c>
      <c r="D230" s="99" t="s">
        <v>116</v>
      </c>
      <c r="E230" s="1" t="s">
        <v>8</v>
      </c>
      <c r="F230" s="16" t="s">
        <v>1682</v>
      </c>
      <c r="G230" s="174" t="s">
        <v>4</v>
      </c>
      <c r="H230" s="16" t="s">
        <v>1683</v>
      </c>
      <c r="I230" s="1" t="s">
        <v>8</v>
      </c>
    </row>
    <row r="231" spans="1:22" ht="12">
      <c r="B231" s="94">
        <v>24966369</v>
      </c>
      <c r="C231" s="81" t="s">
        <v>2</v>
      </c>
      <c r="D231" s="99" t="s">
        <v>119</v>
      </c>
      <c r="E231" s="1" t="s">
        <v>8</v>
      </c>
      <c r="F231" s="16" t="s">
        <v>1682</v>
      </c>
      <c r="G231" s="174" t="s">
        <v>4</v>
      </c>
      <c r="H231" s="16" t="s">
        <v>1683</v>
      </c>
      <c r="I231" s="1" t="s">
        <v>4</v>
      </c>
    </row>
    <row r="232" spans="1:22" ht="12">
      <c r="B232" s="94">
        <v>24966384</v>
      </c>
      <c r="C232" s="81" t="s">
        <v>2</v>
      </c>
      <c r="D232" s="99" t="s">
        <v>121</v>
      </c>
      <c r="E232" s="1" t="s">
        <v>4</v>
      </c>
      <c r="F232" s="16" t="s">
        <v>1675</v>
      </c>
      <c r="G232" s="174" t="s">
        <v>4</v>
      </c>
      <c r="H232" s="16" t="s">
        <v>1683</v>
      </c>
      <c r="I232" s="1" t="s">
        <v>4</v>
      </c>
    </row>
    <row r="233" spans="1:22" ht="12">
      <c r="B233" s="94">
        <v>24966384</v>
      </c>
      <c r="C233" s="81" t="s">
        <v>2</v>
      </c>
      <c r="D233" s="99" t="s">
        <v>122</v>
      </c>
      <c r="E233" s="1" t="s">
        <v>4</v>
      </c>
      <c r="F233" s="16" t="s">
        <v>1675</v>
      </c>
      <c r="G233" s="174" t="s">
        <v>4</v>
      </c>
      <c r="H233" s="16" t="s">
        <v>1683</v>
      </c>
      <c r="I233" s="1" t="s">
        <v>4</v>
      </c>
    </row>
    <row r="234" spans="1:22" ht="12">
      <c r="B234" s="94">
        <v>24966380</v>
      </c>
      <c r="C234" s="81" t="s">
        <v>2</v>
      </c>
      <c r="D234" s="99" t="s">
        <v>123</v>
      </c>
      <c r="E234" s="1" t="s">
        <v>8</v>
      </c>
      <c r="F234" s="16" t="s">
        <v>1682</v>
      </c>
      <c r="G234" s="174" t="s">
        <v>4</v>
      </c>
      <c r="H234" s="16" t="s">
        <v>1683</v>
      </c>
      <c r="I234" s="1" t="s">
        <v>8</v>
      </c>
    </row>
    <row r="235" spans="1:22" s="152" customFormat="1" ht="12">
      <c r="A235"/>
      <c r="B235" s="94">
        <v>25009276</v>
      </c>
      <c r="C235" s="97" t="s">
        <v>2</v>
      </c>
      <c r="D235" s="99" t="s">
        <v>104</v>
      </c>
      <c r="E235" s="1" t="s">
        <v>8</v>
      </c>
      <c r="F235" s="16" t="s">
        <v>1682</v>
      </c>
      <c r="G235" s="174" t="s">
        <v>4</v>
      </c>
      <c r="H235" s="16" t="s">
        <v>1683</v>
      </c>
      <c r="I235" s="1" t="s">
        <v>8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ht="12">
      <c r="B236" s="94">
        <v>25009276</v>
      </c>
      <c r="C236" s="97" t="s">
        <v>2</v>
      </c>
      <c r="D236" s="147" t="s">
        <v>105</v>
      </c>
      <c r="E236" s="1" t="s">
        <v>8</v>
      </c>
      <c r="F236" s="16" t="s">
        <v>1682</v>
      </c>
      <c r="G236" s="174" t="s">
        <v>4</v>
      </c>
      <c r="H236" s="16" t="s">
        <v>1683</v>
      </c>
      <c r="I236" s="1" t="s">
        <v>8</v>
      </c>
    </row>
    <row r="237" spans="1:22" ht="12">
      <c r="B237" s="94">
        <v>25009260</v>
      </c>
      <c r="C237" s="97" t="s">
        <v>2</v>
      </c>
      <c r="D237" s="99" t="s">
        <v>106</v>
      </c>
      <c r="E237" s="1" t="s">
        <v>8</v>
      </c>
      <c r="F237" s="16" t="s">
        <v>1682</v>
      </c>
      <c r="G237" s="174" t="s">
        <v>4</v>
      </c>
      <c r="H237" s="16" t="s">
        <v>1683</v>
      </c>
      <c r="I237" s="1" t="s">
        <v>4</v>
      </c>
      <c r="J237" s="13"/>
      <c r="K237" s="13"/>
      <c r="L237" s="13"/>
      <c r="M237" s="13"/>
    </row>
    <row r="238" spans="1:22" s="152" customFormat="1" ht="13">
      <c r="A238" s="157"/>
      <c r="B238" s="180">
        <v>25009260</v>
      </c>
      <c r="C238" s="159" t="s">
        <v>2</v>
      </c>
      <c r="D238" s="197" t="s">
        <v>1707</v>
      </c>
      <c r="E238" s="162" t="s">
        <v>8</v>
      </c>
      <c r="F238" s="162" t="s">
        <v>1682</v>
      </c>
      <c r="G238" s="174" t="s">
        <v>4</v>
      </c>
      <c r="H238" s="162" t="s">
        <v>1683</v>
      </c>
      <c r="I238" s="162" t="s">
        <v>8</v>
      </c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</row>
    <row r="239" spans="1:22" ht="12">
      <c r="B239" s="94">
        <v>25009270</v>
      </c>
      <c r="C239" s="97" t="s">
        <v>2</v>
      </c>
      <c r="D239" s="107" t="s">
        <v>108</v>
      </c>
      <c r="E239" s="1" t="s">
        <v>4</v>
      </c>
      <c r="F239" s="16" t="s">
        <v>1675</v>
      </c>
      <c r="G239" s="174" t="s">
        <v>4</v>
      </c>
      <c r="H239" s="16" t="s">
        <v>1683</v>
      </c>
      <c r="I239" s="1" t="s">
        <v>4</v>
      </c>
      <c r="J239" s="13"/>
      <c r="K239" s="13"/>
      <c r="L239" s="13"/>
      <c r="M239" s="13"/>
    </row>
    <row r="240" spans="1:22" s="152" customFormat="1" ht="13">
      <c r="A240" s="157"/>
      <c r="B240" s="180">
        <v>25031397</v>
      </c>
      <c r="C240" s="159" t="s">
        <v>2</v>
      </c>
      <c r="D240" s="197" t="s">
        <v>1709</v>
      </c>
      <c r="E240" s="162" t="s">
        <v>8</v>
      </c>
      <c r="F240" s="162" t="s">
        <v>1682</v>
      </c>
      <c r="G240" s="174" t="s">
        <v>4</v>
      </c>
      <c r="H240" s="162" t="s">
        <v>1683</v>
      </c>
      <c r="I240" s="162" t="s">
        <v>8</v>
      </c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</row>
    <row r="241" spans="1:22" ht="12">
      <c r="B241" s="94">
        <v>25031397</v>
      </c>
      <c r="C241" s="97" t="s">
        <v>2</v>
      </c>
      <c r="D241" s="99" t="s">
        <v>79</v>
      </c>
      <c r="E241" s="1" t="s">
        <v>8</v>
      </c>
      <c r="F241" s="16" t="s">
        <v>1682</v>
      </c>
      <c r="G241" s="174" t="s">
        <v>4</v>
      </c>
      <c r="H241" s="16" t="s">
        <v>1683</v>
      </c>
      <c r="I241" s="1" t="s">
        <v>8</v>
      </c>
    </row>
    <row r="242" spans="1:22" ht="12">
      <c r="B242" s="94">
        <v>25031414</v>
      </c>
      <c r="C242" s="97" t="s">
        <v>2</v>
      </c>
      <c r="D242" s="99" t="s">
        <v>80</v>
      </c>
      <c r="E242" s="1" t="s">
        <v>8</v>
      </c>
      <c r="F242" s="16" t="s">
        <v>1682</v>
      </c>
      <c r="G242" s="174" t="s">
        <v>4</v>
      </c>
      <c r="H242" s="16" t="s">
        <v>1683</v>
      </c>
      <c r="I242" s="1" t="s">
        <v>8</v>
      </c>
      <c r="J242" s="13"/>
      <c r="K242" s="13"/>
      <c r="L242" s="13"/>
      <c r="M242" s="13"/>
    </row>
    <row r="243" spans="1:22" ht="12">
      <c r="B243" s="94">
        <v>25031414</v>
      </c>
      <c r="C243" s="97" t="s">
        <v>2</v>
      </c>
      <c r="D243" s="99" t="s">
        <v>82</v>
      </c>
      <c r="E243" s="1" t="s">
        <v>8</v>
      </c>
      <c r="F243" s="16" t="s">
        <v>1682</v>
      </c>
      <c r="G243" s="174" t="s">
        <v>4</v>
      </c>
      <c r="H243" s="16" t="s">
        <v>1683</v>
      </c>
      <c r="I243" s="1" t="s">
        <v>8</v>
      </c>
    </row>
    <row r="244" spans="1:22" s="152" customFormat="1" ht="12">
      <c r="A244"/>
      <c r="B244" s="94">
        <v>25031414</v>
      </c>
      <c r="C244" s="97" t="s">
        <v>2</v>
      </c>
      <c r="D244" s="99" t="s">
        <v>83</v>
      </c>
      <c r="E244" s="1" t="s">
        <v>8</v>
      </c>
      <c r="F244" s="16" t="s">
        <v>1682</v>
      </c>
      <c r="G244" s="174" t="s">
        <v>4</v>
      </c>
      <c r="H244" s="16" t="s">
        <v>1683</v>
      </c>
      <c r="I244" s="1" t="s">
        <v>4</v>
      </c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52" customFormat="1" ht="12">
      <c r="A245"/>
      <c r="B245" s="94">
        <v>25031392</v>
      </c>
      <c r="C245" s="97" t="s">
        <v>2</v>
      </c>
      <c r="D245" s="99" t="s">
        <v>84</v>
      </c>
      <c r="E245" s="1" t="s">
        <v>8</v>
      </c>
      <c r="F245" s="16" t="s">
        <v>1682</v>
      </c>
      <c r="G245" s="174" t="s">
        <v>4</v>
      </c>
      <c r="H245" s="16" t="s">
        <v>1683</v>
      </c>
      <c r="I245" s="1" t="s">
        <v>8</v>
      </c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52" customFormat="1" ht="12">
      <c r="A246"/>
      <c r="B246" s="94">
        <v>25031405</v>
      </c>
      <c r="C246" s="97" t="s">
        <v>2</v>
      </c>
      <c r="D246" s="99" t="s">
        <v>85</v>
      </c>
      <c r="E246" s="1" t="s">
        <v>8</v>
      </c>
      <c r="F246" s="16" t="s">
        <v>1682</v>
      </c>
      <c r="G246" s="174" t="s">
        <v>4</v>
      </c>
      <c r="H246" s="16" t="s">
        <v>1683</v>
      </c>
      <c r="I246" s="1" t="s">
        <v>8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ht="12">
      <c r="B247" s="94">
        <v>25031405</v>
      </c>
      <c r="C247" s="97" t="s">
        <v>2</v>
      </c>
      <c r="D247" s="99" t="s">
        <v>86</v>
      </c>
      <c r="E247" s="1" t="s">
        <v>8</v>
      </c>
      <c r="F247" s="16" t="s">
        <v>1682</v>
      </c>
      <c r="G247" s="174" t="s">
        <v>4</v>
      </c>
      <c r="H247" s="16" t="s">
        <v>1683</v>
      </c>
      <c r="I247" s="1" t="s">
        <v>8</v>
      </c>
    </row>
    <row r="248" spans="1:22" ht="12">
      <c r="B248" s="94">
        <v>25057211</v>
      </c>
      <c r="C248" s="97" t="s">
        <v>2</v>
      </c>
      <c r="D248" s="99" t="s">
        <v>64</v>
      </c>
      <c r="E248" s="1" t="s">
        <v>8</v>
      </c>
      <c r="F248" s="16" t="s">
        <v>1682</v>
      </c>
      <c r="G248" s="174" t="s">
        <v>4</v>
      </c>
      <c r="H248" s="16" t="s">
        <v>1683</v>
      </c>
      <c r="I248" s="1" t="s">
        <v>8</v>
      </c>
    </row>
    <row r="249" spans="1:22" ht="12">
      <c r="B249" s="94">
        <v>25080583</v>
      </c>
      <c r="C249" s="97" t="s">
        <v>2</v>
      </c>
      <c r="D249" s="99" t="s">
        <v>27</v>
      </c>
      <c r="E249" s="1" t="s">
        <v>8</v>
      </c>
      <c r="F249" s="16" t="s">
        <v>1682</v>
      </c>
      <c r="G249" s="174" t="s">
        <v>4</v>
      </c>
      <c r="H249" s="16" t="s">
        <v>1683</v>
      </c>
      <c r="I249" s="1" t="s">
        <v>8</v>
      </c>
    </row>
    <row r="250" spans="1:22" ht="12">
      <c r="B250" s="94">
        <v>25080583</v>
      </c>
      <c r="C250" s="97" t="s">
        <v>2</v>
      </c>
      <c r="D250" s="99" t="s">
        <v>28</v>
      </c>
      <c r="E250" s="1" t="s">
        <v>8</v>
      </c>
      <c r="F250" s="16" t="s">
        <v>1682</v>
      </c>
      <c r="G250" s="174" t="s">
        <v>4</v>
      </c>
      <c r="H250" s="16" t="s">
        <v>1683</v>
      </c>
      <c r="I250" s="1" t="s">
        <v>8</v>
      </c>
    </row>
    <row r="251" spans="1:22" ht="12">
      <c r="B251" s="94">
        <v>25100594</v>
      </c>
      <c r="C251" s="97" t="s">
        <v>2</v>
      </c>
      <c r="D251" s="99" t="s">
        <v>31</v>
      </c>
      <c r="E251" s="1" t="s">
        <v>8</v>
      </c>
      <c r="F251" s="16" t="s">
        <v>1682</v>
      </c>
      <c r="G251" s="174" t="s">
        <v>4</v>
      </c>
      <c r="H251" s="16" t="s">
        <v>1683</v>
      </c>
      <c r="I251" s="1" t="s">
        <v>8</v>
      </c>
    </row>
    <row r="252" spans="1:22" ht="12">
      <c r="B252" s="94">
        <v>25100594</v>
      </c>
      <c r="C252" s="97" t="s">
        <v>2</v>
      </c>
      <c r="D252" s="99" t="s">
        <v>33</v>
      </c>
      <c r="E252" s="1" t="s">
        <v>8</v>
      </c>
      <c r="F252" s="16" t="s">
        <v>1682</v>
      </c>
      <c r="G252" s="174" t="s">
        <v>4</v>
      </c>
      <c r="H252" s="16" t="s">
        <v>1683</v>
      </c>
      <c r="I252" s="1" t="s">
        <v>8</v>
      </c>
    </row>
    <row r="253" spans="1:22" ht="12">
      <c r="B253" s="94">
        <v>25100594</v>
      </c>
      <c r="C253" s="97" t="s">
        <v>2</v>
      </c>
      <c r="D253" s="99" t="s">
        <v>34</v>
      </c>
      <c r="E253" s="1" t="s">
        <v>8</v>
      </c>
      <c r="F253" s="16" t="s">
        <v>1682</v>
      </c>
      <c r="G253" s="174" t="s">
        <v>4</v>
      </c>
      <c r="H253" s="16" t="s">
        <v>1683</v>
      </c>
      <c r="I253" s="1" t="s">
        <v>8</v>
      </c>
    </row>
    <row r="254" spans="1:22" ht="12">
      <c r="B254" s="94">
        <v>25100604</v>
      </c>
      <c r="C254" s="97" t="s">
        <v>2</v>
      </c>
      <c r="D254" s="99" t="s">
        <v>35</v>
      </c>
      <c r="E254" s="1" t="s">
        <v>8</v>
      </c>
      <c r="F254" s="16" t="s">
        <v>1682</v>
      </c>
      <c r="G254" s="174" t="s">
        <v>4</v>
      </c>
      <c r="H254" s="16" t="s">
        <v>1683</v>
      </c>
      <c r="I254" s="1" t="s">
        <v>8</v>
      </c>
    </row>
    <row r="255" spans="1:22" ht="12">
      <c r="B255" s="94">
        <v>25100599</v>
      </c>
      <c r="C255" s="97" t="s">
        <v>2</v>
      </c>
      <c r="D255" s="100" t="s">
        <v>49</v>
      </c>
      <c r="E255" s="1" t="s">
        <v>4</v>
      </c>
      <c r="F255" s="16" t="s">
        <v>1675</v>
      </c>
      <c r="G255" s="174" t="s">
        <v>4</v>
      </c>
      <c r="H255" s="16" t="s">
        <v>1683</v>
      </c>
      <c r="I255" s="1" t="s">
        <v>4</v>
      </c>
    </row>
    <row r="256" spans="1:22" ht="12">
      <c r="B256" s="94">
        <v>25100599</v>
      </c>
      <c r="C256" s="97" t="s">
        <v>2</v>
      </c>
      <c r="D256" s="100" t="s">
        <v>3</v>
      </c>
      <c r="E256" s="1" t="s">
        <v>4</v>
      </c>
      <c r="F256" s="16" t="s">
        <v>1675</v>
      </c>
      <c r="G256" s="174" t="s">
        <v>4</v>
      </c>
      <c r="H256" s="16" t="s">
        <v>1683</v>
      </c>
      <c r="I256" s="1" t="s">
        <v>4</v>
      </c>
      <c r="J256" s="208">
        <f>COUNTIF(E171:E256,"y")/COUNTA(E171:E256)</f>
        <v>0.18823529411764706</v>
      </c>
      <c r="K256" s="208">
        <f>COUNTIF(I171:I256,"y")/COUNTA(I171:I256)</f>
        <v>0.54117647058823526</v>
      </c>
      <c r="L256" s="208"/>
      <c r="M256" s="213">
        <f>COUNTA(I171:I256)</f>
        <v>85</v>
      </c>
    </row>
    <row r="257" spans="2:13" ht="12">
      <c r="B257" s="94">
        <v>24906209</v>
      </c>
      <c r="C257" s="81" t="s">
        <v>129</v>
      </c>
      <c r="D257" s="103" t="s">
        <v>131</v>
      </c>
      <c r="E257" s="1" t="s">
        <v>8</v>
      </c>
      <c r="F257" s="16" t="s">
        <v>1682</v>
      </c>
      <c r="G257" s="174" t="s">
        <v>4</v>
      </c>
      <c r="H257" s="16" t="s">
        <v>1683</v>
      </c>
      <c r="I257" s="1" t="s">
        <v>4</v>
      </c>
      <c r="J257" s="208">
        <f>COUNTIF(E256:E257,"y")/COUNTA(E256:E257)</f>
        <v>0.5</v>
      </c>
      <c r="K257" s="208">
        <f>COUNTIF(I256:I257,"y")/COUNTA(I256:I257)</f>
        <v>1</v>
      </c>
      <c r="L257" s="208"/>
      <c r="M257" s="213">
        <f>COUNTA(I256:I257)</f>
        <v>2</v>
      </c>
    </row>
    <row r="258" spans="2:13" ht="26">
      <c r="B258" s="94">
        <v>24956542</v>
      </c>
      <c r="C258" s="81" t="s">
        <v>94</v>
      </c>
      <c r="D258" s="111" t="s">
        <v>96</v>
      </c>
      <c r="E258" s="1" t="s">
        <v>8</v>
      </c>
      <c r="F258" s="16" t="s">
        <v>1682</v>
      </c>
      <c r="G258" s="174" t="s">
        <v>4</v>
      </c>
      <c r="H258" s="16" t="s">
        <v>1683</v>
      </c>
      <c r="I258" s="1" t="s">
        <v>4</v>
      </c>
      <c r="M258" s="13"/>
    </row>
    <row r="259" spans="2:13" ht="26">
      <c r="B259" s="94">
        <v>24956542</v>
      </c>
      <c r="C259" s="81" t="s">
        <v>94</v>
      </c>
      <c r="D259" s="111" t="s">
        <v>97</v>
      </c>
      <c r="E259" s="1" t="s">
        <v>8</v>
      </c>
      <c r="F259" s="16" t="s">
        <v>1682</v>
      </c>
      <c r="G259" s="174" t="s">
        <v>4</v>
      </c>
      <c r="H259" s="16" t="s">
        <v>1683</v>
      </c>
      <c r="I259" s="1" t="s">
        <v>8</v>
      </c>
      <c r="J259" s="208">
        <f>COUNTIF(E257:E259,"y")/COUNTA(E257:E259)</f>
        <v>0</v>
      </c>
      <c r="K259" s="208">
        <f>COUNTIF(I257:I259,"y")/COUNTA(I257:I259)</f>
        <v>0.66666666666666663</v>
      </c>
      <c r="L259" s="208"/>
      <c r="M259" s="17">
        <f>COUNTA(I257:I259)</f>
        <v>3</v>
      </c>
    </row>
    <row r="260" spans="2:13" ht="12">
      <c r="B260" s="94">
        <v>24952892</v>
      </c>
      <c r="C260" s="81" t="s">
        <v>113</v>
      </c>
      <c r="D260" s="114" t="s">
        <v>115</v>
      </c>
      <c r="E260" s="1" t="s">
        <v>8</v>
      </c>
      <c r="F260" s="16" t="s">
        <v>1682</v>
      </c>
      <c r="G260" s="174" t="s">
        <v>4</v>
      </c>
      <c r="H260" s="16" t="s">
        <v>1683</v>
      </c>
      <c r="I260" s="1" t="s">
        <v>4</v>
      </c>
      <c r="M260" s="13"/>
    </row>
    <row r="261" spans="2:13" ht="12">
      <c r="B261" s="94">
        <v>24968872</v>
      </c>
      <c r="C261" s="81" t="s">
        <v>5</v>
      </c>
      <c r="D261" s="98" t="s">
        <v>125</v>
      </c>
      <c r="E261" s="1" t="s">
        <v>8</v>
      </c>
      <c r="F261" s="16" t="s">
        <v>1682</v>
      </c>
      <c r="G261" s="174" t="s">
        <v>4</v>
      </c>
      <c r="H261" s="16" t="s">
        <v>1683</v>
      </c>
      <c r="I261" s="1" t="s">
        <v>4</v>
      </c>
    </row>
    <row r="262" spans="2:13" ht="12">
      <c r="B262" s="193">
        <v>25071997</v>
      </c>
      <c r="C262" s="81" t="s">
        <v>98</v>
      </c>
      <c r="D262" s="201" t="s">
        <v>101</v>
      </c>
      <c r="E262" s="1" t="s">
        <v>4</v>
      </c>
      <c r="F262" s="16" t="s">
        <v>1675</v>
      </c>
      <c r="G262" s="174" t="s">
        <v>4</v>
      </c>
      <c r="H262" s="16" t="s">
        <v>1683</v>
      </c>
      <c r="I262" s="1" t="s">
        <v>4</v>
      </c>
      <c r="J262" s="208">
        <f>COUNTIF(E257:E262,"y")/COUNTA(E257:E262)</f>
        <v>0.16666666666666666</v>
      </c>
      <c r="K262" s="208">
        <f>COUNTIF(I257:I262,"y")/COUNTA(I257:I262)</f>
        <v>0.83333333333333337</v>
      </c>
      <c r="L262" s="208"/>
      <c r="M262" s="213">
        <f>COUNTA(I257:I262)</f>
        <v>6</v>
      </c>
    </row>
    <row r="263" spans="2:13" ht="12">
      <c r="B263" s="190">
        <v>24981872</v>
      </c>
      <c r="C263" s="1" t="s">
        <v>126</v>
      </c>
      <c r="D263" s="1" t="s">
        <v>127</v>
      </c>
      <c r="E263" s="1" t="s">
        <v>4</v>
      </c>
      <c r="F263" s="16" t="s">
        <v>1675</v>
      </c>
      <c r="G263" s="174" t="s">
        <v>4</v>
      </c>
      <c r="H263" s="16" t="s">
        <v>1683</v>
      </c>
      <c r="I263" s="1" t="s">
        <v>4</v>
      </c>
      <c r="M263">
        <v>1</v>
      </c>
    </row>
    <row r="264" spans="2:13" ht="12">
      <c r="B264" s="191">
        <v>24855015</v>
      </c>
      <c r="C264" s="81" t="s">
        <v>29</v>
      </c>
      <c r="D264" s="196" t="s">
        <v>187</v>
      </c>
      <c r="E264" s="1" t="s">
        <v>8</v>
      </c>
      <c r="F264" s="16" t="s">
        <v>1682</v>
      </c>
      <c r="G264" s="174" t="s">
        <v>4</v>
      </c>
      <c r="H264" s="16" t="s">
        <v>1683</v>
      </c>
      <c r="I264" s="1" t="s">
        <v>8</v>
      </c>
      <c r="M264" s="13"/>
    </row>
    <row r="265" spans="2:13" ht="12">
      <c r="B265" s="191">
        <v>24899700</v>
      </c>
      <c r="C265" s="81" t="s">
        <v>2</v>
      </c>
      <c r="D265" s="112" t="s">
        <v>153</v>
      </c>
      <c r="E265" s="1" t="s">
        <v>8</v>
      </c>
      <c r="F265" s="16" t="s">
        <v>1682</v>
      </c>
      <c r="G265" s="174" t="s">
        <v>4</v>
      </c>
      <c r="H265" s="16" t="s">
        <v>1683</v>
      </c>
      <c r="I265" s="1" t="s">
        <v>4</v>
      </c>
      <c r="J265" s="13"/>
      <c r="K265" s="13"/>
      <c r="L265" s="13"/>
      <c r="M265" s="13"/>
    </row>
    <row r="266" spans="2:13" ht="12">
      <c r="B266" s="94">
        <v>24899700</v>
      </c>
      <c r="C266" s="81" t="s">
        <v>2</v>
      </c>
      <c r="D266" s="99" t="s">
        <v>154</v>
      </c>
      <c r="E266" s="1" t="s">
        <v>8</v>
      </c>
      <c r="F266" s="16" t="s">
        <v>1682</v>
      </c>
      <c r="G266" s="174" t="s">
        <v>4</v>
      </c>
      <c r="H266" s="16" t="s">
        <v>1683</v>
      </c>
      <c r="I266" s="1" t="s">
        <v>8</v>
      </c>
    </row>
    <row r="267" spans="2:13" ht="15.75" customHeight="1">
      <c r="D267" s="5"/>
    </row>
    <row r="268" spans="2:13" ht="15.75" customHeight="1">
      <c r="D268" s="149" t="s">
        <v>1723</v>
      </c>
      <c r="E268">
        <f>COUNTIF(E26:E103,"y")</f>
        <v>78</v>
      </c>
    </row>
    <row r="269" spans="2:13" ht="15.75" customHeight="1">
      <c r="D269" t="s">
        <v>1724</v>
      </c>
      <c r="E269">
        <f>COUNTIF(F26:F103,"TP")</f>
        <v>76</v>
      </c>
    </row>
    <row r="270" spans="2:13" ht="15.75" customHeight="1">
      <c r="D270" t="s">
        <v>1727</v>
      </c>
      <c r="E270">
        <f>COUNTIF(F26:F103,"TN")</f>
        <v>0</v>
      </c>
    </row>
    <row r="271" spans="2:13" ht="15.75" customHeight="1">
      <c r="D271" t="s">
        <v>1725</v>
      </c>
      <c r="E271">
        <f>COUNTIF(F26:F103,"FP")</f>
        <v>2</v>
      </c>
    </row>
    <row r="272" spans="2:13" ht="15.75" customHeight="1">
      <c r="D272" t="s">
        <v>1726</v>
      </c>
      <c r="E272">
        <f>COUNTIF(F26:F103,"FN")</f>
        <v>0</v>
      </c>
    </row>
    <row r="273" spans="4:5" ht="15.75" customHeight="1">
      <c r="D273" s="5"/>
    </row>
    <row r="274" spans="4:5" ht="15.75" customHeight="1">
      <c r="D274" s="5"/>
    </row>
    <row r="275" spans="4:5" ht="15.75" customHeight="1">
      <c r="D275" s="149" t="s">
        <v>1731</v>
      </c>
      <c r="E275">
        <f>COUNTA(E5:E103)</f>
        <v>99</v>
      </c>
    </row>
    <row r="276" spans="4:5" ht="15.75" customHeight="1">
      <c r="D276" t="s">
        <v>1724</v>
      </c>
      <c r="E276">
        <f>COUNTIF(F5:F103,"TP")</f>
        <v>77</v>
      </c>
    </row>
    <row r="277" spans="4:5" ht="15.75" customHeight="1">
      <c r="D277" t="s">
        <v>1727</v>
      </c>
      <c r="E277">
        <f>COUNTIF(F5:F103,"TN")</f>
        <v>0</v>
      </c>
    </row>
    <row r="278" spans="4:5" ht="15.75" customHeight="1">
      <c r="D278" t="s">
        <v>1725</v>
      </c>
      <c r="E278">
        <f>COUNTIF(F5:F103,"FP")</f>
        <v>3</v>
      </c>
    </row>
    <row r="279" spans="4:5" ht="15.75" customHeight="1">
      <c r="D279" t="s">
        <v>1726</v>
      </c>
      <c r="E279">
        <f>COUNTIF(F5:F103,"FN")</f>
        <v>19</v>
      </c>
    </row>
    <row r="280" spans="4:5" ht="15.75" customHeight="1">
      <c r="D280" s="5"/>
    </row>
    <row r="281" spans="4:5" ht="15.75" customHeight="1">
      <c r="D281" t="s">
        <v>1787</v>
      </c>
    </row>
    <row r="282" spans="4:5" ht="15.75" customHeight="1">
      <c r="D282" s="5"/>
    </row>
    <row r="283" spans="4:5" ht="15.75" customHeight="1">
      <c r="D283" s="5"/>
    </row>
    <row r="284" spans="4:5" ht="15.75" customHeight="1">
      <c r="D284" s="5"/>
    </row>
    <row r="285" spans="4:5" ht="15.75" customHeight="1">
      <c r="D285" s="5"/>
    </row>
    <row r="286" spans="4:5" ht="15.75" customHeight="1">
      <c r="D286" s="5"/>
    </row>
    <row r="287" spans="4:5" ht="15.75" customHeight="1">
      <c r="D287" s="5"/>
    </row>
    <row r="288" spans="4:5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</sheetData>
  <sortState ref="A5:U103">
    <sortCondition ref="E5:E103"/>
  </sortState>
  <hyperlinks>
    <hyperlink ref="B123" r:id="rId1"/>
    <hyperlink ref="B124" r:id="rId2"/>
    <hyperlink ref="B125" r:id="rId3"/>
    <hyperlink ref="B127" r:id="rId4"/>
    <hyperlink ref="B12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17" sqref="B17"/>
    </sheetView>
  </sheetViews>
  <sheetFormatPr baseColWidth="10" defaultRowHeight="12" x14ac:dyDescent="0"/>
  <cols>
    <col min="1" max="1" width="25.6640625" customWidth="1"/>
    <col min="7" max="7" width="11" style="21" customWidth="1"/>
  </cols>
  <sheetData>
    <row r="2" spans="1:7">
      <c r="A2" s="382" t="s">
        <v>1795</v>
      </c>
      <c r="B2" s="152"/>
      <c r="C2" s="152"/>
      <c r="D2" s="152"/>
      <c r="E2" s="152"/>
      <c r="F2" s="152"/>
      <c r="G2" s="148"/>
    </row>
    <row r="3" spans="1:7">
      <c r="A3" t="s">
        <v>1790</v>
      </c>
    </row>
    <row r="5" spans="1:7">
      <c r="A5" s="25" t="s">
        <v>1800</v>
      </c>
      <c r="B5" s="254"/>
      <c r="C5" s="254"/>
      <c r="D5" s="254"/>
      <c r="E5" s="254"/>
      <c r="F5" s="254"/>
      <c r="G5" s="380"/>
    </row>
    <row r="6" spans="1:7" ht="25">
      <c r="A6" s="244" t="s">
        <v>1716</v>
      </c>
      <c r="B6" t="s">
        <v>1125</v>
      </c>
      <c r="C6" t="s">
        <v>1717</v>
      </c>
      <c r="D6" t="s">
        <v>1718</v>
      </c>
      <c r="E6" t="s">
        <v>1719</v>
      </c>
      <c r="F6" t="s">
        <v>1720</v>
      </c>
      <c r="G6" s="21" t="s">
        <v>1791</v>
      </c>
    </row>
    <row r="7" spans="1:7">
      <c r="A7" t="s">
        <v>1721</v>
      </c>
      <c r="B7">
        <f>'Antibody-POST 1st vs 2nd Abs'!E467</f>
        <v>452</v>
      </c>
      <c r="C7">
        <f>'Antibody-POST 1st vs 2nd Abs'!E468</f>
        <v>416</v>
      </c>
      <c r="D7">
        <f>'Antibody-POST 1st vs 2nd Abs'!E469</f>
        <v>0</v>
      </c>
      <c r="E7">
        <f>'Antibody-POST 1st vs 2nd Abs'!E470</f>
        <v>0</v>
      </c>
      <c r="F7">
        <f>'Antibody-POST 1st vs 2nd Abs'!E471</f>
        <v>36</v>
      </c>
      <c r="G7" s="381">
        <f>(C7)/(C7+F7)</f>
        <v>0.92035398230088494</v>
      </c>
    </row>
    <row r="8" spans="1:7">
      <c r="A8" t="s">
        <v>0</v>
      </c>
      <c r="B8">
        <f>'Organisms- POST'!F148</f>
        <v>135</v>
      </c>
      <c r="C8">
        <f>'Organisms- POST'!F149</f>
        <v>52</v>
      </c>
      <c r="D8">
        <f>'Organisms- POST'!F150</f>
        <v>0</v>
      </c>
      <c r="E8">
        <f>'Organisms- POST'!F151</f>
        <v>0</v>
      </c>
      <c r="F8">
        <f>'Organisms- POST'!F152</f>
        <v>83</v>
      </c>
      <c r="G8" s="381">
        <f>(C8)/(C8+F8)</f>
        <v>0.38518518518518519</v>
      </c>
    </row>
    <row r="9" spans="1:7">
      <c r="A9" t="s">
        <v>1722</v>
      </c>
      <c r="B9">
        <f>'Software- POST C v NC'!E275</f>
        <v>99</v>
      </c>
      <c r="C9">
        <f>'Software- POST C v NC'!E276</f>
        <v>77</v>
      </c>
      <c r="D9">
        <f>'Software- POST C v NC'!E277</f>
        <v>0</v>
      </c>
      <c r="E9">
        <f>'Software- POST C v NC'!E278</f>
        <v>3</v>
      </c>
      <c r="F9">
        <f>'Software- POST C v NC'!E279</f>
        <v>19</v>
      </c>
      <c r="G9" s="381">
        <f>(C9)/(C9+F9)</f>
        <v>0.80208333333333337</v>
      </c>
    </row>
    <row r="11" spans="1:7">
      <c r="A11" s="382" t="s">
        <v>1794</v>
      </c>
      <c r="B11" s="152"/>
      <c r="C11" s="152"/>
      <c r="D11" s="152"/>
      <c r="E11" s="152"/>
      <c r="F11" s="152"/>
      <c r="G11" s="148"/>
    </row>
    <row r="12" spans="1:7">
      <c r="A12" t="s">
        <v>1792</v>
      </c>
    </row>
    <row r="13" spans="1:7">
      <c r="A13" s="25" t="s">
        <v>1801</v>
      </c>
      <c r="B13" s="254"/>
      <c r="C13" s="254"/>
      <c r="D13" s="254"/>
      <c r="E13" s="254"/>
      <c r="F13" s="254"/>
      <c r="G13" s="380"/>
    </row>
    <row r="14" spans="1:7" ht="36">
      <c r="A14" s="25" t="s">
        <v>1716</v>
      </c>
      <c r="B14" s="254" t="s">
        <v>1125</v>
      </c>
      <c r="C14" s="254" t="s">
        <v>1717</v>
      </c>
      <c r="D14" s="254" t="s">
        <v>1718</v>
      </c>
      <c r="E14" s="254" t="s">
        <v>1719</v>
      </c>
      <c r="F14" s="254" t="s">
        <v>1720</v>
      </c>
      <c r="G14" s="380" t="s">
        <v>1793</v>
      </c>
    </row>
    <row r="15" spans="1:7">
      <c r="A15" s="383" t="s">
        <v>1721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381">
        <f>(C15)/(C15+E15)</f>
        <v>1</v>
      </c>
    </row>
    <row r="16" spans="1:7">
      <c r="A16" s="40" t="s">
        <v>1631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381">
        <f>(C16)/(C16+E16)</f>
        <v>1</v>
      </c>
    </row>
    <row r="17" spans="1:7">
      <c r="A17" s="40" t="s">
        <v>1722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381">
        <f>(C17)/(C17+E17)</f>
        <v>0.96250000000000002</v>
      </c>
    </row>
    <row r="19" spans="1:7">
      <c r="A19" s="152" t="s">
        <v>1796</v>
      </c>
      <c r="B19" s="152"/>
      <c r="C19" s="152"/>
      <c r="D19" s="152"/>
      <c r="E19" s="152"/>
      <c r="F19" s="152"/>
      <c r="G19" s="148"/>
    </row>
    <row r="20" spans="1:7">
      <c r="A20" s="25" t="s">
        <v>1716</v>
      </c>
      <c r="B20" t="s">
        <v>1797</v>
      </c>
      <c r="C20" t="s">
        <v>1125</v>
      </c>
    </row>
    <row r="21" spans="1:7">
      <c r="A21" s="383" t="s">
        <v>1721</v>
      </c>
      <c r="B21" s="385">
        <f>'Antibody-POST 1st vs 2nd Abs'!G5</f>
        <v>415</v>
      </c>
      <c r="C21">
        <f>'Antibody-POST 1st vs 2nd Abs'!E467</f>
        <v>452</v>
      </c>
      <c r="D21" s="252">
        <f>B21/C21</f>
        <v>0.91814159292035402</v>
      </c>
    </row>
    <row r="22" spans="1:7">
      <c r="A22" s="40" t="s">
        <v>1631</v>
      </c>
      <c r="B22" s="385">
        <f>'Organisms- POST'!H4</f>
        <v>126</v>
      </c>
      <c r="C22">
        <f>'Organisms- POST'!F148</f>
        <v>135</v>
      </c>
      <c r="D22" s="252">
        <f>B22/C22</f>
        <v>0.93333333333333335</v>
      </c>
    </row>
    <row r="23" spans="1:7">
      <c r="A23" s="40" t="s">
        <v>1722</v>
      </c>
      <c r="B23" s="385">
        <f>'Software- POST C v NC'!G4</f>
        <v>98</v>
      </c>
      <c r="C23">
        <f>'Software- POST C v NC'!E275</f>
        <v>99</v>
      </c>
      <c r="D23" s="252">
        <f>B23/C23</f>
        <v>0.98989898989898994</v>
      </c>
    </row>
    <row r="25" spans="1:7">
      <c r="B25" t="s">
        <v>1798</v>
      </c>
      <c r="C25" t="s">
        <v>1631</v>
      </c>
      <c r="D25" t="s">
        <v>1</v>
      </c>
    </row>
    <row r="26" spans="1:7">
      <c r="A26" t="s">
        <v>1789</v>
      </c>
      <c r="B26" s="390">
        <f>G7</f>
        <v>0.92035398230088494</v>
      </c>
      <c r="C26" s="390">
        <f>G8</f>
        <v>0.38518518518518519</v>
      </c>
      <c r="D26" s="390">
        <f>G9</f>
        <v>0.80208333333333337</v>
      </c>
    </row>
    <row r="27" spans="1:7">
      <c r="A27" t="s">
        <v>1799</v>
      </c>
      <c r="B27" s="390">
        <f>G15</f>
        <v>1</v>
      </c>
      <c r="C27" s="390">
        <f>G16</f>
        <v>1</v>
      </c>
      <c r="D27" s="390">
        <f>G17</f>
        <v>0.96250000000000002</v>
      </c>
    </row>
    <row r="28" spans="1:7">
      <c r="A28" t="s">
        <v>1796</v>
      </c>
      <c r="B28" s="390">
        <f>D21</f>
        <v>0.91814159292035402</v>
      </c>
      <c r="C28" s="390">
        <f>D22</f>
        <v>0.93333333333333335</v>
      </c>
      <c r="D28" s="390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25" zoomScaleNormal="125" zoomScalePageLayoutView="125" workbookViewId="0">
      <selection activeCell="E19" sqref="E19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19"/>
      <c r="B1" s="119"/>
      <c r="C1" s="119"/>
      <c r="D1" s="119"/>
    </row>
    <row r="2" spans="1:6" ht="15">
      <c r="A2" s="119"/>
      <c r="B2" s="119" t="s">
        <v>1664</v>
      </c>
      <c r="C2" s="119" t="s">
        <v>1665</v>
      </c>
      <c r="D2" s="119" t="s">
        <v>1728</v>
      </c>
    </row>
    <row r="3" spans="1:6" ht="15">
      <c r="A3" s="119" t="s">
        <v>1667</v>
      </c>
      <c r="B3" s="120">
        <f>B7</f>
        <v>0.49285714285714288</v>
      </c>
      <c r="C3" s="120">
        <f>B10</f>
        <v>0.58620689655172409</v>
      </c>
      <c r="D3" s="120">
        <f>B13</f>
        <v>0.50847457627118642</v>
      </c>
    </row>
    <row r="4" spans="1:6" ht="15">
      <c r="A4" s="119" t="s">
        <v>1668</v>
      </c>
      <c r="B4" s="120">
        <f>B8</f>
        <v>0.95871559633027525</v>
      </c>
      <c r="C4" s="120">
        <f>B11</f>
        <v>0.81481481481481477</v>
      </c>
      <c r="D4" s="120">
        <f>B14</f>
        <v>0.86734693877551017</v>
      </c>
    </row>
    <row r="5" spans="1:6" ht="15">
      <c r="A5" s="119"/>
      <c r="B5" s="119"/>
      <c r="C5" s="119"/>
      <c r="D5" s="119"/>
    </row>
    <row r="6" spans="1:6" ht="15">
      <c r="A6" s="119"/>
      <c r="B6" s="121" t="s">
        <v>1661</v>
      </c>
      <c r="C6" s="121" t="s">
        <v>1125</v>
      </c>
      <c r="D6" s="121" t="s">
        <v>1126</v>
      </c>
    </row>
    <row r="7" spans="1:6" ht="15">
      <c r="A7" s="122" t="s">
        <v>1667</v>
      </c>
      <c r="B7" s="123">
        <f>D7/C7</f>
        <v>0.49285714285714288</v>
      </c>
      <c r="C7" s="124">
        <f>'Antibodies-PRE'!P3</f>
        <v>140</v>
      </c>
      <c r="D7" s="133">
        <f>'Antibodies-PRE'!O3</f>
        <v>69</v>
      </c>
    </row>
    <row r="8" spans="1:6" ht="15">
      <c r="A8" s="125" t="s">
        <v>1668</v>
      </c>
      <c r="B8" s="128">
        <f>D8/C8</f>
        <v>0.95871559633027525</v>
      </c>
      <c r="C8" s="126">
        <f>'Antibody-POST 1st vs 2nd Abs'!L4</f>
        <v>436</v>
      </c>
      <c r="D8" s="126">
        <f>'Antibody-POST 1st vs 2nd Abs'!K4</f>
        <v>418</v>
      </c>
    </row>
    <row r="9" spans="1:6" ht="15">
      <c r="A9" s="119"/>
      <c r="B9" s="121" t="s">
        <v>1665</v>
      </c>
      <c r="C9" s="121" t="s">
        <v>1125</v>
      </c>
      <c r="D9" s="121" t="s">
        <v>1126</v>
      </c>
    </row>
    <row r="10" spans="1:6" ht="15">
      <c r="A10" s="122" t="s">
        <v>1667</v>
      </c>
      <c r="B10" s="123">
        <f>D10/C10</f>
        <v>0.58620689655172409</v>
      </c>
      <c r="C10" s="124">
        <f>'Organisms-PRE'!P2</f>
        <v>58</v>
      </c>
      <c r="D10" s="127">
        <f>'Organisms-PRE'!O2</f>
        <v>34</v>
      </c>
    </row>
    <row r="11" spans="1:6" ht="15">
      <c r="A11" s="125" t="s">
        <v>1668</v>
      </c>
      <c r="B11" s="128">
        <f>D11/C11</f>
        <v>0.81481481481481477</v>
      </c>
      <c r="C11" s="129">
        <f>'Organisms- POST'!K3</f>
        <v>135</v>
      </c>
      <c r="D11" s="129">
        <f>'Organisms- POST'!J3</f>
        <v>110</v>
      </c>
    </row>
    <row r="12" spans="1:6" ht="15">
      <c r="A12" s="119"/>
      <c r="B12" s="130" t="s">
        <v>1728</v>
      </c>
      <c r="C12" s="121" t="s">
        <v>1125</v>
      </c>
      <c r="D12" s="121" t="s">
        <v>1126</v>
      </c>
    </row>
    <row r="13" spans="1:6" ht="15">
      <c r="A13" s="122" t="s">
        <v>1667</v>
      </c>
      <c r="B13" s="123">
        <f>D13/C13</f>
        <v>0.50847457627118642</v>
      </c>
      <c r="C13" s="124">
        <f>'Software-PRE'!J2</f>
        <v>59</v>
      </c>
      <c r="D13" s="127">
        <f>'Software-PRE'!I2</f>
        <v>30</v>
      </c>
    </row>
    <row r="14" spans="1:6" ht="15">
      <c r="A14" s="125" t="s">
        <v>1668</v>
      </c>
      <c r="B14" s="128">
        <f>D14/C14</f>
        <v>0.86734693877551017</v>
      </c>
      <c r="C14" s="129">
        <f>'Software- POST C v NC'!M3</f>
        <v>98</v>
      </c>
      <c r="D14" s="129">
        <f>'Software- POST C v NC'!L3</f>
        <v>85</v>
      </c>
    </row>
    <row r="16" spans="1:6">
      <c r="B16" s="77" t="s">
        <v>1661</v>
      </c>
      <c r="C16" s="142" t="s">
        <v>1121</v>
      </c>
      <c r="D16" s="142" t="s">
        <v>1122</v>
      </c>
      <c r="E16" s="25" t="s">
        <v>1123</v>
      </c>
      <c r="F16" s="25" t="s">
        <v>1124</v>
      </c>
    </row>
    <row r="17" spans="1:6">
      <c r="A17" s="26" t="s">
        <v>1667</v>
      </c>
      <c r="B17" s="78">
        <f>B7</f>
        <v>0.49285714285714288</v>
      </c>
      <c r="C17" s="40">
        <v>0.57860999999999996</v>
      </c>
      <c r="D17" s="40">
        <v>0.40740999999999999</v>
      </c>
      <c r="E17" s="27">
        <f>ABS(B17-D17)</f>
        <v>8.5447142857142888E-2</v>
      </c>
      <c r="F17" s="28">
        <f>ABS(B17-C17)</f>
        <v>8.5752857142857075E-2</v>
      </c>
    </row>
    <row r="18" spans="1:6">
      <c r="A18" s="29" t="s">
        <v>1668</v>
      </c>
      <c r="B18" s="141">
        <f>B8</f>
        <v>0.95871559633027525</v>
      </c>
      <c r="C18" s="40">
        <v>0.97535000000000005</v>
      </c>
      <c r="D18" s="40">
        <v>0.93554000000000004</v>
      </c>
      <c r="E18" s="30">
        <f>ABS(B18-D18)</f>
        <v>2.3175596330275217E-2</v>
      </c>
      <c r="F18" s="31">
        <f>ABS(B18-C18)</f>
        <v>1.6634403669724795E-2</v>
      </c>
    </row>
    <row r="19" spans="1:6">
      <c r="B19" s="34" t="s">
        <v>1665</v>
      </c>
      <c r="C19" s="143" t="s">
        <v>1121</v>
      </c>
      <c r="D19" s="143" t="s">
        <v>1122</v>
      </c>
      <c r="E19" s="25" t="s">
        <v>1123</v>
      </c>
      <c r="F19" s="25" t="s">
        <v>1124</v>
      </c>
    </row>
    <row r="20" spans="1:6">
      <c r="A20" s="26" t="s">
        <v>1667</v>
      </c>
      <c r="B20" s="78">
        <f>B10</f>
        <v>0.58620689655172409</v>
      </c>
      <c r="C20" s="40">
        <v>0.71404000000000001</v>
      </c>
      <c r="D20" s="40">
        <v>0.44927</v>
      </c>
      <c r="E20" s="27">
        <f>ABS(B20-D20)</f>
        <v>0.13693689655172409</v>
      </c>
      <c r="F20" s="28">
        <f>ABS(B20-C20)</f>
        <v>0.12783310344827592</v>
      </c>
    </row>
    <row r="21" spans="1:6">
      <c r="A21" s="29" t="s">
        <v>1668</v>
      </c>
      <c r="B21" s="141">
        <f>B11</f>
        <v>0.81481481481481477</v>
      </c>
      <c r="C21" s="40">
        <v>0.87643000000000004</v>
      </c>
      <c r="D21" s="40">
        <v>0.73889000000000005</v>
      </c>
      <c r="E21" s="30">
        <f>ABS(B21-D21)</f>
        <v>7.5924814814814723E-2</v>
      </c>
      <c r="F21" s="31">
        <f>ABS(B21-C21)</f>
        <v>6.1615185185185273E-2</v>
      </c>
    </row>
    <row r="22" spans="1:6">
      <c r="B22" s="34" t="s">
        <v>1666</v>
      </c>
      <c r="C22" s="143" t="s">
        <v>1121</v>
      </c>
      <c r="D22" s="143" t="s">
        <v>1122</v>
      </c>
      <c r="E22" s="25" t="s">
        <v>1123</v>
      </c>
      <c r="F22" s="25" t="s">
        <v>1124</v>
      </c>
    </row>
    <row r="23" spans="1:6" ht="13">
      <c r="A23" s="26" t="s">
        <v>1667</v>
      </c>
      <c r="B23" s="78">
        <f>B13</f>
        <v>0.50847457627118642</v>
      </c>
      <c r="C23" s="33">
        <v>0.64109000000000005</v>
      </c>
      <c r="D23" s="33">
        <v>0.37497999999999998</v>
      </c>
      <c r="E23" s="27">
        <f>ABS(B23-D23)</f>
        <v>0.13349457627118644</v>
      </c>
      <c r="F23" s="28">
        <f>ABS(B23-C23)</f>
        <v>0.13261542372881363</v>
      </c>
    </row>
    <row r="24" spans="1:6" ht="13">
      <c r="A24" s="29" t="s">
        <v>1668</v>
      </c>
      <c r="B24" s="141">
        <f>B14</f>
        <v>0.86734693877551017</v>
      </c>
      <c r="C24" s="253">
        <v>0.92744000000000004</v>
      </c>
      <c r="D24" s="253">
        <v>0.78385000000000005</v>
      </c>
      <c r="E24" s="30">
        <f>ABS(B24-0.66874)</f>
        <v>0.19860693877551017</v>
      </c>
      <c r="F24" s="31">
        <f>ABS(B24-C24)</f>
        <v>6.0093061224489874E-2</v>
      </c>
    </row>
    <row r="25" spans="1:6">
      <c r="A25" s="12" t="s">
        <v>1662</v>
      </c>
    </row>
    <row r="26" spans="1:6" s="12" customFormat="1"/>
    <row r="27" spans="1:6">
      <c r="A27" s="371" t="s">
        <v>1131</v>
      </c>
      <c r="B27" s="371"/>
      <c r="C27" s="371"/>
      <c r="D27" s="372" t="s">
        <v>1132</v>
      </c>
      <c r="E27" s="373"/>
      <c r="F27" s="373"/>
    </row>
    <row r="28" spans="1:6">
      <c r="A28" s="26" t="s">
        <v>1129</v>
      </c>
      <c r="B28" s="36" t="s">
        <v>1127</v>
      </c>
      <c r="C28" s="37" t="s">
        <v>1128</v>
      </c>
      <c r="D28" s="26" t="s">
        <v>1130</v>
      </c>
      <c r="E28" s="36" t="s">
        <v>1127</v>
      </c>
      <c r="F28" s="37" t="s">
        <v>1128</v>
      </c>
    </row>
    <row r="29" spans="1:6">
      <c r="A29" s="38" t="s">
        <v>24</v>
      </c>
      <c r="B29" s="35">
        <f>E17</f>
        <v>8.5447142857142888E-2</v>
      </c>
      <c r="C29" s="39">
        <f>F17</f>
        <v>8.5752857142857075E-2</v>
      </c>
      <c r="D29" s="38" t="s">
        <v>24</v>
      </c>
      <c r="E29" s="35">
        <f>E18</f>
        <v>2.3175596330275217E-2</v>
      </c>
      <c r="F29" s="39">
        <f>F18</f>
        <v>1.6634403669724795E-2</v>
      </c>
    </row>
    <row r="30" spans="1:6">
      <c r="A30" s="38" t="s">
        <v>0</v>
      </c>
      <c r="B30" s="35">
        <f>E20</f>
        <v>0.13693689655172409</v>
      </c>
      <c r="C30" s="39">
        <f>F20</f>
        <v>0.12783310344827592</v>
      </c>
      <c r="D30" s="38" t="s">
        <v>0</v>
      </c>
      <c r="E30" s="35">
        <f>E21</f>
        <v>7.5924814814814723E-2</v>
      </c>
      <c r="F30" s="39">
        <f>F21</f>
        <v>6.1615185185185273E-2</v>
      </c>
    </row>
    <row r="31" spans="1:6">
      <c r="A31" s="29" t="s">
        <v>1</v>
      </c>
      <c r="B31" s="30">
        <f>E23</f>
        <v>0.13349457627118644</v>
      </c>
      <c r="C31" s="31">
        <f>F23</f>
        <v>0.13261542372881363</v>
      </c>
      <c r="D31" s="29" t="s">
        <v>1</v>
      </c>
      <c r="E31" s="30">
        <f>E24</f>
        <v>0.19860693877551017</v>
      </c>
      <c r="F31" s="31">
        <f>F24</f>
        <v>6.0093061224489874E-2</v>
      </c>
    </row>
    <row r="33" spans="1:4" ht="24">
      <c r="B33" s="49" t="s">
        <v>1612</v>
      </c>
      <c r="C33" s="58" t="s">
        <v>1632</v>
      </c>
      <c r="D33" s="49" t="s">
        <v>1633</v>
      </c>
    </row>
    <row r="34" spans="1:4">
      <c r="A34" t="s">
        <v>1627</v>
      </c>
      <c r="B34" s="24">
        <f>'binary significance test'!E12</f>
        <v>-11.423058736627631</v>
      </c>
      <c r="C34" s="24">
        <f>ABS(B34)</f>
        <v>11.423058736627631</v>
      </c>
      <c r="D34" t="str">
        <f>IF(C34&gt;1.96,"y")</f>
        <v>y</v>
      </c>
    </row>
    <row r="35" spans="1:4">
      <c r="A35" t="s">
        <v>1628</v>
      </c>
      <c r="B35" s="24">
        <f>'binary significance test'!I12</f>
        <v>-3.0578435384838656</v>
      </c>
      <c r="C35" s="24">
        <f>ABS(B35)</f>
        <v>3.0578435384838656</v>
      </c>
      <c r="D35" t="str">
        <f>IF(C35&gt;1.96,"y")</f>
        <v>y</v>
      </c>
    </row>
    <row r="36" spans="1:4">
      <c r="A36" t="s">
        <v>1629</v>
      </c>
      <c r="B36" s="24">
        <f>'binary significance test'!M12</f>
        <v>-4.723743702524307</v>
      </c>
      <c r="C36" s="24">
        <f>ABS(B36)</f>
        <v>4.723743702524307</v>
      </c>
      <c r="D36" t="str">
        <f>IF(C36&gt;1.96,"y")</f>
        <v>y</v>
      </c>
    </row>
    <row r="37" spans="1:4">
      <c r="A37" t="s">
        <v>1630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50"/>
    <col min="3" max="3" width="37.6640625" style="50" customWidth="1"/>
    <col min="4" max="4" width="8.83203125" style="50"/>
    <col min="5" max="5" width="14.5" style="50" customWidth="1"/>
    <col min="6" max="16384" width="8.83203125" style="50"/>
  </cols>
  <sheetData>
    <row r="3" spans="2:13">
      <c r="C3" s="51" t="s">
        <v>1613</v>
      </c>
    </row>
    <row r="4" spans="2:13" ht="15">
      <c r="B4" s="52"/>
      <c r="C4" s="374" t="s">
        <v>24</v>
      </c>
      <c r="D4" s="374"/>
      <c r="E4" s="374"/>
      <c r="F4" s="374" t="s">
        <v>1631</v>
      </c>
      <c r="G4" s="374"/>
      <c r="H4" s="374"/>
      <c r="I4" s="374"/>
      <c r="J4" s="374" t="s">
        <v>1</v>
      </c>
      <c r="K4" s="374"/>
      <c r="L4" s="374"/>
      <c r="M4" s="374"/>
    </row>
    <row r="5" spans="2:13" ht="16">
      <c r="C5" s="50" t="s">
        <v>1614</v>
      </c>
      <c r="D5" s="53" t="s">
        <v>1615</v>
      </c>
      <c r="E5" s="54">
        <v>0.49</v>
      </c>
      <c r="G5" s="50" t="s">
        <v>1614</v>
      </c>
      <c r="H5" s="53" t="s">
        <v>1615</v>
      </c>
      <c r="I5" s="54">
        <v>0.59</v>
      </c>
      <c r="K5" s="50" t="s">
        <v>1614</v>
      </c>
      <c r="L5" s="53" t="s">
        <v>1615</v>
      </c>
      <c r="M5" s="54">
        <v>0.51</v>
      </c>
    </row>
    <row r="6" spans="2:13" ht="16">
      <c r="C6" s="50" t="s">
        <v>1616</v>
      </c>
      <c r="D6" s="53" t="s">
        <v>1617</v>
      </c>
      <c r="E6" s="54">
        <v>0.98</v>
      </c>
      <c r="G6" s="50" t="s">
        <v>1616</v>
      </c>
      <c r="H6" s="53" t="s">
        <v>1617</v>
      </c>
      <c r="I6" s="54">
        <v>0.81</v>
      </c>
      <c r="K6" s="50" t="s">
        <v>1616</v>
      </c>
      <c r="L6" s="53" t="s">
        <v>1617</v>
      </c>
      <c r="M6" s="54">
        <v>0.87</v>
      </c>
    </row>
    <row r="7" spans="2:13" ht="16">
      <c r="C7" s="50" t="s">
        <v>1618</v>
      </c>
      <c r="D7" s="53" t="s">
        <v>1619</v>
      </c>
      <c r="E7" s="54">
        <v>140</v>
      </c>
      <c r="G7" s="50" t="s">
        <v>1618</v>
      </c>
      <c r="H7" s="53" t="s">
        <v>1619</v>
      </c>
      <c r="I7" s="54">
        <v>58</v>
      </c>
      <c r="K7" s="50" t="s">
        <v>1618</v>
      </c>
      <c r="L7" s="53" t="s">
        <v>1619</v>
      </c>
      <c r="M7" s="54">
        <v>59</v>
      </c>
    </row>
    <row r="8" spans="2:13" ht="16">
      <c r="C8" s="50" t="s">
        <v>1620</v>
      </c>
      <c r="D8" s="53" t="s">
        <v>1621</v>
      </c>
      <c r="E8" s="54">
        <v>434</v>
      </c>
      <c r="G8" s="50" t="s">
        <v>1620</v>
      </c>
      <c r="H8" s="53" t="s">
        <v>1621</v>
      </c>
      <c r="I8" s="54">
        <v>135</v>
      </c>
      <c r="K8" s="50" t="s">
        <v>1620</v>
      </c>
      <c r="L8" s="53" t="s">
        <v>1621</v>
      </c>
      <c r="M8" s="54">
        <v>98</v>
      </c>
    </row>
    <row r="9" spans="2:13">
      <c r="D9" s="53"/>
      <c r="E9" s="55"/>
      <c r="H9" s="53"/>
      <c r="I9" s="55"/>
      <c r="L9" s="53"/>
      <c r="M9" s="55"/>
    </row>
    <row r="10" spans="2:13">
      <c r="D10" s="53"/>
      <c r="E10" s="55"/>
      <c r="H10" s="53"/>
      <c r="I10" s="55"/>
      <c r="L10" s="53"/>
      <c r="M10" s="55"/>
    </row>
    <row r="11" spans="2:13">
      <c r="C11" s="50" t="s">
        <v>1622</v>
      </c>
      <c r="D11" s="53" t="s">
        <v>1623</v>
      </c>
      <c r="E11" s="56">
        <f>AVERAGE(E5:E6)</f>
        <v>0.73499999999999999</v>
      </c>
      <c r="G11" s="50" t="s">
        <v>1622</v>
      </c>
      <c r="H11" s="53" t="s">
        <v>1623</v>
      </c>
      <c r="I11" s="56">
        <f>AVERAGE(I5:I6)</f>
        <v>0.7</v>
      </c>
      <c r="K11" s="50" t="s">
        <v>1622</v>
      </c>
      <c r="L11" s="53" t="s">
        <v>1623</v>
      </c>
      <c r="M11" s="56">
        <f>AVERAGE(M5:M6)</f>
        <v>0.69</v>
      </c>
    </row>
    <row r="12" spans="2:13" ht="16">
      <c r="C12" s="50" t="s">
        <v>1624</v>
      </c>
      <c r="D12" s="53" t="s">
        <v>1625</v>
      </c>
      <c r="E12" s="57">
        <f>(E5-E6)/(SQRT(E11*(1-E11)*((1/E7)+(1/E8))))</f>
        <v>-11.423058736627631</v>
      </c>
      <c r="G12" s="50" t="s">
        <v>1624</v>
      </c>
      <c r="H12" s="53" t="s">
        <v>1625</v>
      </c>
      <c r="I12" s="57">
        <f>(I5-I6)/(SQRT(I11*(1-I11)*((1/I7)+(1/I8))))</f>
        <v>-3.0578435384838656</v>
      </c>
      <c r="K12" s="50" t="s">
        <v>1624</v>
      </c>
      <c r="L12" s="53" t="s">
        <v>1625</v>
      </c>
      <c r="M12" s="57">
        <f>(M5-M6)/(SQRT(M11*(1-M11)*((1/M7)+(1/M8))))</f>
        <v>-4.723743702524307</v>
      </c>
    </row>
    <row r="14" spans="2:13">
      <c r="C14" s="375" t="s">
        <v>1626</v>
      </c>
      <c r="D14" s="375"/>
      <c r="E14" s="375"/>
      <c r="F14" s="375"/>
      <c r="G14" s="375"/>
    </row>
    <row r="15" spans="2:13">
      <c r="C15" s="375"/>
      <c r="D15" s="375"/>
      <c r="E15" s="375"/>
      <c r="F15" s="375"/>
      <c r="G15" s="375"/>
    </row>
    <row r="16" spans="2:13">
      <c r="C16" s="375"/>
      <c r="D16" s="375"/>
      <c r="E16" s="375"/>
      <c r="F16" s="375"/>
      <c r="G16" s="375"/>
    </row>
    <row r="17" spans="3:7">
      <c r="C17" s="375"/>
      <c r="D17" s="375"/>
      <c r="E17" s="375"/>
      <c r="F17" s="375"/>
      <c r="G17" s="375"/>
    </row>
    <row r="18" spans="3:7">
      <c r="C18" s="375"/>
      <c r="D18" s="375"/>
      <c r="E18" s="375"/>
      <c r="F18" s="375"/>
      <c r="G18" s="375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Table3_v2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2015-06-18T23:00:21Z</dcterms:modified>
</cp:coreProperties>
</file>