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itial_Diagnosis Slide 1" sheetId="1" state="visible" r:id="rId2"/>
    <sheet name="Pt BP Data and Statistic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<sst xmlns="http://schemas.openxmlformats.org/spreadsheetml/2006/main" count="214" uniqueCount="105">
  <si>
    <t xml:space="preserve">Table Y: Initial_Diagnosis Logical Endpoints and Matching Synthea Synthetic Patients </t>
  </si>
  <si>
    <t xml:space="preserve">Age min</t>
  </si>
  <si>
    <t xml:space="preserve">Age max</t>
  </si>
  <si>
    <t xml:space="preserve">1st</t>
  </si>
  <si>
    <t xml:space="preserve">Hypertension</t>
  </si>
  <si>
    <t xml:space="preserve">NOT Hypertension</t>
  </si>
  <si>
    <t xml:space="preserve">2nd</t>
  </si>
  <si>
    <t xml:space="preserve">NOT dialysis</t>
  </si>
  <si>
    <t xml:space="preserve">Has a set of BPs</t>
  </si>
  <si>
    <t xml:space="preserve">No set of BPs</t>
  </si>
  <si>
    <t xml:space="preserve">3rd</t>
  </si>
  <si>
    <t xml:space="preserve">NOT pregnancy</t>
  </si>
  <si>
    <t xml:space="preserve">BPs &lt;160/120</t>
  </si>
  <si>
    <t xml:space="preserve">Last OR average BP &gt;140/90</t>
  </si>
  <si>
    <t xml:space="preserve">Last AND average BP &lt;140/90</t>
  </si>
  <si>
    <t xml:space="preserve">BPs &lt;130/80</t>
  </si>
  <si>
    <t xml:space="preserve">4th</t>
  </si>
  <si>
    <t xml:space="preserve">NOT Hospice</t>
  </si>
  <si>
    <t xml:space="preserve">Last OR average BP &gt;160/100</t>
  </si>
  <si>
    <t xml:space="preserve">Last AND average BP &lt;160/100</t>
  </si>
  <si>
    <t xml:space="preserve">Last AND average BP &gt;130/80</t>
  </si>
  <si>
    <t xml:space="preserve">Last OR average BP &gt;130/80</t>
  </si>
  <si>
    <t xml:space="preserve">Systolic BP CV &gt; 11.0 OR Diastolic BP CV &gt; 12.8</t>
  </si>
  <si>
    <t xml:space="preserve">Systolic BP CV &lt; 11.0 AND Diastolic BP CV &lt; 12.8</t>
  </si>
  <si>
    <t xml:space="preserve">Endpoint</t>
  </si>
  <si>
    <t xml:space="preserve">Monitoring and Treatment Pathway</t>
  </si>
  <si>
    <t xml:space="preserve">Case 1 Hypertensive Emergency</t>
  </si>
  <si>
    <t xml:space="preserve">Case 2 Recommend more BPs</t>
  </si>
  <si>
    <t xml:space="preserve">Case 3 Diagnose Stage 2 HTN</t>
  </si>
  <si>
    <t xml:space="preserve">Case 4 Consider Stage 2 HTN</t>
  </si>
  <si>
    <t xml:space="preserve">Case 5 Consider Stage 1 HTN</t>
  </si>
  <si>
    <t xml:space="preserve">Case 6 HBP or ABP monitoring</t>
  </si>
  <si>
    <t xml:space="preserve">Case 7 High variability</t>
  </si>
  <si>
    <t xml:space="preserve">No further action</t>
  </si>
  <si>
    <t xml:space="preserve">Matches</t>
  </si>
  <si>
    <t xml:space="preserve"> N/A</t>
  </si>
  <si>
    <t xml:space="preserve">N/A</t>
  </si>
  <si>
    <t xml:space="preserve">Comments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</si>
  <si>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</si>
  <si>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</si>
  <si>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</si>
  <si>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</si>
  <si>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</si>
  <si>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</si>
  <si>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</si>
  <si>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</si>
  <si>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Patients</t>
  </si>
  <si>
    <t xml:space="preserve">Adolph80_Turcotte120_52b1b75f-2b8a-4319-9542-7abc39502cab.json</t>
  </si>
  <si>
    <t xml:space="preserve">Brook779_Senger904_b4e98c87-55bd-4302-90ed-2f2ae7057de3</t>
  </si>
  <si>
    <t xml:space="preserve">Tommie457_Adams676_94ff25c8-3fcf-47fd-a0e2-e0dddb444045</t>
  </si>
  <si>
    <t xml:space="preserve"> Brunilda665_Marquardt819_b2a052fd-dd6d-4b08-a17f-ace749ad4cbe</t>
  </si>
  <si>
    <t xml:space="preserve">Adolph80_Williamson769_2de9315e-3784-4802-944a-926bcd8febd4</t>
  </si>
  <si>
    <t xml:space="preserve">Andrew29_Trantow673_5447a8a3-6024-4b6d-a30e-44a431754fd6</t>
  </si>
  <si>
    <t xml:space="preserve">Bertram873_Homenick806_b462178c-2492-44ee-bdb4-9e186df89516.json</t>
  </si>
  <si>
    <t xml:space="preserve">Carlos172_Arias66_33bb8e83-3c9d-4b0a-b2bd-448f8ddc4bb1</t>
  </si>
  <si>
    <t xml:space="preserve">Vance413_Corkery305_7fda5c1b-2e57-4ed7-9b5d-8852e96fd3af</t>
  </si>
  <si>
    <t xml:space="preserve"> </t>
  </si>
  <si>
    <t xml:space="preserve">Agnes294_Jenkins714_185d26ad-fb9f-40ae-afb0-94d72827d887.json</t>
  </si>
  <si>
    <t xml:space="preserve">Brunilda665_Kuphal363_88ad633c-500e-422e-b415-2272f42c4cf6</t>
  </si>
  <si>
    <t xml:space="preserve">Travis723_Bogisich202_1f1ffbfb-2220-4dfc-a75a-00c6467dc7e7.json</t>
  </si>
  <si>
    <t xml:space="preserve"> Bunny174_Sauer652_3038f107-f43e-4f8d-bee3-0dd51236ac73</t>
  </si>
  <si>
    <t xml:space="preserve">Ahmad985_Nader710_71e3d0af-39d4-416c-9bef-12c14f3bb821</t>
  </si>
  <si>
    <t xml:space="preserve">Benito209_Conroy74_c384498d-7bdd-43f2-9025-497ae18b4a74</t>
  </si>
  <si>
    <t xml:space="preserve">Blaine377_Crona259_61d63628-15e5-473a-adb4-1a21ac2bfe00.json</t>
  </si>
  <si>
    <t xml:space="preserve">Catalina187_Olvera69_cad37b28-60ae-48de-a7d4-73e9d4764630</t>
  </si>
  <si>
    <t xml:space="preserve">Vicente970_Arteaga169_5b93c8fd-c90a-4350-a569-b7ecd1b67a44</t>
  </si>
  <si>
    <t xml:space="preserve">Young120_Denesik803_51be8f78-5562-4a29-b834-ba9562dc84fb.json</t>
  </si>
  <si>
    <t xml:space="preserve"> Burl285_Torp761_2b4109b0-0a81-409d-ac15-ecc25bb91175</t>
  </si>
  <si>
    <t xml:space="preserve">Antone63_Rogahn59_13f9c3ae-3506-40b8-b087-f30f39388d5c</t>
  </si>
  <si>
    <t xml:space="preserve">Blair400_Grady603_51978986-f824-43da-b69a-d2d17f49df70.json</t>
  </si>
  <si>
    <t xml:space="preserve">Wilson960_Heathcote539_a8267e63-5207-4c6d-8f40-2e5ef1e0090d.json </t>
  </si>
  <si>
    <t xml:space="preserve"> Byron202_Vandervort697_5cb3f714-91f4-4b9f-bd58-dc64d8dd3a04</t>
  </si>
  <si>
    <t xml:space="preserve">Belen306_Schmeler639_049639b3-ee64-4e48-b0ac-8e26d0a21738</t>
  </si>
  <si>
    <t xml:space="preserve">Bret7_Sanford861_ee641e76-ce1f-42d1-9d4b-2afcccb65f78.json</t>
  </si>
  <si>
    <t xml:space="preserve">Williams176_Carter549_3707a5a8-088e-46d8-8744-bb6d4c28b52a.json</t>
  </si>
  <si>
    <t xml:space="preserve">All sub cases are given in vertically descending and alphabetical order.</t>
  </si>
  <si>
    <t xml:space="preserve">No exclusions (hospice, ESRD, nor pregnancy), 1 high BP reading, &gt;130/80</t>
  </si>
  <si>
    <t xml:space="preserve">2 sub-cases: systolic BP &gt;160 and diastolic BP &gt;120</t>
  </si>
  <si>
    <t xml:space="preserve">Tommie has high diastolic, Travis has high systolic, and Young has both </t>
  </si>
  <si>
    <t xml:space="preserve">4 sub-cases, systolic last BP &gt; 160, systolic average &gt;160 (not last BP); last diastolic &gt; 100, diastolic average &gt;100 (not last BP) </t>
  </si>
  <si>
    <t xml:space="preserve">4 sub-cases, systolic last BP &gt; 140, systolic average &gt;140 (not last BP); last diastolic &gt; 90, diastolic average &gt;90 (not last BP) </t>
  </si>
  <si>
    <t xml:space="preserve">2 sub-cases: systolic BP &gt;130 and diastolic BP &gt;80</t>
  </si>
  <si>
    <t xml:space="preserve">4 sub-cases, systolic last BP &gt; 130, systolic average &gt;130 (not last BP); last diastolic &gt; 80, diastolic average &gt;80 (not last BP) </t>
  </si>
  <si>
    <t xml:space="preserve">4 sub-cases: systolic BP stdev/mean × 100 &gt; 11.0 and diastolic BP stdev/mean × 100 &gt; 12.8; same as before last data point is &lt;130/80</t>
  </si>
  <si>
    <t xml:space="preserve">H </t>
  </si>
  <si>
    <t xml:space="preserve">Control cases.  </t>
  </si>
  <si>
    <t xml:space="preserve">Patient Name:</t>
  </si>
  <si>
    <t xml:space="preserve">Stdev BP</t>
  </si>
  <si>
    <t xml:space="preserve">Mean BP</t>
  </si>
  <si>
    <t xml:space="preserve">CV BP</t>
  </si>
  <si>
    <t xml:space="preserve">BP #1</t>
  </si>
  <si>
    <t xml:space="preserve">BP #2</t>
  </si>
  <si>
    <t xml:space="preserve">BP #3</t>
  </si>
  <si>
    <t xml:space="preserve">BP #4</t>
  </si>
  <si>
    <t xml:space="preserve">BP #5</t>
  </si>
  <si>
    <t xml:space="preserve">BP #6</t>
  </si>
  <si>
    <t xml:space="preserve">BP #7</t>
  </si>
  <si>
    <t xml:space="preserve">BP #8</t>
  </si>
  <si>
    <t xml:space="preserve">BP #9</t>
  </si>
  <si>
    <t xml:space="preserve">BP #10</t>
  </si>
  <si>
    <t xml:space="preserve">BP #11</t>
  </si>
  <si>
    <t xml:space="preserve">BP #12</t>
  </si>
  <si>
    <t xml:space="preserve">BP #13</t>
  </si>
  <si>
    <t xml:space="preserve">Diastolic</t>
  </si>
  <si>
    <t xml:space="preserve">Double in Logica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</si>
</sst>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3F3F3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8FAADC"/>
        <bgColor rgb="FF9DC3E6"/>
      </patternFill>
    </fill>
    <fill>
      <patternFill patternType="solid">
        <fgColor rgb="FFFFFFFF"/>
        <bgColor rgb="FFF2F2F2"/>
      </patternFill>
    </fill>
    <fill>
      <patternFill patternType="solid">
        <fgColor rgb="FF9DC3E6"/>
        <bgColor rgb="FF8FAAD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thin">
        <color rgb="FF3F3F3F"/>
      </bottom>
      <diagonal/>
    </border>
    <border diagonalUp="false" diagonalDown="false">
      <left style="medium"/>
      <right/>
      <top style="thin">
        <color rgb="FF3F3F3F"/>
      </top>
      <bottom style="thin">
        <color rgb="FF3F3F3F"/>
      </bottom>
      <diagonal/>
    </border>
    <border diagonalUp="false" diagonalDown="false">
      <left style="medium"/>
      <right/>
      <top style="thin">
        <color rgb="FF3F3F3F"/>
      </top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3F3F3F"/>
      </left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1" applyFont="true" applyBorder="tru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7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8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8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9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8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8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8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Outpu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141840</xdr:colOff>
      <xdr:row>18</xdr:row>
      <xdr:rowOff>64800</xdr:rowOff>
    </xdr:from>
    <xdr:to>
      <xdr:col>16</xdr:col>
      <xdr:colOff>577440</xdr:colOff>
      <xdr:row>37</xdr:row>
      <xdr:rowOff>141120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0926000" y="4493880"/>
          <a:ext cx="6769080" cy="3695760"/>
        </a:xfrm>
        <a:prstGeom prst="rect">
          <a:avLst/>
        </a:prstGeom>
        <a:ln w="31680">
          <a:solidFill>
            <a:srgbClr val="00b050"/>
          </a:solidFill>
          <a:round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9"/>
  <sheetViews>
    <sheetView showFormulas="false" showGridLines="true" showRowColHeaders="true" showZeros="true" rightToLeft="false" tabSelected="false" showOutlineSymbols="true" defaultGridColor="true" view="normal" topLeftCell="A10" colorId="64" zoomScale="90" zoomScaleNormal="90" zoomScalePageLayoutView="100" workbookViewId="0">
      <selection pane="topLeft" activeCell="B33" activeCellId="0" sqref="B3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8.85"/>
    <col collapsed="false" customWidth="true" hidden="false" outlineLevel="0" max="4" min="2" style="1" width="18.85"/>
    <col collapsed="false" customWidth="true" hidden="false" outlineLevel="0" max="5" min="5" style="1" width="20.86"/>
    <col collapsed="false" customWidth="true" hidden="false" outlineLevel="0" max="7" min="6" style="0" width="18.85"/>
    <col collapsed="false" customWidth="true" hidden="false" outlineLevel="0" max="10" min="8" style="1" width="18.85"/>
  </cols>
  <sheetData>
    <row r="1" s="4" customFormat="true" ht="18.75" hidden="false" customHeight="false" outlineLevel="0" collapsed="false">
      <c r="A1" s="2" t="s">
        <v>0</v>
      </c>
      <c r="B1" s="3"/>
      <c r="C1" s="3"/>
      <c r="D1" s="3"/>
      <c r="E1" s="3"/>
      <c r="H1" s="3"/>
      <c r="I1" s="3"/>
      <c r="J1" s="3"/>
    </row>
    <row r="2" customFormat="false" ht="15" hidden="false" customHeight="false" outlineLevel="0" collapsed="false">
      <c r="A2" s="0" t="s">
        <v>1</v>
      </c>
      <c r="B2" s="5" t="n">
        <v>18</v>
      </c>
      <c r="C2" s="5" t="n">
        <v>18</v>
      </c>
      <c r="D2" s="5" t="n">
        <v>18</v>
      </c>
      <c r="E2" s="5" t="n">
        <v>18</v>
      </c>
      <c r="F2" s="5" t="n">
        <v>18</v>
      </c>
      <c r="G2" s="5" t="n">
        <v>18</v>
      </c>
      <c r="H2" s="5" t="n">
        <v>18</v>
      </c>
      <c r="I2" s="5" t="n">
        <v>18</v>
      </c>
      <c r="J2" s="5" t="n">
        <v>18</v>
      </c>
    </row>
    <row r="3" customFormat="false" ht="15" hidden="false" customHeight="false" outlineLevel="0" collapsed="false">
      <c r="A3" s="0" t="s">
        <v>2</v>
      </c>
      <c r="B3" s="5" t="n">
        <v>80</v>
      </c>
      <c r="C3" s="5" t="n">
        <v>80</v>
      </c>
      <c r="D3" s="5" t="n">
        <v>80</v>
      </c>
      <c r="E3" s="5" t="n">
        <v>80</v>
      </c>
      <c r="F3" s="5" t="n">
        <v>80</v>
      </c>
      <c r="G3" s="5" t="n">
        <v>80</v>
      </c>
      <c r="H3" s="5" t="n">
        <v>80</v>
      </c>
      <c r="I3" s="5" t="n">
        <v>80</v>
      </c>
      <c r="J3" s="5" t="n">
        <v>80</v>
      </c>
    </row>
    <row r="4" s="6" customFormat="true" ht="15" hidden="false" customHeight="false" outlineLevel="0" collapsed="false">
      <c r="A4" s="6" t="s">
        <v>3</v>
      </c>
      <c r="B4" s="7" t="s">
        <v>4</v>
      </c>
      <c r="C4" s="5" t="s">
        <v>5</v>
      </c>
      <c r="D4" s="5" t="s">
        <v>5</v>
      </c>
      <c r="E4" s="5" t="s">
        <v>5</v>
      </c>
      <c r="F4" s="5" t="s">
        <v>5</v>
      </c>
      <c r="G4" s="5" t="s">
        <v>5</v>
      </c>
      <c r="H4" s="5" t="s">
        <v>5</v>
      </c>
      <c r="I4" s="5" t="s">
        <v>5</v>
      </c>
      <c r="J4" s="5" t="s">
        <v>5</v>
      </c>
    </row>
    <row r="5" s="6" customFormat="true" ht="15" hidden="false" customHeight="false" outlineLevel="0" collapsed="false">
      <c r="A5" s="6" t="s">
        <v>6</v>
      </c>
      <c r="B5" s="5" t="s">
        <v>7</v>
      </c>
      <c r="C5" s="5" t="s">
        <v>8</v>
      </c>
      <c r="D5" s="5" t="s">
        <v>9</v>
      </c>
      <c r="E5" s="5" t="s">
        <v>8</v>
      </c>
      <c r="F5" s="5" t="s">
        <v>8</v>
      </c>
      <c r="G5" s="5" t="s">
        <v>8</v>
      </c>
      <c r="H5" s="5" t="s">
        <v>8</v>
      </c>
      <c r="I5" s="5" t="s">
        <v>8</v>
      </c>
      <c r="J5" s="5" t="s">
        <v>8</v>
      </c>
    </row>
    <row r="6" s="6" customFormat="true" ht="30" hidden="false" customHeight="true" outlineLevel="0" collapsed="false">
      <c r="A6" s="6" t="s">
        <v>10</v>
      </c>
      <c r="B6" s="5" t="s">
        <v>11</v>
      </c>
      <c r="C6" s="5" t="s">
        <v>12</v>
      </c>
      <c r="D6" s="8"/>
      <c r="E6" s="5" t="s">
        <v>13</v>
      </c>
      <c r="F6" s="5" t="s">
        <v>13</v>
      </c>
      <c r="G6" s="5" t="s">
        <v>14</v>
      </c>
      <c r="H6" s="5" t="s">
        <v>14</v>
      </c>
      <c r="I6" s="5" t="s">
        <v>15</v>
      </c>
      <c r="J6" s="7" t="s">
        <v>15</v>
      </c>
    </row>
    <row r="7" s="6" customFormat="true" ht="45" hidden="false" customHeight="false" outlineLevel="0" collapsed="false">
      <c r="A7" s="6" t="s">
        <v>16</v>
      </c>
      <c r="B7" s="5" t="s">
        <v>17</v>
      </c>
      <c r="C7" s="5"/>
      <c r="D7" s="5"/>
      <c r="E7" s="5" t="s">
        <v>18</v>
      </c>
      <c r="F7" s="5" t="s">
        <v>19</v>
      </c>
      <c r="G7" s="5" t="s">
        <v>20</v>
      </c>
      <c r="H7" s="5" t="s">
        <v>21</v>
      </c>
      <c r="I7" s="5" t="s">
        <v>22</v>
      </c>
      <c r="J7" s="5" t="s">
        <v>23</v>
      </c>
    </row>
    <row r="8" s="6" customFormat="true" ht="45" hidden="false" customHeight="false" outlineLevel="0" collapsed="false">
      <c r="A8" s="6" t="s">
        <v>24</v>
      </c>
      <c r="B8" s="5" t="s">
        <v>25</v>
      </c>
      <c r="C8" s="5" t="s">
        <v>26</v>
      </c>
      <c r="D8" s="5" t="s">
        <v>27</v>
      </c>
      <c r="E8" s="5" t="s">
        <v>28</v>
      </c>
      <c r="F8" s="5" t="s">
        <v>29</v>
      </c>
      <c r="G8" s="5" t="s">
        <v>30</v>
      </c>
      <c r="H8" s="5" t="s">
        <v>31</v>
      </c>
      <c r="I8" s="5" t="s">
        <v>32</v>
      </c>
      <c r="J8" s="5" t="s">
        <v>33</v>
      </c>
    </row>
    <row r="9" customFormat="false" ht="15" hidden="false" customHeight="false" outlineLevel="0" collapsed="false">
      <c r="A9" s="0" t="s">
        <v>34</v>
      </c>
      <c r="B9" s="5" t="n">
        <v>157</v>
      </c>
      <c r="C9" s="5"/>
      <c r="D9" s="5" t="s">
        <v>35</v>
      </c>
      <c r="E9" s="5"/>
      <c r="F9" s="8"/>
      <c r="G9" s="5"/>
      <c r="H9" s="5" t="s">
        <v>36</v>
      </c>
      <c r="I9" s="5" t="s">
        <v>36</v>
      </c>
      <c r="J9" s="5" t="s">
        <v>36</v>
      </c>
    </row>
    <row r="10" customFormat="false" ht="15" hidden="false" customHeight="false" outlineLevel="0" collapsed="false">
      <c r="A10" s="6" t="s">
        <v>37</v>
      </c>
      <c r="B10" s="5"/>
      <c r="C10" s="5" t="s">
        <v>38</v>
      </c>
      <c r="D10" s="5" t="s">
        <v>39</v>
      </c>
      <c r="E10" s="5" t="s">
        <v>40</v>
      </c>
      <c r="F10" s="5" t="s">
        <v>41</v>
      </c>
      <c r="G10" s="5" t="s">
        <v>42</v>
      </c>
      <c r="H10" s="5" t="s">
        <v>43</v>
      </c>
      <c r="I10" s="5" t="s">
        <v>44</v>
      </c>
      <c r="J10" s="5" t="s">
        <v>45</v>
      </c>
    </row>
    <row r="11" s="10" customFormat="true" ht="15" hidden="false" customHeight="false" outlineLevel="0" collapsed="false">
      <c r="A11" s="9" t="s">
        <v>46</v>
      </c>
      <c r="B11" s="9" t="s">
        <v>47</v>
      </c>
      <c r="C11" s="9" t="s">
        <v>48</v>
      </c>
      <c r="D11" s="9" t="s">
        <v>49</v>
      </c>
      <c r="E11" s="9" t="s">
        <v>50</v>
      </c>
      <c r="F11" s="9" t="s">
        <v>51</v>
      </c>
      <c r="G11" s="9" t="s">
        <v>52</v>
      </c>
      <c r="H11" s="9" t="s">
        <v>53</v>
      </c>
      <c r="I11" s="9" t="s">
        <v>54</v>
      </c>
      <c r="J11" s="9" t="s">
        <v>55</v>
      </c>
      <c r="K11" s="10" t="s">
        <v>56</v>
      </c>
    </row>
    <row r="12" s="10" customFormat="true" ht="15" hidden="false" customHeight="false" outlineLevel="0" collapsed="false">
      <c r="A12" s="9"/>
      <c r="B12" s="9" t="s">
        <v>57</v>
      </c>
      <c r="C12" s="9" t="s">
        <v>58</v>
      </c>
      <c r="D12" s="9" t="s">
        <v>59</v>
      </c>
      <c r="E12" s="9" t="s">
        <v>60</v>
      </c>
      <c r="F12" s="9" t="s">
        <v>61</v>
      </c>
      <c r="G12" s="9" t="s">
        <v>62</v>
      </c>
      <c r="H12" s="9" t="s">
        <v>63</v>
      </c>
      <c r="I12" s="9" t="s">
        <v>64</v>
      </c>
      <c r="J12" s="9" t="s">
        <v>65</v>
      </c>
      <c r="K12" s="10" t="s">
        <v>56</v>
      </c>
    </row>
    <row r="13" s="10" customFormat="true" ht="15" hidden="false" customHeight="false" outlineLevel="0" collapsed="false">
      <c r="A13" s="9"/>
      <c r="B13" s="9" t="s">
        <v>56</v>
      </c>
      <c r="C13" s="9"/>
      <c r="D13" s="9" t="s">
        <v>66</v>
      </c>
      <c r="E13" s="9" t="s">
        <v>67</v>
      </c>
      <c r="F13" s="9" t="s">
        <v>68</v>
      </c>
      <c r="G13" s="9" t="s">
        <v>56</v>
      </c>
      <c r="H13" s="9" t="s">
        <v>69</v>
      </c>
      <c r="I13" s="9" t="s">
        <v>70</v>
      </c>
      <c r="J13" s="9" t="s">
        <v>56</v>
      </c>
    </row>
    <row r="14" s="10" customFormat="true" ht="15" hidden="false" customHeight="false" outlineLevel="0" collapsed="false">
      <c r="A14" s="9"/>
      <c r="B14" s="9" t="s">
        <v>56</v>
      </c>
      <c r="C14" s="9"/>
      <c r="D14" s="9"/>
      <c r="E14" s="9" t="s">
        <v>71</v>
      </c>
      <c r="F14" s="9" t="s">
        <v>72</v>
      </c>
      <c r="G14" s="9" t="s">
        <v>56</v>
      </c>
      <c r="H14" s="9" t="s">
        <v>73</v>
      </c>
      <c r="I14" s="9" t="s">
        <v>74</v>
      </c>
      <c r="J14" s="9" t="s">
        <v>56</v>
      </c>
    </row>
    <row r="15" s="10" customFormat="true" ht="15" hidden="false" customHeight="false" outlineLevel="0" collapsed="false">
      <c r="A15" s="9"/>
      <c r="B15" s="9" t="s">
        <v>56</v>
      </c>
      <c r="C15" s="9"/>
      <c r="D15" s="9"/>
      <c r="E15" s="9" t="s">
        <v>56</v>
      </c>
      <c r="F15" s="9"/>
      <c r="G15" s="9" t="s">
        <v>56</v>
      </c>
      <c r="H15" s="9" t="s">
        <v>56</v>
      </c>
      <c r="I15" s="9" t="s">
        <v>56</v>
      </c>
      <c r="J15" s="9" t="s">
        <v>56</v>
      </c>
    </row>
    <row r="16" s="10" customFormat="true" ht="15" hidden="false" customHeight="false" outlineLevel="0" collapsed="false">
      <c r="A16" s="9"/>
      <c r="B16" s="9" t="s">
        <v>56</v>
      </c>
      <c r="C16" s="9"/>
      <c r="D16" s="9"/>
      <c r="E16" s="9" t="s">
        <v>56</v>
      </c>
      <c r="F16" s="9" t="s">
        <v>56</v>
      </c>
      <c r="G16" s="9"/>
      <c r="H16" s="9" t="s">
        <v>56</v>
      </c>
      <c r="I16" s="9" t="s">
        <v>56</v>
      </c>
      <c r="J16" s="9" t="s">
        <v>56</v>
      </c>
    </row>
    <row r="17" s="10" customFormat="true" ht="15" hidden="false" customHeight="false" outlineLevel="0" collapsed="false">
      <c r="A17" s="9"/>
      <c r="B17" s="9" t="s">
        <v>56</v>
      </c>
      <c r="C17" s="9"/>
      <c r="D17" s="9"/>
      <c r="E17" s="9"/>
      <c r="F17" s="9"/>
      <c r="G17" s="9"/>
      <c r="H17" s="9"/>
      <c r="I17" s="9"/>
      <c r="J17" s="9"/>
    </row>
    <row r="18" s="10" customFormat="true" ht="15" hidden="false" customHeight="false" outlineLevel="0" collapsed="false">
      <c r="A18" s="9"/>
      <c r="B18" s="9" t="s">
        <v>56</v>
      </c>
      <c r="C18" s="9"/>
      <c r="D18" s="9"/>
      <c r="E18" s="9"/>
      <c r="F18" s="9"/>
      <c r="G18" s="9"/>
      <c r="H18" s="9"/>
      <c r="I18" s="9"/>
      <c r="J18" s="9"/>
    </row>
    <row r="19" s="11" customFormat="true" ht="15" hidden="false" customHeight="false" outlineLevel="0" collapsed="false"/>
    <row r="20" customFormat="false" ht="15" hidden="false" customHeight="false" outlineLevel="0" collapsed="false">
      <c r="A20" s="0" t="s">
        <v>37</v>
      </c>
      <c r="B20" s="11" t="s">
        <v>75</v>
      </c>
    </row>
    <row r="21" customFormat="false" ht="15" hidden="false" customHeight="false" outlineLevel="0" collapsed="false">
      <c r="B21" s="11" t="s">
        <v>76</v>
      </c>
      <c r="C21" s="11"/>
    </row>
    <row r="22" customFormat="false" ht="15" hidden="false" customHeight="false" outlineLevel="0" collapsed="false">
      <c r="D22" s="11"/>
    </row>
    <row r="23" customFormat="false" ht="15" hidden="false" customHeight="false" outlineLevel="0" collapsed="false">
      <c r="A23" s="0" t="s">
        <v>38</v>
      </c>
      <c r="B23" s="11" t="s">
        <v>77</v>
      </c>
      <c r="C23" s="11"/>
      <c r="D23" s="11"/>
    </row>
    <row r="24" customFormat="false" ht="15" hidden="false" customHeight="false" outlineLevel="0" collapsed="false">
      <c r="A24" s="0" t="s">
        <v>39</v>
      </c>
      <c r="B24" s="11" t="s">
        <v>78</v>
      </c>
      <c r="D24" s="11"/>
    </row>
    <row r="25" customFormat="false" ht="15" hidden="false" customHeight="false" outlineLevel="0" collapsed="false">
      <c r="A25" s="0" t="s">
        <v>40</v>
      </c>
      <c r="B25" s="11" t="s">
        <v>79</v>
      </c>
      <c r="D25" s="11"/>
    </row>
    <row r="26" customFormat="false" ht="15" hidden="false" customHeight="false" outlineLevel="0" collapsed="false">
      <c r="A26" s="0" t="s">
        <v>41</v>
      </c>
      <c r="B26" s="11" t="s">
        <v>80</v>
      </c>
      <c r="D26" s="11"/>
    </row>
    <row r="27" customFormat="false" ht="15" hidden="false" customHeight="false" outlineLevel="0" collapsed="false">
      <c r="A27" s="0" t="s">
        <v>42</v>
      </c>
      <c r="B27" s="11" t="s">
        <v>81</v>
      </c>
      <c r="C27" s="11"/>
      <c r="D27" s="11"/>
    </row>
    <row r="28" customFormat="false" ht="15" hidden="false" customHeight="false" outlineLevel="0" collapsed="false">
      <c r="A28" s="0" t="s">
        <v>43</v>
      </c>
      <c r="B28" s="11" t="s">
        <v>82</v>
      </c>
      <c r="C28" s="11"/>
      <c r="D28" s="11"/>
    </row>
    <row r="29" customFormat="false" ht="15" hidden="false" customHeight="false" outlineLevel="0" collapsed="false">
      <c r="A29" s="0" t="s">
        <v>44</v>
      </c>
      <c r="B29" s="11" t="s">
        <v>83</v>
      </c>
    </row>
    <row r="30" customFormat="false" ht="15" hidden="false" customHeight="false" outlineLevel="0" collapsed="false">
      <c r="A30" s="0" t="s">
        <v>84</v>
      </c>
      <c r="B30" s="11" t="s">
        <v>85</v>
      </c>
    </row>
    <row r="33" customFormat="false" ht="15" hidden="false" customHeight="false" outlineLevel="0" collapsed="false">
      <c r="D33" s="11"/>
    </row>
    <row r="34" customFormat="false" ht="15" hidden="false" customHeight="false" outlineLevel="0" collapsed="false">
      <c r="D34" s="11"/>
    </row>
    <row r="35" customFormat="false" ht="15" hidden="false" customHeight="false" outlineLevel="0" collapsed="false">
      <c r="D35" s="11"/>
    </row>
    <row r="36" customFormat="false" ht="15" hidden="false" customHeight="false" outlineLevel="0" collapsed="false">
      <c r="D36" s="11"/>
    </row>
    <row r="37" customFormat="false" ht="15" hidden="false" customHeight="false" outlineLevel="0" collapsed="false">
      <c r="D37" s="11"/>
    </row>
    <row r="38" customFormat="false" ht="15" hidden="false" customHeight="false" outlineLevel="0" collapsed="false">
      <c r="D38" s="11"/>
    </row>
    <row r="39" customFormat="false" ht="15" hidden="false" customHeight="false" outlineLevel="0" collapsed="false">
      <c r="D39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P7" activeCellId="0" sqref="P7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66.53"/>
    <col collapsed="false" customWidth="true" hidden="false" outlineLevel="0" max="2" min="2" style="12" width="9.14"/>
    <col collapsed="false" customWidth="true" hidden="false" outlineLevel="0" max="3" min="3" style="13" width="9.14"/>
    <col collapsed="false" customWidth="true" hidden="false" outlineLevel="0" max="4" min="4" style="14" width="9.14"/>
    <col collapsed="false" customWidth="true" hidden="false" outlineLevel="0" max="5" min="5" style="0" width="3.14"/>
    <col collapsed="false" customWidth="true" hidden="false" outlineLevel="0" max="6" min="6" style="12" width="9.14"/>
    <col collapsed="false" customWidth="true" hidden="false" outlineLevel="0" max="20" min="7" style="13" width="9.14"/>
    <col collapsed="false" customWidth="true" hidden="false" outlineLevel="0" max="21" min="21" style="14" width="9.14"/>
  </cols>
  <sheetData>
    <row r="1" customFormat="false" ht="15.75" hidden="false" customHeight="false" outlineLevel="0" collapsed="false">
      <c r="A1" s="15" t="s">
        <v>86</v>
      </c>
      <c r="B1" s="16" t="s">
        <v>87</v>
      </c>
      <c r="C1" s="17" t="s">
        <v>88</v>
      </c>
      <c r="D1" s="18" t="s">
        <v>89</v>
      </c>
      <c r="F1" s="19" t="s">
        <v>90</v>
      </c>
      <c r="G1" s="20" t="s">
        <v>91</v>
      </c>
      <c r="H1" s="20" t="s">
        <v>92</v>
      </c>
      <c r="I1" s="20" t="s">
        <v>93</v>
      </c>
      <c r="J1" s="20" t="s">
        <v>94</v>
      </c>
      <c r="K1" s="20" t="s">
        <v>95</v>
      </c>
      <c r="L1" s="20" t="s">
        <v>96</v>
      </c>
      <c r="M1" s="20" t="s">
        <v>97</v>
      </c>
      <c r="N1" s="20" t="s">
        <v>98</v>
      </c>
      <c r="O1" s="20" t="s">
        <v>99</v>
      </c>
      <c r="P1" s="20" t="s">
        <v>100</v>
      </c>
      <c r="Q1" s="20" t="s">
        <v>101</v>
      </c>
      <c r="R1" s="20" t="s">
        <v>102</v>
      </c>
      <c r="S1" s="20"/>
      <c r="T1" s="20"/>
      <c r="U1" s="21"/>
    </row>
    <row r="2" s="20" customFormat="true" ht="15" hidden="false" customHeight="false" outlineLevel="0" collapsed="false">
      <c r="A2" s="22" t="s">
        <v>47</v>
      </c>
      <c r="B2" s="19" t="n">
        <f aca="false">STDEV(F2:O2)</f>
        <v>20.6353571869551</v>
      </c>
      <c r="C2" s="20" t="n">
        <f aca="false">AVERAGE(F2:O2)</f>
        <v>127.784283461102</v>
      </c>
      <c r="D2" s="21" t="n">
        <f aca="false">B2/C2*100</f>
        <v>16.1485877825003</v>
      </c>
      <c r="F2" s="19" t="n">
        <v>126.288704742602</v>
      </c>
      <c r="G2" s="20" t="n">
        <v>128.250856353886</v>
      </c>
      <c r="H2" s="20" t="n">
        <v>112.82187367696</v>
      </c>
      <c r="I2" s="20" t="n">
        <v>115.254897908032</v>
      </c>
      <c r="J2" s="20" t="n">
        <v>115.91908278582</v>
      </c>
      <c r="K2" s="20" t="n">
        <v>108.533321009898</v>
      </c>
      <c r="L2" s="20" t="n">
        <v>181.453438882856</v>
      </c>
      <c r="M2" s="20" t="n">
        <v>125.670018709784</v>
      </c>
      <c r="N2" s="20" t="n">
        <v>128.650640541179</v>
      </c>
      <c r="O2" s="23" t="n">
        <v>135</v>
      </c>
      <c r="U2" s="21"/>
    </row>
    <row r="3" s="13" customFormat="true" ht="15" hidden="false" customHeight="false" outlineLevel="0" collapsed="false">
      <c r="A3" s="24" t="s">
        <v>103</v>
      </c>
      <c r="B3" s="12" t="n">
        <f aca="false">STDEV(F3:O3)</f>
        <v>10.9471637200019</v>
      </c>
      <c r="C3" s="13" t="n">
        <f aca="false">AVERAGE(F3:O3)</f>
        <v>81.8266582527042</v>
      </c>
      <c r="D3" s="14" t="n">
        <f aca="false">B3/C3*100</f>
        <v>13.3784807466949</v>
      </c>
      <c r="F3" s="12" t="n">
        <v>83.042622756821</v>
      </c>
      <c r="G3" s="13" t="n">
        <v>69.264506691379</v>
      </c>
      <c r="H3" s="13" t="n">
        <v>81.8083442088301</v>
      </c>
      <c r="I3" s="13" t="n">
        <v>74.1706351989775</v>
      </c>
      <c r="J3" s="13" t="n">
        <v>78.2653837326988</v>
      </c>
      <c r="K3" s="13" t="n">
        <v>71.9349105113392</v>
      </c>
      <c r="L3" s="13" t="n">
        <v>108.995226014274</v>
      </c>
      <c r="M3" s="13" t="n">
        <v>83.4550895281943</v>
      </c>
      <c r="N3" s="13" t="n">
        <v>82.526603529798</v>
      </c>
      <c r="O3" s="13" t="n">
        <v>84.8032603547304</v>
      </c>
      <c r="U3" s="14"/>
    </row>
    <row r="4" s="13" customFormat="true" ht="15" hidden="false" customHeight="false" outlineLevel="0" collapsed="false">
      <c r="A4" s="25" t="s">
        <v>57</v>
      </c>
      <c r="B4" s="12" t="n">
        <f aca="false">STDEV(F4:O4)</f>
        <v>20.4829070339286</v>
      </c>
      <c r="C4" s="13" t="n">
        <f aca="false">AVERAGE(F4:O4)</f>
        <v>131.967435872249</v>
      </c>
      <c r="D4" s="14" t="n">
        <f aca="false">B4/C4*100</f>
        <v>15.5211828573809</v>
      </c>
      <c r="F4" s="12" t="n">
        <v>131.948949434623</v>
      </c>
      <c r="G4" s="13" t="n">
        <v>131.405547029102</v>
      </c>
      <c r="H4" s="13" t="n">
        <v>113.113955873842</v>
      </c>
      <c r="I4" s="13" t="n">
        <v>127.821883849524</v>
      </c>
      <c r="J4" s="13" t="n">
        <v>114.363332441978</v>
      </c>
      <c r="K4" s="13" t="n">
        <v>117.0169099643</v>
      </c>
      <c r="L4" s="13" t="n">
        <v>119.817730150476</v>
      </c>
      <c r="M4" s="13" t="n">
        <v>129.163620285944</v>
      </c>
      <c r="N4" s="13" t="n">
        <v>177.190318462023</v>
      </c>
      <c r="O4" s="13" t="n">
        <v>157.832111230681</v>
      </c>
      <c r="P4" s="26" t="n">
        <v>135</v>
      </c>
      <c r="U4" s="14"/>
    </row>
    <row r="5" s="29" customFormat="true" ht="15.75" hidden="false" customHeight="false" outlineLevel="0" collapsed="false">
      <c r="A5" s="27" t="s">
        <v>103</v>
      </c>
      <c r="B5" s="28" t="n">
        <f aca="false">STDEV(F5:O5)</f>
        <v>13.4723314904283</v>
      </c>
      <c r="C5" s="29" t="n">
        <f aca="false">AVERAGE(F5:O5)</f>
        <v>84.3586520811745</v>
      </c>
      <c r="D5" s="30" t="n">
        <f aca="false">B5/C5*100</f>
        <v>15.9703019880693</v>
      </c>
      <c r="F5" s="28" t="n">
        <v>81.1196298154203</v>
      </c>
      <c r="G5" s="29" t="n">
        <v>84.4989133014392</v>
      </c>
      <c r="H5" s="29" t="n">
        <v>73.4065299123729</v>
      </c>
      <c r="I5" s="29" t="n">
        <v>72.0365052592444</v>
      </c>
      <c r="J5" s="29" t="n">
        <v>74.6387622701452</v>
      </c>
      <c r="K5" s="29" t="n">
        <v>83.0676932831379</v>
      </c>
      <c r="L5" s="29" t="n">
        <v>74.0240885057135</v>
      </c>
      <c r="M5" s="29" t="n">
        <v>86.265481099674</v>
      </c>
      <c r="N5" s="29" t="n">
        <v>114.16751001806</v>
      </c>
      <c r="O5" s="29" t="n">
        <v>100.361407346538</v>
      </c>
      <c r="P5" s="29" t="n">
        <v>81.1729540224152</v>
      </c>
      <c r="U5" s="30"/>
    </row>
    <row r="6" customFormat="false" ht="15.75" hidden="false" customHeight="false" outlineLevel="0" collapsed="false">
      <c r="A6" s="31"/>
    </row>
    <row r="7" s="20" customFormat="true" ht="13.8" hidden="false" customHeight="false" outlineLevel="0" collapsed="false">
      <c r="A7" s="22" t="s">
        <v>48</v>
      </c>
      <c r="B7" s="19" t="n">
        <f aca="false">STDEV(F7:O7)</f>
        <v>10.2847042023161</v>
      </c>
      <c r="C7" s="20" t="n">
        <f aca="false">AVERAGE(F7:O7)</f>
        <v>122.153034470127</v>
      </c>
      <c r="D7" s="21" t="n">
        <f aca="false">B7/C7*100</f>
        <v>8.41952412146691</v>
      </c>
      <c r="F7" s="32" t="n">
        <v>107.48228260267</v>
      </c>
      <c r="G7" s="33" t="n">
        <v>116.590080824524</v>
      </c>
      <c r="H7" s="20" t="n">
        <v>135.568570314967</v>
      </c>
      <c r="I7" s="20" t="n">
        <v>109.524975654434</v>
      </c>
      <c r="J7" s="20" t="n">
        <v>126.594159649339</v>
      </c>
      <c r="K7" s="20" t="n">
        <v>119.316356277461</v>
      </c>
      <c r="L7" s="20" t="n">
        <v>116.30245129506</v>
      </c>
      <c r="M7" s="20" t="n">
        <v>125.723322260468</v>
      </c>
      <c r="N7" s="20" t="n">
        <v>138.890852682928</v>
      </c>
      <c r="O7" s="20" t="n">
        <v>125.537293139415</v>
      </c>
      <c r="P7" s="23" t="n">
        <v>181.066056961827</v>
      </c>
      <c r="U7" s="21"/>
    </row>
    <row r="8" s="13" customFormat="true" ht="15" hidden="false" customHeight="false" outlineLevel="0" collapsed="false">
      <c r="A8" s="24" t="s">
        <v>103</v>
      </c>
      <c r="B8" s="12" t="n">
        <f aca="false">STDEV(F8:O8)</f>
        <v>3.33529117215929</v>
      </c>
      <c r="C8" s="13" t="n">
        <f aca="false">AVERAGE(F8:O8)</f>
        <v>79.0295687454167</v>
      </c>
      <c r="D8" s="14" t="n">
        <f aca="false">B8/C8*100</f>
        <v>4.22030794942522</v>
      </c>
      <c r="F8" s="34" t="n">
        <v>74.4877061936665</v>
      </c>
      <c r="G8" s="35" t="n">
        <v>73.8020875558913</v>
      </c>
      <c r="H8" s="13" t="n">
        <v>81.6176439894572</v>
      </c>
      <c r="I8" s="13" t="n">
        <v>80.972538749939</v>
      </c>
      <c r="J8" s="13" t="n">
        <v>83.5771913753654</v>
      </c>
      <c r="K8" s="13" t="n">
        <v>79.666052943393</v>
      </c>
      <c r="L8" s="13" t="n">
        <v>82.366435705211</v>
      </c>
      <c r="M8" s="36" t="n">
        <v>76.6932069302725</v>
      </c>
      <c r="N8" s="36" t="n">
        <v>79.8909827110347</v>
      </c>
      <c r="O8" s="13" t="n">
        <v>77.221841299936</v>
      </c>
      <c r="P8" s="13" t="n">
        <v>75.0271214188801</v>
      </c>
      <c r="U8" s="14"/>
    </row>
    <row r="9" s="13" customFormat="true" ht="15" hidden="false" customHeight="false" outlineLevel="0" collapsed="false">
      <c r="A9" s="25" t="s">
        <v>58</v>
      </c>
      <c r="B9" s="12" t="n">
        <f aca="false">STDEV(F9:O9)</f>
        <v>11.6017809140476</v>
      </c>
      <c r="C9" s="13" t="n">
        <f aca="false">AVERAGE(F9:O9)</f>
        <v>125.540335722099</v>
      </c>
      <c r="D9" s="14" t="n">
        <f aca="false">B9/C9*100</f>
        <v>9.24147673121546</v>
      </c>
      <c r="F9" s="12" t="n">
        <v>130.760261671325</v>
      </c>
      <c r="G9" s="13" t="n">
        <v>133.634368884934</v>
      </c>
      <c r="H9" s="13" t="n">
        <v>108.337925692224</v>
      </c>
      <c r="I9" s="13" t="n">
        <v>129.428786639914</v>
      </c>
      <c r="U9" s="14"/>
    </row>
    <row r="10" s="29" customFormat="true" ht="15.75" hidden="false" customHeight="false" outlineLevel="0" collapsed="false">
      <c r="A10" s="27" t="s">
        <v>103</v>
      </c>
      <c r="B10" s="28" t="n">
        <f aca="false">STDEV(F10:O10)</f>
        <v>18.5143659628894</v>
      </c>
      <c r="C10" s="29" t="n">
        <f aca="false">AVERAGE(F10:O10)</f>
        <v>94.3914155566299</v>
      </c>
      <c r="D10" s="30" t="n">
        <f aca="false">B10/C10*100</f>
        <v>19.6144594862885</v>
      </c>
      <c r="F10" s="28" t="n">
        <v>89.6994064594832</v>
      </c>
      <c r="G10" s="29" t="n">
        <v>81.7227330677528</v>
      </c>
      <c r="H10" s="29" t="n">
        <v>84.4285592443275</v>
      </c>
      <c r="I10" s="37" t="n">
        <v>121.714963454956</v>
      </c>
      <c r="U10" s="30"/>
    </row>
    <row r="11" customFormat="false" ht="15.75" hidden="false" customHeight="false" outlineLevel="0" collapsed="false">
      <c r="A11" s="31"/>
    </row>
    <row r="12" s="20" customFormat="true" ht="15" hidden="false" customHeight="false" outlineLevel="0" collapsed="false">
      <c r="A12" s="22" t="s">
        <v>49</v>
      </c>
      <c r="B12" s="19" t="n">
        <f aca="false">STDEV(F12:O12)</f>
        <v>14.5887951049176</v>
      </c>
      <c r="C12" s="20" t="n">
        <f aca="false">AVERAGE(F12:O12)</f>
        <v>120.226270390474</v>
      </c>
      <c r="D12" s="21" t="n">
        <f aca="false">B12/C12*100</f>
        <v>12.1344487003844</v>
      </c>
      <c r="F12" s="19" t="n">
        <v>106.982756229651</v>
      </c>
      <c r="G12" s="20" t="n">
        <v>135.864120977351</v>
      </c>
      <c r="H12" s="20" t="n">
        <v>117.831933964421</v>
      </c>
      <c r="U12" s="21"/>
    </row>
    <row r="13" s="13" customFormat="true" ht="15" hidden="false" customHeight="false" outlineLevel="0" collapsed="false">
      <c r="A13" s="24" t="s">
        <v>103</v>
      </c>
      <c r="B13" s="12" t="n">
        <f aca="false">STDEV(F13:O13)</f>
        <v>6.73083537597736</v>
      </c>
      <c r="C13" s="13" t="n">
        <f aca="false">AVERAGE(F13:O13)</f>
        <v>78.2276376888964</v>
      </c>
      <c r="D13" s="14" t="n">
        <f aca="false">B13/C13*100</f>
        <v>8.60416545204295</v>
      </c>
      <c r="F13" s="12" t="n">
        <v>78.1438006104914</v>
      </c>
      <c r="G13" s="13" t="n">
        <v>71.5391124561979</v>
      </c>
      <c r="H13" s="26" t="n">
        <v>85</v>
      </c>
      <c r="U13" s="14"/>
    </row>
    <row r="14" s="13" customFormat="true" ht="15" hidden="false" customHeight="false" outlineLevel="0" collapsed="false">
      <c r="A14" s="25" t="s">
        <v>59</v>
      </c>
      <c r="B14" s="12" t="n">
        <f aca="false">STDEV(F14:O14)</f>
        <v>11.1117640953061</v>
      </c>
      <c r="C14" s="13" t="n">
        <f aca="false">AVERAGE(F14:O14)</f>
        <v>124.615335950842</v>
      </c>
      <c r="D14" s="14" t="n">
        <f aca="false">B14/C14*100</f>
        <v>8.91685121299154</v>
      </c>
      <c r="F14" s="12" t="n">
        <v>125.949133387845</v>
      </c>
      <c r="G14" s="13" t="n">
        <v>112.896874464681</v>
      </c>
      <c r="H14" s="26" t="n">
        <v>135</v>
      </c>
      <c r="U14" s="14"/>
    </row>
    <row r="15" s="13" customFormat="true" ht="15" hidden="false" customHeight="false" outlineLevel="0" collapsed="false">
      <c r="A15" s="24" t="s">
        <v>103</v>
      </c>
      <c r="B15" s="12" t="n">
        <f aca="false">STDEV(F15:O15)</f>
        <v>4.39042461934866</v>
      </c>
      <c r="C15" s="13" t="n">
        <f aca="false">AVERAGE(F15:O15)</f>
        <v>79.6872996451363</v>
      </c>
      <c r="D15" s="14" t="n">
        <f aca="false">B15/C15*100</f>
        <v>5.50956631596266</v>
      </c>
      <c r="F15" s="12" t="n">
        <v>83.7035955347825</v>
      </c>
      <c r="G15" s="13" t="n">
        <v>80.3583034006264</v>
      </c>
      <c r="H15" s="13" t="n">
        <v>75</v>
      </c>
      <c r="U15" s="14"/>
    </row>
    <row r="16" s="13" customFormat="true" ht="15" hidden="false" customHeight="false" outlineLevel="0" collapsed="false">
      <c r="A16" s="38" t="s">
        <v>66</v>
      </c>
      <c r="B16" s="12" t="n">
        <f aca="false">STDEV(F16:O16)</f>
        <v>11.9476127387233</v>
      </c>
      <c r="C16" s="13" t="n">
        <f aca="false">AVERAGE(F16:O16)</f>
        <v>121.581500417641</v>
      </c>
      <c r="D16" s="14" t="n">
        <f aca="false">B16/C16*100</f>
        <v>9.82683442602893</v>
      </c>
      <c r="F16" s="12" t="n">
        <v>117.647741911475</v>
      </c>
      <c r="G16" s="13" t="n">
        <v>112.096759341449</v>
      </c>
      <c r="H16" s="26" t="n">
        <v>135</v>
      </c>
      <c r="U16" s="14"/>
    </row>
    <row r="17" s="29" customFormat="true" ht="15.75" hidden="false" customHeight="false" outlineLevel="0" collapsed="false">
      <c r="A17" s="27" t="s">
        <v>103</v>
      </c>
      <c r="B17" s="28" t="n">
        <f aca="false">STDEV(F17:O17)</f>
        <v>3.80865038238878</v>
      </c>
      <c r="C17" s="29" t="n">
        <f aca="false">AVERAGE(F17:O17)</f>
        <v>77.2362378430529</v>
      </c>
      <c r="D17" s="30" t="n">
        <f aca="false">B17/C17*100</f>
        <v>4.93117024955062</v>
      </c>
      <c r="F17" s="28" t="n">
        <v>77.5259607490537</v>
      </c>
      <c r="G17" s="29" t="n">
        <v>73.2909996700977</v>
      </c>
      <c r="H17" s="37" t="n">
        <v>80.8917531100072</v>
      </c>
      <c r="U17" s="30"/>
    </row>
    <row r="18" customFormat="false" ht="15.75" hidden="false" customHeight="false" outlineLevel="0" collapsed="false"/>
    <row r="19" s="20" customFormat="true" ht="15" hidden="false" customHeight="false" outlineLevel="0" collapsed="false">
      <c r="A19" s="22" t="s">
        <v>50</v>
      </c>
      <c r="B19" s="19" t="n">
        <f aca="false">STDEV(F19:O19)</f>
        <v>25.6163332993362</v>
      </c>
      <c r="C19" s="20" t="n">
        <f aca="false">AVERAGE(F19:O19)</f>
        <v>127.946032143017</v>
      </c>
      <c r="D19" s="21" t="n">
        <f aca="false">B19/C19*100</f>
        <v>20.0212018069482</v>
      </c>
      <c r="F19" s="19" t="n">
        <v>117.753153419057</v>
      </c>
      <c r="G19" s="20" t="n">
        <v>101.518137744291</v>
      </c>
      <c r="H19" s="20" t="n">
        <v>130.51283740872</v>
      </c>
      <c r="I19" s="23" t="n">
        <v>162</v>
      </c>
      <c r="U19" s="21"/>
    </row>
    <row r="20" s="13" customFormat="true" ht="15" hidden="false" customHeight="false" outlineLevel="0" collapsed="false">
      <c r="A20" s="24" t="s">
        <v>103</v>
      </c>
      <c r="B20" s="12" t="n">
        <f aca="false">STDEV(F20:O20)</f>
        <v>4.88444060715428</v>
      </c>
      <c r="C20" s="13" t="n">
        <f aca="false">AVERAGE(F20:O20)</f>
        <v>81.0947812472893</v>
      </c>
      <c r="D20" s="14" t="n">
        <f aca="false">B20/C20*100</f>
        <v>6.02312569567175</v>
      </c>
      <c r="F20" s="12" t="n">
        <v>74.8749870940592</v>
      </c>
      <c r="G20" s="13" t="n">
        <v>85.9703537378471</v>
      </c>
      <c r="H20" s="13" t="n">
        <v>79.7404706298623</v>
      </c>
      <c r="I20" s="13" t="n">
        <v>83.7933135273886</v>
      </c>
      <c r="U20" s="14"/>
    </row>
    <row r="21" s="13" customFormat="true" ht="15" hidden="false" customHeight="false" outlineLevel="0" collapsed="false">
      <c r="A21" s="25" t="s">
        <v>60</v>
      </c>
      <c r="B21" s="12" t="n">
        <f aca="false">STDEV(F21:O21)</f>
        <v>4.72228758124704</v>
      </c>
      <c r="C21" s="13" t="n">
        <f aca="false">AVERAGE(F21:O21)</f>
        <v>162.6</v>
      </c>
      <c r="D21" s="14" t="n">
        <f aca="false">B21/C21*100</f>
        <v>2.90423590482598</v>
      </c>
      <c r="F21" s="12" t="n">
        <v>163</v>
      </c>
      <c r="G21" s="13" t="n">
        <v>167</v>
      </c>
      <c r="H21" s="13" t="n">
        <v>162</v>
      </c>
      <c r="I21" s="13" t="n">
        <v>166</v>
      </c>
      <c r="J21" s="26" t="n">
        <v>155</v>
      </c>
      <c r="U21" s="14"/>
    </row>
    <row r="22" s="13" customFormat="true" ht="15" hidden="false" customHeight="false" outlineLevel="0" collapsed="false">
      <c r="A22" s="24" t="s">
        <v>103</v>
      </c>
      <c r="B22" s="12" t="n">
        <f aca="false">STDEV(F22:O22)</f>
        <v>6.0685018385217</v>
      </c>
      <c r="C22" s="13" t="n">
        <f aca="false">AVERAGE(F22:O22)</f>
        <v>81.2265169971884</v>
      </c>
      <c r="D22" s="14" t="n">
        <f aca="false">B22/C22*100</f>
        <v>7.47108464435544</v>
      </c>
      <c r="F22" s="12" t="n">
        <v>74.7787610127438</v>
      </c>
      <c r="G22" s="13" t="n">
        <v>87.5453770874718</v>
      </c>
      <c r="H22" s="13" t="n">
        <v>80.0204119521473</v>
      </c>
      <c r="I22" s="13" t="n">
        <v>87.5269343420656</v>
      </c>
      <c r="J22" s="13" t="n">
        <v>76.2611005915136</v>
      </c>
      <c r="U22" s="14"/>
    </row>
    <row r="23" s="13" customFormat="true" ht="15" hidden="false" customHeight="false" outlineLevel="0" collapsed="false">
      <c r="A23" s="25" t="s">
        <v>67</v>
      </c>
      <c r="B23" s="12" t="n">
        <f aca="false">STDEV(F23:O23)</f>
        <v>5.32801334229297</v>
      </c>
      <c r="C23" s="13" t="n">
        <f aca="false">AVERAGE(F23:O23)</f>
        <v>123.76443294692</v>
      </c>
      <c r="D23" s="14" t="n">
        <f aca="false">B23/C23*100</f>
        <v>4.30496323978476</v>
      </c>
      <c r="F23" s="12" t="n">
        <v>126.693095607742</v>
      </c>
      <c r="G23" s="13" t="n">
        <v>121.858959043778</v>
      </c>
      <c r="H23" s="13" t="n">
        <v>116.69889339198</v>
      </c>
      <c r="I23" s="13" t="n">
        <v>130.13124026653</v>
      </c>
      <c r="J23" s="13" t="n">
        <v>130.600870544257</v>
      </c>
      <c r="K23" s="13" t="n">
        <v>117.661182581305</v>
      </c>
      <c r="L23" s="13" t="n">
        <v>119.168647462114</v>
      </c>
      <c r="M23" s="13" t="n">
        <v>124.112830945002</v>
      </c>
      <c r="N23" s="13" t="n">
        <v>129.969464961326</v>
      </c>
      <c r="O23" s="13" t="n">
        <v>120.749144665168</v>
      </c>
      <c r="U23" s="14"/>
    </row>
    <row r="24" s="13" customFormat="true" ht="15" hidden="false" customHeight="false" outlineLevel="0" collapsed="false">
      <c r="A24" s="24" t="s">
        <v>103</v>
      </c>
      <c r="B24" s="12" t="n">
        <f aca="false">STDEV(F24:O24)</f>
        <v>9.35144420002794</v>
      </c>
      <c r="C24" s="13" t="n">
        <f aca="false">AVERAGE(F24:O24)</f>
        <v>81.5706906289264</v>
      </c>
      <c r="D24" s="14" t="n">
        <f aca="false">B24/C24*100</f>
        <v>11.4642209449576</v>
      </c>
      <c r="F24" s="12" t="n">
        <v>88.629498603023</v>
      </c>
      <c r="G24" s="13" t="n">
        <v>81.4735215860804</v>
      </c>
      <c r="H24" s="13" t="n">
        <v>77.5970738726741</v>
      </c>
      <c r="I24" s="13" t="n">
        <v>84.6032741095217</v>
      </c>
      <c r="J24" s="13" t="n">
        <v>78.0203724599922</v>
      </c>
      <c r="K24" s="13" t="n">
        <v>77.8547020513029</v>
      </c>
      <c r="L24" s="13" t="n">
        <v>70.5164437125161</v>
      </c>
      <c r="M24" s="13" t="n">
        <v>71.4057622547253</v>
      </c>
      <c r="N24" s="13" t="n">
        <v>82.6062576394281</v>
      </c>
      <c r="O24" s="26" t="n">
        <v>103</v>
      </c>
      <c r="U24" s="14"/>
    </row>
    <row r="25" s="13" customFormat="true" ht="15" hidden="false" customHeight="false" outlineLevel="0" collapsed="false">
      <c r="A25" s="25" t="s">
        <v>71</v>
      </c>
      <c r="B25" s="12" t="n">
        <f aca="false">STDEV(F25:O25)</f>
        <v>4.33706049815489</v>
      </c>
      <c r="C25" s="13" t="n">
        <f aca="false">AVERAGE(F25:O25)</f>
        <v>112.989167505915</v>
      </c>
      <c r="D25" s="14" t="n">
        <f aca="false">B25/C25*100</f>
        <v>3.83847460237978</v>
      </c>
      <c r="F25" s="12" t="n">
        <v>112.543157538477</v>
      </c>
      <c r="G25" s="13" t="n">
        <v>109.194682165254</v>
      </c>
      <c r="H25" s="13" t="n">
        <v>111.057111051595</v>
      </c>
      <c r="I25" s="13" t="n">
        <v>119.161719268334</v>
      </c>
      <c r="U25" s="14"/>
    </row>
    <row r="26" s="29" customFormat="true" ht="15.75" hidden="false" customHeight="false" outlineLevel="0" collapsed="false">
      <c r="A26" s="27" t="s">
        <v>103</v>
      </c>
      <c r="B26" s="28" t="n">
        <f aca="false">STDEV(F26:O26)</f>
        <v>8.99536917900909</v>
      </c>
      <c r="C26" s="29" t="n">
        <f aca="false">AVERAGE(F26:O26)</f>
        <v>102.25</v>
      </c>
      <c r="D26" s="30" t="n">
        <f aca="false">B26/C26*100</f>
        <v>8.79742706993554</v>
      </c>
      <c r="F26" s="28" t="n">
        <v>106</v>
      </c>
      <c r="G26" s="29" t="n">
        <v>105</v>
      </c>
      <c r="H26" s="29" t="n">
        <v>109</v>
      </c>
      <c r="I26" s="37" t="n">
        <v>89</v>
      </c>
      <c r="U26" s="30"/>
    </row>
    <row r="27" customFormat="false" ht="15.75" hidden="false" customHeight="false" outlineLevel="0" collapsed="false"/>
    <row r="28" s="20" customFormat="true" ht="15" hidden="false" customHeight="false" outlineLevel="0" collapsed="false">
      <c r="A28" s="22" t="s">
        <v>51</v>
      </c>
      <c r="B28" s="19" t="n">
        <f aca="false">STDEV(F28:O28)</f>
        <v>11.6637347068599</v>
      </c>
      <c r="C28" s="20" t="n">
        <f aca="false">AVERAGE(F28:O28)</f>
        <v>128.61436467943</v>
      </c>
      <c r="D28" s="21" t="n">
        <f aca="false">B28/C28*100</f>
        <v>9.06876516937404</v>
      </c>
      <c r="F28" s="19" t="n">
        <v>114.458418906861</v>
      </c>
      <c r="G28" s="20" t="n">
        <v>134.743479511355</v>
      </c>
      <c r="H28" s="20" t="n">
        <v>125.616091127586</v>
      </c>
      <c r="I28" s="20" t="n">
        <v>123.25383385135</v>
      </c>
      <c r="J28" s="23" t="n">
        <v>145</v>
      </c>
      <c r="U28" s="21"/>
    </row>
    <row r="29" s="13" customFormat="true" ht="15" hidden="false" customHeight="false" outlineLevel="0" collapsed="false">
      <c r="A29" s="24" t="s">
        <v>103</v>
      </c>
      <c r="B29" s="12" t="n">
        <f aca="false">STDEV(F29:O29)</f>
        <v>1.54969071445771</v>
      </c>
      <c r="C29" s="13" t="n">
        <f aca="false">AVERAGE(F29:O29)</f>
        <v>74.0057136117748</v>
      </c>
      <c r="D29" s="14" t="n">
        <f aca="false">B29/C29*100</f>
        <v>2.09401496023294</v>
      </c>
      <c r="F29" s="12" t="n">
        <v>73.5207235326068</v>
      </c>
      <c r="G29" s="13" t="n">
        <v>72.3953225700631</v>
      </c>
      <c r="H29" s="13" t="n">
        <v>72.9464814387178</v>
      </c>
      <c r="I29" s="13" t="n">
        <v>76.1660405174861</v>
      </c>
      <c r="J29" s="13" t="n">
        <v>75</v>
      </c>
      <c r="U29" s="14"/>
    </row>
    <row r="30" s="13" customFormat="true" ht="15" hidden="false" customHeight="false" outlineLevel="0" collapsed="false">
      <c r="A30" s="25" t="s">
        <v>61</v>
      </c>
      <c r="B30" s="12" t="n">
        <f aca="false">STDEV(F30:O30)</f>
        <v>4.03112887414927</v>
      </c>
      <c r="C30" s="13" t="n">
        <f aca="false">AVERAGE(F30:O30)</f>
        <v>140.75</v>
      </c>
      <c r="D30" s="14" t="n">
        <f aca="false">B30/C30*100</f>
        <v>2.86403472408474</v>
      </c>
      <c r="F30" s="12" t="n">
        <v>141</v>
      </c>
      <c r="G30" s="13" t="n">
        <v>143</v>
      </c>
      <c r="H30" s="13" t="n">
        <v>144</v>
      </c>
      <c r="I30" s="26" t="n">
        <v>135</v>
      </c>
      <c r="U30" s="14"/>
    </row>
    <row r="31" s="13" customFormat="true" ht="15" hidden="false" customHeight="false" outlineLevel="0" collapsed="false">
      <c r="A31" s="24" t="s">
        <v>103</v>
      </c>
      <c r="B31" s="12" t="n">
        <f aca="false">STDEV(F31:O31)</f>
        <v>0.753204570810179</v>
      </c>
      <c r="C31" s="13" t="n">
        <f aca="false">AVERAGE(F31:O31)</f>
        <v>75.1931858008533</v>
      </c>
      <c r="D31" s="14" t="n">
        <f aca="false">B31/C31*100</f>
        <v>1.00169259060923</v>
      </c>
      <c r="F31" s="12" t="n">
        <v>74.7968821366794</v>
      </c>
      <c r="G31" s="36" t="n">
        <v>75</v>
      </c>
      <c r="H31" s="13" t="n">
        <v>74.6712833898923</v>
      </c>
      <c r="I31" s="13" t="n">
        <v>76.3045776768413</v>
      </c>
      <c r="U31" s="14"/>
    </row>
    <row r="32" s="13" customFormat="true" ht="15" hidden="false" customHeight="false" outlineLevel="0" collapsed="false">
      <c r="A32" s="25" t="s">
        <v>68</v>
      </c>
      <c r="B32" s="12" t="n">
        <f aca="false">STDEV(F32:O32)</f>
        <v>9.09617059473939</v>
      </c>
      <c r="C32" s="13" t="n">
        <f aca="false">AVERAGE(F32:O32)</f>
        <v>127.496516560527</v>
      </c>
      <c r="D32" s="14" t="n">
        <f aca="false">B32/C32*100</f>
        <v>7.1344463677336</v>
      </c>
      <c r="F32" s="12" t="n">
        <v>114.862413960519</v>
      </c>
      <c r="G32" s="13" t="n">
        <v>136.565336106145</v>
      </c>
      <c r="H32" s="13" t="n">
        <v>129.304656894876</v>
      </c>
      <c r="I32" s="13" t="n">
        <v>129.253659280568</v>
      </c>
      <c r="U32" s="14"/>
    </row>
    <row r="33" s="13" customFormat="true" ht="15" hidden="false" customHeight="false" outlineLevel="0" collapsed="false">
      <c r="A33" s="24" t="s">
        <v>103</v>
      </c>
      <c r="B33" s="12" t="n">
        <f aca="false">STDEV(F33:O33)</f>
        <v>9.41032338437615</v>
      </c>
      <c r="C33" s="13" t="n">
        <f aca="false">AVERAGE(F33:O33)</f>
        <v>80.890076255028</v>
      </c>
      <c r="D33" s="14" t="n">
        <f aca="false">B33/C33*100</f>
        <v>11.6334707791689</v>
      </c>
      <c r="F33" s="12" t="n">
        <v>76</v>
      </c>
      <c r="G33" s="36" t="n">
        <v>76</v>
      </c>
      <c r="H33" s="13" t="n">
        <v>76.5603050201118</v>
      </c>
      <c r="I33" s="26" t="n">
        <v>95</v>
      </c>
      <c r="U33" s="14"/>
    </row>
    <row r="34" s="13" customFormat="true" ht="15" hidden="false" customHeight="false" outlineLevel="0" collapsed="false">
      <c r="A34" s="39" t="s">
        <v>72</v>
      </c>
      <c r="B34" s="12" t="n">
        <f aca="false">STDEV(F34:O34)</f>
        <v>7.93741247888106</v>
      </c>
      <c r="C34" s="13" t="n">
        <f aca="false">AVERAGE(F34:O34)</f>
        <v>112.167442617827</v>
      </c>
      <c r="D34" s="14" t="n">
        <f aca="false">B34/C34*100</f>
        <v>7.07639605007769</v>
      </c>
      <c r="F34" s="12" t="n">
        <v>113.474020015526</v>
      </c>
      <c r="G34" s="13" t="n">
        <v>119.920407843914</v>
      </c>
      <c r="H34" s="13" t="n">
        <v>114.200989064907</v>
      </c>
      <c r="I34" s="13" t="n">
        <v>101.074353546961</v>
      </c>
      <c r="U34" s="14"/>
    </row>
    <row r="35" s="29" customFormat="true" ht="15.75" hidden="false" customHeight="false" outlineLevel="0" collapsed="false">
      <c r="A35" s="27" t="s">
        <v>103</v>
      </c>
      <c r="B35" s="28" t="n">
        <f aca="false">STDEV(F35:O35)</f>
        <v>7.9320026895272</v>
      </c>
      <c r="C35" s="29" t="n">
        <f aca="false">AVERAGE(F35:O35)</f>
        <v>92.75</v>
      </c>
      <c r="D35" s="30" t="n">
        <f aca="false">B35/C35*100</f>
        <v>8.5520244631021</v>
      </c>
      <c r="F35" s="28" t="n">
        <v>98</v>
      </c>
      <c r="G35" s="29" t="n">
        <v>95</v>
      </c>
      <c r="H35" s="29" t="n">
        <v>97</v>
      </c>
      <c r="I35" s="37" t="n">
        <v>81</v>
      </c>
      <c r="U35" s="30"/>
    </row>
    <row r="36" customFormat="false" ht="15.75" hidden="false" customHeight="false" outlineLevel="0" collapsed="false"/>
    <row r="37" s="20" customFormat="true" ht="15" hidden="false" customHeight="false" outlineLevel="0" collapsed="false">
      <c r="A37" s="22" t="s">
        <v>52</v>
      </c>
      <c r="B37" s="19" t="n">
        <f aca="false">STDEV(F37:O37)</f>
        <v>2.48327740429189</v>
      </c>
      <c r="C37" s="20" t="n">
        <f aca="false">AVERAGE(F37:O37)</f>
        <v>135.166666666667</v>
      </c>
      <c r="D37" s="21" t="n">
        <f aca="false">B37/C37*100</f>
        <v>1.83719659996934</v>
      </c>
      <c r="F37" s="19" t="n">
        <v>136</v>
      </c>
      <c r="G37" s="20" t="n">
        <v>134</v>
      </c>
      <c r="H37" s="20" t="n">
        <v>137</v>
      </c>
      <c r="I37" s="20" t="n">
        <v>131</v>
      </c>
      <c r="J37" s="20" t="n">
        <v>138</v>
      </c>
      <c r="K37" s="23" t="n">
        <v>135</v>
      </c>
      <c r="U37" s="21"/>
    </row>
    <row r="38" s="13" customFormat="true" ht="15" hidden="false" customHeight="false" outlineLevel="0" collapsed="false">
      <c r="A38" s="24" t="s">
        <v>103</v>
      </c>
      <c r="B38" s="12" t="n">
        <f aca="false">STDEV(F38:O38)</f>
        <v>1.94027369569025</v>
      </c>
      <c r="C38" s="13" t="n">
        <f aca="false">AVERAGE(F38:O38)</f>
        <v>77.2897153807362</v>
      </c>
      <c r="D38" s="14" t="n">
        <f aca="false">B38/C38*100</f>
        <v>2.51039053014012</v>
      </c>
      <c r="F38" s="12" t="n">
        <v>78.109911203952</v>
      </c>
      <c r="G38" s="13" t="n">
        <v>79.3247491418001</v>
      </c>
      <c r="H38" s="13" t="n">
        <v>77.1425591698581</v>
      </c>
      <c r="I38" s="36" t="n">
        <v>75</v>
      </c>
      <c r="J38" s="13" t="n">
        <v>79.161072768807</v>
      </c>
      <c r="K38" s="36" t="n">
        <v>75</v>
      </c>
      <c r="U38" s="14"/>
    </row>
    <row r="39" s="13" customFormat="true" ht="15" hidden="false" customHeight="false" outlineLevel="0" collapsed="false">
      <c r="A39" s="25" t="s">
        <v>62</v>
      </c>
      <c r="B39" s="12" t="n">
        <f aca="false">STDEV(F39:O39)</f>
        <v>9.27114600131437</v>
      </c>
      <c r="C39" s="13" t="n">
        <f aca="false">AVERAGE(F39:O39)</f>
        <v>121.225612274024</v>
      </c>
      <c r="D39" s="14" t="n">
        <f aca="false">B39/C39*100</f>
        <v>7.64784423637921</v>
      </c>
      <c r="F39" s="12" t="n">
        <v>123.019898761138</v>
      </c>
      <c r="G39" s="13" t="n">
        <v>126.788219740642</v>
      </c>
      <c r="H39" s="13" t="n">
        <v>105.860682070558</v>
      </c>
      <c r="I39" s="13" t="n">
        <v>120.673912868177</v>
      </c>
      <c r="J39" s="13" t="n">
        <v>129.785347929606</v>
      </c>
      <c r="U39" s="14"/>
    </row>
    <row r="40" s="29" customFormat="true" ht="15.75" hidden="false" customHeight="false" outlineLevel="0" collapsed="false">
      <c r="A40" s="27" t="s">
        <v>103</v>
      </c>
      <c r="B40" s="28" t="n">
        <f aca="false">STDEV(F40:O40)</f>
        <v>0.859171401180936</v>
      </c>
      <c r="C40" s="29" t="n">
        <f aca="false">AVERAGE(F40:O40)</f>
        <v>86.1493267695887</v>
      </c>
      <c r="D40" s="30" t="n">
        <f aca="false">B40/C40*100</f>
        <v>0.99730483498593</v>
      </c>
      <c r="F40" s="28" t="n">
        <v>87</v>
      </c>
      <c r="G40" s="29" t="n">
        <v>85</v>
      </c>
      <c r="H40" s="29" t="n">
        <v>85.7466338479436</v>
      </c>
      <c r="I40" s="29" t="n">
        <v>86</v>
      </c>
      <c r="J40" s="37" t="n">
        <v>87</v>
      </c>
      <c r="U40" s="30"/>
    </row>
    <row r="41" customFormat="false" ht="15.75" hidden="false" customHeight="false" outlineLevel="0" collapsed="false">
      <c r="A41" s="40"/>
    </row>
    <row r="42" s="20" customFormat="true" ht="15" hidden="false" customHeight="false" outlineLevel="0" collapsed="false">
      <c r="A42" s="22" t="s">
        <v>53</v>
      </c>
      <c r="B42" s="19" t="n">
        <f aca="false">STDEV(F42:O42)</f>
        <v>8.79354083927717</v>
      </c>
      <c r="C42" s="20" t="n">
        <f aca="false">AVERAGE(F42:O42)</f>
        <v>123.265196241856</v>
      </c>
      <c r="D42" s="21" t="n">
        <f aca="false">B42/C42*100</f>
        <v>7.13383915929</v>
      </c>
      <c r="F42" s="19" t="n">
        <v>117.054202961485</v>
      </c>
      <c r="G42" s="20" t="n">
        <v>125</v>
      </c>
      <c r="H42" s="20" t="n">
        <v>116.006582005938</v>
      </c>
      <c r="I42" s="23" t="n">
        <v>135</v>
      </c>
      <c r="U42" s="21"/>
    </row>
    <row r="43" s="13" customFormat="true" ht="15" hidden="false" customHeight="false" outlineLevel="0" collapsed="false">
      <c r="A43" s="24" t="s">
        <v>103</v>
      </c>
      <c r="B43" s="12" t="n">
        <f aca="false">STDEV(F43:O43)</f>
        <v>6.48059649660315</v>
      </c>
      <c r="C43" s="13" t="n">
        <f aca="false">AVERAGE(F43:O43)</f>
        <v>80.6791306168827</v>
      </c>
      <c r="D43" s="14" t="n">
        <f aca="false">B43/C43*100</f>
        <v>8.03255618528819</v>
      </c>
      <c r="F43" s="12" t="n">
        <v>71.2826304503007</v>
      </c>
      <c r="G43" s="13" t="n">
        <v>85.2313831289399</v>
      </c>
      <c r="H43" s="13" t="n">
        <v>84.7204837163706</v>
      </c>
      <c r="I43" s="13" t="n">
        <v>81.4820251719197</v>
      </c>
      <c r="U43" s="14"/>
    </row>
    <row r="44" s="13" customFormat="true" ht="15" hidden="false" customHeight="false" outlineLevel="0" collapsed="false">
      <c r="A44" s="25" t="s">
        <v>63</v>
      </c>
      <c r="B44" s="12" t="n">
        <f aca="false">STDEV(F44:O44)</f>
        <v>4.9295030175465</v>
      </c>
      <c r="C44" s="13" t="n">
        <f aca="false">AVERAGE(F44:O44)</f>
        <v>133.6</v>
      </c>
      <c r="D44" s="14" t="n">
        <f aca="false">B44/C44*100</f>
        <v>3.68974776762462</v>
      </c>
      <c r="F44" s="12" t="n">
        <v>136</v>
      </c>
      <c r="G44" s="36" t="n">
        <v>137</v>
      </c>
      <c r="H44" s="36" t="n">
        <v>134</v>
      </c>
      <c r="I44" s="36" t="n">
        <v>136</v>
      </c>
      <c r="J44" s="36" t="n">
        <v>125</v>
      </c>
      <c r="U44" s="14"/>
    </row>
    <row r="45" s="13" customFormat="true" ht="15" hidden="false" customHeight="false" outlineLevel="0" collapsed="false">
      <c r="A45" s="24" t="s">
        <v>103</v>
      </c>
      <c r="B45" s="12" t="n">
        <f aca="false">STDEV(F45:O45)</f>
        <v>1.97841908683244</v>
      </c>
      <c r="C45" s="13" t="n">
        <f aca="false">AVERAGE(F45:O45)</f>
        <v>76.1147660873821</v>
      </c>
      <c r="D45" s="14" t="n">
        <f aca="false">B45/C45*100</f>
        <v>2.59925792133573</v>
      </c>
      <c r="F45" s="12" t="n">
        <v>77.1694637784434</v>
      </c>
      <c r="G45" s="36" t="n">
        <v>79</v>
      </c>
      <c r="H45" s="36" t="n">
        <v>74</v>
      </c>
      <c r="I45" s="13" t="n">
        <v>75.4043666584672</v>
      </c>
      <c r="J45" s="36" t="n">
        <v>75</v>
      </c>
      <c r="U45" s="14"/>
    </row>
    <row r="46" s="13" customFormat="true" ht="15" hidden="false" customHeight="false" outlineLevel="0" collapsed="false">
      <c r="A46" s="25" t="s">
        <v>69</v>
      </c>
      <c r="B46" s="12" t="n">
        <f aca="false">STDEV(F46:O46)</f>
        <v>6.5978873415368</v>
      </c>
      <c r="C46" s="13" t="n">
        <f aca="false">AVERAGE(F46:O46)</f>
        <v>125.337062509319</v>
      </c>
      <c r="D46" s="14" t="n">
        <f aca="false">B46/C46*100</f>
        <v>5.26411518623732</v>
      </c>
      <c r="F46" s="12" t="n">
        <v>129.135901491387</v>
      </c>
      <c r="G46" s="13" t="n">
        <v>134.418881261941</v>
      </c>
      <c r="H46" s="13" t="n">
        <v>121.349339811609</v>
      </c>
      <c r="I46" s="13" t="n">
        <v>117.59106616693</v>
      </c>
      <c r="J46" s="13" t="n">
        <v>124.190123814726</v>
      </c>
      <c r="U46" s="14"/>
    </row>
    <row r="47" s="13" customFormat="true" ht="15" hidden="false" customHeight="false" outlineLevel="0" collapsed="false">
      <c r="A47" s="24" t="s">
        <v>103</v>
      </c>
      <c r="B47" s="12" t="n">
        <f aca="false">STDEV(F47:O47)</f>
        <v>3.74298103076782</v>
      </c>
      <c r="C47" s="13" t="n">
        <f aca="false">AVERAGE(F47:O47)</f>
        <v>78.818835280491</v>
      </c>
      <c r="D47" s="14" t="n">
        <f aca="false">B47/C47*100</f>
        <v>4.74884082903249</v>
      </c>
      <c r="F47" s="12" t="n">
        <v>77.2425401246484</v>
      </c>
      <c r="G47" s="13" t="n">
        <v>78.903152629606</v>
      </c>
      <c r="H47" s="13" t="n">
        <v>77.9484836482005</v>
      </c>
      <c r="I47" s="36" t="n">
        <v>75</v>
      </c>
      <c r="J47" s="26" t="n">
        <v>85</v>
      </c>
      <c r="U47" s="14"/>
    </row>
    <row r="48" s="13" customFormat="true" ht="15" hidden="false" customHeight="false" outlineLevel="0" collapsed="false">
      <c r="A48" s="25" t="s">
        <v>73</v>
      </c>
      <c r="B48" s="12" t="n">
        <f aca="false">STDEV(F48:O48)</f>
        <v>11.8475115898133</v>
      </c>
      <c r="C48" s="13" t="n">
        <f aca="false">AVERAGE(F48:O48)</f>
        <v>113.605966252415</v>
      </c>
      <c r="D48" s="14" t="n">
        <f aca="false">B48/C48*100</f>
        <v>10.4285998179796</v>
      </c>
      <c r="F48" s="12" t="n">
        <v>107.52303530246</v>
      </c>
      <c r="G48" s="13" t="n">
        <v>127.559853232601</v>
      </c>
      <c r="H48" s="13" t="n">
        <v>124.474035234999</v>
      </c>
      <c r="I48" s="13" t="n">
        <v>99.9908289357084</v>
      </c>
      <c r="J48" s="13" t="n">
        <v>108.482078556306</v>
      </c>
      <c r="U48" s="14"/>
    </row>
    <row r="49" s="29" customFormat="true" ht="15.75" hidden="false" customHeight="false" outlineLevel="0" collapsed="false">
      <c r="A49" s="27" t="s">
        <v>103</v>
      </c>
      <c r="B49" s="28" t="n">
        <f aca="false">STDEV(F49:O49)</f>
        <v>3.83077348033173</v>
      </c>
      <c r="C49" s="29" t="n">
        <f aca="false">AVERAGE(F49:O49)</f>
        <v>81.5979200579996</v>
      </c>
      <c r="D49" s="30" t="n">
        <f aca="false">B49/C49*100</f>
        <v>4.6946950089032</v>
      </c>
      <c r="F49" s="28" t="n">
        <v>82.3999611702451</v>
      </c>
      <c r="G49" s="29" t="n">
        <v>83</v>
      </c>
      <c r="H49" s="29" t="n">
        <v>82.5896391197528</v>
      </c>
      <c r="I49" s="29" t="n">
        <v>85</v>
      </c>
      <c r="J49" s="29" t="n">
        <v>75</v>
      </c>
      <c r="U49" s="30"/>
    </row>
    <row r="50" customFormat="false" ht="15.75" hidden="false" customHeight="false" outlineLevel="0" collapsed="false"/>
    <row r="51" s="20" customFormat="true" ht="15" hidden="false" customHeight="false" outlineLevel="0" collapsed="false">
      <c r="A51" s="41" t="s">
        <v>74</v>
      </c>
      <c r="B51" s="19" t="n">
        <f aca="false">STDEV(F51:O51)</f>
        <v>16.4802912595621</v>
      </c>
      <c r="C51" s="20" t="n">
        <f aca="false">AVERAGE(F51:O51)</f>
        <v>118.6</v>
      </c>
      <c r="D51" s="42" t="n">
        <f aca="false">B51/C51*100</f>
        <v>13.8956924616881</v>
      </c>
      <c r="F51" s="19" t="n">
        <v>85</v>
      </c>
      <c r="G51" s="43" t="n">
        <v>110</v>
      </c>
      <c r="H51" s="43" t="n">
        <v>139</v>
      </c>
      <c r="I51" s="43" t="n">
        <v>129</v>
      </c>
      <c r="J51" s="43" t="n">
        <v>113</v>
      </c>
      <c r="K51" s="43" t="n">
        <v>131</v>
      </c>
      <c r="L51" s="43" t="n">
        <v>133</v>
      </c>
      <c r="M51" s="43" t="n">
        <v>106</v>
      </c>
      <c r="N51" s="43" t="n">
        <v>111</v>
      </c>
      <c r="O51" s="43" t="n">
        <v>129</v>
      </c>
      <c r="P51" s="43" t="n">
        <v>103</v>
      </c>
      <c r="U51" s="21"/>
    </row>
    <row r="52" s="13" customFormat="true" ht="15.75" hidden="false" customHeight="false" outlineLevel="0" collapsed="false">
      <c r="A52" s="24" t="s">
        <v>103</v>
      </c>
      <c r="B52" s="12" t="n">
        <f aca="false">STDEV(F52:O52)</f>
        <v>1.76047537425624</v>
      </c>
      <c r="C52" s="13" t="n">
        <f aca="false">AVERAGE(F52:O52)</f>
        <v>75.2276893941094</v>
      </c>
      <c r="D52" s="14" t="n">
        <f aca="false">B52/C52*100</f>
        <v>2.34019599489931</v>
      </c>
      <c r="F52" s="12" t="n">
        <v>76</v>
      </c>
      <c r="G52" s="36" t="n">
        <v>75.3496911155136</v>
      </c>
      <c r="H52" s="36" t="n">
        <v>72.671251955692</v>
      </c>
      <c r="I52" s="36" t="n">
        <v>78</v>
      </c>
      <c r="J52" s="36" t="n">
        <v>75.5326873729653</v>
      </c>
      <c r="K52" s="36" t="n">
        <v>73.3746578061614</v>
      </c>
      <c r="L52" s="36" t="n">
        <v>76.679967621046</v>
      </c>
      <c r="M52" s="36" t="n">
        <v>73.3864760685831</v>
      </c>
      <c r="N52" s="36" t="n">
        <v>77</v>
      </c>
      <c r="O52" s="36" t="n">
        <v>74.2821620011322</v>
      </c>
      <c r="P52" s="36" t="n">
        <v>72.997474845352</v>
      </c>
      <c r="U52" s="14"/>
    </row>
    <row r="53" s="13" customFormat="true" ht="15" hidden="false" customHeight="false" outlineLevel="0" collapsed="false">
      <c r="A53" s="22" t="s">
        <v>70</v>
      </c>
      <c r="B53" s="12" t="n">
        <f aca="false">STDEV(F53:O53)</f>
        <v>8.86733780533773</v>
      </c>
      <c r="C53" s="13" t="n">
        <f aca="false">AVERAGE(F53:O53)</f>
        <v>120.575851701977</v>
      </c>
      <c r="D53" s="14" t="n">
        <f aca="false">B53/C53*100</f>
        <v>7.354157304445</v>
      </c>
      <c r="F53" s="12" t="n">
        <v>116.559504730273</v>
      </c>
      <c r="G53" s="13" t="n">
        <v>117.892276614737</v>
      </c>
      <c r="H53" s="36" t="n">
        <v>129</v>
      </c>
      <c r="I53" s="13" t="n">
        <v>129.557376561594</v>
      </c>
      <c r="J53" s="13" t="n">
        <v>117.866303688416</v>
      </c>
      <c r="K53" s="13" t="n">
        <v>127.348474646545</v>
      </c>
      <c r="L53" s="13" t="n">
        <v>133.35818713075</v>
      </c>
      <c r="M53" s="13" t="n">
        <v>111.114228517916</v>
      </c>
      <c r="N53" s="13" t="n">
        <v>117.141976184335</v>
      </c>
      <c r="O53" s="13" t="n">
        <v>105.920188945206</v>
      </c>
      <c r="P53" s="13" t="n">
        <v>109.081123797561</v>
      </c>
      <c r="Q53" s="13" t="n">
        <v>117.881567736127</v>
      </c>
      <c r="R53" s="13" t="n">
        <v>125</v>
      </c>
      <c r="U53" s="14"/>
    </row>
    <row r="54" s="29" customFormat="true" ht="15.75" hidden="false" customHeight="false" outlineLevel="0" collapsed="false">
      <c r="A54" s="27" t="s">
        <v>103</v>
      </c>
      <c r="B54" s="28" t="n">
        <f aca="false">STDEV(F54:O54)</f>
        <v>10.5535670641626</v>
      </c>
      <c r="C54" s="29" t="n">
        <f aca="false">AVERAGE(F54:O54)</f>
        <v>74.4</v>
      </c>
      <c r="D54" s="44" t="n">
        <f aca="false">B54/C54*100</f>
        <v>14.1849019679605</v>
      </c>
      <c r="F54" s="28" t="n">
        <v>87</v>
      </c>
      <c r="G54" s="29" t="n">
        <v>78</v>
      </c>
      <c r="H54" s="29" t="n">
        <v>64</v>
      </c>
      <c r="I54" s="29" t="n">
        <v>65</v>
      </c>
      <c r="J54" s="29" t="n">
        <v>79</v>
      </c>
      <c r="K54" s="29" t="n">
        <v>64</v>
      </c>
      <c r="L54" s="29" t="n">
        <v>86</v>
      </c>
      <c r="M54" s="29" t="n">
        <v>88</v>
      </c>
      <c r="N54" s="29" t="n">
        <v>72</v>
      </c>
      <c r="O54" s="29" t="n">
        <v>61</v>
      </c>
      <c r="P54" s="29" t="n">
        <v>83</v>
      </c>
      <c r="Q54" s="29" t="n">
        <v>74</v>
      </c>
      <c r="R54" s="29" t="n">
        <v>66</v>
      </c>
      <c r="U54" s="30"/>
    </row>
    <row r="55" s="20" customFormat="true" ht="15" hidden="false" customHeight="false" outlineLevel="0" collapsed="false">
      <c r="A55" s="22" t="s">
        <v>54</v>
      </c>
      <c r="B55" s="19" t="n">
        <f aca="false">STDEV(F55:O55)</f>
        <v>25.3678072911923</v>
      </c>
      <c r="C55" s="20" t="n">
        <f aca="false">AVERAGE(F55:O55)</f>
        <v>110.022405194897</v>
      </c>
      <c r="D55" s="42" t="n">
        <f aca="false">B55/C55*100</f>
        <v>23.0569466703214</v>
      </c>
      <c r="F55" s="19" t="n">
        <v>89</v>
      </c>
      <c r="G55" s="43" t="n">
        <v>126</v>
      </c>
      <c r="H55" s="43" t="n">
        <v>69</v>
      </c>
      <c r="I55" s="43" t="n">
        <v>129</v>
      </c>
      <c r="J55" s="43" t="n">
        <v>116.134431169383</v>
      </c>
      <c r="K55" s="23" t="n">
        <v>131</v>
      </c>
      <c r="L55" s="43"/>
      <c r="M55" s="43"/>
      <c r="N55" s="43"/>
      <c r="O55" s="43"/>
      <c r="P55" s="43"/>
      <c r="U55" s="21"/>
    </row>
    <row r="56" s="13" customFormat="true" ht="15" hidden="false" customHeight="false" outlineLevel="0" collapsed="false">
      <c r="A56" s="24" t="s">
        <v>103</v>
      </c>
      <c r="B56" s="12" t="n">
        <f aca="false">STDEV(F56:O56)</f>
        <v>2.8182651057107</v>
      </c>
      <c r="C56" s="13" t="n">
        <f aca="false">AVERAGE(F56:O56)</f>
        <v>76.3749036873416</v>
      </c>
      <c r="D56" s="14" t="n">
        <f aca="false">B56/C56*100</f>
        <v>3.69004079828097</v>
      </c>
      <c r="F56" s="12" t="n">
        <v>72.47367971523</v>
      </c>
      <c r="G56" s="36" t="n">
        <v>80.1967512502502</v>
      </c>
      <c r="H56" s="36" t="n">
        <v>74.2328799794733</v>
      </c>
      <c r="I56" s="36" t="n">
        <v>76.8177423793888</v>
      </c>
      <c r="J56" s="36" t="n">
        <v>78.5910249539724</v>
      </c>
      <c r="K56" s="36" t="n">
        <v>75.9373438457349</v>
      </c>
      <c r="L56" s="36"/>
      <c r="M56" s="36"/>
      <c r="N56" s="36"/>
      <c r="O56" s="36"/>
      <c r="P56" s="36"/>
      <c r="U56" s="14"/>
    </row>
    <row r="57" s="13" customFormat="true" ht="15" hidden="false" customHeight="false" outlineLevel="0" collapsed="false">
      <c r="A57" s="25" t="s">
        <v>64</v>
      </c>
      <c r="B57" s="12" t="n">
        <f aca="false">STDEV(F57:O57)</f>
        <v>10.0533447045499</v>
      </c>
      <c r="C57" s="13" t="n">
        <f aca="false">AVERAGE(F57:O57)</f>
        <v>116.205108029606</v>
      </c>
      <c r="D57" s="14" t="n">
        <f aca="false">B57/C57*100</f>
        <v>8.65137933694673</v>
      </c>
      <c r="F57" s="12" t="n">
        <v>118.647440407253</v>
      </c>
      <c r="G57" s="13" t="n">
        <v>124.798769173779</v>
      </c>
      <c r="H57" s="36" t="n">
        <v>116.841841884084</v>
      </c>
      <c r="I57" s="13" t="n">
        <v>134.30907279249</v>
      </c>
      <c r="J57" s="13" t="n">
        <v>110.525593967913</v>
      </c>
      <c r="K57" s="13" t="n">
        <v>114.708444243284</v>
      </c>
      <c r="L57" s="13" t="n">
        <v>117.641194495503</v>
      </c>
      <c r="M57" s="13" t="n">
        <v>121.649587913238</v>
      </c>
      <c r="N57" s="13" t="n">
        <v>102.129414464821</v>
      </c>
      <c r="O57" s="13" t="n">
        <v>100.799720953691</v>
      </c>
      <c r="U57" s="14"/>
    </row>
    <row r="58" s="29" customFormat="true" ht="15.75" hidden="false" customHeight="false" outlineLevel="0" collapsed="false">
      <c r="A58" s="27" t="s">
        <v>103</v>
      </c>
      <c r="B58" s="28" t="n">
        <f aca="false">STDEV(F58:O58)</f>
        <v>12.2152000029108</v>
      </c>
      <c r="C58" s="29" t="n">
        <f aca="false">AVERAGE(F58:O58)</f>
        <v>68.1</v>
      </c>
      <c r="D58" s="44" t="n">
        <f aca="false">B58/C58*100</f>
        <v>17.9371512524387</v>
      </c>
      <c r="F58" s="28" t="n">
        <v>55</v>
      </c>
      <c r="G58" s="29" t="n">
        <v>79</v>
      </c>
      <c r="H58" s="29" t="n">
        <v>60</v>
      </c>
      <c r="I58" s="29" t="n">
        <v>55</v>
      </c>
      <c r="J58" s="29" t="n">
        <v>78</v>
      </c>
      <c r="K58" s="29" t="n">
        <v>78</v>
      </c>
      <c r="L58" s="29" t="n">
        <v>61</v>
      </c>
      <c r="M58" s="29" t="n">
        <v>79</v>
      </c>
      <c r="N58" s="29" t="n">
        <v>53</v>
      </c>
      <c r="O58" s="37" t="n">
        <v>83</v>
      </c>
      <c r="U58" s="30"/>
    </row>
    <row r="59" customFormat="false" ht="15.75" hidden="false" customHeight="false" outlineLevel="0" collapsed="false"/>
    <row r="60" s="20" customFormat="true" ht="15" hidden="false" customHeight="false" outlineLevel="0" collapsed="false">
      <c r="A60" s="22" t="s">
        <v>55</v>
      </c>
      <c r="B60" s="19" t="n">
        <f aca="false">STDEV(F60:O60)</f>
        <v>3.29704293680617</v>
      </c>
      <c r="C60" s="20" t="n">
        <f aca="false">AVERAGE(F60:O60)</f>
        <v>120.131020484525</v>
      </c>
      <c r="D60" s="21" t="n">
        <f aca="false">B60/C60*100</f>
        <v>2.74453919021763</v>
      </c>
      <c r="F60" s="19" t="n">
        <v>124.024623723358</v>
      </c>
      <c r="G60" s="20" t="n">
        <v>116.226016875062</v>
      </c>
      <c r="H60" s="20" t="n">
        <v>119.087384683172</v>
      </c>
      <c r="I60" s="20" t="n">
        <v>121.186056656509</v>
      </c>
      <c r="U60" s="21"/>
    </row>
    <row r="61" s="13" customFormat="true" ht="15" hidden="false" customHeight="false" outlineLevel="0" collapsed="false">
      <c r="A61" s="24" t="s">
        <v>103</v>
      </c>
      <c r="B61" s="12" t="n">
        <f aca="false">STDEV(F61:O61)</f>
        <v>4.70125175380934</v>
      </c>
      <c r="C61" s="13" t="n">
        <f aca="false">AVERAGE(F61:O61)</f>
        <v>78.4979432948391</v>
      </c>
      <c r="D61" s="14" t="n">
        <f aca="false">B61/C61*100</f>
        <v>5.9890126498619</v>
      </c>
      <c r="F61" s="12" t="n">
        <v>84.8617902038577</v>
      </c>
      <c r="G61" s="13" t="n">
        <v>79.2410566513286</v>
      </c>
      <c r="H61" s="13" t="n">
        <v>74.9374950809094</v>
      </c>
      <c r="I61" s="13" t="n">
        <v>74.9514312432605</v>
      </c>
      <c r="U61" s="14"/>
    </row>
    <row r="62" s="13" customFormat="true" ht="15" hidden="false" customHeight="false" outlineLevel="0" collapsed="false">
      <c r="A62" s="25" t="s">
        <v>65</v>
      </c>
      <c r="B62" s="12" t="n">
        <f aca="false">STDEV(F62:O62)</f>
        <v>10.1630157414852</v>
      </c>
      <c r="C62" s="13" t="n">
        <f aca="false">AVERAGE(F62:O62)</f>
        <v>117.931637975314</v>
      </c>
      <c r="D62" s="14" t="n">
        <f aca="false">B62/C62*100</f>
        <v>8.61771778630985</v>
      </c>
      <c r="F62" s="12" t="n">
        <v>115.193927511489</v>
      </c>
      <c r="G62" s="13" t="n">
        <v>103.122475920092</v>
      </c>
      <c r="H62" s="13" t="n">
        <v>117.878699703015</v>
      </c>
      <c r="I62" s="13" t="n">
        <v>127.331076771467</v>
      </c>
      <c r="J62" s="13" t="n">
        <v>103.850177235115</v>
      </c>
      <c r="K62" s="13" t="n">
        <v>129.307695278208</v>
      </c>
      <c r="L62" s="13" t="n">
        <v>120.168981725272</v>
      </c>
      <c r="M62" s="13" t="n">
        <v>126.600069657856</v>
      </c>
      <c r="U62" s="14"/>
    </row>
    <row r="63" s="29" customFormat="true" ht="15.75" hidden="false" customHeight="false" outlineLevel="0" collapsed="false">
      <c r="A63" s="27" t="s">
        <v>103</v>
      </c>
      <c r="B63" s="28" t="n">
        <f aca="false">STDEV(F63:O63)</f>
        <v>4.98449219706691</v>
      </c>
      <c r="C63" s="29" t="n">
        <f aca="false">AVERAGE(F63:O63)</f>
        <v>79.0142463301716</v>
      </c>
      <c r="D63" s="30" t="n">
        <f aca="false">B63/C63*100</f>
        <v>6.30834618891199</v>
      </c>
      <c r="F63" s="28" t="n">
        <v>79.8600502298</v>
      </c>
      <c r="G63" s="29" t="n">
        <v>73.5896110490032</v>
      </c>
      <c r="H63" s="29" t="n">
        <v>73.9128508489738</v>
      </c>
      <c r="I63" s="29" t="n">
        <v>83.6553698513198</v>
      </c>
      <c r="J63" s="29" t="n">
        <v>84.151612264397</v>
      </c>
      <c r="K63" s="29" t="n">
        <v>80.801338845565</v>
      </c>
      <c r="L63" s="29" t="n">
        <v>83.7657022190735</v>
      </c>
      <c r="M63" s="29" t="n">
        <v>72.3774353332404</v>
      </c>
      <c r="U63" s="30"/>
    </row>
    <row r="64" customFormat="false" ht="15" hidden="false" customHeight="false" outlineLevel="0" collapsed="false">
      <c r="B64" s="12" t="s">
        <v>56</v>
      </c>
    </row>
    <row r="65" customFormat="false" ht="15" hidden="false" customHeight="false" outlineLevel="0" collapsed="false">
      <c r="A65" s="45" t="s">
        <v>104</v>
      </c>
      <c r="B65" s="12" t="s">
        <v>56</v>
      </c>
    </row>
    <row r="66" customFormat="false" ht="15" hidden="false" customHeight="false" outlineLevel="0" collapsed="false">
      <c r="B66" s="12" t="s">
        <v>56</v>
      </c>
    </row>
    <row r="67" customFormat="false" ht="15" hidden="false" customHeight="false" outlineLevel="0" collapsed="false">
      <c r="B67" s="12" t="s">
        <v>56</v>
      </c>
    </row>
    <row r="68" customFormat="false" ht="15" hidden="false" customHeight="false" outlineLevel="0" collapsed="false">
      <c r="B68" s="12" t="s">
        <v>56</v>
      </c>
    </row>
    <row r="69" customFormat="false" ht="15" hidden="false" customHeight="false" outlineLevel="0" collapsed="false">
      <c r="B69" s="12" t="s">
        <v>56</v>
      </c>
    </row>
    <row r="70" customFormat="false" ht="15" hidden="false" customHeight="false" outlineLevel="0" collapsed="false">
      <c r="B70" s="12" t="s">
        <v>56</v>
      </c>
    </row>
    <row r="71" customFormat="false" ht="15" hidden="false" customHeight="false" outlineLevel="0" collapsed="false">
      <c r="B71" s="12" t="s">
        <v>56</v>
      </c>
    </row>
    <row r="72" customFormat="false" ht="15" hidden="false" customHeight="false" outlineLevel="0" collapsed="false">
      <c r="B72" s="12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2020-12-11T18:14:08Z</dcterms:created>
  <dc:creator>Doug Preston</dc:creator>
  <dc:description/>
  <dc:language>en-US</dc:language>
  <cp:lastModifiedBy/>
  <dcterms:modified xsi:type="dcterms:W3CDTF">2021-01-07T12:36:13Z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