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24\model\"/>
    </mc:Choice>
  </mc:AlternateContent>
  <bookViews>
    <workbookView xWindow="0" yWindow="465" windowWidth="28800" windowHeight="17535"/>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Summary_big_cities!$A$4:$N$4</definedName>
    <definedName name="_xlnm._FilterDatabase" localSheetId="2" hidden="1">'UWWTP Level'!$A$4:$CQ$4</definedName>
    <definedName name="_xlnm._FilterDatabase" localSheetId="15" hidden="1">UWWTPsout!$A$5:$F$5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<sst xmlns="http://schemas.openxmlformats.org/spreadsheetml/2006/main" count="1195" uniqueCount="546">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</sst>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3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6" fillId="0" borderId="59" xfId="0" applyFont="1" applyBorder="1"/>
    <xf numFmtId="3" fontId="10" fillId="0" borderId="59" xfId="5" applyNumberFormat="1" applyFont="1" applyFill="1" applyBorder="1" applyAlignment="1">
      <alignment horizontal="right" wrapText="1"/>
    </xf>
    <xf numFmtId="0" fontId="16" fillId="0" borderId="60" xfId="0" applyFont="1" applyBorder="1"/>
    <xf numFmtId="0" fontId="16" fillId="0" borderId="61" xfId="0" applyFont="1" applyBorder="1"/>
    <xf numFmtId="3" fontId="10" fillId="0" borderId="61" xfId="5" applyNumberFormat="1" applyFont="1" applyFill="1" applyBorder="1" applyAlignment="1">
      <alignment horizontal="right" wrapText="1"/>
    </xf>
    <xf numFmtId="0" fontId="16" fillId="0" borderId="62"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3"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4" xfId="0" applyNumberFormat="1" applyFont="1" applyFill="1" applyBorder="1" applyAlignment="1">
      <alignment horizontal="right" vertical="center"/>
    </xf>
    <xf numFmtId="165" fontId="61" fillId="30" borderId="14" xfId="0" applyNumberFormat="1" applyFont="1" applyFill="1" applyBorder="1"/>
    <xf numFmtId="3" fontId="61" fillId="30" borderId="65" xfId="0" applyNumberFormat="1" applyFont="1" applyFill="1" applyBorder="1" applyAlignment="1">
      <alignment vertical="center"/>
    </xf>
    <xf numFmtId="3" fontId="61" fillId="30" borderId="28" xfId="0" applyNumberFormat="1" applyFont="1" applyFill="1" applyBorder="1" applyAlignment="1">
      <alignment vertical="center"/>
    </xf>
    <xf numFmtId="165" fontId="0" fillId="0" borderId="19" xfId="0" applyNumberFormat="1" applyBorder="1"/>
    <xf numFmtId="3" fontId="62" fillId="30" borderId="64"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6"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59" xfId="5" applyNumberFormat="1" applyFont="1" applyFill="1" applyBorder="1" applyAlignment="1">
      <alignment horizontal="right" wrapText="1"/>
    </xf>
    <xf numFmtId="165" fontId="10" fillId="0" borderId="61" xfId="5" applyNumberFormat="1" applyFont="1" applyFill="1" applyBorder="1" applyAlignment="1">
      <alignment horizontal="right" wrapText="1"/>
    </xf>
    <xf numFmtId="165" fontId="16" fillId="0" borderId="59" xfId="0" applyNumberFormat="1" applyFont="1" applyBorder="1"/>
    <xf numFmtId="165" fontId="16" fillId="0" borderId="61"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7" xfId="0" applyFont="1" applyFill="1" applyBorder="1" applyAlignment="1">
      <alignment horizontal="center"/>
    </xf>
    <xf numFmtId="0" fontId="76" fillId="42" borderId="67" xfId="0" applyFont="1" applyFill="1" applyBorder="1"/>
    <xf numFmtId="3" fontId="76" fillId="42" borderId="67"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22" fillId="28" borderId="16" xfId="0" applyFont="1" applyFill="1" applyBorder="1" applyAlignment="1">
      <alignment horizontal="left" vertical="center" wrapText="1" indent="2"/>
    </xf>
    <xf numFmtId="0" fontId="56" fillId="30" borderId="28" xfId="0" applyFont="1" applyFill="1" applyBorder="1" applyAlignment="1">
      <alignment horizontal="left" vertical="center" wrapText="1" indent="3"/>
    </xf>
    <xf numFmtId="0" fontId="56" fillId="30" borderId="25" xfId="0" applyFont="1" applyFill="1" applyBorder="1" applyAlignment="1">
      <alignment horizontal="left" vertical="center" wrapText="1" indent="3"/>
    </xf>
    <xf numFmtId="0" fontId="56" fillId="30" borderId="12" xfId="0" applyFont="1" applyFill="1" applyBorder="1" applyAlignment="1">
      <alignment horizontal="left" vertical="center" wrapText="1" indent="3"/>
    </xf>
    <xf numFmtId="4" fontId="16" fillId="0" borderId="0" xfId="0" applyNumberFormat="1" applyFont="1" applyAlignment="1"/>
    <xf numFmtId="165" fontId="76" fillId="42" borderId="67" xfId="0" applyNumberFormat="1" applyFont="1" applyFill="1" applyBorder="1"/>
    <xf numFmtId="165" fontId="16" fillId="0" borderId="0" xfId="0" applyNumberFormat="1" applyFont="1" applyAlignment="1"/>
    <xf numFmtId="3" fontId="16" fillId="0" borderId="0" xfId="0" applyNumberFormat="1" applyFont="1" applyAlignment="1"/>
    <xf numFmtId="0" fontId="77" fillId="12" borderId="0" xfId="0" applyFont="1" applyFill="1" applyAlignment="1">
      <alignment horizontal="center" vertical="center"/>
    </xf>
    <xf numFmtId="0" fontId="10" fillId="0" borderId="68" xfId="5" applyFont="1" applyFill="1" applyBorder="1" applyAlignment="1">
      <alignment horizontal="right" wrapText="1"/>
    </xf>
    <xf numFmtId="0" fontId="10" fillId="0" borderId="69" xfId="5" applyFont="1" applyFill="1" applyBorder="1" applyAlignment="1">
      <alignment horizontal="right" wrapText="1"/>
    </xf>
    <xf numFmtId="0" fontId="12" fillId="33" borderId="30" xfId="0" applyFont="1" applyFill="1" applyBorder="1" applyAlignment="1">
      <alignment vertical="top"/>
    </xf>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0" fontId="1" fillId="0" borderId="56" xfId="0" applyFont="1" applyBorder="1" applyAlignment="1">
      <alignment horizontal="center"/>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3" fontId="12" fillId="11" borderId="0" xfId="1" applyNumberFormat="1" applyFont="1" applyFill="1" applyBorder="1" applyAlignment="1">
      <alignment horizontal="center"/>
    </xf>
    <xf numFmtId="0" fontId="1" fillId="0" borderId="0" xfId="0" applyFont="1" applyAlignment="1">
      <alignment horizontal="center"/>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8" xfId="0" applyFont="1" applyBorder="1" applyAlignment="1">
      <alignment horizontal="center"/>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0CC6E555-A852-4B8F-AB60-78455AB107F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691DA024-59E2-45C3-8177-1329B0CCD02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04A1F23-8048-4902-87AB-3CFDCF68BA8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F037B659-BC67-4D52-8A2C-D92474CA0F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15EDE4B4-55B2-41F3-8116-6A2F4DDEFC4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921E833-1845-4B3E-998C-04A550BEC955}"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724010688"/>
        <c:axId val="724015040"/>
      </c:barChart>
      <c:catAx>
        <c:axId val="72401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5040"/>
        <c:crosses val="autoZero"/>
        <c:auto val="1"/>
        <c:lblAlgn val="ctr"/>
        <c:lblOffset val="100"/>
        <c:noMultiLvlLbl val="0"/>
      </c:catAx>
      <c:valAx>
        <c:axId val="72401504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0688"/>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724012320"/>
        <c:axId val="724022656"/>
      </c:barChart>
      <c:catAx>
        <c:axId val="7240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2656"/>
        <c:crosses val="autoZero"/>
        <c:auto val="1"/>
        <c:lblAlgn val="ctr"/>
        <c:lblOffset val="100"/>
        <c:noMultiLvlLbl val="0"/>
      </c:catAx>
      <c:valAx>
        <c:axId val="7240226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2320"/>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724010144"/>
        <c:axId val="724016128"/>
      </c:barChart>
      <c:catAx>
        <c:axId val="7240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6128"/>
        <c:crosses val="autoZero"/>
        <c:auto val="1"/>
        <c:lblAlgn val="ctr"/>
        <c:lblOffset val="100"/>
        <c:noMultiLvlLbl val="0"/>
      </c:catAx>
      <c:valAx>
        <c:axId val="7240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014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724013952"/>
        <c:axId val="724023200"/>
      </c:barChart>
      <c:catAx>
        <c:axId val="72401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3200"/>
        <c:crosses val="autoZero"/>
        <c:auto val="1"/>
        <c:lblAlgn val="ctr"/>
        <c:lblOffset val="100"/>
        <c:noMultiLvlLbl val="0"/>
      </c:catAx>
      <c:valAx>
        <c:axId val="72402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3952"/>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724017760"/>
        <c:axId val="724014496"/>
      </c:barChart>
      <c:catAx>
        <c:axId val="72401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4496"/>
        <c:crosses val="autoZero"/>
        <c:auto val="1"/>
        <c:lblAlgn val="ctr"/>
        <c:lblOffset val="100"/>
        <c:noMultiLvlLbl val="0"/>
      </c:catAx>
      <c:valAx>
        <c:axId val="72401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7760"/>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724016672"/>
        <c:axId val="724023744"/>
      </c:barChart>
      <c:catAx>
        <c:axId val="72401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3744"/>
        <c:crosses val="autoZero"/>
        <c:auto val="1"/>
        <c:lblAlgn val="ctr"/>
        <c:lblOffset val="100"/>
        <c:noMultiLvlLbl val="0"/>
      </c:catAx>
      <c:valAx>
        <c:axId val="72402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6672"/>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727366224"/>
        <c:axId val="727364592"/>
      </c:barChart>
      <c:catAx>
        <c:axId val="72736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4592"/>
        <c:crosses val="autoZero"/>
        <c:auto val="1"/>
        <c:lblAlgn val="ctr"/>
        <c:lblOffset val="100"/>
        <c:noMultiLvlLbl val="0"/>
      </c:catAx>
      <c:valAx>
        <c:axId val="72736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6224"/>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727374384"/>
        <c:axId val="727368944"/>
      </c:barChart>
      <c:catAx>
        <c:axId val="72737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8944"/>
        <c:crosses val="autoZero"/>
        <c:auto val="1"/>
        <c:lblAlgn val="ctr"/>
        <c:lblOffset val="100"/>
        <c:noMultiLvlLbl val="0"/>
      </c:catAx>
      <c:valAx>
        <c:axId val="72736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74384"/>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727364048"/>
        <c:axId val="727359152"/>
      </c:barChart>
      <c:catAx>
        <c:axId val="7273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59152"/>
        <c:crosses val="autoZero"/>
        <c:auto val="1"/>
        <c:lblAlgn val="ctr"/>
        <c:lblOffset val="100"/>
        <c:noMultiLvlLbl val="0"/>
      </c:catAx>
      <c:valAx>
        <c:axId val="72735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4048"/>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727359696"/>
        <c:axId val="727368400"/>
      </c:barChart>
      <c:catAx>
        <c:axId val="72735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8400"/>
        <c:crosses val="autoZero"/>
        <c:auto val="1"/>
        <c:lblAlgn val="ctr"/>
        <c:lblOffset val="100"/>
        <c:noMultiLvlLbl val="0"/>
      </c:catAx>
      <c:valAx>
        <c:axId val="72736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E3341B8A-4DAB-4788-96C0-C168F4A7C6A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013A282C-7CBE-4D56-A3F1-67BB1790A90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7FCDCFF2-268A-4081-9394-44ED4207541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AC77DA9F-8F71-456E-949A-A31DC08B483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5E53786-5973-4110-BB14-B26BFA18DCD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7B7DC801-0C6A-4B71-A08B-0AF48A46BCF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724024288"/>
        <c:axId val="724012864"/>
      </c:barChart>
      <c:catAx>
        <c:axId val="72402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2864"/>
        <c:crosses val="autoZero"/>
        <c:auto val="1"/>
        <c:lblAlgn val="ctr"/>
        <c:lblOffset val="100"/>
        <c:noMultiLvlLbl val="0"/>
      </c:catAx>
      <c:valAx>
        <c:axId val="7240128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4288"/>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727365136"/>
        <c:axId val="727360784"/>
      </c:barChart>
      <c:catAx>
        <c:axId val="7273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0784"/>
        <c:crosses val="autoZero"/>
        <c:auto val="1"/>
        <c:lblAlgn val="ctr"/>
        <c:lblOffset val="100"/>
        <c:noMultiLvlLbl val="0"/>
      </c:catAx>
      <c:valAx>
        <c:axId val="727360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7365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724019936"/>
        <c:axId val="724019392"/>
      </c:barChart>
      <c:catAx>
        <c:axId val="72401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9392"/>
        <c:crosses val="autoZero"/>
        <c:auto val="1"/>
        <c:lblAlgn val="ctr"/>
        <c:lblOffset val="100"/>
        <c:noMultiLvlLbl val="0"/>
      </c:catAx>
      <c:valAx>
        <c:axId val="72401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9936"/>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724021024"/>
        <c:axId val="724021568"/>
      </c:barChart>
      <c:catAx>
        <c:axId val="72402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1568"/>
        <c:crosses val="autoZero"/>
        <c:auto val="1"/>
        <c:lblAlgn val="ctr"/>
        <c:lblOffset val="100"/>
        <c:noMultiLvlLbl val="0"/>
      </c:catAx>
      <c:valAx>
        <c:axId val="72402156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1024"/>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724022112"/>
        <c:axId val="724009600"/>
      </c:barChart>
      <c:catAx>
        <c:axId val="72402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09600"/>
        <c:crosses val="autoZero"/>
        <c:auto val="1"/>
        <c:lblAlgn val="ctr"/>
        <c:lblOffset val="100"/>
        <c:noMultiLvlLbl val="0"/>
      </c:catAx>
      <c:valAx>
        <c:axId val="7240096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211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724018848"/>
        <c:axId val="724011232"/>
      </c:barChart>
      <c:catAx>
        <c:axId val="72401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1232"/>
        <c:crosses val="autoZero"/>
        <c:auto val="1"/>
        <c:lblAlgn val="ctr"/>
        <c:lblOffset val="100"/>
        <c:noMultiLvlLbl val="0"/>
      </c:catAx>
      <c:valAx>
        <c:axId val="72401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724015584"/>
        <c:axId val="724020480"/>
      </c:barChart>
      <c:catAx>
        <c:axId val="72401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20480"/>
        <c:crosses val="autoZero"/>
        <c:auto val="1"/>
        <c:lblAlgn val="ctr"/>
        <c:lblOffset val="100"/>
        <c:noMultiLvlLbl val="0"/>
      </c:catAx>
      <c:valAx>
        <c:axId val="72402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724011776"/>
        <c:axId val="724013408"/>
      </c:barChart>
      <c:catAx>
        <c:axId val="72401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3408"/>
        <c:crosses val="autoZero"/>
        <c:auto val="1"/>
        <c:lblAlgn val="ctr"/>
        <c:lblOffset val="100"/>
        <c:noMultiLvlLbl val="0"/>
      </c:catAx>
      <c:valAx>
        <c:axId val="7240134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4011776"/>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heetViews>
  <sheetFormatPr baseColWidth="10" defaultRowHeight="15" x14ac:dyDescent="0.25"/>
  <cols>
    <col min="1" max="1" width="14.5703125" style="676" customWidth="1"/>
    <col min="2" max="2" width="48.5703125" style="676" bestFit="1" customWidth="1"/>
  </cols>
  <sheetData>
    <row r="1" spans="1:2" x14ac:dyDescent="0.25">
      <c r="A1" s="676" t="s">
        <v>459</v>
      </c>
      <c r="B1" s="676" t="s">
        <v>460</v>
      </c>
    </row>
    <row r="2" spans="1:2" x14ac:dyDescent="0.25">
      <c r="A2" s="676" t="s">
        <v>470</v>
      </c>
      <c r="B2" s="676" t="s">
        <v>498</v>
      </c>
    </row>
    <row r="3" spans="1:2" x14ac:dyDescent="0.25">
      <c r="A3" s="676" t="s">
        <v>471</v>
      </c>
      <c r="B3" s="676" t="s">
        <v>499</v>
      </c>
    </row>
    <row r="4" spans="1:2" x14ac:dyDescent="0.25">
      <c r="A4" s="676" t="s">
        <v>472</v>
      </c>
      <c r="B4" s="676" t="s">
        <v>500</v>
      </c>
    </row>
    <row r="5" spans="1:2" x14ac:dyDescent="0.25">
      <c r="A5" s="676" t="s">
        <v>473</v>
      </c>
      <c r="B5" s="676" t="s">
        <v>501</v>
      </c>
    </row>
    <row r="6" spans="1:2" x14ac:dyDescent="0.25">
      <c r="A6" s="676" t="s">
        <v>474</v>
      </c>
      <c r="B6" s="676" t="s">
        <v>502</v>
      </c>
    </row>
    <row r="7" spans="1:2" x14ac:dyDescent="0.25">
      <c r="A7" s="676" t="s">
        <v>475</v>
      </c>
      <c r="B7" s="676" t="s">
        <v>503</v>
      </c>
    </row>
    <row r="8" spans="1:2" x14ac:dyDescent="0.25">
      <c r="A8" s="676" t="s">
        <v>476</v>
      </c>
      <c r="B8" s="676" t="s">
        <v>504</v>
      </c>
    </row>
    <row r="9" spans="1:2" x14ac:dyDescent="0.25">
      <c r="A9" s="676" t="s">
        <v>477</v>
      </c>
      <c r="B9" s="676" t="s">
        <v>505</v>
      </c>
    </row>
    <row r="10" spans="1:2" x14ac:dyDescent="0.25">
      <c r="A10" s="676" t="s">
        <v>478</v>
      </c>
      <c r="B10" s="676" t="s">
        <v>506</v>
      </c>
    </row>
    <row r="11" spans="1:2" x14ac:dyDescent="0.25">
      <c r="A11" s="676" t="s">
        <v>481</v>
      </c>
      <c r="B11" s="676" t="s">
        <v>507</v>
      </c>
    </row>
    <row r="12" spans="1:2" x14ac:dyDescent="0.25">
      <c r="A12" s="676" t="s">
        <v>482</v>
      </c>
      <c r="B12" s="676" t="s">
        <v>508</v>
      </c>
    </row>
    <row r="13" spans="1:2" x14ac:dyDescent="0.25">
      <c r="A13" s="676" t="s">
        <v>483</v>
      </c>
      <c r="B13" s="676" t="s">
        <v>509</v>
      </c>
    </row>
    <row r="14" spans="1:2" x14ac:dyDescent="0.25">
      <c r="A14" s="676" t="s">
        <v>484</v>
      </c>
      <c r="B14" s="676" t="s">
        <v>510</v>
      </c>
    </row>
    <row r="15" spans="1:2" x14ac:dyDescent="0.25">
      <c r="A15" s="676" t="s">
        <v>485</v>
      </c>
      <c r="B15" s="676" t="s">
        <v>511</v>
      </c>
    </row>
    <row r="16" spans="1:2" x14ac:dyDescent="0.25">
      <c r="A16" s="676" t="s">
        <v>486</v>
      </c>
      <c r="B16" s="676" t="s">
        <v>512</v>
      </c>
    </row>
    <row r="17" spans="1:2" x14ac:dyDescent="0.25">
      <c r="A17" s="676" t="s">
        <v>487</v>
      </c>
      <c r="B17" s="676" t="s">
        <v>513</v>
      </c>
    </row>
    <row r="18" spans="1:2" x14ac:dyDescent="0.25">
      <c r="A18" s="676" t="s">
        <v>488</v>
      </c>
      <c r="B18" s="676" t="s">
        <v>527</v>
      </c>
    </row>
    <row r="19" spans="1:2" x14ac:dyDescent="0.25">
      <c r="A19" s="676" t="s">
        <v>489</v>
      </c>
      <c r="B19" s="676" t="s">
        <v>514</v>
      </c>
    </row>
    <row r="20" spans="1:2" x14ac:dyDescent="0.25">
      <c r="A20" s="676" t="s">
        <v>490</v>
      </c>
      <c r="B20" s="676" t="s">
        <v>515</v>
      </c>
    </row>
    <row r="21" spans="1:2" x14ac:dyDescent="0.25">
      <c r="A21" s="676" t="s">
        <v>491</v>
      </c>
      <c r="B21" s="676" t="s">
        <v>516</v>
      </c>
    </row>
    <row r="22" spans="1:2" x14ac:dyDescent="0.25">
      <c r="A22" s="676" t="s">
        <v>492</v>
      </c>
      <c r="B22" s="676" t="s">
        <v>517</v>
      </c>
    </row>
    <row r="23" spans="1:2" x14ac:dyDescent="0.25">
      <c r="A23" s="676" t="s">
        <v>493</v>
      </c>
      <c r="B23" s="676" t="s">
        <v>518</v>
      </c>
    </row>
    <row r="24" spans="1:2" x14ac:dyDescent="0.25">
      <c r="A24" s="676" t="s">
        <v>494</v>
      </c>
      <c r="B24" s="676" t="s">
        <v>519</v>
      </c>
    </row>
    <row r="25" spans="1:2" x14ac:dyDescent="0.25">
      <c r="A25" s="676" t="s">
        <v>485</v>
      </c>
      <c r="B25" s="676" t="s">
        <v>520</v>
      </c>
    </row>
    <row r="26" spans="1:2" x14ac:dyDescent="0.25">
      <c r="A26" s="676" t="s">
        <v>490</v>
      </c>
      <c r="B26" s="676" t="s">
        <v>521</v>
      </c>
    </row>
    <row r="27" spans="1:2" x14ac:dyDescent="0.25">
      <c r="A27" s="676" t="s">
        <v>485</v>
      </c>
      <c r="B27" s="676" t="s">
        <v>520</v>
      </c>
    </row>
    <row r="28" spans="1:2" x14ac:dyDescent="0.25">
      <c r="A28" s="676" t="s">
        <v>490</v>
      </c>
      <c r="B28" s="676" t="s">
        <v>521</v>
      </c>
    </row>
    <row r="29" spans="1:2" x14ac:dyDescent="0.25">
      <c r="A29" s="676" t="s">
        <v>479</v>
      </c>
      <c r="B29" s="676" t="s">
        <v>522</v>
      </c>
    </row>
    <row r="30" spans="1:2" x14ac:dyDescent="0.25">
      <c r="A30" s="676" t="s">
        <v>480</v>
      </c>
      <c r="B30" s="676" t="s">
        <v>523</v>
      </c>
    </row>
    <row r="31" spans="1:2" x14ac:dyDescent="0.25">
      <c r="A31" s="676" t="s">
        <v>486</v>
      </c>
      <c r="B31" s="676" t="s">
        <v>524</v>
      </c>
    </row>
    <row r="32" spans="1:2" x14ac:dyDescent="0.25">
      <c r="A32" s="676" t="s">
        <v>495</v>
      </c>
      <c r="B32" s="676" t="s">
        <v>528</v>
      </c>
    </row>
    <row r="33" spans="1:2" x14ac:dyDescent="0.25">
      <c r="A33" s="676" t="s">
        <v>493</v>
      </c>
      <c r="B33" s="676" t="s">
        <v>529</v>
      </c>
    </row>
    <row r="34" spans="1:2" x14ac:dyDescent="0.25">
      <c r="A34" s="676" t="s">
        <v>496</v>
      </c>
      <c r="B34" s="676" t="s">
        <v>533</v>
      </c>
    </row>
    <row r="35" spans="1:2" x14ac:dyDescent="0.25">
      <c r="A35" s="676" t="s">
        <v>497</v>
      </c>
      <c r="B35" s="676" t="s">
        <v>530</v>
      </c>
    </row>
    <row r="36" spans="1:2" x14ac:dyDescent="0.25">
      <c r="A36" s="676">
        <v>1</v>
      </c>
      <c r="B36" s="676" t="s">
        <v>522</v>
      </c>
    </row>
    <row r="37" spans="1:2" x14ac:dyDescent="0.25">
      <c r="A37" s="676">
        <v>2</v>
      </c>
      <c r="B37" s="676" t="s">
        <v>523</v>
      </c>
    </row>
    <row r="38" spans="1:2" x14ac:dyDescent="0.25">
      <c r="A38" s="676" t="s">
        <v>525</v>
      </c>
      <c r="B38" s="676" t="s">
        <v>531</v>
      </c>
    </row>
    <row r="39" spans="1:2" x14ac:dyDescent="0.25">
      <c r="A39" s="676" t="s">
        <v>526</v>
      </c>
      <c r="B39" s="676" t="s">
        <v>532</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0" customFormat="1" ht="21" x14ac:dyDescent="0.25">
      <c r="A1" s="722" t="s">
        <v>271</v>
      </c>
      <c r="B1" s="723"/>
      <c r="C1" s="723"/>
      <c r="D1" s="723"/>
      <c r="E1" s="561"/>
      <c r="F1" s="809" t="s">
        <v>140</v>
      </c>
      <c r="G1" s="810"/>
      <c r="H1" s="810"/>
      <c r="I1" s="566"/>
      <c r="J1" s="253"/>
      <c r="K1" s="566"/>
      <c r="L1" s="254"/>
      <c r="M1" s="804" t="s">
        <v>272</v>
      </c>
      <c r="N1" s="255"/>
      <c r="O1" s="566" t="s">
        <v>273</v>
      </c>
      <c r="P1" s="253"/>
      <c r="Q1" s="566"/>
      <c r="R1" s="253"/>
      <c r="S1" s="566"/>
      <c r="T1" s="254"/>
      <c r="U1" s="804" t="s">
        <v>274</v>
      </c>
      <c r="V1" s="255"/>
      <c r="W1" s="811" t="s">
        <v>275</v>
      </c>
      <c r="X1" s="811"/>
      <c r="Y1" s="811"/>
      <c r="Z1" s="811"/>
      <c r="AA1" s="811"/>
      <c r="AB1" s="812"/>
      <c r="AC1" s="804" t="s">
        <v>276</v>
      </c>
    </row>
    <row r="2" spans="1:29" s="570" customFormat="1" ht="36" x14ac:dyDescent="0.25">
      <c r="A2" s="256" t="s">
        <v>150</v>
      </c>
      <c r="B2" s="565" t="s">
        <v>277</v>
      </c>
      <c r="C2" s="565" t="s">
        <v>278</v>
      </c>
      <c r="D2" s="806" t="s">
        <v>454</v>
      </c>
      <c r="E2" s="806"/>
      <c r="F2" s="257"/>
      <c r="G2" s="807" t="s">
        <v>160</v>
      </c>
      <c r="H2" s="807"/>
      <c r="I2" s="807" t="s">
        <v>161</v>
      </c>
      <c r="J2" s="807"/>
      <c r="K2" s="807" t="s">
        <v>162</v>
      </c>
      <c r="L2" s="808"/>
      <c r="M2" s="805"/>
      <c r="N2" s="258"/>
      <c r="O2" s="807" t="s">
        <v>160</v>
      </c>
      <c r="P2" s="807"/>
      <c r="Q2" s="807" t="s">
        <v>161</v>
      </c>
      <c r="R2" s="807"/>
      <c r="S2" s="807" t="s">
        <v>162</v>
      </c>
      <c r="T2" s="808"/>
      <c r="U2" s="805"/>
      <c r="V2" s="258"/>
      <c r="W2" s="807" t="s">
        <v>160</v>
      </c>
      <c r="X2" s="807"/>
      <c r="Y2" s="807" t="s">
        <v>161</v>
      </c>
      <c r="Z2" s="807"/>
      <c r="AA2" s="807" t="s">
        <v>162</v>
      </c>
      <c r="AB2" s="808"/>
      <c r="AC2" s="805"/>
    </row>
    <row r="3" spans="1:29" s="585" customFormat="1" ht="24" x14ac:dyDescent="0.2">
      <c r="A3" s="45"/>
      <c r="B3" s="45"/>
      <c r="C3" s="576" t="s">
        <v>120</v>
      </c>
      <c r="D3" s="576" t="s">
        <v>120</v>
      </c>
      <c r="E3" s="576" t="s">
        <v>124</v>
      </c>
      <c r="F3" s="673" t="s">
        <v>280</v>
      </c>
      <c r="G3" s="582" t="s">
        <v>279</v>
      </c>
      <c r="H3" s="587" t="s">
        <v>123</v>
      </c>
      <c r="I3" s="588" t="s">
        <v>279</v>
      </c>
      <c r="J3" s="587" t="s">
        <v>123</v>
      </c>
      <c r="K3" s="588" t="s">
        <v>279</v>
      </c>
      <c r="L3" s="674" t="s">
        <v>123</v>
      </c>
      <c r="M3" s="675" t="s">
        <v>281</v>
      </c>
      <c r="N3" s="673" t="s">
        <v>280</v>
      </c>
      <c r="O3" s="582" t="s">
        <v>279</v>
      </c>
      <c r="P3" s="587" t="s">
        <v>123</v>
      </c>
      <c r="Q3" s="588" t="s">
        <v>279</v>
      </c>
      <c r="R3" s="587" t="s">
        <v>123</v>
      </c>
      <c r="S3" s="588" t="s">
        <v>279</v>
      </c>
      <c r="T3" s="674" t="s">
        <v>123</v>
      </c>
      <c r="U3" s="675" t="s">
        <v>455</v>
      </c>
      <c r="V3" s="673" t="s">
        <v>280</v>
      </c>
      <c r="W3" s="588" t="s">
        <v>279</v>
      </c>
      <c r="X3" s="587" t="s">
        <v>123</v>
      </c>
      <c r="Y3" s="588" t="s">
        <v>279</v>
      </c>
      <c r="Z3" s="587" t="s">
        <v>123</v>
      </c>
      <c r="AA3" s="588" t="s">
        <v>279</v>
      </c>
      <c r="AB3" s="674" t="s">
        <v>123</v>
      </c>
      <c r="AC3" s="675" t="s">
        <v>455</v>
      </c>
    </row>
    <row r="4" spans="1:29" s="570" customFormat="1" x14ac:dyDescent="0.25">
      <c r="A4" s="28"/>
      <c r="B4" s="28"/>
      <c r="C4" s="576"/>
      <c r="D4" s="576"/>
      <c r="E4" s="576"/>
      <c r="F4" s="586"/>
      <c r="G4" s="582"/>
      <c r="H4" s="587"/>
      <c r="I4" s="588"/>
      <c r="J4" s="587"/>
      <c r="K4" s="588"/>
      <c r="L4" s="587"/>
      <c r="M4" s="589"/>
      <c r="N4" s="586"/>
      <c r="O4" s="582"/>
      <c r="P4" s="587"/>
      <c r="Q4" s="588"/>
      <c r="R4" s="587"/>
      <c r="S4" s="588"/>
      <c r="T4" s="587"/>
      <c r="U4" s="589"/>
      <c r="V4" s="586"/>
      <c r="W4" s="588"/>
      <c r="X4" s="587"/>
      <c r="Y4" s="588"/>
      <c r="Z4" s="587"/>
      <c r="AA4" s="588"/>
      <c r="AB4" s="587"/>
      <c r="AC4" s="589"/>
    </row>
    <row r="5" spans="1:29" x14ac:dyDescent="0.25">
      <c r="A5" s="52"/>
      <c r="B5" s="360"/>
      <c r="C5" s="360"/>
      <c r="D5" s="360"/>
      <c r="E5" s="406"/>
      <c r="F5" s="360"/>
      <c r="G5" s="360"/>
      <c r="H5" s="360"/>
      <c r="I5" s="360"/>
      <c r="J5" s="360"/>
      <c r="K5" s="360"/>
      <c r="L5" s="360"/>
      <c r="M5" s="406"/>
      <c r="N5" s="360"/>
      <c r="O5" s="360"/>
      <c r="P5" s="360"/>
      <c r="Q5" s="360"/>
      <c r="R5" s="360"/>
      <c r="S5" s="360"/>
      <c r="T5" s="360"/>
      <c r="U5" s="406"/>
      <c r="V5" s="360"/>
      <c r="W5" s="360"/>
      <c r="X5" s="360"/>
      <c r="Y5" s="360"/>
      <c r="Z5" s="360"/>
      <c r="AA5" s="360"/>
      <c r="AB5" s="360"/>
      <c r="AC5" s="406"/>
    </row>
    <row r="6" spans="1:29" x14ac:dyDescent="0.25">
      <c r="E6" s="406"/>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282</v>
      </c>
    </row>
    <row r="3" spans="1:3" ht="21" x14ac:dyDescent="0.35">
      <c r="A3" s="260" t="s">
        <v>283</v>
      </c>
      <c r="B3" s="261" t="s">
        <v>284</v>
      </c>
      <c r="C3" s="262" t="s">
        <v>285</v>
      </c>
    </row>
    <row r="4" spans="1:3" x14ac:dyDescent="0.25">
      <c r="A4" s="263" t="s">
        <v>286</v>
      </c>
      <c r="B4" s="264" t="s">
        <v>287</v>
      </c>
      <c r="C4" s="265"/>
    </row>
    <row r="5" spans="1:3" x14ac:dyDescent="0.25">
      <c r="A5" s="266" t="s">
        <v>288</v>
      </c>
      <c r="B5" s="267" t="s">
        <v>287</v>
      </c>
      <c r="C5" s="268"/>
    </row>
    <row r="6" spans="1:3" x14ac:dyDescent="0.25">
      <c r="A6" s="266" t="s">
        <v>289</v>
      </c>
      <c r="B6" s="267" t="s">
        <v>287</v>
      </c>
      <c r="C6" s="268"/>
    </row>
    <row r="7" spans="1:3" x14ac:dyDescent="0.25">
      <c r="A7" s="266" t="s">
        <v>290</v>
      </c>
      <c r="B7" s="267" t="s">
        <v>287</v>
      </c>
      <c r="C7" s="268"/>
    </row>
    <row r="8" spans="1:3" x14ac:dyDescent="0.25">
      <c r="A8" s="266" t="s">
        <v>291</v>
      </c>
      <c r="B8" s="267" t="s">
        <v>287</v>
      </c>
      <c r="C8" s="269"/>
    </row>
    <row r="9" spans="1:3" x14ac:dyDescent="0.25">
      <c r="A9" s="266" t="s">
        <v>292</v>
      </c>
      <c r="B9" s="267" t="s">
        <v>287</v>
      </c>
      <c r="C9" s="269"/>
    </row>
    <row r="10" spans="1:3" x14ac:dyDescent="0.25">
      <c r="A10" s="266" t="s">
        <v>293</v>
      </c>
      <c r="B10" s="267" t="s">
        <v>287</v>
      </c>
      <c r="C10" s="269"/>
    </row>
    <row r="11" spans="1:3" x14ac:dyDescent="0.25">
      <c r="A11" s="266" t="s">
        <v>294</v>
      </c>
      <c r="B11" s="267" t="s">
        <v>287</v>
      </c>
      <c r="C11" s="270"/>
    </row>
    <row r="12" spans="1:3" x14ac:dyDescent="0.25">
      <c r="A12" s="266" t="s">
        <v>295</v>
      </c>
      <c r="B12" s="267" t="s">
        <v>287</v>
      </c>
      <c r="C12" s="270"/>
    </row>
    <row r="13" spans="1:3" x14ac:dyDescent="0.25">
      <c r="A13" s="271" t="s">
        <v>296</v>
      </c>
      <c r="B13" s="272"/>
      <c r="C13" s="273"/>
    </row>
    <row r="18" spans="1:3" x14ac:dyDescent="0.25">
      <c r="A18" t="s">
        <v>297</v>
      </c>
    </row>
    <row r="20" spans="1:3" ht="21" x14ac:dyDescent="0.35">
      <c r="A20" s="274" t="s">
        <v>283</v>
      </c>
      <c r="B20" s="275" t="s">
        <v>284</v>
      </c>
      <c r="C20" s="276" t="s">
        <v>285</v>
      </c>
    </row>
    <row r="21" spans="1:3" x14ac:dyDescent="0.25">
      <c r="A21" s="277" t="s">
        <v>99</v>
      </c>
      <c r="B21" s="278" t="s">
        <v>298</v>
      </c>
      <c r="C21" s="280"/>
    </row>
    <row r="22" spans="1:3" ht="39" x14ac:dyDescent="0.25">
      <c r="A22" s="277" t="s">
        <v>299</v>
      </c>
      <c r="B22" s="278" t="s">
        <v>300</v>
      </c>
      <c r="C22" s="280"/>
    </row>
    <row r="23" spans="1:3" x14ac:dyDescent="0.25">
      <c r="A23" s="266" t="s">
        <v>301</v>
      </c>
      <c r="B23" s="279" t="s">
        <v>302</v>
      </c>
      <c r="C23" s="280"/>
    </row>
    <row r="24" spans="1:3" x14ac:dyDescent="0.25">
      <c r="A24" s="266" t="s">
        <v>303</v>
      </c>
      <c r="B24" s="279" t="s">
        <v>302</v>
      </c>
      <c r="C24" s="280"/>
    </row>
    <row r="25" spans="1:3" x14ac:dyDescent="0.25">
      <c r="A25" s="266" t="s">
        <v>304</v>
      </c>
      <c r="B25" s="279" t="s">
        <v>302</v>
      </c>
      <c r="C25" s="280"/>
    </row>
    <row r="26" spans="1:3" x14ac:dyDescent="0.25">
      <c r="A26" s="271" t="s">
        <v>296</v>
      </c>
      <c r="B26" s="281"/>
      <c r="C26" s="28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zoomScaleNormal="100" workbookViewId="0">
      <selection activeCell="AB131" sqref="AB13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24" t="s">
        <v>437</v>
      </c>
      <c r="B1" s="825"/>
      <c r="C1" s="825"/>
    </row>
    <row r="3" spans="1:30" x14ac:dyDescent="0.25">
      <c r="A3" s="832" t="s">
        <v>319</v>
      </c>
      <c r="B3" s="834" t="s">
        <v>411</v>
      </c>
      <c r="C3" s="835"/>
      <c r="D3" s="830" t="s">
        <v>438</v>
      </c>
      <c r="E3" s="831"/>
      <c r="AA3" s="814" t="s">
        <v>332</v>
      </c>
      <c r="AB3" s="814"/>
      <c r="AC3" s="814" t="s">
        <v>416</v>
      </c>
      <c r="AD3" s="814"/>
    </row>
    <row r="4" spans="1:30" ht="26.25" x14ac:dyDescent="0.25">
      <c r="A4" s="833"/>
      <c r="B4" s="307" t="s">
        <v>415</v>
      </c>
      <c r="C4" s="307" t="s">
        <v>321</v>
      </c>
      <c r="D4" s="307" t="s">
        <v>415</v>
      </c>
      <c r="E4" s="307" t="s">
        <v>321</v>
      </c>
      <c r="Z4" t="s">
        <v>308</v>
      </c>
      <c r="AA4" s="532" t="str">
        <f>D3</f>
        <v>[#previous_year#]*</v>
      </c>
      <c r="AB4" s="532" t="str">
        <f>B3</f>
        <v xml:space="preserve">[#current_year#] </v>
      </c>
      <c r="AC4" s="532" t="str">
        <f>D3</f>
        <v>[#previous_year#]*</v>
      </c>
      <c r="AD4" s="532" t="str">
        <f>B3</f>
        <v xml:space="preserve">[#current_year#] </v>
      </c>
    </row>
    <row r="5" spans="1:30" x14ac:dyDescent="0.25">
      <c r="A5" s="378" t="s">
        <v>429</v>
      </c>
      <c r="B5" s="379"/>
      <c r="C5" s="379"/>
      <c r="D5" s="386"/>
      <c r="E5" s="381"/>
      <c r="Z5" t="str">
        <f>A5</f>
        <v>2000 - 10000</v>
      </c>
      <c r="AA5">
        <f>E5</f>
        <v>0</v>
      </c>
      <c r="AB5" s="360">
        <f>C5</f>
        <v>0</v>
      </c>
      <c r="AC5" s="535" t="e">
        <f>AA5/AA$8</f>
        <v>#DIV/0!</v>
      </c>
      <c r="AD5" s="535" t="e">
        <f>AB5/AB$8</f>
        <v>#DIV/0!</v>
      </c>
    </row>
    <row r="6" spans="1:30" x14ac:dyDescent="0.25">
      <c r="A6" s="382" t="s">
        <v>430</v>
      </c>
      <c r="B6" s="383"/>
      <c r="C6" s="383"/>
      <c r="D6" s="391"/>
      <c r="E6" s="384"/>
      <c r="Z6" t="str">
        <f>A6</f>
        <v>10001 - 100000</v>
      </c>
      <c r="AA6">
        <f>E6</f>
        <v>0</v>
      </c>
      <c r="AB6" s="360">
        <f>C6</f>
        <v>0</v>
      </c>
      <c r="AC6" s="535" t="e">
        <f t="shared" ref="AC6:AC8" si="0">AA6/AA$8</f>
        <v>#DIV/0!</v>
      </c>
      <c r="AD6" s="535" t="e">
        <f t="shared" ref="AD6:AD8" si="1">AB6/AB$8</f>
        <v>#DIV/0!</v>
      </c>
    </row>
    <row r="7" spans="1:30" x14ac:dyDescent="0.25">
      <c r="A7" s="382" t="s">
        <v>407</v>
      </c>
      <c r="B7" s="383"/>
      <c r="C7" s="383"/>
      <c r="D7" s="391"/>
      <c r="E7" s="384"/>
      <c r="Z7" t="str">
        <f t="shared" ref="Z7" si="2">A7</f>
        <v>&gt;100000</v>
      </c>
      <c r="AA7">
        <f>E7</f>
        <v>0</v>
      </c>
      <c r="AB7" s="360">
        <f>C7</f>
        <v>0</v>
      </c>
      <c r="AC7" s="535" t="e">
        <f t="shared" si="0"/>
        <v>#DIV/0!</v>
      </c>
      <c r="AD7" s="535" t="e">
        <f t="shared" si="1"/>
        <v>#DIV/0!</v>
      </c>
    </row>
    <row r="8" spans="1:30" x14ac:dyDescent="0.25">
      <c r="Z8" t="s">
        <v>410</v>
      </c>
      <c r="AA8">
        <f>SUM(AA5:AA7)</f>
        <v>0</v>
      </c>
      <c r="AB8" s="360">
        <f>SUM(AB5:AB7)</f>
        <v>0</v>
      </c>
      <c r="AC8" s="535" t="e">
        <f t="shared" si="0"/>
        <v>#DIV/0!</v>
      </c>
      <c r="AD8" s="535" t="e">
        <f t="shared" si="1"/>
        <v>#DIV/0!</v>
      </c>
    </row>
    <row r="10" spans="1:30" x14ac:dyDescent="0.25">
      <c r="Z10" s="359"/>
      <c r="AA10" s="814" t="s">
        <v>417</v>
      </c>
      <c r="AB10" s="814"/>
      <c r="AC10" s="814" t="s">
        <v>418</v>
      </c>
      <c r="AD10" s="814"/>
    </row>
    <row r="11" spans="1:30" x14ac:dyDescent="0.25">
      <c r="Z11" s="359" t="s">
        <v>319</v>
      </c>
      <c r="AA11" s="532" t="s">
        <v>409</v>
      </c>
      <c r="AB11" s="532" t="str">
        <f>B3</f>
        <v xml:space="preserve">[#current_year#] </v>
      </c>
      <c r="AC11" s="532" t="str">
        <f>D3</f>
        <v>[#previous_year#]*</v>
      </c>
      <c r="AD11" s="532" t="str">
        <f>B3</f>
        <v xml:space="preserve">[#current_year#] </v>
      </c>
    </row>
    <row r="12" spans="1:30" x14ac:dyDescent="0.25">
      <c r="Z12" t="str">
        <f>A5</f>
        <v>2000 - 10000</v>
      </c>
      <c r="AA12">
        <f>D5</f>
        <v>0</v>
      </c>
      <c r="AB12">
        <f>B5</f>
        <v>0</v>
      </c>
      <c r="AC12" s="535" t="e">
        <f>AA12/AA$15</f>
        <v>#DIV/0!</v>
      </c>
      <c r="AD12" s="535" t="e">
        <f>AB12/AB$15</f>
        <v>#DIV/0!</v>
      </c>
    </row>
    <row r="13" spans="1:30" ht="26.25" customHeight="1" x14ac:dyDescent="0.25">
      <c r="A13" s="832" t="s">
        <v>320</v>
      </c>
      <c r="B13" s="306" t="str">
        <f>B3</f>
        <v xml:space="preserve">[#current_year#] </v>
      </c>
      <c r="C13" s="507" t="s">
        <v>409</v>
      </c>
      <c r="Z13" t="str">
        <f>A6</f>
        <v>10001 - 100000</v>
      </c>
      <c r="AA13">
        <f>D6</f>
        <v>0</v>
      </c>
      <c r="AB13">
        <f>B6</f>
        <v>0</v>
      </c>
      <c r="AC13" s="535" t="e">
        <f t="shared" ref="AC13:AC14" si="3">AA13/AA$15</f>
        <v>#DIV/0!</v>
      </c>
      <c r="AD13" s="535" t="e">
        <f t="shared" ref="AD13:AD14" si="4">AB13/AB$15</f>
        <v>#DIV/0!</v>
      </c>
    </row>
    <row r="14" spans="1:30" x14ac:dyDescent="0.25">
      <c r="A14" s="833"/>
      <c r="B14" s="309" t="s">
        <v>321</v>
      </c>
      <c r="C14" s="320" t="s">
        <v>321</v>
      </c>
      <c r="Z14" t="str">
        <f>A7</f>
        <v>&gt;100000</v>
      </c>
      <c r="AA14">
        <f>D7</f>
        <v>0</v>
      </c>
      <c r="AB14">
        <f>B7</f>
        <v>0</v>
      </c>
      <c r="AC14" s="535" t="e">
        <f t="shared" si="3"/>
        <v>#DIV/0!</v>
      </c>
      <c r="AD14" s="535" t="e">
        <f t="shared" si="4"/>
        <v>#DIV/0!</v>
      </c>
    </row>
    <row r="15" spans="1:30" x14ac:dyDescent="0.25">
      <c r="A15" s="308" t="s">
        <v>278</v>
      </c>
      <c r="B15" s="315"/>
      <c r="C15" s="315"/>
      <c r="Z15" t="s">
        <v>410</v>
      </c>
      <c r="AA15">
        <f>SUM(AA12:AA14)</f>
        <v>0</v>
      </c>
      <c r="AB15">
        <f>SUM(AB12:AB14)</f>
        <v>0</v>
      </c>
      <c r="AC15" s="535" t="e">
        <f t="shared" ref="AC15" si="5">AA15/AA$15</f>
        <v>#DIV/0!</v>
      </c>
      <c r="AD15" s="535" t="e">
        <f t="shared" ref="AD15" si="6">AB15/AB$15</f>
        <v>#DIV/0!</v>
      </c>
    </row>
    <row r="16" spans="1:30" x14ac:dyDescent="0.25">
      <c r="A16" s="308" t="s">
        <v>456</v>
      </c>
      <c r="B16" s="315"/>
      <c r="C16" s="315"/>
    </row>
    <row r="17" spans="1:32" x14ac:dyDescent="0.25">
      <c r="A17" s="308" t="s">
        <v>322</v>
      </c>
      <c r="B17" s="315"/>
      <c r="C17" s="315"/>
    </row>
    <row r="18" spans="1:32" x14ac:dyDescent="0.25">
      <c r="A18" s="310" t="s">
        <v>323</v>
      </c>
      <c r="B18" s="315"/>
      <c r="C18" s="315"/>
    </row>
    <row r="19" spans="1:32" x14ac:dyDescent="0.25">
      <c r="A19" s="310" t="s">
        <v>324</v>
      </c>
      <c r="B19" s="315"/>
      <c r="C19" s="315"/>
    </row>
    <row r="21" spans="1:32" ht="30.75" customHeight="1" x14ac:dyDescent="0.25">
      <c r="A21" t="s">
        <v>422</v>
      </c>
      <c r="B21" s="813" t="s">
        <v>431</v>
      </c>
      <c r="C21" s="813"/>
      <c r="D21" s="813"/>
      <c r="E21" s="813"/>
    </row>
    <row r="22" spans="1:32" ht="21" x14ac:dyDescent="0.35">
      <c r="A22" s="311" t="s">
        <v>283</v>
      </c>
      <c r="B22" s="836" t="str">
        <f>B3</f>
        <v xml:space="preserve">[#current_year#] </v>
      </c>
      <c r="C22" s="837"/>
      <c r="D22" s="836" t="str">
        <f>D3</f>
        <v>[#previous_year#]*</v>
      </c>
      <c r="E22" s="837"/>
    </row>
    <row r="23" spans="1:32" ht="21" customHeight="1" x14ac:dyDescent="0.35">
      <c r="A23" s="312"/>
      <c r="B23" s="512" t="s">
        <v>287</v>
      </c>
      <c r="C23" s="313" t="s">
        <v>325</v>
      </c>
      <c r="D23" s="313" t="s">
        <v>287</v>
      </c>
      <c r="E23" s="313" t="s">
        <v>325</v>
      </c>
      <c r="Z23" s="361" t="s">
        <v>399</v>
      </c>
      <c r="AA23" s="361" t="s">
        <v>325</v>
      </c>
      <c r="AC23" s="361" t="s">
        <v>399</v>
      </c>
      <c r="AD23" s="361" t="s">
        <v>287</v>
      </c>
    </row>
    <row r="24" spans="1:32" x14ac:dyDescent="0.25">
      <c r="A24" s="376" t="s">
        <v>286</v>
      </c>
      <c r="B24" s="501"/>
      <c r="C24" s="501"/>
      <c r="D24" s="501"/>
      <c r="E24" s="501"/>
      <c r="Z24" t="str">
        <f t="shared" ref="Z24:Z29" si="7">A25</f>
        <v xml:space="preserve">re-used: Soil and agriculture </v>
      </c>
      <c r="AA24" s="535">
        <f t="shared" ref="AA24:AA29" si="8">C25/100</f>
        <v>0</v>
      </c>
      <c r="AC24" t="str">
        <f t="shared" ref="AC24:AC29" si="9">A25</f>
        <v xml:space="preserve">re-used: Soil and agriculture </v>
      </c>
      <c r="AD24" s="259">
        <f t="shared" ref="AD24:AD29" si="10">B25</f>
        <v>0</v>
      </c>
    </row>
    <row r="25" spans="1:32" x14ac:dyDescent="0.25">
      <c r="A25" s="385" t="s">
        <v>326</v>
      </c>
      <c r="B25" s="502"/>
      <c r="C25" s="502"/>
      <c r="D25" s="502"/>
      <c r="E25" s="502"/>
      <c r="Z25" t="str">
        <f t="shared" si="7"/>
        <v xml:space="preserve">re-used: Others </v>
      </c>
      <c r="AA25" s="535">
        <f t="shared" si="8"/>
        <v>0</v>
      </c>
      <c r="AC25" t="str">
        <f t="shared" si="9"/>
        <v xml:space="preserve">re-used: Others </v>
      </c>
      <c r="AD25" s="259">
        <f t="shared" si="10"/>
        <v>0</v>
      </c>
    </row>
    <row r="26" spans="1:32" x14ac:dyDescent="0.25">
      <c r="A26" s="377" t="s">
        <v>327</v>
      </c>
      <c r="B26" s="503"/>
      <c r="C26" s="503"/>
      <c r="D26" s="503"/>
      <c r="E26" s="503"/>
      <c r="Z26" t="str">
        <f t="shared" si="7"/>
        <v xml:space="preserve">disposed: Landfill </v>
      </c>
      <c r="AA26" s="535">
        <f t="shared" si="8"/>
        <v>0</v>
      </c>
      <c r="AC26" t="str">
        <f t="shared" si="9"/>
        <v xml:space="preserve">disposed: Landfill </v>
      </c>
      <c r="AD26" s="259">
        <f t="shared" si="10"/>
        <v>0</v>
      </c>
    </row>
    <row r="27" spans="1:32" x14ac:dyDescent="0.25">
      <c r="A27" s="377" t="s">
        <v>402</v>
      </c>
      <c r="B27" s="503"/>
      <c r="C27" s="503"/>
      <c r="D27" s="503"/>
      <c r="E27" s="503"/>
      <c r="Z27" t="str">
        <f t="shared" si="7"/>
        <v xml:space="preserve">disposed: Incineration </v>
      </c>
      <c r="AA27" s="535">
        <f t="shared" si="8"/>
        <v>0</v>
      </c>
      <c r="AC27" t="str">
        <f t="shared" si="9"/>
        <v xml:space="preserve">disposed: Incineration </v>
      </c>
      <c r="AD27" s="259">
        <f t="shared" si="10"/>
        <v>0</v>
      </c>
    </row>
    <row r="28" spans="1:32" x14ac:dyDescent="0.25">
      <c r="A28" s="377" t="s">
        <v>328</v>
      </c>
      <c r="B28" s="503"/>
      <c r="C28" s="503"/>
      <c r="D28" s="503"/>
      <c r="E28" s="503"/>
      <c r="Z28" t="str">
        <f t="shared" si="7"/>
        <v xml:space="preserve">disposed: Others </v>
      </c>
      <c r="AA28" s="535">
        <f t="shared" si="8"/>
        <v>0</v>
      </c>
      <c r="AC28" t="str">
        <f t="shared" si="9"/>
        <v xml:space="preserve">disposed: Others </v>
      </c>
      <c r="AD28" s="259">
        <f t="shared" si="10"/>
        <v>0</v>
      </c>
    </row>
    <row r="29" spans="1:32" x14ac:dyDescent="0.25">
      <c r="A29" s="377" t="s">
        <v>329</v>
      </c>
      <c r="B29" s="503"/>
      <c r="C29" s="503"/>
      <c r="D29" s="503"/>
      <c r="E29" s="503"/>
      <c r="Z29" t="str">
        <f t="shared" si="7"/>
        <v>not reported</v>
      </c>
      <c r="AA29" s="535">
        <f t="shared" si="8"/>
        <v>0</v>
      </c>
      <c r="AC29" t="str">
        <f t="shared" si="9"/>
        <v>not reported</v>
      </c>
      <c r="AD29" s="259">
        <f t="shared" si="10"/>
        <v>0</v>
      </c>
    </row>
    <row r="30" spans="1:32" x14ac:dyDescent="0.25">
      <c r="A30" s="393" t="s">
        <v>428</v>
      </c>
      <c r="B30" s="503"/>
      <c r="C30" s="503"/>
      <c r="D30" s="315"/>
      <c r="E30" s="315"/>
    </row>
    <row r="31" spans="1:32" x14ac:dyDescent="0.25">
      <c r="Z31" t="s">
        <v>426</v>
      </c>
      <c r="AA31" t="s">
        <v>442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409</v>
      </c>
      <c r="AA33" s="360">
        <f>D25</f>
        <v>0</v>
      </c>
      <c r="AB33" s="360">
        <f>D26</f>
        <v>0</v>
      </c>
      <c r="AC33" s="360">
        <f>D27</f>
        <v>0</v>
      </c>
      <c r="AD33" s="360">
        <f>D28</f>
        <v>0</v>
      </c>
      <c r="AE33" s="360">
        <f>D29</f>
        <v>0</v>
      </c>
      <c r="AF33" s="360">
        <f>D24-D25-D26-D27-D28-D29</f>
        <v>0</v>
      </c>
    </row>
    <row r="34" spans="1:32" x14ac:dyDescent="0.25">
      <c r="Z34" t="str">
        <f>B22</f>
        <v xml:space="preserve">[#current_year#] </v>
      </c>
      <c r="AA34" s="259">
        <f>B25</f>
        <v>0</v>
      </c>
      <c r="AB34" s="259">
        <f>B26</f>
        <v>0</v>
      </c>
      <c r="AC34" s="259">
        <f>B27</f>
        <v>0</v>
      </c>
      <c r="AD34" s="259">
        <f>B28</f>
        <v>0</v>
      </c>
      <c r="AE34" s="360">
        <f>B29</f>
        <v>0</v>
      </c>
      <c r="AF34" s="259">
        <f>B24-B25-B26-B27-B28-B29</f>
        <v>0</v>
      </c>
    </row>
    <row r="35" spans="1:32" ht="21" x14ac:dyDescent="0.35">
      <c r="A35" s="316" t="s">
        <v>283</v>
      </c>
      <c r="B35" s="316" t="s">
        <v>284</v>
      </c>
      <c r="C35" s="317" t="str">
        <f>B3</f>
        <v xml:space="preserve">[#current_year#] </v>
      </c>
      <c r="D35" s="536" t="str">
        <f>C13</f>
        <v>[#previous_year#]</v>
      </c>
      <c r="Z35" s="535">
        <v>20.12</v>
      </c>
      <c r="AA35" s="535" t="e">
        <f t="shared" ref="AA35:AF36" si="11">AA33/SUM($AA33:$AF33)</f>
        <v>#DIV/0!</v>
      </c>
      <c r="AB35" s="535" t="e">
        <f t="shared" si="11"/>
        <v>#DIV/0!</v>
      </c>
      <c r="AC35" s="535" t="e">
        <f t="shared" si="11"/>
        <v>#DIV/0!</v>
      </c>
      <c r="AD35" s="535" t="e">
        <f t="shared" si="11"/>
        <v>#DIV/0!</v>
      </c>
      <c r="AE35" s="535" t="e">
        <f t="shared" si="11"/>
        <v>#DIV/0!</v>
      </c>
      <c r="AF35" s="535" t="e">
        <f t="shared" si="11"/>
        <v>#DIV/0!</v>
      </c>
    </row>
    <row r="36" spans="1:32" x14ac:dyDescent="0.25">
      <c r="A36" s="318" t="s">
        <v>99</v>
      </c>
      <c r="B36" s="319" t="s">
        <v>298</v>
      </c>
      <c r="C36" s="481"/>
      <c r="D36" s="481"/>
      <c r="Z36" s="535">
        <v>20.14</v>
      </c>
      <c r="AA36" s="535" t="e">
        <f t="shared" si="11"/>
        <v>#DIV/0!</v>
      </c>
      <c r="AB36" s="535" t="e">
        <f t="shared" si="11"/>
        <v>#DIV/0!</v>
      </c>
      <c r="AC36" s="535" t="e">
        <f t="shared" si="11"/>
        <v>#DIV/0!</v>
      </c>
      <c r="AD36" s="535" t="e">
        <f t="shared" si="11"/>
        <v>#DIV/0!</v>
      </c>
      <c r="AE36" s="535" t="e">
        <f t="shared" si="11"/>
        <v>#DIV/0!</v>
      </c>
      <c r="AF36" s="535" t="e">
        <f t="shared" si="11"/>
        <v>#DIV/0!</v>
      </c>
    </row>
    <row r="37" spans="1:32" x14ac:dyDescent="0.25">
      <c r="A37" s="318" t="s">
        <v>299</v>
      </c>
      <c r="B37" s="319" t="s">
        <v>300</v>
      </c>
      <c r="C37" s="500"/>
      <c r="D37" s="500"/>
    </row>
    <row r="41" spans="1:32" x14ac:dyDescent="0.25">
      <c r="A41" s="314" t="s">
        <v>330</v>
      </c>
      <c r="B41" s="826" t="str">
        <f>B3</f>
        <v xml:space="preserve">[#current_year#] </v>
      </c>
      <c r="C41" s="827"/>
      <c r="D41" s="828" t="str">
        <f>C13</f>
        <v>[#previous_year#]</v>
      </c>
      <c r="E41" s="829"/>
      <c r="AA41" t="s">
        <v>412</v>
      </c>
      <c r="AB41" t="s">
        <v>419</v>
      </c>
      <c r="AC41" t="s">
        <v>413</v>
      </c>
      <c r="AD41" t="s">
        <v>420</v>
      </c>
      <c r="AE41" t="s">
        <v>414</v>
      </c>
      <c r="AF41" t="s">
        <v>421</v>
      </c>
    </row>
    <row r="42" spans="1:32" x14ac:dyDescent="0.25">
      <c r="A42" s="314"/>
      <c r="B42" s="314" t="s">
        <v>331</v>
      </c>
      <c r="C42" s="314" t="s">
        <v>332</v>
      </c>
      <c r="D42" s="314" t="s">
        <v>331</v>
      </c>
      <c r="E42" s="314" t="s">
        <v>332</v>
      </c>
      <c r="Z42" s="362" t="s">
        <v>339</v>
      </c>
      <c r="AA42" s="360">
        <f>C43</f>
        <v>0</v>
      </c>
      <c r="AB42" s="360">
        <f>E43</f>
        <v>0</v>
      </c>
      <c r="AC42" s="360">
        <f>C46</f>
        <v>0</v>
      </c>
      <c r="AD42" s="360">
        <f>E46</f>
        <v>0</v>
      </c>
      <c r="AE42" s="360">
        <f>C49</f>
        <v>0</v>
      </c>
      <c r="AF42" s="360">
        <f>E49</f>
        <v>0</v>
      </c>
    </row>
    <row r="43" spans="1:32" x14ac:dyDescent="0.25">
      <c r="A43" s="308" t="s">
        <v>333</v>
      </c>
      <c r="B43" s="315"/>
      <c r="C43" s="315"/>
      <c r="D43" s="315"/>
      <c r="E43" s="315"/>
      <c r="Z43" t="s">
        <v>340</v>
      </c>
      <c r="AA43" s="360">
        <f>B44</f>
        <v>0</v>
      </c>
      <c r="AB43" s="360">
        <f>E44</f>
        <v>0</v>
      </c>
      <c r="AC43" s="360">
        <f>C47</f>
        <v>0</v>
      </c>
      <c r="AD43" s="360">
        <f>E47</f>
        <v>0</v>
      </c>
      <c r="AE43" s="360">
        <f>C50</f>
        <v>0</v>
      </c>
      <c r="AF43" s="360">
        <f>E50</f>
        <v>0</v>
      </c>
    </row>
    <row r="44" spans="1:32" x14ac:dyDescent="0.25">
      <c r="A44" s="380" t="s">
        <v>334</v>
      </c>
      <c r="B44" s="386"/>
      <c r="C44" s="386"/>
      <c r="D44" s="386"/>
      <c r="E44" s="386"/>
      <c r="F44" s="387"/>
    </row>
    <row r="45" spans="1:32" x14ac:dyDescent="0.25">
      <c r="A45" s="380" t="s">
        <v>404</v>
      </c>
      <c r="B45" s="386"/>
      <c r="C45" s="386"/>
      <c r="D45" s="386"/>
      <c r="E45" s="386"/>
      <c r="F45" s="387"/>
    </row>
    <row r="46" spans="1:32" x14ac:dyDescent="0.25">
      <c r="A46" s="380" t="s">
        <v>335</v>
      </c>
      <c r="B46" s="386"/>
      <c r="C46" s="386"/>
      <c r="D46" s="386"/>
      <c r="E46" s="386"/>
      <c r="F46" s="387"/>
    </row>
    <row r="47" spans="1:32" x14ac:dyDescent="0.25">
      <c r="A47" s="380" t="s">
        <v>336</v>
      </c>
      <c r="B47" s="386"/>
      <c r="C47" s="386"/>
      <c r="D47" s="386"/>
      <c r="E47" s="386"/>
      <c r="F47" s="387"/>
    </row>
    <row r="48" spans="1:32" ht="50.25" customHeight="1" x14ac:dyDescent="0.25">
      <c r="A48" s="380" t="s">
        <v>405</v>
      </c>
      <c r="B48" s="386"/>
      <c r="C48" s="386"/>
      <c r="D48" s="386"/>
      <c r="E48" s="386"/>
      <c r="F48" s="387"/>
      <c r="AA48" t="s">
        <v>422</v>
      </c>
      <c r="AB48" s="813" t="s">
        <v>443</v>
      </c>
      <c r="AC48" s="813"/>
      <c r="AD48" s="813"/>
    </row>
    <row r="49" spans="1:30" x14ac:dyDescent="0.25">
      <c r="A49" s="380" t="s">
        <v>337</v>
      </c>
      <c r="B49" s="386"/>
      <c r="C49" s="386"/>
      <c r="D49" s="386"/>
      <c r="E49" s="386"/>
      <c r="F49" s="387"/>
      <c r="AB49" s="326" t="s">
        <v>339</v>
      </c>
      <c r="AC49" s="326" t="s">
        <v>340</v>
      </c>
      <c r="AD49" s="326" t="s">
        <v>403</v>
      </c>
    </row>
    <row r="50" spans="1:30" x14ac:dyDescent="0.25">
      <c r="A50" s="380" t="s">
        <v>338</v>
      </c>
      <c r="B50" s="386"/>
      <c r="C50" s="386"/>
      <c r="D50" s="386"/>
      <c r="E50" s="386"/>
      <c r="F50" s="387"/>
      <c r="AA50" s="308" t="str">
        <f>AA64</f>
        <v>Article 3 7th reporting</v>
      </c>
      <c r="AB50" s="308"/>
      <c r="AC50" s="308"/>
      <c r="AD50" s="308"/>
    </row>
    <row r="51" spans="1:30" x14ac:dyDescent="0.25">
      <c r="A51" s="380" t="s">
        <v>406</v>
      </c>
      <c r="B51" s="386"/>
      <c r="C51" s="386"/>
      <c r="D51" s="386"/>
      <c r="E51" s="386"/>
      <c r="F51" s="387"/>
      <c r="AA51" s="308" t="str">
        <f t="shared" ref="AA51:AA58" si="12">AA65</f>
        <v>Article 3 [#previous_year#]</v>
      </c>
      <c r="AB51" s="315">
        <f>B54</f>
        <v>0</v>
      </c>
      <c r="AC51" s="315">
        <f>C54</f>
        <v>0</v>
      </c>
      <c r="AD51" s="315">
        <f>D54</f>
        <v>0</v>
      </c>
    </row>
    <row r="52" spans="1:30" x14ac:dyDescent="0.25">
      <c r="AA52" s="308" t="str">
        <f t="shared" si="12"/>
        <v>Article 3 [#current_year#]</v>
      </c>
      <c r="AB52" s="315">
        <f>E55</f>
        <v>0</v>
      </c>
      <c r="AC52" s="315">
        <f>F55</f>
        <v>0</v>
      </c>
      <c r="AD52" s="315">
        <f>G55</f>
        <v>0</v>
      </c>
    </row>
    <row r="53" spans="1:30" x14ac:dyDescent="0.25">
      <c r="A53" s="321"/>
      <c r="B53" s="322" t="s">
        <v>339</v>
      </c>
      <c r="C53" s="322" t="s">
        <v>340</v>
      </c>
      <c r="D53" s="389" t="s">
        <v>403</v>
      </c>
      <c r="E53" s="322" t="s">
        <v>339</v>
      </c>
      <c r="F53" s="322" t="s">
        <v>340</v>
      </c>
      <c r="G53" s="389" t="s">
        <v>403</v>
      </c>
      <c r="AA53" s="308" t="str">
        <f t="shared" si="12"/>
        <v>Article 4 7th reporting</v>
      </c>
      <c r="AB53" s="308"/>
      <c r="AC53" s="308"/>
      <c r="AD53" s="308"/>
    </row>
    <row r="54" spans="1:30" x14ac:dyDescent="0.25">
      <c r="A54" s="388" t="s">
        <v>439</v>
      </c>
      <c r="B54" s="386"/>
      <c r="C54" s="386"/>
      <c r="D54" s="386"/>
      <c r="E54" s="386"/>
      <c r="F54" s="386"/>
      <c r="G54" s="386"/>
      <c r="AA54" s="308" t="str">
        <f t="shared" si="12"/>
        <v>Article 4 [#previous_year#]</v>
      </c>
      <c r="AB54" s="315">
        <f>B57</f>
        <v>0</v>
      </c>
      <c r="AC54" s="315">
        <f>C57</f>
        <v>0</v>
      </c>
      <c r="AD54" s="315">
        <f>D57</f>
        <v>0</v>
      </c>
    </row>
    <row r="55" spans="1:30" x14ac:dyDescent="0.25">
      <c r="A55" s="388" t="s">
        <v>343</v>
      </c>
      <c r="B55" s="386"/>
      <c r="C55" s="386"/>
      <c r="D55" s="386"/>
      <c r="E55" s="386"/>
      <c r="F55" s="386"/>
      <c r="G55" s="386"/>
      <c r="AA55" s="308" t="str">
        <f t="shared" si="12"/>
        <v>Article 4 [#current_year#]</v>
      </c>
      <c r="AB55" s="315">
        <f>E58</f>
        <v>0</v>
      </c>
      <c r="AC55" s="315">
        <f>F58</f>
        <v>0</v>
      </c>
      <c r="AD55" s="315">
        <f>G58</f>
        <v>0</v>
      </c>
    </row>
    <row r="56" spans="1:30" x14ac:dyDescent="0.25">
      <c r="A56" s="388"/>
      <c r="B56" s="386"/>
      <c r="C56" s="386"/>
      <c r="D56" s="386"/>
      <c r="E56" s="386"/>
      <c r="F56" s="386"/>
      <c r="G56" s="386"/>
      <c r="AA56" s="308" t="str">
        <f t="shared" si="12"/>
        <v>Article 5 7th reporting</v>
      </c>
      <c r="AB56" s="308"/>
      <c r="AC56" s="308"/>
      <c r="AD56" s="308"/>
    </row>
    <row r="57" spans="1:30" x14ac:dyDescent="0.25">
      <c r="A57" s="388" t="s">
        <v>440</v>
      </c>
      <c r="B57" s="386"/>
      <c r="C57" s="386"/>
      <c r="D57" s="386"/>
      <c r="E57" s="386"/>
      <c r="F57" s="386"/>
      <c r="G57" s="386"/>
      <c r="AA57" s="308" t="str">
        <f t="shared" si="12"/>
        <v>Article 5 [#previous_year#]</v>
      </c>
      <c r="AB57" s="315">
        <f>B60</f>
        <v>0</v>
      </c>
      <c r="AC57" s="315">
        <f>C60</f>
        <v>0</v>
      </c>
      <c r="AD57" s="315">
        <f>D60</f>
        <v>0</v>
      </c>
    </row>
    <row r="58" spans="1:30" x14ac:dyDescent="0.25">
      <c r="A58" s="388" t="s">
        <v>342</v>
      </c>
      <c r="B58" s="386"/>
      <c r="C58" s="386"/>
      <c r="D58" s="386"/>
      <c r="E58" s="386"/>
      <c r="F58" s="386"/>
      <c r="G58" s="386"/>
      <c r="AA58" s="308" t="str">
        <f t="shared" si="12"/>
        <v>Article 5 [#current_year#]</v>
      </c>
      <c r="AB58" s="315">
        <f>E61</f>
        <v>0</v>
      </c>
      <c r="AC58" s="315">
        <f>F61</f>
        <v>0</v>
      </c>
      <c r="AD58" s="315">
        <f>G61</f>
        <v>0</v>
      </c>
    </row>
    <row r="59" spans="1:30" x14ac:dyDescent="0.25">
      <c r="A59" s="388"/>
      <c r="B59" s="386"/>
      <c r="C59" s="386"/>
      <c r="D59" s="386"/>
      <c r="E59" s="386"/>
      <c r="F59" s="386"/>
      <c r="G59" s="386"/>
    </row>
    <row r="60" spans="1:30" x14ac:dyDescent="0.25">
      <c r="A60" s="388" t="s">
        <v>441</v>
      </c>
      <c r="B60" s="386"/>
      <c r="C60" s="386"/>
      <c r="D60" s="386"/>
      <c r="E60" s="386"/>
      <c r="F60" s="386"/>
      <c r="G60" s="386"/>
    </row>
    <row r="61" spans="1:30" x14ac:dyDescent="0.25">
      <c r="A61" s="388" t="s">
        <v>341</v>
      </c>
      <c r="B61" s="386"/>
      <c r="C61" s="386"/>
      <c r="D61" s="386"/>
      <c r="E61" s="386"/>
      <c r="F61" s="386"/>
      <c r="G61" s="386"/>
    </row>
    <row r="62" spans="1:30" ht="48.75" customHeight="1" x14ac:dyDescent="0.25">
      <c r="A62" s="324"/>
      <c r="B62" s="325"/>
      <c r="C62" s="325"/>
      <c r="D62" s="375"/>
      <c r="G62" s="375"/>
      <c r="AA62" t="s">
        <v>422</v>
      </c>
      <c r="AB62" s="813" t="s">
        <v>444</v>
      </c>
      <c r="AC62" s="813"/>
      <c r="AD62" s="813"/>
    </row>
    <row r="63" spans="1:30" x14ac:dyDescent="0.25">
      <c r="A63" s="308"/>
      <c r="B63" s="326" t="s">
        <v>339</v>
      </c>
      <c r="C63" s="326" t="s">
        <v>340</v>
      </c>
      <c r="D63" s="389" t="s">
        <v>403</v>
      </c>
      <c r="E63" s="390" t="s">
        <v>339</v>
      </c>
      <c r="F63" s="390" t="s">
        <v>340</v>
      </c>
      <c r="G63" s="389" t="s">
        <v>403</v>
      </c>
      <c r="AB63" s="326" t="s">
        <v>339</v>
      </c>
      <c r="AC63" s="326" t="s">
        <v>340</v>
      </c>
      <c r="AD63" s="326" t="s">
        <v>403</v>
      </c>
    </row>
    <row r="64" spans="1:30" x14ac:dyDescent="0.25">
      <c r="A64" s="323" t="s">
        <v>439</v>
      </c>
      <c r="B64" s="391"/>
      <c r="C64" s="391"/>
      <c r="D64" s="391"/>
      <c r="E64" s="391"/>
      <c r="F64" s="391"/>
      <c r="G64" s="386"/>
      <c r="AA64" s="308" t="s">
        <v>423</v>
      </c>
      <c r="AB64" s="308"/>
      <c r="AC64" s="308"/>
      <c r="AD64" s="308"/>
    </row>
    <row r="65" spans="1:31" x14ac:dyDescent="0.25">
      <c r="A65" s="323" t="s">
        <v>343</v>
      </c>
      <c r="B65" s="392"/>
      <c r="C65" s="392"/>
      <c r="D65" s="391"/>
      <c r="E65" s="391"/>
      <c r="F65" s="391"/>
      <c r="G65" s="386"/>
      <c r="AA65" s="308" t="s">
        <v>445</v>
      </c>
      <c r="AB65" s="315">
        <f>B64</f>
        <v>0</v>
      </c>
      <c r="AC65" s="315">
        <f t="shared" ref="AC65:AD65" si="13">C64</f>
        <v>0</v>
      </c>
      <c r="AD65" s="315">
        <f t="shared" si="13"/>
        <v>0</v>
      </c>
    </row>
    <row r="66" spans="1:31" x14ac:dyDescent="0.25">
      <c r="A66" s="323"/>
      <c r="B66" s="392"/>
      <c r="C66" s="392"/>
      <c r="D66" s="391"/>
      <c r="E66" s="391"/>
      <c r="F66" s="391"/>
      <c r="G66" s="386"/>
      <c r="AA66" s="308" t="s">
        <v>343</v>
      </c>
      <c r="AB66" s="315">
        <f>B43</f>
        <v>0</v>
      </c>
      <c r="AC66" s="315">
        <f>B44</f>
        <v>0</v>
      </c>
      <c r="AD66" s="315">
        <f>B45</f>
        <v>0</v>
      </c>
    </row>
    <row r="67" spans="1:31" x14ac:dyDescent="0.25">
      <c r="A67" s="323" t="s">
        <v>440</v>
      </c>
      <c r="B67" s="392"/>
      <c r="C67" s="392"/>
      <c r="D67" s="391"/>
      <c r="E67" s="391"/>
      <c r="F67" s="391"/>
      <c r="G67" s="386"/>
      <c r="AA67" s="308" t="s">
        <v>424</v>
      </c>
      <c r="AB67" s="308"/>
      <c r="AC67" s="308"/>
      <c r="AD67" s="308"/>
    </row>
    <row r="68" spans="1:31" x14ac:dyDescent="0.25">
      <c r="A68" s="323" t="s">
        <v>342</v>
      </c>
      <c r="B68" s="392"/>
      <c r="C68" s="392"/>
      <c r="D68" s="391"/>
      <c r="E68" s="391"/>
      <c r="F68" s="391"/>
      <c r="G68" s="386"/>
      <c r="AA68" s="308" t="s">
        <v>446</v>
      </c>
      <c r="AB68" s="315">
        <f>B67</f>
        <v>0</v>
      </c>
      <c r="AC68" s="315">
        <f t="shared" ref="AC68:AD68" si="14">C67</f>
        <v>0</v>
      </c>
      <c r="AD68" s="315">
        <f t="shared" si="14"/>
        <v>0</v>
      </c>
    </row>
    <row r="69" spans="1:31" x14ac:dyDescent="0.25">
      <c r="A69" s="323"/>
      <c r="B69" s="392"/>
      <c r="C69" s="392"/>
      <c r="D69" s="391"/>
      <c r="E69" s="391"/>
      <c r="F69" s="391"/>
      <c r="G69" s="386"/>
      <c r="AA69" s="308" t="s">
        <v>342</v>
      </c>
      <c r="AB69" s="315">
        <f>B46</f>
        <v>0</v>
      </c>
      <c r="AC69" s="315">
        <f>B47</f>
        <v>0</v>
      </c>
      <c r="AD69" s="315">
        <f>B48</f>
        <v>0</v>
      </c>
    </row>
    <row r="70" spans="1:31" x14ac:dyDescent="0.25">
      <c r="A70" s="323" t="s">
        <v>441</v>
      </c>
      <c r="B70" s="392"/>
      <c r="C70" s="392"/>
      <c r="D70" s="391"/>
      <c r="E70" s="391"/>
      <c r="F70" s="391"/>
      <c r="G70" s="386"/>
      <c r="AA70" s="308" t="s">
        <v>425</v>
      </c>
      <c r="AB70" s="308"/>
      <c r="AC70" s="308"/>
      <c r="AD70" s="308"/>
    </row>
    <row r="71" spans="1:31" x14ac:dyDescent="0.25">
      <c r="A71" s="323" t="s">
        <v>341</v>
      </c>
      <c r="B71" s="392"/>
      <c r="C71" s="392"/>
      <c r="D71" s="391"/>
      <c r="E71" s="391"/>
      <c r="F71" s="391"/>
      <c r="G71" s="386"/>
      <c r="AA71" s="308" t="s">
        <v>447</v>
      </c>
      <c r="AB71" s="315">
        <f>B70</f>
        <v>0</v>
      </c>
      <c r="AC71" s="315">
        <f t="shared" ref="AC71:AD71" si="15">C70</f>
        <v>0</v>
      </c>
      <c r="AD71" s="315">
        <f t="shared" si="15"/>
        <v>0</v>
      </c>
    </row>
    <row r="72" spans="1:31" x14ac:dyDescent="0.25">
      <c r="AA72" s="308" t="s">
        <v>341</v>
      </c>
      <c r="AB72" s="315">
        <f>B49</f>
        <v>0</v>
      </c>
      <c r="AC72" s="315">
        <f>B50</f>
        <v>0</v>
      </c>
      <c r="AD72" s="315">
        <f>B51</f>
        <v>0</v>
      </c>
    </row>
    <row r="73" spans="1:31" x14ac:dyDescent="0.25">
      <c r="A73" t="s">
        <v>344</v>
      </c>
    </row>
    <row r="74" spans="1:31" ht="48.75" customHeight="1" x14ac:dyDescent="0.25">
      <c r="A74" s="526" t="s">
        <v>426</v>
      </c>
      <c r="B74" s="813" t="s">
        <v>427</v>
      </c>
      <c r="C74" s="813"/>
      <c r="D74" s="813"/>
      <c r="E74" s="813"/>
    </row>
    <row r="75" spans="1:31" ht="30.75" customHeight="1" x14ac:dyDescent="0.25">
      <c r="A75" s="329" t="s">
        <v>387</v>
      </c>
      <c r="B75" s="506" t="s">
        <v>345</v>
      </c>
      <c r="C75" s="330"/>
      <c r="D75" s="506" t="s">
        <v>345</v>
      </c>
      <c r="E75" s="331"/>
      <c r="F75" s="332" t="s">
        <v>346</v>
      </c>
      <c r="G75" s="333"/>
      <c r="H75" s="332" t="s">
        <v>346</v>
      </c>
      <c r="I75" s="328"/>
    </row>
    <row r="76" spans="1:31" ht="25.5" x14ac:dyDescent="0.25">
      <c r="A76" s="218" t="s">
        <v>197</v>
      </c>
      <c r="B76" s="219" t="str">
        <f>B3</f>
        <v xml:space="preserve">[#current_year#] </v>
      </c>
      <c r="C76" s="219" t="s">
        <v>208</v>
      </c>
      <c r="D76" s="219" t="str">
        <f>B3</f>
        <v xml:space="preserve">[#current_year#] </v>
      </c>
      <c r="E76" s="220" t="s">
        <v>208</v>
      </c>
      <c r="F76" s="334" t="str">
        <f>D3</f>
        <v>[#previous_year#]*</v>
      </c>
      <c r="G76" s="455" t="s">
        <v>208</v>
      </c>
      <c r="H76" s="524" t="str">
        <f>D3</f>
        <v>[#previous_year#]*</v>
      </c>
      <c r="I76" s="525" t="s">
        <v>208</v>
      </c>
      <c r="Z76" s="219" t="s">
        <v>400</v>
      </c>
      <c r="AA76" s="219" t="str">
        <f>D3</f>
        <v>[#previous_year#]*</v>
      </c>
      <c r="AB76" s="206" t="str">
        <f>B3</f>
        <v xml:space="preserve">[#current_year#] </v>
      </c>
      <c r="AC76" s="206" t="s">
        <v>400</v>
      </c>
      <c r="AD76" s="533" t="s">
        <v>409</v>
      </c>
      <c r="AE76" s="206" t="str">
        <f>B3</f>
        <v xml:space="preserve">[#current_year#] </v>
      </c>
    </row>
    <row r="77" spans="1:31" ht="15.75" x14ac:dyDescent="0.25">
      <c r="A77" s="520" t="s">
        <v>245</v>
      </c>
      <c r="B77" s="523"/>
      <c r="C77" s="489"/>
      <c r="D77" s="513"/>
      <c r="E77" s="489"/>
      <c r="F77" s="363"/>
      <c r="G77" s="492"/>
      <c r="H77" s="364"/>
      <c r="I77" s="496"/>
      <c r="Z77" t="s">
        <v>245</v>
      </c>
      <c r="AA77" s="360">
        <f t="shared" ref="AA77:AA82" si="16">H77</f>
        <v>0</v>
      </c>
      <c r="AB77">
        <f>D77</f>
        <v>0</v>
      </c>
      <c r="AC77" t="s">
        <v>245</v>
      </c>
      <c r="AD77" s="360">
        <f t="shared" ref="AD77:AD82" si="17">F77</f>
        <v>0</v>
      </c>
      <c r="AE77">
        <f>B77</f>
        <v>0</v>
      </c>
    </row>
    <row r="78" spans="1:31" x14ac:dyDescent="0.25">
      <c r="A78" s="521" t="s">
        <v>235</v>
      </c>
      <c r="B78" s="514"/>
      <c r="C78" s="490"/>
      <c r="D78" s="515"/>
      <c r="E78" s="490"/>
      <c r="F78" s="365"/>
      <c r="G78" s="493"/>
      <c r="H78" s="366"/>
      <c r="I78" s="497"/>
      <c r="Z78" s="142" t="s">
        <v>235</v>
      </c>
      <c r="AA78" s="360">
        <f t="shared" si="16"/>
        <v>0</v>
      </c>
      <c r="AB78">
        <f t="shared" ref="AB78:AB82" si="18">D78</f>
        <v>0</v>
      </c>
      <c r="AC78" s="142" t="s">
        <v>235</v>
      </c>
      <c r="AD78" s="360">
        <f t="shared" si="17"/>
        <v>0</v>
      </c>
      <c r="AE78">
        <f t="shared" ref="AE78:AE82" si="19">B78</f>
        <v>0</v>
      </c>
    </row>
    <row r="79" spans="1:31" x14ac:dyDescent="0.25">
      <c r="A79" s="521" t="s">
        <v>347</v>
      </c>
      <c r="B79" s="514"/>
      <c r="C79" s="490"/>
      <c r="D79" s="515"/>
      <c r="E79" s="490"/>
      <c r="F79" s="365"/>
      <c r="G79" s="493"/>
      <c r="H79" s="366"/>
      <c r="I79" s="497"/>
      <c r="Z79" s="142" t="s">
        <v>347</v>
      </c>
      <c r="AA79" s="360">
        <f t="shared" si="16"/>
        <v>0</v>
      </c>
      <c r="AB79">
        <f t="shared" si="18"/>
        <v>0</v>
      </c>
      <c r="AC79" s="142" t="s">
        <v>347</v>
      </c>
      <c r="AD79" s="360">
        <f t="shared" si="17"/>
        <v>0</v>
      </c>
      <c r="AE79">
        <f t="shared" si="19"/>
        <v>0</v>
      </c>
    </row>
    <row r="80" spans="1:31" x14ac:dyDescent="0.25">
      <c r="A80" s="521" t="s">
        <v>348</v>
      </c>
      <c r="B80" s="514"/>
      <c r="C80" s="490"/>
      <c r="D80" s="515"/>
      <c r="E80" s="490"/>
      <c r="F80" s="365"/>
      <c r="G80" s="493"/>
      <c r="H80" s="366"/>
      <c r="I80" s="497"/>
      <c r="Z80" s="142" t="s">
        <v>348</v>
      </c>
      <c r="AA80" s="360">
        <f t="shared" si="16"/>
        <v>0</v>
      </c>
      <c r="AB80">
        <f t="shared" si="18"/>
        <v>0</v>
      </c>
      <c r="AC80" s="142" t="s">
        <v>348</v>
      </c>
      <c r="AD80" s="360">
        <f t="shared" si="17"/>
        <v>0</v>
      </c>
      <c r="AE80">
        <f t="shared" si="19"/>
        <v>0</v>
      </c>
    </row>
    <row r="81" spans="1:31" x14ac:dyDescent="0.25">
      <c r="A81" s="521" t="s">
        <v>349</v>
      </c>
      <c r="B81" s="516"/>
      <c r="C81" s="490"/>
      <c r="D81" s="517"/>
      <c r="E81" s="490"/>
      <c r="F81" s="367"/>
      <c r="G81" s="494"/>
      <c r="H81" s="368"/>
      <c r="I81" s="498"/>
      <c r="Z81" s="142" t="s">
        <v>349</v>
      </c>
      <c r="AA81" s="360">
        <f t="shared" si="16"/>
        <v>0</v>
      </c>
      <c r="AB81">
        <f t="shared" si="18"/>
        <v>0</v>
      </c>
      <c r="AC81" s="142" t="s">
        <v>349</v>
      </c>
      <c r="AD81" s="360">
        <f t="shared" si="17"/>
        <v>0</v>
      </c>
      <c r="AE81">
        <f t="shared" si="19"/>
        <v>0</v>
      </c>
    </row>
    <row r="82" spans="1:31" x14ac:dyDescent="0.25">
      <c r="A82" s="522" t="s">
        <v>350</v>
      </c>
      <c r="B82" s="518"/>
      <c r="C82" s="491"/>
      <c r="D82" s="519"/>
      <c r="E82" s="491"/>
      <c r="F82" s="369"/>
      <c r="G82" s="495"/>
      <c r="H82" s="370"/>
      <c r="I82" s="499"/>
      <c r="Z82" s="335" t="s">
        <v>350</v>
      </c>
      <c r="AA82" s="360">
        <f t="shared" si="16"/>
        <v>0</v>
      </c>
      <c r="AB82">
        <f t="shared" si="18"/>
        <v>0</v>
      </c>
      <c r="AC82" s="335" t="s">
        <v>350</v>
      </c>
      <c r="AD82" s="360">
        <f t="shared" si="17"/>
        <v>0</v>
      </c>
      <c r="AE82">
        <f t="shared" si="19"/>
        <v>0</v>
      </c>
    </row>
    <row r="84" spans="1:31" x14ac:dyDescent="0.25">
      <c r="A84" s="336" t="s">
        <v>351</v>
      </c>
    </row>
    <row r="85" spans="1:31" x14ac:dyDescent="0.25">
      <c r="B85" s="817" t="str">
        <f>B3</f>
        <v xml:space="preserve">[#current_year#] </v>
      </c>
      <c r="C85" s="818"/>
      <c r="D85" s="817" t="str">
        <f>C13</f>
        <v>[#previous_year#]</v>
      </c>
      <c r="E85" s="818"/>
      <c r="Z85" t="s">
        <v>401</v>
      </c>
      <c r="AA85" s="533" t="s">
        <v>409</v>
      </c>
      <c r="AB85" s="533" t="str">
        <f>B3</f>
        <v xml:space="preserve">[#current_year#] </v>
      </c>
    </row>
    <row r="86" spans="1:31" ht="15.75" x14ac:dyDescent="0.25">
      <c r="A86" s="201"/>
      <c r="B86" s="819" t="s">
        <v>233</v>
      </c>
      <c r="C86" s="780"/>
      <c r="D86" s="819" t="s">
        <v>233</v>
      </c>
      <c r="E86" s="780"/>
      <c r="Z86" s="337" t="s">
        <v>234</v>
      </c>
      <c r="AA86" s="373">
        <f t="shared" ref="AA86:AA93" si="20">D88</f>
        <v>100</v>
      </c>
      <c r="AB86" s="373">
        <f t="shared" ref="AB86:AB93" si="21">B88</f>
        <v>100</v>
      </c>
    </row>
    <row r="87" spans="1:31" x14ac:dyDescent="0.25">
      <c r="A87" s="204" t="s">
        <v>197</v>
      </c>
      <c r="B87" s="207" t="s">
        <v>208</v>
      </c>
      <c r="C87" s="208" t="s">
        <v>123</v>
      </c>
      <c r="D87" s="207" t="s">
        <v>208</v>
      </c>
      <c r="E87" s="208" t="s">
        <v>123</v>
      </c>
      <c r="Z87" s="338" t="s">
        <v>352</v>
      </c>
      <c r="AA87" s="373">
        <f t="shared" si="20"/>
        <v>0</v>
      </c>
      <c r="AB87" s="373">
        <f t="shared" si="21"/>
        <v>0</v>
      </c>
    </row>
    <row r="88" spans="1:31" ht="15.75" x14ac:dyDescent="0.25">
      <c r="A88" s="337" t="s">
        <v>234</v>
      </c>
      <c r="B88" s="486">
        <v>100</v>
      </c>
      <c r="C88" s="371"/>
      <c r="D88" s="486">
        <v>100</v>
      </c>
      <c r="E88" s="371"/>
      <c r="Z88" s="337" t="s">
        <v>353</v>
      </c>
      <c r="AA88" s="373">
        <f t="shared" si="20"/>
        <v>100</v>
      </c>
      <c r="AB88" s="373">
        <f t="shared" si="21"/>
        <v>100</v>
      </c>
    </row>
    <row r="89" spans="1:31" x14ac:dyDescent="0.25">
      <c r="A89" s="338" t="s">
        <v>352</v>
      </c>
      <c r="B89" s="486"/>
      <c r="C89" s="315"/>
      <c r="D89" s="486"/>
      <c r="E89" s="315"/>
      <c r="Z89" s="338" t="s">
        <v>354</v>
      </c>
      <c r="AA89" s="373">
        <f t="shared" si="20"/>
        <v>0</v>
      </c>
      <c r="AB89" s="373">
        <f t="shared" si="21"/>
        <v>0</v>
      </c>
    </row>
    <row r="90" spans="1:31" ht="15.75" x14ac:dyDescent="0.25">
      <c r="A90" s="337" t="s">
        <v>353</v>
      </c>
      <c r="B90" s="486">
        <v>100</v>
      </c>
      <c r="C90" s="371"/>
      <c r="D90" s="486">
        <v>100</v>
      </c>
      <c r="E90" s="371"/>
      <c r="Z90" s="338" t="s">
        <v>355</v>
      </c>
      <c r="AA90" s="373">
        <f t="shared" si="20"/>
        <v>0</v>
      </c>
      <c r="AB90" s="373">
        <f t="shared" si="21"/>
        <v>0</v>
      </c>
    </row>
    <row r="91" spans="1:31" ht="31.5" x14ac:dyDescent="0.25">
      <c r="A91" s="338" t="s">
        <v>354</v>
      </c>
      <c r="B91" s="487"/>
      <c r="C91" s="315"/>
      <c r="D91" s="487"/>
      <c r="E91" s="315"/>
      <c r="Z91" s="339" t="s">
        <v>356</v>
      </c>
      <c r="AA91" s="373">
        <f t="shared" si="20"/>
        <v>100</v>
      </c>
      <c r="AB91" s="373">
        <f t="shared" si="21"/>
        <v>100</v>
      </c>
    </row>
    <row r="92" spans="1:31" x14ac:dyDescent="0.25">
      <c r="A92" s="338" t="s">
        <v>355</v>
      </c>
      <c r="B92" s="487"/>
      <c r="C92" s="315"/>
      <c r="D92" s="487"/>
      <c r="E92" s="315"/>
      <c r="Z92" s="338" t="s">
        <v>357</v>
      </c>
      <c r="AA92" s="373">
        <f t="shared" si="20"/>
        <v>0</v>
      </c>
      <c r="AB92" s="373">
        <f t="shared" si="21"/>
        <v>0</v>
      </c>
    </row>
    <row r="93" spans="1:31" ht="15.75" x14ac:dyDescent="0.25">
      <c r="A93" s="339" t="s">
        <v>356</v>
      </c>
      <c r="B93" s="488">
        <v>100</v>
      </c>
      <c r="C93" s="371"/>
      <c r="D93" s="488">
        <v>100</v>
      </c>
      <c r="E93" s="371">
        <v>3869294</v>
      </c>
      <c r="Z93" s="338" t="s">
        <v>358</v>
      </c>
      <c r="AA93" s="373">
        <f t="shared" si="20"/>
        <v>0</v>
      </c>
      <c r="AB93" s="373">
        <f t="shared" si="21"/>
        <v>0</v>
      </c>
    </row>
    <row r="94" spans="1:31" x14ac:dyDescent="0.25">
      <c r="A94" s="338" t="s">
        <v>357</v>
      </c>
      <c r="B94" s="487"/>
      <c r="C94" s="315"/>
      <c r="D94" s="487"/>
      <c r="E94" s="315"/>
    </row>
    <row r="95" spans="1:31" x14ac:dyDescent="0.25">
      <c r="A95" s="338" t="s">
        <v>358</v>
      </c>
      <c r="B95" s="487"/>
      <c r="C95" s="315"/>
      <c r="D95" s="487"/>
      <c r="E95" s="315"/>
    </row>
    <row r="96" spans="1:31" x14ac:dyDescent="0.25">
      <c r="A96" s="340"/>
      <c r="B96" s="484"/>
      <c r="C96" s="315"/>
      <c r="D96" s="484"/>
      <c r="E96" s="315"/>
    </row>
    <row r="99" spans="1:28" x14ac:dyDescent="0.25">
      <c r="A99" s="336" t="s">
        <v>359</v>
      </c>
    </row>
    <row r="101" spans="1:28" x14ac:dyDescent="0.25">
      <c r="B101" s="817" t="str">
        <f>B3</f>
        <v xml:space="preserve">[#current_year#] </v>
      </c>
      <c r="C101" s="818"/>
      <c r="D101" s="817" t="str">
        <f>C13</f>
        <v>[#previous_year#]</v>
      </c>
      <c r="E101" s="818"/>
    </row>
    <row r="102" spans="1:28" x14ac:dyDescent="0.25">
      <c r="A102" s="201"/>
      <c r="B102" s="819" t="s">
        <v>233</v>
      </c>
      <c r="C102" s="780"/>
      <c r="D102" s="819" t="s">
        <v>233</v>
      </c>
      <c r="E102" s="780"/>
      <c r="Z102" t="s">
        <v>401</v>
      </c>
      <c r="AA102" s="533" t="s">
        <v>409</v>
      </c>
      <c r="AB102" s="533" t="str">
        <f>B3</f>
        <v xml:space="preserve">[#current_year#] </v>
      </c>
    </row>
    <row r="103" spans="1:28" ht="15.75" x14ac:dyDescent="0.25">
      <c r="A103" s="204" t="s">
        <v>197</v>
      </c>
      <c r="B103" s="207" t="s">
        <v>208</v>
      </c>
      <c r="C103" s="208" t="s">
        <v>123</v>
      </c>
      <c r="D103" s="207" t="s">
        <v>208</v>
      </c>
      <c r="E103" s="208" t="s">
        <v>123</v>
      </c>
      <c r="Z103" s="337" t="s">
        <v>234</v>
      </c>
      <c r="AA103" s="373">
        <f t="shared" ref="AA103:AA110" si="22">D104</f>
        <v>100</v>
      </c>
      <c r="AB103" s="373">
        <f t="shared" ref="AB103:AB110" si="23">B104</f>
        <v>100</v>
      </c>
    </row>
    <row r="104" spans="1:28" ht="15.75" x14ac:dyDescent="0.25">
      <c r="A104" s="337" t="s">
        <v>234</v>
      </c>
      <c r="B104" s="486">
        <v>100</v>
      </c>
      <c r="C104" s="371"/>
      <c r="D104" s="486">
        <v>100</v>
      </c>
      <c r="E104" s="371"/>
      <c r="Z104" s="338" t="s">
        <v>352</v>
      </c>
      <c r="AA104" s="373">
        <f t="shared" si="22"/>
        <v>0</v>
      </c>
      <c r="AB104" s="373">
        <f t="shared" si="23"/>
        <v>0</v>
      </c>
    </row>
    <row r="105" spans="1:28" ht="15.75" x14ac:dyDescent="0.25">
      <c r="A105" s="338" t="s">
        <v>352</v>
      </c>
      <c r="B105" s="486"/>
      <c r="C105" s="315"/>
      <c r="D105" s="486"/>
      <c r="E105" s="315"/>
      <c r="Z105" s="337" t="s">
        <v>353</v>
      </c>
      <c r="AA105" s="373">
        <f t="shared" si="22"/>
        <v>100</v>
      </c>
      <c r="AB105" s="373">
        <f t="shared" si="23"/>
        <v>100</v>
      </c>
    </row>
    <row r="106" spans="1:28" ht="15.75" x14ac:dyDescent="0.25">
      <c r="A106" s="337" t="s">
        <v>353</v>
      </c>
      <c r="B106" s="486">
        <v>100</v>
      </c>
      <c r="C106" s="371"/>
      <c r="D106" s="486">
        <v>100</v>
      </c>
      <c r="E106" s="371"/>
      <c r="Z106" s="338" t="s">
        <v>354</v>
      </c>
      <c r="AA106" s="373">
        <f t="shared" si="22"/>
        <v>0</v>
      </c>
      <c r="AB106" s="373">
        <f t="shared" si="23"/>
        <v>0</v>
      </c>
    </row>
    <row r="107" spans="1:28" x14ac:dyDescent="0.25">
      <c r="A107" s="338" t="s">
        <v>354</v>
      </c>
      <c r="B107" s="487"/>
      <c r="C107" s="315"/>
      <c r="D107" s="487"/>
      <c r="E107" s="315"/>
      <c r="Z107" s="338" t="s">
        <v>355</v>
      </c>
      <c r="AA107" s="373">
        <f t="shared" si="22"/>
        <v>0</v>
      </c>
      <c r="AB107" s="373">
        <f t="shared" si="23"/>
        <v>0</v>
      </c>
    </row>
    <row r="108" spans="1:28" ht="31.5" x14ac:dyDescent="0.25">
      <c r="A108" s="338" t="s">
        <v>355</v>
      </c>
      <c r="B108" s="487"/>
      <c r="C108" s="315"/>
      <c r="D108" s="487"/>
      <c r="E108" s="315"/>
      <c r="Z108" s="339" t="s">
        <v>356</v>
      </c>
      <c r="AA108" s="373">
        <f t="shared" si="22"/>
        <v>100</v>
      </c>
      <c r="AB108" s="373">
        <f t="shared" si="23"/>
        <v>100</v>
      </c>
    </row>
    <row r="109" spans="1:28" ht="15.75" x14ac:dyDescent="0.25">
      <c r="A109" s="339" t="s">
        <v>356</v>
      </c>
      <c r="B109" s="488">
        <v>100</v>
      </c>
      <c r="C109" s="371"/>
      <c r="D109" s="488">
        <v>100</v>
      </c>
      <c r="E109" s="371"/>
      <c r="Z109" s="338" t="s">
        <v>357</v>
      </c>
      <c r="AA109" s="373">
        <f t="shared" si="22"/>
        <v>0</v>
      </c>
      <c r="AB109" s="373">
        <f t="shared" si="23"/>
        <v>0</v>
      </c>
    </row>
    <row r="110" spans="1:28" x14ac:dyDescent="0.25">
      <c r="A110" s="338" t="s">
        <v>357</v>
      </c>
      <c r="B110" s="487"/>
      <c r="C110" s="315"/>
      <c r="D110" s="487"/>
      <c r="E110" s="315"/>
      <c r="Z110" s="338" t="s">
        <v>358</v>
      </c>
      <c r="AA110" s="373">
        <f t="shared" si="22"/>
        <v>0</v>
      </c>
      <c r="AB110" s="373">
        <f t="shared" si="23"/>
        <v>0</v>
      </c>
    </row>
    <row r="111" spans="1:28" x14ac:dyDescent="0.25">
      <c r="A111" s="338" t="s">
        <v>358</v>
      </c>
      <c r="B111" s="487"/>
      <c r="C111" s="315"/>
      <c r="D111" s="487"/>
      <c r="E111" s="315"/>
    </row>
    <row r="112" spans="1:28" x14ac:dyDescent="0.25">
      <c r="A112" s="340"/>
      <c r="B112" s="484"/>
      <c r="C112" s="315"/>
      <c r="D112" s="484"/>
      <c r="E112" s="315"/>
    </row>
    <row r="114" spans="1:28" x14ac:dyDescent="0.25">
      <c r="A114" s="336" t="s">
        <v>360</v>
      </c>
    </row>
    <row r="116" spans="1:28" x14ac:dyDescent="0.25">
      <c r="B116" s="820" t="str">
        <f>B3</f>
        <v xml:space="preserve">[#current_year#] </v>
      </c>
      <c r="C116" s="821"/>
      <c r="D116" s="820" t="str">
        <f>C13</f>
        <v>[#previous_year#]</v>
      </c>
      <c r="E116" s="821"/>
    </row>
    <row r="117" spans="1:28" x14ac:dyDescent="0.25">
      <c r="A117" s="342"/>
      <c r="B117" s="822" t="s">
        <v>233</v>
      </c>
      <c r="C117" s="823"/>
      <c r="D117" s="822" t="s">
        <v>233</v>
      </c>
      <c r="E117" s="823"/>
      <c r="Z117" t="s">
        <v>401</v>
      </c>
      <c r="AA117" s="533" t="s">
        <v>409</v>
      </c>
      <c r="AB117" s="533" t="str">
        <f>B3</f>
        <v xml:space="preserve">[#current_year#] </v>
      </c>
    </row>
    <row r="118" spans="1:28" ht="15.75" x14ac:dyDescent="0.25">
      <c r="A118" s="343" t="s">
        <v>197</v>
      </c>
      <c r="B118" s="344" t="s">
        <v>208</v>
      </c>
      <c r="C118" s="345" t="s">
        <v>123</v>
      </c>
      <c r="D118" s="344" t="s">
        <v>208</v>
      </c>
      <c r="E118" s="345" t="s">
        <v>123</v>
      </c>
      <c r="I118" s="372"/>
      <c r="Z118" s="337" t="s">
        <v>234</v>
      </c>
      <c r="AA118" s="373">
        <f t="shared" ref="AA118:AA125" si="24">E119</f>
        <v>0</v>
      </c>
      <c r="AB118" s="374">
        <f t="shared" ref="AB118:AB125" si="25">C119</f>
        <v>0</v>
      </c>
    </row>
    <row r="119" spans="1:28" ht="15.75" x14ac:dyDescent="0.25">
      <c r="A119" s="337" t="s">
        <v>234</v>
      </c>
      <c r="B119" s="486">
        <v>100</v>
      </c>
      <c r="C119" s="371"/>
      <c r="D119" s="486">
        <v>100</v>
      </c>
      <c r="E119" s="371"/>
      <c r="I119" s="372"/>
      <c r="Z119" s="338" t="s">
        <v>352</v>
      </c>
      <c r="AA119" s="373">
        <f t="shared" si="24"/>
        <v>0</v>
      </c>
      <c r="AB119" s="374">
        <f t="shared" si="25"/>
        <v>0</v>
      </c>
    </row>
    <row r="120" spans="1:28" ht="15.75" x14ac:dyDescent="0.25">
      <c r="A120" s="338" t="s">
        <v>352</v>
      </c>
      <c r="B120" s="486"/>
      <c r="C120" s="315"/>
      <c r="D120" s="486"/>
      <c r="E120" s="315"/>
      <c r="I120" s="372"/>
      <c r="Z120" s="337" t="s">
        <v>353</v>
      </c>
      <c r="AA120" s="373">
        <f t="shared" si="24"/>
        <v>0</v>
      </c>
      <c r="AB120" s="374">
        <f t="shared" si="25"/>
        <v>0</v>
      </c>
    </row>
    <row r="121" spans="1:28" ht="15.75" x14ac:dyDescent="0.25">
      <c r="A121" s="337" t="s">
        <v>353</v>
      </c>
      <c r="B121" s="486">
        <v>100</v>
      </c>
      <c r="C121" s="371"/>
      <c r="D121" s="486">
        <v>100</v>
      </c>
      <c r="E121" s="371"/>
      <c r="I121" s="372"/>
      <c r="Z121" s="338" t="s">
        <v>354</v>
      </c>
      <c r="AA121" s="373">
        <f t="shared" si="24"/>
        <v>0</v>
      </c>
      <c r="AB121" s="374">
        <f t="shared" si="25"/>
        <v>0</v>
      </c>
    </row>
    <row r="122" spans="1:28" x14ac:dyDescent="0.25">
      <c r="A122" s="338" t="s">
        <v>354</v>
      </c>
      <c r="B122" s="487"/>
      <c r="C122" s="315"/>
      <c r="D122" s="487"/>
      <c r="E122" s="315"/>
      <c r="I122" s="372"/>
      <c r="Z122" s="338" t="s">
        <v>355</v>
      </c>
      <c r="AA122" s="360">
        <f t="shared" si="24"/>
        <v>0</v>
      </c>
      <c r="AB122" s="374">
        <f t="shared" si="25"/>
        <v>0</v>
      </c>
    </row>
    <row r="123" spans="1:28" ht="31.5" x14ac:dyDescent="0.25">
      <c r="A123" s="338" t="s">
        <v>355</v>
      </c>
      <c r="B123" s="487"/>
      <c r="C123" s="315"/>
      <c r="D123" s="487"/>
      <c r="E123" s="315"/>
      <c r="I123" s="372"/>
      <c r="Z123" s="339" t="s">
        <v>356</v>
      </c>
      <c r="AA123" s="360">
        <f t="shared" si="24"/>
        <v>0</v>
      </c>
      <c r="AB123" s="374">
        <f t="shared" si="25"/>
        <v>0</v>
      </c>
    </row>
    <row r="124" spans="1:28" ht="15.75" x14ac:dyDescent="0.25">
      <c r="A124" s="339" t="s">
        <v>356</v>
      </c>
      <c r="B124" s="488">
        <v>100</v>
      </c>
      <c r="C124" s="371"/>
      <c r="D124" s="488">
        <v>100</v>
      </c>
      <c r="E124" s="371"/>
      <c r="I124" s="372"/>
      <c r="Z124" s="338" t="s">
        <v>357</v>
      </c>
      <c r="AA124" s="360">
        <f t="shared" si="24"/>
        <v>0</v>
      </c>
      <c r="AB124" s="374">
        <f t="shared" si="25"/>
        <v>0</v>
      </c>
    </row>
    <row r="125" spans="1:28" x14ac:dyDescent="0.25">
      <c r="A125" s="338" t="s">
        <v>357</v>
      </c>
      <c r="B125" s="487"/>
      <c r="C125" s="315"/>
      <c r="D125" s="487"/>
      <c r="E125" s="315"/>
      <c r="I125" s="372"/>
      <c r="Z125" s="338" t="s">
        <v>358</v>
      </c>
      <c r="AA125" s="360">
        <f t="shared" si="24"/>
        <v>0</v>
      </c>
      <c r="AB125" s="374">
        <f t="shared" si="25"/>
        <v>0</v>
      </c>
    </row>
    <row r="126" spans="1:28" x14ac:dyDescent="0.25">
      <c r="A126" s="338" t="s">
        <v>358</v>
      </c>
      <c r="B126" s="487"/>
      <c r="C126" s="315"/>
      <c r="D126" s="487"/>
      <c r="E126" s="315"/>
    </row>
    <row r="127" spans="1:28" x14ac:dyDescent="0.25">
      <c r="A127" s="340"/>
      <c r="B127" s="484"/>
      <c r="C127" s="315"/>
      <c r="D127" s="484"/>
      <c r="E127" s="315"/>
    </row>
    <row r="128" spans="1:28" x14ac:dyDescent="0.25">
      <c r="Z128" t="s">
        <v>401</v>
      </c>
      <c r="AA128" s="533" t="s">
        <v>409</v>
      </c>
      <c r="AB128" s="685" t="str">
        <f>B3</f>
        <v xml:space="preserve">[#current_year#] </v>
      </c>
    </row>
    <row r="129" spans="1:28" ht="35.25" customHeight="1" x14ac:dyDescent="0.25">
      <c r="A129" s="346" t="s">
        <v>320</v>
      </c>
      <c r="B129" s="815" t="str">
        <f>B3</f>
        <v xml:space="preserve">[#current_year#] </v>
      </c>
      <c r="C129" s="816"/>
      <c r="D129" s="816"/>
      <c r="Z129" t="str">
        <f>CONCATENATE("Collection 
", B3, " : target ", AB118, " p.e.")</f>
        <v>Collection 
[#current_year#]  : target 0 p.e.</v>
      </c>
      <c r="AA129" s="360">
        <f>E120</f>
        <v>0</v>
      </c>
      <c r="AB129" s="360">
        <f>C120</f>
        <v>0</v>
      </c>
    </row>
    <row r="130" spans="1:28" ht="35.25" customHeight="1" x14ac:dyDescent="0.25">
      <c r="A130" s="347"/>
      <c r="B130" s="348" t="s">
        <v>124</v>
      </c>
      <c r="C130" s="349" t="s">
        <v>123</v>
      </c>
      <c r="D130" s="349" t="s">
        <v>388</v>
      </c>
      <c r="Z130" t="str">
        <f>CONCATENATE("Secondary treatment 
", B3, " : target ", AB120, " p.e.")</f>
        <v>Secondary treatment 
[#current_year#]  : target 0 p.e.</v>
      </c>
      <c r="AA130" s="360">
        <f>E123</f>
        <v>0</v>
      </c>
      <c r="AB130" s="360">
        <f>C123</f>
        <v>0</v>
      </c>
    </row>
    <row r="131" spans="1:28" ht="35.25" customHeight="1" x14ac:dyDescent="0.25">
      <c r="A131" s="350" t="s">
        <v>361</v>
      </c>
      <c r="B131" s="484">
        <v>100</v>
      </c>
      <c r="C131" s="371"/>
      <c r="D131" s="482"/>
      <c r="Z131" t="str">
        <f>CONCATENATE("Tertiary treatment 
", B3, " : target ", AB123, " p.e.")</f>
        <v>Tertiary treatment 
[#current_year#]  : target 0 p.e.</v>
      </c>
      <c r="AA131" s="360">
        <f>E126</f>
        <v>0</v>
      </c>
      <c r="AB131" s="360">
        <f>C126</f>
        <v>0</v>
      </c>
    </row>
    <row r="132" spans="1:28" x14ac:dyDescent="0.25">
      <c r="A132" s="308" t="s">
        <v>362</v>
      </c>
      <c r="B132" s="484"/>
      <c r="C132" s="315"/>
      <c r="D132" s="392"/>
    </row>
    <row r="133" spans="1:28" x14ac:dyDescent="0.25">
      <c r="A133" s="308" t="s">
        <v>236</v>
      </c>
      <c r="B133" s="484"/>
      <c r="C133" s="315"/>
      <c r="D133" s="392"/>
    </row>
    <row r="134" spans="1:28" x14ac:dyDescent="0.25">
      <c r="A134" s="308" t="s">
        <v>363</v>
      </c>
      <c r="B134" s="484"/>
      <c r="C134" s="315"/>
      <c r="D134" s="392"/>
    </row>
    <row r="135" spans="1:28" x14ac:dyDescent="0.25">
      <c r="A135" s="308" t="s">
        <v>364</v>
      </c>
      <c r="B135" s="484"/>
      <c r="C135" s="315"/>
      <c r="D135" s="392"/>
    </row>
    <row r="136" spans="1:28" x14ac:dyDescent="0.25">
      <c r="A136" s="308" t="s">
        <v>365</v>
      </c>
      <c r="B136" s="484"/>
      <c r="C136" s="315"/>
      <c r="D136" s="392"/>
    </row>
    <row r="137" spans="1:28" x14ac:dyDescent="0.25">
      <c r="A137" s="308" t="s">
        <v>366</v>
      </c>
      <c r="B137" s="484"/>
      <c r="C137" s="315"/>
      <c r="D137" s="392"/>
    </row>
    <row r="138" spans="1:28" x14ac:dyDescent="0.25">
      <c r="A138" s="308" t="s">
        <v>367</v>
      </c>
      <c r="B138" s="484"/>
      <c r="C138" s="315"/>
      <c r="D138" s="392"/>
    </row>
    <row r="139" spans="1:28" x14ac:dyDescent="0.25">
      <c r="A139" s="308" t="s">
        <v>368</v>
      </c>
      <c r="B139" s="484"/>
      <c r="C139" s="315"/>
      <c r="D139" s="392"/>
    </row>
    <row r="140" spans="1:28" x14ac:dyDescent="0.25">
      <c r="B140" s="351"/>
    </row>
    <row r="147" spans="1:29" ht="31.5" x14ac:dyDescent="0.25">
      <c r="A147" s="352" t="s">
        <v>369</v>
      </c>
      <c r="B147" s="353"/>
      <c r="C147" s="354" t="str">
        <f>B3</f>
        <v xml:space="preserve">[#current_year#] </v>
      </c>
      <c r="D147" s="355" t="str">
        <f>C13</f>
        <v>[#previous_year#]</v>
      </c>
      <c r="Z147" s="352" t="s">
        <v>369</v>
      </c>
      <c r="AA147" s="353"/>
      <c r="AB147" s="355" t="str">
        <f>C13</f>
        <v>[#previous_year#]</v>
      </c>
      <c r="AC147" s="354" t="str">
        <f>B3</f>
        <v xml:space="preserve">[#current_year#] </v>
      </c>
    </row>
    <row r="148" spans="1:29" ht="26.25" x14ac:dyDescent="0.25">
      <c r="A148" s="356" t="s">
        <v>370</v>
      </c>
      <c r="B148" s="356" t="s">
        <v>129</v>
      </c>
      <c r="C148" s="315"/>
      <c r="D148" s="483"/>
      <c r="Z148" s="356" t="s">
        <v>370</v>
      </c>
      <c r="AA148" s="356" t="s">
        <v>129</v>
      </c>
      <c r="AB148" s="357"/>
      <c r="AC148" s="308"/>
    </row>
    <row r="149" spans="1:29" ht="26.25" x14ac:dyDescent="0.25">
      <c r="A149" s="356" t="s">
        <v>371</v>
      </c>
      <c r="B149" s="356" t="s">
        <v>129</v>
      </c>
      <c r="C149" s="315"/>
      <c r="D149" s="483"/>
      <c r="Z149" s="356" t="s">
        <v>372</v>
      </c>
      <c r="AA149" s="356" t="s">
        <v>129</v>
      </c>
      <c r="AB149" s="357"/>
      <c r="AC149" s="308"/>
    </row>
    <row r="150" spans="1:29" x14ac:dyDescent="0.25">
      <c r="A150" s="356" t="s">
        <v>372</v>
      </c>
      <c r="B150" s="356" t="s">
        <v>129</v>
      </c>
      <c r="C150" s="315"/>
      <c r="D150" s="483"/>
      <c r="Z150" s="356" t="s">
        <v>374</v>
      </c>
      <c r="AA150" s="356" t="s">
        <v>129</v>
      </c>
      <c r="AB150" s="357"/>
      <c r="AC150" s="308"/>
    </row>
    <row r="151" spans="1:29" x14ac:dyDescent="0.25">
      <c r="A151" s="356" t="s">
        <v>373</v>
      </c>
      <c r="B151" s="356" t="s">
        <v>129</v>
      </c>
      <c r="C151" s="315"/>
      <c r="D151" s="483"/>
      <c r="Z151" s="356" t="s">
        <v>376</v>
      </c>
      <c r="AA151" s="356" t="s">
        <v>129</v>
      </c>
      <c r="AB151" s="357"/>
      <c r="AC151" s="308"/>
    </row>
    <row r="152" spans="1:29" x14ac:dyDescent="0.25">
      <c r="A152" s="356" t="s">
        <v>374</v>
      </c>
      <c r="B152" s="356" t="s">
        <v>129</v>
      </c>
      <c r="C152" s="315"/>
      <c r="D152" s="483"/>
    </row>
    <row r="153" spans="1:29" ht="31.5" x14ac:dyDescent="0.25">
      <c r="A153" s="356" t="s">
        <v>375</v>
      </c>
      <c r="B153" s="356" t="s">
        <v>129</v>
      </c>
      <c r="C153" s="315"/>
      <c r="D153" s="483"/>
      <c r="Z153" s="352" t="s">
        <v>369</v>
      </c>
      <c r="AA153" s="353"/>
      <c r="AB153" s="355" t="str">
        <f>C13</f>
        <v>[#previous_year#]</v>
      </c>
      <c r="AC153" s="354" t="str">
        <f>B3</f>
        <v xml:space="preserve">[#current_year#] </v>
      </c>
    </row>
    <row r="154" spans="1:29" ht="26.25" x14ac:dyDescent="0.25">
      <c r="A154" s="356" t="s">
        <v>376</v>
      </c>
      <c r="B154" s="356" t="s">
        <v>129</v>
      </c>
      <c r="C154" s="315"/>
      <c r="D154" s="483"/>
      <c r="Z154" s="356" t="s">
        <v>371</v>
      </c>
      <c r="AA154" s="356" t="s">
        <v>129</v>
      </c>
      <c r="AB154" s="357"/>
      <c r="AC154" s="308"/>
    </row>
    <row r="155" spans="1:29" ht="26.25" x14ac:dyDescent="0.25">
      <c r="A155" s="356" t="s">
        <v>377</v>
      </c>
      <c r="B155" s="356" t="s">
        <v>129</v>
      </c>
      <c r="C155" s="315"/>
      <c r="D155" s="483"/>
      <c r="Z155" s="356" t="s">
        <v>373</v>
      </c>
      <c r="AA155" s="356" t="s">
        <v>129</v>
      </c>
      <c r="AB155" s="357"/>
      <c r="AC155" s="308"/>
    </row>
    <row r="156" spans="1:29" ht="26.25" x14ac:dyDescent="0.25">
      <c r="D156" s="327"/>
      <c r="Z156" s="356" t="s">
        <v>375</v>
      </c>
      <c r="AA156" s="356" t="s">
        <v>129</v>
      </c>
      <c r="AB156" s="357"/>
      <c r="AC156" s="308"/>
    </row>
    <row r="157" spans="1:29" x14ac:dyDescent="0.25">
      <c r="D157" s="327"/>
      <c r="Z157" s="356" t="s">
        <v>377</v>
      </c>
      <c r="AA157" s="356" t="s">
        <v>129</v>
      </c>
      <c r="AB157" s="357"/>
      <c r="AC157" s="308"/>
    </row>
    <row r="158" spans="1:29" ht="15.75" x14ac:dyDescent="0.25">
      <c r="A158" s="352" t="s">
        <v>369</v>
      </c>
      <c r="B158" s="352"/>
      <c r="C158" s="355" t="str">
        <f>B3</f>
        <v xml:space="preserve">[#current_year#] </v>
      </c>
      <c r="D158" s="355" t="str">
        <f>C13</f>
        <v>[#previous_year#]</v>
      </c>
    </row>
    <row r="159" spans="1:29" ht="31.5" x14ac:dyDescent="0.25">
      <c r="A159" s="356" t="s">
        <v>102</v>
      </c>
      <c r="B159" s="356" t="s">
        <v>124</v>
      </c>
      <c r="C159" s="484"/>
      <c r="D159" s="485"/>
      <c r="Z159" s="352" t="s">
        <v>369</v>
      </c>
      <c r="AA159" s="352"/>
      <c r="AB159" s="355" t="str">
        <f>C13</f>
        <v>[#previous_year#]</v>
      </c>
      <c r="AC159" s="355" t="str">
        <f>B3</f>
        <v xml:space="preserve">[#current_year#] </v>
      </c>
    </row>
    <row r="160" spans="1:29" x14ac:dyDescent="0.25">
      <c r="A160" s="356" t="s">
        <v>107</v>
      </c>
      <c r="B160" s="356" t="s">
        <v>124</v>
      </c>
      <c r="C160" s="484"/>
      <c r="D160" s="485"/>
      <c r="Z160" s="356" t="s">
        <v>102</v>
      </c>
      <c r="AA160" s="356" t="s">
        <v>124</v>
      </c>
      <c r="AB160" s="341">
        <f>D159</f>
        <v>0</v>
      </c>
      <c r="AC160" s="341">
        <f>C159</f>
        <v>0</v>
      </c>
    </row>
    <row r="161" spans="1:29" x14ac:dyDescent="0.25">
      <c r="A161" s="356" t="s">
        <v>112</v>
      </c>
      <c r="B161" s="356" t="s">
        <v>124</v>
      </c>
      <c r="C161" s="484"/>
      <c r="D161" s="485"/>
      <c r="Z161" s="356" t="s">
        <v>107</v>
      </c>
      <c r="AA161" s="356" t="s">
        <v>124</v>
      </c>
      <c r="AB161" s="341">
        <f>D160</f>
        <v>0</v>
      </c>
      <c r="AC161" s="341">
        <f>C160</f>
        <v>0</v>
      </c>
    </row>
    <row r="162" spans="1:29" x14ac:dyDescent="0.25">
      <c r="A162" s="356" t="s">
        <v>117</v>
      </c>
      <c r="B162" s="356" t="s">
        <v>124</v>
      </c>
      <c r="C162" s="484"/>
      <c r="D162" s="485"/>
      <c r="Z162" s="356" t="s">
        <v>112</v>
      </c>
      <c r="AA162" s="356" t="s">
        <v>124</v>
      </c>
      <c r="AB162" s="341">
        <f>D161</f>
        <v>0</v>
      </c>
      <c r="AC162" s="341">
        <f>C161</f>
        <v>0</v>
      </c>
    </row>
    <row r="163" spans="1:29" x14ac:dyDescent="0.25">
      <c r="D163" s="327"/>
      <c r="Z163" s="356" t="s">
        <v>117</v>
      </c>
      <c r="AA163" s="356" t="s">
        <v>124</v>
      </c>
      <c r="AB163" s="341">
        <f>D162</f>
        <v>0</v>
      </c>
      <c r="AC163" s="341">
        <f>C162</f>
        <v>0</v>
      </c>
    </row>
    <row r="164" spans="1:29" x14ac:dyDescent="0.25">
      <c r="D164" s="327"/>
    </row>
    <row r="165" spans="1:29" ht="15.75" x14ac:dyDescent="0.25">
      <c r="A165" s="352" t="s">
        <v>369</v>
      </c>
      <c r="B165" s="358"/>
      <c r="C165" s="354" t="str">
        <f>B3</f>
        <v xml:space="preserve">[#current_year#] </v>
      </c>
      <c r="D165" s="355" t="str">
        <f>C13</f>
        <v>[#previous_year#]</v>
      </c>
    </row>
    <row r="166" spans="1:29" x14ac:dyDescent="0.25">
      <c r="A166" s="356" t="s">
        <v>378</v>
      </c>
      <c r="B166" s="356" t="s">
        <v>128</v>
      </c>
      <c r="C166" s="315"/>
      <c r="D166" s="483"/>
    </row>
    <row r="168" spans="1:29" ht="31.5" x14ac:dyDescent="0.25">
      <c r="A168" s="352" t="s">
        <v>369</v>
      </c>
      <c r="B168" s="353"/>
      <c r="C168" s="354" t="str">
        <f>B3</f>
        <v xml:space="preserve">[#current_year#] </v>
      </c>
      <c r="D168" s="355" t="str">
        <f>C13</f>
        <v>[#previous_year#]</v>
      </c>
      <c r="Z168" s="352" t="s">
        <v>369</v>
      </c>
      <c r="AA168" s="353"/>
      <c r="AB168" s="355" t="str">
        <f>C13</f>
        <v>[#previous_year#]</v>
      </c>
      <c r="AC168" s="354" t="str">
        <f>B3</f>
        <v xml:space="preserve">[#current_year#] </v>
      </c>
    </row>
    <row r="169" spans="1:29" ht="26.25" x14ac:dyDescent="0.25">
      <c r="A169" s="356" t="s">
        <v>379</v>
      </c>
      <c r="B169" s="356" t="s">
        <v>130</v>
      </c>
      <c r="C169" s="484"/>
      <c r="D169" s="485"/>
      <c r="Z169" s="356" t="s">
        <v>379</v>
      </c>
      <c r="AA169" s="356" t="s">
        <v>130</v>
      </c>
      <c r="AB169" s="357">
        <f>D169</f>
        <v>0</v>
      </c>
      <c r="AC169" s="308">
        <f>C169</f>
        <v>0</v>
      </c>
    </row>
    <row r="170" spans="1:29" ht="26.25" x14ac:dyDescent="0.25">
      <c r="A170" s="356" t="s">
        <v>380</v>
      </c>
      <c r="B170" s="356" t="s">
        <v>130</v>
      </c>
      <c r="C170" s="484"/>
      <c r="D170" s="485"/>
      <c r="Z170" s="356" t="s">
        <v>381</v>
      </c>
      <c r="AA170" s="356" t="s">
        <v>130</v>
      </c>
      <c r="AB170" s="357">
        <f>D171</f>
        <v>0</v>
      </c>
      <c r="AC170" s="308">
        <f>C171</f>
        <v>0</v>
      </c>
    </row>
    <row r="171" spans="1:29" ht="26.25" x14ac:dyDescent="0.25">
      <c r="A171" s="356" t="s">
        <v>381</v>
      </c>
      <c r="B171" s="356" t="s">
        <v>130</v>
      </c>
      <c r="C171" s="484"/>
      <c r="D171" s="485"/>
      <c r="Z171" s="356" t="s">
        <v>383</v>
      </c>
      <c r="AA171" s="356" t="s">
        <v>130</v>
      </c>
      <c r="AB171" s="357">
        <f>D173</f>
        <v>0</v>
      </c>
      <c r="AC171" s="308">
        <f>C173</f>
        <v>0</v>
      </c>
    </row>
    <row r="172" spans="1:29" ht="26.25" x14ac:dyDescent="0.25">
      <c r="A172" s="356" t="s">
        <v>382</v>
      </c>
      <c r="B172" s="356" t="s">
        <v>130</v>
      </c>
      <c r="C172" s="484"/>
      <c r="D172" s="485"/>
      <c r="Z172" s="356" t="s">
        <v>385</v>
      </c>
      <c r="AA172" s="356" t="s">
        <v>130</v>
      </c>
      <c r="AB172" s="357">
        <f>D175</f>
        <v>0</v>
      </c>
      <c r="AC172" s="308">
        <f>C175</f>
        <v>0</v>
      </c>
    </row>
    <row r="173" spans="1:29" x14ac:dyDescent="0.25">
      <c r="A173" s="356" t="s">
        <v>383</v>
      </c>
      <c r="B173" s="356" t="s">
        <v>130</v>
      </c>
      <c r="C173" s="484"/>
      <c r="D173" s="485"/>
    </row>
    <row r="174" spans="1:29" ht="31.5" x14ac:dyDescent="0.25">
      <c r="A174" s="356" t="s">
        <v>384</v>
      </c>
      <c r="B174" s="356" t="s">
        <v>130</v>
      </c>
      <c r="C174" s="484"/>
      <c r="D174" s="485"/>
      <c r="Z174" s="352" t="s">
        <v>369</v>
      </c>
      <c r="AA174" s="353"/>
      <c r="AB174" s="355" t="str">
        <f>C13</f>
        <v>[#previous_year#]</v>
      </c>
      <c r="AC174" s="354" t="str">
        <f>B3</f>
        <v xml:space="preserve">[#current_year#] </v>
      </c>
    </row>
    <row r="175" spans="1:29" ht="26.25" x14ac:dyDescent="0.25">
      <c r="A175" s="356" t="s">
        <v>385</v>
      </c>
      <c r="B175" s="356" t="s">
        <v>130</v>
      </c>
      <c r="C175" s="484"/>
      <c r="D175" s="485"/>
      <c r="Z175" s="356" t="s">
        <v>380</v>
      </c>
      <c r="AA175" s="356" t="s">
        <v>130</v>
      </c>
      <c r="AB175" s="357">
        <f>D170</f>
        <v>0</v>
      </c>
      <c r="AC175" s="308">
        <f>C170</f>
        <v>0</v>
      </c>
    </row>
    <row r="176" spans="1:29" ht="26.25" x14ac:dyDescent="0.25">
      <c r="A176" s="356" t="s">
        <v>386</v>
      </c>
      <c r="B176" s="356" t="s">
        <v>130</v>
      </c>
      <c r="C176" s="484"/>
      <c r="D176" s="485"/>
      <c r="Z176" s="356" t="s">
        <v>382</v>
      </c>
      <c r="AA176" s="356" t="s">
        <v>130</v>
      </c>
      <c r="AB176" s="357">
        <f>D172</f>
        <v>0</v>
      </c>
      <c r="AC176" s="308">
        <f>C172</f>
        <v>0</v>
      </c>
    </row>
    <row r="177" spans="26:29" ht="26.25" x14ac:dyDescent="0.25">
      <c r="Z177" s="356" t="s">
        <v>384</v>
      </c>
      <c r="AA177" s="356" t="s">
        <v>130</v>
      </c>
      <c r="AB177" s="357">
        <f>D174</f>
        <v>0</v>
      </c>
      <c r="AC177" s="308">
        <f>C174</f>
        <v>0</v>
      </c>
    </row>
    <row r="178" spans="26:29" ht="26.25" x14ac:dyDescent="0.25">
      <c r="Z178" s="356" t="s">
        <v>386</v>
      </c>
      <c r="AA178" s="356" t="s">
        <v>130</v>
      </c>
      <c r="AB178" s="357">
        <f>D176</f>
        <v>0</v>
      </c>
      <c r="AC178" s="308">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305</v>
      </c>
    </row>
    <row r="4" spans="1:4" x14ac:dyDescent="0.25">
      <c r="B4" s="284"/>
      <c r="C4" s="285"/>
      <c r="D4" s="286"/>
    </row>
    <row r="5" spans="1:4" ht="45" x14ac:dyDescent="0.25">
      <c r="A5" s="287" t="s">
        <v>306</v>
      </c>
      <c r="B5" s="287" t="s">
        <v>307</v>
      </c>
      <c r="C5" s="287" t="s">
        <v>308</v>
      </c>
      <c r="D5" s="287" t="s">
        <v>309</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310</v>
      </c>
    </row>
    <row r="3" spans="1:4" x14ac:dyDescent="0.25">
      <c r="A3" s="292"/>
    </row>
    <row r="5" spans="1:4" ht="60" x14ac:dyDescent="0.25">
      <c r="A5" s="287" t="s">
        <v>306</v>
      </c>
      <c r="B5" s="287" t="s">
        <v>307</v>
      </c>
      <c r="C5" s="287" t="s">
        <v>311</v>
      </c>
      <c r="D5" s="287" t="s">
        <v>296</v>
      </c>
    </row>
    <row r="6" spans="1:4" x14ac:dyDescent="0.25">
      <c r="A6" s="293"/>
      <c r="B6" s="294"/>
      <c r="C6" s="504"/>
      <c r="D6" s="295"/>
    </row>
    <row r="7" spans="1:4" x14ac:dyDescent="0.25">
      <c r="A7" s="293"/>
      <c r="B7" s="294"/>
      <c r="C7" s="504"/>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312</v>
      </c>
    </row>
    <row r="4" spans="1:6" ht="45" x14ac:dyDescent="0.25">
      <c r="A4" s="287" t="s">
        <v>313</v>
      </c>
      <c r="B4" s="287" t="s">
        <v>314</v>
      </c>
      <c r="C4" s="287" t="s">
        <v>315</v>
      </c>
      <c r="D4" s="287" t="s">
        <v>316</v>
      </c>
      <c r="E4" s="287" t="s">
        <v>317</v>
      </c>
      <c r="F4" s="287" t="s">
        <v>309</v>
      </c>
    </row>
    <row r="5" spans="1:6" x14ac:dyDescent="0.25">
      <c r="A5" s="293"/>
      <c r="B5" s="296"/>
      <c r="C5" s="296"/>
      <c r="D5" s="296"/>
      <c r="E5" s="505"/>
      <c r="F5" s="295"/>
    </row>
    <row r="6" spans="1:6" x14ac:dyDescent="0.25">
      <c r="A6" s="293"/>
      <c r="B6" s="296"/>
      <c r="C6" s="296"/>
      <c r="D6" s="296"/>
      <c r="E6" s="505"/>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318</v>
      </c>
    </row>
    <row r="3" spans="1:6" x14ac:dyDescent="0.25">
      <c r="A3" s="292"/>
    </row>
    <row r="4" spans="1:6" x14ac:dyDescent="0.25">
      <c r="A4" s="283"/>
    </row>
    <row r="5" spans="1:6" ht="30" x14ac:dyDescent="0.25">
      <c r="A5" s="287" t="s">
        <v>313</v>
      </c>
      <c r="B5" s="287" t="s">
        <v>314</v>
      </c>
      <c r="C5" s="287" t="s">
        <v>315</v>
      </c>
      <c r="D5" s="287" t="s">
        <v>316</v>
      </c>
      <c r="E5" s="287" t="s">
        <v>317</v>
      </c>
      <c r="F5" s="287" t="s">
        <v>296</v>
      </c>
    </row>
    <row r="6" spans="1:6" x14ac:dyDescent="0.25">
      <c r="A6" s="293"/>
      <c r="B6" s="294"/>
      <c r="C6" s="294"/>
      <c r="D6" s="294"/>
      <c r="E6" s="504"/>
      <c r="F6" s="295"/>
    </row>
    <row r="7" spans="1:6" x14ac:dyDescent="0.25">
      <c r="A7" s="293"/>
      <c r="B7" s="294"/>
      <c r="C7" s="294"/>
      <c r="D7" s="294"/>
      <c r="E7" s="504"/>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7" activePane="bottomRight" state="frozen"/>
      <selection pane="topRight" activeCell="C1" sqref="C1"/>
      <selection pane="bottomLeft" activeCell="A6" sqref="A6"/>
      <selection pane="bottomRight" activeCell="B2" sqref="B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89" t="s">
        <v>448</v>
      </c>
      <c r="B4" s="690"/>
      <c r="C4" s="690"/>
      <c r="D4" s="690"/>
      <c r="E4" s="691"/>
      <c r="F4" s="691"/>
      <c r="G4" s="691"/>
      <c r="H4" s="691"/>
      <c r="I4" s="691"/>
      <c r="J4" s="691"/>
      <c r="K4" s="691"/>
      <c r="L4" s="691"/>
      <c r="M4" s="691"/>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1"/>
      <c r="AP4" s="691"/>
      <c r="AQ4" s="692" t="s">
        <v>2</v>
      </c>
      <c r="AR4" s="692"/>
    </row>
    <row r="5" spans="1:44" s="569" customFormat="1" ht="90" x14ac:dyDescent="0.25">
      <c r="A5" s="297" t="s">
        <v>3</v>
      </c>
      <c r="B5" s="297" t="s">
        <v>4</v>
      </c>
      <c r="C5" s="297" t="s">
        <v>5</v>
      </c>
      <c r="D5" s="298" t="s">
        <v>6</v>
      </c>
      <c r="E5" s="297" t="s">
        <v>7</v>
      </c>
      <c r="F5" s="297" t="s">
        <v>8</v>
      </c>
      <c r="G5" s="297" t="s">
        <v>9</v>
      </c>
      <c r="H5" s="297" t="s">
        <v>10</v>
      </c>
      <c r="I5" s="297" t="s">
        <v>11</v>
      </c>
      <c r="J5" s="297" t="s">
        <v>12</v>
      </c>
      <c r="K5" s="297" t="s">
        <v>13</v>
      </c>
      <c r="L5" s="297" t="s">
        <v>14</v>
      </c>
      <c r="M5" s="297" t="s">
        <v>15</v>
      </c>
      <c r="N5" s="297" t="s">
        <v>16</v>
      </c>
      <c r="O5" s="297" t="s">
        <v>17</v>
      </c>
      <c r="P5" s="297" t="s">
        <v>18</v>
      </c>
      <c r="Q5" s="297" t="s">
        <v>19</v>
      </c>
      <c r="R5" s="297" t="s">
        <v>20</v>
      </c>
      <c r="S5" s="297" t="s">
        <v>21</v>
      </c>
      <c r="T5" s="297" t="s">
        <v>22</v>
      </c>
      <c r="U5" s="297" t="s">
        <v>23</v>
      </c>
      <c r="V5" s="297" t="s">
        <v>21</v>
      </c>
      <c r="W5" s="297" t="s">
        <v>22</v>
      </c>
      <c r="X5" s="297" t="s">
        <v>24</v>
      </c>
      <c r="Y5" s="297" t="s">
        <v>25</v>
      </c>
      <c r="Z5" s="297" t="s">
        <v>26</v>
      </c>
      <c r="AA5" s="297" t="s">
        <v>27</v>
      </c>
      <c r="AB5" s="297" t="s">
        <v>28</v>
      </c>
      <c r="AC5" s="297" t="s">
        <v>29</v>
      </c>
      <c r="AD5" s="297" t="s">
        <v>30</v>
      </c>
      <c r="AE5" s="297" t="s">
        <v>31</v>
      </c>
      <c r="AF5" s="297" t="s">
        <v>32</v>
      </c>
      <c r="AG5" s="297" t="s">
        <v>33</v>
      </c>
      <c r="AH5" s="297" t="s">
        <v>34</v>
      </c>
      <c r="AI5" s="297" t="s">
        <v>35</v>
      </c>
      <c r="AJ5" s="297" t="s">
        <v>36</v>
      </c>
      <c r="AK5" s="297" t="s">
        <v>37</v>
      </c>
      <c r="AL5" s="297" t="s">
        <v>38</v>
      </c>
      <c r="AM5" s="297" t="s">
        <v>39</v>
      </c>
      <c r="AN5" s="298" t="s">
        <v>40</v>
      </c>
      <c r="AO5" s="298" t="s">
        <v>41</v>
      </c>
      <c r="AP5" s="298" t="s">
        <v>42</v>
      </c>
      <c r="AQ5" s="299" t="s">
        <v>43</v>
      </c>
      <c r="AR5" s="299"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70" customFormat="1" ht="46.5" customHeight="1" x14ac:dyDescent="0.25">
      <c r="A1" s="722" t="s">
        <v>47</v>
      </c>
      <c r="B1" s="723"/>
      <c r="C1" s="723"/>
      <c r="D1" s="723"/>
      <c r="E1" s="723"/>
      <c r="F1" s="723"/>
      <c r="G1" s="723"/>
      <c r="H1" s="724" t="s">
        <v>138</v>
      </c>
      <c r="I1" s="725"/>
      <c r="J1" s="725"/>
      <c r="K1" s="725"/>
      <c r="L1" s="725"/>
      <c r="M1" s="726"/>
      <c r="N1" s="727" t="s">
        <v>48</v>
      </c>
      <c r="O1" s="705"/>
      <c r="P1" s="705"/>
      <c r="Q1" s="728"/>
      <c r="R1" s="728"/>
      <c r="S1" s="705"/>
      <c r="T1" s="705"/>
      <c r="U1" s="705"/>
      <c r="V1" s="729" t="s">
        <v>49</v>
      </c>
      <c r="W1" s="730"/>
      <c r="X1" s="731"/>
      <c r="Y1" s="731"/>
      <c r="Z1" s="732"/>
      <c r="AA1" s="733" t="s">
        <v>50</v>
      </c>
      <c r="AB1" s="734"/>
      <c r="AC1" s="734"/>
      <c r="AD1" s="734"/>
      <c r="AE1" s="734"/>
      <c r="AF1" s="734"/>
      <c r="AG1" s="734"/>
      <c r="AH1" s="734"/>
      <c r="AI1" s="734"/>
      <c r="AJ1" s="734"/>
      <c r="AK1" s="734"/>
      <c r="AL1" s="734"/>
      <c r="AM1" s="734"/>
      <c r="AN1" s="7"/>
      <c r="AO1" s="8"/>
      <c r="AP1" s="704" t="s">
        <v>51</v>
      </c>
      <c r="AQ1" s="705"/>
      <c r="AR1" s="705"/>
      <c r="AS1" s="705"/>
      <c r="AT1" s="705"/>
      <c r="AU1" s="705"/>
      <c r="AV1" s="705"/>
      <c r="AW1" s="706"/>
      <c r="AX1" s="713" t="s">
        <v>52</v>
      </c>
      <c r="AY1" s="714"/>
      <c r="AZ1" s="714"/>
      <c r="BA1" s="714"/>
      <c r="BB1" s="714"/>
      <c r="BC1" s="715"/>
      <c r="BD1" s="716" t="s">
        <v>53</v>
      </c>
      <c r="BE1" s="717"/>
      <c r="BF1" s="717"/>
      <c r="BG1" s="717"/>
      <c r="BH1" s="717"/>
      <c r="BI1" s="718"/>
      <c r="BJ1" s="719" t="s">
        <v>54</v>
      </c>
      <c r="BK1" s="720"/>
      <c r="BL1" s="720"/>
      <c r="BM1" s="720"/>
      <c r="BN1" s="720"/>
      <c r="BO1" s="720"/>
      <c r="BP1" s="721"/>
      <c r="BQ1" s="693" t="s">
        <v>55</v>
      </c>
      <c r="BR1" s="694"/>
      <c r="BS1" s="694"/>
      <c r="BT1" s="694"/>
      <c r="BU1" s="694"/>
      <c r="BV1" s="694"/>
      <c r="BW1" s="8"/>
      <c r="BX1" s="9"/>
      <c r="BY1" s="695" t="s">
        <v>56</v>
      </c>
      <c r="BZ1" s="696"/>
      <c r="CA1" s="696"/>
      <c r="CB1" s="696"/>
      <c r="CC1" s="696"/>
      <c r="CD1" s="696"/>
      <c r="CE1" s="696"/>
      <c r="CF1" s="697"/>
      <c r="CG1" s="697"/>
      <c r="CH1" s="697"/>
      <c r="CI1" s="697"/>
      <c r="CJ1" s="697"/>
      <c r="CK1" s="697"/>
      <c r="CL1" s="697"/>
      <c r="CM1" s="697"/>
      <c r="CN1" s="697"/>
      <c r="CO1" s="697"/>
      <c r="CP1" s="697"/>
      <c r="CQ1" s="697"/>
    </row>
    <row r="2" spans="1:95" s="570" customFormat="1" ht="90" x14ac:dyDescent="0.25">
      <c r="A2" s="10" t="s">
        <v>57</v>
      </c>
      <c r="B2" s="10" t="s">
        <v>58</v>
      </c>
      <c r="C2" s="11" t="s">
        <v>59</v>
      </c>
      <c r="D2" s="11" t="s">
        <v>60</v>
      </c>
      <c r="E2" s="11" t="s">
        <v>61</v>
      </c>
      <c r="F2" s="11" t="s">
        <v>62</v>
      </c>
      <c r="G2" s="11" t="s">
        <v>63</v>
      </c>
      <c r="H2" s="698" t="s">
        <v>155</v>
      </c>
      <c r="I2" s="699"/>
      <c r="J2" s="699" t="s">
        <v>64</v>
      </c>
      <c r="K2" s="699"/>
      <c r="L2" s="699" t="s">
        <v>65</v>
      </c>
      <c r="M2" s="700"/>
      <c r="N2" s="12" t="s">
        <v>57</v>
      </c>
      <c r="O2" s="13" t="s">
        <v>58</v>
      </c>
      <c r="P2" s="13" t="s">
        <v>59</v>
      </c>
      <c r="Q2" s="13" t="s">
        <v>389</v>
      </c>
      <c r="R2" s="13" t="s">
        <v>391</v>
      </c>
      <c r="S2" s="13" t="s">
        <v>66</v>
      </c>
      <c r="T2" s="13" t="s">
        <v>390</v>
      </c>
      <c r="U2" s="13" t="s">
        <v>68</v>
      </c>
      <c r="V2" s="15" t="s">
        <v>69</v>
      </c>
      <c r="W2" s="16" t="s">
        <v>67</v>
      </c>
      <c r="X2" s="17" t="s">
        <v>68</v>
      </c>
      <c r="Y2" s="16" t="s">
        <v>70</v>
      </c>
      <c r="Z2" s="18" t="s">
        <v>393</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395</v>
      </c>
      <c r="AQ2" s="13" t="s">
        <v>83</v>
      </c>
      <c r="AR2" s="13" t="s">
        <v>84</v>
      </c>
      <c r="AS2" s="13" t="s">
        <v>85</v>
      </c>
      <c r="AT2" s="13" t="s">
        <v>86</v>
      </c>
      <c r="AU2" s="13" t="s">
        <v>87</v>
      </c>
      <c r="AV2" s="13" t="s">
        <v>394</v>
      </c>
      <c r="AW2" s="14" t="s">
        <v>88</v>
      </c>
      <c r="AX2" s="701" t="s">
        <v>90</v>
      </c>
      <c r="AY2" s="702"/>
      <c r="AZ2" s="702"/>
      <c r="BA2" s="702" t="s">
        <v>91</v>
      </c>
      <c r="BB2" s="702"/>
      <c r="BC2" s="703"/>
      <c r="BD2" s="707" t="s">
        <v>90</v>
      </c>
      <c r="BE2" s="708"/>
      <c r="BF2" s="708"/>
      <c r="BG2" s="708" t="s">
        <v>91</v>
      </c>
      <c r="BH2" s="708"/>
      <c r="BI2" s="709"/>
      <c r="BJ2" s="710" t="s">
        <v>90</v>
      </c>
      <c r="BK2" s="711"/>
      <c r="BL2" s="711"/>
      <c r="BM2" s="711" t="s">
        <v>91</v>
      </c>
      <c r="BN2" s="712"/>
      <c r="BO2" s="712"/>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4" customFormat="1" ht="24.75" x14ac:dyDescent="0.25">
      <c r="A3" s="27"/>
      <c r="B3" s="27"/>
      <c r="C3" s="28"/>
      <c r="D3" s="45" t="s">
        <v>120</v>
      </c>
      <c r="E3" s="28"/>
      <c r="F3" s="28"/>
      <c r="G3" s="28"/>
      <c r="H3" s="623" t="s">
        <v>121</v>
      </c>
      <c r="I3" s="624" t="s">
        <v>120</v>
      </c>
      <c r="J3" s="624" t="s">
        <v>122</v>
      </c>
      <c r="K3" s="624" t="s">
        <v>120</v>
      </c>
      <c r="L3" s="624" t="s">
        <v>122</v>
      </c>
      <c r="M3" s="625" t="s">
        <v>120</v>
      </c>
      <c r="N3" s="626"/>
      <c r="O3" s="627"/>
      <c r="P3" s="627"/>
      <c r="Q3" s="627" t="s">
        <v>121</v>
      </c>
      <c r="R3" s="627" t="s">
        <v>123</v>
      </c>
      <c r="S3" s="627" t="s">
        <v>121</v>
      </c>
      <c r="T3" s="627" t="s">
        <v>123</v>
      </c>
      <c r="U3" s="627" t="s">
        <v>123</v>
      </c>
      <c r="V3" s="628"/>
      <c r="W3" s="628" t="s">
        <v>123</v>
      </c>
      <c r="X3" s="628" t="s">
        <v>123</v>
      </c>
      <c r="Y3" s="629" t="s">
        <v>124</v>
      </c>
      <c r="Z3" s="630" t="s">
        <v>124</v>
      </c>
      <c r="AA3" s="631"/>
      <c r="AB3" s="632"/>
      <c r="AC3" s="632"/>
      <c r="AD3" s="632"/>
      <c r="AE3" s="633"/>
      <c r="AF3" s="634"/>
      <c r="AG3" s="634"/>
      <c r="AH3" s="634"/>
      <c r="AI3" s="634"/>
      <c r="AJ3" s="634"/>
      <c r="AK3" s="634"/>
      <c r="AL3" s="634"/>
      <c r="AM3" s="634"/>
      <c r="AN3" s="635"/>
      <c r="AO3" s="636"/>
      <c r="AP3" s="637"/>
      <c r="AQ3" s="637"/>
      <c r="AR3" s="637"/>
      <c r="AS3" s="637"/>
      <c r="AT3" s="637"/>
      <c r="AU3" s="637"/>
      <c r="AV3" s="637"/>
      <c r="AW3" s="638"/>
      <c r="AX3" s="639" t="s">
        <v>125</v>
      </c>
      <c r="AY3" s="640" t="s">
        <v>126</v>
      </c>
      <c r="AZ3" s="641" t="s">
        <v>127</v>
      </c>
      <c r="BA3" s="640" t="s">
        <v>125</v>
      </c>
      <c r="BB3" s="640" t="s">
        <v>126</v>
      </c>
      <c r="BC3" s="642" t="s">
        <v>127</v>
      </c>
      <c r="BD3" s="643" t="s">
        <v>125</v>
      </c>
      <c r="BE3" s="644" t="s">
        <v>126</v>
      </c>
      <c r="BF3" s="645" t="s">
        <v>127</v>
      </c>
      <c r="BG3" s="644" t="s">
        <v>125</v>
      </c>
      <c r="BH3" s="644" t="s">
        <v>126</v>
      </c>
      <c r="BI3" s="646" t="s">
        <v>127</v>
      </c>
      <c r="BJ3" s="647" t="s">
        <v>125</v>
      </c>
      <c r="BK3" s="648" t="s">
        <v>126</v>
      </c>
      <c r="BL3" s="649" t="s">
        <v>127</v>
      </c>
      <c r="BM3" s="648" t="s">
        <v>125</v>
      </c>
      <c r="BN3" s="648" t="s">
        <v>126</v>
      </c>
      <c r="BO3" s="650" t="s">
        <v>127</v>
      </c>
      <c r="BP3" s="651"/>
      <c r="BQ3" s="652"/>
      <c r="BR3" s="653"/>
      <c r="BS3" s="653"/>
      <c r="BT3" s="653"/>
      <c r="BU3" s="653"/>
      <c r="BV3" s="653"/>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85" customFormat="1" ht="12" x14ac:dyDescent="0.2">
      <c r="A4" s="620"/>
      <c r="B4" s="620"/>
      <c r="C4" s="620"/>
      <c r="D4" s="620"/>
      <c r="E4" s="620"/>
      <c r="F4" s="620"/>
      <c r="G4" s="620"/>
      <c r="H4" s="571"/>
      <c r="I4" s="571"/>
      <c r="J4" s="571"/>
      <c r="K4" s="571"/>
      <c r="L4" s="571"/>
      <c r="M4" s="571"/>
      <c r="N4" s="29"/>
      <c r="O4" s="29"/>
      <c r="P4" s="29"/>
      <c r="Q4" s="29"/>
      <c r="R4" s="29"/>
      <c r="S4" s="29"/>
      <c r="T4" s="29"/>
      <c r="U4" s="29"/>
      <c r="V4" s="30"/>
      <c r="W4" s="30"/>
      <c r="X4" s="30"/>
      <c r="Y4" s="30"/>
      <c r="Z4" s="30"/>
      <c r="AA4" s="621"/>
      <c r="AB4" s="621"/>
      <c r="AC4" s="621"/>
      <c r="AD4" s="621"/>
      <c r="AE4" s="621"/>
      <c r="AF4" s="621"/>
      <c r="AG4" s="621"/>
      <c r="AH4" s="621"/>
      <c r="AI4" s="621"/>
      <c r="AJ4" s="621"/>
      <c r="AK4" s="621"/>
      <c r="AL4" s="621"/>
      <c r="AM4" s="621"/>
      <c r="AN4" s="621"/>
      <c r="AO4" s="29"/>
      <c r="AP4" s="29"/>
      <c r="AQ4" s="29"/>
      <c r="AR4" s="29"/>
      <c r="AS4" s="29"/>
      <c r="AT4" s="29"/>
      <c r="AU4" s="29"/>
      <c r="AV4" s="29"/>
      <c r="AW4" s="29"/>
      <c r="AX4" s="572"/>
      <c r="AY4" s="572"/>
      <c r="AZ4" s="572"/>
      <c r="BA4" s="572"/>
      <c r="BB4" s="572"/>
      <c r="BC4" s="572"/>
      <c r="BD4" s="573"/>
      <c r="BE4" s="573"/>
      <c r="BF4" s="573"/>
      <c r="BG4" s="573"/>
      <c r="BH4" s="573"/>
      <c r="BI4" s="573"/>
      <c r="BJ4" s="574"/>
      <c r="BK4" s="574"/>
      <c r="BL4" s="574"/>
      <c r="BM4" s="574"/>
      <c r="BN4" s="574"/>
      <c r="BO4" s="574"/>
      <c r="BP4" s="574"/>
      <c r="BQ4" s="622"/>
      <c r="BR4" s="622"/>
      <c r="BS4" s="622"/>
      <c r="BT4" s="622"/>
      <c r="BU4" s="622"/>
      <c r="BV4" s="622"/>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09"/>
      <c r="E5" s="610"/>
      <c r="F5" s="611"/>
      <c r="G5" s="611"/>
      <c r="H5" s="612"/>
      <c r="I5" s="368"/>
      <c r="J5" s="612"/>
      <c r="K5" s="368"/>
      <c r="L5" s="612"/>
      <c r="M5" s="368"/>
      <c r="N5" s="31"/>
      <c r="O5" s="31"/>
      <c r="P5" s="31"/>
      <c r="Q5" s="31"/>
      <c r="R5" s="613"/>
      <c r="S5" s="614"/>
      <c r="T5" s="613"/>
      <c r="U5" s="615"/>
      <c r="V5" s="31"/>
      <c r="W5" s="613"/>
      <c r="X5" s="616"/>
      <c r="Y5" s="617"/>
      <c r="Z5" s="614"/>
      <c r="AA5" s="606"/>
      <c r="AB5" s="606"/>
      <c r="AC5" s="606"/>
      <c r="AD5" s="606"/>
      <c r="AE5" s="606"/>
      <c r="AF5" s="606"/>
      <c r="AG5" s="607"/>
      <c r="AH5" s="607"/>
      <c r="AI5" s="607"/>
      <c r="AJ5" s="607"/>
      <c r="AK5" s="607"/>
      <c r="AL5" s="607"/>
      <c r="AM5" s="607"/>
      <c r="AN5" s="608"/>
      <c r="AO5" s="31"/>
      <c r="AP5" s="37"/>
      <c r="AQ5" s="31"/>
      <c r="AR5" s="31"/>
      <c r="AS5" s="31"/>
      <c r="AT5" s="31"/>
      <c r="AU5" s="31"/>
      <c r="AV5" s="31"/>
      <c r="AW5" s="32"/>
      <c r="AX5" s="618"/>
      <c r="AY5" s="618"/>
      <c r="AZ5" s="605"/>
      <c r="BA5" s="618"/>
      <c r="BB5" s="618"/>
      <c r="BC5" s="605"/>
      <c r="BD5" s="618"/>
      <c r="BE5" s="618"/>
      <c r="BF5" s="605"/>
      <c r="BG5" s="618"/>
      <c r="BH5" s="618"/>
      <c r="BI5" s="605"/>
      <c r="BJ5" s="605"/>
      <c r="BK5" s="605"/>
      <c r="BL5" s="605"/>
      <c r="BM5" s="605"/>
      <c r="BN5" s="605"/>
      <c r="BO5" s="605"/>
      <c r="BP5" s="605"/>
      <c r="BQ5" s="618"/>
      <c r="BR5" s="618"/>
      <c r="BS5" s="618"/>
      <c r="BT5" s="618"/>
      <c r="BU5" s="618"/>
      <c r="BV5" s="619"/>
      <c r="BW5" s="404"/>
      <c r="BX5" s="404"/>
      <c r="BY5" s="404"/>
      <c r="BZ5" s="405"/>
      <c r="CA5" s="405"/>
      <c r="CB5" s="405"/>
      <c r="CC5" s="404"/>
      <c r="CD5" s="404"/>
      <c r="CE5" s="405"/>
      <c r="CF5" s="405"/>
      <c r="CG5" s="405"/>
      <c r="CH5" s="404"/>
      <c r="CI5" s="404"/>
      <c r="CJ5" s="405"/>
      <c r="CK5" s="405"/>
      <c r="CL5" s="405"/>
      <c r="CM5" s="404"/>
      <c r="CN5" s="404"/>
      <c r="CO5" s="405"/>
      <c r="CP5" s="405"/>
      <c r="CQ5" s="405"/>
    </row>
    <row r="6" spans="1:95" x14ac:dyDescent="0.25">
      <c r="H6" s="402"/>
      <c r="J6" s="402"/>
      <c r="K6" s="360"/>
      <c r="L6" s="402"/>
      <c r="M6" s="360"/>
      <c r="R6" s="360"/>
      <c r="S6" s="402"/>
      <c r="T6" s="360"/>
      <c r="U6" s="360"/>
      <c r="W6" s="360"/>
      <c r="X6" s="400"/>
      <c r="Y6" s="402"/>
      <c r="Z6" s="402"/>
      <c r="AA6" s="32"/>
      <c r="AB6" s="32"/>
      <c r="AC6" s="32"/>
      <c r="AD6" s="32"/>
      <c r="AE6" s="32"/>
      <c r="AF6" s="32"/>
      <c r="AG6" s="32"/>
      <c r="AH6" s="32"/>
      <c r="AI6" s="32"/>
      <c r="AJ6" s="32"/>
      <c r="AK6" s="32"/>
      <c r="AL6" s="32"/>
      <c r="AM6" s="32"/>
      <c r="AN6" s="32"/>
      <c r="BW6" s="360"/>
      <c r="BX6" s="360"/>
      <c r="BY6" s="360"/>
      <c r="BZ6" s="406"/>
      <c r="CA6" s="406"/>
      <c r="CB6" s="406"/>
      <c r="CC6" s="360"/>
      <c r="CD6" s="360"/>
      <c r="CE6" s="406"/>
      <c r="CF6" s="406"/>
      <c r="CG6" s="406"/>
      <c r="CH6" s="360"/>
      <c r="CI6" s="360"/>
      <c r="CJ6" s="406"/>
      <c r="CK6" s="406"/>
      <c r="CL6" s="406"/>
      <c r="CM6" s="360"/>
      <c r="CN6" s="360"/>
      <c r="CO6" s="406"/>
      <c r="CP6" s="406"/>
      <c r="CQ6" s="406"/>
    </row>
    <row r="7" spans="1:95" x14ac:dyDescent="0.25">
      <c r="A7" s="34" t="s">
        <v>131</v>
      </c>
      <c r="B7" s="35"/>
      <c r="C7" s="35"/>
      <c r="D7" s="35"/>
      <c r="E7" s="35"/>
      <c r="F7" s="35"/>
      <c r="G7" s="35"/>
      <c r="H7" s="403"/>
      <c r="I7" s="35"/>
      <c r="J7" s="403"/>
      <c r="K7" s="399"/>
      <c r="L7" s="403"/>
      <c r="M7" s="399"/>
      <c r="N7" s="35"/>
      <c r="O7" s="35"/>
      <c r="P7" s="35"/>
      <c r="Q7" s="35"/>
      <c r="R7" s="399"/>
      <c r="S7" s="403" t="s">
        <v>132</v>
      </c>
      <c r="T7" s="399" t="s">
        <v>132</v>
      </c>
      <c r="U7" s="399" t="s">
        <v>132</v>
      </c>
      <c r="V7" s="35"/>
      <c r="W7" s="399" t="s">
        <v>132</v>
      </c>
      <c r="X7" s="401" t="s">
        <v>132</v>
      </c>
      <c r="Y7" s="403" t="s">
        <v>132</v>
      </c>
      <c r="Z7" s="403"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3"/>
      <c r="I8" s="35"/>
      <c r="J8" s="403"/>
      <c r="K8" s="399"/>
      <c r="L8" s="403"/>
      <c r="M8" s="399"/>
      <c r="N8" s="35"/>
      <c r="O8" s="35"/>
      <c r="P8" s="35"/>
      <c r="Q8" s="35"/>
      <c r="R8" s="399"/>
      <c r="S8" s="403" t="s">
        <v>132</v>
      </c>
      <c r="T8" s="399" t="s">
        <v>132</v>
      </c>
      <c r="U8" s="399" t="s">
        <v>132</v>
      </c>
      <c r="V8" s="35"/>
      <c r="W8" s="399" t="s">
        <v>132</v>
      </c>
      <c r="X8" s="401" t="s">
        <v>132</v>
      </c>
      <c r="Y8" s="403" t="s">
        <v>132</v>
      </c>
      <c r="Z8" s="403"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3"/>
      <c r="I9" s="35"/>
      <c r="J9" s="403"/>
      <c r="K9" s="399"/>
      <c r="L9" s="403"/>
      <c r="M9" s="399"/>
      <c r="N9" s="35"/>
      <c r="O9" s="35"/>
      <c r="P9" s="35"/>
      <c r="Q9" s="35"/>
      <c r="R9" s="399"/>
      <c r="S9" s="403" t="s">
        <v>132</v>
      </c>
      <c r="T9" s="399" t="s">
        <v>132</v>
      </c>
      <c r="U9" s="399" t="s">
        <v>132</v>
      </c>
      <c r="V9" s="35"/>
      <c r="W9" s="399" t="s">
        <v>132</v>
      </c>
      <c r="X9" s="401" t="s">
        <v>132</v>
      </c>
      <c r="Y9" s="403" t="s">
        <v>132</v>
      </c>
      <c r="Z9" s="403"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0"/>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392</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62" t="s">
        <v>136</v>
      </c>
      <c r="N1" s="763" t="s">
        <v>137</v>
      </c>
      <c r="O1" s="764"/>
      <c r="P1" s="764"/>
      <c r="Q1" s="764"/>
      <c r="R1" s="765" t="s">
        <v>138</v>
      </c>
      <c r="S1" s="757"/>
      <c r="T1" s="757"/>
      <c r="U1" s="757"/>
      <c r="V1" s="757"/>
      <c r="W1" s="757"/>
      <c r="X1" s="766"/>
      <c r="Y1" s="745" t="s">
        <v>139</v>
      </c>
      <c r="Z1" s="746"/>
      <c r="AA1" s="767" t="s">
        <v>140</v>
      </c>
      <c r="AB1" s="758" t="s">
        <v>141</v>
      </c>
      <c r="AC1" s="753" t="s">
        <v>457</v>
      </c>
      <c r="AD1" s="754"/>
      <c r="AE1" s="754"/>
      <c r="AF1" s="755"/>
      <c r="AG1" s="756" t="s">
        <v>142</v>
      </c>
      <c r="AH1" s="757"/>
      <c r="AI1" s="757"/>
      <c r="AJ1" s="757"/>
      <c r="AK1" s="757"/>
      <c r="AL1" s="757"/>
      <c r="AM1" s="757"/>
      <c r="AN1" s="757"/>
      <c r="AO1" s="758" t="s">
        <v>143</v>
      </c>
      <c r="AP1" s="745" t="s">
        <v>144</v>
      </c>
      <c r="AQ1" s="746"/>
      <c r="AR1" s="746"/>
      <c r="AS1" s="718"/>
      <c r="AT1" s="760" t="s">
        <v>145</v>
      </c>
      <c r="AU1" s="761"/>
      <c r="AV1" s="761"/>
      <c r="AW1" s="761"/>
      <c r="AX1" s="761"/>
      <c r="AY1" s="761"/>
      <c r="AZ1" s="761"/>
      <c r="BA1" s="761"/>
      <c r="BB1" s="761"/>
      <c r="BC1" s="761"/>
      <c r="BD1" s="761"/>
      <c r="BE1" s="761"/>
      <c r="BF1" s="761"/>
      <c r="BG1" s="761"/>
      <c r="BH1" s="761"/>
      <c r="BI1" s="761"/>
      <c r="BJ1" s="761"/>
      <c r="BK1" s="761"/>
      <c r="BL1" s="761"/>
      <c r="BM1" s="761"/>
      <c r="BN1" s="761"/>
      <c r="BO1" s="761"/>
      <c r="BP1" s="761"/>
      <c r="BQ1" s="761"/>
      <c r="BR1" s="761"/>
      <c r="BS1" s="761"/>
      <c r="BT1" s="761"/>
      <c r="BU1" s="761"/>
      <c r="BV1" s="761"/>
      <c r="BW1" s="758" t="s">
        <v>146</v>
      </c>
      <c r="BX1" s="745" t="s">
        <v>147</v>
      </c>
      <c r="BY1" s="746"/>
      <c r="BZ1" s="746"/>
      <c r="CA1" s="718"/>
      <c r="CB1" s="747" t="s">
        <v>50</v>
      </c>
      <c r="CC1" s="747"/>
      <c r="CD1" s="747"/>
      <c r="CE1" s="747"/>
      <c r="CF1" s="747"/>
      <c r="CG1" s="747"/>
      <c r="CH1" s="747"/>
      <c r="CI1" s="747"/>
      <c r="CJ1" s="747"/>
      <c r="CK1" s="747"/>
      <c r="CL1" s="747"/>
      <c r="CM1" s="747"/>
      <c r="CN1" s="43"/>
      <c r="CO1" s="748" t="s">
        <v>55</v>
      </c>
      <c r="CP1" s="728"/>
      <c r="CQ1" s="728"/>
      <c r="CR1" s="728"/>
      <c r="CS1" s="728"/>
      <c r="CT1" s="728"/>
      <c r="CU1" s="728"/>
      <c r="CV1" s="706"/>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62"/>
      <c r="N2" s="49" t="s">
        <v>152</v>
      </c>
      <c r="O2" s="49" t="s">
        <v>57</v>
      </c>
      <c r="P2" s="49" t="s">
        <v>153</v>
      </c>
      <c r="Q2" s="49" t="s">
        <v>154</v>
      </c>
      <c r="R2" s="575" t="s">
        <v>397</v>
      </c>
      <c r="S2" s="749" t="s">
        <v>155</v>
      </c>
      <c r="T2" s="712"/>
      <c r="U2" s="750" t="s">
        <v>64</v>
      </c>
      <c r="V2" s="750"/>
      <c r="W2" s="750" t="s">
        <v>65</v>
      </c>
      <c r="X2" s="751"/>
      <c r="Y2" s="739"/>
      <c r="Z2" s="740"/>
      <c r="AA2" s="768"/>
      <c r="AB2" s="759"/>
      <c r="AC2" s="50" t="s">
        <v>156</v>
      </c>
      <c r="AD2" s="50" t="s">
        <v>157</v>
      </c>
      <c r="AE2" s="50" t="s">
        <v>158</v>
      </c>
      <c r="AF2" s="50" t="s">
        <v>159</v>
      </c>
      <c r="AG2" s="752" t="s">
        <v>160</v>
      </c>
      <c r="AH2" s="737"/>
      <c r="AI2" s="737" t="s">
        <v>161</v>
      </c>
      <c r="AJ2" s="737"/>
      <c r="AK2" s="737" t="s">
        <v>162</v>
      </c>
      <c r="AL2" s="737"/>
      <c r="AM2" s="51" t="s">
        <v>461</v>
      </c>
      <c r="AN2" s="51" t="s">
        <v>462</v>
      </c>
      <c r="AO2" s="759"/>
      <c r="AP2" s="739" t="s">
        <v>163</v>
      </c>
      <c r="AQ2" s="740"/>
      <c r="AR2" s="741" t="s">
        <v>164</v>
      </c>
      <c r="AS2" s="742"/>
      <c r="AT2" s="737" t="s">
        <v>165</v>
      </c>
      <c r="AU2" s="737"/>
      <c r="AV2" s="738" t="s">
        <v>166</v>
      </c>
      <c r="AW2" s="738"/>
      <c r="AX2" s="738" t="s">
        <v>167</v>
      </c>
      <c r="AY2" s="738"/>
      <c r="AZ2" s="51" t="s">
        <v>463</v>
      </c>
      <c r="BA2" s="51" t="s">
        <v>464</v>
      </c>
      <c r="BB2" s="737" t="s">
        <v>168</v>
      </c>
      <c r="BC2" s="737"/>
      <c r="BD2" s="738" t="s">
        <v>169</v>
      </c>
      <c r="BE2" s="738"/>
      <c r="BF2" s="738" t="s">
        <v>170</v>
      </c>
      <c r="BG2" s="738"/>
      <c r="BH2" s="51" t="s">
        <v>465</v>
      </c>
      <c r="BI2" s="51" t="s">
        <v>466</v>
      </c>
      <c r="BJ2" s="737" t="s">
        <v>171</v>
      </c>
      <c r="BK2" s="737"/>
      <c r="BL2" s="738" t="s">
        <v>172</v>
      </c>
      <c r="BM2" s="738"/>
      <c r="BN2" s="738" t="s">
        <v>173</v>
      </c>
      <c r="BO2" s="738"/>
      <c r="BP2" s="51" t="s">
        <v>467</v>
      </c>
      <c r="BQ2" s="51" t="s">
        <v>468</v>
      </c>
      <c r="BR2" s="567" t="s">
        <v>174</v>
      </c>
      <c r="BS2" s="567" t="s">
        <v>175</v>
      </c>
      <c r="BT2" s="567" t="s">
        <v>176</v>
      </c>
      <c r="BU2" s="51" t="s">
        <v>177</v>
      </c>
      <c r="BV2" s="51" t="s">
        <v>469</v>
      </c>
      <c r="BW2" s="759"/>
      <c r="BX2" s="739" t="s">
        <v>163</v>
      </c>
      <c r="BY2" s="740"/>
      <c r="BZ2" s="741" t="s">
        <v>164</v>
      </c>
      <c r="CA2" s="742"/>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43" t="s">
        <v>178</v>
      </c>
      <c r="CP2" s="744"/>
      <c r="CQ2" s="735" t="s">
        <v>179</v>
      </c>
      <c r="CR2" s="735"/>
      <c r="CS2" s="744" t="s">
        <v>180</v>
      </c>
      <c r="CT2" s="744"/>
      <c r="CU2" s="735" t="s">
        <v>181</v>
      </c>
      <c r="CV2" s="736"/>
    </row>
    <row r="3" spans="1:100" s="2" customFormat="1" ht="36.75" x14ac:dyDescent="0.25">
      <c r="A3" s="593"/>
      <c r="B3" s="594"/>
      <c r="C3" s="576" t="s">
        <v>120</v>
      </c>
      <c r="D3" s="576"/>
      <c r="E3" s="576"/>
      <c r="F3" s="576"/>
      <c r="G3" s="576" t="s">
        <v>182</v>
      </c>
      <c r="H3" s="45"/>
      <c r="I3" s="45"/>
      <c r="J3" s="45"/>
      <c r="K3" s="655"/>
      <c r="L3" s="596"/>
      <c r="M3" s="597"/>
      <c r="N3" s="577"/>
      <c r="O3" s="577"/>
      <c r="P3" s="577" t="s">
        <v>120</v>
      </c>
      <c r="Q3" s="577"/>
      <c r="R3" s="575"/>
      <c r="S3" s="656" t="s">
        <v>121</v>
      </c>
      <c r="T3" s="656" t="s">
        <v>120</v>
      </c>
      <c r="U3" s="656" t="s">
        <v>121</v>
      </c>
      <c r="V3" s="656" t="s">
        <v>120</v>
      </c>
      <c r="W3" s="656" t="s">
        <v>121</v>
      </c>
      <c r="X3" s="657" t="s">
        <v>120</v>
      </c>
      <c r="Y3" s="658" t="s">
        <v>122</v>
      </c>
      <c r="Z3" s="659" t="s">
        <v>183</v>
      </c>
      <c r="AA3" s="660" t="s">
        <v>184</v>
      </c>
      <c r="AB3" s="661" t="s">
        <v>184</v>
      </c>
      <c r="AC3" s="576" t="s">
        <v>120</v>
      </c>
      <c r="AD3" s="576" t="s">
        <v>124</v>
      </c>
      <c r="AE3" s="576" t="s">
        <v>120</v>
      </c>
      <c r="AF3" s="576" t="s">
        <v>124</v>
      </c>
      <c r="AG3" s="258" t="s">
        <v>121</v>
      </c>
      <c r="AH3" s="591" t="s">
        <v>120</v>
      </c>
      <c r="AI3" s="591" t="s">
        <v>121</v>
      </c>
      <c r="AJ3" s="591" t="s">
        <v>120</v>
      </c>
      <c r="AK3" s="591" t="s">
        <v>121</v>
      </c>
      <c r="AL3" s="591" t="s">
        <v>120</v>
      </c>
      <c r="AM3" s="600"/>
      <c r="AN3" s="600"/>
      <c r="AO3" s="661" t="s">
        <v>184</v>
      </c>
      <c r="AP3" s="662" t="s">
        <v>185</v>
      </c>
      <c r="AQ3" s="659" t="s">
        <v>398</v>
      </c>
      <c r="AR3" s="663" t="s">
        <v>185</v>
      </c>
      <c r="AS3" s="664" t="s">
        <v>398</v>
      </c>
      <c r="AT3" s="582" t="s">
        <v>121</v>
      </c>
      <c r="AU3" s="582" t="s">
        <v>120</v>
      </c>
      <c r="AV3" s="582" t="s">
        <v>121</v>
      </c>
      <c r="AW3" s="582" t="s">
        <v>120</v>
      </c>
      <c r="AX3" s="582" t="s">
        <v>121</v>
      </c>
      <c r="AY3" s="582" t="s">
        <v>120</v>
      </c>
      <c r="AZ3" s="600"/>
      <c r="BA3" s="600"/>
      <c r="BB3" s="582" t="s">
        <v>121</v>
      </c>
      <c r="BC3" s="582" t="s">
        <v>120</v>
      </c>
      <c r="BD3" s="582" t="s">
        <v>121</v>
      </c>
      <c r="BE3" s="582" t="s">
        <v>120</v>
      </c>
      <c r="BF3" s="582" t="s">
        <v>121</v>
      </c>
      <c r="BG3" s="582" t="s">
        <v>120</v>
      </c>
      <c r="BH3" s="600"/>
      <c r="BI3" s="600"/>
      <c r="BJ3" s="582" t="s">
        <v>121</v>
      </c>
      <c r="BK3" s="582" t="s">
        <v>120</v>
      </c>
      <c r="BL3" s="582" t="s">
        <v>121</v>
      </c>
      <c r="BM3" s="582" t="s">
        <v>120</v>
      </c>
      <c r="BN3" s="582" t="s">
        <v>121</v>
      </c>
      <c r="BO3" s="582" t="s">
        <v>120</v>
      </c>
      <c r="BP3" s="600"/>
      <c r="BQ3" s="600"/>
      <c r="BR3" s="582" t="s">
        <v>120</v>
      </c>
      <c r="BS3" s="582" t="s">
        <v>120</v>
      </c>
      <c r="BT3" s="582" t="s">
        <v>120</v>
      </c>
      <c r="BU3" s="600"/>
      <c r="BV3" s="600"/>
      <c r="BW3" s="661" t="s">
        <v>184</v>
      </c>
      <c r="BX3" s="658" t="s">
        <v>122</v>
      </c>
      <c r="BY3" s="659" t="s">
        <v>398</v>
      </c>
      <c r="BZ3" s="659" t="s">
        <v>122</v>
      </c>
      <c r="CA3" s="664" t="s">
        <v>398</v>
      </c>
      <c r="CB3" s="602"/>
      <c r="CC3" s="602"/>
      <c r="CD3" s="602"/>
      <c r="CE3" s="603"/>
      <c r="CF3" s="604"/>
      <c r="CG3" s="604"/>
      <c r="CH3" s="604"/>
      <c r="CI3" s="604"/>
      <c r="CJ3" s="604"/>
      <c r="CK3" s="604"/>
      <c r="CL3" s="604"/>
      <c r="CM3" s="604"/>
      <c r="CN3" s="604"/>
      <c r="CO3" s="665" t="s">
        <v>121</v>
      </c>
      <c r="CP3" s="666" t="s">
        <v>120</v>
      </c>
      <c r="CQ3" s="666" t="s">
        <v>121</v>
      </c>
      <c r="CR3" s="666" t="s">
        <v>120</v>
      </c>
      <c r="CS3" s="666" t="s">
        <v>121</v>
      </c>
      <c r="CT3" s="666" t="s">
        <v>120</v>
      </c>
      <c r="CU3" s="666" t="s">
        <v>121</v>
      </c>
      <c r="CV3" s="667" t="s">
        <v>120</v>
      </c>
    </row>
    <row r="4" spans="1:100" s="585" customFormat="1" ht="12" x14ac:dyDescent="0.2">
      <c r="A4" s="593"/>
      <c r="B4" s="593"/>
      <c r="C4" s="593"/>
      <c r="D4" s="593"/>
      <c r="E4" s="593"/>
      <c r="F4" s="593"/>
      <c r="G4" s="593"/>
      <c r="H4" s="593"/>
      <c r="I4" s="593"/>
      <c r="J4" s="593"/>
      <c r="K4" s="595"/>
      <c r="L4" s="595"/>
      <c r="M4" s="597"/>
      <c r="N4" s="577"/>
      <c r="O4" s="577"/>
      <c r="P4" s="577"/>
      <c r="Q4" s="577"/>
      <c r="R4" s="578"/>
      <c r="S4" s="578"/>
      <c r="T4" s="578"/>
      <c r="U4" s="578"/>
      <c r="V4" s="578"/>
      <c r="W4" s="578"/>
      <c r="X4" s="578"/>
      <c r="Y4" s="579"/>
      <c r="Z4" s="579"/>
      <c r="AA4" s="598"/>
      <c r="AB4" s="599"/>
      <c r="AC4" s="576"/>
      <c r="AD4" s="576"/>
      <c r="AE4" s="576"/>
      <c r="AF4" s="576"/>
      <c r="AG4" s="580"/>
      <c r="AH4" s="580"/>
      <c r="AI4" s="580"/>
      <c r="AJ4" s="580"/>
      <c r="AK4" s="580"/>
      <c r="AL4" s="580"/>
      <c r="AM4" s="580"/>
      <c r="AN4" s="580"/>
      <c r="AO4" s="599"/>
      <c r="AP4" s="581"/>
      <c r="AQ4" s="581"/>
      <c r="AR4" s="581"/>
      <c r="AS4" s="581"/>
      <c r="AT4" s="582"/>
      <c r="AU4" s="582"/>
      <c r="AV4" s="582"/>
      <c r="AW4" s="582"/>
      <c r="AX4" s="582"/>
      <c r="AY4" s="582"/>
      <c r="AZ4" s="582"/>
      <c r="BA4" s="582"/>
      <c r="BB4" s="582"/>
      <c r="BC4" s="582"/>
      <c r="BD4" s="582"/>
      <c r="BE4" s="582"/>
      <c r="BF4" s="582"/>
      <c r="BG4" s="582"/>
      <c r="BH4" s="582"/>
      <c r="BI4" s="582"/>
      <c r="BJ4" s="582"/>
      <c r="BK4" s="582"/>
      <c r="BL4" s="582"/>
      <c r="BM4" s="582"/>
      <c r="BN4" s="582"/>
      <c r="BO4" s="582"/>
      <c r="BP4" s="582"/>
      <c r="BQ4" s="582"/>
      <c r="BR4" s="582"/>
      <c r="BS4" s="582"/>
      <c r="BT4" s="582"/>
      <c r="BU4" s="582"/>
      <c r="BV4" s="582"/>
      <c r="BW4" s="599"/>
      <c r="BX4" s="579"/>
      <c r="BY4" s="579"/>
      <c r="BZ4" s="579"/>
      <c r="CA4" s="579"/>
      <c r="CB4" s="601"/>
      <c r="CC4" s="601"/>
      <c r="CD4" s="601"/>
      <c r="CE4" s="601"/>
      <c r="CF4" s="601"/>
      <c r="CG4" s="601"/>
      <c r="CH4" s="601"/>
      <c r="CI4" s="601"/>
      <c r="CJ4" s="601"/>
      <c r="CK4" s="601"/>
      <c r="CL4" s="601"/>
      <c r="CM4" s="601"/>
      <c r="CN4" s="601"/>
      <c r="CO4" s="583"/>
      <c r="CP4" s="583"/>
      <c r="CQ4" s="583"/>
      <c r="CR4" s="583"/>
      <c r="CS4" s="583"/>
      <c r="CT4" s="583"/>
      <c r="CU4" s="583"/>
      <c r="CV4" s="583"/>
    </row>
    <row r="5" spans="1:100" x14ac:dyDescent="0.25">
      <c r="A5" s="592"/>
      <c r="B5" s="592"/>
      <c r="C5" s="684"/>
      <c r="D5" s="592"/>
      <c r="E5" s="592"/>
      <c r="F5" s="592"/>
      <c r="G5" s="592"/>
      <c r="H5" s="592"/>
      <c r="I5" s="592"/>
      <c r="J5" s="592"/>
      <c r="K5" s="592"/>
      <c r="L5" s="592"/>
      <c r="M5" s="592"/>
      <c r="N5" s="670"/>
      <c r="O5" s="671"/>
      <c r="P5" s="672"/>
      <c r="Q5" s="682"/>
      <c r="R5" s="681"/>
      <c r="S5" s="683"/>
      <c r="T5" s="684"/>
      <c r="U5" s="683"/>
      <c r="V5" s="684"/>
      <c r="W5" s="683"/>
      <c r="X5" s="684"/>
      <c r="Y5" s="683"/>
      <c r="Z5" s="684"/>
      <c r="AA5" s="592"/>
      <c r="AB5" s="592"/>
      <c r="AC5" s="684"/>
      <c r="AD5" s="683"/>
      <c r="AE5" s="684"/>
      <c r="AF5" s="683"/>
      <c r="AG5" s="683"/>
      <c r="AH5" s="684"/>
      <c r="AI5" s="683"/>
      <c r="AJ5" s="684"/>
      <c r="AK5" s="683"/>
      <c r="AL5" s="684"/>
      <c r="AM5" s="592"/>
      <c r="AN5" s="592"/>
      <c r="AO5" s="592"/>
      <c r="AP5" s="683"/>
      <c r="AQ5" s="684"/>
      <c r="AR5" s="683"/>
      <c r="AS5" s="684"/>
      <c r="AT5" s="683"/>
      <c r="AU5" s="684"/>
      <c r="AV5" s="683"/>
      <c r="AW5" s="684"/>
      <c r="AX5" s="683"/>
      <c r="AY5" s="684"/>
      <c r="AZ5" s="592"/>
      <c r="BA5" s="592"/>
      <c r="BB5" s="683"/>
      <c r="BC5" s="684"/>
      <c r="BD5" s="683"/>
      <c r="BE5" s="684"/>
      <c r="BF5" s="683"/>
      <c r="BG5" s="684"/>
      <c r="BH5" s="592"/>
      <c r="BI5" s="592"/>
      <c r="BJ5" s="683"/>
      <c r="BK5" s="684"/>
      <c r="BL5" s="683"/>
      <c r="BM5" s="684"/>
      <c r="BN5" s="683"/>
      <c r="BO5" s="684"/>
      <c r="BP5" s="592"/>
      <c r="BQ5" s="592"/>
      <c r="BR5" s="684"/>
      <c r="BS5" s="684"/>
      <c r="BT5" s="684"/>
      <c r="BU5" s="592"/>
      <c r="BV5" s="592"/>
      <c r="BW5" s="592"/>
      <c r="BX5" s="683"/>
      <c r="BY5" s="684"/>
      <c r="BZ5" s="683"/>
      <c r="CA5" s="684"/>
      <c r="CB5" s="592"/>
      <c r="CC5" s="592"/>
      <c r="CD5" s="592"/>
      <c r="CE5" s="592"/>
      <c r="CF5" s="592"/>
      <c r="CG5" s="592"/>
      <c r="CH5" s="592"/>
      <c r="CI5" s="592"/>
      <c r="CJ5" s="592"/>
      <c r="CK5" s="592"/>
      <c r="CL5" s="592"/>
      <c r="CM5" s="592"/>
      <c r="CN5" s="592"/>
      <c r="CO5" s="683"/>
      <c r="CP5" s="684"/>
      <c r="CQ5" s="683"/>
      <c r="CR5" s="684"/>
      <c r="CS5" s="683"/>
      <c r="CT5" s="684"/>
      <c r="CU5" s="683"/>
      <c r="CV5" s="684"/>
    </row>
    <row r="6" spans="1:100" x14ac:dyDescent="0.25">
      <c r="A6" s="592"/>
      <c r="B6" s="592"/>
      <c r="C6" s="684"/>
      <c r="D6" s="592"/>
      <c r="E6" s="592"/>
      <c r="F6" s="592"/>
      <c r="G6" s="592"/>
      <c r="H6" s="592"/>
      <c r="I6" s="592"/>
      <c r="J6" s="592"/>
      <c r="K6" s="592"/>
      <c r="L6" s="592"/>
      <c r="M6" s="592"/>
      <c r="N6" s="670"/>
      <c r="O6" s="671"/>
      <c r="P6" s="672"/>
      <c r="Q6" s="682"/>
      <c r="R6" s="592"/>
      <c r="S6" s="683"/>
      <c r="T6" s="684"/>
      <c r="U6" s="683"/>
      <c r="V6" s="684"/>
      <c r="W6" s="683"/>
      <c r="X6" s="684"/>
      <c r="Y6" s="683"/>
      <c r="Z6" s="684"/>
      <c r="AA6" s="592"/>
      <c r="AB6" s="592"/>
      <c r="AC6" s="684"/>
      <c r="AD6" s="683"/>
      <c r="AE6" s="684"/>
      <c r="AF6" s="683"/>
      <c r="AG6" s="683"/>
      <c r="AH6" s="684"/>
      <c r="AI6" s="683"/>
      <c r="AJ6" s="684"/>
      <c r="AK6" s="683"/>
      <c r="AL6" s="684"/>
      <c r="AM6" s="592"/>
      <c r="AN6" s="592"/>
      <c r="AO6" s="592"/>
      <c r="AP6" s="683"/>
      <c r="AQ6" s="684"/>
      <c r="AR6" s="683"/>
      <c r="AS6" s="684"/>
      <c r="AT6" s="683"/>
      <c r="AU6" s="684"/>
      <c r="AV6" s="683"/>
      <c r="AW6" s="684"/>
      <c r="AX6" s="683"/>
      <c r="AY6" s="684"/>
      <c r="AZ6" s="592"/>
      <c r="BA6" s="592"/>
      <c r="BB6" s="683"/>
      <c r="BC6" s="684"/>
      <c r="BD6" s="683"/>
      <c r="BE6" s="684"/>
      <c r="BF6" s="683"/>
      <c r="BG6" s="684"/>
      <c r="BH6" s="592"/>
      <c r="BI6" s="592"/>
      <c r="BJ6" s="683"/>
      <c r="BK6" s="684"/>
      <c r="BL6" s="683"/>
      <c r="BM6" s="684"/>
      <c r="BN6" s="683"/>
      <c r="BO6" s="684"/>
      <c r="BP6" s="592"/>
      <c r="BQ6" s="592"/>
      <c r="BR6" s="684"/>
      <c r="BS6" s="684"/>
      <c r="BT6" s="684"/>
      <c r="BU6" s="592"/>
      <c r="BV6" s="592"/>
      <c r="BW6" s="592"/>
      <c r="BX6" s="683"/>
      <c r="BY6" s="684"/>
      <c r="BZ6" s="683"/>
      <c r="CA6" s="684"/>
      <c r="CB6" s="592"/>
      <c r="CC6" s="592"/>
      <c r="CD6" s="592"/>
      <c r="CE6" s="592"/>
      <c r="CF6" s="592"/>
      <c r="CG6" s="592"/>
      <c r="CH6" s="592"/>
      <c r="CI6" s="592"/>
      <c r="CJ6" s="592"/>
      <c r="CK6" s="592"/>
      <c r="CL6" s="592"/>
      <c r="CM6" s="592"/>
      <c r="CN6" s="592"/>
      <c r="CO6" s="683"/>
      <c r="CP6" s="684"/>
      <c r="CQ6" s="683"/>
      <c r="CR6" s="684"/>
      <c r="CS6" s="683"/>
      <c r="CT6" s="684"/>
      <c r="CU6" s="683"/>
      <c r="CV6" s="684"/>
    </row>
    <row r="7" spans="1:100" x14ac:dyDescent="0.25">
      <c r="A7" s="32" t="s">
        <v>131</v>
      </c>
      <c r="B7" s="32"/>
      <c r="C7" s="568"/>
      <c r="D7" s="568"/>
      <c r="E7" s="568"/>
      <c r="F7" s="568"/>
      <c r="G7" s="568"/>
      <c r="H7" s="568"/>
      <c r="I7" s="568"/>
      <c r="J7" s="568"/>
      <c r="K7" s="568"/>
      <c r="L7" s="568"/>
      <c r="M7" s="568"/>
      <c r="N7" s="568"/>
      <c r="O7" s="568"/>
      <c r="P7" s="568"/>
      <c r="Q7" s="568"/>
      <c r="R7" s="568"/>
      <c r="S7" s="568"/>
      <c r="T7" s="568"/>
      <c r="U7" s="568"/>
      <c r="V7" s="568"/>
      <c r="W7" s="568"/>
      <c r="X7" s="568"/>
      <c r="Y7" s="53"/>
      <c r="Z7" s="568"/>
      <c r="AA7" s="32"/>
      <c r="AB7" s="32"/>
      <c r="AC7" s="568"/>
      <c r="AD7" s="568"/>
      <c r="AE7" s="568"/>
      <c r="AF7" s="568"/>
      <c r="AG7" s="568"/>
      <c r="AH7" s="568"/>
      <c r="AI7" s="568"/>
      <c r="AJ7" s="568"/>
      <c r="AK7" s="568"/>
      <c r="AL7" s="568"/>
      <c r="AM7" s="32"/>
      <c r="AN7" s="32"/>
      <c r="AO7" s="32"/>
      <c r="AP7" s="568"/>
      <c r="AQ7" s="568"/>
      <c r="AR7" s="568"/>
      <c r="AS7" s="568"/>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68"/>
      <c r="BY7" s="568"/>
      <c r="BZ7" s="568"/>
      <c r="CA7" s="568"/>
      <c r="CB7" s="32"/>
      <c r="CC7" s="32"/>
      <c r="CD7" s="32"/>
      <c r="CE7" s="32"/>
      <c r="CF7" s="32"/>
      <c r="CG7" s="32"/>
      <c r="CH7" s="32"/>
      <c r="CI7" s="32"/>
      <c r="CJ7" s="32"/>
      <c r="CK7" s="32"/>
      <c r="CL7" s="32"/>
      <c r="CM7" s="32"/>
      <c r="CN7" s="32"/>
      <c r="CO7" s="32"/>
      <c r="CP7" s="568"/>
      <c r="CQ7" s="32"/>
      <c r="CR7" s="568"/>
      <c r="CS7" s="32"/>
      <c r="CT7" s="568"/>
      <c r="CU7" s="32"/>
      <c r="CV7" s="568"/>
    </row>
    <row r="8" spans="1:100" x14ac:dyDescent="0.25">
      <c r="A8" s="32" t="s">
        <v>133</v>
      </c>
      <c r="B8" s="32"/>
      <c r="C8" s="568"/>
      <c r="D8" s="568"/>
      <c r="E8" s="568"/>
      <c r="F8" s="568"/>
      <c r="G8" s="568"/>
      <c r="H8" s="568"/>
      <c r="I8" s="568"/>
      <c r="J8" s="568"/>
      <c r="K8" s="568"/>
      <c r="L8" s="568"/>
      <c r="M8" s="568"/>
      <c r="N8" s="568"/>
      <c r="O8" s="568"/>
      <c r="P8" s="568"/>
      <c r="Q8" s="568"/>
      <c r="R8" s="568"/>
      <c r="S8" s="568"/>
      <c r="T8" s="568"/>
      <c r="U8" s="568"/>
      <c r="V8" s="568"/>
      <c r="W8" s="568"/>
      <c r="X8" s="568"/>
      <c r="Y8" s="53"/>
      <c r="Z8" s="568"/>
      <c r="AA8" s="32"/>
      <c r="AB8" s="32"/>
      <c r="AC8" s="568"/>
      <c r="AD8" s="568"/>
      <c r="AE8" s="568"/>
      <c r="AF8" s="568"/>
      <c r="AG8" s="568"/>
      <c r="AH8" s="568"/>
      <c r="AI8" s="568"/>
      <c r="AJ8" s="568"/>
      <c r="AK8" s="568"/>
      <c r="AL8" s="568"/>
      <c r="AM8" s="32"/>
      <c r="AN8" s="32"/>
      <c r="AO8" s="32"/>
      <c r="AP8" s="568"/>
      <c r="AQ8" s="568"/>
      <c r="AR8" s="568"/>
      <c r="AS8" s="568"/>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68"/>
      <c r="BY8" s="568"/>
      <c r="BZ8" s="568"/>
      <c r="CA8" s="568"/>
      <c r="CB8" s="32"/>
      <c r="CC8" s="32"/>
      <c r="CD8" s="32"/>
      <c r="CE8" s="32"/>
      <c r="CF8" s="32"/>
      <c r="CG8" s="32"/>
      <c r="CH8" s="32"/>
      <c r="CI8" s="32"/>
      <c r="CJ8" s="32"/>
      <c r="CK8" s="32"/>
      <c r="CL8" s="32"/>
      <c r="CM8" s="32"/>
      <c r="CN8" s="32"/>
      <c r="CO8" s="32"/>
      <c r="CP8" s="568"/>
      <c r="CQ8" s="32"/>
      <c r="CR8" s="568"/>
      <c r="CS8" s="32"/>
      <c r="CT8" s="568"/>
      <c r="CU8" s="32"/>
      <c r="CV8" s="568"/>
    </row>
    <row r="9" spans="1:100" x14ac:dyDescent="0.25">
      <c r="A9" s="54" t="s">
        <v>186</v>
      </c>
      <c r="B9" s="32"/>
      <c r="C9" s="568"/>
      <c r="D9" s="568"/>
      <c r="E9" s="568"/>
      <c r="F9" s="568"/>
      <c r="G9" s="568"/>
      <c r="H9" s="568"/>
      <c r="I9" s="568"/>
      <c r="J9" s="568"/>
      <c r="K9" s="568"/>
      <c r="L9" s="568"/>
      <c r="M9" s="568"/>
      <c r="N9" s="568"/>
      <c r="O9" s="568"/>
      <c r="P9" s="568"/>
      <c r="Q9" s="568"/>
      <c r="R9" s="568"/>
      <c r="S9" s="568"/>
      <c r="T9" s="568"/>
      <c r="U9" s="568"/>
      <c r="V9" s="568"/>
      <c r="W9" s="568"/>
      <c r="X9" s="568"/>
      <c r="Y9" s="53"/>
      <c r="Z9" s="568"/>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68"/>
      <c r="BY9" s="55"/>
      <c r="BZ9" s="55"/>
      <c r="CA9" s="55"/>
      <c r="CB9" s="32"/>
      <c r="CC9" s="32"/>
      <c r="CD9" s="32"/>
      <c r="CE9" s="32"/>
      <c r="CF9" s="32"/>
      <c r="CG9" s="32"/>
      <c r="CH9" s="32"/>
      <c r="CI9" s="32"/>
      <c r="CJ9" s="32"/>
      <c r="CK9" s="32"/>
      <c r="CL9" s="32"/>
      <c r="CM9" s="32"/>
      <c r="CN9" s="32"/>
      <c r="CO9" s="32"/>
      <c r="CP9" s="568"/>
      <c r="CQ9" s="32"/>
      <c r="CR9" s="568"/>
      <c r="CS9" s="32"/>
      <c r="CT9" s="568"/>
      <c r="CU9" s="32"/>
      <c r="CV9" s="568"/>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450</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451</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452</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68"/>
      <c r="AJ20" s="32"/>
      <c r="AK20" s="32"/>
      <c r="AL20" s="79"/>
      <c r="AM20" s="79"/>
      <c r="AN20" s="79"/>
      <c r="AO20" s="79"/>
      <c r="AP20" s="79"/>
      <c r="AQ20" s="79"/>
      <c r="AR20" s="79"/>
      <c r="AS20" s="79"/>
      <c r="AT20" s="32"/>
      <c r="AU20" s="32"/>
      <c r="AV20" s="32"/>
      <c r="AW20" s="32"/>
      <c r="AX20" s="568"/>
      <c r="AY20" s="568"/>
      <c r="AZ20" s="568"/>
      <c r="BA20" s="568"/>
      <c r="BB20" s="568"/>
      <c r="BC20" s="568"/>
      <c r="BD20" s="568"/>
      <c r="BE20" s="568"/>
      <c r="BF20" s="568"/>
      <c r="BG20" s="568"/>
      <c r="BH20" s="568"/>
      <c r="BI20" s="568"/>
      <c r="BJ20" s="568"/>
      <c r="BK20" s="80"/>
      <c r="BL20" s="568"/>
      <c r="BM20" s="32"/>
      <c r="BN20" s="32"/>
      <c r="BO20" s="32"/>
      <c r="BP20" s="568"/>
      <c r="BQ20" s="32"/>
      <c r="BR20" s="32"/>
      <c r="BS20" s="32"/>
      <c r="BT20" s="32"/>
      <c r="BU20" s="32"/>
      <c r="BV20" s="32"/>
      <c r="BW20" s="32"/>
      <c r="BX20" s="32"/>
      <c r="BY20" s="32"/>
      <c r="BZ20" s="32"/>
      <c r="CA20" s="568"/>
      <c r="CB20" s="568"/>
      <c r="CC20" s="568"/>
      <c r="CD20" s="568"/>
      <c r="CE20" s="32"/>
      <c r="CF20" s="32"/>
      <c r="CG20" s="32"/>
      <c r="CH20" s="568"/>
      <c r="CI20" s="568"/>
      <c r="CJ20" s="568"/>
      <c r="CK20" s="568"/>
      <c r="CL20" s="568"/>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450</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451</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452</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68"/>
      <c r="AJ30" s="32"/>
      <c r="AK30" s="32"/>
      <c r="AL30" s="32"/>
      <c r="AM30" s="32"/>
      <c r="AN30" s="32"/>
      <c r="AO30" s="32"/>
      <c r="AP30" s="32"/>
      <c r="AQ30" s="32"/>
      <c r="AR30" s="32"/>
      <c r="AS30" s="32"/>
      <c r="AT30" s="32"/>
      <c r="AU30" s="32"/>
      <c r="AV30" s="32"/>
      <c r="AW30" s="32"/>
      <c r="AX30" s="568"/>
      <c r="AY30" s="568"/>
      <c r="AZ30" s="568"/>
      <c r="BA30" s="568"/>
      <c r="BB30" s="568"/>
      <c r="BC30" s="568"/>
      <c r="BD30" s="568"/>
      <c r="BE30" s="568"/>
      <c r="BF30" s="568"/>
      <c r="BG30" s="568"/>
      <c r="BH30" s="568"/>
      <c r="BI30" s="568"/>
      <c r="BJ30" s="568"/>
      <c r="BK30" s="80"/>
      <c r="BL30" s="568"/>
      <c r="BM30" s="32"/>
      <c r="BN30" s="32"/>
      <c r="BO30" s="32"/>
      <c r="BP30" s="568"/>
      <c r="BQ30" s="32"/>
      <c r="BR30" s="32"/>
      <c r="BS30" s="32"/>
      <c r="BT30" s="32"/>
      <c r="BU30" s="32"/>
      <c r="BV30" s="32"/>
      <c r="BW30" s="32"/>
      <c r="BX30" s="32"/>
      <c r="BY30" s="32"/>
      <c r="BZ30" s="32"/>
      <c r="CA30" s="568"/>
      <c r="CB30" s="568"/>
      <c r="CC30" s="568"/>
      <c r="CD30" s="568"/>
      <c r="CE30" s="32"/>
      <c r="CF30" s="32"/>
      <c r="CG30" s="32"/>
      <c r="CH30" s="568"/>
      <c r="CI30" s="568"/>
      <c r="CJ30" s="568"/>
      <c r="CK30" s="568"/>
      <c r="CL30" s="568"/>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68"/>
      <c r="AJ31" s="32"/>
      <c r="AK31" s="32"/>
      <c r="AL31" s="32"/>
      <c r="AM31" s="32"/>
      <c r="AN31" s="32"/>
      <c r="AO31" s="32"/>
      <c r="AP31" s="32"/>
      <c r="AQ31" s="32"/>
      <c r="AR31" s="32"/>
      <c r="AS31" s="32"/>
      <c r="AT31" s="32"/>
      <c r="AU31" s="32"/>
      <c r="AV31" s="32"/>
      <c r="AW31" s="32"/>
      <c r="AX31" s="568"/>
      <c r="AY31" s="568"/>
      <c r="AZ31" s="568"/>
      <c r="BA31" s="568"/>
      <c r="BB31" s="568"/>
      <c r="BC31" s="568"/>
      <c r="BD31" s="568"/>
      <c r="BE31" s="568"/>
      <c r="BF31" s="568"/>
      <c r="BG31" s="568"/>
      <c r="BH31" s="568"/>
      <c r="BI31" s="568"/>
      <c r="BJ31" s="568"/>
      <c r="BK31" s="80"/>
      <c r="BL31" s="568"/>
      <c r="BM31" s="32"/>
      <c r="BN31" s="32"/>
      <c r="BO31" s="32"/>
      <c r="BP31" s="568"/>
      <c r="BQ31" s="32"/>
      <c r="BR31" s="32"/>
      <c r="BS31" s="32"/>
      <c r="BT31" s="32"/>
      <c r="BU31" s="32"/>
      <c r="BV31" s="32"/>
      <c r="BW31" s="32"/>
      <c r="BX31" s="32"/>
      <c r="BY31" s="32"/>
      <c r="BZ31" s="32"/>
      <c r="CA31" s="568"/>
      <c r="CB31" s="568"/>
      <c r="CC31" s="568"/>
      <c r="CD31" s="568"/>
      <c r="CE31" s="32"/>
      <c r="CF31" s="32"/>
      <c r="CG31" s="32"/>
      <c r="CH31" s="568"/>
      <c r="CI31" s="568"/>
      <c r="CJ31" s="568"/>
      <c r="CK31" s="568"/>
      <c r="CL31" s="568"/>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450</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451</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452</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396</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68"/>
      <c r="AJ41" s="32"/>
      <c r="AK41" s="32"/>
      <c r="AL41" s="32"/>
      <c r="AM41" s="32"/>
      <c r="AN41" s="32"/>
      <c r="AO41" s="32"/>
      <c r="AP41" s="32"/>
      <c r="AQ41" s="32"/>
      <c r="AR41" s="32"/>
      <c r="AS41" s="32"/>
      <c r="AT41" s="32"/>
      <c r="AU41" s="32"/>
      <c r="AV41" s="32"/>
      <c r="AW41" s="32"/>
      <c r="AX41" s="568"/>
      <c r="AY41" s="568"/>
      <c r="AZ41" s="568"/>
      <c r="BA41" s="568"/>
      <c r="BB41" s="568"/>
      <c r="BC41" s="568"/>
      <c r="BD41" s="568"/>
      <c r="BE41" s="568"/>
      <c r="BF41" s="568"/>
      <c r="BG41" s="568"/>
      <c r="BH41" s="568"/>
      <c r="BI41" s="568"/>
      <c r="BJ41" s="568"/>
      <c r="BK41" s="80"/>
      <c r="BL41" s="568"/>
      <c r="BM41" s="32"/>
      <c r="BN41" s="32"/>
      <c r="BO41" s="32"/>
      <c r="BP41" s="568"/>
      <c r="BQ41" s="32"/>
      <c r="BR41" s="32"/>
      <c r="BS41" s="32"/>
      <c r="BT41" s="32"/>
      <c r="BU41" s="32"/>
      <c r="BV41" s="32"/>
      <c r="BW41" s="32"/>
      <c r="BX41" s="32"/>
      <c r="BY41" s="32"/>
      <c r="BZ41" s="32"/>
      <c r="CA41" s="568"/>
      <c r="CB41" s="568"/>
      <c r="CC41" s="568"/>
      <c r="CD41" s="568"/>
      <c r="CE41" s="32"/>
      <c r="CF41" s="32"/>
      <c r="CG41" s="32"/>
      <c r="CH41" s="568"/>
      <c r="CI41" s="568"/>
      <c r="CJ41" s="568"/>
      <c r="CK41" s="568"/>
      <c r="CL41" s="568"/>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76"/>
      <c r="D2" s="776"/>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77" t="s">
        <v>436</v>
      </c>
      <c r="C7" s="777"/>
      <c r="D7" s="777"/>
      <c r="E7" s="111"/>
      <c r="F7" s="111"/>
      <c r="G7" s="111"/>
      <c r="H7" s="111"/>
      <c r="I7" s="111"/>
      <c r="J7" s="777" t="s">
        <v>200</v>
      </c>
      <c r="K7" s="777"/>
      <c r="L7" s="777"/>
      <c r="M7" s="111"/>
      <c r="N7" s="111"/>
      <c r="O7" s="111"/>
      <c r="P7" s="112" t="s">
        <v>201</v>
      </c>
      <c r="Q7" s="777" t="s">
        <v>200</v>
      </c>
      <c r="R7" s="777"/>
      <c r="S7" s="777"/>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433</v>
      </c>
      <c r="C9" s="772" t="s">
        <v>204</v>
      </c>
      <c r="D9" s="773"/>
      <c r="E9" s="772" t="s">
        <v>205</v>
      </c>
      <c r="F9" s="773"/>
      <c r="G9" s="111"/>
      <c r="H9" s="111"/>
      <c r="I9" s="111"/>
      <c r="J9" s="126" t="s">
        <v>433</v>
      </c>
      <c r="K9" s="772" t="s">
        <v>204</v>
      </c>
      <c r="L9" s="773"/>
      <c r="M9" s="772" t="s">
        <v>205</v>
      </c>
      <c r="N9" s="773"/>
      <c r="O9" s="111"/>
      <c r="P9" s="111"/>
      <c r="Q9" s="126" t="s">
        <v>203</v>
      </c>
      <c r="R9" s="772" t="s">
        <v>204</v>
      </c>
      <c r="S9" s="773"/>
      <c r="T9" s="772" t="s">
        <v>205</v>
      </c>
      <c r="U9" s="773"/>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69" t="s">
        <v>210</v>
      </c>
      <c r="F11" s="770"/>
      <c r="G11" s="132"/>
      <c r="H11" s="132"/>
      <c r="I11" s="132"/>
      <c r="J11" s="133" t="s">
        <v>209</v>
      </c>
      <c r="K11" s="111"/>
      <c r="L11" s="111"/>
      <c r="M11" s="774" t="s">
        <v>210</v>
      </c>
      <c r="N11" s="775"/>
      <c r="O11" s="132"/>
      <c r="P11" s="132"/>
      <c r="Q11" s="130" t="s">
        <v>209</v>
      </c>
      <c r="R11" s="131"/>
      <c r="S11" s="131"/>
      <c r="T11" s="769" t="s">
        <v>210</v>
      </c>
      <c r="U11" s="770"/>
    </row>
    <row r="12" spans="1:21" x14ac:dyDescent="0.25">
      <c r="A12" s="110"/>
      <c r="B12" s="134" t="s">
        <v>408</v>
      </c>
      <c r="C12" s="420"/>
      <c r="D12" s="394"/>
      <c r="E12" s="407"/>
      <c r="F12" s="397"/>
      <c r="G12" s="132"/>
      <c r="H12" s="132"/>
      <c r="I12" s="132"/>
      <c r="J12" s="134" t="s">
        <v>408</v>
      </c>
      <c r="K12" s="420"/>
      <c r="L12" s="394"/>
      <c r="M12" s="407"/>
      <c r="N12" s="397"/>
      <c r="O12" s="132"/>
      <c r="P12" s="132"/>
      <c r="Q12" s="134" t="s">
        <v>408</v>
      </c>
      <c r="R12" s="420"/>
      <c r="S12" s="394"/>
      <c r="T12" s="407"/>
      <c r="U12" s="397"/>
    </row>
    <row r="13" spans="1:21" ht="25.5" x14ac:dyDescent="0.25">
      <c r="A13" s="110"/>
      <c r="B13" s="677" t="s">
        <v>534</v>
      </c>
      <c r="C13" s="421"/>
      <c r="D13" s="395"/>
      <c r="E13" s="408"/>
      <c r="F13" s="398"/>
      <c r="G13" s="132"/>
      <c r="H13" s="132"/>
      <c r="I13" s="132"/>
      <c r="J13" s="677" t="s">
        <v>534</v>
      </c>
      <c r="K13" s="421"/>
      <c r="L13" s="395"/>
      <c r="M13" s="408"/>
      <c r="N13" s="398"/>
      <c r="O13" s="132"/>
      <c r="P13" s="132"/>
      <c r="Q13" s="677" t="s">
        <v>534</v>
      </c>
      <c r="R13" s="421"/>
      <c r="S13" s="395"/>
      <c r="T13" s="408"/>
      <c r="U13" s="398"/>
    </row>
    <row r="14" spans="1:21" x14ac:dyDescent="0.25">
      <c r="A14" s="110"/>
      <c r="B14" s="135" t="s">
        <v>211</v>
      </c>
      <c r="C14" s="421"/>
      <c r="D14" s="396"/>
      <c r="E14" s="408"/>
      <c r="F14" s="398"/>
      <c r="G14" s="132"/>
      <c r="H14" s="132"/>
      <c r="I14" s="132"/>
      <c r="J14" s="135" t="s">
        <v>211</v>
      </c>
      <c r="K14" s="421"/>
      <c r="L14" s="396"/>
      <c r="M14" s="408"/>
      <c r="N14" s="398"/>
      <c r="O14" s="132"/>
      <c r="P14" s="132"/>
      <c r="Q14" s="135" t="s">
        <v>211</v>
      </c>
      <c r="R14" s="421"/>
      <c r="S14" s="396"/>
      <c r="T14" s="408"/>
      <c r="U14" s="398"/>
    </row>
    <row r="15" spans="1:21" x14ac:dyDescent="0.25">
      <c r="A15" s="110"/>
      <c r="B15" s="136" t="s">
        <v>212</v>
      </c>
      <c r="C15" s="137"/>
      <c r="D15" s="138"/>
      <c r="E15" s="409"/>
      <c r="F15" s="139"/>
      <c r="G15" s="140"/>
      <c r="H15" s="140"/>
      <c r="I15" s="111"/>
      <c r="J15" s="136" t="s">
        <v>213</v>
      </c>
      <c r="K15" s="137"/>
      <c r="L15" s="138"/>
      <c r="M15" s="409"/>
      <c r="N15" s="139"/>
      <c r="O15" s="111"/>
      <c r="P15" s="111"/>
      <c r="Q15" s="136" t="s">
        <v>213</v>
      </c>
      <c r="R15" s="137"/>
      <c r="S15" s="138"/>
      <c r="T15" s="409"/>
      <c r="U15" s="139"/>
    </row>
    <row r="16" spans="1:21" x14ac:dyDescent="0.25">
      <c r="A16" s="141"/>
      <c r="B16" s="142" t="s">
        <v>214</v>
      </c>
      <c r="C16" s="143"/>
      <c r="D16" s="144"/>
      <c r="E16" s="410"/>
      <c r="F16" s="145"/>
      <c r="G16" s="140"/>
      <c r="H16" s="140"/>
      <c r="I16" s="140"/>
      <c r="J16" s="142" t="s">
        <v>214</v>
      </c>
      <c r="K16" s="143"/>
      <c r="L16" s="144"/>
      <c r="M16" s="416"/>
      <c r="N16" s="145"/>
      <c r="O16" s="111"/>
      <c r="P16" s="111"/>
      <c r="Q16" s="142" t="s">
        <v>214</v>
      </c>
      <c r="R16" s="143"/>
      <c r="S16" s="144"/>
      <c r="T16" s="416"/>
      <c r="U16" s="145"/>
    </row>
    <row r="17" spans="1:21" x14ac:dyDescent="0.25">
      <c r="A17" s="110"/>
      <c r="B17" s="146" t="s">
        <v>191</v>
      </c>
      <c r="C17" s="147"/>
      <c r="D17" s="149"/>
      <c r="E17" s="147"/>
      <c r="F17" s="149"/>
      <c r="G17" s="140"/>
      <c r="H17" s="140"/>
      <c r="I17" s="111"/>
      <c r="J17" s="146" t="s">
        <v>191</v>
      </c>
      <c r="K17" s="147"/>
      <c r="L17" s="148"/>
      <c r="M17" s="409"/>
      <c r="N17" s="149"/>
      <c r="O17" s="150"/>
      <c r="P17" s="150"/>
      <c r="Q17" s="146" t="s">
        <v>191</v>
      </c>
      <c r="R17" s="147"/>
      <c r="S17" s="148"/>
      <c r="T17" s="413"/>
      <c r="U17" s="149"/>
    </row>
    <row r="18" spans="1:21" x14ac:dyDescent="0.25">
      <c r="A18" s="110"/>
      <c r="B18" s="151" t="s">
        <v>215</v>
      </c>
      <c r="C18" s="152"/>
      <c r="D18" s="153"/>
      <c r="E18" s="411"/>
      <c r="F18" s="154"/>
      <c r="G18" s="140"/>
      <c r="H18" s="140"/>
      <c r="I18" s="111"/>
      <c r="J18" s="151" t="s">
        <v>215</v>
      </c>
      <c r="K18" s="152"/>
      <c r="L18" s="153"/>
      <c r="M18" s="411"/>
      <c r="N18" s="154"/>
      <c r="O18" s="111"/>
      <c r="P18" s="111"/>
      <c r="Q18" s="151" t="s">
        <v>215</v>
      </c>
      <c r="R18" s="152"/>
      <c r="S18" s="153"/>
      <c r="T18" s="411"/>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2"/>
      <c r="D20" s="159"/>
      <c r="E20" s="769" t="s">
        <v>449</v>
      </c>
      <c r="F20" s="770"/>
      <c r="G20" s="140"/>
      <c r="H20" s="140"/>
      <c r="I20" s="111"/>
      <c r="J20" s="130" t="s">
        <v>216</v>
      </c>
      <c r="K20" s="422"/>
      <c r="L20" s="159"/>
      <c r="M20" s="769" t="s">
        <v>449</v>
      </c>
      <c r="N20" s="770"/>
      <c r="O20" s="150"/>
      <c r="P20" s="150"/>
      <c r="Q20" s="130" t="s">
        <v>216</v>
      </c>
      <c r="R20" s="422"/>
      <c r="S20" s="159"/>
      <c r="T20" s="769" t="s">
        <v>449</v>
      </c>
      <c r="U20" s="770"/>
    </row>
    <row r="21" spans="1:21" x14ac:dyDescent="0.25">
      <c r="A21" s="110"/>
      <c r="B21" s="160" t="s">
        <v>213</v>
      </c>
      <c r="C21" s="161"/>
      <c r="D21" s="162"/>
      <c r="E21" s="412"/>
      <c r="F21" s="163"/>
      <c r="G21" s="140"/>
      <c r="H21" s="140"/>
      <c r="I21" s="111"/>
      <c r="J21" s="160" t="s">
        <v>213</v>
      </c>
      <c r="K21" s="161"/>
      <c r="L21" s="162"/>
      <c r="M21" s="412"/>
      <c r="N21" s="163"/>
      <c r="O21" s="150"/>
      <c r="P21" s="150"/>
      <c r="Q21" s="136" t="s">
        <v>213</v>
      </c>
      <c r="R21" s="137"/>
      <c r="S21" s="138"/>
      <c r="T21" s="409"/>
      <c r="U21" s="139"/>
    </row>
    <row r="22" spans="1:21" x14ac:dyDescent="0.25">
      <c r="A22" s="141"/>
      <c r="B22" s="142" t="s">
        <v>214</v>
      </c>
      <c r="C22" s="143"/>
      <c r="D22" s="144"/>
      <c r="E22" s="410"/>
      <c r="F22" s="145"/>
      <c r="G22" s="140"/>
      <c r="H22" s="140"/>
      <c r="I22" s="150"/>
      <c r="J22" s="142" t="s">
        <v>214</v>
      </c>
      <c r="K22" s="143"/>
      <c r="L22" s="144"/>
      <c r="M22" s="416"/>
      <c r="N22" s="145"/>
      <c r="O22" s="150"/>
      <c r="P22" s="150"/>
      <c r="Q22" s="142" t="s">
        <v>214</v>
      </c>
      <c r="R22" s="143"/>
      <c r="S22" s="144"/>
      <c r="T22" s="416"/>
      <c r="U22" s="145"/>
    </row>
    <row r="23" spans="1:21" x14ac:dyDescent="0.25">
      <c r="A23" s="110"/>
      <c r="B23" s="146" t="s">
        <v>217</v>
      </c>
      <c r="C23" s="147"/>
      <c r="D23" s="148"/>
      <c r="E23" s="413"/>
      <c r="F23" s="149"/>
      <c r="G23" s="140"/>
      <c r="H23" s="140"/>
      <c r="I23" s="111"/>
      <c r="J23" s="146" t="s">
        <v>217</v>
      </c>
      <c r="K23" s="147"/>
      <c r="L23" s="148"/>
      <c r="M23" s="409"/>
      <c r="N23" s="149"/>
      <c r="O23" s="150"/>
      <c r="P23" s="150"/>
      <c r="Q23" s="146" t="s">
        <v>217</v>
      </c>
      <c r="R23" s="147"/>
      <c r="S23" s="148"/>
      <c r="T23" s="413"/>
      <c r="U23" s="149"/>
    </row>
    <row r="24" spans="1:21" ht="24" x14ac:dyDescent="0.25">
      <c r="A24" s="110"/>
      <c r="B24" s="164" t="s">
        <v>218</v>
      </c>
      <c r="C24" s="147"/>
      <c r="D24" s="149"/>
      <c r="E24" s="147"/>
      <c r="F24" s="149"/>
      <c r="G24" s="140"/>
      <c r="H24" s="140"/>
      <c r="I24" s="111"/>
      <c r="J24" s="164" t="s">
        <v>218</v>
      </c>
      <c r="K24" s="165"/>
      <c r="L24" s="148"/>
      <c r="M24" s="417"/>
      <c r="N24" s="149"/>
      <c r="O24" s="150"/>
      <c r="P24" s="150"/>
      <c r="Q24" s="164" t="s">
        <v>218</v>
      </c>
      <c r="R24" s="165"/>
      <c r="S24" s="148"/>
      <c r="T24" s="417"/>
      <c r="U24" s="149"/>
    </row>
    <row r="25" spans="1:21" ht="24" x14ac:dyDescent="0.25">
      <c r="A25" s="110"/>
      <c r="B25" s="164" t="s">
        <v>219</v>
      </c>
      <c r="C25" s="147"/>
      <c r="D25" s="149"/>
      <c r="E25" s="147"/>
      <c r="F25" s="149"/>
      <c r="G25" s="140"/>
      <c r="H25" s="140"/>
      <c r="I25" s="111"/>
      <c r="J25" s="164" t="s">
        <v>219</v>
      </c>
      <c r="K25" s="165"/>
      <c r="L25" s="148"/>
      <c r="M25" s="417"/>
      <c r="N25" s="149"/>
      <c r="O25" s="150"/>
      <c r="P25" s="150"/>
      <c r="Q25" s="164" t="s">
        <v>219</v>
      </c>
      <c r="R25" s="165"/>
      <c r="S25" s="148"/>
      <c r="T25" s="417"/>
      <c r="U25" s="149"/>
    </row>
    <row r="26" spans="1:21" ht="24" x14ac:dyDescent="0.25">
      <c r="A26" s="110"/>
      <c r="B26" s="164" t="s">
        <v>535</v>
      </c>
      <c r="C26" s="147"/>
      <c r="D26" s="149"/>
      <c r="E26" s="147"/>
      <c r="F26" s="149"/>
      <c r="G26" s="140"/>
      <c r="H26" s="140"/>
      <c r="I26" s="111"/>
      <c r="J26" s="164" t="s">
        <v>535</v>
      </c>
      <c r="K26" s="165"/>
      <c r="L26" s="156"/>
      <c r="M26" s="165"/>
      <c r="N26" s="158"/>
      <c r="O26" s="150"/>
      <c r="P26" s="150"/>
      <c r="Q26" s="164" t="s">
        <v>535</v>
      </c>
      <c r="R26" s="165"/>
      <c r="S26" s="148"/>
      <c r="T26" s="417"/>
      <c r="U26" s="149"/>
    </row>
    <row r="27" spans="1:21" x14ac:dyDescent="0.25">
      <c r="A27" s="110"/>
      <c r="B27" s="166" t="s">
        <v>220</v>
      </c>
      <c r="C27" s="147"/>
      <c r="D27" s="149"/>
      <c r="E27" s="147"/>
      <c r="F27" s="149"/>
      <c r="G27" s="140"/>
      <c r="H27" s="140"/>
      <c r="I27" s="111"/>
      <c r="J27" s="166" t="s">
        <v>220</v>
      </c>
      <c r="K27" s="165"/>
      <c r="L27" s="149"/>
      <c r="M27" s="165"/>
      <c r="N27" s="149"/>
      <c r="O27" s="150"/>
      <c r="P27" s="150"/>
      <c r="Q27" s="164" t="s">
        <v>220</v>
      </c>
      <c r="R27" s="165"/>
      <c r="S27" s="148"/>
      <c r="T27" s="417"/>
      <c r="U27" s="149"/>
    </row>
    <row r="28" spans="1:21" x14ac:dyDescent="0.25">
      <c r="A28" s="110"/>
      <c r="B28" s="534" t="s">
        <v>215</v>
      </c>
      <c r="C28" s="152"/>
      <c r="D28" s="154"/>
      <c r="E28" s="152"/>
      <c r="F28" s="154"/>
      <c r="G28" s="140"/>
      <c r="H28" s="140"/>
      <c r="I28" s="111"/>
      <c r="J28" s="534"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18"/>
      <c r="N29" s="170"/>
      <c r="O29" s="150"/>
      <c r="P29" s="150"/>
      <c r="Q29" s="167"/>
      <c r="R29" s="168"/>
      <c r="S29" s="169"/>
      <c r="T29" s="150"/>
      <c r="U29" s="171"/>
    </row>
    <row r="30" spans="1:21" ht="28.5" customHeight="1" x14ac:dyDescent="0.25">
      <c r="A30" s="110"/>
      <c r="B30" s="130" t="s">
        <v>221</v>
      </c>
      <c r="C30" s="422"/>
      <c r="D30" s="159"/>
      <c r="E30" s="769" t="s">
        <v>449</v>
      </c>
      <c r="F30" s="770"/>
      <c r="G30" s="140"/>
      <c r="H30" s="140"/>
      <c r="I30" s="111"/>
      <c r="J30" s="130" t="s">
        <v>221</v>
      </c>
      <c r="K30" s="422"/>
      <c r="L30" s="159"/>
      <c r="M30" s="769" t="s">
        <v>449</v>
      </c>
      <c r="N30" s="770"/>
      <c r="O30" s="150"/>
      <c r="P30" s="150"/>
      <c r="Q30" s="130" t="s">
        <v>221</v>
      </c>
      <c r="R30" s="422"/>
      <c r="S30" s="159"/>
      <c r="T30" s="769" t="s">
        <v>449</v>
      </c>
      <c r="U30" s="770"/>
    </row>
    <row r="31" spans="1:21" x14ac:dyDescent="0.25">
      <c r="A31" s="172"/>
      <c r="B31" s="160" t="s">
        <v>213</v>
      </c>
      <c r="C31" s="173"/>
      <c r="D31" s="174"/>
      <c r="E31" s="414"/>
      <c r="F31" s="175"/>
      <c r="G31" s="176"/>
      <c r="H31" s="176"/>
      <c r="I31" s="177"/>
      <c r="J31" s="537" t="s">
        <v>213</v>
      </c>
      <c r="K31" s="538"/>
      <c r="L31" s="539"/>
      <c r="M31" s="540"/>
      <c r="N31" s="541"/>
      <c r="O31" s="178"/>
      <c r="P31" s="178"/>
      <c r="Q31" s="136" t="s">
        <v>213</v>
      </c>
      <c r="R31" s="179"/>
      <c r="S31" s="180"/>
      <c r="T31" s="419"/>
      <c r="U31" s="181"/>
    </row>
    <row r="32" spans="1:21" x14ac:dyDescent="0.25">
      <c r="A32" s="182"/>
      <c r="B32" s="142" t="s">
        <v>214</v>
      </c>
      <c r="C32" s="183"/>
      <c r="D32" s="184"/>
      <c r="E32" s="415"/>
      <c r="F32" s="185"/>
      <c r="G32" s="140"/>
      <c r="H32" s="186"/>
      <c r="I32" s="187"/>
      <c r="J32" s="542" t="s">
        <v>214</v>
      </c>
      <c r="K32" s="543"/>
      <c r="L32" s="544"/>
      <c r="M32" s="545"/>
      <c r="N32" s="546"/>
      <c r="O32" s="187"/>
      <c r="P32" s="187"/>
      <c r="Q32" s="142" t="s">
        <v>214</v>
      </c>
      <c r="R32" s="183"/>
      <c r="S32" s="188"/>
      <c r="T32" s="415"/>
      <c r="U32" s="185"/>
    </row>
    <row r="33" spans="1:21" x14ac:dyDescent="0.25">
      <c r="A33" s="110"/>
      <c r="B33" s="146" t="s">
        <v>217</v>
      </c>
      <c r="C33" s="147"/>
      <c r="D33" s="148"/>
      <c r="E33" s="413"/>
      <c r="F33" s="149"/>
      <c r="G33" s="140"/>
      <c r="H33" s="140"/>
      <c r="I33" s="111"/>
      <c r="J33" s="547" t="s">
        <v>217</v>
      </c>
      <c r="K33" s="548"/>
      <c r="L33" s="549"/>
      <c r="M33" s="550"/>
      <c r="N33" s="551"/>
      <c r="O33" s="150"/>
      <c r="P33" s="150"/>
      <c r="Q33" s="146" t="s">
        <v>217</v>
      </c>
      <c r="R33" s="147"/>
      <c r="S33" s="148"/>
      <c r="T33" s="413"/>
      <c r="U33" s="149"/>
    </row>
    <row r="34" spans="1:21" x14ac:dyDescent="0.25">
      <c r="A34" s="189"/>
      <c r="B34" s="164" t="s">
        <v>222</v>
      </c>
      <c r="C34" s="147"/>
      <c r="D34" s="149"/>
      <c r="E34" s="147"/>
      <c r="F34" s="149"/>
      <c r="G34" s="140"/>
      <c r="H34" s="140"/>
      <c r="I34" s="140"/>
      <c r="J34" s="552" t="s">
        <v>222</v>
      </c>
      <c r="K34" s="553"/>
      <c r="L34" s="549"/>
      <c r="M34" s="553"/>
      <c r="N34" s="551"/>
      <c r="O34" s="190"/>
      <c r="P34" s="190"/>
      <c r="Q34" s="164" t="s">
        <v>222</v>
      </c>
      <c r="R34" s="165"/>
      <c r="S34" s="148"/>
      <c r="T34" s="165"/>
      <c r="U34" s="149"/>
    </row>
    <row r="35" spans="1:21" ht="24" x14ac:dyDescent="0.25">
      <c r="A35" s="189"/>
      <c r="B35" s="164" t="s">
        <v>223</v>
      </c>
      <c r="C35" s="147"/>
      <c r="D35" s="149"/>
      <c r="E35" s="147"/>
      <c r="F35" s="149"/>
      <c r="G35" s="140"/>
      <c r="H35" s="140"/>
      <c r="I35" s="140"/>
      <c r="J35" s="552" t="s">
        <v>223</v>
      </c>
      <c r="K35" s="553"/>
      <c r="L35" s="549"/>
      <c r="M35" s="553"/>
      <c r="N35" s="551"/>
      <c r="O35" s="190"/>
      <c r="P35" s="190"/>
      <c r="Q35" s="164" t="s">
        <v>223</v>
      </c>
      <c r="R35" s="165"/>
      <c r="S35" s="148"/>
      <c r="T35" s="165"/>
      <c r="U35" s="149"/>
    </row>
    <row r="36" spans="1:21" ht="36" x14ac:dyDescent="0.25">
      <c r="A36" s="189"/>
      <c r="B36" s="164" t="s">
        <v>541</v>
      </c>
      <c r="C36" s="147"/>
      <c r="D36" s="149"/>
      <c r="E36" s="147"/>
      <c r="F36" s="149"/>
      <c r="G36" s="140"/>
      <c r="H36" s="140"/>
      <c r="I36" s="140"/>
      <c r="J36" s="552" t="s">
        <v>542</v>
      </c>
      <c r="K36" s="553"/>
      <c r="L36" s="549"/>
      <c r="M36" s="553"/>
      <c r="N36" s="551"/>
      <c r="O36" s="190"/>
      <c r="P36" s="190"/>
      <c r="Q36" s="164" t="s">
        <v>542</v>
      </c>
      <c r="R36" s="165"/>
      <c r="S36" s="148"/>
      <c r="T36" s="165"/>
      <c r="U36" s="149"/>
    </row>
    <row r="37" spans="1:21" ht="24" x14ac:dyDescent="0.25">
      <c r="A37" s="189"/>
      <c r="B37" s="164" t="s">
        <v>224</v>
      </c>
      <c r="C37" s="147"/>
      <c r="D37" s="149"/>
      <c r="E37" s="147"/>
      <c r="F37" s="149"/>
      <c r="G37" s="140"/>
      <c r="H37" s="140"/>
      <c r="I37" s="140"/>
      <c r="J37" s="552" t="s">
        <v>224</v>
      </c>
      <c r="K37" s="553"/>
      <c r="L37" s="549"/>
      <c r="M37" s="553"/>
      <c r="N37" s="551"/>
      <c r="O37" s="190"/>
      <c r="P37" s="190"/>
      <c r="Q37" s="164" t="s">
        <v>224</v>
      </c>
      <c r="R37" s="165"/>
      <c r="S37" s="148"/>
      <c r="T37" s="165"/>
      <c r="U37" s="149"/>
    </row>
    <row r="38" spans="1:21" ht="24" x14ac:dyDescent="0.25">
      <c r="A38" s="189"/>
      <c r="B38" s="164" t="s">
        <v>219</v>
      </c>
      <c r="C38" s="147"/>
      <c r="D38" s="149"/>
      <c r="E38" s="147"/>
      <c r="F38" s="149"/>
      <c r="G38" s="140"/>
      <c r="H38" s="140"/>
      <c r="I38" s="140"/>
      <c r="J38" s="552" t="s">
        <v>219</v>
      </c>
      <c r="K38" s="553"/>
      <c r="L38" s="549"/>
      <c r="M38" s="553"/>
      <c r="N38" s="551"/>
      <c r="O38" s="190"/>
      <c r="P38" s="190"/>
      <c r="Q38" s="164" t="s">
        <v>219</v>
      </c>
      <c r="R38" s="165"/>
      <c r="S38" s="148"/>
      <c r="T38" s="165"/>
      <c r="U38" s="149"/>
    </row>
    <row r="39" spans="1:21" ht="24" x14ac:dyDescent="0.25">
      <c r="A39" s="189"/>
      <c r="B39" s="164" t="s">
        <v>536</v>
      </c>
      <c r="C39" s="147"/>
      <c r="D39" s="149"/>
      <c r="E39" s="147"/>
      <c r="F39" s="149"/>
      <c r="G39" s="140"/>
      <c r="H39" s="140"/>
      <c r="I39" s="140"/>
      <c r="J39" s="552" t="s">
        <v>537</v>
      </c>
      <c r="K39" s="553"/>
      <c r="L39" s="549"/>
      <c r="M39" s="553"/>
      <c r="N39" s="551"/>
      <c r="O39" s="190"/>
      <c r="P39" s="190"/>
      <c r="Q39" s="164" t="s">
        <v>537</v>
      </c>
      <c r="R39" s="165"/>
      <c r="S39" s="148"/>
      <c r="T39" s="165"/>
      <c r="U39" s="149"/>
    </row>
    <row r="40" spans="1:21" ht="60" x14ac:dyDescent="0.25">
      <c r="A40" s="189"/>
      <c r="B40" s="164" t="s">
        <v>538</v>
      </c>
      <c r="C40" s="147"/>
      <c r="D40" s="149"/>
      <c r="E40" s="147"/>
      <c r="F40" s="149"/>
      <c r="G40" s="140"/>
      <c r="H40" s="140"/>
      <c r="I40" s="140"/>
      <c r="J40" s="552" t="s">
        <v>539</v>
      </c>
      <c r="K40" s="553"/>
      <c r="L40" s="549"/>
      <c r="M40" s="553"/>
      <c r="N40" s="551"/>
      <c r="O40" s="190"/>
      <c r="P40" s="190"/>
      <c r="Q40" s="164" t="s">
        <v>540</v>
      </c>
      <c r="R40" s="165"/>
      <c r="S40" s="148"/>
      <c r="T40" s="165"/>
      <c r="U40" s="149"/>
    </row>
    <row r="41" spans="1:21" x14ac:dyDescent="0.25">
      <c r="A41" s="110"/>
      <c r="B41" s="151" t="s">
        <v>215</v>
      </c>
      <c r="C41" s="152"/>
      <c r="D41" s="153"/>
      <c r="E41" s="152"/>
      <c r="F41" s="154"/>
      <c r="G41" s="140"/>
      <c r="H41" s="140"/>
      <c r="I41" s="111"/>
      <c r="J41" s="554" t="s">
        <v>215</v>
      </c>
      <c r="K41" s="555"/>
      <c r="L41" s="556"/>
      <c r="M41" s="555"/>
      <c r="N41" s="557"/>
      <c r="O41" s="150"/>
      <c r="P41" s="150"/>
      <c r="Q41" s="151" t="s">
        <v>215</v>
      </c>
      <c r="R41" s="152"/>
      <c r="S41" s="153"/>
      <c r="T41" s="152"/>
      <c r="U41" s="154"/>
    </row>
    <row r="42" spans="1:21" x14ac:dyDescent="0.25">
      <c r="A42" s="110"/>
      <c r="B42" s="771"/>
      <c r="C42" s="771"/>
      <c r="D42" s="771"/>
      <c r="E42" s="771"/>
      <c r="F42" s="771"/>
      <c r="G42" s="150"/>
      <c r="H42" s="111"/>
      <c r="I42" s="150"/>
      <c r="J42" s="150"/>
      <c r="K42" s="150"/>
      <c r="L42" s="150"/>
      <c r="M42" s="150"/>
      <c r="N42" s="150"/>
      <c r="O42" s="150"/>
      <c r="P42" s="150"/>
      <c r="Q42" s="150"/>
      <c r="R42" s="150"/>
      <c r="S42" s="150"/>
      <c r="T42" s="150"/>
      <c r="U42" s="150"/>
    </row>
    <row r="43" spans="1:21" x14ac:dyDescent="0.25">
      <c r="A43" s="110"/>
      <c r="B43" s="191" t="s">
        <v>225</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226</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227</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228</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229</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78"/>
      <c r="D3" s="778"/>
    </row>
    <row r="4" spans="2:6" x14ac:dyDescent="0.25">
      <c r="C4" s="195"/>
    </row>
    <row r="6" spans="2:6" x14ac:dyDescent="0.25">
      <c r="D6" s="196"/>
    </row>
    <row r="7" spans="2:6" ht="21" x14ac:dyDescent="0.35">
      <c r="B7" s="197" t="s">
        <v>230</v>
      </c>
    </row>
    <row r="8" spans="2:6" ht="21" x14ac:dyDescent="0.35">
      <c r="B8" s="198"/>
      <c r="C8" s="198"/>
      <c r="D8" s="199" t="s">
        <v>197</v>
      </c>
    </row>
    <row r="9" spans="2:6" x14ac:dyDescent="0.25">
      <c r="D9" s="200"/>
    </row>
    <row r="10" spans="2:6" ht="29.25" customHeight="1" x14ac:dyDescent="0.25">
      <c r="B10" s="201" t="s">
        <v>231</v>
      </c>
      <c r="C10" s="202" t="s">
        <v>205</v>
      </c>
      <c r="D10" s="203" t="s">
        <v>232</v>
      </c>
      <c r="E10" s="779" t="s">
        <v>233</v>
      </c>
      <c r="F10" s="780"/>
    </row>
    <row r="11" spans="2:6" ht="15" customHeight="1" x14ac:dyDescent="0.25">
      <c r="B11" s="204" t="s">
        <v>197</v>
      </c>
      <c r="C11" s="205" t="s">
        <v>120</v>
      </c>
      <c r="D11" s="216" t="s">
        <v>434</v>
      </c>
      <c r="E11" s="216" t="s">
        <v>434</v>
      </c>
      <c r="F11" s="208" t="s">
        <v>123</v>
      </c>
    </row>
    <row r="12" spans="2:6" ht="15.75" x14ac:dyDescent="0.25">
      <c r="B12" s="209" t="s">
        <v>234</v>
      </c>
      <c r="C12" s="423"/>
      <c r="D12" s="431">
        <v>100</v>
      </c>
      <c r="E12" s="431"/>
      <c r="F12" s="428"/>
    </row>
    <row r="13" spans="2:6" x14ac:dyDescent="0.25">
      <c r="B13" s="210" t="s">
        <v>235</v>
      </c>
      <c r="C13" s="424"/>
      <c r="D13" s="432"/>
      <c r="E13" s="508"/>
      <c r="F13" s="509"/>
    </row>
    <row r="14" spans="2:6" x14ac:dyDescent="0.25">
      <c r="B14" s="439" t="s">
        <v>543</v>
      </c>
      <c r="C14" s="440"/>
      <c r="D14" s="441"/>
      <c r="E14" s="510"/>
      <c r="F14" s="511"/>
    </row>
    <row r="15" spans="2:6" x14ac:dyDescent="0.25">
      <c r="B15" s="211"/>
      <c r="C15" s="425"/>
      <c r="D15" s="433"/>
      <c r="E15" s="434"/>
      <c r="F15" s="429"/>
    </row>
    <row r="16" spans="2:6" ht="15.75" x14ac:dyDescent="0.25">
      <c r="B16" s="212" t="s">
        <v>237</v>
      </c>
      <c r="C16" s="426"/>
      <c r="D16" s="435"/>
      <c r="E16" s="435"/>
      <c r="F16" s="430"/>
    </row>
    <row r="17" spans="2:6" x14ac:dyDescent="0.25">
      <c r="B17" s="210" t="s">
        <v>238</v>
      </c>
      <c r="C17" s="424"/>
      <c r="D17" s="432"/>
      <c r="E17" s="432"/>
      <c r="F17" s="429"/>
    </row>
    <row r="18" spans="2:6" ht="25.5" x14ac:dyDescent="0.25">
      <c r="B18" s="678" t="s">
        <v>544</v>
      </c>
      <c r="C18" s="442"/>
      <c r="D18" s="441"/>
      <c r="E18" s="441"/>
      <c r="F18" s="430"/>
    </row>
    <row r="19" spans="2:6" x14ac:dyDescent="0.25">
      <c r="B19" s="213"/>
      <c r="C19" s="427"/>
      <c r="D19" s="436"/>
      <c r="E19" s="436"/>
      <c r="F19" s="429"/>
    </row>
    <row r="20" spans="2:6" ht="31.5" x14ac:dyDescent="0.25">
      <c r="B20" s="214" t="s">
        <v>240</v>
      </c>
      <c r="C20" s="426"/>
      <c r="D20" s="437"/>
      <c r="E20" s="437"/>
      <c r="F20" s="430"/>
    </row>
    <row r="21" spans="2:6" x14ac:dyDescent="0.25">
      <c r="B21" s="210" t="s">
        <v>241</v>
      </c>
      <c r="C21" s="424"/>
      <c r="D21" s="432"/>
      <c r="E21" s="432"/>
      <c r="F21" s="429"/>
    </row>
    <row r="22" spans="2:6" ht="25.5" x14ac:dyDescent="0.25">
      <c r="B22" s="679" t="s">
        <v>544</v>
      </c>
      <c r="C22" s="424"/>
      <c r="D22" s="432"/>
      <c r="E22" s="432"/>
      <c r="F22" s="429"/>
    </row>
    <row r="23" spans="2:6" x14ac:dyDescent="0.25">
      <c r="B23" s="449"/>
      <c r="C23" s="448"/>
      <c r="D23" s="447"/>
      <c r="E23" s="446"/>
      <c r="F23" s="430"/>
    </row>
    <row r="26" spans="2:6" x14ac:dyDescent="0.25">
      <c r="D26" s="196"/>
    </row>
    <row r="27" spans="2:6" ht="21" x14ac:dyDescent="0.35">
      <c r="B27" s="197" t="s">
        <v>242</v>
      </c>
    </row>
    <row r="28" spans="2:6" ht="21" x14ac:dyDescent="0.35">
      <c r="B28" s="198"/>
      <c r="C28" s="198"/>
      <c r="D28" s="199" t="s">
        <v>197</v>
      </c>
    </row>
    <row r="29" spans="2:6" x14ac:dyDescent="0.25">
      <c r="D29" s="200"/>
    </row>
    <row r="30" spans="2:6" ht="36" customHeight="1" x14ac:dyDescent="0.25">
      <c r="B30" s="201" t="s">
        <v>231</v>
      </c>
      <c r="C30" s="202" t="s">
        <v>205</v>
      </c>
      <c r="D30" s="215" t="s">
        <v>232</v>
      </c>
      <c r="E30" s="779" t="s">
        <v>233</v>
      </c>
      <c r="F30" s="780"/>
    </row>
    <row r="31" spans="2:6" ht="15" customHeight="1" x14ac:dyDescent="0.25">
      <c r="B31" s="204" t="s">
        <v>197</v>
      </c>
      <c r="C31" s="205" t="s">
        <v>120</v>
      </c>
      <c r="D31" s="216" t="s">
        <v>434</v>
      </c>
      <c r="E31" s="207" t="s">
        <v>435</v>
      </c>
      <c r="F31" s="208" t="s">
        <v>123</v>
      </c>
    </row>
    <row r="32" spans="2:6" ht="15.75" x14ac:dyDescent="0.25">
      <c r="B32" s="209" t="s">
        <v>234</v>
      </c>
      <c r="C32" s="423"/>
      <c r="D32" s="431">
        <v>100</v>
      </c>
      <c r="E32" s="431"/>
      <c r="F32" s="428"/>
    </row>
    <row r="33" spans="2:6" x14ac:dyDescent="0.25">
      <c r="B33" s="210" t="s">
        <v>235</v>
      </c>
      <c r="C33" s="424"/>
      <c r="D33" s="432"/>
      <c r="E33" s="508"/>
      <c r="F33" s="509"/>
    </row>
    <row r="34" spans="2:6" x14ac:dyDescent="0.25">
      <c r="B34" s="439" t="s">
        <v>543</v>
      </c>
      <c r="C34" s="440"/>
      <c r="D34" s="441"/>
      <c r="E34" s="510"/>
      <c r="F34" s="511"/>
    </row>
    <row r="35" spans="2:6" x14ac:dyDescent="0.25">
      <c r="B35" s="211"/>
      <c r="C35" s="425"/>
      <c r="D35" s="433"/>
      <c r="E35" s="434"/>
      <c r="F35" s="429"/>
    </row>
    <row r="36" spans="2:6" ht="15.75" x14ac:dyDescent="0.25">
      <c r="B36" s="212" t="s">
        <v>237</v>
      </c>
      <c r="C36" s="426"/>
      <c r="D36" s="435"/>
      <c r="E36" s="435"/>
      <c r="F36" s="430"/>
    </row>
    <row r="37" spans="2:6" x14ac:dyDescent="0.25">
      <c r="B37" s="210" t="s">
        <v>238</v>
      </c>
      <c r="C37" s="424"/>
      <c r="D37" s="432"/>
      <c r="E37" s="432"/>
      <c r="F37" s="429"/>
    </row>
    <row r="38" spans="2:6" ht="25.5" x14ac:dyDescent="0.25">
      <c r="B38" s="680" t="s">
        <v>544</v>
      </c>
      <c r="C38" s="443"/>
      <c r="D38" s="441"/>
      <c r="E38" s="441"/>
      <c r="F38" s="430"/>
    </row>
    <row r="39" spans="2:6" x14ac:dyDescent="0.25">
      <c r="B39" s="213"/>
      <c r="C39" s="427"/>
      <c r="D39" s="436"/>
      <c r="E39" s="436"/>
      <c r="F39" s="429"/>
    </row>
    <row r="40" spans="2:6" ht="15.75" x14ac:dyDescent="0.25">
      <c r="B40" s="214" t="s">
        <v>240</v>
      </c>
      <c r="C40" s="426"/>
      <c r="D40" s="437"/>
      <c r="E40" s="437"/>
      <c r="F40" s="430"/>
    </row>
    <row r="41" spans="2:6" x14ac:dyDescent="0.25">
      <c r="B41" s="210" t="s">
        <v>241</v>
      </c>
      <c r="C41" s="424"/>
      <c r="D41" s="432"/>
      <c r="E41" s="432"/>
      <c r="F41" s="429"/>
    </row>
    <row r="42" spans="2:6" ht="25.5" x14ac:dyDescent="0.25">
      <c r="B42" s="679" t="s">
        <v>544</v>
      </c>
      <c r="C42" s="424"/>
      <c r="D42" s="432"/>
      <c r="E42" s="432"/>
      <c r="F42" s="429"/>
    </row>
    <row r="43" spans="2:6" x14ac:dyDescent="0.25">
      <c r="B43" s="217"/>
      <c r="C43" s="445"/>
      <c r="D43" s="438"/>
      <c r="E43" s="444"/>
      <c r="F43" s="430"/>
    </row>
    <row r="46" spans="2:6" ht="21" x14ac:dyDescent="0.35">
      <c r="B46" s="197" t="s">
        <v>243</v>
      </c>
    </row>
    <row r="47" spans="2:6" ht="21" x14ac:dyDescent="0.35">
      <c r="B47" s="198"/>
      <c r="C47" s="198"/>
      <c r="D47" s="199" t="s">
        <v>197</v>
      </c>
    </row>
    <row r="48" spans="2:6" x14ac:dyDescent="0.25">
      <c r="D48" s="200"/>
    </row>
    <row r="49" spans="2:6" ht="38.25" customHeight="1" x14ac:dyDescent="0.25">
      <c r="B49" s="201" t="s">
        <v>231</v>
      </c>
      <c r="C49" s="202" t="s">
        <v>205</v>
      </c>
      <c r="D49" s="215" t="s">
        <v>232</v>
      </c>
      <c r="E49" s="779" t="s">
        <v>233</v>
      </c>
      <c r="F49" s="780"/>
    </row>
    <row r="50" spans="2:6" ht="16.5" customHeight="1" x14ac:dyDescent="0.25">
      <c r="B50" s="204" t="s">
        <v>197</v>
      </c>
      <c r="C50" s="205" t="s">
        <v>120</v>
      </c>
      <c r="D50" s="216" t="s">
        <v>434</v>
      </c>
      <c r="E50" s="216" t="s">
        <v>434</v>
      </c>
      <c r="F50" s="208" t="s">
        <v>123</v>
      </c>
    </row>
    <row r="51" spans="2:6" ht="15.75" x14ac:dyDescent="0.25">
      <c r="B51" s="209" t="s">
        <v>234</v>
      </c>
      <c r="C51" s="423"/>
      <c r="D51" s="431">
        <v>100</v>
      </c>
      <c r="E51" s="431"/>
      <c r="F51" s="428"/>
    </row>
    <row r="52" spans="2:6" x14ac:dyDescent="0.25">
      <c r="B52" s="210" t="s">
        <v>235</v>
      </c>
      <c r="C52" s="424"/>
      <c r="D52" s="432"/>
      <c r="E52" s="508"/>
      <c r="F52" s="509"/>
    </row>
    <row r="53" spans="2:6" x14ac:dyDescent="0.25">
      <c r="B53" s="439" t="s">
        <v>543</v>
      </c>
      <c r="C53" s="440"/>
      <c r="D53" s="441"/>
      <c r="E53" s="510"/>
      <c r="F53" s="511"/>
    </row>
    <row r="54" spans="2:6" x14ac:dyDescent="0.25">
      <c r="B54" s="211"/>
      <c r="C54" s="425"/>
      <c r="D54" s="433"/>
      <c r="E54" s="434"/>
      <c r="F54" s="429"/>
    </row>
    <row r="55" spans="2:6" ht="15.75" x14ac:dyDescent="0.25">
      <c r="B55" s="212" t="s">
        <v>237</v>
      </c>
      <c r="C55" s="426"/>
      <c r="D55" s="435"/>
      <c r="E55" s="435"/>
      <c r="F55" s="430"/>
    </row>
    <row r="56" spans="2:6" x14ac:dyDescent="0.25">
      <c r="B56" s="210" t="s">
        <v>238</v>
      </c>
      <c r="C56" s="424"/>
      <c r="D56" s="432"/>
      <c r="E56" s="432"/>
      <c r="F56" s="429"/>
    </row>
    <row r="57" spans="2:6" ht="25.5" x14ac:dyDescent="0.25">
      <c r="B57" s="678" t="s">
        <v>544</v>
      </c>
      <c r="C57" s="442"/>
      <c r="D57" s="441"/>
      <c r="E57" s="441"/>
      <c r="F57" s="430"/>
    </row>
    <row r="58" spans="2:6" x14ac:dyDescent="0.25">
      <c r="B58" s="213"/>
      <c r="C58" s="427"/>
      <c r="D58" s="436"/>
      <c r="E58" s="436"/>
      <c r="F58" s="429"/>
    </row>
    <row r="59" spans="2:6" ht="15.75" x14ac:dyDescent="0.25">
      <c r="B59" s="212" t="s">
        <v>240</v>
      </c>
      <c r="C59" s="426"/>
      <c r="D59" s="437"/>
      <c r="E59" s="437"/>
      <c r="F59" s="430"/>
    </row>
    <row r="60" spans="2:6" x14ac:dyDescent="0.25">
      <c r="B60" s="210" t="s">
        <v>241</v>
      </c>
      <c r="C60" s="424"/>
      <c r="D60" s="432"/>
      <c r="E60" s="432"/>
      <c r="F60" s="429"/>
    </row>
    <row r="61" spans="2:6" ht="25.5" x14ac:dyDescent="0.25">
      <c r="B61" s="679" t="s">
        <v>544</v>
      </c>
      <c r="C61" s="424"/>
      <c r="D61" s="432"/>
      <c r="E61" s="432"/>
      <c r="F61" s="429"/>
    </row>
    <row r="62" spans="2:6" x14ac:dyDescent="0.25">
      <c r="B62" s="217"/>
      <c r="C62" s="445"/>
      <c r="D62" s="450"/>
      <c r="E62" s="446"/>
      <c r="F62" s="430"/>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76"/>
      <c r="F2" s="776"/>
    </row>
    <row r="3" spans="1:6" x14ac:dyDescent="0.25">
      <c r="A3" s="112"/>
      <c r="B3" s="111"/>
      <c r="C3" s="111"/>
      <c r="D3" s="111"/>
      <c r="E3" s="115"/>
      <c r="F3" s="111"/>
    </row>
    <row r="4" spans="1:6" x14ac:dyDescent="0.25">
      <c r="A4" s="112"/>
      <c r="B4" s="111"/>
      <c r="C4" s="111"/>
      <c r="D4" s="111"/>
      <c r="E4" s="111"/>
      <c r="F4" s="121"/>
    </row>
    <row r="5" spans="1:6" ht="21" x14ac:dyDescent="0.35">
      <c r="A5" s="110"/>
      <c r="B5" s="123" t="s">
        <v>244</v>
      </c>
      <c r="C5" s="123"/>
      <c r="D5" s="123"/>
      <c r="E5" s="111"/>
      <c r="F5" s="124" t="s">
        <v>197</v>
      </c>
    </row>
    <row r="6" spans="1:6" ht="23.25" customHeight="1" x14ac:dyDescent="0.25">
      <c r="A6" s="110"/>
      <c r="B6" s="777" t="s">
        <v>432</v>
      </c>
      <c r="C6" s="777"/>
      <c r="D6" s="777"/>
      <c r="E6" s="777"/>
      <c r="F6" s="777"/>
    </row>
    <row r="7" spans="1:6" x14ac:dyDescent="0.25">
      <c r="A7" s="110"/>
      <c r="B7" s="111"/>
      <c r="C7" s="111"/>
      <c r="D7" s="111"/>
      <c r="E7" s="111"/>
      <c r="F7" s="111"/>
    </row>
    <row r="8" spans="1:6" ht="31.5" customHeight="1" x14ac:dyDescent="0.25">
      <c r="A8" s="110"/>
      <c r="B8" s="457" t="s">
        <v>203</v>
      </c>
      <c r="C8" s="781" t="s">
        <v>204</v>
      </c>
      <c r="D8" s="782"/>
      <c r="E8" s="783" t="s">
        <v>205</v>
      </c>
      <c r="F8" s="782"/>
    </row>
    <row r="9" spans="1:6" ht="18" customHeight="1" x14ac:dyDescent="0.25">
      <c r="A9" s="110"/>
      <c r="B9" s="458" t="s">
        <v>197</v>
      </c>
      <c r="C9" s="455" t="s">
        <v>206</v>
      </c>
      <c r="D9" s="456" t="s">
        <v>208</v>
      </c>
      <c r="E9" s="219" t="s">
        <v>120</v>
      </c>
      <c r="F9" s="220" t="s">
        <v>208</v>
      </c>
    </row>
    <row r="10" spans="1:6" x14ac:dyDescent="0.25">
      <c r="A10" s="221"/>
      <c r="B10" s="462" t="s">
        <v>245</v>
      </c>
      <c r="C10" s="222"/>
      <c r="D10" s="468"/>
      <c r="E10" s="222"/>
      <c r="F10" s="473"/>
    </row>
    <row r="11" spans="1:6" x14ac:dyDescent="0.25">
      <c r="A11" s="221"/>
      <c r="B11" s="463" t="s">
        <v>545</v>
      </c>
      <c r="C11" s="226"/>
      <c r="D11" s="469"/>
      <c r="E11" s="452"/>
      <c r="F11" s="474"/>
    </row>
    <row r="12" spans="1:6" x14ac:dyDescent="0.25">
      <c r="A12" s="224"/>
      <c r="B12" s="459" t="s">
        <v>235</v>
      </c>
      <c r="C12" s="454"/>
      <c r="D12" s="453"/>
      <c r="E12" s="454"/>
      <c r="F12" s="453"/>
    </row>
    <row r="13" spans="1:6" x14ac:dyDescent="0.25">
      <c r="A13" s="224"/>
      <c r="B13" s="142"/>
      <c r="C13" s="464"/>
      <c r="D13" s="470"/>
      <c r="E13" s="229"/>
      <c r="F13" s="451"/>
    </row>
    <row r="14" spans="1:6" x14ac:dyDescent="0.25">
      <c r="A14" s="221"/>
      <c r="B14" s="228" t="s">
        <v>246</v>
      </c>
      <c r="C14" s="465"/>
      <c r="D14" s="471"/>
      <c r="E14" s="467"/>
      <c r="F14" s="475"/>
    </row>
    <row r="15" spans="1:6" x14ac:dyDescent="0.25">
      <c r="A15" s="224"/>
      <c r="B15" s="460" t="s">
        <v>241</v>
      </c>
      <c r="C15" s="223"/>
      <c r="D15" s="225"/>
      <c r="E15" s="226"/>
      <c r="F15" s="227"/>
    </row>
    <row r="16" spans="1:6" x14ac:dyDescent="0.25">
      <c r="A16" s="224"/>
      <c r="B16" s="459" t="s">
        <v>239</v>
      </c>
      <c r="C16" s="454"/>
      <c r="D16" s="453"/>
      <c r="E16" s="454"/>
      <c r="F16" s="453"/>
    </row>
    <row r="17" spans="1:6" x14ac:dyDescent="0.25">
      <c r="A17" s="224"/>
      <c r="B17" s="231"/>
      <c r="C17" s="466"/>
      <c r="D17" s="472"/>
      <c r="E17" s="466"/>
      <c r="F17" s="476"/>
    </row>
    <row r="18" spans="1:6" x14ac:dyDescent="0.25">
      <c r="A18" s="221"/>
      <c r="B18" s="228" t="s">
        <v>247</v>
      </c>
      <c r="C18" s="465"/>
      <c r="D18" s="471"/>
      <c r="E18" s="467"/>
      <c r="F18" s="475"/>
    </row>
    <row r="19" spans="1:6" x14ac:dyDescent="0.25">
      <c r="A19" s="224"/>
      <c r="B19" s="460" t="s">
        <v>241</v>
      </c>
      <c r="C19" s="223"/>
      <c r="D19" s="225"/>
      <c r="E19" s="226"/>
      <c r="F19" s="227"/>
    </row>
    <row r="20" spans="1:6" x14ac:dyDescent="0.25">
      <c r="A20" s="224"/>
      <c r="B20" s="461" t="s">
        <v>239</v>
      </c>
      <c r="C20" s="229"/>
      <c r="D20" s="227"/>
      <c r="E20" s="230"/>
      <c r="F20" s="227"/>
    </row>
    <row r="21" spans="1:6" x14ac:dyDescent="0.25">
      <c r="A21" s="224"/>
      <c r="B21" s="527"/>
      <c r="C21" s="528"/>
      <c r="D21" s="529"/>
      <c r="E21" s="530"/>
      <c r="F21" s="531"/>
    </row>
    <row r="22" spans="1:6" x14ac:dyDescent="0.25">
      <c r="A22" s="110"/>
      <c r="B22" s="771"/>
      <c r="C22" s="771"/>
      <c r="D22" s="771"/>
      <c r="E22" s="771"/>
      <c r="F22" s="771"/>
    </row>
    <row r="23" spans="1:6" x14ac:dyDescent="0.25">
      <c r="A23" s="110"/>
      <c r="B23" s="112"/>
      <c r="C23" s="111"/>
      <c r="D23" s="111"/>
      <c r="E23" s="111"/>
      <c r="F23" s="111"/>
    </row>
    <row r="24" spans="1:6" x14ac:dyDescent="0.25">
      <c r="A24" s="110"/>
      <c r="B24" s="191" t="s">
        <v>225</v>
      </c>
      <c r="C24" s="111"/>
      <c r="D24" s="111"/>
      <c r="E24" s="111"/>
      <c r="F24" s="111"/>
    </row>
    <row r="25" spans="1:6" x14ac:dyDescent="0.25">
      <c r="A25" s="110"/>
      <c r="B25" s="112" t="s">
        <v>248</v>
      </c>
      <c r="C25" s="111"/>
      <c r="D25" s="111"/>
      <c r="E25" s="111"/>
      <c r="F25" s="111"/>
    </row>
    <row r="26" spans="1:6" x14ac:dyDescent="0.25">
      <c r="A26" s="110"/>
      <c r="B26" s="111" t="s">
        <v>249</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784" t="s">
        <v>250</v>
      </c>
      <c r="C2" s="785" t="s">
        <v>251</v>
      </c>
      <c r="D2" s="785" t="s">
        <v>150</v>
      </c>
      <c r="E2" s="232" t="s">
        <v>252</v>
      </c>
      <c r="F2" s="232" t="s">
        <v>453</v>
      </c>
      <c r="G2" s="232" t="s">
        <v>253</v>
      </c>
      <c r="H2" s="232" t="s">
        <v>65</v>
      </c>
      <c r="I2" s="232" t="s">
        <v>67</v>
      </c>
      <c r="J2" s="232" t="s">
        <v>254</v>
      </c>
      <c r="K2" s="590" t="s">
        <v>255</v>
      </c>
      <c r="L2" s="590" t="s">
        <v>256</v>
      </c>
      <c r="M2" s="590" t="s">
        <v>257</v>
      </c>
      <c r="N2" s="590" t="s">
        <v>258</v>
      </c>
    </row>
    <row r="3" spans="1:14" x14ac:dyDescent="0.25">
      <c r="B3" s="784"/>
      <c r="C3" s="786"/>
      <c r="D3" s="786"/>
      <c r="E3" s="668" t="s">
        <v>259</v>
      </c>
      <c r="F3" s="668" t="s">
        <v>259</v>
      </c>
      <c r="G3" s="668" t="s">
        <v>259</v>
      </c>
      <c r="H3" s="668" t="s">
        <v>259</v>
      </c>
      <c r="I3" s="668" t="s">
        <v>259</v>
      </c>
      <c r="J3" s="668" t="s">
        <v>259</v>
      </c>
      <c r="K3" s="669" t="s">
        <v>260</v>
      </c>
      <c r="L3" s="669" t="s">
        <v>260</v>
      </c>
      <c r="M3" s="669" t="s">
        <v>260</v>
      </c>
      <c r="N3" s="669" t="s">
        <v>261</v>
      </c>
    </row>
    <row r="4" spans="1:14" x14ac:dyDescent="0.25">
      <c r="B4" s="787" t="s">
        <v>262</v>
      </c>
      <c r="C4" s="233" t="s">
        <v>263</v>
      </c>
      <c r="D4" s="233"/>
      <c r="E4" s="234"/>
      <c r="F4" s="234"/>
      <c r="G4" s="234"/>
      <c r="H4" s="234"/>
      <c r="I4" s="234"/>
      <c r="J4" s="234"/>
      <c r="K4" s="235"/>
      <c r="L4" s="235"/>
      <c r="M4" s="235"/>
      <c r="N4" s="235"/>
    </row>
    <row r="5" spans="1:14" x14ac:dyDescent="0.25">
      <c r="B5" s="787"/>
      <c r="C5" s="233" t="s">
        <v>60</v>
      </c>
      <c r="D5" s="233"/>
      <c r="E5" s="234"/>
      <c r="F5" s="234"/>
      <c r="G5" s="234"/>
      <c r="H5" s="234"/>
      <c r="I5" s="234"/>
      <c r="J5" s="234"/>
      <c r="K5" s="235"/>
      <c r="L5" s="235"/>
      <c r="M5" s="235"/>
      <c r="N5" s="235"/>
    </row>
    <row r="6" spans="1:14" x14ac:dyDescent="0.25">
      <c r="B6" s="788"/>
      <c r="C6" s="558" t="s">
        <v>453</v>
      </c>
      <c r="D6" s="558"/>
      <c r="E6" s="559"/>
      <c r="F6" s="559"/>
      <c r="G6" s="559"/>
      <c r="H6" s="559"/>
      <c r="I6" s="559"/>
      <c r="J6" s="559"/>
      <c r="K6" s="560"/>
      <c r="L6" s="560"/>
      <c r="M6" s="560"/>
      <c r="N6" s="560"/>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pane xSplit="2" ySplit="4" topLeftCell="C5" activePane="bottomRight" state="frozen"/>
      <selection pane="topRight" activeCell="C1" sqref="C1"/>
      <selection pane="bottomLeft" activeCell="A5" sqref="A5"/>
      <selection pane="bottomRight" sqref="A1:B1"/>
    </sheetView>
  </sheetViews>
  <sheetFormatPr baseColWidth="10" defaultRowHeight="15" x14ac:dyDescent="0.25"/>
  <cols>
    <col min="1" max="1" width="11.42578125" customWidth="1"/>
    <col min="2" max="2" width="16.7109375" customWidth="1"/>
    <col min="3" max="3" width="16" customWidth="1"/>
    <col min="4" max="4" width="14.85546875" customWidth="1"/>
    <col min="5" max="5" width="16.5703125" customWidth="1"/>
    <col min="12" max="12" width="46.85546875" customWidth="1"/>
    <col min="13" max="13" width="20" customWidth="1"/>
  </cols>
  <sheetData>
    <row r="1" spans="1:14" s="584" customFormat="1" ht="21" x14ac:dyDescent="0.35">
      <c r="A1" s="789" t="s">
        <v>135</v>
      </c>
      <c r="B1" s="790"/>
      <c r="C1" s="688"/>
      <c r="D1" s="791" t="s">
        <v>458</v>
      </c>
      <c r="E1" s="791"/>
      <c r="F1" s="792"/>
      <c r="G1" s="801" t="s">
        <v>264</v>
      </c>
      <c r="H1" s="802"/>
      <c r="I1" s="802"/>
      <c r="J1" s="802"/>
      <c r="K1" s="803"/>
      <c r="L1" s="793" t="s">
        <v>265</v>
      </c>
      <c r="M1" s="38" t="s">
        <v>47</v>
      </c>
      <c r="N1" s="39"/>
    </row>
    <row r="2" spans="1:14" s="584" customFormat="1" ht="38.25" x14ac:dyDescent="0.25">
      <c r="A2" s="243" t="s">
        <v>89</v>
      </c>
      <c r="B2" s="243" t="s">
        <v>58</v>
      </c>
      <c r="C2" s="244" t="s">
        <v>60</v>
      </c>
      <c r="D2" s="245" t="s">
        <v>266</v>
      </c>
      <c r="E2" s="246" t="s">
        <v>236</v>
      </c>
      <c r="F2" s="247" t="s">
        <v>267</v>
      </c>
      <c r="G2" s="248">
        <v>0</v>
      </c>
      <c r="H2" s="248">
        <v>1</v>
      </c>
      <c r="I2" s="248">
        <v>2</v>
      </c>
      <c r="J2" s="249" t="s">
        <v>268</v>
      </c>
      <c r="K2" s="250" t="s">
        <v>269</v>
      </c>
      <c r="L2" s="794"/>
      <c r="M2" s="44" t="s">
        <v>57</v>
      </c>
      <c r="N2" s="45" t="s">
        <v>58</v>
      </c>
    </row>
    <row r="3" spans="1:14" s="584" customFormat="1" ht="15" customHeight="1" x14ac:dyDescent="0.25">
      <c r="A3" s="251"/>
      <c r="B3" s="251"/>
      <c r="C3" s="252" t="s">
        <v>120</v>
      </c>
      <c r="D3" s="795" t="s">
        <v>270</v>
      </c>
      <c r="E3" s="796"/>
      <c r="F3" s="797"/>
      <c r="G3" s="798" t="s">
        <v>270</v>
      </c>
      <c r="H3" s="799"/>
      <c r="I3" s="799"/>
      <c r="J3" s="799"/>
      <c r="K3" s="800"/>
      <c r="L3" s="794"/>
      <c r="M3" s="593"/>
      <c r="N3" s="594"/>
    </row>
    <row r="4" spans="1:14" s="584" customFormat="1" ht="15" customHeight="1" x14ac:dyDescent="0.25">
      <c r="A4" s="251"/>
      <c r="B4" s="251"/>
      <c r="C4" s="251"/>
      <c r="D4" s="563"/>
      <c r="E4" s="563"/>
      <c r="F4" s="563"/>
      <c r="G4" s="564"/>
      <c r="H4" s="564"/>
      <c r="I4" s="564"/>
      <c r="J4" s="564"/>
      <c r="K4" s="564"/>
      <c r="L4" s="562"/>
      <c r="M4" s="593"/>
      <c r="N4" s="593"/>
    </row>
    <row r="5" spans="1:14" x14ac:dyDescent="0.25">
      <c r="A5" s="686"/>
      <c r="B5" s="300"/>
      <c r="C5" s="301"/>
      <c r="D5" s="477"/>
      <c r="E5" s="479"/>
      <c r="F5" s="479"/>
      <c r="G5" s="479"/>
      <c r="H5" s="479"/>
      <c r="I5" s="479"/>
      <c r="J5" s="479"/>
      <c r="K5" s="479"/>
      <c r="N5" s="302"/>
    </row>
    <row r="6" spans="1:14" x14ac:dyDescent="0.25">
      <c r="A6" s="687"/>
      <c r="B6" s="303"/>
      <c r="C6" s="304"/>
      <c r="D6" s="478"/>
      <c r="E6" s="480"/>
      <c r="F6" s="478"/>
      <c r="G6" s="480"/>
      <c r="H6" s="480"/>
      <c r="I6" s="480"/>
      <c r="J6" s="480"/>
      <c r="K6" s="480"/>
      <c r="L6" s="480"/>
      <c r="M6" s="480"/>
      <c r="N6" s="305"/>
    </row>
  </sheetData>
  <autoFilter ref="A4:N4"/>
  <mergeCells count="6">
    <mergeCell ref="A1:B1"/>
    <mergeCell ref="D1:F1"/>
    <mergeCell ref="L1:L3"/>
    <mergeCell ref="D3:F3"/>
    <mergeCell ref="G3:K3"/>
    <mergeCell ref="G1:K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2018-10-25T09:03:58Z</dcterms:modified>
</cp:coreProperties>
</file>