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2.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e.vincent\Documents\siif\20181114\"/>
    </mc:Choice>
  </mc:AlternateContent>
  <bookViews>
    <workbookView xWindow="0" yWindow="465" windowWidth="28800" windowHeight="17535" firstSheet="12" activeTab="14"/>
  </bookViews>
  <sheets>
    <sheet name="Glossary" sheetId="17" r:id="rId1"/>
    <sheet name="Information on sensitive area" sheetId="1" r:id="rId2"/>
    <sheet name="5(4)-areas_old" sheetId="18" r:id="rId3"/>
    <sheet name="5(4)-areas" sheetId="19" r:id="rId4"/>
    <sheet name="UWWTP Level" sheetId="2" r:id="rId5"/>
    <sheet name="agglomeration level" sheetId="3" r:id="rId6"/>
    <sheet name="Summary_legal_compliance" sheetId="4" r:id="rId7"/>
    <sheet name="distance to compliance" sheetId="5" r:id="rId8"/>
    <sheet name="Summary_installation_in_place" sheetId="6" r:id="rId9"/>
    <sheet name="breach_list" sheetId="7" r:id="rId10"/>
    <sheet name="Summary_big_cities" sheetId="8" r:id="rId11"/>
    <sheet name="Nuts2_level analyse" sheetId="9" r:id="rId12"/>
    <sheet name="sewage_sludge_and_re-use" sheetId="10" r:id="rId13"/>
    <sheet name="Graphs" sheetId="11" r:id="rId14"/>
    <sheet name="Graphs 2" sheetId="20" r:id="rId15"/>
    <sheet name="New agglomerations" sheetId="12" r:id="rId16"/>
    <sheet name="Agglomerationout" sheetId="13" r:id="rId17"/>
    <sheet name="New treatment plants" sheetId="14" r:id="rId18"/>
    <sheet name="UWWTPsout" sheetId="16" r:id="rId19"/>
  </sheets>
  <definedNames>
    <definedName name="_xlnm._FilterDatabase" localSheetId="3" hidden="1">'5(4)-areas'!$A$4:$Q$4</definedName>
    <definedName name="_xlnm._FilterDatabase" localSheetId="2" hidden="1">'5(4)-areas_old'!$A$4:$Q$4</definedName>
    <definedName name="_xlnm._FilterDatabase" localSheetId="5" hidden="1">'agglomeration level'!$A$4:$CV$4</definedName>
    <definedName name="_xlnm._FilterDatabase" localSheetId="16" hidden="1">Agglomerationout!$A$5:$D$5</definedName>
    <definedName name="_xlnm._FilterDatabase" localSheetId="9" hidden="1">breach_list!$B$7:$N$7</definedName>
    <definedName name="_xlnm._FilterDatabase" localSheetId="0" hidden="1">Glossary!$A$1:$B$1</definedName>
    <definedName name="_xlnm._FilterDatabase" localSheetId="1" hidden="1">'Information on sensitive area'!$A$7:$AR$7</definedName>
    <definedName name="_xlnm._FilterDatabase" localSheetId="15" hidden="1">'New agglomerations'!$A$5:$D$5</definedName>
    <definedName name="_xlnm._FilterDatabase" localSheetId="17" hidden="1">'New treatment plants'!$A$4:$F$4</definedName>
    <definedName name="_xlnm._FilterDatabase" localSheetId="11" hidden="1">'Nuts2_level analyse'!$A$4:$AC$4</definedName>
    <definedName name="_xlnm._FilterDatabase" localSheetId="10" hidden="1">Summary_big_cities!$A$4:$N$4</definedName>
    <definedName name="_xlnm._FilterDatabase" localSheetId="4" hidden="1">'UWWTP Level'!$A$4:$CQ$4</definedName>
    <definedName name="_xlnm._FilterDatabase" localSheetId="18" hidden="1">UWWTPsout!$A$5:$F$5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131" i="11" l="1"/>
  <c r="AB130" i="11"/>
  <c r="AA131" i="11"/>
  <c r="AA130" i="11"/>
  <c r="Z131" i="11" l="1"/>
  <c r="Z130" i="11"/>
  <c r="Z129" i="11"/>
  <c r="AB129" i="11"/>
  <c r="AA129" i="11"/>
  <c r="AB128" i="11" l="1"/>
  <c r="AB34" i="11" l="1"/>
  <c r="AB33" i="11"/>
  <c r="Z25" i="11"/>
  <c r="AB32" i="11"/>
  <c r="AA33" i="11"/>
  <c r="AF34" i="11"/>
  <c r="AF33" i="11"/>
  <c r="AE34" i="11"/>
  <c r="AE33" i="11"/>
  <c r="AD34" i="11"/>
  <c r="AD33" i="11"/>
  <c r="AC34" i="11"/>
  <c r="AC33" i="11"/>
  <c r="AA34" i="11"/>
  <c r="AC36" i="11"/>
  <c r="AF35" i="11"/>
  <c r="AA35" i="11"/>
  <c r="AB35" i="11"/>
  <c r="AA36" i="11"/>
  <c r="AE35" i="11"/>
  <c r="AC35" i="11"/>
  <c r="AD35" i="11"/>
  <c r="AB147" i="11"/>
  <c r="AB153" i="11"/>
  <c r="AB159" i="11"/>
  <c r="AB168" i="11"/>
  <c r="AB174" i="11"/>
  <c r="D168" i="11"/>
  <c r="D165" i="11"/>
  <c r="D158" i="11"/>
  <c r="D147" i="11"/>
  <c r="D116" i="11"/>
  <c r="D101" i="11"/>
  <c r="D85" i="11"/>
  <c r="D41" i="11"/>
  <c r="D35" i="11"/>
  <c r="AE36" i="11"/>
  <c r="AD36" i="11"/>
  <c r="AF36" i="11"/>
  <c r="AB36" i="11"/>
  <c r="AA25" i="11"/>
  <c r="AA26" i="11"/>
  <c r="AA27" i="11"/>
  <c r="AA28" i="11"/>
  <c r="AA29" i="11"/>
  <c r="AA24" i="11"/>
  <c r="AA51" i="11"/>
  <c r="AA52" i="11"/>
  <c r="AA53" i="11"/>
  <c r="AA54" i="11"/>
  <c r="AA55" i="11"/>
  <c r="AA56" i="11"/>
  <c r="AA57" i="11"/>
  <c r="AA58" i="11"/>
  <c r="AA50" i="11"/>
  <c r="AD11" i="11"/>
  <c r="AC11" i="11"/>
  <c r="AB11" i="11"/>
  <c r="AD4" i="11"/>
  <c r="AC4" i="11"/>
  <c r="AB4" i="11"/>
  <c r="AA4" i="11"/>
  <c r="AE76" i="11"/>
  <c r="AB76" i="11"/>
  <c r="AA76" i="11"/>
  <c r="AB85" i="11"/>
  <c r="AB102" i="11"/>
  <c r="AB117" i="11"/>
  <c r="AC147" i="11"/>
  <c r="AC153" i="11"/>
  <c r="AC159" i="11"/>
  <c r="AC168" i="11"/>
  <c r="AC174" i="11"/>
  <c r="C168" i="11"/>
  <c r="C165" i="11"/>
  <c r="C158" i="11"/>
  <c r="C147" i="11"/>
  <c r="B129" i="11"/>
  <c r="B116" i="11"/>
  <c r="B101" i="11"/>
  <c r="B85" i="11"/>
  <c r="H76" i="11"/>
  <c r="F76" i="11"/>
  <c r="D76" i="11"/>
  <c r="B76" i="11"/>
  <c r="B41" i="11"/>
  <c r="C35" i="11"/>
  <c r="D22" i="11"/>
  <c r="B22" i="11"/>
  <c r="Z34" i="11"/>
  <c r="B13" i="11"/>
  <c r="AC71" i="11"/>
  <c r="AD71" i="11"/>
  <c r="AC68" i="11"/>
  <c r="AD68" i="11"/>
  <c r="AC65" i="11"/>
  <c r="AD65" i="11"/>
  <c r="AB71" i="11"/>
  <c r="AB68" i="11"/>
  <c r="AB65" i="11"/>
  <c r="AB52" i="11"/>
  <c r="AB51" i="11"/>
  <c r="AC29" i="11"/>
  <c r="AD29" i="11"/>
  <c r="Z24" i="11"/>
  <c r="AA32" i="11"/>
  <c r="Z26" i="11"/>
  <c r="AC32" i="11"/>
  <c r="AC28" i="11"/>
  <c r="AD28" i="11"/>
  <c r="Z29" i="11"/>
  <c r="AF32" i="11"/>
  <c r="AC26" i="11"/>
  <c r="AD26" i="11"/>
  <c r="AC27" i="11"/>
  <c r="AD27" i="11"/>
  <c r="Z27" i="11"/>
  <c r="AD32" i="11"/>
  <c r="Z28" i="11"/>
  <c r="AE32" i="11"/>
  <c r="AB160" i="11"/>
  <c r="AB161" i="11"/>
  <c r="AB162" i="11"/>
  <c r="AB163" i="11"/>
  <c r="AC161" i="11"/>
  <c r="AC162" i="11"/>
  <c r="AC163" i="11"/>
  <c r="AC160" i="11"/>
  <c r="Z14" i="11"/>
  <c r="AB14" i="11"/>
  <c r="AA14" i="11"/>
  <c r="Z7" i="11"/>
  <c r="AB7" i="11"/>
  <c r="AA7" i="11"/>
  <c r="AD72" i="11"/>
  <c r="AD69" i="11"/>
  <c r="AD66" i="11"/>
  <c r="AD58" i="11"/>
  <c r="AD55" i="11"/>
  <c r="AD51" i="11"/>
  <c r="AD52" i="11"/>
  <c r="AD54" i="11"/>
  <c r="AD57" i="11"/>
  <c r="AE78" i="11"/>
  <c r="AE79" i="11"/>
  <c r="AE80" i="11"/>
  <c r="AE81" i="11"/>
  <c r="AE82" i="11"/>
  <c r="AE77" i="11"/>
  <c r="AB78" i="11"/>
  <c r="AB79" i="11"/>
  <c r="AB80" i="11"/>
  <c r="AB81" i="11"/>
  <c r="AB82" i="11"/>
  <c r="AB77" i="11"/>
  <c r="AB125" i="11"/>
  <c r="AB124" i="11"/>
  <c r="AB123" i="11"/>
  <c r="AB122" i="11"/>
  <c r="AB121" i="11"/>
  <c r="AB120" i="11"/>
  <c r="AB119" i="11"/>
  <c r="AB118" i="11"/>
  <c r="AB110" i="11"/>
  <c r="AB109" i="11"/>
  <c r="AB108" i="11"/>
  <c r="AB107" i="11"/>
  <c r="AB106" i="11"/>
  <c r="AB105" i="11"/>
  <c r="AB104" i="11"/>
  <c r="AB103" i="11"/>
  <c r="AB93" i="11"/>
  <c r="AB92" i="11"/>
  <c r="AB91" i="11"/>
  <c r="AB90" i="11"/>
  <c r="AB89" i="11"/>
  <c r="AB88" i="11"/>
  <c r="AB87" i="11"/>
  <c r="AB86" i="11"/>
  <c r="AC72" i="11"/>
  <c r="AB72" i="11"/>
  <c r="AC69" i="11"/>
  <c r="AB69" i="11"/>
  <c r="AC66" i="11"/>
  <c r="AB66" i="11"/>
  <c r="AB57" i="11"/>
  <c r="AB54" i="11"/>
  <c r="AA43" i="11"/>
  <c r="AD25" i="11"/>
  <c r="AD24" i="11"/>
  <c r="AB13" i="11"/>
  <c r="AB12" i="11"/>
  <c r="AB15" i="11"/>
  <c r="AD15" i="11"/>
  <c r="AB172" i="11"/>
  <c r="AB171" i="11"/>
  <c r="AB170" i="11"/>
  <c r="AB169" i="11"/>
  <c r="AC172" i="11"/>
  <c r="AC171" i="11"/>
  <c r="AC170" i="11"/>
  <c r="AC169" i="11"/>
  <c r="AB178" i="11"/>
  <c r="AB177" i="11"/>
  <c r="AB176" i="11"/>
  <c r="AB175" i="11"/>
  <c r="AC178" i="11"/>
  <c r="AC177" i="11"/>
  <c r="AC176" i="11"/>
  <c r="AC175" i="11"/>
  <c r="AA125" i="11"/>
  <c r="AA124" i="11"/>
  <c r="AA123" i="11"/>
  <c r="AA122" i="11"/>
  <c r="AA121" i="11"/>
  <c r="AA120" i="11"/>
  <c r="AA119" i="11"/>
  <c r="AA118" i="11"/>
  <c r="AA110" i="11"/>
  <c r="AA109" i="11"/>
  <c r="AA108" i="11"/>
  <c r="AA107" i="11"/>
  <c r="AA106" i="11"/>
  <c r="AA105" i="11"/>
  <c r="AA104" i="11"/>
  <c r="AA103" i="11"/>
  <c r="AA93" i="11"/>
  <c r="AA92" i="11"/>
  <c r="AA91" i="11"/>
  <c r="AA90" i="11"/>
  <c r="AA89" i="11"/>
  <c r="AA88" i="11"/>
  <c r="AA87" i="11"/>
  <c r="AA86" i="11"/>
  <c r="AD82" i="11"/>
  <c r="AD81" i="11"/>
  <c r="AD80" i="11"/>
  <c r="AD79" i="11"/>
  <c r="AD78" i="11"/>
  <c r="AD77" i="11"/>
  <c r="AA82" i="11"/>
  <c r="AA81" i="11"/>
  <c r="AA80" i="11"/>
  <c r="AA79" i="11"/>
  <c r="AA78" i="11"/>
  <c r="AA77" i="11"/>
  <c r="AC58" i="11"/>
  <c r="AC57" i="11"/>
  <c r="AC55" i="11"/>
  <c r="AC54" i="11"/>
  <c r="AC52" i="11"/>
  <c r="AC51" i="11"/>
  <c r="AB58" i="11"/>
  <c r="AB55" i="11"/>
  <c r="AF43" i="11"/>
  <c r="AF42" i="11"/>
  <c r="AE43" i="11"/>
  <c r="AE42" i="11"/>
  <c r="AD43" i="11"/>
  <c r="AD42" i="11"/>
  <c r="AC43" i="11"/>
  <c r="AC42" i="11"/>
  <c r="AB43" i="11"/>
  <c r="AB42" i="11"/>
  <c r="AA42" i="11"/>
  <c r="AC25" i="11"/>
  <c r="AC24" i="11"/>
  <c r="AA6" i="11"/>
  <c r="AA5" i="11"/>
  <c r="AB6" i="11"/>
  <c r="AB5" i="11"/>
  <c r="Z6" i="11"/>
  <c r="Z5" i="11"/>
  <c r="AA13" i="11"/>
  <c r="AA12" i="11"/>
  <c r="Z13" i="11"/>
  <c r="Z12" i="11"/>
  <c r="AA15" i="11"/>
  <c r="AC12" i="11"/>
  <c r="AB8" i="11"/>
  <c r="AD12" i="11"/>
  <c r="AA8" i="11"/>
  <c r="AC5" i="11"/>
  <c r="AD13" i="11"/>
  <c r="AD14" i="11"/>
  <c r="AD8" i="11"/>
  <c r="AD7" i="11"/>
  <c r="AD6" i="11"/>
  <c r="AC13" i="11"/>
  <c r="AC15" i="11"/>
  <c r="AC14" i="11"/>
  <c r="AC8" i="11"/>
  <c r="AC7" i="11"/>
  <c r="AD5" i="11"/>
  <c r="AC6" i="11"/>
</calcChain>
</file>

<file path=xl/sharedStrings.xml><?xml version="1.0" encoding="utf-8"?>
<sst xmlns="http://schemas.openxmlformats.org/spreadsheetml/2006/main" count="1279" uniqueCount="570">
  <si>
    <t>Sensitive areas reported for reference date</t>
  </si>
  <si>
    <t>Comparison with SA/CSA reported for the 7th, 6th, 5th and 4th Implementation Report: differences marked in yellow colour</t>
  </si>
  <si>
    <t>ID of Sensitive Area</t>
  </si>
  <si>
    <t>Name of Sensitive Area</t>
  </si>
  <si>
    <t>Zone Type Code</t>
  </si>
  <si>
    <t>Specialised Zone type Code</t>
  </si>
  <si>
    <t>Parameters subject to More Stringent Treatment: N</t>
  </si>
  <si>
    <t>Parameters subject to More Stringent Treatment: P</t>
  </si>
  <si>
    <t>Parameters subject to More Stringent Treatment: m</t>
  </si>
  <si>
    <t>Parameters subject to More Stringent Treatment: other</t>
  </si>
  <si>
    <t>Date of designation of Art. 5(8)</t>
  </si>
  <si>
    <t>Starting date of application of Art. 5(8)</t>
  </si>
  <si>
    <t>Starting date of application of Art. 5(4)</t>
  </si>
  <si>
    <t>Designation criteria  a N</t>
  </si>
  <si>
    <t>Starting date of designation a N</t>
  </si>
  <si>
    <t>Starting date of application a N</t>
  </si>
  <si>
    <t>Designation criteria  a P</t>
  </si>
  <si>
    <t>Starting date of designation a P</t>
  </si>
  <si>
    <t>Starting date of application a P</t>
  </si>
  <si>
    <t>Designation criteria  b</t>
  </si>
  <si>
    <t>Starting date of designation</t>
  </si>
  <si>
    <t>Starting date of application</t>
  </si>
  <si>
    <t>Designation criteria  c</t>
  </si>
  <si>
    <t>Designation criteria c - relevant EU-Directives and related parameters</t>
  </si>
  <si>
    <t>Designation criteria c - ID applied to the area according to this Directive</t>
  </si>
  <si>
    <t>Designation criteria c - reference date of the area according to this Directive</t>
  </si>
  <si>
    <t>Number of UWWTPs of the article 5.4 area (1)</t>
  </si>
  <si>
    <t>Total organic design capacity of the UWWTPs (p.e.) of the article 5.4 area (1)</t>
  </si>
  <si>
    <t>Incoming loads (t/y) N-tot (1)</t>
  </si>
  <si>
    <t>Rate of Removal N-tot</t>
  </si>
  <si>
    <t>Discharged loads (t/y) N-tot (1)</t>
  </si>
  <si>
    <t>Incoming loads (t/y) P-tot (1)</t>
  </si>
  <si>
    <t>Rate of Removal P-tot</t>
  </si>
  <si>
    <t xml:space="preserve">Discharged loads (t/y) P-tot: </t>
  </si>
  <si>
    <t>general Remark</t>
  </si>
  <si>
    <t>rcaBeginLife</t>
  </si>
  <si>
    <t>rcaEndLife</t>
  </si>
  <si>
    <t>ID code of successor (2)</t>
  </si>
  <si>
    <t>ID code of predecessor (2)</t>
  </si>
  <si>
    <t>remark Successor/Predecessor SA</t>
  </si>
  <si>
    <t>Related sensitive area (2)</t>
  </si>
  <si>
    <t>Remark Related sensitive area (2)</t>
  </si>
  <si>
    <t>Date of designation/ last review</t>
  </si>
  <si>
    <t>Designation criteria (2)</t>
  </si>
  <si>
    <t>(1) the amount has to be calculated with the sum of measured, calculated, estimated</t>
  </si>
  <si>
    <t>(2) possibility to have several related sensitive areas, successor and predecessors. If it is a case separation with ;</t>
  </si>
  <si>
    <t>Agglomeration info</t>
  </si>
  <si>
    <t>UWWTP general info</t>
  </si>
  <si>
    <t>Previous UWWTP general info</t>
  </si>
  <si>
    <t>current RCA details</t>
  </si>
  <si>
    <t>UWWTP treatment and performance</t>
  </si>
  <si>
    <t>Compliance of treatment plant under expired and pending deadline</t>
  </si>
  <si>
    <t>Compliance of treatment plant under expired deadlines</t>
  </si>
  <si>
    <t>Previous compliance of the treatment under expired deadlines</t>
  </si>
  <si>
    <t>Installations for wastewater treatment in place</t>
  </si>
  <si>
    <t>UWWTP incoming and discharged load</t>
  </si>
  <si>
    <t>code</t>
  </si>
  <si>
    <t>name</t>
  </si>
  <si>
    <t>status</t>
  </si>
  <si>
    <t>generated load</t>
  </si>
  <si>
    <t>deadline for Art. 3 compliance</t>
  </si>
  <si>
    <t>deadline for Art. 4 compliance</t>
  </si>
  <si>
    <t>deadline for Art. 5 compliance</t>
  </si>
  <si>
    <t>addressed through IAS</t>
  </si>
  <si>
    <t>neither collecting system nor IAS</t>
  </si>
  <si>
    <t>entering this UWWTP</t>
  </si>
  <si>
    <t>entering load</t>
  </si>
  <si>
    <t>capacity</t>
  </si>
  <si>
    <t>reference year</t>
  </si>
  <si>
    <t>Percentage of change of entering load (1)</t>
  </si>
  <si>
    <t>water body type</t>
  </si>
  <si>
    <t>In case of discharge on land please specify the purpose</t>
  </si>
  <si>
    <t>Id code of the water body WFD</t>
  </si>
  <si>
    <t>ID of WFD river basin district</t>
  </si>
  <si>
    <t>entirely discharging into coastal waters?</t>
  </si>
  <si>
    <t>type of receiving water</t>
  </si>
  <si>
    <t>ID of the SA or LSA</t>
  </si>
  <si>
    <t>Starting date of application 5.8.</t>
  </si>
  <si>
    <t>Starting date of application 5.4.</t>
  </si>
  <si>
    <t>Starting date of application b</t>
  </si>
  <si>
    <t>Starting date of application c</t>
  </si>
  <si>
    <t>treatment required</t>
  </si>
  <si>
    <t>Monitoring results - BOD5</t>
  </si>
  <si>
    <t>Monitoring results -COD</t>
  </si>
  <si>
    <t>Monitoring results -Ntot</t>
  </si>
  <si>
    <t>Monitoring results -Ptot</t>
  </si>
  <si>
    <t>Monitoring results -other</t>
  </si>
  <si>
    <t>difference between monitoring result N and P and treatment in place</t>
  </si>
  <si>
    <t>ID</t>
  </si>
  <si>
    <t>compliance Art. 4</t>
  </si>
  <si>
    <t>compliance Art. 5</t>
  </si>
  <si>
    <t>difference between the previous situation and now</t>
  </si>
  <si>
    <t>Secondary: installed?</t>
  </si>
  <si>
    <t>Secondary:  monitoring passed?</t>
  </si>
  <si>
    <t>Secondary:  FINAL</t>
  </si>
  <si>
    <t>More stringent:  installed?</t>
  </si>
  <si>
    <t>More stringent: monitoring passed?</t>
  </si>
  <si>
    <t>More stringent:  FINAL</t>
  </si>
  <si>
    <t>Volume of waste water treated</t>
  </si>
  <si>
    <t xml:space="preserve">Incoming loads BOD-tot  </t>
  </si>
  <si>
    <t xml:space="preserve">Discharged loads BOD-tot </t>
  </si>
  <si>
    <t>BOD rate of removal</t>
  </si>
  <si>
    <t>average Incoming concentration BOD</t>
  </si>
  <si>
    <t>average Discharge concentration BOD</t>
  </si>
  <si>
    <t xml:space="preserve">Incoming cocentration COD-tot  </t>
  </si>
  <si>
    <t xml:space="preserve">Discharged concentration COD-tot </t>
  </si>
  <si>
    <t>COD rate of removal</t>
  </si>
  <si>
    <t>average Incoming concentration COD</t>
  </si>
  <si>
    <t>average Discharge concentration COD</t>
  </si>
  <si>
    <t xml:space="preserve">Incoming loads N-tot  </t>
  </si>
  <si>
    <t xml:space="preserve">Discharged loads N-tot </t>
  </si>
  <si>
    <t>N rate of removal</t>
  </si>
  <si>
    <t>average Incoming concentration N</t>
  </si>
  <si>
    <t>average Discharge concentration N</t>
  </si>
  <si>
    <t xml:space="preserve">Incoming cocentration P-tot  </t>
  </si>
  <si>
    <t xml:space="preserve">Discharged concentration P-tot </t>
  </si>
  <si>
    <t>P rate of removal</t>
  </si>
  <si>
    <t>average Incoming concentration P</t>
  </si>
  <si>
    <t>average Discharge concentration P</t>
  </si>
  <si>
    <t>p. e.</t>
  </si>
  <si>
    <t>% of gen. load</t>
  </si>
  <si>
    <t>% of gen. Load</t>
  </si>
  <si>
    <t>p.e.</t>
  </si>
  <si>
    <t>%</t>
  </si>
  <si>
    <t>treatment type</t>
  </si>
  <si>
    <t>monitoring</t>
  </si>
  <si>
    <t>final</t>
  </si>
  <si>
    <t>m3/y</t>
  </si>
  <si>
    <t>t/y</t>
  </si>
  <si>
    <t>mg/l</t>
  </si>
  <si>
    <t>TOTAL</t>
  </si>
  <si>
    <t>x</t>
  </si>
  <si>
    <t>expired deadline</t>
  </si>
  <si>
    <t>pending deadline</t>
  </si>
  <si>
    <t>Big City info</t>
  </si>
  <si>
    <t>Number of UWWTPs/ Collecting systems without treatment serving the agglomeration</t>
  </si>
  <si>
    <t>Previous agglomeration info</t>
  </si>
  <si>
    <t>Connection</t>
  </si>
  <si>
    <t>Distance to compliance Art. 3</t>
  </si>
  <si>
    <t>Compliance Art. 3</t>
  </si>
  <si>
    <t>Compliance Art. 3 previous reporting</t>
  </si>
  <si>
    <t>Compliance Art. 4</t>
  </si>
  <si>
    <t>Compliance Art. 4 previous reporting</t>
  </si>
  <si>
    <t>Distance to compliance art. 4</t>
  </si>
  <si>
    <t>Compliance Art. 5</t>
  </si>
  <si>
    <t>Compliance Art. 5 previous reporting</t>
  </si>
  <si>
    <t>Distance to compliance art. 5</t>
  </si>
  <si>
    <t>Pending or expired deadline</t>
  </si>
  <si>
    <t>NUTS 1 code</t>
  </si>
  <si>
    <t>NUTS 2 code</t>
  </si>
  <si>
    <t>NUTS 3 code</t>
  </si>
  <si>
    <t>reported ?</t>
  </si>
  <si>
    <t>gen. load</t>
  </si>
  <si>
    <t>Percentage of change of size (1)</t>
  </si>
  <si>
    <t>connected to collecting system</t>
  </si>
  <si>
    <t>Total entering load</t>
  </si>
  <si>
    <t>ratio connected/enentering</t>
  </si>
  <si>
    <t>Total treatment plant design capacity</t>
  </si>
  <si>
    <t>ratio Total entering load/Total design capacity</t>
  </si>
  <si>
    <t>compliant</t>
  </si>
  <si>
    <t>not compliant</t>
  </si>
  <si>
    <t>not relevant</t>
  </si>
  <si>
    <t>Treatment</t>
  </si>
  <si>
    <t>Performance</t>
  </si>
  <si>
    <t>compliant 5 a</t>
  </si>
  <si>
    <t>not compliant 5 a</t>
  </si>
  <si>
    <t>not relevant 5 a</t>
  </si>
  <si>
    <t>compliant 5 b</t>
  </si>
  <si>
    <t>not compliant 5 b</t>
  </si>
  <si>
    <t>not relevant 5 b</t>
  </si>
  <si>
    <t>compliant 5 c</t>
  </si>
  <si>
    <t>not compliant 5 c</t>
  </si>
  <si>
    <t>not relevant 5 c</t>
  </si>
  <si>
    <t>compliant Art. 5</t>
  </si>
  <si>
    <t>not compliant Art. 5</t>
  </si>
  <si>
    <t>Art. 5 not relevant</t>
  </si>
  <si>
    <t>Compliance
Art. 5
(whole agglo)</t>
  </si>
  <si>
    <t>secondary treatment installed</t>
  </si>
  <si>
    <t>monitoring results f. secondary OK</t>
  </si>
  <si>
    <t>more str. treatment installed</t>
  </si>
  <si>
    <t>monitoring results f. more string. OK</t>
  </si>
  <si>
    <t>EXP/PD/EXP-PD</t>
  </si>
  <si>
    <t xml:space="preserve">in p.e. </t>
  </si>
  <si>
    <t>Compliance</t>
  </si>
  <si>
    <t>% of connected Load</t>
  </si>
  <si>
    <t>not expired deadline</t>
  </si>
  <si>
    <t>Evaluation for entire country:</t>
  </si>
  <si>
    <t>total count subjected agglos:</t>
  </si>
  <si>
    <t>total count compliant agglos:</t>
  </si>
  <si>
    <t>total count not compliant agglos:</t>
  </si>
  <si>
    <t>exempted due to transition period:</t>
  </si>
  <si>
    <t>exempted Load</t>
  </si>
  <si>
    <t>NA</t>
  </si>
  <si>
    <t>SA/CSA</t>
  </si>
  <si>
    <t>Country code:</t>
  </si>
  <si>
    <t>Reference date:</t>
  </si>
  <si>
    <t>whole territory</t>
  </si>
  <si>
    <t>Normal area</t>
  </si>
  <si>
    <t>SA/CSA applying Art. 5(2,3)</t>
  </si>
  <si>
    <t>[#COUNTRY#] (reference date:  [#DATE#])
Application of Art. 5(1) + 5(2,3)</t>
  </si>
  <si>
    <t xml:space="preserve">                                                    </t>
  </si>
  <si>
    <t>criterion a (N + P)</t>
  </si>
  <si>
    <t>[#COUNTRY#] (reference date:  [#DATE#]</t>
  </si>
  <si>
    <t>agglomerations</t>
  </si>
  <si>
    <t>wastewater load</t>
  </si>
  <si>
    <t>number</t>
  </si>
  <si>
    <t xml:space="preserve">[%] </t>
  </si>
  <si>
    <t>[%]</t>
  </si>
  <si>
    <t xml:space="preserve">Article 3 </t>
  </si>
  <si>
    <t>(reference: generated wastewater load)</t>
  </si>
  <si>
    <t>not connected not treated</t>
  </si>
  <si>
    <t>Total actual</t>
  </si>
  <si>
    <t>actual:</t>
  </si>
  <si>
    <t>target:</t>
  </si>
  <si>
    <t>[#COUNTRY#] total:</t>
  </si>
  <si>
    <t>Article 4</t>
  </si>
  <si>
    <t>exempted total:</t>
  </si>
  <si>
    <r>
      <t xml:space="preserve">   - due to a size of 2000p.e. - 10000 p.e.     </t>
    </r>
    <r>
      <rPr>
        <sz val="9"/>
        <color indexed="9"/>
        <rFont val="Calibri"/>
        <family val="2"/>
      </rPr>
      <t>…..</t>
    </r>
    <r>
      <rPr>
        <sz val="9"/>
        <color indexed="23"/>
        <rFont val="Calibri"/>
        <family val="2"/>
      </rPr>
      <t>and discharge into coastal water</t>
    </r>
  </si>
  <si>
    <r>
      <t xml:space="preserve">   - due to 0% collection in collecting </t>
    </r>
    <r>
      <rPr>
        <sz val="9"/>
        <color indexed="9"/>
        <rFont val="Calibri"/>
        <family val="2"/>
      </rPr>
      <t>…...</t>
    </r>
    <r>
      <rPr>
        <sz val="9"/>
        <color indexed="23"/>
        <rFont val="Calibri"/>
        <family val="2"/>
      </rPr>
      <t>system</t>
    </r>
  </si>
  <si>
    <r>
      <t xml:space="preserve">   - due to </t>
    </r>
    <r>
      <rPr>
        <sz val="9"/>
        <color indexed="23"/>
        <rFont val="Calibri"/>
        <family val="2"/>
      </rPr>
      <t>transition period</t>
    </r>
  </si>
  <si>
    <t>Article 5</t>
  </si>
  <si>
    <r>
      <t xml:space="preserve">   - due to a size of </t>
    </r>
    <r>
      <rPr>
        <sz val="9"/>
        <color indexed="23"/>
        <rFont val="Calibri"/>
        <family val="2"/>
      </rPr>
      <t xml:space="preserve">≤ </t>
    </r>
    <r>
      <rPr>
        <sz val="9"/>
        <color indexed="23"/>
        <rFont val="Calibri"/>
        <family val="2"/>
      </rPr>
      <t xml:space="preserve">10000 p.e.     </t>
    </r>
    <r>
      <rPr>
        <sz val="9"/>
        <color indexed="9"/>
        <rFont val="Calibri"/>
        <family val="2"/>
      </rPr>
      <t>…</t>
    </r>
  </si>
  <si>
    <r>
      <t xml:space="preserve">   - size &gt; 10000 p.e., but discharge    </t>
    </r>
    <r>
      <rPr>
        <sz val="9"/>
        <color indexed="9"/>
        <rFont val="Calibri"/>
        <family val="2"/>
      </rPr>
      <t>…  …..</t>
    </r>
    <r>
      <rPr>
        <sz val="9"/>
        <color indexed="23"/>
        <rFont val="Calibri"/>
        <family val="2"/>
      </rPr>
      <t>into NA</t>
    </r>
  </si>
  <si>
    <r>
      <t xml:space="preserve">   - size &gt; 10000 p.e., but discharge into </t>
    </r>
    <r>
      <rPr>
        <sz val="9"/>
        <color indexed="9"/>
        <rFont val="Calibri"/>
        <family val="2"/>
      </rPr>
      <t>…...</t>
    </r>
    <r>
      <rPr>
        <sz val="9"/>
        <color indexed="23"/>
        <rFont val="Calibri"/>
        <family val="2"/>
      </rPr>
      <t>Art. 5(4)- area</t>
    </r>
  </si>
  <si>
    <t>Explanation</t>
  </si>
  <si>
    <t>actual….compliant agglomerations in number and p.e.. The % value refers to the target (=agglomerations subject to compliance with the Directive)</t>
  </si>
  <si>
    <t>target…agglomerations in number and p.e., which are subject to compliance with Ar. 3 and/ or Art. 4 and/ or Art. 5 of the Directive</t>
  </si>
  <si>
    <t>exempted…agglomerations, which are not subject to compliance with a specific Article due to different reasons. The most common reasons are listed additionally</t>
  </si>
  <si>
    <t>total…total numbe and p.e. of agglomerations in one MS/ one type of receiving area</t>
  </si>
  <si>
    <t>Wastewater distance to compliance expired deadlines</t>
  </si>
  <si>
    <t>[#COUNTRY#] reference date:  [#DATE#]</t>
  </si>
  <si>
    <t>meet the requirement</t>
  </si>
  <si>
    <t>distance to compliance</t>
  </si>
  <si>
    <t>Target connection</t>
  </si>
  <si>
    <t>collecting system in place</t>
  </si>
  <si>
    <t>IAS</t>
  </si>
  <si>
    <t>secondary treatment target</t>
  </si>
  <si>
    <t>treatment in place</t>
  </si>
  <si>
    <t>monitoring results meet requirements for discharge</t>
  </si>
  <si>
    <t>more stringent treatment target</t>
  </si>
  <si>
    <t>installation in place</t>
  </si>
  <si>
    <t>Wastewater distance to compliance pending deadlines</t>
  </si>
  <si>
    <t>Wastewater distance to compliance total</t>
  </si>
  <si>
    <t>Wastewater installation in place</t>
  </si>
  <si>
    <t>MS total</t>
  </si>
  <si>
    <t>secondary treatment</t>
  </si>
  <si>
    <t>more stringent treatment</t>
  </si>
  <si>
    <t>installation in place…wastewater installation reported to be in place</t>
  </si>
  <si>
    <t>monitoring results meet requirements for discharge… corresponding monitoring results were reported with 'pass'</t>
  </si>
  <si>
    <t>Code</t>
  </si>
  <si>
    <t>Name</t>
  </si>
  <si>
    <t>Generated load</t>
  </si>
  <si>
    <t>Load addressed through IAS</t>
  </si>
  <si>
    <t>design capacity</t>
  </si>
  <si>
    <t>Compliance Article 3</t>
  </si>
  <si>
    <t>Compliance     Article 4</t>
  </si>
  <si>
    <t>Compliance     Article 5</t>
  </si>
  <si>
    <t>Type of Receiving Area</t>
  </si>
  <si>
    <t>(p.e.)</t>
  </si>
  <si>
    <t>NC = Non-Compliant</t>
  </si>
  <si>
    <t>NA/ SA/ CSA</t>
  </si>
  <si>
    <t>Totals affected by breach:</t>
  </si>
  <si>
    <t>count</t>
  </si>
  <si>
    <t>best treatment provided</t>
  </si>
  <si>
    <t>Type of receiving area</t>
  </si>
  <si>
    <t>collecting system</t>
  </si>
  <si>
    <t>no collecting system nor IAS</t>
  </si>
  <si>
    <t>3N                                3P               3NP</t>
  </si>
  <si>
    <t>3 other (e.g. UV, filtration)</t>
  </si>
  <si>
    <t>% of generated load</t>
  </si>
  <si>
    <t>Region info</t>
  </si>
  <si>
    <t>Compliance rate Art. 3</t>
  </si>
  <si>
    <t>Compliance Art. 4 (hierarchical approach)</t>
  </si>
  <si>
    <t>Compliance rate Art. 4</t>
  </si>
  <si>
    <t>Compliance Art. 5 (hierarchical approach)</t>
  </si>
  <si>
    <t>Compliance rate Art. 5</t>
  </si>
  <si>
    <t>number of agglo-merations</t>
  </si>
  <si>
    <t>total generated load</t>
  </si>
  <si>
    <t>number of agglos</t>
  </si>
  <si>
    <t>target load</t>
  </si>
  <si>
    <t>[% of gen. load]</t>
  </si>
  <si>
    <t>Sewage sludge</t>
  </si>
  <si>
    <t>parameter</t>
  </si>
  <si>
    <t>unit</t>
  </si>
  <si>
    <t>value</t>
  </si>
  <si>
    <t xml:space="preserve">Yearly production of sludge </t>
  </si>
  <si>
    <t>t DS/y</t>
  </si>
  <si>
    <t xml:space="preserve">Of which discharged into surface waters: Pipelines </t>
  </si>
  <si>
    <t xml:space="preserve">Of which discharged into surface waters: Ships </t>
  </si>
  <si>
    <t xml:space="preserve">Of which discharged into surface waters: Others </t>
  </si>
  <si>
    <t xml:space="preserve">Of which: re-used: Soil and agriculture </t>
  </si>
  <si>
    <t xml:space="preserve">Of which: re-used: Others </t>
  </si>
  <si>
    <t xml:space="preserve">Of which: disposed: Landfill </t>
  </si>
  <si>
    <t xml:space="preserve">Of which: disposed: Incineration </t>
  </si>
  <si>
    <t xml:space="preserve">Of which: disposed: Others </t>
  </si>
  <si>
    <t>Remarks</t>
  </si>
  <si>
    <t>Re-use of treated waste water</t>
  </si>
  <si>
    <t>m3/year</t>
  </si>
  <si>
    <t>Rate of treated waste water re-used</t>
  </si>
  <si>
    <t>% of total volume treated</t>
  </si>
  <si>
    <t>re-use in agriculture</t>
  </si>
  <si>
    <t>yes/no</t>
  </si>
  <si>
    <t>re-use in industry</t>
  </si>
  <si>
    <t>re-use others</t>
  </si>
  <si>
    <t>Agglomerations reported for the first time (with a size of ≥ 2,000 p.e.)</t>
  </si>
  <si>
    <t>ID of agglomeration</t>
  </si>
  <si>
    <t>Name of agglomeration</t>
  </si>
  <si>
    <t>Size of agglomeration</t>
  </si>
  <si>
    <t>Reason for non-reporting under previous reporting</t>
  </si>
  <si>
    <r>
      <t xml:space="preserve">Active agglomerations </t>
    </r>
    <r>
      <rPr>
        <sz val="11"/>
        <color indexed="8"/>
        <rFont val="Calibri"/>
        <family val="2"/>
      </rPr>
      <t>≥ 2,000 p.e. reported under the previous reporting, but not anymore</t>
    </r>
  </si>
  <si>
    <t>Size of agglomeration under the previous reporting</t>
  </si>
  <si>
    <t>UWWTPs reported for the first time (with a size of ≥ 2,000 p.e.)</t>
  </si>
  <si>
    <t>ID of UWWTP</t>
  </si>
  <si>
    <t>Name of UWWTP</t>
  </si>
  <si>
    <t>ID of the agglomeration</t>
  </si>
  <si>
    <t>Name of the agglomeration</t>
  </si>
  <si>
    <t>Size of treatment plant</t>
  </si>
  <si>
    <r>
      <t xml:space="preserve">Active UWWTPs </t>
    </r>
    <r>
      <rPr>
        <sz val="11"/>
        <color indexed="8"/>
        <rFont val="Calibri"/>
        <family val="2"/>
      </rPr>
      <t>reported under the previous reporting, but not anymore</t>
    </r>
  </si>
  <si>
    <t>Size of Agglomeration</t>
  </si>
  <si>
    <t>Parameters</t>
  </si>
  <si>
    <t>load in p.e.</t>
  </si>
  <si>
    <t>total load addressed through IAS</t>
  </si>
  <si>
    <t>total entering load</t>
  </si>
  <si>
    <t>total design capacity</t>
  </si>
  <si>
    <t>% of total</t>
  </si>
  <si>
    <t xml:space="preserve">re-used: Soil and agriculture </t>
  </si>
  <si>
    <t xml:space="preserve">re-used: Others </t>
  </si>
  <si>
    <t xml:space="preserve">disposed: Incineration </t>
  </si>
  <si>
    <t xml:space="preserve">disposed: Others </t>
  </si>
  <si>
    <t>Summary legal compliance</t>
  </si>
  <si>
    <t>Number of Agglomerations</t>
  </si>
  <si>
    <t>Load in p.e.</t>
  </si>
  <si>
    <t>Article 3 Compliant</t>
  </si>
  <si>
    <t>Article 3 Not Compliant</t>
  </si>
  <si>
    <t>Article 4 Compliant</t>
  </si>
  <si>
    <t>Article 4 Not Compliant</t>
  </si>
  <si>
    <t>Article 5 Compliant</t>
  </si>
  <si>
    <t>Article 5 Not Compliant</t>
  </si>
  <si>
    <t>Compliant</t>
  </si>
  <si>
    <t>Not compliant</t>
  </si>
  <si>
    <t>Article 5 [#current_year#]</t>
  </si>
  <si>
    <t>Article 4 [#current_year#]</t>
  </si>
  <si>
    <t>Article 3 [#current_year#]</t>
  </si>
  <si>
    <t>Summary installation in place</t>
  </si>
  <si>
    <t>Dark colours</t>
  </si>
  <si>
    <t>Light colours</t>
  </si>
  <si>
    <t>secondary treatment in place</t>
  </si>
  <si>
    <t>monitoring results O.K. secondary treatment</t>
  </si>
  <si>
    <t>more stringent treatment in place</t>
  </si>
  <si>
    <t>monitoring results O.K. more stringent treatment</t>
  </si>
  <si>
    <t>Summary distance to compliance expired deadline</t>
  </si>
  <si>
    <t>not connected</t>
  </si>
  <si>
    <t>2nd treatment target</t>
  </si>
  <si>
    <t>2nd treatment not in place</t>
  </si>
  <si>
    <t>2nd treatment performance not met</t>
  </si>
  <si>
    <t>Tertiary treatment target</t>
  </si>
  <si>
    <t>Tertiary treatment not in place</t>
  </si>
  <si>
    <t>Tertiary stringent treatment performance not met</t>
  </si>
  <si>
    <t>summary distance to compliance pending deadlines</t>
  </si>
  <si>
    <t>summary distance to compliance total</t>
  </si>
  <si>
    <t>Total load generated</t>
  </si>
  <si>
    <t>No treatment (not connected + no treatment after connection)</t>
  </si>
  <si>
    <t>primary treatment as a maximum</t>
  </si>
  <si>
    <t>secondary treatment only as a maximum (performance met)</t>
  </si>
  <si>
    <t>N removal without P removal (performance met)</t>
  </si>
  <si>
    <t>P removal without N removal (performance met)</t>
  </si>
  <si>
    <t>N and P removal (performance met)</t>
  </si>
  <si>
    <t>Other more stringent treatments</t>
  </si>
  <si>
    <t>parameters</t>
  </si>
  <si>
    <t xml:space="preserve">TOTAL Incoming loads BOD-tot  </t>
  </si>
  <si>
    <t xml:space="preserve">TOTAL Discharged loads BOD-tot </t>
  </si>
  <si>
    <t xml:space="preserve">TOTAL Incoming laods COD-tot  </t>
  </si>
  <si>
    <t xml:space="preserve">TOTAL Discharged laods COD-tot </t>
  </si>
  <si>
    <t xml:space="preserve">TOTAL Incoming loads N-tot  </t>
  </si>
  <si>
    <t xml:space="preserve">TOTAL Discharged loads N-tot </t>
  </si>
  <si>
    <t xml:space="preserve">TOTAL Incoming loads P-tot  </t>
  </si>
  <si>
    <t xml:space="preserve">TOTAL Discharged loads P-tot </t>
  </si>
  <si>
    <t>TOTAL Volume of waste water treated</t>
  </si>
  <si>
    <t>Average Incoming concentration BOD</t>
  </si>
  <si>
    <t>Average Discharged concentration BOD</t>
  </si>
  <si>
    <t>Average Incoming concentration COD</t>
  </si>
  <si>
    <t>Average Discharged concentration COD</t>
  </si>
  <si>
    <t>Average Incoming concentration N</t>
  </si>
  <si>
    <t>Average Discharged concentration N</t>
  </si>
  <si>
    <t>Average Incoming concentration P</t>
  </si>
  <si>
    <t>Average Discharged concentration P</t>
  </si>
  <si>
    <t>[#COUNTRY#] reference date: [#current_year#]</t>
  </si>
  <si>
    <t>number of plants</t>
  </si>
  <si>
    <t>entering this UWWTP (UwwtpAgglo)</t>
  </si>
  <si>
    <t>entering load declared</t>
  </si>
  <si>
    <t>entering load calculated (UwwtpAgglo)</t>
  </si>
  <si>
    <t>(1) cell orange when the difference is more than 20%</t>
  </si>
  <si>
    <t>Percentage of change of capacity</t>
  </si>
  <si>
    <t>In cause of failure</t>
  </si>
  <si>
    <t>treatment type in place</t>
  </si>
  <si>
    <t>(1) if more than 20% or change of the requirements (e.g. 10 000 p.e. in a sa), the color of the cell is orange</t>
  </si>
  <si>
    <t>Total %</t>
  </si>
  <si>
    <t>in p.e.</t>
  </si>
  <si>
    <t>Parameter</t>
  </si>
  <si>
    <t>Places</t>
  </si>
  <si>
    <t>Whole territory</t>
  </si>
  <si>
    <t xml:space="preserve">disposed: Landfill </t>
  </si>
  <si>
    <t>Not relevant</t>
  </si>
  <si>
    <t>Article 3 Not Relevant</t>
  </si>
  <si>
    <t>Article 4 Not Relevant</t>
  </si>
  <si>
    <t>Article 5 Not Relevant</t>
  </si>
  <si>
    <t>&gt;100000</t>
  </si>
  <si>
    <t>connected to collective system</t>
  </si>
  <si>
    <t>[#previous_year#]</t>
  </si>
  <si>
    <t>Total</t>
  </si>
  <si>
    <t xml:space="preserve">[#current_year#] </t>
  </si>
  <si>
    <t>[#current_year#] article 3</t>
  </si>
  <si>
    <t>[#current_year#] article 4</t>
  </si>
  <si>
    <t>[#current_year#] article 5</t>
  </si>
  <si>
    <t>number of agglomerations</t>
  </si>
  <si>
    <t>[% of generated load]</t>
  </si>
  <si>
    <t>number of aggloerations</t>
  </si>
  <si>
    <t>Percentage of agglomerations</t>
  </si>
  <si>
    <t>[#previous_year#] article 3</t>
  </si>
  <si>
    <t>[#previous_year#] article 4</t>
  </si>
  <si>
    <t>[#previous_year#] article 5</t>
  </si>
  <si>
    <t>Title</t>
  </si>
  <si>
    <t>Article 3 7th reporting</t>
  </si>
  <si>
    <t>Article 4 7th reporting</t>
  </si>
  <si>
    <t>Article 5 7th reporting</t>
  </si>
  <si>
    <t>title</t>
  </si>
  <si>
    <t>Comparison of installations in place for [#previous_year#] (light colour) and [#current_year#] (dark colour)
in population equivalent (p.e.)</t>
  </si>
  <si>
    <t>not reported</t>
  </si>
  <si>
    <t>2000 - 10000</t>
  </si>
  <si>
    <t>10001 - 100000</t>
  </si>
  <si>
    <t>Comparison of generated sludge between [#previous_year#] and [#current_year#]
in t DS/year</t>
  </si>
  <si>
    <t>[#COUNTRY#] reference date:  [#DATE#]
Application of Art. 5(1) + 5(2,3)</t>
  </si>
  <si>
    <t>[#COUNTRY#] (reference date:  [#DATE#])</t>
  </si>
  <si>
    <t>[% of the connected load]</t>
  </si>
  <si>
    <t>[of the connected load%]</t>
  </si>
  <si>
    <t>[#COUNTRY#] (reference date: [#DATE#])
Application of Art. 5(1) + 5(2,3)</t>
  </si>
  <si>
    <t>IMPORTANT: for the main part, those datas have been automaticly generated thanks to the SIIF platform. However, for coherence with the previous report, some datas from the 8th reporting (reference year 2012) have been replaced by the datas of the previous register (manual analysis). Those replaced datas are indicated by an asterisk (*).</t>
  </si>
  <si>
    <t>[#previous_year#]*</t>
  </si>
  <si>
    <t>Article 3 [#previous_year#]*</t>
  </si>
  <si>
    <t>Article 4 [#previous_year#]*</t>
  </si>
  <si>
    <t>Article 5 [#previous_year#]*</t>
  </si>
  <si>
    <t>Comparison of suage sludge re-use and disposal routs between [#previous_year#] and [#current_year#] (in t DS/year)</t>
  </si>
  <si>
    <t>Comparison of compliance between 7th reporting, [#previous_year#] and [#current_year#]
Load in population equivalent (p.e.)</t>
  </si>
  <si>
    <t>Comparison of compliance between 7th reporting, [#previous_year#] and [#current_year#]
Number of agglomerations</t>
  </si>
  <si>
    <t>Article 3 [#previous_year#]</t>
  </si>
  <si>
    <t>Article 4 [#previous_year#]</t>
  </si>
  <si>
    <t>Article 5 [#previous_year#]</t>
  </si>
  <si>
    <t>(reference: wastewater load connected to collecting system)</t>
  </si>
  <si>
    <t>subjected load (generated/connected, as applicable)</t>
  </si>
  <si>
    <t>compliant load (generated/connected, as applicable)</t>
  </si>
  <si>
    <t>Not compliant load (generated/connected, as applicable)</t>
  </si>
  <si>
    <t>connected load</t>
  </si>
  <si>
    <t>load connected to collecting systems</t>
  </si>
  <si>
    <t>[% of con. load]</t>
  </si>
  <si>
    <t>total connected load</t>
  </si>
  <si>
    <t>Ratio connection/connection/treatment</t>
  </si>
  <si>
    <t>connection</t>
  </si>
  <si>
    <t>Acronym</t>
  </si>
  <si>
    <t>Label</t>
  </si>
  <si>
    <r>
      <t xml:space="preserve">Compliance
Art. 4                </t>
    </r>
    <r>
      <rPr>
        <sz val="10"/>
        <color indexed="18"/>
        <rFont val="Calibri"/>
        <family val="2"/>
        <scheme val="minor"/>
      </rPr>
      <t xml:space="preserve"> (only)</t>
    </r>
  </si>
  <si>
    <r>
      <t xml:space="preserve">Compliance
Art. 4                            </t>
    </r>
    <r>
      <rPr>
        <sz val="10"/>
        <color indexed="18"/>
        <rFont val="Calibri"/>
        <family val="2"/>
        <scheme val="minor"/>
      </rPr>
      <t xml:space="preserve"> (hierarchical approach)</t>
    </r>
  </si>
  <si>
    <r>
      <t>Compliance
Art. 5a</t>
    </r>
    <r>
      <rPr>
        <sz val="10"/>
        <color indexed="18"/>
        <rFont val="Calibri"/>
        <family val="2"/>
        <scheme val="minor"/>
      </rPr>
      <t xml:space="preserve"> (only)</t>
    </r>
  </si>
  <si>
    <r>
      <t xml:space="preserve">Compliance
Art. 5a                            </t>
    </r>
    <r>
      <rPr>
        <sz val="10"/>
        <color indexed="18"/>
        <rFont val="Calibri"/>
        <family val="2"/>
        <scheme val="minor"/>
      </rPr>
      <t xml:space="preserve"> (hierarchical approach)</t>
    </r>
  </si>
  <si>
    <r>
      <t>Compliance
Art. 5b</t>
    </r>
    <r>
      <rPr>
        <sz val="10"/>
        <color indexed="18"/>
        <rFont val="Calibri"/>
        <family val="2"/>
        <scheme val="minor"/>
      </rPr>
      <t xml:space="preserve"> (only)</t>
    </r>
  </si>
  <si>
    <r>
      <t xml:space="preserve">Compliance
Art. 5b                            </t>
    </r>
    <r>
      <rPr>
        <sz val="10"/>
        <color indexed="18"/>
        <rFont val="Calibri"/>
        <family val="2"/>
        <scheme val="minor"/>
      </rPr>
      <t xml:space="preserve"> (hierarchical approach)</t>
    </r>
  </si>
  <si>
    <r>
      <t xml:space="preserve">Compliance
Art. 5c </t>
    </r>
    <r>
      <rPr>
        <sz val="10"/>
        <color indexed="18"/>
        <rFont val="Calibri"/>
        <family val="2"/>
        <scheme val="minor"/>
      </rPr>
      <t>(only)</t>
    </r>
  </si>
  <si>
    <r>
      <t xml:space="preserve">Compliance
Art. 5c                            </t>
    </r>
    <r>
      <rPr>
        <sz val="10"/>
        <color indexed="18"/>
        <rFont val="Calibri"/>
        <family val="2"/>
        <scheme val="minor"/>
      </rPr>
      <t xml:space="preserve"> (hierarchical approach)</t>
    </r>
  </si>
  <si>
    <r>
      <t xml:space="preserve">Compliance
Art. 5 
(whole agglo)                         </t>
    </r>
    <r>
      <rPr>
        <sz val="10"/>
        <color indexed="18"/>
        <rFont val="Calibri"/>
        <family val="2"/>
        <scheme val="minor"/>
      </rPr>
      <t xml:space="preserve"> (hierarchical approach)</t>
    </r>
  </si>
  <si>
    <t xml:space="preserve">ES            </t>
  </si>
  <si>
    <t xml:space="preserve">CW            </t>
  </si>
  <si>
    <t xml:space="preserve">FW            </t>
  </si>
  <si>
    <t xml:space="preserve">SA            </t>
  </si>
  <si>
    <t xml:space="preserve">CSA           </t>
  </si>
  <si>
    <t xml:space="preserve">LSA           </t>
  </si>
  <si>
    <t xml:space="preserve">NA            </t>
  </si>
  <si>
    <t xml:space="preserve">A54           </t>
  </si>
  <si>
    <t xml:space="preserve">A58           </t>
  </si>
  <si>
    <t xml:space="preserve">P             </t>
  </si>
  <si>
    <t xml:space="preserve">S             </t>
  </si>
  <si>
    <t xml:space="preserve">N             </t>
  </si>
  <si>
    <t xml:space="preserve">MP            </t>
  </si>
  <si>
    <t xml:space="preserve">O             </t>
  </si>
  <si>
    <t xml:space="preserve">NP            </t>
  </si>
  <si>
    <t xml:space="preserve">NR            </t>
  </si>
  <si>
    <t xml:space="preserve">MS            </t>
  </si>
  <si>
    <t xml:space="preserve">NPO           </t>
  </si>
  <si>
    <t xml:space="preserve">NO            </t>
  </si>
  <si>
    <t xml:space="preserve">PO            </t>
  </si>
  <si>
    <t xml:space="preserve">NI            </t>
  </si>
  <si>
    <t xml:space="preserve">C             </t>
  </si>
  <si>
    <t xml:space="preserve">QC            </t>
  </si>
  <si>
    <t xml:space="preserve">PD            </t>
  </si>
  <si>
    <t xml:space="preserve">NC            </t>
  </si>
  <si>
    <t xml:space="preserve">EXP           </t>
  </si>
  <si>
    <t xml:space="preserve">EXP-PD        </t>
  </si>
  <si>
    <t xml:space="preserve">IAS           </t>
  </si>
  <si>
    <t xml:space="preserve">Estuary                          </t>
  </si>
  <si>
    <t xml:space="preserve">Coastal waters                   </t>
  </si>
  <si>
    <t xml:space="preserve">Freshwater                       </t>
  </si>
  <si>
    <t xml:space="preserve">Sensitive Area                   </t>
  </si>
  <si>
    <t xml:space="preserve">Catchment of Sensitive Area      </t>
  </si>
  <si>
    <t xml:space="preserve">Less Sensitive Area              </t>
  </si>
  <si>
    <t xml:space="preserve">Normal Area                      </t>
  </si>
  <si>
    <t xml:space="preserve">A54 Sensitive Area               </t>
  </si>
  <si>
    <t xml:space="preserve">A58 Sensitive Area               </t>
  </si>
  <si>
    <t xml:space="preserve">Nitrogen                         </t>
  </si>
  <si>
    <t xml:space="preserve">Phosphorus                       </t>
  </si>
  <si>
    <t xml:space="preserve">Other                            </t>
  </si>
  <si>
    <t xml:space="preserve">Nitrogen &amp; Phosphorus            </t>
  </si>
  <si>
    <t xml:space="preserve">Not Relevant                     </t>
  </si>
  <si>
    <t xml:space="preserve">More Stringent                   </t>
  </si>
  <si>
    <t xml:space="preserve">Nitrogen &amp; Phosphorus &amp; Other    </t>
  </si>
  <si>
    <t xml:space="preserve">Phosphorus &amp; Other               </t>
  </si>
  <si>
    <t xml:space="preserve">No Information                   </t>
  </si>
  <si>
    <t xml:space="preserve">Compliant                        </t>
  </si>
  <si>
    <t xml:space="preserve">Questionable Compliance          </t>
  </si>
  <si>
    <t xml:space="preserve">Pending Deadline                 </t>
  </si>
  <si>
    <t xml:space="preserve">Not Compliant                    </t>
  </si>
  <si>
    <t xml:space="preserve">Not relevant                     </t>
  </si>
  <si>
    <t xml:space="preserve">No information                   </t>
  </si>
  <si>
    <t xml:space="preserve">Primary treatment                </t>
  </si>
  <si>
    <t xml:space="preserve">Secondary treatment              </t>
  </si>
  <si>
    <t xml:space="preserve">More stringent treatment         </t>
  </si>
  <si>
    <t>3NP</t>
  </si>
  <si>
    <t>3other</t>
  </si>
  <si>
    <t xml:space="preserve">Nitrogen &amp; Other                   </t>
  </si>
  <si>
    <t xml:space="preserve">Expire deadline </t>
  </si>
  <si>
    <t>Pending dealine</t>
  </si>
  <si>
    <t>Individual and appropriated system</t>
  </si>
  <si>
    <t>More stringent treatment : Nitrogen and phosphorus</t>
  </si>
  <si>
    <t>More stringent treatment: other (UV, Chlorination...)</t>
  </si>
  <si>
    <t>Expire deadline - Pending dealine</t>
  </si>
  <si>
    <t>connected to IAS [Individual &amp; 
appropriated system]</t>
  </si>
  <si>
    <r>
      <t xml:space="preserve">   - due to </t>
    </r>
    <r>
      <rPr>
        <sz val="9"/>
        <color indexed="23"/>
        <rFont val="Calibri"/>
        <family val="2"/>
      </rPr>
      <t>discharge into LSA [Less Sensitive Area]</t>
    </r>
  </si>
  <si>
    <r>
      <t xml:space="preserve">   - size</t>
    </r>
    <r>
      <rPr>
        <sz val="9"/>
        <color indexed="23"/>
        <rFont val="Calibri"/>
        <family val="2"/>
      </rPr>
      <t xml:space="preserve"> &gt; 10000 p.e.  and discharge into   </t>
    </r>
    <r>
      <rPr>
        <sz val="9"/>
        <color indexed="9"/>
        <rFont val="Calibri"/>
        <family val="2"/>
      </rPr>
      <t>…...</t>
    </r>
    <r>
      <rPr>
        <sz val="9"/>
        <color indexed="23"/>
        <rFont val="Calibri"/>
        <family val="2"/>
      </rPr>
      <t>LSA  [Less Sensitive Area]</t>
    </r>
  </si>
  <si>
    <r>
      <t xml:space="preserve">   - size</t>
    </r>
    <r>
      <rPr>
        <sz val="9"/>
        <color indexed="23"/>
        <rFont val="Calibri"/>
        <family val="2"/>
      </rPr>
      <t xml:space="preserve"> &gt; 10000 p.e.  and discharge into   </t>
    </r>
    <r>
      <rPr>
        <sz val="9"/>
        <color indexed="9"/>
        <rFont val="Calibri"/>
        <family val="2"/>
      </rPr>
      <t>…...</t>
    </r>
    <r>
      <rPr>
        <sz val="9"/>
        <color indexed="23"/>
        <rFont val="Calibri"/>
        <family val="2"/>
      </rPr>
      <t>LSA [Less Sensitive Area]</t>
    </r>
  </si>
  <si>
    <r>
      <t xml:space="preserve">   - size &gt; 10000 p.e. and discharge into </t>
    </r>
    <r>
      <rPr>
        <sz val="9"/>
        <color indexed="9"/>
        <rFont val="Calibri"/>
        <family val="2"/>
      </rPr>
      <t>…..</t>
    </r>
    <r>
      <rPr>
        <sz val="9"/>
        <color indexed="23"/>
        <rFont val="Calibri"/>
        <family val="2"/>
      </rPr>
      <t>SA/CSA [Sensitive Area / Catchment of
    Sensitive Area ], but transition period pending</t>
    </r>
  </si>
  <si>
    <r>
      <t xml:space="preserve">   - size &gt; 10000 p.e. and discharge into </t>
    </r>
    <r>
      <rPr>
        <sz val="9"/>
        <color indexed="9"/>
        <rFont val="Calibri"/>
        <family val="2"/>
      </rPr>
      <t>…..</t>
    </r>
    <r>
      <rPr>
        <sz val="9"/>
        <color indexed="23"/>
        <rFont val="Calibri"/>
        <family val="2"/>
      </rPr>
      <t>SA/CSA [Sensitive Area / Catchment 
    of Sensitive Area ], but transition 
    period pending</t>
    </r>
  </si>
  <si>
    <r>
      <t xml:space="preserve">   - size &gt; 10000 p.e. and discharge into </t>
    </r>
    <r>
      <rPr>
        <sz val="9"/>
        <color indexed="9"/>
        <rFont val="Calibri"/>
        <family val="2"/>
      </rPr>
      <t>…..</t>
    </r>
    <r>
      <rPr>
        <sz val="9"/>
        <color indexed="23"/>
        <rFont val="Calibri"/>
        <family val="2"/>
      </rPr>
      <t>SA/CSA [Sensitive Area / Catchment 
    of Sensitive Area ], but transition 
    period  pending</t>
    </r>
  </si>
  <si>
    <r>
      <t xml:space="preserve">   - size &gt; 10000 p.e. and discharge into </t>
    </r>
    <r>
      <rPr>
        <sz val="9"/>
        <color indexed="9"/>
        <rFont val="Calibri"/>
        <family val="2"/>
      </rPr>
      <t>…..</t>
    </r>
    <r>
      <rPr>
        <sz val="9"/>
        <color indexed="23"/>
        <rFont val="Calibri"/>
        <family val="2"/>
      </rPr>
      <t>CSA [Catchment of Sensitive Area] 
     designated for criterion c</t>
    </r>
  </si>
  <si>
    <r>
      <t xml:space="preserve">   - size &gt; 10000 p.e. and discharge into </t>
    </r>
    <r>
      <rPr>
        <sz val="9"/>
        <color indexed="9"/>
        <rFont val="Calibri"/>
        <family val="2"/>
      </rPr>
      <t>…..</t>
    </r>
    <r>
      <rPr>
        <sz val="9"/>
        <color indexed="23"/>
        <rFont val="Calibri"/>
        <family val="2"/>
      </rPr>
      <t>CSA [Catchment of Sensitive Area] 
    designated for criterion c</t>
    </r>
  </si>
  <si>
    <t>IAS [Individual &amp; appropriated system]</t>
  </si>
  <si>
    <t>monitoring results meet requirements 
for discharge</t>
  </si>
  <si>
    <t>IAS [Individual &amp; appropriated system] in place</t>
  </si>
  <si>
    <t>0=no; 1=yes</t>
  </si>
  <si>
    <t>date</t>
  </si>
  <si>
    <t>0=no; 1=yes; empty=not relevant</t>
  </si>
  <si>
    <t>0=not provided</t>
  </si>
  <si>
    <t>Date</t>
  </si>
  <si>
    <r>
      <rPr>
        <b/>
        <vertAlign val="superscript"/>
        <sz val="14"/>
        <color rgb="FFFFFFFF"/>
        <rFont val="Calibri"/>
        <family val="2"/>
      </rPr>
      <t>9th</t>
    </r>
    <r>
      <rPr>
        <b/>
        <sz val="14"/>
        <color rgb="FFFFFFFF"/>
        <rFont val="Calibri"/>
        <family val="2"/>
      </rPr>
      <t xml:space="preserve"> Synthesis Report (UWWTDQ2013)</t>
    </r>
  </si>
  <si>
    <r>
      <rPr>
        <b/>
        <vertAlign val="superscript"/>
        <sz val="14"/>
        <color rgb="FFFFFFFF"/>
        <rFont val="Calibri"/>
        <family val="2"/>
      </rPr>
      <t>10th</t>
    </r>
    <r>
      <rPr>
        <b/>
        <sz val="14"/>
        <color rgb="FFFFFFFF"/>
        <rFont val="Calibri"/>
        <family val="2"/>
      </rPr>
      <t xml:space="preserve"> Synthesis Report (UWWTDQ2014)</t>
    </r>
  </si>
  <si>
    <t>RCA Info</t>
  </si>
  <si>
    <t>Nutrient flows</t>
  </si>
  <si>
    <t>compliant 5(4)?</t>
  </si>
  <si>
    <t>Designation date</t>
  </si>
  <si>
    <t>Application Art. 5(4)</t>
  </si>
  <si>
    <t>UWWTP number</t>
  </si>
  <si>
    <t>UWWTP capacity total</t>
  </si>
  <si>
    <t>N in</t>
  </si>
  <si>
    <t>N out</t>
  </si>
  <si>
    <t>Pin</t>
  </si>
  <si>
    <t>Pout</t>
  </si>
  <si>
    <t>N
reduction</t>
  </si>
  <si>
    <t>P
reduction</t>
  </si>
  <si>
    <t>transition period pending?</t>
  </si>
  <si>
    <t>Remarks by MS</t>
  </si>
  <si>
    <t>t</t>
  </si>
  <si>
    <t>deadline N</t>
  </si>
  <si>
    <t>deadline P</t>
  </si>
  <si>
    <t>_old</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</si>
</sst>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 _€_-;\-* #,##0.00\ _€_-;_-* &quot;-&quot;??\ _€_-;_-@_-"/>
    <numFmt numFmtId="164" formatCode="yyyy\/mm\/dd"/>
    <numFmt numFmtId="165" formatCode="#,##0.0"/>
    <numFmt numFmtId="166" formatCode="0.0"/>
    <numFmt numFmtId="167" formatCode="yyyy/mm/dd"/>
    <numFmt numFmtId="168" formatCode="0.0%"/>
    <numFmt numFmtId="169" formatCode="_-* #,##0.00_-;\-* #,##0.00_-;_-* &quot;-&quot;??_-;_-@_-"/>
  </numFmts>
  <fonts count="81"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i/>
      <u/>
      <sz val="11"/>
      <color indexed="8"/>
      <name val="Calibri"/>
      <family val="2"/>
    </font>
    <font>
      <sz val="11"/>
      <color indexed="8"/>
      <name val="Calibri"/>
      <family val="2"/>
    </font>
    <font>
      <sz val="10"/>
      <color indexed="8"/>
      <name val="Arial"/>
      <family val="2"/>
    </font>
    <font>
      <sz val="10"/>
      <color indexed="8"/>
      <name val="Calibri"/>
      <family val="2"/>
    </font>
    <font>
      <b/>
      <sz val="16"/>
      <color indexed="8"/>
      <name val="Calibri"/>
      <family val="2"/>
      <scheme val="minor"/>
    </font>
    <font>
      <b/>
      <sz val="16"/>
      <color theme="1"/>
      <name val="Calibri"/>
      <family val="2"/>
      <scheme val="minor"/>
    </font>
    <font>
      <sz val="10"/>
      <color indexed="8"/>
      <name val="Calibri"/>
      <family val="2"/>
      <scheme val="minor"/>
    </font>
    <font>
      <sz val="10"/>
      <name val="Calibri"/>
      <family val="2"/>
      <scheme val="minor"/>
    </font>
    <font>
      <sz val="9"/>
      <name val="Calibri"/>
      <family val="2"/>
      <scheme val="minor"/>
    </font>
    <font>
      <sz val="10"/>
      <color theme="1"/>
      <name val="Calibri"/>
      <family val="2"/>
      <scheme val="minor"/>
    </font>
    <font>
      <sz val="1"/>
      <color indexed="8"/>
      <name val="Calibri"/>
      <family val="2"/>
      <scheme val="minor"/>
    </font>
    <font>
      <sz val="9"/>
      <color indexed="8"/>
      <name val="Calibri"/>
      <family val="2"/>
      <scheme val="minor"/>
    </font>
    <font>
      <sz val="1"/>
      <color theme="1"/>
      <name val="Calibri"/>
      <family val="2"/>
      <scheme val="minor"/>
    </font>
    <font>
      <sz val="1"/>
      <name val="Calibri"/>
      <family val="2"/>
      <scheme val="minor"/>
    </font>
    <font>
      <sz val="10"/>
      <name val="Calibri"/>
      <family val="2"/>
    </font>
    <font>
      <b/>
      <sz val="10"/>
      <name val="Calibri"/>
      <family val="2"/>
      <scheme val="minor"/>
    </font>
    <font>
      <b/>
      <sz val="16"/>
      <color theme="0" tint="-0.34998626667073579"/>
      <name val="Calibri"/>
      <family val="2"/>
      <scheme val="minor"/>
    </font>
    <font>
      <b/>
      <sz val="10"/>
      <color theme="0" tint="-0.34998626667073579"/>
      <name val="Calibri"/>
      <family val="2"/>
      <scheme val="minor"/>
    </font>
    <font>
      <b/>
      <sz val="16"/>
      <name val="Calibri"/>
      <family val="2"/>
      <scheme val="minor"/>
    </font>
    <font>
      <sz val="9"/>
      <color theme="0" tint="-0.34998626667073579"/>
      <name val="Calibri"/>
      <family val="2"/>
      <scheme val="minor"/>
    </font>
    <font>
      <sz val="9"/>
      <color theme="1"/>
      <name val="Calibri"/>
      <family val="2"/>
      <scheme val="minor"/>
    </font>
    <font>
      <sz val="10"/>
      <color theme="1" tint="0.499984740745262"/>
      <name val="Calibri"/>
      <family val="2"/>
      <scheme val="minor"/>
    </font>
    <font>
      <b/>
      <sz val="10"/>
      <color theme="3" tint="-0.249977111117893"/>
      <name val="Calibri"/>
      <family val="2"/>
      <scheme val="minor"/>
    </font>
    <font>
      <sz val="10"/>
      <color theme="0" tint="-0.34998626667073579"/>
      <name val="Calibri"/>
      <family val="2"/>
      <scheme val="minor"/>
    </font>
    <font>
      <b/>
      <sz val="10"/>
      <color indexed="8"/>
      <name val="Calibri"/>
      <family val="2"/>
      <scheme val="minor"/>
    </font>
    <font>
      <b/>
      <sz val="10"/>
      <color theme="1"/>
      <name val="Calibri"/>
      <family val="2"/>
      <scheme val="minor"/>
    </font>
    <font>
      <b/>
      <sz val="9"/>
      <color theme="1"/>
      <name val="Calibri"/>
      <family val="2"/>
      <scheme val="minor"/>
    </font>
    <font>
      <b/>
      <sz val="9"/>
      <color indexed="8"/>
      <name val="Calibri"/>
      <family val="2"/>
      <scheme val="minor"/>
    </font>
    <font>
      <b/>
      <sz val="9"/>
      <name val="Calibri"/>
      <family val="2"/>
      <scheme val="minor"/>
    </font>
    <font>
      <u/>
      <sz val="9.35"/>
      <color theme="10"/>
      <name val="Calibri"/>
      <family val="2"/>
    </font>
    <font>
      <u/>
      <sz val="10"/>
      <color theme="10"/>
      <name val="Calibri"/>
      <family val="2"/>
    </font>
    <font>
      <b/>
      <sz val="10"/>
      <color theme="3" tint="0.39997558519241921"/>
      <name val="Calibri"/>
      <family val="2"/>
      <scheme val="minor"/>
    </font>
    <font>
      <sz val="16"/>
      <color theme="1"/>
      <name val="Calibri"/>
      <family val="2"/>
      <scheme val="minor"/>
    </font>
    <font>
      <sz val="8"/>
      <color theme="1"/>
      <name val="Calibri"/>
      <family val="2"/>
      <scheme val="minor"/>
    </font>
    <font>
      <sz val="10"/>
      <color theme="0" tint="-0.499984740745262"/>
      <name val="Calibri"/>
      <family val="2"/>
      <scheme val="minor"/>
    </font>
    <font>
      <i/>
      <sz val="11"/>
      <color theme="1"/>
      <name val="Calibri"/>
      <family val="2"/>
      <scheme val="minor"/>
    </font>
    <font>
      <sz val="8"/>
      <color indexed="8"/>
      <name val="Calibri"/>
      <family val="2"/>
      <scheme val="minor"/>
    </font>
    <font>
      <sz val="9"/>
      <color theme="0" tint="-0.499984740745262"/>
      <name val="Calibri"/>
      <family val="2"/>
      <scheme val="minor"/>
    </font>
    <font>
      <sz val="9"/>
      <color indexed="9"/>
      <name val="Calibri"/>
      <family val="2"/>
    </font>
    <font>
      <sz val="9"/>
      <color indexed="23"/>
      <name val="Calibri"/>
      <family val="2"/>
    </font>
    <font>
      <sz val="10"/>
      <color rgb="FFFF0000"/>
      <name val="Calibri"/>
      <family val="2"/>
      <scheme val="minor"/>
    </font>
    <font>
      <b/>
      <sz val="11"/>
      <name val="Calibri"/>
      <family val="2"/>
      <scheme val="minor"/>
    </font>
    <font>
      <b/>
      <i/>
      <sz val="11"/>
      <name val="Calibri"/>
      <family val="2"/>
      <scheme val="minor"/>
    </font>
    <font>
      <sz val="11"/>
      <name val="Calibri"/>
      <family val="2"/>
      <scheme val="minor"/>
    </font>
    <font>
      <i/>
      <sz val="11"/>
      <name val="Calibri"/>
      <family val="2"/>
      <scheme val="minor"/>
    </font>
    <font>
      <sz val="8"/>
      <name val="Calibri"/>
      <family val="2"/>
      <scheme val="minor"/>
    </font>
    <font>
      <b/>
      <i/>
      <sz val="11"/>
      <color theme="1"/>
      <name val="Calibri"/>
      <family val="2"/>
      <scheme val="minor"/>
    </font>
    <font>
      <sz val="11"/>
      <color indexed="8"/>
      <name val="Calibri"/>
      <family val="2"/>
      <charset val="1"/>
    </font>
    <font>
      <b/>
      <sz val="16"/>
      <color indexed="8"/>
      <name val="Calibri"/>
      <family val="2"/>
    </font>
    <font>
      <sz val="10"/>
      <name val="Calibri"/>
      <family val="2"/>
      <charset val="1"/>
    </font>
    <font>
      <sz val="16"/>
      <color indexed="8"/>
      <name val="Calibri"/>
      <family val="2"/>
      <charset val="1"/>
    </font>
    <font>
      <b/>
      <sz val="10"/>
      <name val="Calibri"/>
      <family val="2"/>
      <charset val="1"/>
    </font>
    <font>
      <b/>
      <sz val="10"/>
      <color indexed="59"/>
      <name val="Calibri"/>
      <family val="2"/>
      <charset val="1"/>
    </font>
    <font>
      <b/>
      <sz val="12"/>
      <name val="Calibri"/>
      <family val="2"/>
      <charset val="1"/>
    </font>
    <font>
      <sz val="10"/>
      <color indexed="8"/>
      <name val="Calibri"/>
      <family val="2"/>
      <charset val="1"/>
    </font>
    <font>
      <i/>
      <sz val="11"/>
      <color indexed="8"/>
      <name val="Calibri"/>
      <family val="2"/>
      <charset val="1"/>
    </font>
    <font>
      <i/>
      <sz val="10"/>
      <color indexed="8"/>
      <name val="Calibri"/>
      <family val="2"/>
      <charset val="1"/>
    </font>
    <font>
      <sz val="8"/>
      <color indexed="8"/>
      <name val="Calibri"/>
      <family val="2"/>
      <charset val="1"/>
    </font>
    <font>
      <b/>
      <sz val="10"/>
      <color theme="1" tint="0.14999847407452621"/>
      <name val="Calibri"/>
      <family val="2"/>
      <scheme val="minor"/>
    </font>
    <font>
      <i/>
      <sz val="10"/>
      <color theme="1"/>
      <name val="Calibri"/>
      <family val="2"/>
      <scheme val="minor"/>
    </font>
    <font>
      <b/>
      <sz val="16"/>
      <color theme="3" tint="-0.249977111117893"/>
      <name val="Calibri"/>
      <family val="2"/>
      <scheme val="minor"/>
    </font>
    <font>
      <b/>
      <i/>
      <u/>
      <sz val="11"/>
      <color theme="1"/>
      <name val="Calibri"/>
      <family val="2"/>
      <scheme val="minor"/>
    </font>
    <font>
      <b/>
      <sz val="12"/>
      <color theme="1"/>
      <name val="Calibri"/>
      <family val="2"/>
      <scheme val="minor"/>
    </font>
    <font>
      <sz val="12"/>
      <name val="Calibri"/>
      <family val="2"/>
      <scheme val="minor"/>
    </font>
    <font>
      <sz val="11"/>
      <color rgb="FF000000"/>
      <name val="Calibri"/>
      <family val="2"/>
    </font>
    <font>
      <sz val="11"/>
      <color theme="1"/>
      <name val="Calibri"/>
      <family val="2"/>
    </font>
    <font>
      <b/>
      <sz val="9"/>
      <color theme="0"/>
      <name val="Calibri"/>
      <family val="2"/>
      <scheme val="minor"/>
    </font>
    <font>
      <sz val="10"/>
      <color indexed="18"/>
      <name val="Calibri"/>
      <family val="2"/>
      <scheme val="minor"/>
    </font>
    <font>
      <b/>
      <sz val="9"/>
      <color theme="3" tint="-0.249977111117893"/>
      <name val="Calibri"/>
      <family val="2"/>
      <scheme val="minor"/>
    </font>
    <font>
      <sz val="10"/>
      <color rgb="FF000000"/>
      <name val="Calibri"/>
      <family val="2"/>
    </font>
    <font>
      <b/>
      <sz val="10"/>
      <color rgb="FF333300"/>
      <name val="Calibri"/>
      <family val="2"/>
      <scheme val="minor"/>
    </font>
    <font>
      <sz val="11"/>
      <color rgb="FF000000"/>
      <name val="Calibri"/>
      <family val="2"/>
    </font>
    <font>
      <sz val="11"/>
      <color rgb="FFFFFFFF"/>
      <name val="Calibri"/>
      <family val="2"/>
    </font>
    <font>
      <sz val="11"/>
      <color rgb="FFFFFFFF"/>
      <name val="Calibri"/>
      <family val="2"/>
    </font>
    <font>
      <b/>
      <sz val="14"/>
      <color rgb="FFFFFFFF"/>
      <name val="Calibri"/>
      <family val="2"/>
    </font>
    <font>
      <b/>
      <vertAlign val="superscript"/>
      <sz val="14"/>
      <color rgb="FFFFFFFF"/>
      <name val="Calibri"/>
      <family val="2"/>
    </font>
    <font>
      <sz val="10"/>
      <name val="Arial"/>
      <family val="2"/>
    </font>
  </fonts>
  <fills count="47">
    <fill>
      <patternFill patternType="none"/>
    </fill>
    <fill>
      <patternFill patternType="gray125"/>
    </fill>
    <fill>
      <patternFill patternType="solid">
        <fgColor theme="3" tint="0.39997558519241921"/>
        <bgColor indexed="64"/>
      </patternFill>
    </fill>
    <fill>
      <patternFill patternType="solid">
        <fgColor rgb="FFFFFF99"/>
        <bgColor indexed="0"/>
      </patternFill>
    </fill>
    <fill>
      <patternFill patternType="solid">
        <fgColor rgb="FFCCCCFF"/>
        <bgColor indexed="0"/>
      </patternFill>
    </fill>
    <fill>
      <patternFill patternType="solid">
        <fgColor rgb="FFCCFFFF"/>
        <bgColor indexed="64"/>
      </patternFill>
    </fill>
    <fill>
      <patternFill patternType="solid">
        <fgColor rgb="FFFFC000"/>
        <bgColor indexed="64"/>
      </patternFill>
    </fill>
    <fill>
      <patternFill patternType="solid">
        <fgColor theme="9" tint="0.39997558519241921"/>
        <bgColor indexed="0"/>
      </patternFill>
    </fill>
    <fill>
      <patternFill patternType="solid">
        <fgColor theme="9" tint="0.39997558519241921"/>
        <bgColor indexed="64"/>
      </patternFill>
    </fill>
    <fill>
      <patternFill patternType="solid">
        <fgColor theme="8" tint="0.79998168889431442"/>
        <bgColor indexed="64"/>
      </patternFill>
    </fill>
    <fill>
      <patternFill patternType="solid">
        <fgColor rgb="FFBDDEFF"/>
        <bgColor indexed="64"/>
      </patternFill>
    </fill>
    <fill>
      <patternFill patternType="solid">
        <fgColor rgb="FFCCFFCC"/>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rgb="FFFFFFCC"/>
        <bgColor indexed="0"/>
      </patternFill>
    </fill>
    <fill>
      <patternFill patternType="solid">
        <fgColor indexed="31"/>
        <bgColor indexed="0"/>
      </patternFill>
    </fill>
    <fill>
      <patternFill patternType="solid">
        <fgColor rgb="FFFFC000"/>
        <bgColor indexed="0"/>
      </patternFill>
    </fill>
    <fill>
      <patternFill patternType="solid">
        <fgColor rgb="FF92D050"/>
        <bgColor indexed="64"/>
      </patternFill>
    </fill>
    <fill>
      <patternFill patternType="solid">
        <fgColor rgb="FFFFFF00"/>
        <bgColor indexed="64"/>
      </patternFill>
    </fill>
    <fill>
      <patternFill patternType="solid">
        <fgColor rgb="FFCCFFCC"/>
        <bgColor indexed="0"/>
      </patternFill>
    </fill>
    <fill>
      <patternFill patternType="solid">
        <fgColor rgb="FFCCCCFF"/>
        <bgColor indexed="64"/>
      </patternFill>
    </fill>
    <fill>
      <patternFill patternType="solid">
        <fgColor rgb="FFBDDEFF"/>
        <bgColor indexed="0"/>
      </patternFill>
    </fill>
    <fill>
      <patternFill patternType="solid">
        <fgColor rgb="FFFFFF99"/>
        <bgColor indexed="64"/>
      </patternFill>
    </fill>
    <fill>
      <patternFill patternType="solid">
        <fgColor rgb="FF92D050"/>
        <bgColor indexed="0"/>
      </patternFill>
    </fill>
    <fill>
      <patternFill patternType="solid">
        <fgColor theme="3" tint="0.79998168889431442"/>
        <bgColor indexed="64"/>
      </patternFill>
    </fill>
    <fill>
      <patternFill patternType="solid">
        <fgColor theme="6" tint="0.59999389629810485"/>
        <bgColor indexed="64"/>
      </patternFill>
    </fill>
    <fill>
      <patternFill patternType="solid">
        <fgColor theme="0"/>
        <bgColor indexed="64"/>
      </patternFill>
    </fill>
    <fill>
      <patternFill patternType="solid">
        <fgColor rgb="FF99CCFF"/>
        <bgColor indexed="64"/>
      </patternFill>
    </fill>
    <fill>
      <patternFill patternType="solid">
        <fgColor indexed="9"/>
        <bgColor indexed="26"/>
      </patternFill>
    </fill>
    <fill>
      <patternFill patternType="solid">
        <fgColor indexed="42"/>
        <bgColor indexed="27"/>
      </patternFill>
    </fill>
    <fill>
      <patternFill patternType="solid">
        <fgColor theme="2"/>
        <bgColor indexed="64"/>
      </patternFill>
    </fill>
    <fill>
      <patternFill patternType="solid">
        <fgColor rgb="FFFFFFCC"/>
        <bgColor indexed="64"/>
      </patternFill>
    </fill>
    <fill>
      <patternFill patternType="solid">
        <fgColor rgb="FFFFCC99"/>
        <bgColor indexed="64"/>
      </patternFill>
    </fill>
    <fill>
      <patternFill patternType="solid">
        <fgColor rgb="FF00B0F0"/>
        <bgColor indexed="0"/>
      </patternFill>
    </fill>
    <fill>
      <patternFill patternType="solid">
        <fgColor rgb="FF00B0F0"/>
        <bgColor indexed="64"/>
      </patternFill>
    </fill>
    <fill>
      <patternFill patternType="solid">
        <fgColor theme="2" tint="-9.9978637043366805E-2"/>
        <bgColor indexed="64"/>
      </patternFill>
    </fill>
    <fill>
      <patternFill patternType="solid">
        <fgColor rgb="FF92D050"/>
        <bgColor indexed="27"/>
      </patternFill>
    </fill>
    <fill>
      <patternFill patternType="solid">
        <fgColor theme="0" tint="-0.249977111117893"/>
        <bgColor indexed="26"/>
      </patternFill>
    </fill>
    <fill>
      <patternFill patternType="solid">
        <fgColor theme="0" tint="-0.249977111117893"/>
        <bgColor indexed="64"/>
      </patternFill>
    </fill>
    <fill>
      <patternFill patternType="solid">
        <fgColor theme="0" tint="-0.14996795556505021"/>
        <bgColor indexed="64"/>
      </patternFill>
    </fill>
    <fill>
      <patternFill patternType="solid">
        <fgColor rgb="FFF2F2F2"/>
        <bgColor rgb="FFFFFFFF"/>
      </patternFill>
    </fill>
    <fill>
      <patternFill patternType="solid">
        <fgColor rgb="FF0066CC"/>
        <bgColor rgb="FFFFFFFF"/>
      </patternFill>
    </fill>
    <fill>
      <patternFill patternType="solid">
        <fgColor rgb="FF8E98A5"/>
        <bgColor rgb="FFFFFFFF"/>
      </patternFill>
    </fill>
    <fill>
      <patternFill patternType="solid">
        <fgColor rgb="FFFFCCCC"/>
        <bgColor indexed="0"/>
      </patternFill>
    </fill>
    <fill>
      <patternFill patternType="solid">
        <fgColor rgb="FFFFE5FF"/>
        <bgColor indexed="0"/>
      </patternFill>
    </fill>
    <fill>
      <patternFill patternType="solid">
        <fgColor theme="0" tint="-0.14999847407452621"/>
        <bgColor indexed="0"/>
      </patternFill>
    </fill>
  </fills>
  <borders count="95">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ck">
        <color theme="0"/>
      </left>
      <right/>
      <top/>
      <bottom/>
      <diagonal/>
    </border>
    <border>
      <left/>
      <right style="thin">
        <color auto="1"/>
      </right>
      <top style="thin">
        <color auto="1"/>
      </top>
      <bottom/>
      <diagonal/>
    </border>
    <border>
      <left/>
      <right style="thick">
        <color theme="0"/>
      </right>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indexed="22"/>
      </left>
      <right style="thin">
        <color indexed="22"/>
      </right>
      <top style="thin">
        <color indexed="22"/>
      </top>
      <bottom style="thin">
        <color indexed="22"/>
      </bottom>
      <diagonal/>
    </border>
    <border>
      <left style="thin">
        <color auto="1"/>
      </left>
      <right style="thin">
        <color auto="1"/>
      </right>
      <top/>
      <bottom/>
      <diagonal/>
    </border>
    <border>
      <left style="thick">
        <color theme="0"/>
      </left>
      <right/>
      <top/>
      <bottom style="thin">
        <color indexed="22"/>
      </bottom>
      <diagonal/>
    </border>
    <border>
      <left style="thick">
        <color theme="0"/>
      </left>
      <right style="thick">
        <color theme="0"/>
      </right>
      <top/>
      <bottom/>
      <diagonal/>
    </border>
    <border>
      <left style="thin">
        <color auto="1"/>
      </left>
      <right style="thin">
        <color auto="1"/>
      </right>
      <top/>
      <bottom style="thin">
        <color auto="1"/>
      </bottom>
      <diagonal/>
    </border>
    <border>
      <left/>
      <right/>
      <top/>
      <bottom style="thin">
        <color indexed="22"/>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auto="1"/>
      </right>
      <top style="thin">
        <color auto="1"/>
      </top>
      <bottom style="thin">
        <color auto="1"/>
      </bottom>
      <diagonal/>
    </border>
    <border>
      <left style="thin">
        <color auto="1"/>
      </left>
      <right style="thin">
        <color indexed="8"/>
      </right>
      <top/>
      <bottom/>
      <diagonal/>
    </border>
    <border>
      <left/>
      <right style="thin">
        <color indexed="8"/>
      </right>
      <top style="thin">
        <color indexed="8"/>
      </top>
      <bottom/>
      <diagonal/>
    </border>
    <border>
      <left/>
      <right style="thin">
        <color indexed="8"/>
      </right>
      <top/>
      <bottom/>
      <diagonal/>
    </border>
    <border>
      <left style="thin">
        <color auto="1"/>
      </left>
      <right style="thin">
        <color indexed="8"/>
      </right>
      <top/>
      <bottom style="thin">
        <color auto="1"/>
      </bottom>
      <diagonal/>
    </border>
    <border>
      <left style="thin">
        <color auto="1"/>
      </left>
      <right/>
      <top/>
      <bottom style="thin">
        <color theme="3"/>
      </bottom>
      <diagonal/>
    </border>
    <border>
      <left/>
      <right style="thick">
        <color theme="0"/>
      </right>
      <top style="thin">
        <color auto="1"/>
      </top>
      <bottom/>
      <diagonal/>
    </border>
    <border>
      <left style="thick">
        <color theme="0"/>
      </left>
      <right/>
      <top style="thin">
        <color auto="1"/>
      </top>
      <bottom/>
      <diagonal/>
    </border>
    <border>
      <left style="thin">
        <color auto="1"/>
      </left>
      <right style="thin">
        <color indexed="22"/>
      </right>
      <top style="thin">
        <color indexed="22"/>
      </top>
      <bottom style="thin">
        <color auto="1"/>
      </bottom>
      <diagonal/>
    </border>
    <border>
      <left style="thin">
        <color indexed="22"/>
      </left>
      <right style="thin">
        <color indexed="22"/>
      </right>
      <top style="thin">
        <color indexed="22"/>
      </top>
      <bottom style="thin">
        <color auto="1"/>
      </bottom>
      <diagonal/>
    </border>
    <border>
      <left style="thin">
        <color indexed="22"/>
      </left>
      <right style="thin">
        <color auto="1"/>
      </right>
      <top style="thin">
        <color indexed="22"/>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diagonal/>
    </border>
    <border>
      <left style="hair">
        <color auto="1"/>
      </left>
      <right style="thin">
        <color auto="1"/>
      </right>
      <top style="thin">
        <color auto="1"/>
      </top>
      <bottom/>
      <diagonal/>
    </border>
    <border>
      <left style="thin">
        <color auto="1"/>
      </left>
      <right style="thin">
        <color theme="0" tint="-0.24994659260841701"/>
      </right>
      <top style="thin">
        <color auto="1"/>
      </top>
      <bottom style="thin">
        <color theme="0" tint="-0.24994659260841701"/>
      </bottom>
      <diagonal/>
    </border>
    <border>
      <left style="thin">
        <color theme="0" tint="-0.24994659260841701"/>
      </left>
      <right style="thin">
        <color theme="0" tint="-0.24994659260841701"/>
      </right>
      <top style="thin">
        <color auto="1"/>
      </top>
      <bottom style="thin">
        <color theme="0" tint="-0.24994659260841701"/>
      </bottom>
      <diagonal/>
    </border>
    <border>
      <left style="thin">
        <color theme="0" tint="-0.24994659260841701"/>
      </left>
      <right style="thin">
        <color auto="1"/>
      </right>
      <top style="thin">
        <color auto="1"/>
      </top>
      <bottom style="thin">
        <color theme="0" tint="-0.24994659260841701"/>
      </bottom>
      <diagonal/>
    </border>
    <border>
      <left style="thin">
        <color auto="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auto="1"/>
      </right>
      <top style="thin">
        <color theme="0" tint="-0.24994659260841701"/>
      </top>
      <bottom style="thin">
        <color theme="0" tint="-0.24994659260841701"/>
      </bottom>
      <diagonal/>
    </border>
    <border>
      <left style="thin">
        <color auto="1"/>
      </left>
      <right style="thin">
        <color theme="0" tint="-0.24994659260841701"/>
      </right>
      <top style="thin">
        <color theme="0" tint="-0.24994659260841701"/>
      </top>
      <bottom style="thin">
        <color auto="1"/>
      </bottom>
      <diagonal/>
    </border>
    <border>
      <left style="thin">
        <color theme="0" tint="-0.24994659260841701"/>
      </left>
      <right style="thin">
        <color theme="0" tint="-0.24994659260841701"/>
      </right>
      <top style="thin">
        <color theme="0" tint="-0.24994659260841701"/>
      </top>
      <bottom style="thin">
        <color auto="1"/>
      </bottom>
      <diagonal/>
    </border>
    <border>
      <left style="thin">
        <color theme="0" tint="-0.24994659260841701"/>
      </left>
      <right style="thin">
        <color auto="1"/>
      </right>
      <top style="thin">
        <color theme="0" tint="-0.24994659260841701"/>
      </top>
      <bottom style="thin">
        <color auto="1"/>
      </bottom>
      <diagonal/>
    </border>
    <border>
      <left style="thin">
        <color auto="1"/>
      </left>
      <right style="thin">
        <color theme="0" tint="-0.24994659260841701"/>
      </right>
      <top style="thin">
        <color auto="1"/>
      </top>
      <bottom style="thin">
        <color auto="1"/>
      </bottom>
      <diagonal/>
    </border>
    <border>
      <left style="thin">
        <color theme="0" tint="-0.24994659260841701"/>
      </left>
      <right style="thin">
        <color theme="0" tint="-0.24994659260841701"/>
      </right>
      <top style="thin">
        <color auto="1"/>
      </top>
      <bottom style="thin">
        <color auto="1"/>
      </bottom>
      <diagonal/>
    </border>
    <border>
      <left style="thin">
        <color theme="0" tint="-0.24994659260841701"/>
      </left>
      <right style="thin">
        <color auto="1"/>
      </right>
      <top style="thin">
        <color auto="1"/>
      </top>
      <bottom style="thin">
        <color auto="1"/>
      </bottom>
      <diagonal/>
    </border>
    <border>
      <left style="thin">
        <color theme="0" tint="-0.24994659260841701"/>
      </left>
      <right style="thin">
        <color theme="0" tint="-0.24994659260841701"/>
      </right>
      <top/>
      <bottom style="thin">
        <color theme="0" tint="-0.24994659260841701"/>
      </bottom>
      <diagonal/>
    </border>
    <border>
      <left style="thin">
        <color auto="1"/>
      </left>
      <right style="thin">
        <color indexed="22"/>
      </right>
      <top style="thin">
        <color auto="1"/>
      </top>
      <bottom style="thin">
        <color auto="1"/>
      </bottom>
      <diagonal/>
    </border>
    <border>
      <left style="thin">
        <color indexed="22"/>
      </left>
      <right style="thin">
        <color indexed="22"/>
      </right>
      <top style="thin">
        <color auto="1"/>
      </top>
      <bottom style="thin">
        <color auto="1"/>
      </bottom>
      <diagonal/>
    </border>
    <border>
      <left style="thin">
        <color indexed="22"/>
      </left>
      <right style="thin">
        <color auto="1"/>
      </right>
      <top style="thin">
        <color auto="1"/>
      </top>
      <bottom style="thin">
        <color auto="1"/>
      </bottom>
      <diagonal/>
    </border>
    <border>
      <left style="thin">
        <color indexed="22"/>
      </left>
      <right style="thin">
        <color indexed="22"/>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indexed="22"/>
      </left>
      <right style="thin">
        <color indexed="22"/>
      </right>
      <top style="thin">
        <color auto="1"/>
      </top>
      <bottom style="thin">
        <color indexed="22"/>
      </bottom>
      <diagonal/>
    </border>
    <border>
      <left style="thin">
        <color indexed="22"/>
      </left>
      <right style="thin">
        <color auto="1"/>
      </right>
      <top style="thin">
        <color auto="1"/>
      </top>
      <bottom style="thin">
        <color indexed="22"/>
      </bottom>
      <diagonal/>
    </border>
    <border>
      <left style="thin">
        <color indexed="22"/>
      </left>
      <right style="thin">
        <color indexed="22"/>
      </right>
      <top style="thin">
        <color indexed="22"/>
      </top>
      <bottom style="thin">
        <color auto="1"/>
      </bottom>
      <diagonal/>
    </border>
    <border>
      <left style="thin">
        <color indexed="22"/>
      </left>
      <right style="thin">
        <color auto="1"/>
      </right>
      <top style="thin">
        <color indexed="22"/>
      </top>
      <bottom style="thin">
        <color auto="1"/>
      </bottom>
      <diagonal/>
    </border>
    <border>
      <left style="thin">
        <color auto="1"/>
      </left>
      <right style="thin">
        <color auto="1"/>
      </right>
      <top style="thin">
        <color theme="0" tint="-0.24994659260841701"/>
      </top>
      <bottom style="thin">
        <color auto="1"/>
      </bottom>
      <diagonal/>
    </border>
    <border>
      <left style="thin">
        <color indexed="8"/>
      </left>
      <right style="thin">
        <color auto="1"/>
      </right>
      <top/>
      <bottom style="thin">
        <color auto="1"/>
      </bottom>
      <diagonal/>
    </border>
    <border>
      <left style="thin">
        <color indexed="8"/>
      </left>
      <right style="thin">
        <color indexed="8"/>
      </right>
      <top/>
      <bottom style="thin">
        <color auto="1"/>
      </bottom>
      <diagonal/>
    </border>
    <border>
      <left style="thin">
        <color auto="1"/>
      </left>
      <right style="thin">
        <color auto="1"/>
      </right>
      <top style="thin">
        <color theme="3"/>
      </top>
      <bottom/>
      <diagonal/>
    </border>
    <border>
      <left style="thin">
        <color rgb="FFC0C0C0"/>
      </left>
      <right style="thin">
        <color rgb="FFC0C0C0"/>
      </right>
      <top style="thin">
        <color rgb="FFC0C0C0"/>
      </top>
      <bottom style="thin">
        <color rgb="FFC0C0C0"/>
      </bottom>
      <diagonal/>
    </border>
    <border>
      <left/>
      <right style="thin">
        <color indexed="22"/>
      </right>
      <top style="thin">
        <color auto="1"/>
      </top>
      <bottom style="thin">
        <color indexed="22"/>
      </bottom>
      <diagonal/>
    </border>
    <border>
      <left/>
      <right style="thin">
        <color indexed="22"/>
      </right>
      <top style="thin">
        <color indexed="22"/>
      </top>
      <bottom style="thin">
        <color auto="1"/>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bottom style="thin">
        <color indexed="64"/>
      </bottom>
      <diagonal/>
    </border>
    <border>
      <left style="thin">
        <color indexed="64"/>
      </left>
      <right/>
      <top style="thin">
        <color indexed="64"/>
      </top>
      <bottom/>
      <diagonal/>
    </border>
    <border>
      <left/>
      <right/>
      <top style="thin">
        <color indexed="64"/>
      </top>
      <bottom/>
      <diagonal/>
    </border>
    <border>
      <left/>
      <right style="thick">
        <color theme="0"/>
      </right>
      <top style="thin">
        <color indexed="64"/>
      </top>
      <bottom/>
      <diagonal/>
    </border>
    <border>
      <left style="thick">
        <color theme="0"/>
      </left>
      <right style="thick">
        <color theme="0"/>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22"/>
      </right>
      <top style="thin">
        <color indexed="64"/>
      </top>
      <bottom/>
      <diagonal/>
    </border>
    <border>
      <left style="thin">
        <color indexed="22"/>
      </left>
      <right style="thin">
        <color indexed="22"/>
      </right>
      <top style="thin">
        <color indexed="64"/>
      </top>
      <bottom/>
      <diagonal/>
    </border>
    <border>
      <left style="thin">
        <color indexed="22"/>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2">
    <xf numFmtId="0" fontId="0" fillId="0" borderId="0"/>
    <xf numFmtId="43" fontId="1"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3" fontId="28" fillId="0" borderId="4" applyFont="0" applyBorder="0">
      <alignment horizontal="right" vertical="center" wrapText="1"/>
    </xf>
    <xf numFmtId="0" fontId="6" fillId="0" borderId="0"/>
    <xf numFmtId="0" fontId="33" fillId="0" borderId="0" applyNumberFormat="0" applyFill="0" applyBorder="0" applyAlignment="0" applyProtection="0">
      <alignment vertical="top"/>
      <protection locked="0"/>
    </xf>
    <xf numFmtId="0" fontId="6" fillId="0" borderId="0"/>
    <xf numFmtId="0" fontId="6" fillId="0" borderId="0"/>
    <xf numFmtId="0" fontId="6" fillId="0" borderId="0"/>
    <xf numFmtId="0" fontId="68" fillId="0" borderId="0"/>
    <xf numFmtId="0" fontId="75" fillId="0" borderId="0"/>
    <xf numFmtId="9" fontId="1" fillId="0" borderId="0" applyFont="0" applyFill="0" applyBorder="0" applyAlignment="0" applyProtection="0"/>
    <xf numFmtId="0" fontId="6" fillId="0" borderId="0"/>
    <xf numFmtId="169" fontId="1" fillId="0" borderId="0" applyFont="0" applyFill="0" applyBorder="0" applyAlignment="0" applyProtection="0"/>
    <xf numFmtId="0" fontId="6" fillId="0" borderId="0"/>
    <xf numFmtId="0" fontId="6" fillId="0" borderId="0"/>
    <xf numFmtId="0" fontId="6" fillId="0" borderId="0"/>
    <xf numFmtId="0" fontId="80" fillId="0" borderId="0"/>
  </cellStyleXfs>
  <cellXfs count="908">
    <xf numFmtId="0" fontId="0" fillId="0" borderId="0" xfId="0"/>
    <xf numFmtId="0" fontId="4" fillId="0" borderId="0" xfId="0" applyFont="1" applyAlignment="1">
      <alignment vertical="center"/>
    </xf>
    <xf numFmtId="0" fontId="0" fillId="0" borderId="0" xfId="0" applyBorder="1"/>
    <xf numFmtId="0" fontId="5" fillId="0" borderId="0" xfId="0" applyFont="1" applyAlignment="1">
      <alignment vertical="center"/>
    </xf>
    <xf numFmtId="0" fontId="0" fillId="0" borderId="0" xfId="0" applyAlignment="1">
      <alignment vertical="center"/>
    </xf>
    <xf numFmtId="0" fontId="0" fillId="0" borderId="0" xfId="0" applyBorder="1" applyAlignment="1">
      <alignment vertical="center"/>
    </xf>
    <xf numFmtId="0" fontId="7" fillId="0" borderId="0" xfId="2" applyFont="1" applyFill="1" applyBorder="1" applyAlignment="1">
      <alignment vertical="center" wrapText="1"/>
    </xf>
    <xf numFmtId="0" fontId="8" fillId="8" borderId="8" xfId="0" applyFont="1" applyFill="1" applyBorder="1" applyAlignment="1">
      <alignment horizontal="center" vertical="center" wrapText="1"/>
    </xf>
    <xf numFmtId="3" fontId="8" fillId="5" borderId="6" xfId="3" applyNumberFormat="1" applyFont="1" applyFill="1" applyBorder="1" applyAlignment="1">
      <alignment horizontal="left" vertical="center" indent="3"/>
    </xf>
    <xf numFmtId="3" fontId="8" fillId="5" borderId="3" xfId="3" applyNumberFormat="1" applyFont="1" applyFill="1" applyBorder="1" applyAlignment="1">
      <alignment horizontal="left" vertical="center" indent="3"/>
    </xf>
    <xf numFmtId="0" fontId="10" fillId="3" borderId="0" xfId="3" applyFont="1" applyFill="1" applyBorder="1" applyAlignment="1">
      <alignment horizontal="left" wrapText="1"/>
    </xf>
    <xf numFmtId="0" fontId="10" fillId="3" borderId="0" xfId="3" applyFont="1" applyFill="1" applyBorder="1" applyAlignment="1">
      <alignment horizontal="center" wrapText="1"/>
    </xf>
    <xf numFmtId="0" fontId="10" fillId="5" borderId="10" xfId="3" applyFont="1" applyFill="1" applyBorder="1" applyAlignment="1">
      <alignment horizontal="center" wrapText="1"/>
    </xf>
    <xf numFmtId="0" fontId="10" fillId="5" borderId="0" xfId="3" applyFont="1" applyFill="1" applyBorder="1" applyAlignment="1">
      <alignment horizontal="center" wrapText="1"/>
    </xf>
    <xf numFmtId="0" fontId="10" fillId="5" borderId="11" xfId="3" applyFont="1" applyFill="1" applyBorder="1" applyAlignment="1">
      <alignment horizontal="center" wrapText="1"/>
    </xf>
    <xf numFmtId="0" fontId="10" fillId="6" borderId="10" xfId="3" applyFont="1" applyFill="1" applyBorder="1" applyAlignment="1">
      <alignment horizontal="center" wrapText="1"/>
    </xf>
    <xf numFmtId="0" fontId="10" fillId="6" borderId="0" xfId="3" applyFont="1" applyFill="1" applyBorder="1" applyAlignment="1">
      <alignment horizontal="center" wrapText="1"/>
    </xf>
    <xf numFmtId="0" fontId="10" fillId="6" borderId="0" xfId="3" applyFont="1" applyFill="1" applyBorder="1" applyAlignment="1">
      <alignment horizontal="center" vertical="center" wrapText="1"/>
    </xf>
    <xf numFmtId="0" fontId="10" fillId="6" borderId="11" xfId="3" applyFont="1" applyFill="1" applyBorder="1" applyAlignment="1">
      <alignment horizontal="center" wrapText="1"/>
    </xf>
    <xf numFmtId="0" fontId="11" fillId="8" borderId="10" xfId="3" applyFont="1" applyFill="1" applyBorder="1" applyAlignment="1">
      <alignment horizontal="center" wrapText="1"/>
    </xf>
    <xf numFmtId="0" fontId="11" fillId="8" borderId="0" xfId="3" applyFont="1" applyFill="1" applyBorder="1" applyAlignment="1">
      <alignment horizontal="center" wrapText="1"/>
    </xf>
    <xf numFmtId="3" fontId="12" fillId="8" borderId="0" xfId="0" applyNumberFormat="1" applyFont="1" applyFill="1" applyBorder="1" applyAlignment="1">
      <alignment horizontal="center" wrapText="1"/>
    </xf>
    <xf numFmtId="4" fontId="12" fillId="8" borderId="0" xfId="0" applyNumberFormat="1" applyFont="1" applyFill="1" applyBorder="1" applyAlignment="1">
      <alignment horizontal="center" wrapText="1"/>
    </xf>
    <xf numFmtId="4" fontId="12" fillId="8" borderId="11" xfId="0" applyNumberFormat="1" applyFont="1" applyFill="1" applyBorder="1" applyAlignment="1">
      <alignment horizontal="center" wrapText="1"/>
    </xf>
    <xf numFmtId="4" fontId="13" fillId="6" borderId="11" xfId="0" applyNumberFormat="1" applyFont="1" applyFill="1" applyBorder="1" applyAlignment="1">
      <alignment horizontal="center" wrapText="1"/>
    </xf>
    <xf numFmtId="0" fontId="11" fillId="11" borderId="10" xfId="0" applyFont="1" applyFill="1" applyBorder="1" applyAlignment="1">
      <alignment horizontal="center" wrapText="1"/>
    </xf>
    <xf numFmtId="0" fontId="11" fillId="11" borderId="0" xfId="0" applyFont="1" applyFill="1" applyBorder="1" applyAlignment="1">
      <alignment horizontal="center" wrapText="1"/>
    </xf>
    <xf numFmtId="0" fontId="14" fillId="3" borderId="0" xfId="3" applyFont="1" applyFill="1" applyBorder="1" applyAlignment="1">
      <alignment horizontal="left" wrapText="1"/>
    </xf>
    <xf numFmtId="0" fontId="14" fillId="3" borderId="0" xfId="3" applyFont="1" applyFill="1" applyBorder="1" applyAlignment="1">
      <alignment horizontal="center" wrapText="1"/>
    </xf>
    <xf numFmtId="0" fontId="15" fillId="5" borderId="12" xfId="3" applyFont="1" applyFill="1" applyBorder="1" applyAlignment="1">
      <alignment horizontal="center" wrapText="1"/>
    </xf>
    <xf numFmtId="0" fontId="15" fillId="6" borderId="13" xfId="3" applyFont="1" applyFill="1" applyBorder="1" applyAlignment="1">
      <alignment horizontal="center" vertical="center" wrapText="1"/>
    </xf>
    <xf numFmtId="0" fontId="10" fillId="0" borderId="0" xfId="4" applyFont="1" applyFill="1" applyBorder="1" applyAlignment="1">
      <alignment wrapText="1"/>
    </xf>
    <xf numFmtId="0" fontId="0" fillId="0" borderId="0" xfId="0" applyAlignment="1"/>
    <xf numFmtId="0" fontId="0" fillId="0" borderId="0" xfId="0" applyAlignment="1">
      <alignment horizontal="center" vertical="center"/>
    </xf>
    <xf numFmtId="0" fontId="3" fillId="14" borderId="4" xfId="0" applyFont="1" applyFill="1" applyBorder="1"/>
    <xf numFmtId="0" fontId="0" fillId="14" borderId="4" xfId="0" applyFill="1" applyBorder="1"/>
    <xf numFmtId="0" fontId="0" fillId="14" borderId="4" xfId="0" applyFill="1" applyBorder="1" applyAlignment="1"/>
    <xf numFmtId="0" fontId="10" fillId="0" borderId="0" xfId="4" applyFont="1" applyFill="1" applyBorder="1" applyAlignment="1"/>
    <xf numFmtId="0" fontId="8" fillId="3" borderId="7" xfId="3" applyFont="1" applyFill="1" applyBorder="1" applyAlignment="1">
      <alignment horizontal="left" indent="2"/>
    </xf>
    <xf numFmtId="0" fontId="8" fillId="3" borderId="0" xfId="3" applyFont="1" applyFill="1" applyBorder="1" applyAlignment="1">
      <alignment vertical="top" wrapText="1"/>
    </xf>
    <xf numFmtId="0" fontId="8" fillId="3" borderId="0" xfId="3" applyFont="1" applyFill="1" applyBorder="1" applyAlignment="1">
      <alignment wrapText="1"/>
    </xf>
    <xf numFmtId="0" fontId="20" fillId="3" borderId="7" xfId="3" applyFont="1" applyFill="1" applyBorder="1" applyAlignment="1">
      <alignment horizontal="left" indent="2"/>
    </xf>
    <xf numFmtId="0" fontId="21" fillId="3" borderId="9" xfId="3" applyFont="1" applyFill="1" applyBorder="1" applyAlignment="1">
      <alignment wrapText="1"/>
    </xf>
    <xf numFmtId="0" fontId="8" fillId="8" borderId="0" xfId="0" applyFont="1" applyFill="1" applyBorder="1" applyAlignment="1">
      <alignment horizontal="center" vertical="center" wrapText="1"/>
    </xf>
    <xf numFmtId="0" fontId="15" fillId="3" borderId="7" xfId="3" applyFont="1" applyFill="1" applyBorder="1" applyAlignment="1">
      <alignment horizontal="center" wrapText="1"/>
    </xf>
    <xf numFmtId="0" fontId="15" fillId="3" borderId="0" xfId="3" applyFont="1" applyFill="1" applyBorder="1" applyAlignment="1">
      <alignment horizontal="center" wrapText="1"/>
    </xf>
    <xf numFmtId="0" fontId="10" fillId="3" borderId="9" xfId="3" applyFont="1" applyFill="1" applyBorder="1" applyAlignment="1">
      <alignment horizontal="center" wrapText="1"/>
    </xf>
    <xf numFmtId="0" fontId="23" fillId="3" borderId="7" xfId="3" applyFont="1" applyFill="1" applyBorder="1" applyAlignment="1">
      <alignment horizontal="center" wrapText="1"/>
    </xf>
    <xf numFmtId="0" fontId="23" fillId="3" borderId="9" xfId="3" applyFont="1" applyFill="1" applyBorder="1" applyAlignment="1">
      <alignment horizontal="center" wrapText="1"/>
    </xf>
    <xf numFmtId="0" fontId="10" fillId="15" borderId="0" xfId="3" applyFont="1" applyFill="1" applyBorder="1" applyAlignment="1">
      <alignment horizontal="center" wrapText="1"/>
    </xf>
    <xf numFmtId="165" fontId="25" fillId="19" borderId="0" xfId="0" applyNumberFormat="1" applyFont="1" applyFill="1" applyBorder="1" applyAlignment="1">
      <alignment horizontal="center" wrapText="1"/>
    </xf>
    <xf numFmtId="0" fontId="26" fillId="22" borderId="0" xfId="3" applyFont="1" applyFill="1" applyBorder="1" applyAlignment="1">
      <alignment horizontal="center" wrapText="1"/>
    </xf>
    <xf numFmtId="0" fontId="11" fillId="0" borderId="15" xfId="6" applyFont="1" applyFill="1" applyBorder="1" applyAlignment="1">
      <alignment horizontal="left"/>
    </xf>
    <xf numFmtId="0" fontId="24" fillId="25" borderId="0" xfId="0" applyFont="1" applyFill="1" applyBorder="1" applyAlignment="1">
      <alignment horizontal="center"/>
    </xf>
    <xf numFmtId="0" fontId="0" fillId="0" borderId="0" xfId="0" applyFill="1" applyBorder="1" applyAlignment="1"/>
    <xf numFmtId="0" fontId="0" fillId="0" borderId="0" xfId="0" applyFill="1" applyBorder="1" applyAlignment="1">
      <alignment horizontal="center"/>
    </xf>
    <xf numFmtId="0" fontId="24" fillId="25" borderId="0" xfId="0" applyFont="1" applyFill="1" applyBorder="1" applyAlignment="1"/>
    <xf numFmtId="0" fontId="30" fillId="0" borderId="0" xfId="0" applyFont="1" applyAlignment="1"/>
    <xf numFmtId="0" fontId="24" fillId="0" borderId="0" xfId="0" applyFont="1" applyAlignment="1"/>
    <xf numFmtId="14" fontId="24" fillId="0" borderId="0" xfId="0" applyNumberFormat="1" applyFont="1" applyAlignment="1"/>
    <xf numFmtId="3" fontId="24" fillId="0" borderId="0" xfId="0" applyNumberFormat="1" applyFont="1" applyAlignment="1"/>
    <xf numFmtId="0" fontId="24" fillId="0" borderId="0" xfId="0" applyFont="1" applyAlignment="1">
      <alignment horizontal="center"/>
    </xf>
    <xf numFmtId="0" fontId="30" fillId="14" borderId="4" xfId="0" applyFont="1" applyFill="1" applyBorder="1" applyAlignment="1">
      <alignment horizontal="left"/>
    </xf>
    <xf numFmtId="0" fontId="24" fillId="14" borderId="4" xfId="0" applyFont="1" applyFill="1" applyBorder="1" applyAlignment="1"/>
    <xf numFmtId="0" fontId="30" fillId="14" borderId="4" xfId="0" applyFont="1" applyFill="1" applyBorder="1" applyAlignment="1">
      <alignment horizontal="right"/>
    </xf>
    <xf numFmtId="14" fontId="24" fillId="14" borderId="4" xfId="0" applyNumberFormat="1" applyFont="1" applyFill="1" applyBorder="1" applyAlignment="1"/>
    <xf numFmtId="3" fontId="30" fillId="14" borderId="4" xfId="0" applyNumberFormat="1" applyFont="1" applyFill="1" applyBorder="1" applyAlignment="1"/>
    <xf numFmtId="3" fontId="31" fillId="14" borderId="4" xfId="8" applyNumberFormat="1" applyFont="1" applyFill="1" applyBorder="1" applyAlignment="1">
      <alignment horizontal="right"/>
    </xf>
    <xf numFmtId="3" fontId="32" fillId="14" borderId="4" xfId="0" applyNumberFormat="1" applyFont="1" applyFill="1" applyBorder="1" applyAlignment="1">
      <alignment horizontal="right"/>
    </xf>
    <xf numFmtId="3" fontId="30" fillId="14" borderId="4" xfId="0" applyNumberFormat="1" applyFont="1" applyFill="1" applyBorder="1" applyAlignment="1">
      <alignment horizontal="center"/>
    </xf>
    <xf numFmtId="3" fontId="24" fillId="14" borderId="4" xfId="0" applyNumberFormat="1" applyFont="1" applyFill="1" applyBorder="1" applyAlignment="1"/>
    <xf numFmtId="0" fontId="24" fillId="14" borderId="1" xfId="0" applyFont="1" applyFill="1" applyBorder="1" applyAlignment="1"/>
    <xf numFmtId="3" fontId="30" fillId="14" borderId="4" xfId="0" applyNumberFormat="1" applyFont="1" applyFill="1" applyBorder="1" applyAlignment="1">
      <alignment horizontal="left"/>
    </xf>
    <xf numFmtId="3" fontId="30" fillId="14" borderId="4" xfId="0" applyNumberFormat="1" applyFont="1" applyFill="1" applyBorder="1" applyAlignment="1">
      <alignment horizontal="right"/>
    </xf>
    <xf numFmtId="3" fontId="24" fillId="14" borderId="1" xfId="0" applyNumberFormat="1" applyFont="1" applyFill="1" applyBorder="1" applyAlignment="1"/>
    <xf numFmtId="0" fontId="19" fillId="14" borderId="4" xfId="0" applyFont="1" applyFill="1" applyBorder="1" applyAlignment="1"/>
    <xf numFmtId="3" fontId="32" fillId="14" borderId="4" xfId="0" applyNumberFormat="1" applyFont="1" applyFill="1" applyBorder="1" applyAlignment="1">
      <alignment horizontal="left"/>
    </xf>
    <xf numFmtId="0" fontId="0" fillId="0" borderId="0" xfId="0" applyAlignment="1">
      <alignment horizontal="left"/>
    </xf>
    <xf numFmtId="14" fontId="0" fillId="0" borderId="0" xfId="0" applyNumberFormat="1" applyAlignment="1"/>
    <xf numFmtId="3" fontId="0" fillId="0" borderId="0" xfId="0" applyNumberFormat="1" applyAlignment="1"/>
    <xf numFmtId="4" fontId="0" fillId="0" borderId="0" xfId="0" applyNumberFormat="1" applyAlignment="1">
      <alignment horizontal="center"/>
    </xf>
    <xf numFmtId="0" fontId="30" fillId="26" borderId="4" xfId="0" applyFont="1" applyFill="1" applyBorder="1" applyAlignment="1">
      <alignment horizontal="left"/>
    </xf>
    <xf numFmtId="0" fontId="30" fillId="26" borderId="4" xfId="0" applyFont="1" applyFill="1" applyBorder="1" applyAlignment="1"/>
    <xf numFmtId="14" fontId="24" fillId="26" borderId="4" xfId="0" applyNumberFormat="1" applyFont="1" applyFill="1" applyBorder="1" applyAlignment="1"/>
    <xf numFmtId="0" fontId="24" fillId="26" borderId="4" xfId="0" applyFont="1" applyFill="1" applyBorder="1" applyAlignment="1"/>
    <xf numFmtId="3" fontId="30" fillId="26" borderId="4" xfId="0" applyNumberFormat="1" applyFont="1" applyFill="1" applyBorder="1" applyAlignment="1"/>
    <xf numFmtId="3" fontId="31" fillId="26" borderId="4" xfId="8" applyNumberFormat="1" applyFont="1" applyFill="1" applyBorder="1" applyAlignment="1">
      <alignment horizontal="right"/>
    </xf>
    <xf numFmtId="3" fontId="32" fillId="26" borderId="4" xfId="0" applyNumberFormat="1" applyFont="1" applyFill="1" applyBorder="1" applyAlignment="1">
      <alignment horizontal="right"/>
    </xf>
    <xf numFmtId="3" fontId="30" fillId="26" borderId="4" xfId="0" applyNumberFormat="1" applyFont="1" applyFill="1" applyBorder="1" applyAlignment="1">
      <alignment horizontal="center"/>
    </xf>
    <xf numFmtId="3" fontId="24" fillId="26" borderId="4" xfId="0" applyNumberFormat="1" applyFont="1" applyFill="1" applyBorder="1" applyAlignment="1"/>
    <xf numFmtId="0" fontId="24" fillId="26" borderId="1" xfId="0" applyFont="1" applyFill="1" applyBorder="1" applyAlignment="1"/>
    <xf numFmtId="3" fontId="30" fillId="26" borderId="4" xfId="0" applyNumberFormat="1" applyFont="1" applyFill="1" applyBorder="1" applyAlignment="1">
      <alignment horizontal="left"/>
    </xf>
    <xf numFmtId="3" fontId="24" fillId="26" borderId="1" xfId="0" applyNumberFormat="1" applyFont="1" applyFill="1" applyBorder="1" applyAlignment="1"/>
    <xf numFmtId="0" fontId="24" fillId="26" borderId="4" xfId="0" applyFont="1" applyFill="1" applyBorder="1" applyAlignment="1">
      <alignment horizontal="center"/>
    </xf>
    <xf numFmtId="0" fontId="30" fillId="25" borderId="4" xfId="0" applyFont="1" applyFill="1" applyBorder="1" applyAlignment="1">
      <alignment horizontal="left"/>
    </xf>
    <xf numFmtId="0" fontId="30" fillId="25" borderId="4" xfId="0" applyFont="1" applyFill="1" applyBorder="1" applyAlignment="1"/>
    <xf numFmtId="14" fontId="24" fillId="25" borderId="4" xfId="0" applyNumberFormat="1" applyFont="1" applyFill="1" applyBorder="1" applyAlignment="1"/>
    <xf numFmtId="0" fontId="24" fillId="25" borderId="4" xfId="0" applyFont="1" applyFill="1" applyBorder="1" applyAlignment="1"/>
    <xf numFmtId="3" fontId="30" fillId="25" borderId="4" xfId="0" applyNumberFormat="1" applyFont="1" applyFill="1" applyBorder="1" applyAlignment="1"/>
    <xf numFmtId="3" fontId="31" fillId="25" borderId="4" xfId="8" applyNumberFormat="1" applyFont="1" applyFill="1" applyBorder="1" applyAlignment="1">
      <alignment horizontal="right"/>
    </xf>
    <xf numFmtId="3" fontId="32" fillId="25" borderId="4" xfId="0" applyNumberFormat="1" applyFont="1" applyFill="1" applyBorder="1" applyAlignment="1">
      <alignment horizontal="right"/>
    </xf>
    <xf numFmtId="3" fontId="30" fillId="25" borderId="4" xfId="0" applyNumberFormat="1" applyFont="1" applyFill="1" applyBorder="1" applyAlignment="1">
      <alignment horizontal="center"/>
    </xf>
    <xf numFmtId="3" fontId="24" fillId="25" borderId="4" xfId="0" applyNumberFormat="1" applyFont="1" applyFill="1" applyBorder="1" applyAlignment="1"/>
    <xf numFmtId="0" fontId="24" fillId="25" borderId="1" xfId="0" applyFont="1" applyFill="1" applyBorder="1" applyAlignment="1"/>
    <xf numFmtId="3" fontId="30" fillId="25" borderId="4" xfId="0" applyNumberFormat="1" applyFont="1" applyFill="1" applyBorder="1" applyAlignment="1">
      <alignment horizontal="left"/>
    </xf>
    <xf numFmtId="3" fontId="24" fillId="25" borderId="1" xfId="0" applyNumberFormat="1" applyFont="1" applyFill="1" applyBorder="1" applyAlignment="1"/>
    <xf numFmtId="0" fontId="24" fillId="25" borderId="4" xfId="0" applyFont="1" applyFill="1" applyBorder="1" applyAlignment="1">
      <alignment horizontal="center"/>
    </xf>
    <xf numFmtId="0" fontId="24" fillId="27" borderId="0" xfId="0" applyFont="1" applyFill="1" applyBorder="1" applyAlignment="1"/>
    <xf numFmtId="14" fontId="24" fillId="27" borderId="0" xfId="0" applyNumberFormat="1" applyFont="1" applyFill="1" applyBorder="1" applyAlignment="1"/>
    <xf numFmtId="0" fontId="24" fillId="27" borderId="0" xfId="0" applyFont="1" applyFill="1" applyBorder="1" applyAlignment="1">
      <alignment horizontal="center"/>
    </xf>
    <xf numFmtId="0" fontId="0" fillId="27" borderId="0" xfId="0" applyFill="1"/>
    <xf numFmtId="0" fontId="0" fillId="27" borderId="0" xfId="0" applyFont="1" applyFill="1" applyBorder="1"/>
    <xf numFmtId="0" fontId="0" fillId="27" borderId="0" xfId="0" applyFill="1" applyBorder="1"/>
    <xf numFmtId="0" fontId="0" fillId="27" borderId="0" xfId="0" applyFont="1" applyFill="1" applyBorder="1" applyAlignment="1">
      <alignment wrapText="1"/>
    </xf>
    <xf numFmtId="0" fontId="3" fillId="27" borderId="0" xfId="0" applyFont="1" applyFill="1" applyBorder="1"/>
    <xf numFmtId="164" fontId="0" fillId="27" borderId="0" xfId="0" applyNumberFormat="1" applyFont="1" applyFill="1" applyBorder="1"/>
    <xf numFmtId="0" fontId="13" fillId="27" borderId="0" xfId="0" applyFont="1" applyFill="1" applyBorder="1" applyAlignment="1"/>
    <xf numFmtId="0" fontId="13" fillId="27" borderId="0" xfId="0" applyFont="1" applyFill="1" applyBorder="1"/>
    <xf numFmtId="0" fontId="33" fillId="27" borderId="0" xfId="9" applyFill="1" applyBorder="1" applyAlignment="1" applyProtection="1"/>
    <xf numFmtId="0" fontId="34" fillId="27" borderId="0" xfId="9" applyFont="1" applyFill="1" applyBorder="1" applyAlignment="1" applyProtection="1">
      <alignment horizontal="center"/>
    </xf>
    <xf numFmtId="0" fontId="2" fillId="27" borderId="0" xfId="0" applyFont="1" applyFill="1" applyBorder="1"/>
    <xf numFmtId="0" fontId="0" fillId="27" borderId="0" xfId="0" applyFont="1" applyFill="1" applyBorder="1" applyAlignment="1">
      <alignment horizontal="center"/>
    </xf>
    <xf numFmtId="166" fontId="35" fillId="27" borderId="0" xfId="0" applyNumberFormat="1" applyFont="1" applyFill="1" applyBorder="1" applyAlignment="1">
      <alignment horizontal="center"/>
    </xf>
    <xf numFmtId="0" fontId="9" fillId="27" borderId="0" xfId="0" applyFont="1" applyFill="1" applyBorder="1"/>
    <xf numFmtId="0" fontId="36" fillId="27" borderId="0" xfId="0" applyFont="1" applyFill="1" applyBorder="1" applyAlignment="1">
      <alignment horizontal="right"/>
    </xf>
    <xf numFmtId="0" fontId="0" fillId="27" borderId="0" xfId="0" applyFill="1" applyBorder="1" applyAlignment="1">
      <alignment horizontal="right" vertical="top"/>
    </xf>
    <xf numFmtId="0" fontId="19" fillId="28" borderId="6" xfId="0" applyFont="1" applyFill="1" applyBorder="1" applyAlignment="1">
      <alignment vertical="center" wrapText="1"/>
    </xf>
    <xf numFmtId="0" fontId="19" fillId="28" borderId="12" xfId="0" applyFont="1" applyFill="1" applyBorder="1" applyAlignment="1">
      <alignment vertical="center" wrapText="1"/>
    </xf>
    <xf numFmtId="0" fontId="19" fillId="28" borderId="12" xfId="0" applyFont="1" applyFill="1" applyBorder="1" applyAlignment="1">
      <alignment horizontal="center" vertical="center" wrapText="1"/>
    </xf>
    <xf numFmtId="0" fontId="19" fillId="28" borderId="14" xfId="0" applyFont="1" applyFill="1" applyBorder="1" applyAlignment="1">
      <alignment horizontal="center" vertical="center"/>
    </xf>
    <xf numFmtId="0" fontId="0" fillId="27" borderId="12" xfId="0" applyFill="1" applyBorder="1" applyAlignment="1">
      <alignment vertical="center"/>
    </xf>
    <xf numFmtId="0" fontId="0" fillId="27" borderId="13" xfId="0" applyFont="1" applyFill="1" applyBorder="1"/>
    <xf numFmtId="0" fontId="0" fillId="27" borderId="0" xfId="0" applyFont="1" applyFill="1" applyBorder="1" applyAlignment="1"/>
    <xf numFmtId="0" fontId="0" fillId="27" borderId="10" xfId="0" applyFill="1" applyBorder="1" applyAlignment="1">
      <alignment vertical="center"/>
    </xf>
    <xf numFmtId="0" fontId="19" fillId="27" borderId="5" xfId="0" applyFont="1" applyFill="1" applyBorder="1" applyAlignment="1">
      <alignment horizontal="left" vertical="center" indent="2"/>
    </xf>
    <xf numFmtId="0" fontId="19" fillId="27" borderId="16" xfId="0" applyFont="1" applyFill="1" applyBorder="1" applyAlignment="1">
      <alignment horizontal="left" vertical="center" indent="2"/>
    </xf>
    <xf numFmtId="0" fontId="19" fillId="27" borderId="10" xfId="0" applyFont="1" applyFill="1" applyBorder="1" applyAlignment="1">
      <alignment horizontal="left" vertical="center" indent="2"/>
    </xf>
    <xf numFmtId="3" fontId="28" fillId="27" borderId="16" xfId="0" applyNumberFormat="1" applyFont="1" applyFill="1" applyBorder="1" applyAlignment="1">
      <alignment vertical="center"/>
    </xf>
    <xf numFmtId="166" fontId="29" fillId="27" borderId="10" xfId="0" applyNumberFormat="1" applyFont="1" applyFill="1" applyBorder="1" applyAlignment="1">
      <alignment horizontal="right" vertical="center"/>
    </xf>
    <xf numFmtId="166" fontId="29" fillId="27" borderId="16" xfId="0" applyNumberFormat="1" applyFont="1" applyFill="1" applyBorder="1" applyAlignment="1">
      <alignment horizontal="right" vertical="center"/>
    </xf>
    <xf numFmtId="3" fontId="0" fillId="27" borderId="0" xfId="0" applyNumberFormat="1" applyFont="1" applyFill="1" applyBorder="1"/>
    <xf numFmtId="0" fontId="0" fillId="27" borderId="0" xfId="0" applyFont="1" applyFill="1"/>
    <xf numFmtId="0" fontId="11" fillId="27" borderId="10" xfId="0" applyFont="1" applyFill="1" applyBorder="1" applyAlignment="1">
      <alignment horizontal="left" vertical="center" indent="2"/>
    </xf>
    <xf numFmtId="3" fontId="10" fillId="27" borderId="16" xfId="0" applyNumberFormat="1" applyFont="1" applyFill="1" applyBorder="1" applyAlignment="1">
      <alignment vertical="center"/>
    </xf>
    <xf numFmtId="166" fontId="13" fillId="27" borderId="10" xfId="0" applyNumberFormat="1" applyFont="1" applyFill="1" applyBorder="1" applyAlignment="1">
      <alignment horizontal="right" vertical="center"/>
    </xf>
    <xf numFmtId="166" fontId="13" fillId="27" borderId="16" xfId="0" applyNumberFormat="1" applyFont="1" applyFill="1" applyBorder="1" applyAlignment="1">
      <alignment horizontal="right" vertical="center"/>
    </xf>
    <xf numFmtId="0" fontId="38" fillId="27" borderId="10" xfId="0" applyFont="1" applyFill="1" applyBorder="1" applyAlignment="1">
      <alignment horizontal="left" vertical="center" indent="2"/>
    </xf>
    <xf numFmtId="3" fontId="38" fillId="27" borderId="16" xfId="0" applyNumberFormat="1" applyFont="1" applyFill="1" applyBorder="1" applyAlignment="1">
      <alignment vertical="center"/>
    </xf>
    <xf numFmtId="166" fontId="38" fillId="27" borderId="10" xfId="0" applyNumberFormat="1" applyFont="1" applyFill="1" applyBorder="1" applyAlignment="1">
      <alignment vertical="center"/>
    </xf>
    <xf numFmtId="166" fontId="38" fillId="27" borderId="16" xfId="0" applyNumberFormat="1" applyFont="1" applyFill="1" applyBorder="1" applyAlignment="1">
      <alignment vertical="center"/>
    </xf>
    <xf numFmtId="0" fontId="39" fillId="27" borderId="0" xfId="0" applyFont="1" applyFill="1" applyBorder="1"/>
    <xf numFmtId="0" fontId="38" fillId="27" borderId="12" xfId="0" applyFont="1" applyFill="1" applyBorder="1" applyAlignment="1">
      <alignment horizontal="left" vertical="center" indent="2"/>
    </xf>
    <xf numFmtId="3" fontId="38" fillId="27" borderId="19" xfId="0" applyNumberFormat="1" applyFont="1" applyFill="1" applyBorder="1" applyAlignment="1">
      <alignment vertical="center"/>
    </xf>
    <xf numFmtId="166" fontId="38" fillId="27" borderId="12" xfId="0" applyNumberFormat="1" applyFont="1" applyFill="1" applyBorder="1" applyAlignment="1">
      <alignment vertical="center"/>
    </xf>
    <xf numFmtId="166" fontId="38" fillId="27" borderId="19" xfId="0" applyNumberFormat="1" applyFont="1" applyFill="1" applyBorder="1" applyAlignment="1">
      <alignment vertical="center"/>
    </xf>
    <xf numFmtId="3" fontId="38" fillId="27" borderId="0" xfId="0" quotePrefix="1" applyNumberFormat="1" applyFont="1" applyFill="1" applyBorder="1" applyAlignment="1">
      <alignment vertical="center"/>
    </xf>
    <xf numFmtId="166" fontId="38" fillId="27" borderId="0" xfId="0" applyNumberFormat="1" applyFont="1" applyFill="1" applyBorder="1" applyAlignment="1">
      <alignment vertical="center"/>
    </xf>
    <xf numFmtId="3" fontId="40" fillId="27" borderId="11" xfId="0" applyNumberFormat="1" applyFont="1" applyFill="1" applyBorder="1" applyAlignment="1">
      <alignment vertical="center"/>
    </xf>
    <xf numFmtId="166" fontId="38" fillId="27" borderId="11" xfId="0" applyNumberFormat="1" applyFont="1" applyFill="1" applyBorder="1" applyAlignment="1">
      <alignment vertical="center"/>
    </xf>
    <xf numFmtId="0" fontId="0" fillId="27" borderId="13" xfId="0" applyFill="1" applyBorder="1" applyAlignment="1">
      <alignment vertical="center"/>
    </xf>
    <xf numFmtId="0" fontId="19" fillId="27" borderId="6" xfId="0" applyFont="1" applyFill="1" applyBorder="1" applyAlignment="1">
      <alignment horizontal="left" vertical="center" indent="2"/>
    </xf>
    <xf numFmtId="3" fontId="28" fillId="27" borderId="5" xfId="0" applyNumberFormat="1" applyFont="1" applyFill="1" applyBorder="1" applyAlignment="1">
      <alignment vertical="center"/>
    </xf>
    <xf numFmtId="166" fontId="29" fillId="27" borderId="6" xfId="0" applyNumberFormat="1" applyFont="1" applyFill="1" applyBorder="1" applyAlignment="1">
      <alignment horizontal="right" vertical="center"/>
    </xf>
    <xf numFmtId="166" fontId="29" fillId="27" borderId="5" xfId="0" applyNumberFormat="1" applyFont="1" applyFill="1" applyBorder="1" applyAlignment="1">
      <alignment horizontal="right" vertical="center"/>
    </xf>
    <xf numFmtId="0" fontId="41" fillId="27" borderId="10" xfId="0" applyFont="1" applyFill="1" applyBorder="1" applyAlignment="1">
      <alignment horizontal="left" vertical="center" wrapText="1" indent="2"/>
    </xf>
    <xf numFmtId="3" fontId="41" fillId="27" borderId="16" xfId="0" applyNumberFormat="1" applyFont="1" applyFill="1" applyBorder="1" applyAlignment="1">
      <alignment vertical="center"/>
    </xf>
    <xf numFmtId="0" fontId="41" fillId="27" borderId="16" xfId="0" applyFont="1" applyFill="1" applyBorder="1" applyAlignment="1">
      <alignment horizontal="left" vertical="center" wrapText="1" indent="2"/>
    </xf>
    <xf numFmtId="0" fontId="44" fillId="27" borderId="10" xfId="0" applyFont="1" applyFill="1" applyBorder="1" applyAlignment="1">
      <alignment horizontal="left" vertical="center" indent="2"/>
    </xf>
    <xf numFmtId="3" fontId="44" fillId="27" borderId="0" xfId="0" applyNumberFormat="1" applyFont="1" applyFill="1" applyBorder="1" applyAlignment="1">
      <alignment vertical="center"/>
    </xf>
    <xf numFmtId="166" fontId="44" fillId="27" borderId="0" xfId="0" applyNumberFormat="1" applyFont="1" applyFill="1" applyBorder="1" applyAlignment="1">
      <alignment vertical="center"/>
    </xf>
    <xf numFmtId="166" fontId="40" fillId="27" borderId="11" xfId="0" applyNumberFormat="1" applyFont="1" applyFill="1" applyBorder="1" applyAlignment="1">
      <alignment vertical="center"/>
    </xf>
    <xf numFmtId="166" fontId="44" fillId="27" borderId="11" xfId="0" applyNumberFormat="1" applyFont="1" applyFill="1" applyBorder="1" applyAlignment="1">
      <alignment vertical="center"/>
    </xf>
    <xf numFmtId="0" fontId="45" fillId="27" borderId="0" xfId="0" applyFont="1" applyFill="1"/>
    <xf numFmtId="3" fontId="19" fillId="27" borderId="5" xfId="0" applyNumberFormat="1" applyFont="1" applyFill="1" applyBorder="1" applyAlignment="1">
      <alignment vertical="center"/>
    </xf>
    <xf numFmtId="166" fontId="19" fillId="27" borderId="6" xfId="0" applyNumberFormat="1" applyFont="1" applyFill="1" applyBorder="1" applyAlignment="1">
      <alignment vertical="center"/>
    </xf>
    <xf numFmtId="166" fontId="19" fillId="27" borderId="5" xfId="0" applyNumberFormat="1" applyFont="1" applyFill="1" applyBorder="1" applyAlignment="1">
      <alignment horizontal="right" vertical="center"/>
    </xf>
    <xf numFmtId="3" fontId="45" fillId="27" borderId="0" xfId="0" applyNumberFormat="1" applyFont="1" applyFill="1" applyBorder="1"/>
    <xf numFmtId="0" fontId="45" fillId="27" borderId="0" xfId="0" applyFont="1" applyFill="1" applyBorder="1"/>
    <xf numFmtId="0" fontId="46" fillId="27" borderId="0" xfId="0" applyFont="1" applyFill="1" applyBorder="1"/>
    <xf numFmtId="3" fontId="19" fillId="27" borderId="16" xfId="0" applyNumberFormat="1" applyFont="1" applyFill="1" applyBorder="1" applyAlignment="1">
      <alignment vertical="center"/>
    </xf>
    <xf numFmtId="166" fontId="19" fillId="27" borderId="10" xfId="0" applyNumberFormat="1" applyFont="1" applyFill="1" applyBorder="1" applyAlignment="1">
      <alignment horizontal="right" vertical="center"/>
    </xf>
    <xf numFmtId="166" fontId="19" fillId="27" borderId="16" xfId="0" applyNumberFormat="1" applyFont="1" applyFill="1" applyBorder="1" applyAlignment="1">
      <alignment horizontal="right" vertical="center"/>
    </xf>
    <xf numFmtId="0" fontId="47" fillId="27" borderId="0" xfId="0" applyFont="1" applyFill="1"/>
    <xf numFmtId="3" fontId="11" fillId="27" borderId="16" xfId="0" applyNumberFormat="1" applyFont="1" applyFill="1" applyBorder="1" applyAlignment="1">
      <alignment vertical="center"/>
    </xf>
    <xf numFmtId="166" fontId="11" fillId="27" borderId="10" xfId="0" applyNumberFormat="1" applyFont="1" applyFill="1" applyBorder="1" applyAlignment="1">
      <alignment vertical="center"/>
    </xf>
    <xf numFmtId="166" fontId="11" fillId="27" borderId="16" xfId="0" applyNumberFormat="1" applyFont="1" applyFill="1" applyBorder="1" applyAlignment="1">
      <alignment horizontal="right" vertical="center"/>
    </xf>
    <xf numFmtId="3" fontId="47" fillId="27" borderId="0" xfId="0" applyNumberFormat="1" applyFont="1" applyFill="1" applyBorder="1"/>
    <xf numFmtId="0" fontId="48" fillId="27" borderId="0" xfId="0" applyFont="1" applyFill="1" applyBorder="1"/>
    <xf numFmtId="166" fontId="11" fillId="27" borderId="10" xfId="0" applyNumberFormat="1" applyFont="1" applyFill="1" applyBorder="1" applyAlignment="1">
      <alignment horizontal="right" vertical="center"/>
    </xf>
    <xf numFmtId="0" fontId="24" fillId="27" borderId="0" xfId="0" applyFont="1" applyFill="1"/>
    <xf numFmtId="0" fontId="24" fillId="27" borderId="0" xfId="0" applyFont="1" applyFill="1" applyBorder="1"/>
    <xf numFmtId="0" fontId="50" fillId="27" borderId="0" xfId="0" applyFont="1" applyFill="1" applyBorder="1"/>
    <xf numFmtId="0" fontId="51" fillId="29" borderId="0" xfId="0" applyFont="1" applyFill="1" applyBorder="1"/>
    <xf numFmtId="0" fontId="0" fillId="29" borderId="0" xfId="0" applyFont="1" applyFill="1" applyBorder="1"/>
    <xf numFmtId="0" fontId="51" fillId="29" borderId="0" xfId="0" applyFont="1" applyFill="1" applyBorder="1" applyAlignment="1">
      <alignment wrapText="1"/>
    </xf>
    <xf numFmtId="167" fontId="51" fillId="29" borderId="0" xfId="0" applyNumberFormat="1" applyFont="1" applyFill="1" applyBorder="1"/>
    <xf numFmtId="0" fontId="51" fillId="29" borderId="0" xfId="0" applyFont="1" applyFill="1" applyBorder="1" applyAlignment="1">
      <alignment horizontal="center"/>
    </xf>
    <xf numFmtId="0" fontId="52" fillId="29" borderId="0" xfId="0" applyFont="1" applyFill="1" applyBorder="1"/>
    <xf numFmtId="0" fontId="53" fillId="29" borderId="0" xfId="0" applyFont="1" applyFill="1" applyBorder="1" applyAlignment="1">
      <alignment horizontal="left" vertical="center" wrapText="1"/>
    </xf>
    <xf numFmtId="166" fontId="54" fillId="29" borderId="0" xfId="0" applyNumberFormat="1" applyFont="1" applyFill="1" applyBorder="1" applyAlignment="1">
      <alignment horizontal="right"/>
    </xf>
    <xf numFmtId="166" fontId="51" fillId="29" borderId="0" xfId="0" applyNumberFormat="1" applyFont="1" applyFill="1" applyBorder="1"/>
    <xf numFmtId="0" fontId="55" fillId="30" borderId="21" xfId="0" applyFont="1" applyFill="1" applyBorder="1" applyAlignment="1">
      <alignment vertical="center" wrapText="1"/>
    </xf>
    <xf numFmtId="0" fontId="56" fillId="30" borderId="22" xfId="0" applyFont="1" applyFill="1" applyBorder="1" applyAlignment="1">
      <alignment horizontal="center" vertical="center" wrapText="1"/>
    </xf>
    <xf numFmtId="166" fontId="56" fillId="30" borderId="22" xfId="0" applyNumberFormat="1" applyFont="1" applyFill="1" applyBorder="1" applyAlignment="1">
      <alignment horizontal="center" vertical="center" wrapText="1"/>
    </xf>
    <xf numFmtId="0" fontId="55" fillId="30" borderId="23" xfId="0" applyFont="1" applyFill="1" applyBorder="1" applyAlignment="1">
      <alignment vertical="center" wrapText="1"/>
    </xf>
    <xf numFmtId="0" fontId="56" fillId="30" borderId="0" xfId="0" applyFont="1" applyFill="1" applyBorder="1" applyAlignment="1">
      <alignment horizontal="center" vertical="center" wrapText="1"/>
    </xf>
    <xf numFmtId="166" fontId="56" fillId="30" borderId="0" xfId="0" applyNumberFormat="1" applyFont="1" applyFill="1" applyBorder="1" applyAlignment="1">
      <alignment horizontal="center" vertical="center"/>
    </xf>
    <xf numFmtId="166" fontId="56" fillId="30" borderId="12" xfId="0" applyNumberFormat="1" applyFont="1" applyFill="1" applyBorder="1" applyAlignment="1">
      <alignment horizontal="center" vertical="center"/>
    </xf>
    <xf numFmtId="166" fontId="56" fillId="30" borderId="14" xfId="0" applyNumberFormat="1" applyFont="1" applyFill="1" applyBorder="1" applyAlignment="1">
      <alignment horizontal="center" vertical="center"/>
    </xf>
    <xf numFmtId="0" fontId="57" fillId="29" borderId="1" xfId="0" applyFont="1" applyFill="1" applyBorder="1" applyAlignment="1">
      <alignment vertical="center"/>
    </xf>
    <xf numFmtId="0" fontId="53" fillId="29" borderId="25" xfId="0" applyFont="1" applyFill="1" applyBorder="1" applyAlignment="1">
      <alignment horizontal="left" vertical="center" indent="3"/>
    </xf>
    <xf numFmtId="0" fontId="53" fillId="29" borderId="10" xfId="0" applyFont="1" applyFill="1" applyBorder="1" applyAlignment="1">
      <alignment horizontal="left" vertical="center" indent="3"/>
    </xf>
    <xf numFmtId="0" fontId="57" fillId="29" borderId="12" xfId="0" applyFont="1" applyFill="1" applyBorder="1" applyAlignment="1">
      <alignment vertical="center"/>
    </xf>
    <xf numFmtId="0" fontId="59" fillId="29" borderId="10" xfId="0" applyFont="1" applyFill="1" applyBorder="1"/>
    <xf numFmtId="0" fontId="57" fillId="29" borderId="12" xfId="0" applyFont="1" applyFill="1" applyBorder="1" applyAlignment="1">
      <alignment vertical="center" wrapText="1"/>
    </xf>
    <xf numFmtId="166" fontId="56" fillId="30" borderId="26" xfId="0" applyNumberFormat="1" applyFont="1" applyFill="1" applyBorder="1" applyAlignment="1">
      <alignment horizontal="center" vertical="center" wrapText="1"/>
    </xf>
    <xf numFmtId="166" fontId="56" fillId="30" borderId="27" xfId="0" applyNumberFormat="1" applyFont="1" applyFill="1" applyBorder="1" applyAlignment="1">
      <alignment horizontal="center" vertical="center"/>
    </xf>
    <xf numFmtId="0" fontId="53" fillId="29" borderId="28" xfId="0" applyFont="1" applyFill="1" applyBorder="1" applyAlignment="1">
      <alignment vertical="center" wrapText="1"/>
    </xf>
    <xf numFmtId="0" fontId="19" fillId="11" borderId="10" xfId="0" applyFont="1" applyFill="1" applyBorder="1" applyAlignment="1">
      <alignment vertical="center" wrapText="1"/>
    </xf>
    <xf numFmtId="0" fontId="62" fillId="11" borderId="0" xfId="0" applyFont="1" applyFill="1" applyBorder="1" applyAlignment="1">
      <alignment horizontal="center" vertical="center" wrapText="1"/>
    </xf>
    <xf numFmtId="0" fontId="62" fillId="11" borderId="11" xfId="0" applyFont="1" applyFill="1" applyBorder="1" applyAlignment="1">
      <alignment horizontal="center" vertical="center"/>
    </xf>
    <xf numFmtId="0" fontId="13" fillId="27" borderId="0" xfId="0" applyFont="1" applyFill="1" applyAlignment="1">
      <alignment vertical="center"/>
    </xf>
    <xf numFmtId="3" fontId="10" fillId="27" borderId="2" xfId="0" applyNumberFormat="1" applyFont="1" applyFill="1" applyBorder="1" applyAlignment="1">
      <alignment vertical="center"/>
    </xf>
    <xf numFmtId="3" fontId="10" fillId="27" borderId="3" xfId="0" applyNumberFormat="1" applyFont="1" applyFill="1" applyBorder="1" applyAlignment="1">
      <alignment vertical="center"/>
    </xf>
    <xf numFmtId="0" fontId="13" fillId="27" borderId="0" xfId="0" applyFont="1" applyFill="1"/>
    <xf numFmtId="165" fontId="10" fillId="27" borderId="5" xfId="0" applyNumberFormat="1" applyFont="1" applyFill="1" applyBorder="1" applyAlignment="1">
      <alignment vertical="center"/>
    </xf>
    <xf numFmtId="3" fontId="10" fillId="27" borderId="8" xfId="0" applyNumberFormat="1" applyFont="1" applyFill="1" applyBorder="1" applyAlignment="1">
      <alignment vertical="center"/>
    </xf>
    <xf numFmtId="165" fontId="10" fillId="27" borderId="16" xfId="0" applyNumberFormat="1" applyFont="1" applyFill="1" applyBorder="1" applyAlignment="1">
      <alignment vertical="center"/>
    </xf>
    <xf numFmtId="0" fontId="19" fillId="27" borderId="29" xfId="0" applyFont="1" applyFill="1" applyBorder="1" applyAlignment="1">
      <alignment vertical="center"/>
    </xf>
    <xf numFmtId="3" fontId="10" fillId="27" borderId="0" xfId="0" applyNumberFormat="1" applyFont="1" applyFill="1" applyBorder="1" applyAlignment="1">
      <alignment vertical="center"/>
    </xf>
    <xf numFmtId="3" fontId="10" fillId="27" borderId="11" xfId="0" applyNumberFormat="1" applyFont="1" applyFill="1" applyBorder="1" applyAlignment="1">
      <alignment vertical="center"/>
    </xf>
    <xf numFmtId="0" fontId="63" fillId="27" borderId="10" xfId="0" applyFont="1" applyFill="1" applyBorder="1"/>
    <xf numFmtId="3" fontId="10" fillId="31" borderId="4" xfId="3" applyNumberFormat="1" applyFont="1" applyFill="1" applyBorder="1" applyAlignment="1">
      <alignment horizontal="center" vertical="center" wrapText="1"/>
    </xf>
    <xf numFmtId="0" fontId="28" fillId="0" borderId="4" xfId="3" applyFont="1" applyFill="1" applyBorder="1" applyAlignment="1">
      <alignment horizontal="left" vertical="center" wrapText="1"/>
    </xf>
    <xf numFmtId="3" fontId="28" fillId="0" borderId="4" xfId="3" applyNumberFormat="1" applyFont="1" applyFill="1" applyBorder="1" applyAlignment="1">
      <alignment horizontal="center" vertical="center" wrapText="1"/>
    </xf>
    <xf numFmtId="3" fontId="28" fillId="0" borderId="4" xfId="3" applyNumberFormat="1" applyFont="1" applyFill="1" applyBorder="1" applyAlignment="1">
      <alignment horizontal="right" vertical="center" wrapText="1"/>
    </xf>
    <xf numFmtId="0" fontId="13" fillId="0" borderId="0" xfId="0" applyFont="1" applyAlignment="1">
      <alignment vertical="center"/>
    </xf>
    <xf numFmtId="0" fontId="7" fillId="0" borderId="4" xfId="5" applyFont="1" applyFill="1" applyBorder="1" applyAlignment="1">
      <alignment vertical="center"/>
    </xf>
    <xf numFmtId="3" fontId="7" fillId="0" borderId="4" xfId="5" applyNumberFormat="1" applyFont="1" applyFill="1" applyBorder="1" applyAlignment="1">
      <alignment horizontal="right" vertical="center"/>
    </xf>
    <xf numFmtId="3" fontId="13" fillId="0" borderId="4" xfId="7" applyNumberFormat="1" applyFont="1" applyBorder="1" applyAlignment="1">
      <alignment horizontal="right" vertical="center"/>
    </xf>
    <xf numFmtId="3" fontId="13" fillId="0" borderId="4" xfId="0" quotePrefix="1" applyNumberFormat="1" applyFont="1" applyBorder="1" applyAlignment="1">
      <alignment horizontal="center" vertical="center"/>
    </xf>
    <xf numFmtId="3" fontId="13" fillId="0" borderId="4" xfId="7" applyFont="1" applyBorder="1" applyAlignment="1">
      <alignment horizontal="center" vertical="center"/>
    </xf>
    <xf numFmtId="3" fontId="18" fillId="0" borderId="4" xfId="0" applyNumberFormat="1" applyFont="1" applyFill="1" applyBorder="1" applyAlignment="1">
      <alignment horizontal="center" vertical="center"/>
    </xf>
    <xf numFmtId="0" fontId="28" fillId="15" borderId="0" xfId="10" applyFont="1" applyFill="1" applyBorder="1" applyAlignment="1">
      <alignment horizontal="center" vertical="center" wrapText="1"/>
    </xf>
    <xf numFmtId="0" fontId="28" fillId="15" borderId="9" xfId="10" applyFont="1" applyFill="1" applyBorder="1" applyAlignment="1">
      <alignment horizontal="center" vertical="center" wrapText="1"/>
    </xf>
    <xf numFmtId="0" fontId="28" fillId="4" borderId="0" xfId="10" applyFont="1" applyFill="1" applyBorder="1" applyAlignment="1">
      <alignment horizontal="center" vertical="center" wrapText="1"/>
    </xf>
    <xf numFmtId="0" fontId="19" fillId="21" borderId="0" xfId="0" applyFont="1" applyFill="1" applyBorder="1" applyAlignment="1">
      <alignment horizontal="center" vertical="center" wrapText="1"/>
    </xf>
    <xf numFmtId="0" fontId="19" fillId="21" borderId="9" xfId="0" applyFont="1" applyFill="1" applyBorder="1" applyAlignment="1">
      <alignment horizontal="center" vertical="center" wrapText="1"/>
    </xf>
    <xf numFmtId="0" fontId="28" fillId="20" borderId="0" xfId="3" applyFont="1" applyFill="1" applyBorder="1" applyAlignment="1">
      <alignment horizontal="center" vertical="center"/>
    </xf>
    <xf numFmtId="0" fontId="28" fillId="20" borderId="0" xfId="3" applyFont="1" applyFill="1" applyBorder="1" applyAlignment="1">
      <alignment horizontal="center" vertical="center" wrapText="1"/>
    </xf>
    <xf numFmtId="0" fontId="28" fillId="20" borderId="9" xfId="3" applyFont="1" applyFill="1" applyBorder="1" applyAlignment="1">
      <alignment horizontal="center" vertical="center" wrapText="1"/>
    </xf>
    <xf numFmtId="0" fontId="10" fillId="15" borderId="0" xfId="10" applyFont="1" applyFill="1" applyBorder="1" applyAlignment="1">
      <alignment horizontal="center" vertical="top" wrapText="1"/>
    </xf>
    <xf numFmtId="0" fontId="10" fillId="15" borderId="9" xfId="10" applyFont="1" applyFill="1" applyBorder="1" applyAlignment="1">
      <alignment horizontal="center" vertical="top" wrapText="1"/>
    </xf>
    <xf numFmtId="1" fontId="9" fillId="10" borderId="3" xfId="1" applyNumberFormat="1" applyFont="1" applyFill="1" applyBorder="1" applyAlignment="1">
      <alignment horizontal="left" vertical="center" indent="3"/>
    </xf>
    <xf numFmtId="1" fontId="9" fillId="10" borderId="8" xfId="1" applyNumberFormat="1" applyFont="1" applyFill="1" applyBorder="1" applyAlignment="1">
      <alignment horizontal="left" vertical="center" indent="3"/>
    </xf>
    <xf numFmtId="1" fontId="9" fillId="10" borderId="6" xfId="1" applyNumberFormat="1" applyFont="1" applyFill="1" applyBorder="1" applyAlignment="1">
      <alignment horizontal="left" vertical="center" indent="3"/>
    </xf>
    <xf numFmtId="0" fontId="10" fillId="3" borderId="0" xfId="3" applyFont="1" applyFill="1" applyBorder="1" applyAlignment="1">
      <alignment horizontal="center" vertical="center" wrapText="1"/>
    </xf>
    <xf numFmtId="0" fontId="15" fillId="22" borderId="10" xfId="3" applyFont="1" applyFill="1" applyBorder="1" applyAlignment="1">
      <alignment horizontal="center" vertical="center" wrapText="1"/>
    </xf>
    <xf numFmtId="4" fontId="24" fillId="10" borderId="10" xfId="0" applyNumberFormat="1" applyFont="1" applyFill="1" applyBorder="1" applyAlignment="1">
      <alignment horizontal="center" vertical="center"/>
    </xf>
    <xf numFmtId="1" fontId="0" fillId="0" borderId="0" xfId="0" applyNumberFormat="1"/>
    <xf numFmtId="0" fontId="9" fillId="36" borderId="35" xfId="0" applyFont="1" applyFill="1" applyBorder="1"/>
    <xf numFmtId="0" fontId="9" fillId="36" borderId="36" xfId="0" applyFont="1" applyFill="1" applyBorder="1"/>
    <xf numFmtId="0" fontId="9" fillId="36" borderId="37" xfId="0" applyFont="1" applyFill="1" applyBorder="1"/>
    <xf numFmtId="0" fontId="13" fillId="0" borderId="38" xfId="0" applyFont="1" applyBorder="1"/>
    <xf numFmtId="0" fontId="13" fillId="0" borderId="39" xfId="0" applyFont="1" applyBorder="1"/>
    <xf numFmtId="3" fontId="10" fillId="0" borderId="40" xfId="11" applyNumberFormat="1" applyFont="1" applyFill="1" applyBorder="1" applyAlignment="1">
      <alignment horizontal="right" wrapText="1"/>
    </xf>
    <xf numFmtId="0" fontId="13" fillId="0" borderId="41" xfId="0" applyFont="1" applyBorder="1"/>
    <xf numFmtId="0" fontId="13" fillId="0" borderId="42" xfId="0" applyFont="1" applyBorder="1"/>
    <xf numFmtId="3" fontId="10" fillId="0" borderId="43" xfId="11" applyNumberFormat="1" applyFont="1" applyBorder="1"/>
    <xf numFmtId="3" fontId="10" fillId="0" borderId="43" xfId="11" applyNumberFormat="1" applyFont="1" applyFill="1" applyBorder="1" applyAlignment="1">
      <alignment horizontal="right" wrapText="1"/>
    </xf>
    <xf numFmtId="3" fontId="13" fillId="0" borderId="43" xfId="0" applyNumberFormat="1" applyFont="1" applyBorder="1"/>
    <xf numFmtId="0" fontId="13" fillId="0" borderId="44" xfId="0" applyFont="1" applyBorder="1"/>
    <xf numFmtId="0" fontId="13" fillId="0" borderId="45" xfId="0" applyFont="1" applyBorder="1"/>
    <xf numFmtId="3" fontId="13" fillId="0" borderId="46" xfId="0" applyNumberFormat="1" applyFont="1" applyBorder="1"/>
    <xf numFmtId="0" fontId="9" fillId="36" borderId="47" xfId="0" applyFont="1" applyFill="1" applyBorder="1"/>
    <xf numFmtId="0" fontId="9" fillId="36" borderId="48" xfId="0" applyFont="1" applyFill="1" applyBorder="1"/>
    <xf numFmtId="0" fontId="9" fillId="36" borderId="49" xfId="0" applyFont="1" applyFill="1" applyBorder="1"/>
    <xf numFmtId="0" fontId="13" fillId="0" borderId="10" xfId="0" applyFont="1" applyBorder="1" applyAlignment="1">
      <alignment vertical="center"/>
    </xf>
    <xf numFmtId="0" fontId="13" fillId="0" borderId="50" xfId="0" applyFont="1" applyFill="1" applyBorder="1" applyAlignment="1">
      <alignment wrapText="1"/>
    </xf>
    <xf numFmtId="0" fontId="13" fillId="0" borderId="50" xfId="0" applyFont="1" applyFill="1" applyBorder="1"/>
    <xf numFmtId="3" fontId="10" fillId="0" borderId="43" xfId="12" applyNumberFormat="1" applyFont="1" applyFill="1" applyBorder="1" applyAlignment="1">
      <alignment horizontal="center" wrapText="1"/>
    </xf>
    <xf numFmtId="0" fontId="13" fillId="0" borderId="45" xfId="0" applyFont="1" applyFill="1" applyBorder="1"/>
    <xf numFmtId="3" fontId="10" fillId="0" borderId="46" xfId="12" applyNumberFormat="1" applyFont="1" applyFill="1" applyBorder="1" applyAlignment="1">
      <alignment horizontal="right" wrapText="1"/>
    </xf>
    <xf numFmtId="0" fontId="5" fillId="0" borderId="0" xfId="6" applyFont="1" applyFill="1" applyBorder="1" applyAlignment="1"/>
    <xf numFmtId="0" fontId="5" fillId="0" borderId="0" xfId="4" applyFont="1" applyFill="1" applyBorder="1" applyAlignment="1"/>
    <xf numFmtId="0" fontId="5" fillId="0" borderId="0" xfId="4" applyFont="1" applyFill="1" applyBorder="1" applyAlignment="1">
      <alignment horizontal="right"/>
    </xf>
    <xf numFmtId="0" fontId="0" fillId="0" borderId="0" xfId="0" applyBorder="1" applyAlignment="1"/>
    <xf numFmtId="0" fontId="0" fillId="25" borderId="4" xfId="0" applyFill="1" applyBorder="1" applyAlignment="1">
      <alignment horizontal="center" vertical="center" wrapText="1"/>
    </xf>
    <xf numFmtId="0" fontId="10" fillId="0" borderId="32" xfId="3" applyFont="1" applyFill="1" applyBorder="1" applyAlignment="1"/>
    <xf numFmtId="0" fontId="10" fillId="0" borderId="33" xfId="3" applyFont="1" applyFill="1" applyBorder="1" applyAlignment="1">
      <alignment horizontal="left"/>
    </xf>
    <xf numFmtId="3" fontId="10" fillId="0" borderId="33" xfId="3" applyNumberFormat="1" applyFont="1" applyFill="1" applyBorder="1" applyAlignment="1">
      <alignment horizontal="right"/>
    </xf>
    <xf numFmtId="0" fontId="10" fillId="0" borderId="34" xfId="3" applyFont="1" applyFill="1" applyBorder="1" applyAlignment="1"/>
    <xf numFmtId="0" fontId="65" fillId="0" borderId="0" xfId="0" applyFont="1"/>
    <xf numFmtId="0" fontId="7" fillId="0" borderId="51" xfId="4" applyFont="1" applyFill="1" applyBorder="1" applyAlignment="1">
      <alignment wrapText="1"/>
    </xf>
    <xf numFmtId="0" fontId="7" fillId="0" borderId="52" xfId="4" applyFont="1" applyFill="1" applyBorder="1" applyAlignment="1">
      <alignment wrapText="1"/>
    </xf>
    <xf numFmtId="0" fontId="7" fillId="0" borderId="53" xfId="4" applyFont="1" applyFill="1" applyBorder="1" applyAlignment="1">
      <alignment horizontal="left" wrapText="1"/>
    </xf>
    <xf numFmtId="0" fontId="7" fillId="0" borderId="54" xfId="4" applyFont="1" applyFill="1" applyBorder="1" applyAlignment="1">
      <alignment wrapText="1"/>
    </xf>
    <xf numFmtId="0" fontId="13" fillId="0" borderId="58" xfId="0" applyFont="1" applyBorder="1"/>
    <xf numFmtId="3" fontId="7" fillId="0" borderId="58" xfId="5" applyNumberFormat="1" applyFont="1" applyFill="1" applyBorder="1" applyAlignment="1">
      <alignment horizontal="right" wrapText="1"/>
    </xf>
    <xf numFmtId="0" fontId="13" fillId="0" borderId="59" xfId="0" applyFont="1" applyBorder="1"/>
    <xf numFmtId="0" fontId="13" fillId="0" borderId="60" xfId="0" applyFont="1" applyBorder="1"/>
    <xf numFmtId="3" fontId="7" fillId="0" borderId="60" xfId="5" applyNumberFormat="1" applyFont="1" applyFill="1" applyBorder="1" applyAlignment="1">
      <alignment horizontal="right" wrapText="1"/>
    </xf>
    <xf numFmtId="0" fontId="13" fillId="0" borderId="61" xfId="0" applyFont="1" applyBorder="1"/>
    <xf numFmtId="0" fontId="3" fillId="19" borderId="1" xfId="0" applyFont="1" applyFill="1" applyBorder="1" applyAlignment="1">
      <alignment horizontal="center" vertical="center" wrapText="1"/>
    </xf>
    <xf numFmtId="0" fontId="13" fillId="19" borderId="4" xfId="0" applyFont="1" applyFill="1" applyBorder="1" applyAlignment="1">
      <alignment horizontal="center" wrapText="1"/>
    </xf>
    <xf numFmtId="0" fontId="0" fillId="0" borderId="4" xfId="0" applyBorder="1"/>
    <xf numFmtId="0" fontId="0" fillId="19" borderId="1" xfId="0" applyFont="1" applyFill="1" applyBorder="1" applyAlignment="1">
      <alignment horizontal="center" vertical="center" wrapText="1"/>
    </xf>
    <xf numFmtId="0" fontId="0" fillId="0" borderId="4" xfId="0" applyFill="1" applyBorder="1"/>
    <xf numFmtId="0" fontId="9" fillId="36" borderId="35" xfId="0" applyFont="1" applyFill="1" applyBorder="1" applyAlignment="1">
      <alignment horizontal="center"/>
    </xf>
    <xf numFmtId="0" fontId="9" fillId="36" borderId="57" xfId="0" applyFont="1" applyFill="1" applyBorder="1" applyAlignment="1">
      <alignment horizontal="center"/>
    </xf>
    <xf numFmtId="0" fontId="66" fillId="36" borderId="8" xfId="0" applyFont="1" applyFill="1" applyBorder="1" applyAlignment="1">
      <alignment horizontal="center" wrapText="1"/>
    </xf>
    <xf numFmtId="0" fontId="0" fillId="19" borderId="4" xfId="0" applyFill="1" applyBorder="1"/>
    <xf numFmtId="3" fontId="0" fillId="0" borderId="4" xfId="0" applyNumberFormat="1" applyBorder="1"/>
    <xf numFmtId="0" fontId="9" fillId="36" borderId="4" xfId="0" applyFont="1" applyFill="1" applyBorder="1"/>
    <xf numFmtId="0" fontId="66" fillId="36" borderId="4" xfId="0" applyFont="1" applyFill="1" applyBorder="1" applyAlignment="1">
      <alignment wrapText="1"/>
    </xf>
    <xf numFmtId="0" fontId="13" fillId="0" borderId="4" xfId="0" applyFont="1" applyBorder="1" applyAlignment="1">
      <alignment vertical="center"/>
    </xf>
    <xf numFmtId="0" fontId="13" fillId="0" borderId="4" xfId="0" applyFont="1" applyFill="1" applyBorder="1" applyAlignment="1">
      <alignment wrapText="1"/>
    </xf>
    <xf numFmtId="0" fontId="0" fillId="19" borderId="4" xfId="0" applyFont="1" applyFill="1" applyBorder="1" applyAlignment="1">
      <alignment horizontal="center" vertical="center" wrapText="1"/>
    </xf>
    <xf numFmtId="0" fontId="0" fillId="0" borderId="10" xfId="0" applyBorder="1"/>
    <xf numFmtId="3" fontId="0" fillId="19" borderId="56" xfId="0" applyNumberFormat="1" applyFill="1" applyBorder="1"/>
    <xf numFmtId="0" fontId="0" fillId="0" borderId="4" xfId="0" applyBorder="1" applyAlignment="1">
      <alignment wrapText="1"/>
    </xf>
    <xf numFmtId="0" fontId="0" fillId="0" borderId="10" xfId="0" applyFill="1" applyBorder="1" applyAlignment="1">
      <alignment wrapText="1"/>
    </xf>
    <xf numFmtId="3" fontId="0" fillId="0" borderId="0" xfId="0" applyNumberFormat="1" applyBorder="1"/>
    <xf numFmtId="3" fontId="0" fillId="19" borderId="4" xfId="0" applyNumberFormat="1" applyFill="1" applyBorder="1"/>
    <xf numFmtId="0" fontId="0" fillId="0" borderId="0" xfId="0" applyAlignment="1">
      <alignment horizontal="center"/>
    </xf>
    <xf numFmtId="0" fontId="62" fillId="11" borderId="8" xfId="0" applyFont="1" applyFill="1" applyBorder="1" applyAlignment="1">
      <alignment horizontal="center" vertical="center" wrapText="1"/>
    </xf>
    <xf numFmtId="0" fontId="19" fillId="11" borderId="57" xfId="0" applyFont="1" applyFill="1" applyBorder="1" applyAlignment="1">
      <alignment vertical="center" wrapText="1"/>
    </xf>
    <xf numFmtId="0" fontId="62" fillId="11" borderId="55" xfId="0" applyFont="1" applyFill="1" applyBorder="1" applyAlignment="1">
      <alignment vertical="center" wrapText="1"/>
    </xf>
    <xf numFmtId="0" fontId="62" fillId="11" borderId="8" xfId="0" applyFont="1" applyFill="1" applyBorder="1" applyAlignment="1">
      <alignment vertical="center" wrapText="1"/>
    </xf>
    <xf numFmtId="0" fontId="62" fillId="11" borderId="57" xfId="0" applyFont="1" applyFill="1" applyBorder="1" applyAlignment="1">
      <alignment horizontal="center" vertical="center" wrapText="1"/>
    </xf>
    <xf numFmtId="0" fontId="62" fillId="11" borderId="55" xfId="0" applyFont="1" applyFill="1" applyBorder="1" applyAlignment="1">
      <alignment horizontal="center" vertical="center" wrapText="1"/>
    </xf>
    <xf numFmtId="0" fontId="62" fillId="11" borderId="12" xfId="0" applyFont="1" applyFill="1" applyBorder="1" applyAlignment="1">
      <alignment horizontal="right" vertical="center" wrapText="1"/>
    </xf>
    <xf numFmtId="0" fontId="11" fillId="27" borderId="12" xfId="0" applyFont="1" applyFill="1" applyBorder="1" applyAlignment="1">
      <alignment horizontal="left" vertical="center" indent="2"/>
    </xf>
    <xf numFmtId="0" fontId="3" fillId="0" borderId="0" xfId="0" applyFont="1"/>
    <xf numFmtId="0" fontId="57" fillId="29" borderId="4" xfId="0" applyFont="1" applyFill="1" applyBorder="1" applyAlignment="1">
      <alignment vertical="center"/>
    </xf>
    <xf numFmtId="0" fontId="53" fillId="29" borderId="4" xfId="0" applyFont="1" applyFill="1" applyBorder="1" applyAlignment="1">
      <alignment horizontal="left" vertical="center" indent="3"/>
    </xf>
    <xf numFmtId="0" fontId="57" fillId="29" borderId="4" xfId="0" applyFont="1" applyFill="1" applyBorder="1" applyAlignment="1">
      <alignment vertical="center" wrapText="1"/>
    </xf>
    <xf numFmtId="0" fontId="53" fillId="29" borderId="4" xfId="0" applyFont="1" applyFill="1" applyBorder="1" applyAlignment="1">
      <alignment vertical="center" wrapText="1"/>
    </xf>
    <xf numFmtId="0" fontId="0" fillId="0" borderId="4" xfId="0" applyNumberFormat="1" applyBorder="1"/>
    <xf numFmtId="0" fontId="55" fillId="37" borderId="21" xfId="0" applyFont="1" applyFill="1" applyBorder="1" applyAlignment="1">
      <alignment vertical="center" wrapText="1"/>
    </xf>
    <xf numFmtId="0" fontId="55" fillId="37" borderId="23" xfId="0" applyFont="1" applyFill="1" applyBorder="1" applyAlignment="1">
      <alignment vertical="center" wrapText="1"/>
    </xf>
    <xf numFmtId="166" fontId="56" fillId="37" borderId="12" xfId="0" applyNumberFormat="1" applyFont="1" applyFill="1" applyBorder="1" applyAlignment="1">
      <alignment horizontal="center" vertical="center"/>
    </xf>
    <xf numFmtId="166" fontId="56" fillId="37" borderId="14" xfId="0" applyNumberFormat="1" applyFont="1" applyFill="1" applyBorder="1" applyAlignment="1">
      <alignment horizontal="center" vertical="center"/>
    </xf>
    <xf numFmtId="0" fontId="0" fillId="18" borderId="56" xfId="0" applyFill="1" applyBorder="1" applyAlignment="1">
      <alignment horizontal="center"/>
    </xf>
    <xf numFmtId="0" fontId="0" fillId="18" borderId="19" xfId="0" applyFill="1" applyBorder="1"/>
    <xf numFmtId="0" fontId="0" fillId="18" borderId="24" xfId="0" applyFill="1" applyBorder="1" applyAlignment="1">
      <alignment horizontal="center"/>
    </xf>
    <xf numFmtId="0" fontId="0" fillId="18" borderId="4" xfId="0" applyFill="1" applyBorder="1" applyAlignment="1">
      <alignment horizontal="center"/>
    </xf>
    <xf numFmtId="0" fontId="0" fillId="0" borderId="19" xfId="0" applyBorder="1"/>
    <xf numFmtId="10" fontId="0" fillId="0" borderId="0" xfId="0" applyNumberFormat="1"/>
    <xf numFmtId="0" fontId="3" fillId="18" borderId="4" xfId="0" applyFont="1" applyFill="1" applyBorder="1" applyAlignment="1">
      <alignment horizontal="center" vertical="center"/>
    </xf>
    <xf numFmtId="0" fontId="0" fillId="18" borderId="4" xfId="0" applyFill="1" applyBorder="1" applyAlignment="1">
      <alignment vertical="center"/>
    </xf>
    <xf numFmtId="0" fontId="66" fillId="18" borderId="4" xfId="0" applyFont="1" applyFill="1" applyBorder="1" applyAlignment="1">
      <alignment vertical="center" wrapText="1"/>
    </xf>
    <xf numFmtId="0" fontId="66" fillId="18" borderId="4" xfId="0" applyFont="1" applyFill="1" applyBorder="1" applyAlignment="1">
      <alignment horizontal="center" vertical="center" wrapText="1"/>
    </xf>
    <xf numFmtId="0" fontId="10" fillId="18" borderId="4" xfId="3" applyFont="1" applyFill="1" applyBorder="1" applyAlignment="1">
      <alignment horizontal="center" wrapText="1"/>
    </xf>
    <xf numFmtId="0" fontId="0" fillId="0" borderId="4" xfId="0" applyBorder="1" applyAlignment="1">
      <alignment horizontal="center"/>
    </xf>
    <xf numFmtId="0" fontId="3" fillId="18" borderId="4" xfId="0" applyFont="1" applyFill="1" applyBorder="1" applyAlignment="1">
      <alignment vertical="center"/>
    </xf>
    <xf numFmtId="0" fontId="0" fillId="0" borderId="0" xfId="0" applyFill="1" applyBorder="1"/>
    <xf numFmtId="3" fontId="0" fillId="0" borderId="0" xfId="0" applyNumberFormat="1"/>
    <xf numFmtId="0" fontId="66" fillId="36" borderId="0" xfId="0" applyFont="1" applyFill="1" applyBorder="1" applyAlignment="1">
      <alignment horizontal="center" wrapText="1"/>
    </xf>
    <xf numFmtId="0" fontId="0" fillId="19" borderId="16" xfId="0" applyFill="1" applyBorder="1"/>
    <xf numFmtId="3" fontId="10" fillId="0" borderId="57" xfId="0" applyNumberFormat="1" applyFont="1" applyBorder="1" applyAlignment="1">
      <alignment vertical="center"/>
    </xf>
    <xf numFmtId="3" fontId="10" fillId="0" borderId="55" xfId="0" applyNumberFormat="1" applyFont="1" applyBorder="1" applyAlignment="1">
      <alignment vertical="center"/>
    </xf>
    <xf numFmtId="3" fontId="10" fillId="0" borderId="10" xfId="0" applyNumberFormat="1" applyFont="1" applyBorder="1" applyAlignment="1">
      <alignment vertical="center"/>
    </xf>
    <xf numFmtId="3" fontId="10" fillId="0" borderId="0" xfId="0" applyNumberFormat="1" applyFont="1" applyBorder="1" applyAlignment="1">
      <alignment vertical="center"/>
    </xf>
    <xf numFmtId="3" fontId="13" fillId="0" borderId="10" xfId="0" applyNumberFormat="1" applyFont="1" applyBorder="1"/>
    <xf numFmtId="3" fontId="13" fillId="0" borderId="0" xfId="0" applyNumberFormat="1" applyFont="1" applyBorder="1"/>
    <xf numFmtId="3" fontId="13" fillId="0" borderId="12" xfId="0" applyNumberFormat="1" applyFont="1" applyBorder="1"/>
    <xf numFmtId="3" fontId="13" fillId="0" borderId="13" xfId="0" applyNumberFormat="1" applyFont="1" applyBorder="1"/>
    <xf numFmtId="3" fontId="58" fillId="29" borderId="4" xfId="0" applyNumberFormat="1" applyFont="1" applyFill="1" applyBorder="1" applyAlignment="1">
      <alignment vertical="center"/>
    </xf>
    <xf numFmtId="168" fontId="0" fillId="0" borderId="0" xfId="0" applyNumberFormat="1"/>
    <xf numFmtId="0" fontId="0" fillId="0" borderId="0" xfId="0" applyNumberFormat="1"/>
    <xf numFmtId="0" fontId="0" fillId="0" borderId="0" xfId="0" applyNumberFormat="1" applyFill="1"/>
    <xf numFmtId="3" fontId="2" fillId="0" borderId="0" xfId="0" applyNumberFormat="1" applyFont="1" applyBorder="1"/>
    <xf numFmtId="0" fontId="13" fillId="27" borderId="38" xfId="0" applyFont="1" applyFill="1" applyBorder="1"/>
    <xf numFmtId="0" fontId="13" fillId="27" borderId="41" xfId="0" applyFont="1" applyFill="1" applyBorder="1"/>
    <xf numFmtId="0" fontId="47" fillId="27" borderId="4" xfId="0" applyFont="1" applyFill="1" applyBorder="1"/>
    <xf numFmtId="3" fontId="47" fillId="0" borderId="4" xfId="0" applyNumberFormat="1" applyFont="1" applyBorder="1" applyAlignment="1"/>
    <xf numFmtId="0" fontId="47" fillId="0" borderId="4" xfId="0" applyFont="1" applyBorder="1"/>
    <xf numFmtId="0" fontId="47" fillId="0" borderId="11" xfId="0" applyFont="1" applyBorder="1"/>
    <xf numFmtId="0" fontId="47" fillId="0" borderId="4" xfId="0" applyFont="1" applyFill="1" applyBorder="1"/>
    <xf numFmtId="3" fontId="47" fillId="0" borderId="4" xfId="0" applyNumberFormat="1" applyFont="1" applyFill="1" applyBorder="1" applyAlignment="1"/>
    <xf numFmtId="0" fontId="47" fillId="0" borderId="24" xfId="0" applyFont="1" applyFill="1" applyBorder="1"/>
    <xf numFmtId="0" fontId="11" fillId="27" borderId="41" xfId="0" applyFont="1" applyFill="1" applyBorder="1"/>
    <xf numFmtId="3" fontId="47" fillId="0" borderId="4" xfId="0" applyNumberFormat="1" applyFont="1" applyBorder="1"/>
    <xf numFmtId="0" fontId="47" fillId="0" borderId="0" xfId="0" applyFont="1"/>
    <xf numFmtId="0" fontId="47" fillId="0" borderId="4" xfId="0" applyFont="1" applyBorder="1" applyAlignment="1">
      <alignment wrapText="1"/>
    </xf>
    <xf numFmtId="3" fontId="47" fillId="19" borderId="56" xfId="0" applyNumberFormat="1" applyFont="1" applyFill="1" applyBorder="1"/>
    <xf numFmtId="3" fontId="47" fillId="19" borderId="4" xfId="0" applyNumberFormat="1" applyFont="1" applyFill="1" applyBorder="1"/>
    <xf numFmtId="3" fontId="47" fillId="0" borderId="4" xfId="0" applyNumberFormat="1" applyFont="1" applyFill="1" applyBorder="1"/>
    <xf numFmtId="3" fontId="0" fillId="0" borderId="4" xfId="0" applyNumberFormat="1" applyFill="1" applyBorder="1"/>
    <xf numFmtId="0" fontId="13" fillId="27" borderId="62" xfId="0" applyFont="1" applyFill="1" applyBorder="1"/>
    <xf numFmtId="166" fontId="0" fillId="27" borderId="5" xfId="0" applyNumberFormat="1" applyFont="1" applyFill="1" applyBorder="1"/>
    <xf numFmtId="166" fontId="0" fillId="27" borderId="16" xfId="0" applyNumberFormat="1" applyFont="1" applyFill="1" applyBorder="1"/>
    <xf numFmtId="166" fontId="0" fillId="27" borderId="10" xfId="0" applyNumberFormat="1" applyFont="1" applyFill="1" applyBorder="1"/>
    <xf numFmtId="166" fontId="37" fillId="27" borderId="5" xfId="0" applyNumberFormat="1" applyFont="1" applyFill="1" applyBorder="1" applyAlignment="1">
      <alignment horizontal="right" vertical="center" wrapText="1"/>
    </xf>
    <xf numFmtId="166" fontId="37" fillId="27" borderId="16" xfId="0" applyNumberFormat="1" applyFont="1" applyFill="1" applyBorder="1" applyAlignment="1">
      <alignment horizontal="right" vertical="center" wrapText="1"/>
    </xf>
    <xf numFmtId="3" fontId="0" fillId="14" borderId="4" xfId="0" applyNumberFormat="1" applyFill="1" applyBorder="1"/>
    <xf numFmtId="3" fontId="0" fillId="0" borderId="0" xfId="0" applyNumberFormat="1" applyAlignment="1">
      <alignment horizontal="center" vertical="center"/>
    </xf>
    <xf numFmtId="3" fontId="0" fillId="14" borderId="4" xfId="0" applyNumberFormat="1" applyFill="1" applyBorder="1" applyAlignment="1">
      <alignment horizontal="center" vertical="center"/>
    </xf>
    <xf numFmtId="166" fontId="0" fillId="0" borderId="0" xfId="0" applyNumberFormat="1"/>
    <xf numFmtId="166" fontId="0" fillId="14" borderId="4" xfId="0" applyNumberFormat="1" applyFill="1" applyBorder="1"/>
    <xf numFmtId="3" fontId="13" fillId="0" borderId="0" xfId="0" applyNumberFormat="1" applyFont="1"/>
    <xf numFmtId="165" fontId="13" fillId="0" borderId="0" xfId="0" applyNumberFormat="1" applyFont="1"/>
    <xf numFmtId="165" fontId="0" fillId="0" borderId="0" xfId="0" applyNumberFormat="1"/>
    <xf numFmtId="3" fontId="37" fillId="27" borderId="5" xfId="0" applyNumberFormat="1" applyFont="1" applyFill="1" applyBorder="1" applyAlignment="1">
      <alignment horizontal="right" vertical="center" wrapText="1"/>
    </xf>
    <xf numFmtId="3" fontId="37" fillId="27" borderId="16" xfId="0" applyNumberFormat="1" applyFont="1" applyFill="1" applyBorder="1" applyAlignment="1">
      <alignment horizontal="right" vertical="center" wrapText="1"/>
    </xf>
    <xf numFmtId="3" fontId="28" fillId="27" borderId="10" xfId="0" applyNumberFormat="1" applyFont="1" applyFill="1" applyBorder="1" applyAlignment="1">
      <alignment vertical="center"/>
    </xf>
    <xf numFmtId="3" fontId="13" fillId="27" borderId="10" xfId="0" applyNumberFormat="1" applyFont="1" applyFill="1" applyBorder="1" applyAlignment="1">
      <alignment vertical="center"/>
    </xf>
    <xf numFmtId="3" fontId="38" fillId="27" borderId="12" xfId="0" applyNumberFormat="1" applyFont="1" applyFill="1" applyBorder="1" applyAlignment="1">
      <alignment vertical="center"/>
    </xf>
    <xf numFmtId="3" fontId="28" fillId="27" borderId="6" xfId="0" applyNumberFormat="1" applyFont="1" applyFill="1" applyBorder="1" applyAlignment="1">
      <alignment vertical="center"/>
    </xf>
    <xf numFmtId="3" fontId="38" fillId="27" borderId="10" xfId="0" applyNumberFormat="1" applyFont="1" applyFill="1" applyBorder="1" applyAlignment="1">
      <alignment vertical="center"/>
    </xf>
    <xf numFmtId="3" fontId="19" fillId="27" borderId="6" xfId="0" applyNumberFormat="1" applyFont="1" applyFill="1" applyBorder="1" applyAlignment="1">
      <alignment vertical="center"/>
    </xf>
    <xf numFmtId="3" fontId="11" fillId="27" borderId="10" xfId="0" applyNumberFormat="1" applyFont="1" applyFill="1" applyBorder="1" applyAlignment="1">
      <alignment vertical="center"/>
    </xf>
    <xf numFmtId="3" fontId="10" fillId="27" borderId="10" xfId="0" applyNumberFormat="1" applyFont="1" applyFill="1" applyBorder="1" applyAlignment="1">
      <alignment vertical="center"/>
    </xf>
    <xf numFmtId="3" fontId="41" fillId="27" borderId="10" xfId="0" applyNumberFormat="1" applyFont="1" applyFill="1" applyBorder="1" applyAlignment="1">
      <alignment vertical="center"/>
    </xf>
    <xf numFmtId="3" fontId="39" fillId="27" borderId="0" xfId="0" applyNumberFormat="1" applyFont="1" applyFill="1" applyBorder="1"/>
    <xf numFmtId="3" fontId="19" fillId="27" borderId="10" xfId="0" applyNumberFormat="1" applyFont="1" applyFill="1" applyBorder="1" applyAlignment="1">
      <alignment vertical="center"/>
    </xf>
    <xf numFmtId="3" fontId="0" fillId="27" borderId="5" xfId="0" applyNumberFormat="1" applyFont="1" applyFill="1" applyBorder="1"/>
    <xf numFmtId="3" fontId="0" fillId="27" borderId="16" xfId="0" applyNumberFormat="1" applyFont="1" applyFill="1" applyBorder="1"/>
    <xf numFmtId="3" fontId="0" fillId="27" borderId="13" xfId="0" applyNumberFormat="1" applyFill="1" applyBorder="1" applyAlignment="1">
      <alignment vertical="center"/>
    </xf>
    <xf numFmtId="3" fontId="58" fillId="29" borderId="2" xfId="0" applyNumberFormat="1" applyFont="1" applyFill="1" applyBorder="1" applyAlignment="1">
      <alignment vertical="center"/>
    </xf>
    <xf numFmtId="3" fontId="58" fillId="29" borderId="23" xfId="0" applyNumberFormat="1" applyFont="1" applyFill="1" applyBorder="1" applyAlignment="1">
      <alignment vertical="center"/>
    </xf>
    <xf numFmtId="3" fontId="58" fillId="29" borderId="0" xfId="0" applyNumberFormat="1" applyFont="1" applyFill="1" applyBorder="1" applyAlignment="1">
      <alignment horizontal="right" vertical="center"/>
    </xf>
    <xf numFmtId="3" fontId="58" fillId="29" borderId="13" xfId="0" applyNumberFormat="1" applyFont="1" applyFill="1" applyBorder="1" applyAlignment="1">
      <alignment vertical="center"/>
    </xf>
    <xf numFmtId="3" fontId="60" fillId="29" borderId="0" xfId="0" applyNumberFormat="1" applyFont="1" applyFill="1" applyBorder="1"/>
    <xf numFmtId="3" fontId="0" fillId="0" borderId="24" xfId="0" applyNumberFormat="1" applyBorder="1"/>
    <xf numFmtId="3" fontId="0" fillId="0" borderId="11" xfId="0" applyNumberFormat="1" applyBorder="1"/>
    <xf numFmtId="3" fontId="0" fillId="0" borderId="14" xfId="0" applyNumberFormat="1" applyBorder="1"/>
    <xf numFmtId="165" fontId="58" fillId="29" borderId="2" xfId="0" applyNumberFormat="1" applyFont="1" applyFill="1" applyBorder="1" applyAlignment="1">
      <alignment horizontal="right" vertical="center"/>
    </xf>
    <xf numFmtId="165" fontId="58" fillId="29" borderId="11" xfId="0" applyNumberFormat="1" applyFont="1" applyFill="1" applyBorder="1"/>
    <xf numFmtId="165" fontId="58" fillId="29" borderId="0" xfId="0" applyNumberFormat="1" applyFont="1" applyFill="1" applyBorder="1"/>
    <xf numFmtId="165" fontId="58" fillId="29" borderId="0" xfId="0" applyNumberFormat="1" applyFont="1" applyFill="1" applyBorder="1" applyAlignment="1">
      <alignment horizontal="right" vertical="center"/>
    </xf>
    <xf numFmtId="165" fontId="58" fillId="29" borderId="13" xfId="0" applyNumberFormat="1" applyFont="1" applyFill="1" applyBorder="1" applyAlignment="1">
      <alignment horizontal="right" vertical="center"/>
    </xf>
    <xf numFmtId="165" fontId="60" fillId="29" borderId="0" xfId="0" applyNumberFormat="1" applyFont="1" applyFill="1" applyBorder="1"/>
    <xf numFmtId="165" fontId="58" fillId="29" borderId="13" xfId="0" applyNumberFormat="1" applyFont="1" applyFill="1" applyBorder="1" applyAlignment="1">
      <alignment vertical="center"/>
    </xf>
    <xf numFmtId="165" fontId="61" fillId="29" borderId="13" xfId="0" applyNumberFormat="1" applyFont="1" applyFill="1" applyBorder="1" applyAlignment="1">
      <alignment horizontal="right"/>
    </xf>
    <xf numFmtId="0" fontId="53" fillId="29" borderId="28" xfId="0" applyFont="1" applyFill="1" applyBorder="1" applyAlignment="1">
      <alignment horizontal="left" vertical="center" indent="3"/>
    </xf>
    <xf numFmtId="3" fontId="58" fillId="29" borderId="63" xfId="0" applyNumberFormat="1" applyFont="1" applyFill="1" applyBorder="1" applyAlignment="1">
      <alignment horizontal="right" vertical="center"/>
    </xf>
    <xf numFmtId="165" fontId="58" fillId="29" borderId="14" xfId="0" applyNumberFormat="1" applyFont="1" applyFill="1" applyBorder="1"/>
    <xf numFmtId="3" fontId="58" fillId="29" borderId="64" xfId="0" applyNumberFormat="1" applyFont="1" applyFill="1" applyBorder="1" applyAlignment="1">
      <alignment vertical="center"/>
    </xf>
    <xf numFmtId="3" fontId="58" fillId="29" borderId="28" xfId="0" applyNumberFormat="1" applyFont="1" applyFill="1" applyBorder="1" applyAlignment="1">
      <alignment vertical="center"/>
    </xf>
    <xf numFmtId="165" fontId="0" fillId="0" borderId="19" xfId="0" applyNumberFormat="1" applyBorder="1"/>
    <xf numFmtId="3" fontId="59" fillId="29" borderId="63" xfId="0" applyNumberFormat="1" applyFont="1" applyFill="1" applyBorder="1"/>
    <xf numFmtId="165" fontId="0" fillId="0" borderId="14" xfId="0" applyNumberFormat="1" applyBorder="1"/>
    <xf numFmtId="165" fontId="61" fillId="29" borderId="14" xfId="0" applyNumberFormat="1" applyFont="1" applyFill="1" applyBorder="1" applyAlignment="1">
      <alignment horizontal="right"/>
    </xf>
    <xf numFmtId="3" fontId="59" fillId="29" borderId="14" xfId="0" applyNumberFormat="1" applyFont="1" applyFill="1" applyBorder="1"/>
    <xf numFmtId="0" fontId="53" fillId="29" borderId="19" xfId="0" applyFont="1" applyFill="1" applyBorder="1" applyAlignment="1">
      <alignment vertical="center" wrapText="1"/>
    </xf>
    <xf numFmtId="165" fontId="61" fillId="29" borderId="19" xfId="0" applyNumberFormat="1" applyFont="1" applyFill="1" applyBorder="1" applyAlignment="1">
      <alignment horizontal="right"/>
    </xf>
    <xf numFmtId="165" fontId="10" fillId="27" borderId="11" xfId="0" applyNumberFormat="1" applyFont="1" applyFill="1" applyBorder="1" applyAlignment="1">
      <alignment vertical="center"/>
    </xf>
    <xf numFmtId="3" fontId="10" fillId="27" borderId="56" xfId="0" applyNumberFormat="1" applyFont="1" applyFill="1" applyBorder="1" applyAlignment="1">
      <alignment vertical="center"/>
    </xf>
    <xf numFmtId="165" fontId="10" fillId="27" borderId="14" xfId="0" applyNumberFormat="1" applyFont="1" applyFill="1" applyBorder="1" applyAlignment="1">
      <alignment vertical="center"/>
    </xf>
    <xf numFmtId="3" fontId="10" fillId="27" borderId="14" xfId="0" applyNumberFormat="1" applyFont="1" applyFill="1" applyBorder="1" applyAlignment="1">
      <alignment vertical="center"/>
    </xf>
    <xf numFmtId="0" fontId="62" fillId="11" borderId="13" xfId="0" applyFont="1" applyFill="1" applyBorder="1" applyAlignment="1">
      <alignment horizontal="center" vertical="center" wrapText="1"/>
    </xf>
    <xf numFmtId="0" fontId="62" fillId="11" borderId="14" xfId="0" applyFont="1" applyFill="1" applyBorder="1" applyAlignment="1">
      <alignment horizontal="center" vertical="center" wrapText="1"/>
    </xf>
    <xf numFmtId="0" fontId="19" fillId="11" borderId="56" xfId="0" applyFont="1" applyFill="1" applyBorder="1" applyAlignment="1">
      <alignment vertical="center" wrapText="1"/>
    </xf>
    <xf numFmtId="0" fontId="19" fillId="11" borderId="19" xfId="0" applyFont="1" applyFill="1" applyBorder="1" applyAlignment="1">
      <alignment vertical="center" wrapText="1"/>
    </xf>
    <xf numFmtId="0" fontId="11" fillId="27" borderId="19" xfId="0" applyFont="1" applyFill="1" applyBorder="1" applyAlignment="1">
      <alignment horizontal="left" vertical="center" indent="2"/>
    </xf>
    <xf numFmtId="0" fontId="11" fillId="27" borderId="65" xfId="0" applyFont="1" applyFill="1" applyBorder="1" applyAlignment="1">
      <alignment horizontal="left" vertical="center" indent="2"/>
    </xf>
    <xf numFmtId="0" fontId="11" fillId="27" borderId="16" xfId="0" applyFont="1" applyFill="1" applyBorder="1" applyAlignment="1">
      <alignment horizontal="left" vertical="center" indent="2"/>
    </xf>
    <xf numFmtId="0" fontId="11" fillId="27" borderId="57" xfId="0" applyFont="1" applyFill="1" applyBorder="1" applyAlignment="1">
      <alignment vertical="center"/>
    </xf>
    <xf numFmtId="0" fontId="11" fillId="27" borderId="56" xfId="0" applyFont="1" applyFill="1" applyBorder="1" applyAlignment="1">
      <alignment horizontal="left" vertical="center" indent="2"/>
    </xf>
    <xf numFmtId="3" fontId="11" fillId="27" borderId="0" xfId="0" applyNumberFormat="1" applyFont="1" applyFill="1" applyBorder="1" applyAlignment="1">
      <alignment horizontal="left" vertical="center" indent="2"/>
    </xf>
    <xf numFmtId="3" fontId="11" fillId="27" borderId="13" xfId="0" applyNumberFormat="1" applyFont="1" applyFill="1" applyBorder="1" applyAlignment="1">
      <alignment vertical="center"/>
    </xf>
    <xf numFmtId="3" fontId="63" fillId="27" borderId="0" xfId="0" applyNumberFormat="1" applyFont="1" applyFill="1" applyBorder="1"/>
    <xf numFmtId="3" fontId="13" fillId="27" borderId="13" xfId="0" applyNumberFormat="1" applyFont="1" applyFill="1" applyBorder="1" applyAlignment="1">
      <alignment horizontal="center" vertical="center"/>
    </xf>
    <xf numFmtId="165" fontId="11" fillId="27" borderId="2" xfId="0" applyNumberFormat="1" applyFont="1" applyFill="1" applyBorder="1" applyAlignment="1">
      <alignment vertical="center"/>
    </xf>
    <xf numFmtId="165" fontId="11" fillId="27" borderId="56" xfId="0" applyNumberFormat="1" applyFont="1" applyFill="1" applyBorder="1" applyAlignment="1">
      <alignment vertical="center"/>
    </xf>
    <xf numFmtId="165" fontId="11" fillId="27" borderId="0" xfId="0" applyNumberFormat="1" applyFont="1" applyFill="1" applyBorder="1" applyAlignment="1">
      <alignment horizontal="left" vertical="center" indent="2"/>
    </xf>
    <xf numFmtId="165" fontId="11" fillId="27" borderId="13" xfId="0" applyNumberFormat="1" applyFont="1" applyFill="1" applyBorder="1" applyAlignment="1">
      <alignment vertical="center"/>
    </xf>
    <xf numFmtId="165" fontId="63" fillId="27" borderId="0" xfId="0" applyNumberFormat="1" applyFont="1" applyFill="1" applyBorder="1"/>
    <xf numFmtId="165" fontId="13" fillId="27" borderId="24" xfId="0" applyNumberFormat="1" applyFont="1" applyFill="1" applyBorder="1" applyAlignment="1">
      <alignment vertical="center"/>
    </xf>
    <xf numFmtId="165" fontId="13" fillId="27" borderId="11" xfId="0" applyNumberFormat="1" applyFont="1" applyFill="1" applyBorder="1" applyAlignment="1">
      <alignment vertical="center"/>
    </xf>
    <xf numFmtId="165" fontId="13" fillId="27" borderId="14" xfId="0" applyNumberFormat="1" applyFont="1" applyFill="1" applyBorder="1" applyAlignment="1">
      <alignment horizontal="center" vertical="center"/>
    </xf>
    <xf numFmtId="165" fontId="63" fillId="27" borderId="11" xfId="0" applyNumberFormat="1" applyFont="1" applyFill="1" applyBorder="1"/>
    <xf numFmtId="165" fontId="7" fillId="0" borderId="58" xfId="5" applyNumberFormat="1" applyFont="1" applyFill="1" applyBorder="1" applyAlignment="1">
      <alignment horizontal="right" wrapText="1"/>
    </xf>
    <xf numFmtId="165" fontId="7" fillId="0" borderId="60" xfId="5" applyNumberFormat="1" applyFont="1" applyFill="1" applyBorder="1" applyAlignment="1">
      <alignment horizontal="right" wrapText="1"/>
    </xf>
    <xf numFmtId="165" fontId="13" fillId="0" borderId="58" xfId="0" applyNumberFormat="1" applyFont="1" applyBorder="1"/>
    <xf numFmtId="165" fontId="13" fillId="0" borderId="60" xfId="0" applyNumberFormat="1" applyFont="1" applyBorder="1"/>
    <xf numFmtId="3" fontId="13" fillId="0" borderId="4" xfId="0" applyNumberFormat="1" applyFont="1" applyFill="1" applyBorder="1" applyAlignment="1">
      <alignment wrapText="1"/>
    </xf>
    <xf numFmtId="3" fontId="58" fillId="0" borderId="4" xfId="0" applyNumberFormat="1" applyFont="1" applyFill="1" applyBorder="1" applyAlignment="1">
      <alignment vertical="center"/>
    </xf>
    <xf numFmtId="3" fontId="0" fillId="0" borderId="4" xfId="0" applyNumberFormat="1" applyBorder="1" applyAlignment="1">
      <alignment horizontal="center"/>
    </xf>
    <xf numFmtId="165" fontId="0" fillId="0" borderId="4" xfId="0" applyNumberFormat="1" applyBorder="1"/>
    <xf numFmtId="165" fontId="0" fillId="0" borderId="4" xfId="0" applyNumberFormat="1" applyBorder="1" applyAlignment="1">
      <alignment horizontal="center"/>
    </xf>
    <xf numFmtId="165" fontId="58" fillId="29" borderId="4" xfId="0" applyNumberFormat="1" applyFont="1" applyFill="1" applyBorder="1" applyAlignment="1">
      <alignment horizontal="right" vertical="center"/>
    </xf>
    <xf numFmtId="165" fontId="58" fillId="29" borderId="4" xfId="0" applyNumberFormat="1" applyFont="1" applyFill="1" applyBorder="1"/>
    <xf numFmtId="165" fontId="58" fillId="29" borderId="4" xfId="0" applyNumberFormat="1" applyFont="1" applyFill="1" applyBorder="1" applyAlignment="1">
      <alignment vertical="center"/>
    </xf>
    <xf numFmtId="165" fontId="10" fillId="0" borderId="55" xfId="0" applyNumberFormat="1" applyFont="1" applyFill="1" applyBorder="1" applyAlignment="1">
      <alignment vertical="center"/>
    </xf>
    <xf numFmtId="165" fontId="10" fillId="0" borderId="0" xfId="0" applyNumberFormat="1" applyFont="1" applyFill="1" applyBorder="1" applyAlignment="1">
      <alignment vertical="center"/>
    </xf>
    <xf numFmtId="165" fontId="10" fillId="0" borderId="13" xfId="0" applyNumberFormat="1" applyFont="1" applyFill="1" applyBorder="1" applyAlignment="1">
      <alignment vertical="center"/>
    </xf>
    <xf numFmtId="165" fontId="10" fillId="0" borderId="55" xfId="0" applyNumberFormat="1" applyFont="1" applyBorder="1" applyAlignment="1">
      <alignment vertical="center"/>
    </xf>
    <xf numFmtId="165" fontId="10" fillId="0" borderId="0" xfId="0" applyNumberFormat="1" applyFont="1" applyBorder="1" applyAlignment="1">
      <alignment vertical="center"/>
    </xf>
    <xf numFmtId="165" fontId="13" fillId="0" borderId="0" xfId="0" applyNumberFormat="1" applyFont="1" applyBorder="1"/>
    <xf numFmtId="165" fontId="13" fillId="0" borderId="13" xfId="0" applyNumberFormat="1" applyFont="1" applyBorder="1"/>
    <xf numFmtId="165" fontId="10" fillId="0" borderId="8" xfId="0" applyNumberFormat="1" applyFont="1" applyBorder="1" applyAlignment="1">
      <alignment vertical="center"/>
    </xf>
    <xf numFmtId="165" fontId="10" fillId="0" borderId="11" xfId="0" applyNumberFormat="1" applyFont="1" applyBorder="1" applyAlignment="1">
      <alignment vertical="center"/>
    </xf>
    <xf numFmtId="165" fontId="13" fillId="0" borderId="11" xfId="0" applyNumberFormat="1" applyFont="1" applyBorder="1"/>
    <xf numFmtId="165" fontId="13" fillId="0" borderId="14" xfId="0" applyNumberFormat="1" applyFont="1" applyBorder="1"/>
    <xf numFmtId="165" fontId="13" fillId="0" borderId="4" xfId="0" applyNumberFormat="1" applyFont="1" applyFill="1" applyBorder="1" applyAlignment="1">
      <alignment wrapText="1"/>
    </xf>
    <xf numFmtId="165" fontId="10" fillId="27" borderId="4" xfId="11" applyNumberFormat="1" applyFont="1" applyFill="1" applyBorder="1" applyAlignment="1">
      <alignment horizontal="right" wrapText="1"/>
    </xf>
    <xf numFmtId="165" fontId="11" fillId="27" borderId="4" xfId="11" applyNumberFormat="1" applyFont="1" applyFill="1" applyBorder="1" applyAlignment="1">
      <alignment horizontal="right" wrapText="1"/>
    </xf>
    <xf numFmtId="165" fontId="10" fillId="27" borderId="4" xfId="11" applyNumberFormat="1" applyFont="1" applyFill="1" applyBorder="1"/>
    <xf numFmtId="3" fontId="7" fillId="0" borderId="52" xfId="1" applyNumberFormat="1" applyFont="1" applyFill="1" applyBorder="1" applyAlignment="1">
      <alignment wrapText="1"/>
    </xf>
    <xf numFmtId="3" fontId="7" fillId="0" borderId="54" xfId="1" applyNumberFormat="1" applyFont="1" applyFill="1" applyBorder="1" applyAlignment="1">
      <alignment wrapText="1"/>
    </xf>
    <xf numFmtId="0" fontId="62" fillId="11" borderId="55" xfId="0" applyFont="1" applyFill="1" applyBorder="1" applyAlignment="1">
      <alignment horizontal="center" vertical="center" wrapText="1"/>
    </xf>
    <xf numFmtId="0" fontId="3" fillId="19" borderId="4" xfId="0" applyFont="1" applyFill="1" applyBorder="1" applyAlignment="1">
      <alignment horizontal="center" vertical="center" wrapText="1"/>
    </xf>
    <xf numFmtId="165" fontId="58" fillId="38" borderId="11" xfId="0" applyNumberFormat="1" applyFont="1" applyFill="1" applyBorder="1"/>
    <xf numFmtId="3" fontId="0" fillId="39" borderId="11" xfId="0" applyNumberFormat="1" applyFill="1" applyBorder="1"/>
    <xf numFmtId="165" fontId="58" fillId="38" borderId="14" xfId="0" applyNumberFormat="1" applyFont="1" applyFill="1" applyBorder="1" applyAlignment="1">
      <alignment horizontal="right" vertical="center"/>
    </xf>
    <xf numFmtId="3" fontId="0" fillId="39" borderId="14" xfId="0" applyNumberFormat="1" applyFill="1" applyBorder="1"/>
    <xf numFmtId="0" fontId="66" fillId="36" borderId="4" xfId="0" applyFont="1" applyFill="1" applyBorder="1" applyAlignment="1">
      <alignment horizontal="center" wrapText="1"/>
    </xf>
    <xf numFmtId="3" fontId="10" fillId="0" borderId="55" xfId="0" applyNumberFormat="1" applyFont="1" applyFill="1" applyBorder="1" applyAlignment="1">
      <alignment vertical="center"/>
    </xf>
    <xf numFmtId="3" fontId="10" fillId="0" borderId="10" xfId="0" applyNumberFormat="1" applyFont="1" applyFill="1" applyBorder="1" applyAlignment="1">
      <alignment vertical="center"/>
    </xf>
    <xf numFmtId="3" fontId="10" fillId="0" borderId="0" xfId="0" applyNumberFormat="1" applyFont="1" applyFill="1" applyBorder="1" applyAlignment="1">
      <alignment vertical="center"/>
    </xf>
    <xf numFmtId="3" fontId="13" fillId="0" borderId="10" xfId="0" applyNumberFormat="1" applyFont="1" applyFill="1" applyBorder="1"/>
    <xf numFmtId="3" fontId="13" fillId="0" borderId="0" xfId="0" applyNumberFormat="1" applyFont="1" applyFill="1" applyBorder="1"/>
    <xf numFmtId="3" fontId="13" fillId="0" borderId="12" xfId="0" applyNumberFormat="1" applyFont="1" applyFill="1" applyBorder="1"/>
    <xf numFmtId="3" fontId="13" fillId="0" borderId="13" xfId="0" applyNumberFormat="1" applyFont="1" applyFill="1" applyBorder="1"/>
    <xf numFmtId="0" fontId="67" fillId="0" borderId="57" xfId="0" applyFont="1" applyFill="1" applyBorder="1" applyAlignment="1">
      <alignment vertical="center"/>
    </xf>
    <xf numFmtId="0" fontId="11" fillId="0" borderId="10" xfId="0" applyFont="1" applyFill="1" applyBorder="1" applyAlignment="1">
      <alignment horizontal="left" vertical="center" indent="2"/>
    </xf>
    <xf numFmtId="0" fontId="11" fillId="0" borderId="12" xfId="0" applyFont="1" applyFill="1" applyBorder="1" applyAlignment="1">
      <alignment horizontal="left" vertical="center" indent="2"/>
    </xf>
    <xf numFmtId="3" fontId="10" fillId="0" borderId="57" xfId="0" applyNumberFormat="1" applyFont="1" applyFill="1" applyBorder="1" applyAlignment="1">
      <alignment vertical="center"/>
    </xf>
    <xf numFmtId="0" fontId="62" fillId="11" borderId="12" xfId="0" applyFont="1" applyFill="1" applyBorder="1" applyAlignment="1">
      <alignment horizontal="center" vertical="center" wrapText="1"/>
    </xf>
    <xf numFmtId="0" fontId="62" fillId="11" borderId="14" xfId="0" applyFont="1" applyFill="1" applyBorder="1" applyAlignment="1">
      <alignment horizontal="center" vertical="center"/>
    </xf>
    <xf numFmtId="0" fontId="0" fillId="0" borderId="0" xfId="0" applyFill="1" applyBorder="1" applyAlignment="1">
      <alignment wrapText="1"/>
    </xf>
    <xf numFmtId="0" fontId="11" fillId="27" borderId="55" xfId="0" applyFont="1" applyFill="1" applyBorder="1" applyAlignment="1">
      <alignment vertical="center" wrapText="1"/>
    </xf>
    <xf numFmtId="3" fontId="11" fillId="27" borderId="55" xfId="0" applyNumberFormat="1" applyFont="1" applyFill="1" applyBorder="1" applyAlignment="1">
      <alignment vertical="center" wrapText="1"/>
    </xf>
    <xf numFmtId="165" fontId="11" fillId="27" borderId="55" xfId="0" applyNumberFormat="1" applyFont="1" applyFill="1" applyBorder="1" applyAlignment="1">
      <alignment vertical="center" wrapText="1"/>
    </xf>
    <xf numFmtId="3" fontId="63" fillId="27" borderId="55" xfId="0" applyNumberFormat="1" applyFont="1" applyFill="1" applyBorder="1"/>
    <xf numFmtId="165" fontId="10" fillId="27" borderId="55" xfId="0" applyNumberFormat="1" applyFont="1" applyFill="1" applyBorder="1" applyAlignment="1">
      <alignment horizontal="right"/>
    </xf>
    <xf numFmtId="49" fontId="0" fillId="0" borderId="0" xfId="0" applyNumberFormat="1" applyAlignment="1">
      <alignment horizontal="center" vertical="center"/>
    </xf>
    <xf numFmtId="49" fontId="56" fillId="30" borderId="0" xfId="0" applyNumberFormat="1" applyFont="1" applyFill="1" applyBorder="1" applyAlignment="1">
      <alignment horizontal="center" vertical="center"/>
    </xf>
    <xf numFmtId="0" fontId="38" fillId="27" borderId="19" xfId="0" applyFont="1" applyFill="1" applyBorder="1" applyAlignment="1">
      <alignment horizontal="left" vertical="center" indent="2"/>
    </xf>
    <xf numFmtId="9" fontId="0" fillId="0" borderId="0" xfId="0" applyNumberFormat="1"/>
    <xf numFmtId="0" fontId="66" fillId="36" borderId="4" xfId="0" applyFont="1" applyFill="1" applyBorder="1" applyAlignment="1"/>
    <xf numFmtId="0" fontId="19" fillId="40" borderId="6" xfId="0" applyFont="1" applyFill="1" applyBorder="1" applyAlignment="1">
      <alignment horizontal="left" vertical="center" indent="2"/>
    </xf>
    <xf numFmtId="3" fontId="19" fillId="40" borderId="5" xfId="0" applyNumberFormat="1" applyFont="1" applyFill="1" applyBorder="1" applyAlignment="1">
      <alignment vertical="center"/>
    </xf>
    <xf numFmtId="166" fontId="19" fillId="40" borderId="6" xfId="0" applyNumberFormat="1" applyFont="1" applyFill="1" applyBorder="1" applyAlignment="1">
      <alignment horizontal="right" vertical="center"/>
    </xf>
    <xf numFmtId="3" fontId="19" fillId="40" borderId="6" xfId="0" applyNumberFormat="1" applyFont="1" applyFill="1" applyBorder="1" applyAlignment="1">
      <alignment vertical="center"/>
    </xf>
    <xf numFmtId="166" fontId="19" fillId="40" borderId="5" xfId="0" applyNumberFormat="1" applyFont="1" applyFill="1" applyBorder="1" applyAlignment="1">
      <alignment horizontal="right" vertical="center"/>
    </xf>
    <xf numFmtId="0" fontId="11" fillId="40" borderId="10" xfId="0" applyFont="1" applyFill="1" applyBorder="1" applyAlignment="1">
      <alignment horizontal="left" vertical="center" indent="2"/>
    </xf>
    <xf numFmtId="3" fontId="11" fillId="40" borderId="16" xfId="0" applyNumberFormat="1" applyFont="1" applyFill="1" applyBorder="1" applyAlignment="1">
      <alignment vertical="center"/>
    </xf>
    <xf numFmtId="166" fontId="11" fillId="40" borderId="10" xfId="0" applyNumberFormat="1" applyFont="1" applyFill="1" applyBorder="1" applyAlignment="1">
      <alignment horizontal="right" vertical="center"/>
    </xf>
    <xf numFmtId="3" fontId="11" fillId="40" borderId="10" xfId="0" applyNumberFormat="1" applyFont="1" applyFill="1" applyBorder="1" applyAlignment="1">
      <alignment vertical="center"/>
    </xf>
    <xf numFmtId="166" fontId="11" fillId="40" borderId="16" xfId="0" applyNumberFormat="1" applyFont="1" applyFill="1" applyBorder="1" applyAlignment="1">
      <alignment horizontal="right" vertical="center"/>
    </xf>
    <xf numFmtId="0" fontId="38" fillId="40" borderId="10" xfId="0" applyFont="1" applyFill="1" applyBorder="1" applyAlignment="1">
      <alignment horizontal="left" vertical="center" indent="2"/>
    </xf>
    <xf numFmtId="3" fontId="38" fillId="40" borderId="16" xfId="0" applyNumberFormat="1" applyFont="1" applyFill="1" applyBorder="1" applyAlignment="1">
      <alignment vertical="center"/>
    </xf>
    <xf numFmtId="166" fontId="38" fillId="40" borderId="10" xfId="0" applyNumberFormat="1" applyFont="1" applyFill="1" applyBorder="1" applyAlignment="1">
      <alignment vertical="center"/>
    </xf>
    <xf numFmtId="3" fontId="27" fillId="40" borderId="10" xfId="0" applyNumberFormat="1" applyFont="1" applyFill="1" applyBorder="1" applyAlignment="1">
      <alignment vertical="center"/>
    </xf>
    <xf numFmtId="166" fontId="38" fillId="40" borderId="16" xfId="0" applyNumberFormat="1" applyFont="1" applyFill="1" applyBorder="1" applyAlignment="1">
      <alignment vertical="center"/>
    </xf>
    <xf numFmtId="0" fontId="41" fillId="40" borderId="10" xfId="0" applyFont="1" applyFill="1" applyBorder="1" applyAlignment="1">
      <alignment horizontal="left" vertical="center" wrapText="1" indent="2"/>
    </xf>
    <xf numFmtId="3" fontId="41" fillId="40" borderId="16" xfId="0" applyNumberFormat="1" applyFont="1" applyFill="1" applyBorder="1" applyAlignment="1">
      <alignment vertical="center"/>
    </xf>
    <xf numFmtId="0" fontId="38" fillId="40" borderId="12" xfId="0" applyFont="1" applyFill="1" applyBorder="1" applyAlignment="1">
      <alignment horizontal="left" vertical="center" indent="2"/>
    </xf>
    <xf numFmtId="3" fontId="38" fillId="40" borderId="19" xfId="0" applyNumberFormat="1" applyFont="1" applyFill="1" applyBorder="1" applyAlignment="1">
      <alignment vertical="center"/>
    </xf>
    <xf numFmtId="166" fontId="38" fillId="40" borderId="12" xfId="0" applyNumberFormat="1" applyFont="1" applyFill="1" applyBorder="1" applyAlignment="1">
      <alignment vertical="center"/>
    </xf>
    <xf numFmtId="166" fontId="38" fillId="40" borderId="19" xfId="0" applyNumberFormat="1" applyFont="1" applyFill="1" applyBorder="1" applyAlignment="1">
      <alignment vertical="center"/>
    </xf>
    <xf numFmtId="0" fontId="28" fillId="0" borderId="56" xfId="3" applyFont="1" applyFill="1" applyBorder="1" applyAlignment="1">
      <alignment horizontal="left" vertical="center" wrapText="1"/>
    </xf>
    <xf numFmtId="3" fontId="28" fillId="0" borderId="56" xfId="3" applyNumberFormat="1" applyFont="1" applyFill="1" applyBorder="1" applyAlignment="1">
      <alignment horizontal="center" vertical="center" wrapText="1"/>
    </xf>
    <xf numFmtId="3" fontId="28" fillId="0" borderId="56" xfId="3" applyNumberFormat="1" applyFont="1" applyFill="1" applyBorder="1" applyAlignment="1">
      <alignment horizontal="right" vertical="center" wrapText="1"/>
    </xf>
    <xf numFmtId="0" fontId="8" fillId="3" borderId="0" xfId="3" applyFont="1" applyFill="1" applyBorder="1" applyAlignment="1">
      <alignment horizontal="left" vertical="center" indent="3"/>
    </xf>
    <xf numFmtId="0" fontId="36" fillId="33" borderId="11" xfId="0" applyFont="1" applyFill="1" applyBorder="1" applyAlignment="1">
      <alignment horizontal="center" vertical="top" wrapText="1"/>
    </xf>
    <xf numFmtId="0" fontId="10" fillId="4" borderId="0" xfId="10" applyFont="1" applyFill="1" applyBorder="1" applyAlignment="1">
      <alignment horizontal="center" vertical="top" wrapText="1"/>
    </xf>
    <xf numFmtId="0" fontId="10" fillId="20" borderId="0" xfId="3" applyFont="1" applyFill="1" applyBorder="1" applyAlignment="1">
      <alignment horizontal="center" vertical="top" wrapText="1"/>
    </xf>
    <xf numFmtId="0" fontId="15" fillId="3" borderId="0" xfId="3" applyFont="1" applyFill="1" applyBorder="1" applyAlignment="1">
      <alignment horizontal="center" vertical="center" wrapText="1"/>
    </xf>
    <xf numFmtId="3" fontId="9" fillId="10" borderId="3" xfId="1" applyNumberFormat="1" applyFont="1" applyFill="1" applyBorder="1" applyAlignment="1">
      <alignment horizontal="left" vertical="center" indent="3"/>
    </xf>
    <xf numFmtId="3" fontId="24" fillId="10" borderId="0" xfId="1" applyNumberFormat="1" applyFont="1" applyFill="1" applyBorder="1" applyAlignment="1">
      <alignment horizontal="center" wrapText="1"/>
    </xf>
    <xf numFmtId="0" fontId="0" fillId="0" borderId="0" xfId="0" applyAlignment="1">
      <alignment horizontal="center"/>
    </xf>
    <xf numFmtId="0" fontId="69" fillId="0" borderId="0" xfId="0" applyFont="1"/>
    <xf numFmtId="0" fontId="1" fillId="0" borderId="0" xfId="0" applyFont="1"/>
    <xf numFmtId="0" fontId="15" fillId="4" borderId="12" xfId="3" applyFont="1" applyFill="1" applyBorder="1" applyAlignment="1">
      <alignment horizontal="center"/>
    </xf>
    <xf numFmtId="0" fontId="12" fillId="9" borderId="12" xfId="0" applyFont="1" applyFill="1" applyBorder="1" applyAlignment="1">
      <alignment horizontal="center" wrapText="1"/>
    </xf>
    <xf numFmtId="0" fontId="12" fillId="10" borderId="12" xfId="0" applyFont="1" applyFill="1" applyBorder="1" applyAlignment="1">
      <alignment horizontal="center" wrapText="1"/>
    </xf>
    <xf numFmtId="0" fontId="12" fillId="6" borderId="12" xfId="0" applyFont="1" applyFill="1" applyBorder="1" applyAlignment="1">
      <alignment horizontal="center" wrapText="1"/>
    </xf>
    <xf numFmtId="3" fontId="24" fillId="21" borderId="10" xfId="0" applyNumberFormat="1" applyFont="1" applyFill="1" applyBorder="1" applyAlignment="1">
      <alignment horizontal="center"/>
    </xf>
    <xf numFmtId="0" fontId="24" fillId="23" borderId="0" xfId="0" applyFont="1" applyFill="1" applyBorder="1" applyAlignment="1">
      <alignment horizontal="center"/>
    </xf>
    <xf numFmtId="0" fontId="15" fillId="15" borderId="0" xfId="3" applyFont="1" applyFill="1" applyBorder="1" applyAlignment="1">
      <alignment horizontal="center" wrapText="1"/>
    </xf>
    <xf numFmtId="3" fontId="24" fillId="21" borderId="12" xfId="0" applyNumberFormat="1" applyFont="1" applyFill="1" applyBorder="1" applyAlignment="1">
      <alignment horizontal="center"/>
    </xf>
    <xf numFmtId="3" fontId="24" fillId="6" borderId="12" xfId="0" applyNumberFormat="1" applyFont="1" applyFill="1" applyBorder="1" applyAlignment="1">
      <alignment horizontal="center"/>
    </xf>
    <xf numFmtId="4" fontId="24" fillId="10" borderId="12" xfId="0" applyNumberFormat="1" applyFont="1" applyFill="1" applyBorder="1" applyAlignment="1">
      <alignment horizontal="center" vertical="center"/>
    </xf>
    <xf numFmtId="3" fontId="24" fillId="6" borderId="12" xfId="0" applyNumberFormat="1" applyFont="1" applyFill="1" applyBorder="1" applyAlignment="1">
      <alignment horizontal="center" wrapText="1"/>
    </xf>
    <xf numFmtId="3" fontId="24" fillId="10" borderId="0" xfId="0" applyNumberFormat="1" applyFont="1" applyFill="1" applyBorder="1" applyAlignment="1">
      <alignment horizontal="center"/>
    </xf>
    <xf numFmtId="3" fontId="24" fillId="11" borderId="12" xfId="0" applyNumberFormat="1" applyFont="1" applyFill="1" applyBorder="1" applyAlignment="1">
      <alignment horizontal="center"/>
    </xf>
    <xf numFmtId="0" fontId="0" fillId="0" borderId="0" xfId="0" applyFont="1"/>
    <xf numFmtId="0" fontId="24" fillId="0" borderId="0" xfId="0" applyFont="1"/>
    <xf numFmtId="0" fontId="24" fillId="10" borderId="0" xfId="0" applyFont="1" applyFill="1" applyBorder="1" applyAlignment="1">
      <alignment horizontal="center"/>
    </xf>
    <xf numFmtId="1" fontId="24" fillId="10" borderId="0" xfId="0" applyNumberFormat="1" applyFont="1" applyFill="1" applyBorder="1" applyAlignment="1">
      <alignment horizontal="center" vertical="center"/>
    </xf>
    <xf numFmtId="4" fontId="24" fillId="10" borderId="0" xfId="0" applyNumberFormat="1" applyFont="1" applyFill="1" applyBorder="1" applyAlignment="1">
      <alignment horizontal="center" vertical="center" wrapText="1"/>
    </xf>
    <xf numFmtId="4" fontId="24" fillId="35" borderId="0" xfId="0" applyNumberFormat="1" applyFont="1" applyFill="1" applyBorder="1" applyAlignment="1">
      <alignment horizontal="center" vertical="center"/>
    </xf>
    <xf numFmtId="0" fontId="10" fillId="31" borderId="4" xfId="3" applyFont="1" applyFill="1" applyBorder="1" applyAlignment="1">
      <alignment horizontal="center" vertical="center" wrapText="1"/>
    </xf>
    <xf numFmtId="4" fontId="24" fillId="10" borderId="0" xfId="0" applyNumberFormat="1" applyFont="1" applyFill="1" applyBorder="1" applyAlignment="1">
      <alignment horizontal="center" vertical="center"/>
    </xf>
    <xf numFmtId="0" fontId="13" fillId="0" borderId="0" xfId="0" applyFont="1" applyAlignment="1"/>
    <xf numFmtId="3" fontId="24" fillId="23" borderId="7" xfId="0" applyNumberFormat="1" applyFont="1" applyFill="1" applyBorder="1"/>
    <xf numFmtId="3" fontId="24" fillId="23" borderId="0" xfId="0" applyNumberFormat="1" applyFont="1" applyFill="1" applyBorder="1"/>
    <xf numFmtId="3" fontId="23" fillId="23" borderId="17" xfId="0" applyNumberFormat="1" applyFont="1" applyFill="1" applyBorder="1" applyAlignment="1">
      <alignment horizontal="center"/>
    </xf>
    <xf numFmtId="3" fontId="23" fillId="23" borderId="0" xfId="0" applyNumberFormat="1" applyFont="1" applyFill="1" applyBorder="1"/>
    <xf numFmtId="3" fontId="23" fillId="23" borderId="18" xfId="0" applyNumberFormat="1" applyFont="1" applyFill="1" applyBorder="1"/>
    <xf numFmtId="0" fontId="72" fillId="22" borderId="12" xfId="3" applyFont="1" applyFill="1" applyBorder="1" applyAlignment="1">
      <alignment horizontal="center" wrapText="1"/>
    </xf>
    <xf numFmtId="0" fontId="72" fillId="24" borderId="19" xfId="3" applyFont="1" applyFill="1" applyBorder="1" applyAlignment="1">
      <alignment horizontal="center" wrapText="1"/>
    </xf>
    <xf numFmtId="3" fontId="32" fillId="2" borderId="0" xfId="0" applyNumberFormat="1" applyFont="1" applyFill="1" applyBorder="1" applyAlignment="1">
      <alignment horizontal="center"/>
    </xf>
    <xf numFmtId="4" fontId="12" fillId="8" borderId="20" xfId="0" applyNumberFormat="1" applyFont="1" applyFill="1" applyBorder="1" applyAlignment="1">
      <alignment horizontal="left"/>
    </xf>
    <xf numFmtId="4" fontId="12" fillId="8" borderId="0" xfId="0" applyNumberFormat="1" applyFont="1" applyFill="1" applyBorder="1" applyAlignment="1">
      <alignment horizontal="left"/>
    </xf>
    <xf numFmtId="3" fontId="12" fillId="8" borderId="0" xfId="0" applyNumberFormat="1" applyFont="1" applyFill="1" applyBorder="1" applyAlignment="1">
      <alignment horizontal="center"/>
    </xf>
    <xf numFmtId="4" fontId="12" fillId="8" borderId="0" xfId="0" applyNumberFormat="1" applyFont="1" applyFill="1" applyBorder="1" applyAlignment="1"/>
    <xf numFmtId="0" fontId="19" fillId="0" borderId="0" xfId="0" applyFont="1" applyFill="1" applyBorder="1" applyAlignment="1">
      <alignment horizontal="center"/>
    </xf>
    <xf numFmtId="3" fontId="18" fillId="0" borderId="0" xfId="0" applyNumberFormat="1" applyFont="1" applyFill="1" applyBorder="1" applyAlignment="1">
      <alignment horizontal="center"/>
    </xf>
    <xf numFmtId="3" fontId="18" fillId="0" borderId="0" xfId="0" applyNumberFormat="1" applyFont="1" applyFill="1" applyBorder="1" applyAlignment="1">
      <alignment horizontal="left"/>
    </xf>
    <xf numFmtId="3" fontId="13" fillId="0" borderId="0" xfId="0" applyNumberFormat="1" applyFont="1" applyFill="1" applyBorder="1" applyAlignment="1"/>
    <xf numFmtId="3" fontId="10" fillId="0" borderId="0" xfId="4" applyNumberFormat="1" applyFont="1" applyFill="1" applyBorder="1" applyAlignment="1">
      <alignment horizontal="right"/>
    </xf>
    <xf numFmtId="14" fontId="10" fillId="0" borderId="0" xfId="4" applyNumberFormat="1" applyFont="1" applyFill="1" applyBorder="1" applyAlignment="1">
      <alignment horizontal="right"/>
    </xf>
    <xf numFmtId="14" fontId="13" fillId="0" borderId="0" xfId="0" applyNumberFormat="1" applyFont="1" applyBorder="1" applyAlignment="1"/>
    <xf numFmtId="166" fontId="10" fillId="0" borderId="0" xfId="4" applyNumberFormat="1" applyFont="1" applyFill="1" applyBorder="1" applyAlignment="1">
      <alignment horizontal="right" wrapText="1"/>
    </xf>
    <xf numFmtId="3" fontId="10" fillId="0" borderId="0" xfId="4" applyNumberFormat="1" applyFont="1" applyFill="1" applyBorder="1" applyAlignment="1">
      <alignment wrapText="1"/>
    </xf>
    <xf numFmtId="166" fontId="10" fillId="0" borderId="0" xfId="4" applyNumberFormat="1" applyFont="1" applyFill="1" applyBorder="1" applyAlignment="1">
      <alignment wrapText="1"/>
    </xf>
    <xf numFmtId="3" fontId="10" fillId="0" borderId="0" xfId="1" applyNumberFormat="1" applyFont="1" applyFill="1" applyBorder="1" applyAlignment="1">
      <alignment wrapText="1"/>
    </xf>
    <xf numFmtId="3" fontId="10" fillId="0" borderId="0" xfId="1" applyNumberFormat="1" applyFont="1" applyFill="1" applyBorder="1" applyAlignment="1">
      <alignment horizontal="center" vertical="center" wrapText="1"/>
    </xf>
    <xf numFmtId="166" fontId="10" fillId="0" borderId="0" xfId="1" applyNumberFormat="1" applyFont="1" applyFill="1" applyBorder="1" applyAlignment="1">
      <alignment wrapText="1"/>
    </xf>
    <xf numFmtId="0" fontId="11" fillId="0" borderId="0" xfId="0" applyFont="1" applyFill="1" applyBorder="1" applyAlignment="1">
      <alignment horizontal="center"/>
    </xf>
    <xf numFmtId="0" fontId="13" fillId="0" borderId="0" xfId="0" applyFont="1" applyBorder="1"/>
    <xf numFmtId="0" fontId="15" fillId="3" borderId="0" xfId="3" applyFont="1" applyFill="1" applyBorder="1" applyAlignment="1">
      <alignment horizontal="left" wrapText="1"/>
    </xf>
    <xf numFmtId="4" fontId="12" fillId="8" borderId="12" xfId="0" applyNumberFormat="1" applyFont="1" applyFill="1" applyBorder="1" applyAlignment="1">
      <alignment horizontal="left"/>
    </xf>
    <xf numFmtId="0" fontId="12" fillId="11" borderId="12" xfId="0" applyFont="1" applyFill="1" applyBorder="1" applyAlignment="1">
      <alignment horizontal="center" wrapText="1"/>
    </xf>
    <xf numFmtId="0" fontId="15" fillId="4" borderId="10" xfId="3" applyFont="1" applyFill="1" applyBorder="1" applyAlignment="1">
      <alignment horizontal="center"/>
    </xf>
    <xf numFmtId="0" fontId="15" fillId="4" borderId="0" xfId="3" applyFont="1" applyFill="1" applyBorder="1" applyAlignment="1">
      <alignment horizontal="center"/>
    </xf>
    <xf numFmtId="0" fontId="15" fillId="4" borderId="11" xfId="3" applyFont="1" applyFill="1" applyBorder="1" applyAlignment="1">
      <alignment horizontal="center"/>
    </xf>
    <xf numFmtId="0" fontId="15" fillId="5" borderId="10" xfId="3" applyFont="1" applyFill="1" applyBorder="1" applyAlignment="1">
      <alignment horizontal="center" wrapText="1"/>
    </xf>
    <xf numFmtId="0" fontId="15" fillId="5" borderId="0" xfId="3" applyFont="1" applyFill="1" applyBorder="1" applyAlignment="1">
      <alignment horizontal="center" wrapText="1"/>
    </xf>
    <xf numFmtId="0" fontId="15" fillId="6" borderId="0" xfId="3" applyFont="1" applyFill="1" applyBorder="1" applyAlignment="1">
      <alignment horizontal="center" vertical="center" wrapText="1"/>
    </xf>
    <xf numFmtId="0" fontId="15" fillId="6" borderId="0" xfId="3" applyFont="1" applyFill="1" applyBorder="1" applyAlignment="1">
      <alignment horizontal="center" wrapText="1"/>
    </xf>
    <xf numFmtId="0" fontId="15" fillId="6" borderId="11" xfId="3" applyFont="1" applyFill="1" applyBorder="1" applyAlignment="1">
      <alignment horizontal="center" wrapText="1"/>
    </xf>
    <xf numFmtId="4" fontId="17" fillId="8" borderId="10" xfId="0" applyNumberFormat="1" applyFont="1" applyFill="1" applyBorder="1" applyAlignment="1">
      <alignment horizontal="left"/>
    </xf>
    <xf numFmtId="4" fontId="17" fillId="8" borderId="0" xfId="0" applyNumberFormat="1" applyFont="1" applyFill="1" applyBorder="1" applyAlignment="1">
      <alignment horizontal="left"/>
    </xf>
    <xf numFmtId="3" fontId="17" fillId="8" borderId="0" xfId="0" applyNumberFormat="1" applyFont="1" applyFill="1" applyBorder="1" applyAlignment="1">
      <alignment horizontal="center"/>
    </xf>
    <xf numFmtId="4" fontId="17" fillId="8" borderId="0" xfId="0" applyNumberFormat="1" applyFont="1" applyFill="1" applyBorder="1" applyAlignment="1"/>
    <xf numFmtId="0" fontId="16" fillId="8" borderId="11" xfId="0" applyFont="1" applyFill="1" applyBorder="1" applyAlignment="1">
      <alignment horizontal="center" wrapText="1"/>
    </xf>
    <xf numFmtId="0" fontId="14" fillId="5" borderId="10" xfId="3" applyFont="1" applyFill="1" applyBorder="1" applyAlignment="1">
      <alignment horizontal="center" wrapText="1"/>
    </xf>
    <xf numFmtId="0" fontId="14" fillId="5" borderId="0" xfId="3" applyFont="1" applyFill="1" applyBorder="1" applyAlignment="1">
      <alignment horizontal="center" wrapText="1"/>
    </xf>
    <xf numFmtId="0" fontId="14" fillId="5" borderId="11" xfId="3" applyFont="1" applyFill="1" applyBorder="1" applyAlignment="1">
      <alignment horizontal="center" wrapText="1"/>
    </xf>
    <xf numFmtId="0" fontId="12" fillId="9" borderId="10" xfId="0" applyFont="1" applyFill="1" applyBorder="1" applyAlignment="1">
      <alignment horizontal="center" wrapText="1"/>
    </xf>
    <xf numFmtId="0" fontId="12" fillId="9" borderId="0" xfId="0" applyFont="1" applyFill="1" applyBorder="1" applyAlignment="1">
      <alignment horizontal="center" wrapText="1"/>
    </xf>
    <xf numFmtId="0" fontId="70" fillId="9" borderId="0" xfId="0" applyFont="1" applyFill="1" applyBorder="1" applyAlignment="1">
      <alignment horizontal="center" wrapText="1"/>
    </xf>
    <xf numFmtId="0" fontId="70" fillId="9" borderId="11" xfId="0" applyFont="1" applyFill="1" applyBorder="1" applyAlignment="1">
      <alignment horizontal="center" wrapText="1"/>
    </xf>
    <xf numFmtId="0" fontId="12" fillId="10" borderId="10" xfId="0" applyFont="1" applyFill="1" applyBorder="1" applyAlignment="1">
      <alignment horizontal="center" wrapText="1"/>
    </xf>
    <xf numFmtId="0" fontId="12" fillId="10" borderId="0" xfId="0" applyFont="1" applyFill="1" applyBorder="1" applyAlignment="1">
      <alignment horizontal="center" wrapText="1"/>
    </xf>
    <xf numFmtId="0" fontId="70" fillId="12" borderId="0" xfId="0" applyFont="1" applyFill="1" applyBorder="1" applyAlignment="1">
      <alignment horizontal="center" wrapText="1"/>
    </xf>
    <xf numFmtId="0" fontId="70" fillId="12" borderId="11" xfId="0" applyFont="1" applyFill="1" applyBorder="1" applyAlignment="1">
      <alignment horizontal="center" wrapText="1"/>
    </xf>
    <xf numFmtId="0" fontId="12" fillId="6" borderId="10" xfId="0" applyFont="1" applyFill="1" applyBorder="1" applyAlignment="1">
      <alignment horizontal="center" wrapText="1"/>
    </xf>
    <xf numFmtId="0" fontId="12" fillId="6" borderId="0" xfId="0" applyFont="1" applyFill="1" applyBorder="1" applyAlignment="1">
      <alignment horizontal="center" wrapText="1"/>
    </xf>
    <xf numFmtId="0" fontId="70" fillId="13" borderId="0" xfId="0" applyFont="1" applyFill="1" applyBorder="1" applyAlignment="1">
      <alignment horizontal="center" wrapText="1"/>
    </xf>
    <xf numFmtId="0" fontId="70" fillId="13" borderId="9" xfId="0" applyFont="1" applyFill="1" applyBorder="1" applyAlignment="1">
      <alignment horizontal="center" wrapText="1"/>
    </xf>
    <xf numFmtId="0" fontId="70" fillId="6" borderId="11" xfId="0" applyFont="1" applyFill="1" applyBorder="1" applyAlignment="1">
      <alignment horizontal="center" wrapText="1"/>
    </xf>
    <xf numFmtId="0" fontId="17" fillId="11" borderId="10" xfId="0" applyFont="1" applyFill="1" applyBorder="1" applyAlignment="1">
      <alignment horizontal="center" wrapText="1"/>
    </xf>
    <xf numFmtId="0" fontId="17" fillId="11" borderId="0" xfId="0" applyFont="1" applyFill="1" applyBorder="1" applyAlignment="1">
      <alignment horizontal="center" wrapText="1"/>
    </xf>
    <xf numFmtId="0" fontId="1" fillId="0" borderId="0" xfId="0" applyFont="1" applyBorder="1"/>
    <xf numFmtId="3" fontId="23" fillId="23" borderId="7" xfId="0" applyNumberFormat="1" applyFont="1" applyFill="1" applyBorder="1" applyAlignment="1">
      <alignment horizontal="center"/>
    </xf>
    <xf numFmtId="3" fontId="24" fillId="21" borderId="0" xfId="0" applyNumberFormat="1" applyFont="1" applyFill="1" applyBorder="1" applyAlignment="1">
      <alignment horizontal="center"/>
    </xf>
    <xf numFmtId="3" fontId="24" fillId="21" borderId="11" xfId="0" applyNumberFormat="1" applyFont="1" applyFill="1" applyBorder="1" applyAlignment="1">
      <alignment horizontal="center"/>
    </xf>
    <xf numFmtId="3" fontId="24" fillId="6" borderId="10" xfId="0" applyNumberFormat="1" applyFont="1" applyFill="1" applyBorder="1" applyAlignment="1">
      <alignment horizontal="center"/>
    </xf>
    <xf numFmtId="3" fontId="24" fillId="6" borderId="0" xfId="0" applyNumberFormat="1" applyFont="1" applyFill="1" applyBorder="1" applyAlignment="1">
      <alignment horizontal="center"/>
    </xf>
    <xf numFmtId="0" fontId="72" fillId="22" borderId="10" xfId="3" applyFont="1" applyFill="1" applyBorder="1" applyAlignment="1">
      <alignment horizontal="center" wrapText="1"/>
    </xf>
    <xf numFmtId="0" fontId="72" fillId="24" borderId="16" xfId="3" applyFont="1" applyFill="1" applyBorder="1" applyAlignment="1">
      <alignment horizontal="center" wrapText="1"/>
    </xf>
    <xf numFmtId="3" fontId="24" fillId="6" borderId="10" xfId="0" applyNumberFormat="1" applyFont="1" applyFill="1" applyBorder="1" applyAlignment="1">
      <alignment horizontal="center" wrapText="1"/>
    </xf>
    <xf numFmtId="3" fontId="24" fillId="6" borderId="0" xfId="0" applyNumberFormat="1" applyFont="1" applyFill="1" applyBorder="1" applyAlignment="1">
      <alignment horizontal="center" wrapText="1"/>
    </xf>
    <xf numFmtId="3" fontId="24" fillId="6" borderId="11" xfId="0" applyNumberFormat="1" applyFont="1" applyFill="1" applyBorder="1" applyAlignment="1">
      <alignment horizontal="center"/>
    </xf>
    <xf numFmtId="3" fontId="24" fillId="11" borderId="10" xfId="0" applyNumberFormat="1" applyFont="1" applyFill="1" applyBorder="1" applyAlignment="1">
      <alignment horizontal="center"/>
    </xf>
    <xf numFmtId="3" fontId="24" fillId="11" borderId="0" xfId="0" applyNumberFormat="1" applyFont="1" applyFill="1" applyBorder="1" applyAlignment="1">
      <alignment horizontal="center"/>
    </xf>
    <xf numFmtId="3" fontId="24" fillId="11" borderId="11" xfId="0" applyNumberFormat="1" applyFont="1" applyFill="1" applyBorder="1" applyAlignment="1">
      <alignment horizontal="center"/>
    </xf>
    <xf numFmtId="3" fontId="10" fillId="31" borderId="56" xfId="3" applyNumberFormat="1" applyFont="1" applyFill="1" applyBorder="1" applyAlignment="1">
      <alignment horizontal="center" vertical="center" wrapText="1"/>
    </xf>
    <xf numFmtId="0" fontId="10" fillId="31" borderId="56" xfId="3" applyFont="1" applyFill="1" applyBorder="1" applyAlignment="1">
      <alignment horizontal="center" vertical="center" wrapText="1"/>
    </xf>
    <xf numFmtId="0" fontId="73" fillId="41" borderId="66" xfId="0" applyFont="1" applyFill="1" applyBorder="1" applyAlignment="1">
      <alignment horizontal="center"/>
    </xf>
    <xf numFmtId="0" fontId="73" fillId="41" borderId="66" xfId="0" applyFont="1" applyFill="1" applyBorder="1"/>
    <xf numFmtId="3" fontId="73" fillId="41" borderId="66" xfId="0" applyNumberFormat="1" applyFont="1" applyFill="1" applyBorder="1"/>
    <xf numFmtId="0" fontId="24" fillId="10" borderId="10" xfId="0" applyFont="1" applyFill="1" applyBorder="1" applyAlignment="1">
      <alignment horizontal="center"/>
    </xf>
    <xf numFmtId="1" fontId="24" fillId="10" borderId="11" xfId="0" applyNumberFormat="1" applyFont="1" applyFill="1" applyBorder="1" applyAlignment="1">
      <alignment horizontal="center" vertical="center"/>
    </xf>
    <xf numFmtId="4" fontId="24" fillId="35" borderId="10" xfId="0" applyNumberFormat="1" applyFont="1" applyFill="1" applyBorder="1" applyAlignment="1">
      <alignment horizontal="center" vertical="center"/>
    </xf>
    <xf numFmtId="49" fontId="0" fillId="0" borderId="0" xfId="0" applyNumberFormat="1"/>
    <xf numFmtId="0" fontId="19" fillId="27" borderId="16" xfId="0" applyFont="1" applyFill="1" applyBorder="1" applyAlignment="1">
      <alignment horizontal="left" vertical="center" wrapText="1" indent="2"/>
    </xf>
    <xf numFmtId="0" fontId="53" fillId="29" borderId="28" xfId="0" applyFont="1" applyFill="1" applyBorder="1" applyAlignment="1">
      <alignment horizontal="left" vertical="center" wrapText="1" indent="3"/>
    </xf>
    <xf numFmtId="0" fontId="53" fillId="29" borderId="25" xfId="0" applyFont="1" applyFill="1" applyBorder="1" applyAlignment="1">
      <alignment horizontal="left" vertical="center" wrapText="1" indent="3"/>
    </xf>
    <xf numFmtId="0" fontId="53" fillId="29" borderId="12" xfId="0" applyFont="1" applyFill="1" applyBorder="1" applyAlignment="1">
      <alignment horizontal="left" vertical="center" wrapText="1" indent="3"/>
    </xf>
    <xf numFmtId="4" fontId="13" fillId="0" borderId="0" xfId="0" applyNumberFormat="1" applyFont="1" applyAlignment="1"/>
    <xf numFmtId="165" fontId="73" fillId="41" borderId="66" xfId="0" applyNumberFormat="1" applyFont="1" applyFill="1" applyBorder="1"/>
    <xf numFmtId="165" fontId="13" fillId="0" borderId="0" xfId="0" applyNumberFormat="1" applyFont="1" applyAlignment="1"/>
    <xf numFmtId="3" fontId="13" fillId="0" borderId="0" xfId="0" applyNumberFormat="1" applyFont="1" applyAlignment="1"/>
    <xf numFmtId="0" fontId="74" fillId="11" borderId="0" xfId="0" applyFont="1" applyFill="1" applyAlignment="1">
      <alignment horizontal="center" vertical="center"/>
    </xf>
    <xf numFmtId="0" fontId="7" fillId="0" borderId="67" xfId="5" applyFont="1" applyFill="1" applyBorder="1" applyAlignment="1">
      <alignment horizontal="right" wrapText="1"/>
    </xf>
    <xf numFmtId="0" fontId="7" fillId="0" borderId="68" xfId="5" applyFont="1" applyFill="1" applyBorder="1" applyAlignment="1">
      <alignment horizontal="right" wrapText="1"/>
    </xf>
    <xf numFmtId="0" fontId="9" fillId="32" borderId="30" xfId="0" applyFont="1" applyFill="1" applyBorder="1" applyAlignment="1">
      <alignment vertical="top"/>
    </xf>
    <xf numFmtId="0" fontId="77" fillId="42" borderId="77" xfId="0" applyFont="1" applyFill="1" applyBorder="1" applyAlignment="1">
      <alignment horizontal="center" vertical="center" wrapText="1"/>
    </xf>
    <xf numFmtId="0" fontId="77" fillId="42" borderId="76" xfId="0" applyFont="1" applyFill="1" applyBorder="1" applyAlignment="1">
      <alignment horizontal="center" vertical="center" wrapText="1"/>
    </xf>
    <xf numFmtId="0" fontId="77" fillId="43" borderId="78" xfId="0" applyFont="1" applyFill="1" applyBorder="1" applyAlignment="1">
      <alignment horizontal="center" vertical="center" wrapText="1"/>
    </xf>
    <xf numFmtId="0" fontId="76" fillId="42" borderId="78" xfId="0" applyFont="1" applyFill="1" applyBorder="1" applyAlignment="1">
      <alignment horizontal="center" vertical="center" wrapText="1"/>
    </xf>
    <xf numFmtId="0" fontId="77" fillId="43" borderId="73" xfId="0" applyFont="1" applyFill="1" applyBorder="1" applyAlignment="1">
      <alignment horizontal="center" vertical="center" wrapText="1"/>
    </xf>
    <xf numFmtId="0" fontId="77" fillId="42" borderId="75" xfId="0" applyFont="1" applyFill="1" applyBorder="1" applyAlignment="1">
      <alignment horizontal="center" vertical="center" wrapText="1"/>
    </xf>
    <xf numFmtId="0" fontId="77" fillId="42" borderId="69" xfId="0" applyFont="1" applyFill="1" applyBorder="1" applyAlignment="1">
      <alignment horizontal="center" vertical="center" wrapText="1"/>
    </xf>
    <xf numFmtId="0" fontId="77" fillId="42" borderId="70" xfId="0" applyFont="1" applyFill="1" applyBorder="1" applyAlignment="1">
      <alignment horizontal="center" vertical="center" wrapText="1"/>
    </xf>
    <xf numFmtId="0" fontId="77" fillId="42" borderId="80" xfId="0" quotePrefix="1" applyFont="1" applyFill="1" applyBorder="1" applyAlignment="1">
      <alignment horizontal="center" vertical="center" wrapText="1"/>
    </xf>
    <xf numFmtId="0" fontId="77" fillId="42" borderId="77" xfId="0" quotePrefix="1" applyFont="1" applyFill="1" applyBorder="1" applyAlignment="1">
      <alignment horizontal="center" vertical="center" wrapText="1"/>
    </xf>
    <xf numFmtId="3" fontId="36" fillId="10" borderId="85" xfId="17" applyNumberFormat="1" applyFont="1" applyFill="1" applyBorder="1" applyAlignment="1">
      <alignment horizontal="center" wrapText="1"/>
    </xf>
    <xf numFmtId="0" fontId="8" fillId="46" borderId="83" xfId="16" applyFont="1" applyFill="1" applyBorder="1" applyAlignment="1">
      <alignment horizontal="center" vertical="center" wrapText="1"/>
    </xf>
    <xf numFmtId="0" fontId="8" fillId="46" borderId="86" xfId="16" applyFont="1" applyFill="1" applyBorder="1" applyAlignment="1">
      <alignment horizontal="center" vertical="center" wrapText="1"/>
    </xf>
    <xf numFmtId="0" fontId="5" fillId="44" borderId="87" xfId="18" applyFont="1" applyFill="1" applyBorder="1" applyAlignment="1">
      <alignment horizontal="left" vertical="top" wrapText="1"/>
    </xf>
    <xf numFmtId="0" fontId="5" fillId="44" borderId="0" xfId="18" applyFont="1" applyFill="1" applyBorder="1" applyAlignment="1">
      <alignment horizontal="left" vertical="top" wrapText="1"/>
    </xf>
    <xf numFmtId="0" fontId="5" fillId="44" borderId="9" xfId="18" applyFont="1" applyFill="1" applyBorder="1" applyAlignment="1">
      <alignment horizontal="left" vertical="top" wrapText="1"/>
    </xf>
    <xf numFmtId="0" fontId="5" fillId="45" borderId="0" xfId="18" applyFont="1" applyFill="1" applyBorder="1" applyAlignment="1">
      <alignment horizontal="center" vertical="top" wrapText="1"/>
    </xf>
    <xf numFmtId="168" fontId="5" fillId="45" borderId="0" xfId="15" applyNumberFormat="1" applyFont="1" applyFill="1" applyBorder="1" applyAlignment="1">
      <alignment horizontal="center" vertical="top" wrapText="1"/>
    </xf>
    <xf numFmtId="168" fontId="5" fillId="45" borderId="9" xfId="15" applyNumberFormat="1" applyFont="1" applyFill="1" applyBorder="1" applyAlignment="1">
      <alignment horizontal="center" vertical="top" wrapText="1"/>
    </xf>
    <xf numFmtId="3" fontId="24" fillId="10" borderId="18" xfId="17" applyNumberFormat="1" applyFont="1" applyFill="1" applyBorder="1" applyAlignment="1">
      <alignment horizontal="center" vertical="top" wrapText="1"/>
    </xf>
    <xf numFmtId="168" fontId="5" fillId="46" borderId="0" xfId="15" applyNumberFormat="1" applyFont="1" applyFill="1" applyBorder="1" applyAlignment="1">
      <alignment horizontal="center" vertical="top" wrapText="1"/>
    </xf>
    <xf numFmtId="0" fontId="5" fillId="46" borderId="88" xfId="18" applyFont="1" applyFill="1" applyBorder="1" applyAlignment="1">
      <alignment horizontal="center" vertical="top" wrapText="1"/>
    </xf>
    <xf numFmtId="0" fontId="28" fillId="44" borderId="87" xfId="16" applyFont="1" applyFill="1" applyBorder="1" applyAlignment="1">
      <alignment horizontal="center" vertical="center" wrapText="1"/>
    </xf>
    <xf numFmtId="0" fontId="28" fillId="44" borderId="0" xfId="16" applyFont="1" applyFill="1" applyBorder="1" applyAlignment="1">
      <alignment horizontal="center" vertical="center" wrapText="1"/>
    </xf>
    <xf numFmtId="0" fontId="28" fillId="44" borderId="9" xfId="16" applyFont="1" applyFill="1" applyBorder="1" applyAlignment="1">
      <alignment horizontal="center" vertical="center" wrapText="1"/>
    </xf>
    <xf numFmtId="0" fontId="28" fillId="45" borderId="0" xfId="16" applyFont="1" applyFill="1" applyBorder="1" applyAlignment="1">
      <alignment horizontal="center" vertical="center" wrapText="1"/>
    </xf>
    <xf numFmtId="3" fontId="24" fillId="10" borderId="18" xfId="17" applyNumberFormat="1" applyFont="1" applyFill="1" applyBorder="1" applyAlignment="1">
      <alignment horizontal="center" wrapText="1"/>
    </xf>
    <xf numFmtId="0" fontId="28" fillId="46" borderId="0" xfId="16" applyFont="1" applyFill="1" applyBorder="1" applyAlignment="1">
      <alignment horizontal="center" vertical="center" wrapText="1"/>
    </xf>
    <xf numFmtId="0" fontId="28" fillId="46" borderId="88" xfId="16" applyFont="1" applyFill="1" applyBorder="1" applyAlignment="1">
      <alignment horizontal="center" vertical="center" wrapText="1"/>
    </xf>
    <xf numFmtId="3" fontId="1" fillId="0" borderId="0" xfId="7" applyFont="1" applyBorder="1">
      <alignment horizontal="right" vertical="center" wrapText="1"/>
    </xf>
    <xf numFmtId="168" fontId="3" fillId="0" borderId="0" xfId="15" applyNumberFormat="1" applyFont="1"/>
    <xf numFmtId="3" fontId="1" fillId="0" borderId="0" xfId="7" applyFont="1" applyFill="1" applyBorder="1">
      <alignment horizontal="right" vertical="center" wrapText="1"/>
    </xf>
    <xf numFmtId="0" fontId="5" fillId="0" borderId="0" xfId="20" applyFont="1" applyFill="1" applyBorder="1" applyAlignment="1">
      <alignment horizontal="center"/>
    </xf>
    <xf numFmtId="0" fontId="6" fillId="0" borderId="0" xfId="20" applyFill="1" applyBorder="1"/>
    <xf numFmtId="0" fontId="10" fillId="0" borderId="89" xfId="19" applyFont="1" applyFill="1" applyBorder="1" applyAlignment="1">
      <alignment wrapText="1"/>
    </xf>
    <xf numFmtId="0" fontId="10" fillId="0" borderId="90" xfId="19" applyFont="1" applyFill="1" applyBorder="1" applyAlignment="1">
      <alignment wrapText="1"/>
    </xf>
    <xf numFmtId="14" fontId="10" fillId="0" borderId="90" xfId="19" applyNumberFormat="1" applyFont="1" applyFill="1" applyBorder="1" applyAlignment="1">
      <alignment horizontal="right" wrapText="1"/>
    </xf>
    <xf numFmtId="3" fontId="10" fillId="0" borderId="90" xfId="19" applyNumberFormat="1" applyFont="1" applyFill="1" applyBorder="1" applyAlignment="1">
      <alignment horizontal="right" wrapText="1"/>
    </xf>
    <xf numFmtId="3" fontId="10" fillId="0" borderId="90" xfId="20" applyNumberFormat="1" applyFont="1" applyFill="1" applyBorder="1" applyAlignment="1">
      <alignment horizontal="right" wrapText="1"/>
    </xf>
    <xf numFmtId="168" fontId="29" fillId="0" borderId="90" xfId="15" applyNumberFormat="1" applyFont="1" applyBorder="1"/>
    <xf numFmtId="0" fontId="11" fillId="0" borderId="90" xfId="21" applyFont="1" applyBorder="1" applyAlignment="1">
      <alignment horizontal="center"/>
    </xf>
    <xf numFmtId="0" fontId="11" fillId="0" borderId="90" xfId="21" applyFont="1" applyBorder="1"/>
    <xf numFmtId="0" fontId="10" fillId="0" borderId="91" xfId="19" applyFont="1" applyFill="1" applyBorder="1" applyAlignment="1"/>
    <xf numFmtId="0" fontId="80" fillId="0" borderId="93" xfId="21" applyBorder="1"/>
    <xf numFmtId="0" fontId="80" fillId="0" borderId="93" xfId="21" applyBorder="1" applyAlignment="1">
      <alignment horizontal="center"/>
    </xf>
    <xf numFmtId="0" fontId="80" fillId="0" borderId="94" xfId="21" applyBorder="1"/>
    <xf numFmtId="0" fontId="5" fillId="44" borderId="0" xfId="18" applyFont="1" applyFill="1" applyBorder="1" applyAlignment="1">
      <alignment horizontal="left" vertical="top"/>
    </xf>
    <xf numFmtId="3" fontId="10" fillId="0" borderId="0" xfId="19" applyNumberFormat="1" applyFont="1" applyFill="1" applyBorder="1" applyAlignment="1">
      <alignment horizontal="right" wrapText="1"/>
    </xf>
    <xf numFmtId="3" fontId="10" fillId="0" borderId="0" xfId="20" applyNumberFormat="1" applyFont="1" applyFill="1" applyBorder="1" applyAlignment="1">
      <alignment horizontal="right" wrapText="1"/>
    </xf>
    <xf numFmtId="0" fontId="11" fillId="0" borderId="0" xfId="21" applyFont="1" applyBorder="1" applyAlignment="1">
      <alignment horizontal="center"/>
    </xf>
    <xf numFmtId="0" fontId="11" fillId="0" borderId="0" xfId="21" applyFont="1" applyBorder="1"/>
    <xf numFmtId="0" fontId="10" fillId="0" borderId="88" xfId="19" applyFont="1" applyFill="1" applyBorder="1" applyAlignment="1"/>
    <xf numFmtId="3" fontId="0" fillId="0" borderId="93" xfId="0" applyNumberFormat="1" applyBorder="1"/>
    <xf numFmtId="3" fontId="1" fillId="0" borderId="93" xfId="7" applyNumberFormat="1" applyFont="1" applyBorder="1">
      <alignment horizontal="right" vertical="center" wrapText="1"/>
    </xf>
    <xf numFmtId="9" fontId="29" fillId="0" borderId="0" xfId="15" applyNumberFormat="1" applyFont="1" applyBorder="1"/>
    <xf numFmtId="9" fontId="3" fillId="0" borderId="93" xfId="15" applyNumberFormat="1" applyFont="1" applyBorder="1"/>
    <xf numFmtId="9" fontId="80" fillId="0" borderId="93" xfId="21" applyNumberFormat="1" applyBorder="1"/>
    <xf numFmtId="0" fontId="10" fillId="0" borderId="87" xfId="19" applyNumberFormat="1" applyFont="1" applyFill="1" applyBorder="1" applyAlignment="1">
      <alignment wrapText="1"/>
    </xf>
    <xf numFmtId="0" fontId="10" fillId="0" borderId="0" xfId="19" applyNumberFormat="1" applyFont="1" applyFill="1" applyBorder="1" applyAlignment="1">
      <alignment wrapText="1"/>
    </xf>
    <xf numFmtId="0" fontId="10" fillId="0" borderId="0" xfId="19" applyNumberFormat="1" applyFont="1" applyFill="1" applyBorder="1" applyAlignment="1">
      <alignment horizontal="right" wrapText="1"/>
    </xf>
    <xf numFmtId="0" fontId="0" fillId="0" borderId="92" xfId="0" applyNumberFormat="1" applyBorder="1"/>
    <xf numFmtId="0" fontId="0" fillId="0" borderId="93" xfId="0" applyNumberFormat="1" applyBorder="1"/>
    <xf numFmtId="0" fontId="78" fillId="42" borderId="71" xfId="0" applyFont="1" applyFill="1" applyBorder="1" applyAlignment="1">
      <alignment horizontal="center" vertical="center" wrapText="1"/>
    </xf>
    <xf numFmtId="0" fontId="78" fillId="42" borderId="72" xfId="0" applyFont="1" applyFill="1" applyBorder="1" applyAlignment="1">
      <alignment horizontal="center" vertical="center" wrapText="1"/>
    </xf>
    <xf numFmtId="0" fontId="78" fillId="42" borderId="73" xfId="0" applyFont="1" applyFill="1" applyBorder="1" applyAlignment="1">
      <alignment horizontal="center" vertical="center" wrapText="1"/>
    </xf>
    <xf numFmtId="0" fontId="78" fillId="43" borderId="74" xfId="0" applyFont="1" applyFill="1" applyBorder="1" applyAlignment="1">
      <alignment horizontal="center" vertical="center" wrapText="1"/>
    </xf>
    <xf numFmtId="0" fontId="77" fillId="42" borderId="69" xfId="0" applyFont="1" applyFill="1" applyBorder="1" applyAlignment="1">
      <alignment horizontal="center" vertical="center" wrapText="1"/>
    </xf>
    <xf numFmtId="0" fontId="77" fillId="42" borderId="81" xfId="0" applyFont="1" applyFill="1" applyBorder="1" applyAlignment="1">
      <alignment horizontal="center" vertical="center" wrapText="1"/>
    </xf>
    <xf numFmtId="0" fontId="77" fillId="43" borderId="69" xfId="0" applyFont="1" applyFill="1" applyBorder="1" applyAlignment="1">
      <alignment horizontal="center" vertical="center" wrapText="1"/>
    </xf>
    <xf numFmtId="0" fontId="77" fillId="43" borderId="81" xfId="0" applyFont="1" applyFill="1" applyBorder="1" applyAlignment="1">
      <alignment horizontal="center" vertical="center" wrapText="1"/>
    </xf>
    <xf numFmtId="0" fontId="77" fillId="42" borderId="73" xfId="0" applyFont="1" applyFill="1" applyBorder="1" applyAlignment="1">
      <alignment horizontal="center" vertical="center" wrapText="1"/>
    </xf>
    <xf numFmtId="0" fontId="77" fillId="42" borderId="79" xfId="0" applyFont="1" applyFill="1" applyBorder="1" applyAlignment="1">
      <alignment horizontal="center" vertical="center" wrapText="1"/>
    </xf>
    <xf numFmtId="0" fontId="8" fillId="44" borderId="82" xfId="16" applyFont="1" applyFill="1" applyBorder="1" applyAlignment="1">
      <alignment horizontal="left" vertical="center" wrapText="1" indent="5"/>
    </xf>
    <xf numFmtId="0" fontId="8" fillId="44" borderId="83" xfId="16" applyFont="1" applyFill="1" applyBorder="1" applyAlignment="1">
      <alignment horizontal="left" vertical="center" wrapText="1" indent="5"/>
    </xf>
    <xf numFmtId="0" fontId="8" fillId="44" borderId="84" xfId="16" applyFont="1" applyFill="1" applyBorder="1" applyAlignment="1">
      <alignment horizontal="left" vertical="center" wrapText="1" indent="5"/>
    </xf>
    <xf numFmtId="0" fontId="8" fillId="45" borderId="83" xfId="16" applyFont="1" applyFill="1" applyBorder="1" applyAlignment="1">
      <alignment horizontal="left" vertical="center" wrapText="1" indent="5"/>
    </xf>
    <xf numFmtId="0" fontId="8" fillId="45" borderId="84" xfId="16" applyFont="1" applyFill="1" applyBorder="1" applyAlignment="1">
      <alignment horizontal="left" vertical="center" wrapText="1" indent="5"/>
    </xf>
    <xf numFmtId="0" fontId="8" fillId="11" borderId="6" xfId="0" applyFont="1" applyFill="1" applyBorder="1" applyAlignment="1">
      <alignment horizontal="left" vertical="center" wrapText="1" indent="3"/>
    </xf>
    <xf numFmtId="0" fontId="8" fillId="11" borderId="3" xfId="0" applyFont="1" applyFill="1" applyBorder="1" applyAlignment="1">
      <alignment horizontal="left" vertical="center" wrapText="1" indent="3"/>
    </xf>
    <xf numFmtId="3" fontId="8" fillId="5" borderId="0" xfId="3" applyNumberFormat="1" applyFont="1" applyFill="1" applyBorder="1" applyAlignment="1">
      <alignment horizontal="center" vertical="center"/>
    </xf>
    <xf numFmtId="0" fontId="1" fillId="0" borderId="0" xfId="0" applyFont="1" applyBorder="1" applyAlignment="1">
      <alignment horizontal="center" vertical="center"/>
    </xf>
    <xf numFmtId="0" fontId="1" fillId="0" borderId="0" xfId="0" applyFont="1" applyAlignment="1"/>
    <xf numFmtId="0" fontId="10" fillId="4" borderId="10" xfId="3" applyFont="1" applyFill="1" applyBorder="1" applyAlignment="1">
      <alignment horizontal="center" wrapText="1"/>
    </xf>
    <xf numFmtId="0" fontId="10" fillId="4" borderId="0" xfId="3" applyFont="1" applyFill="1" applyBorder="1" applyAlignment="1">
      <alignment horizontal="center" wrapText="1"/>
    </xf>
    <xf numFmtId="0" fontId="10" fillId="4" borderId="11" xfId="3" applyFont="1" applyFill="1" applyBorder="1" applyAlignment="1">
      <alignment horizontal="center" wrapText="1"/>
    </xf>
    <xf numFmtId="4" fontId="13" fillId="9" borderId="10" xfId="0" applyNumberFormat="1" applyFont="1" applyFill="1" applyBorder="1" applyAlignment="1">
      <alignment horizontal="center" wrapText="1"/>
    </xf>
    <xf numFmtId="4" fontId="13" fillId="9" borderId="0" xfId="0" applyNumberFormat="1" applyFont="1" applyFill="1" applyBorder="1" applyAlignment="1">
      <alignment horizontal="center" wrapText="1"/>
    </xf>
    <xf numFmtId="4" fontId="13" fillId="9" borderId="11" xfId="0" applyNumberFormat="1" applyFont="1" applyFill="1" applyBorder="1" applyAlignment="1">
      <alignment horizontal="center" wrapText="1"/>
    </xf>
    <xf numFmtId="3" fontId="8" fillId="5" borderId="3" xfId="3" applyNumberFormat="1" applyFont="1" applyFill="1" applyBorder="1" applyAlignment="1">
      <alignment horizontal="center" vertical="center"/>
    </xf>
    <xf numFmtId="0" fontId="1" fillId="0" borderId="3" xfId="0" applyFont="1" applyBorder="1" applyAlignment="1">
      <alignment horizontal="center" vertical="center"/>
    </xf>
    <xf numFmtId="0" fontId="1" fillId="0" borderId="8" xfId="0" applyFont="1" applyBorder="1" applyAlignment="1">
      <alignment horizontal="center" vertical="center"/>
    </xf>
    <xf numFmtId="4" fontId="13" fillId="10" borderId="10" xfId="0" applyNumberFormat="1" applyFont="1" applyFill="1" applyBorder="1" applyAlignment="1">
      <alignment horizontal="center" wrapText="1"/>
    </xf>
    <xf numFmtId="4" fontId="13" fillId="10" borderId="0" xfId="0" applyNumberFormat="1" applyFont="1" applyFill="1" applyBorder="1" applyAlignment="1">
      <alignment horizontal="center" wrapText="1"/>
    </xf>
    <xf numFmtId="4" fontId="13" fillId="10" borderId="11" xfId="0" applyNumberFormat="1" applyFont="1" applyFill="1" applyBorder="1" applyAlignment="1">
      <alignment horizontal="center" wrapText="1"/>
    </xf>
    <xf numFmtId="4" fontId="13" fillId="6" borderId="10" xfId="0" applyNumberFormat="1" applyFont="1" applyFill="1" applyBorder="1" applyAlignment="1">
      <alignment horizontal="center" wrapText="1"/>
    </xf>
    <xf numFmtId="4" fontId="13" fillId="6" borderId="0" xfId="0" applyNumberFormat="1" applyFont="1" applyFill="1" applyBorder="1" applyAlignment="1">
      <alignment horizontal="center" wrapText="1"/>
    </xf>
    <xf numFmtId="0" fontId="1" fillId="0" borderId="0" xfId="0" applyFont="1" applyBorder="1" applyAlignment="1">
      <alignment horizontal="center" wrapText="1"/>
    </xf>
    <xf numFmtId="4" fontId="9" fillId="9" borderId="6" xfId="0" applyNumberFormat="1" applyFont="1" applyFill="1" applyBorder="1" applyAlignment="1">
      <alignment horizontal="center" vertical="center" wrapText="1"/>
    </xf>
    <xf numFmtId="0" fontId="1" fillId="9" borderId="3" xfId="0" applyFont="1" applyFill="1" applyBorder="1" applyAlignment="1">
      <alignment horizontal="center" vertical="center" wrapText="1"/>
    </xf>
    <xf numFmtId="0" fontId="1" fillId="9" borderId="8" xfId="0" applyFont="1" applyFill="1" applyBorder="1" applyAlignment="1">
      <alignment horizontal="center" vertical="center" wrapText="1"/>
    </xf>
    <xf numFmtId="4" fontId="9" fillId="10" borderId="6" xfId="0" applyNumberFormat="1" applyFont="1" applyFill="1" applyBorder="1" applyAlignment="1">
      <alignment horizontal="center" vertical="center" wrapText="1"/>
    </xf>
    <xf numFmtId="0" fontId="1" fillId="0" borderId="3" xfId="0" applyFont="1" applyBorder="1" applyAlignment="1">
      <alignment horizontal="center" vertical="center" wrapText="1"/>
    </xf>
    <xf numFmtId="0" fontId="1" fillId="0" borderId="8" xfId="0" applyFont="1" applyBorder="1" applyAlignment="1">
      <alignment horizontal="center" vertical="center" wrapText="1"/>
    </xf>
    <xf numFmtId="4" fontId="9" fillId="6" borderId="6" xfId="0" applyNumberFormat="1" applyFont="1" applyFill="1" applyBorder="1" applyAlignment="1">
      <alignment horizontal="center" vertical="center" wrapText="1"/>
    </xf>
    <xf numFmtId="0" fontId="3" fillId="0" borderId="3" xfId="0" applyFont="1" applyBorder="1" applyAlignment="1">
      <alignment horizontal="center" vertical="center" wrapText="1"/>
    </xf>
    <xf numFmtId="0" fontId="3" fillId="0" borderId="8" xfId="0" applyFont="1" applyBorder="1" applyAlignment="1">
      <alignment horizontal="center" vertical="center" wrapText="1"/>
    </xf>
    <xf numFmtId="0" fontId="8" fillId="3" borderId="7" xfId="3" applyFont="1" applyFill="1" applyBorder="1" applyAlignment="1">
      <alignment horizontal="left" vertical="center" indent="3"/>
    </xf>
    <xf numFmtId="0" fontId="8" fillId="3" borderId="0" xfId="3" applyFont="1" applyFill="1" applyBorder="1" applyAlignment="1">
      <alignment horizontal="left" vertical="center" indent="3"/>
    </xf>
    <xf numFmtId="0" fontId="8" fillId="4" borderId="6" xfId="3" applyFont="1" applyFill="1" applyBorder="1" applyAlignment="1">
      <alignment horizontal="center" vertical="center"/>
    </xf>
    <xf numFmtId="0" fontId="8" fillId="4" borderId="3" xfId="3" applyFont="1" applyFill="1" applyBorder="1" applyAlignment="1">
      <alignment horizontal="center" vertical="center"/>
    </xf>
    <xf numFmtId="0" fontId="8" fillId="4" borderId="8" xfId="3" applyFont="1" applyFill="1" applyBorder="1" applyAlignment="1">
      <alignment horizontal="center" vertical="center"/>
    </xf>
    <xf numFmtId="3" fontId="8" fillId="5" borderId="6" xfId="3" applyNumberFormat="1" applyFont="1" applyFill="1" applyBorder="1" applyAlignment="1">
      <alignment horizontal="center" vertical="center"/>
    </xf>
    <xf numFmtId="0" fontId="1" fillId="0" borderId="55" xfId="0" applyFont="1" applyBorder="1" applyAlignment="1">
      <alignment horizontal="center" vertical="center"/>
    </xf>
    <xf numFmtId="3" fontId="8" fillId="6" borderId="6" xfId="3" applyNumberFormat="1" applyFont="1" applyFill="1" applyBorder="1" applyAlignment="1">
      <alignment horizontal="center" vertical="center"/>
    </xf>
    <xf numFmtId="3" fontId="8" fillId="6" borderId="3" xfId="3" applyNumberFormat="1" applyFont="1" applyFill="1" applyBorder="1" applyAlignment="1">
      <alignment horizontal="center" vertical="center"/>
    </xf>
    <xf numFmtId="0" fontId="1" fillId="6" borderId="3" xfId="0" applyFont="1" applyFill="1" applyBorder="1" applyAlignment="1">
      <alignment horizontal="center" vertical="center"/>
    </xf>
    <xf numFmtId="0" fontId="1" fillId="6" borderId="8" xfId="0" applyFont="1" applyFill="1" applyBorder="1" applyAlignment="1">
      <alignment horizontal="center" vertical="center"/>
    </xf>
    <xf numFmtId="0" fontId="8" fillId="7" borderId="6" xfId="3" applyFont="1" applyFill="1" applyBorder="1" applyAlignment="1">
      <alignment horizontal="center" vertical="center" wrapText="1"/>
    </xf>
    <xf numFmtId="0" fontId="8" fillId="7" borderId="3" xfId="3" applyFont="1" applyFill="1" applyBorder="1" applyAlignment="1">
      <alignment horizontal="center" vertical="center" wrapText="1"/>
    </xf>
    <xf numFmtId="3" fontId="24" fillId="11" borderId="0" xfId="1" applyNumberFormat="1" applyFont="1" applyFill="1" applyBorder="1" applyAlignment="1">
      <alignment horizontal="center" wrapText="1"/>
    </xf>
    <xf numFmtId="3" fontId="24" fillId="11" borderId="11" xfId="1" applyNumberFormat="1" applyFont="1" applyFill="1" applyBorder="1" applyAlignment="1">
      <alignment horizontal="center" wrapText="1"/>
    </xf>
    <xf numFmtId="4" fontId="24" fillId="10" borderId="0" xfId="0" applyNumberFormat="1" applyFont="1" applyFill="1" applyBorder="1" applyAlignment="1">
      <alignment horizontal="center" wrapText="1"/>
    </xf>
    <xf numFmtId="3" fontId="24" fillId="10" borderId="0" xfId="1" applyNumberFormat="1" applyFont="1" applyFill="1" applyBorder="1" applyAlignment="1">
      <alignment horizontal="center" wrapText="1"/>
    </xf>
    <xf numFmtId="0" fontId="1" fillId="6" borderId="10" xfId="0" applyFont="1" applyFill="1" applyBorder="1" applyAlignment="1">
      <alignment horizontal="center" vertical="center" wrapText="1"/>
    </xf>
    <xf numFmtId="0" fontId="1" fillId="0" borderId="0" xfId="0" applyFont="1" applyBorder="1" applyAlignment="1">
      <alignment horizontal="center" vertical="center" wrapText="1"/>
    </xf>
    <xf numFmtId="0" fontId="1" fillId="6" borderId="0" xfId="0" applyFont="1" applyFill="1" applyBorder="1" applyAlignment="1">
      <alignment horizontal="center" vertical="center" wrapText="1"/>
    </xf>
    <xf numFmtId="0" fontId="1" fillId="0" borderId="11" xfId="0" applyFont="1" applyBorder="1" applyAlignment="1">
      <alignment horizontal="center" vertical="center" wrapText="1"/>
    </xf>
    <xf numFmtId="3" fontId="24" fillId="11" borderId="10" xfId="0" applyNumberFormat="1" applyFont="1" applyFill="1" applyBorder="1" applyAlignment="1">
      <alignment horizontal="center" wrapText="1"/>
    </xf>
    <xf numFmtId="3" fontId="24" fillId="11" borderId="0" xfId="0" applyNumberFormat="1" applyFont="1" applyFill="1" applyBorder="1" applyAlignment="1">
      <alignment horizontal="center" wrapText="1"/>
    </xf>
    <xf numFmtId="0" fontId="8" fillId="17" borderId="57" xfId="3" applyFont="1" applyFill="1" applyBorder="1" applyAlignment="1">
      <alignment horizontal="center" vertical="center" wrapText="1"/>
    </xf>
    <xf numFmtId="0" fontId="1" fillId="0" borderId="55" xfId="0" applyFont="1" applyBorder="1" applyAlignment="1">
      <alignment horizontal="center" vertical="center" wrapText="1"/>
    </xf>
    <xf numFmtId="0" fontId="8" fillId="7" borderId="0" xfId="3" applyFont="1" applyFill="1" applyBorder="1" applyAlignment="1">
      <alignment horizontal="center" vertical="center" wrapText="1"/>
    </xf>
    <xf numFmtId="0" fontId="8" fillId="20" borderId="57" xfId="3" applyFont="1" applyFill="1" applyBorder="1" applyAlignment="1">
      <alignment horizontal="center" vertical="center"/>
    </xf>
    <xf numFmtId="14" fontId="24" fillId="21" borderId="0" xfId="0" applyNumberFormat="1" applyFont="1" applyFill="1" applyBorder="1" applyAlignment="1">
      <alignment horizontal="center" wrapText="1"/>
    </xf>
    <xf numFmtId="3" fontId="24" fillId="21" borderId="0" xfId="0" applyNumberFormat="1" applyFont="1" applyFill="1" applyBorder="1" applyAlignment="1">
      <alignment horizontal="center" wrapText="1"/>
    </xf>
    <xf numFmtId="3" fontId="24" fillId="21" borderId="11" xfId="0" applyNumberFormat="1" applyFont="1" applyFill="1" applyBorder="1" applyAlignment="1">
      <alignment horizontal="center" wrapText="1"/>
    </xf>
    <xf numFmtId="4" fontId="24" fillId="10" borderId="10" xfId="0" applyNumberFormat="1" applyFont="1" applyFill="1" applyBorder="1" applyAlignment="1">
      <alignment horizontal="center" wrapText="1"/>
    </xf>
    <xf numFmtId="165" fontId="22" fillId="19" borderId="0" xfId="0" applyNumberFormat="1" applyFont="1" applyFill="1" applyBorder="1" applyAlignment="1">
      <alignment horizontal="center" wrapText="1"/>
    </xf>
    <xf numFmtId="0" fontId="22" fillId="0" borderId="0" xfId="0" applyFont="1" applyAlignment="1">
      <alignment horizontal="center" wrapText="1"/>
    </xf>
    <xf numFmtId="0" fontId="22" fillId="0" borderId="11" xfId="0" applyFont="1" applyBorder="1" applyAlignment="1">
      <alignment horizontal="center" wrapText="1"/>
    </xf>
    <xf numFmtId="3" fontId="9" fillId="10" borderId="57" xfId="1" applyNumberFormat="1" applyFont="1" applyFill="1" applyBorder="1" applyAlignment="1">
      <alignment horizontal="center"/>
    </xf>
    <xf numFmtId="0" fontId="1" fillId="0" borderId="55" xfId="0" applyFont="1" applyBorder="1" applyAlignment="1">
      <alignment horizontal="center"/>
    </xf>
    <xf numFmtId="3" fontId="9" fillId="18" borderId="56" xfId="1" applyNumberFormat="1" applyFont="1" applyFill="1" applyBorder="1" applyAlignment="1">
      <alignment horizontal="center" vertical="center" wrapText="1"/>
    </xf>
    <xf numFmtId="0" fontId="1" fillId="18" borderId="16" xfId="0" applyFont="1" applyFill="1" applyBorder="1" applyAlignment="1">
      <alignment horizontal="center" vertical="center" wrapText="1"/>
    </xf>
    <xf numFmtId="3" fontId="9" fillId="10" borderId="0" xfId="1" applyNumberFormat="1" applyFont="1" applyFill="1" applyBorder="1" applyAlignment="1">
      <alignment horizontal="center"/>
    </xf>
    <xf numFmtId="0" fontId="1" fillId="0" borderId="0" xfId="0" applyFont="1" applyAlignment="1">
      <alignment horizontal="center"/>
    </xf>
    <xf numFmtId="0" fontId="21" fillId="3" borderId="7" xfId="3" applyFont="1" applyFill="1" applyBorder="1" applyAlignment="1">
      <alignment horizontal="center" vertical="center" wrapText="1"/>
    </xf>
    <xf numFmtId="0" fontId="20" fillId="15" borderId="7" xfId="3" applyFont="1" applyFill="1" applyBorder="1" applyAlignment="1">
      <alignment horizontal="center" vertical="center"/>
    </xf>
    <xf numFmtId="0" fontId="20" fillId="15" borderId="0" xfId="3" applyFont="1" applyFill="1" applyBorder="1" applyAlignment="1">
      <alignment horizontal="center" vertical="center"/>
    </xf>
    <xf numFmtId="0" fontId="8" fillId="16" borderId="57" xfId="3" applyFont="1" applyFill="1" applyBorder="1" applyAlignment="1">
      <alignment horizontal="center"/>
    </xf>
    <xf numFmtId="0" fontId="1" fillId="0" borderId="8" xfId="0" applyFont="1" applyBorder="1" applyAlignment="1">
      <alignment horizontal="center"/>
    </xf>
    <xf numFmtId="3" fontId="9" fillId="10" borderId="57" xfId="1" applyNumberFormat="1" applyFont="1" applyFill="1" applyBorder="1" applyAlignment="1">
      <alignment horizontal="center" vertical="center" wrapText="1"/>
    </xf>
    <xf numFmtId="0" fontId="1" fillId="0" borderId="10" xfId="0" applyFont="1" applyBorder="1" applyAlignment="1">
      <alignment horizontal="center" vertical="center" wrapText="1"/>
    </xf>
    <xf numFmtId="0" fontId="37" fillId="27" borderId="13" xfId="0" applyFont="1" applyFill="1" applyBorder="1" applyAlignment="1">
      <alignment horizontal="right" vertical="center" wrapText="1"/>
    </xf>
    <xf numFmtId="0" fontId="37" fillId="27" borderId="14" xfId="0" applyFont="1" applyFill="1" applyBorder="1" applyAlignment="1">
      <alignment horizontal="right" vertical="center" wrapText="1"/>
    </xf>
    <xf numFmtId="0" fontId="49" fillId="27" borderId="0" xfId="0" applyFont="1" applyFill="1" applyBorder="1" applyAlignment="1">
      <alignment horizontal="left" vertical="top" wrapText="1"/>
    </xf>
    <xf numFmtId="0" fontId="19" fillId="28" borderId="6" xfId="0" applyFont="1" applyFill="1" applyBorder="1" applyAlignment="1">
      <alignment horizontal="center" vertical="center" wrapText="1"/>
    </xf>
    <xf numFmtId="0" fontId="19" fillId="28" borderId="8" xfId="0" applyFont="1" applyFill="1" applyBorder="1" applyAlignment="1">
      <alignment horizontal="center" vertical="center" wrapText="1"/>
    </xf>
    <xf numFmtId="0" fontId="37" fillId="27" borderId="0" xfId="0" applyFont="1" applyFill="1" applyBorder="1" applyAlignment="1">
      <alignment horizontal="right" vertical="center" wrapText="1"/>
    </xf>
    <xf numFmtId="0" fontId="37" fillId="27" borderId="11" xfId="0" applyFont="1" applyFill="1" applyBorder="1" applyAlignment="1">
      <alignment horizontal="right" vertical="center" wrapText="1"/>
    </xf>
    <xf numFmtId="164" fontId="0" fillId="27" borderId="0" xfId="0" applyNumberFormat="1" applyFont="1" applyFill="1" applyBorder="1" applyAlignment="1">
      <alignment horizontal="left"/>
    </xf>
    <xf numFmtId="0" fontId="11" fillId="27" borderId="0" xfId="0" applyFont="1" applyFill="1" applyBorder="1" applyAlignment="1">
      <alignment horizontal="left" vertical="center" wrapText="1"/>
    </xf>
    <xf numFmtId="167" fontId="51" fillId="29" borderId="0" xfId="0" applyNumberFormat="1" applyFont="1" applyFill="1" applyBorder="1" applyAlignment="1">
      <alignment horizontal="left"/>
    </xf>
    <xf numFmtId="166" fontId="56" fillId="30" borderId="6" xfId="0" applyNumberFormat="1" applyFont="1" applyFill="1" applyBorder="1" applyAlignment="1">
      <alignment horizontal="center" vertical="center" wrapText="1"/>
    </xf>
    <xf numFmtId="0" fontId="0" fillId="0" borderId="8" xfId="0" applyBorder="1" applyAlignment="1"/>
    <xf numFmtId="0" fontId="62" fillId="11" borderId="55" xfId="0" applyFont="1" applyFill="1" applyBorder="1" applyAlignment="1">
      <alignment horizontal="center" vertical="center" wrapText="1"/>
    </xf>
    <xf numFmtId="0" fontId="62" fillId="11" borderId="8" xfId="0" applyFont="1" applyFill="1" applyBorder="1" applyAlignment="1">
      <alignment horizontal="center" vertical="center" wrapText="1"/>
    </xf>
    <xf numFmtId="0" fontId="62" fillId="11" borderId="3" xfId="0" applyFont="1" applyFill="1" applyBorder="1" applyAlignment="1">
      <alignment horizontal="center" vertical="center" wrapText="1"/>
    </xf>
    <xf numFmtId="0" fontId="10" fillId="31" borderId="4" xfId="3" applyFont="1" applyFill="1" applyBorder="1" applyAlignment="1">
      <alignment horizontal="center" vertical="center" wrapText="1"/>
    </xf>
    <xf numFmtId="0" fontId="10" fillId="31" borderId="56" xfId="3" applyFont="1" applyFill="1" applyBorder="1" applyAlignment="1">
      <alignment horizontal="center" vertical="center" wrapText="1"/>
    </xf>
    <xf numFmtId="0" fontId="10" fillId="31" borderId="19" xfId="3" applyFont="1" applyFill="1" applyBorder="1" applyAlignment="1">
      <alignment horizontal="center" vertical="center" wrapText="1"/>
    </xf>
    <xf numFmtId="0" fontId="28" fillId="0" borderId="4" xfId="3" applyFont="1" applyFill="1" applyBorder="1" applyAlignment="1">
      <alignment horizontal="center" vertical="center" wrapText="1"/>
    </xf>
    <xf numFmtId="0" fontId="28" fillId="0" borderId="56" xfId="3" applyFont="1" applyFill="1" applyBorder="1" applyAlignment="1">
      <alignment horizontal="center" vertical="center" wrapText="1"/>
    </xf>
    <xf numFmtId="0" fontId="9" fillId="32" borderId="57" xfId="0" applyFont="1" applyFill="1" applyBorder="1" applyAlignment="1">
      <alignment horizontal="center" vertical="top"/>
    </xf>
    <xf numFmtId="0" fontId="9" fillId="32" borderId="55" xfId="0" applyFont="1" applyFill="1" applyBorder="1" applyAlignment="1">
      <alignment horizontal="center" vertical="top"/>
    </xf>
    <xf numFmtId="0" fontId="8" fillId="16" borderId="55" xfId="3" applyFont="1" applyFill="1" applyBorder="1" applyAlignment="1">
      <alignment horizontal="center" vertical="top"/>
    </xf>
    <xf numFmtId="0" fontId="8" fillId="16" borderId="30" xfId="3" applyFont="1" applyFill="1" applyBorder="1" applyAlignment="1">
      <alignment horizontal="center" vertical="top"/>
    </xf>
    <xf numFmtId="0" fontId="36" fillId="33" borderId="8" xfId="0" applyFont="1" applyFill="1" applyBorder="1" applyAlignment="1">
      <alignment horizontal="center" vertical="top" wrapText="1"/>
    </xf>
    <xf numFmtId="0" fontId="36" fillId="33" borderId="11" xfId="0" applyFont="1" applyFill="1" applyBorder="1" applyAlignment="1">
      <alignment horizontal="center" vertical="top" wrapText="1"/>
    </xf>
    <xf numFmtId="0" fontId="10" fillId="4" borderId="7" xfId="10" applyFont="1" applyFill="1" applyBorder="1" applyAlignment="1">
      <alignment horizontal="center" vertical="top" wrapText="1"/>
    </xf>
    <xf numFmtId="0" fontId="10" fillId="4" borderId="0" xfId="10" applyFont="1" applyFill="1" applyBorder="1" applyAlignment="1">
      <alignment horizontal="center" vertical="top" wrapText="1"/>
    </xf>
    <xf numFmtId="0" fontId="10" fillId="4" borderId="9" xfId="10" applyFont="1" applyFill="1" applyBorder="1" applyAlignment="1">
      <alignment horizontal="center" vertical="top" wrapText="1"/>
    </xf>
    <xf numFmtId="0" fontId="10" fillId="20" borderId="7" xfId="3" applyFont="1" applyFill="1" applyBorder="1" applyAlignment="1">
      <alignment horizontal="center" vertical="top" wrapText="1"/>
    </xf>
    <xf numFmtId="0" fontId="10" fillId="20" borderId="0" xfId="3" applyFont="1" applyFill="1" applyBorder="1" applyAlignment="1">
      <alignment horizontal="center" vertical="top" wrapText="1"/>
    </xf>
    <xf numFmtId="0" fontId="10" fillId="20" borderId="9" xfId="3" applyFont="1" applyFill="1" applyBorder="1" applyAlignment="1">
      <alignment horizontal="center" vertical="top" wrapText="1"/>
    </xf>
    <xf numFmtId="0" fontId="8" fillId="20" borderId="31" xfId="3" applyFont="1" applyFill="1" applyBorder="1" applyAlignment="1">
      <alignment horizontal="center" vertical="top"/>
    </xf>
    <xf numFmtId="0" fontId="8" fillId="20" borderId="55" xfId="3" applyFont="1" applyFill="1" applyBorder="1" applyAlignment="1">
      <alignment horizontal="center" vertical="top"/>
    </xf>
    <xf numFmtId="0" fontId="8" fillId="20" borderId="30" xfId="3" applyFont="1" applyFill="1" applyBorder="1" applyAlignment="1">
      <alignment horizontal="center" vertical="top"/>
    </xf>
    <xf numFmtId="0" fontId="64" fillId="34" borderId="6" xfId="3" applyFont="1" applyFill="1" applyBorder="1" applyAlignment="1">
      <alignment horizontal="center" wrapText="1"/>
    </xf>
    <xf numFmtId="0" fontId="9" fillId="35" borderId="10" xfId="0" applyFont="1" applyFill="1" applyBorder="1" applyAlignment="1"/>
    <xf numFmtId="0" fontId="15" fillId="3" borderId="0" xfId="3" applyFont="1" applyFill="1" applyBorder="1" applyAlignment="1">
      <alignment horizontal="center" vertical="center" wrapText="1"/>
    </xf>
    <xf numFmtId="4" fontId="24" fillId="10" borderId="0" xfId="0" applyNumberFormat="1" applyFont="1" applyFill="1" applyBorder="1" applyAlignment="1">
      <alignment horizontal="center" vertical="center"/>
    </xf>
    <xf numFmtId="4" fontId="24" fillId="10" borderId="11" xfId="0" applyNumberFormat="1" applyFont="1" applyFill="1" applyBorder="1" applyAlignment="1">
      <alignment horizontal="center" vertical="center"/>
    </xf>
    <xf numFmtId="3" fontId="9" fillId="10" borderId="6" xfId="1" applyNumberFormat="1" applyFont="1" applyFill="1" applyBorder="1" applyAlignment="1">
      <alignment horizontal="center" vertical="center"/>
    </xf>
    <xf numFmtId="3" fontId="9" fillId="10" borderId="3" xfId="1" applyNumberFormat="1" applyFont="1" applyFill="1" applyBorder="1" applyAlignment="1">
      <alignment horizontal="center" vertical="center"/>
    </xf>
    <xf numFmtId="3" fontId="9" fillId="10" borderId="3" xfId="1" applyNumberFormat="1" applyFont="1" applyFill="1" applyBorder="1" applyAlignment="1">
      <alignment horizontal="left" vertical="center" indent="3"/>
    </xf>
    <xf numFmtId="3" fontId="9" fillId="10" borderId="8" xfId="1" applyNumberFormat="1" applyFont="1" applyFill="1" applyBorder="1" applyAlignment="1">
      <alignment horizontal="left" vertical="center" indent="3"/>
    </xf>
    <xf numFmtId="0" fontId="0" fillId="0" borderId="13" xfId="0" applyBorder="1" applyAlignment="1">
      <alignment horizontal="center" wrapText="1"/>
    </xf>
    <xf numFmtId="0" fontId="0" fillId="0" borderId="0" xfId="0" applyAlignment="1">
      <alignment horizontal="center"/>
    </xf>
    <xf numFmtId="0" fontId="3" fillId="18" borderId="10" xfId="0" applyFont="1" applyFill="1" applyBorder="1" applyAlignment="1">
      <alignment horizontal="center" vertical="center" wrapText="1"/>
    </xf>
    <xf numFmtId="0" fontId="3" fillId="18" borderId="0" xfId="0" applyFont="1" applyFill="1" applyBorder="1" applyAlignment="1">
      <alignment horizontal="center" vertical="center" wrapText="1"/>
    </xf>
    <xf numFmtId="0" fontId="3" fillId="0" borderId="1" xfId="0" applyFont="1" applyBorder="1" applyAlignment="1">
      <alignment horizontal="center" vertical="center" wrapText="1"/>
    </xf>
    <xf numFmtId="0" fontId="0" fillId="0" borderId="24" xfId="0" applyBorder="1" applyAlignment="1">
      <alignment horizontal="center" vertical="center" wrapText="1"/>
    </xf>
    <xf numFmtId="166" fontId="56" fillId="30" borderId="57" xfId="0" applyNumberFormat="1" applyFont="1" applyFill="1" applyBorder="1" applyAlignment="1">
      <alignment horizontal="center" vertical="center" wrapText="1"/>
    </xf>
    <xf numFmtId="0" fontId="3" fillId="18" borderId="1" xfId="0" applyFont="1" applyFill="1" applyBorder="1" applyAlignment="1">
      <alignment horizontal="center" vertical="center" wrapText="1"/>
    </xf>
    <xf numFmtId="0" fontId="0" fillId="18" borderId="24" xfId="0" applyFill="1" applyBorder="1" applyAlignment="1">
      <alignment horizontal="center" vertical="center" wrapText="1"/>
    </xf>
    <xf numFmtId="166" fontId="56" fillId="37" borderId="57" xfId="0" applyNumberFormat="1" applyFont="1" applyFill="1" applyBorder="1" applyAlignment="1">
      <alignment horizontal="center" vertical="center" wrapText="1"/>
    </xf>
    <xf numFmtId="0" fontId="0" fillId="18" borderId="8" xfId="0" applyFill="1" applyBorder="1" applyAlignment="1"/>
    <xf numFmtId="0" fontId="3" fillId="0" borderId="0" xfId="0" applyFont="1" applyAlignment="1">
      <alignment horizontal="center" wrapText="1"/>
    </xf>
    <xf numFmtId="0" fontId="0" fillId="0" borderId="0" xfId="0" applyAlignment="1">
      <alignment horizontal="center" wrapText="1"/>
    </xf>
    <xf numFmtId="0" fontId="3" fillId="19" borderId="4" xfId="0" applyFont="1" applyFill="1" applyBorder="1" applyAlignment="1">
      <alignment horizontal="center" vertical="center" wrapText="1"/>
    </xf>
    <xf numFmtId="0" fontId="0" fillId="19" borderId="4" xfId="0" applyFill="1" applyBorder="1" applyAlignment="1">
      <alignment horizontal="center" vertical="center" wrapText="1"/>
    </xf>
    <xf numFmtId="0" fontId="3" fillId="19" borderId="4" xfId="0" applyFont="1" applyFill="1" applyBorder="1" applyAlignment="1">
      <alignment horizontal="center" wrapText="1"/>
    </xf>
    <xf numFmtId="0" fontId="0" fillId="19" borderId="4" xfId="0" applyFill="1" applyBorder="1" applyAlignment="1">
      <alignment horizontal="center" wrapText="1"/>
    </xf>
    <xf numFmtId="0" fontId="3" fillId="19" borderId="1" xfId="0" applyFont="1" applyFill="1" applyBorder="1" applyAlignment="1">
      <alignment horizontal="center" wrapText="1"/>
    </xf>
    <xf numFmtId="0" fontId="0" fillId="19" borderId="24" xfId="0" applyFill="1" applyBorder="1" applyAlignment="1">
      <alignment horizontal="center" wrapText="1"/>
    </xf>
    <xf numFmtId="0" fontId="0" fillId="19" borderId="56" xfId="0" applyFill="1" applyBorder="1" applyAlignment="1">
      <alignment wrapText="1"/>
    </xf>
    <xf numFmtId="0" fontId="0" fillId="19" borderId="19" xfId="0" applyFill="1" applyBorder="1" applyAlignment="1">
      <alignment wrapText="1"/>
    </xf>
    <xf numFmtId="0" fontId="3" fillId="19" borderId="1" xfId="0" applyFont="1" applyFill="1" applyBorder="1" applyAlignment="1">
      <alignment horizontal="center" vertical="center" wrapText="1"/>
    </xf>
    <xf numFmtId="0" fontId="0" fillId="19" borderId="24" xfId="0" applyFill="1" applyBorder="1" applyAlignment="1">
      <alignment horizontal="center" vertical="center" wrapText="1"/>
    </xf>
    <xf numFmtId="0" fontId="3" fillId="36" borderId="1" xfId="0" applyFont="1" applyFill="1" applyBorder="1" applyAlignment="1">
      <alignment horizontal="center" vertical="center" wrapText="1"/>
    </xf>
    <xf numFmtId="0" fontId="0" fillId="36" borderId="24" xfId="0" applyFill="1" applyBorder="1" applyAlignment="1">
      <alignment horizontal="center" vertical="center" wrapText="1"/>
    </xf>
  </cellXfs>
  <cellStyles count="22">
    <cellStyle name="Hyperlink 2" xfId="9"/>
    <cellStyle name="Komma 2" xfId="17"/>
    <cellStyle name="load_pe" xfId="7"/>
    <cellStyle name="Milliers" xfId="1" builtinId="3"/>
    <cellStyle name="Normal" xfId="0" builtinId="0"/>
    <cellStyle name="Normal 2" xfId="13"/>
    <cellStyle name="Normal 3" xfId="14"/>
    <cellStyle name="Pourcentage" xfId="15" builtinId="5"/>
    <cellStyle name="Standard 2" xfId="21"/>
    <cellStyle name="Standard__Final_assessment" xfId="8"/>
    <cellStyle name="Standard_5(4)-areas" xfId="19"/>
    <cellStyle name="Standard_5(4)-areas_1" xfId="20"/>
    <cellStyle name="Standard_agglomeration level" xfId="5"/>
    <cellStyle name="Standard_BigCities" xfId="10"/>
    <cellStyle name="Standard_FR_compliance_5(4)" xfId="18"/>
    <cellStyle name="Standard_Sensitive Areas_reference 2013" xfId="2"/>
    <cellStyle name="Standard_sewage sludge" xfId="12"/>
    <cellStyle name="Standard_sewage sludge_1" xfId="11"/>
    <cellStyle name="Standard_Tabelle1" xfId="3"/>
    <cellStyle name="Standard_Tabelle1 2" xfId="16"/>
    <cellStyle name="Standard_Tabelle4 2" xfId="6"/>
    <cellStyle name="Standard_UWWTP level" xfId="4"/>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333300"/>
      <color rgb="FFCCFFCC"/>
      <color rgb="FF33CC33"/>
      <color rgb="FF663300"/>
      <color rgb="FF6600FF"/>
      <color rgb="FFCC99FF"/>
      <color rgb="FF00FFFF"/>
      <color rgb="FFFFCCCC"/>
      <color rgb="FF604A7B"/>
      <color rgb="FFCCC1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Number of agglomeration per agglomeration size</a:t>
            </a:r>
            <a:r>
              <a:rPr lang="fr-FR" baseline="0"/>
              <a:t> class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8454315198707499"/>
          <c:y val="0.202652925147669"/>
          <c:w val="0.68946081751519295"/>
          <c:h val="0.56758141799267203"/>
        </c:manualLayout>
      </c:layout>
      <c:barChart>
        <c:barDir val="col"/>
        <c:grouping val="clustered"/>
        <c:varyColors val="0"/>
        <c:ser>
          <c:idx val="0"/>
          <c:order val="0"/>
          <c:tx>
            <c:strRef>
              <c:f>Graphs!$AA$11</c:f>
              <c:strCache>
                <c:ptCount val="1"/>
                <c:pt idx="0">
                  <c:v>[#previous_year#]</c:v>
                </c:pt>
              </c:strCache>
            </c:strRef>
          </c:tx>
          <c:spPr>
            <a:solidFill>
              <a:schemeClr val="accent1">
                <a:lumMod val="40000"/>
                <a:lumOff val="60000"/>
              </a:schemeClr>
            </a:solidFill>
            <a:ln>
              <a:noFill/>
            </a:ln>
            <a:effectLst/>
          </c:spPr>
          <c:invertIfNegative val="0"/>
          <c:dLbls>
            <c:dLbl>
              <c:idx val="0"/>
              <c:tx>
                <c:rich>
                  <a:bodyPr/>
                  <a:lstStyle/>
                  <a:p>
                    <a:fld id="{AD0F4099-65B1-4015-ADA1-EB429552EC5D}"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
              <c:tx>
                <c:rich>
                  <a:bodyPr/>
                  <a:lstStyle/>
                  <a:p>
                    <a:fld id="{6C228DF3-D727-4443-A78E-799D232469FE}"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2"/>
              <c:tx>
                <c:rich>
                  <a:bodyPr/>
                  <a:lstStyle/>
                  <a:p>
                    <a:fld id="{B176D9F2-2E04-486D-A013-BA84BFE62B08}"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Graphs!$Z$12:$Z$14</c:f>
              <c:strCache>
                <c:ptCount val="3"/>
                <c:pt idx="0">
                  <c:v>2000 - 10000</c:v>
                </c:pt>
                <c:pt idx="1">
                  <c:v>10001 - 100000</c:v>
                </c:pt>
                <c:pt idx="2">
                  <c:v>&gt;100000</c:v>
                </c:pt>
              </c:strCache>
            </c:strRef>
          </c:cat>
          <c:val>
            <c:numRef>
              <c:f>Graphs!$AA$12:$AA$14</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0-F7C4-4EDF-9F38-A8B00C0A2EAD}"/>
            </c:ext>
            <c:ext xmlns:c15="http://schemas.microsoft.com/office/drawing/2012/chart" uri="{02D57815-91ED-43cb-92C2-25804820EDAC}">
              <c15:datalabelsRange>
                <c15:f>Graphs!$AC$12:$AC$14</c15:f>
                <c15:dlblRangeCache>
                  <c:ptCount val="3"/>
                  <c:pt idx="0">
                    <c:v>#DIV/0!</c:v>
                  </c:pt>
                  <c:pt idx="1">
                    <c:v>#DIV/0!</c:v>
                  </c:pt>
                  <c:pt idx="2">
                    <c:v>#DIV/0!</c:v>
                  </c:pt>
                </c15:dlblRangeCache>
              </c15:datalabelsRange>
            </c:ext>
          </c:extLst>
        </c:ser>
        <c:ser>
          <c:idx val="1"/>
          <c:order val="1"/>
          <c:tx>
            <c:strRef>
              <c:f>Graphs!$AB$11</c:f>
              <c:strCache>
                <c:ptCount val="1"/>
                <c:pt idx="0">
                  <c:v>[#current_year#] </c:v>
                </c:pt>
              </c:strCache>
            </c:strRef>
          </c:tx>
          <c:spPr>
            <a:solidFill>
              <a:schemeClr val="accent5">
                <a:lumMod val="75000"/>
              </a:schemeClr>
            </a:solidFill>
            <a:ln>
              <a:noFill/>
            </a:ln>
            <a:effectLst/>
          </c:spPr>
          <c:invertIfNegative val="0"/>
          <c:dLbls>
            <c:dLbl>
              <c:idx val="0"/>
              <c:tx>
                <c:rich>
                  <a:bodyPr/>
                  <a:lstStyle/>
                  <a:p>
                    <a:fld id="{64467F9E-DAF0-41ED-A222-330D137377DB}"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
              <c:tx>
                <c:rich>
                  <a:bodyPr/>
                  <a:lstStyle/>
                  <a:p>
                    <a:fld id="{562A6FC1-8D2C-4286-96ED-C1FF658F0F09}"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2"/>
              <c:tx>
                <c:rich>
                  <a:bodyPr/>
                  <a:lstStyle/>
                  <a:p>
                    <a:fld id="{2F904D73-F29E-41A4-8F40-8E21F28643E2}"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Graphs!$Z$12:$Z$14</c:f>
              <c:strCache>
                <c:ptCount val="3"/>
                <c:pt idx="0">
                  <c:v>2000 - 10000</c:v>
                </c:pt>
                <c:pt idx="1">
                  <c:v>10001 - 100000</c:v>
                </c:pt>
                <c:pt idx="2">
                  <c:v>&gt;100000</c:v>
                </c:pt>
              </c:strCache>
            </c:strRef>
          </c:cat>
          <c:val>
            <c:numRef>
              <c:f>Graphs!$AB$12:$AB$14</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1-F7C4-4EDF-9F38-A8B00C0A2EAD}"/>
            </c:ext>
            <c:ext xmlns:c15="http://schemas.microsoft.com/office/drawing/2012/chart" uri="{02D57815-91ED-43cb-92C2-25804820EDAC}">
              <c15:datalabelsRange>
                <c15:f>Graphs!$AD$12:$AD$14</c15:f>
                <c15:dlblRangeCache>
                  <c:ptCount val="3"/>
                  <c:pt idx="0">
                    <c:v>#DIV/0!</c:v>
                  </c:pt>
                  <c:pt idx="1">
                    <c:v>#DIV/0!</c:v>
                  </c:pt>
                  <c:pt idx="2">
                    <c:v>#DIV/0!</c:v>
                  </c:pt>
                </c15:dlblRangeCache>
              </c15:datalabelsRange>
            </c:ext>
          </c:extLst>
        </c:ser>
        <c:dLbls>
          <c:dLblPos val="outEnd"/>
          <c:showLegendKey val="0"/>
          <c:showVal val="1"/>
          <c:showCatName val="0"/>
          <c:showSerName val="0"/>
          <c:showPercent val="0"/>
          <c:showBubbleSize val="0"/>
        </c:dLbls>
        <c:gapWidth val="150"/>
        <c:axId val="1141116352"/>
        <c:axId val="1141115808"/>
      </c:barChart>
      <c:catAx>
        <c:axId val="1141116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41115808"/>
        <c:crosses val="autoZero"/>
        <c:auto val="1"/>
        <c:lblAlgn val="ctr"/>
        <c:lblOffset val="100"/>
        <c:noMultiLvlLbl val="0"/>
      </c:catAx>
      <c:valAx>
        <c:axId val="1141115808"/>
        <c:scaling>
          <c:orientation val="minMax"/>
        </c:scaling>
        <c:delete val="0"/>
        <c:axPos val="l"/>
        <c:majorGridlines>
          <c:spPr>
            <a:ln w="9525" cap="flat" cmpd="sng" algn="ctr">
              <a:solidFill>
                <a:schemeClr val="tx1">
                  <a:lumMod val="15000"/>
                  <a:lumOff val="85000"/>
                </a:schemeClr>
              </a:solidFill>
              <a:round/>
            </a:ln>
            <a:effectLst/>
          </c:spPr>
        </c:majorGridlines>
        <c:title>
          <c:tx>
            <c:strRef>
              <c:f>Graphs!$B$4</c:f>
              <c:strCache>
                <c:ptCount val="1"/>
                <c:pt idx="0">
                  <c:v>number of agglomerations</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41116352"/>
        <c:crosses val="autoZero"/>
        <c:crossBetween val="between"/>
      </c:valAx>
      <c:spPr>
        <a:noFill/>
        <a:ln>
          <a:noFill/>
        </a:ln>
        <a:effectLst/>
      </c:spPr>
    </c:plotArea>
    <c:legend>
      <c:legendPos val="b"/>
      <c:layout>
        <c:manualLayout>
          <c:xMode val="edge"/>
          <c:yMode val="edge"/>
          <c:x val="0.87439695543664098"/>
          <c:y val="0.20891146726951099"/>
          <c:w val="0.125603044563359"/>
          <c:h val="0.276770004870916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 of distance to compliance pending</a:t>
            </a:r>
            <a:r>
              <a:rPr lang="fr-FR" baseline="0"/>
              <a:t> deadlines for previous year and current year</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5671610090217201"/>
          <c:y val="0.223301617326126"/>
          <c:w val="0.57149574294665695"/>
          <c:h val="0.49974623117626399"/>
        </c:manualLayout>
      </c:layout>
      <c:barChart>
        <c:barDir val="col"/>
        <c:grouping val="clustered"/>
        <c:varyColors val="0"/>
        <c:ser>
          <c:idx val="0"/>
          <c:order val="0"/>
          <c:tx>
            <c:strRef>
              <c:f>Graphs!$AA$102</c:f>
              <c:strCache>
                <c:ptCount val="1"/>
                <c:pt idx="0">
                  <c:v>[#previous_year#]</c:v>
                </c:pt>
              </c:strCache>
            </c:strRef>
          </c:tx>
          <c:spPr>
            <a:solidFill>
              <a:schemeClr val="accent1">
                <a:lumMod val="20000"/>
                <a:lumOff val="80000"/>
              </a:schemeClr>
            </a:solidFill>
            <a:ln>
              <a:noFill/>
            </a:ln>
            <a:effectLst/>
          </c:spPr>
          <c:invertIfNegative val="0"/>
          <c:cat>
            <c:strRef>
              <c:f>Graphs!$Z$103:$Z$110</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Graphs!$AA$103:$AA$110</c:f>
              <c:numCache>
                <c:formatCode>General</c:formatCode>
                <c:ptCount val="8"/>
                <c:pt idx="0">
                  <c:v>100</c:v>
                </c:pt>
                <c:pt idx="1">
                  <c:v>0</c:v>
                </c:pt>
                <c:pt idx="2">
                  <c:v>100</c:v>
                </c:pt>
                <c:pt idx="3">
                  <c:v>0</c:v>
                </c:pt>
                <c:pt idx="4">
                  <c:v>0</c:v>
                </c:pt>
                <c:pt idx="5">
                  <c:v>100</c:v>
                </c:pt>
                <c:pt idx="6">
                  <c:v>0</c:v>
                </c:pt>
                <c:pt idx="7">
                  <c:v>0</c:v>
                </c:pt>
              </c:numCache>
            </c:numRef>
          </c:val>
          <c:extLst xmlns:c16r2="http://schemas.microsoft.com/office/drawing/2015/06/chart">
            <c:ext xmlns:c16="http://schemas.microsoft.com/office/drawing/2014/chart" uri="{C3380CC4-5D6E-409C-BE32-E72D297353CC}">
              <c16:uniqueId val="{00000000-F700-4FBC-8ED9-62E59BDE5A7A}"/>
            </c:ext>
          </c:extLst>
        </c:ser>
        <c:ser>
          <c:idx val="1"/>
          <c:order val="1"/>
          <c:tx>
            <c:strRef>
              <c:f>Graphs!$AB$102</c:f>
              <c:strCache>
                <c:ptCount val="1"/>
                <c:pt idx="0">
                  <c:v>[#current_year#] </c:v>
                </c:pt>
              </c:strCache>
            </c:strRef>
          </c:tx>
          <c:spPr>
            <a:solidFill>
              <a:schemeClr val="accent1">
                <a:lumMod val="75000"/>
              </a:schemeClr>
            </a:solidFill>
            <a:ln>
              <a:noFill/>
            </a:ln>
            <a:effectLst/>
          </c:spPr>
          <c:invertIfNegative val="0"/>
          <c:cat>
            <c:strRef>
              <c:f>Graphs!$Z$103:$Z$110</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Graphs!$AB$103:$AB$110</c:f>
              <c:numCache>
                <c:formatCode>General</c:formatCode>
                <c:ptCount val="8"/>
                <c:pt idx="0">
                  <c:v>100</c:v>
                </c:pt>
                <c:pt idx="1">
                  <c:v>0</c:v>
                </c:pt>
                <c:pt idx="2">
                  <c:v>100</c:v>
                </c:pt>
                <c:pt idx="3">
                  <c:v>0</c:v>
                </c:pt>
                <c:pt idx="4">
                  <c:v>0</c:v>
                </c:pt>
                <c:pt idx="5">
                  <c:v>100</c:v>
                </c:pt>
                <c:pt idx="6">
                  <c:v>0</c:v>
                </c:pt>
                <c:pt idx="7">
                  <c:v>0</c:v>
                </c:pt>
              </c:numCache>
            </c:numRef>
          </c:val>
          <c:extLst xmlns:c16r2="http://schemas.microsoft.com/office/drawing/2015/06/chart">
            <c:ext xmlns:c16="http://schemas.microsoft.com/office/drawing/2014/chart" uri="{C3380CC4-5D6E-409C-BE32-E72D297353CC}">
              <c16:uniqueId val="{00000001-F700-4FBC-8ED9-62E59BDE5A7A}"/>
            </c:ext>
          </c:extLst>
        </c:ser>
        <c:dLbls>
          <c:showLegendKey val="0"/>
          <c:showVal val="0"/>
          <c:showCatName val="0"/>
          <c:showSerName val="0"/>
          <c:showPercent val="0"/>
          <c:showBubbleSize val="0"/>
        </c:dLbls>
        <c:gapWidth val="219"/>
        <c:overlap val="-27"/>
        <c:axId val="1141123424"/>
        <c:axId val="1141127232"/>
      </c:barChart>
      <c:catAx>
        <c:axId val="1141123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Whole territory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41127232"/>
        <c:crosses val="autoZero"/>
        <c:auto val="1"/>
        <c:lblAlgn val="ctr"/>
        <c:lblOffset val="100"/>
        <c:noMultiLvlLbl val="0"/>
      </c:catAx>
      <c:valAx>
        <c:axId val="1141127232"/>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Distance</a:t>
                </a:r>
                <a:r>
                  <a:rPr lang="fr-FR" baseline="0"/>
                  <a:t> ti compliance pending deadlines</a:t>
                </a:r>
                <a:endParaRPr lang="fr-FR"/>
              </a:p>
            </c:rich>
          </c:tx>
          <c:layout>
            <c:manualLayout>
              <c:xMode val="edge"/>
              <c:yMode val="edge"/>
              <c:x val="1.60326039776723E-2"/>
              <c:y val="0.11491209619702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41123424"/>
        <c:crosses val="autoZero"/>
        <c:crossBetween val="between"/>
      </c:valAx>
      <c:spPr>
        <a:noFill/>
        <a:ln>
          <a:noFill/>
        </a:ln>
        <a:effectLst/>
      </c:spPr>
    </c:plotArea>
    <c:legend>
      <c:legendPos val="b"/>
      <c:layout>
        <c:manualLayout>
          <c:xMode val="edge"/>
          <c:yMode val="edge"/>
          <c:x val="0.90082141759568701"/>
          <c:y val="0.250629156441176"/>
          <c:w val="8.3636983997541506E-2"/>
          <c:h val="0.280695836152986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fr-FR"/>
              <a:t>Treatment type in place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manualLayout>
          <c:layoutTarget val="inner"/>
          <c:xMode val="edge"/>
          <c:yMode val="edge"/>
          <c:x val="0.155464441633863"/>
          <c:y val="0.14524991342846999"/>
          <c:w val="0.41664531358694401"/>
          <c:h val="0.76663306591493097"/>
        </c:manualLayout>
      </c:layout>
      <c:doughnutChart>
        <c:varyColors val="1"/>
        <c:ser>
          <c:idx val="0"/>
          <c:order val="0"/>
          <c:dPt>
            <c:idx val="0"/>
            <c:bubble3D val="0"/>
            <c:spPr>
              <a:solidFill>
                <a:srgbClr val="FF0000"/>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1-7CAB-4EB3-996F-EDA52A985543}"/>
              </c:ext>
            </c:extLst>
          </c:dPt>
          <c:dPt>
            <c:idx val="1"/>
            <c:bubble3D val="0"/>
            <c:spPr>
              <a:solidFill>
                <a:srgbClr val="663300"/>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3-7CAB-4EB3-996F-EDA52A985543}"/>
              </c:ext>
            </c:extLst>
          </c:dPt>
          <c:dPt>
            <c:idx val="2"/>
            <c:bubble3D val="0"/>
            <c:spPr>
              <a:solidFill>
                <a:srgbClr val="FFC000"/>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5-7CAB-4EB3-996F-EDA52A985543}"/>
              </c:ext>
            </c:extLst>
          </c:dPt>
          <c:dPt>
            <c:idx val="3"/>
            <c:bubble3D val="0"/>
            <c:spPr>
              <a:solidFill>
                <a:srgbClr val="33CC33"/>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7-7CAB-4EB3-996F-EDA52A985543}"/>
              </c:ext>
            </c:extLst>
          </c:dPt>
          <c:dPt>
            <c:idx val="4"/>
            <c:bubble3D val="0"/>
            <c:spPr>
              <a:solidFill>
                <a:srgbClr val="00FFFF"/>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9-7CAB-4EB3-996F-EDA52A985543}"/>
              </c:ext>
            </c:extLst>
          </c:dPt>
          <c:dPt>
            <c:idx val="5"/>
            <c:bubble3D val="0"/>
            <c:spPr>
              <a:solidFill>
                <a:srgbClr val="00B0F0"/>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B-7CAB-4EB3-996F-EDA52A985543}"/>
              </c:ext>
            </c:extLst>
          </c:dPt>
          <c:dPt>
            <c:idx val="6"/>
            <c:bubble3D val="0"/>
            <c:spPr>
              <a:solidFill>
                <a:schemeClr val="accent5">
                  <a:lumMod val="75000"/>
                </a:schemeClr>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D-7CAB-4EB3-996F-EDA52A985543}"/>
              </c:ext>
            </c:extLst>
          </c:dPt>
          <c:dPt>
            <c:idx val="7"/>
            <c:bubble3D val="0"/>
            <c:spPr>
              <a:solidFill>
                <a:srgbClr val="7030A0"/>
              </a:solidFill>
              <a:ln>
                <a:solidFill>
                  <a:srgbClr val="6600FF"/>
                </a:solid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F-7CAB-4EB3-996F-EDA52A985543}"/>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xmlns:c16r2="http://schemas.microsoft.com/office/drawing/2015/06/chart">
              <c:ext xmlns:c15="http://schemas.microsoft.com/office/drawing/2012/chart" uri="{CE6537A1-D6FC-4f65-9D91-7224C49458BB}"/>
            </c:extLst>
          </c:dLbls>
          <c:cat>
            <c:strRef>
              <c:f>Graphs!$A$132:$A$139</c:f>
              <c:strCache>
                <c:ptCount val="8"/>
                <c:pt idx="0">
                  <c:v>No treatment (not connected + no treatment after connection)</c:v>
                </c:pt>
                <c:pt idx="1">
                  <c:v>IAS</c:v>
                </c:pt>
                <c:pt idx="2">
                  <c:v>primary treatment as a maximum</c:v>
                </c:pt>
                <c:pt idx="3">
                  <c:v>secondary treatment only as a maximum (performance met)</c:v>
                </c:pt>
                <c:pt idx="4">
                  <c:v>N removal without P removal (performance met)</c:v>
                </c:pt>
                <c:pt idx="5">
                  <c:v>P removal without N removal (performance met)</c:v>
                </c:pt>
                <c:pt idx="6">
                  <c:v>N and P removal (performance met)</c:v>
                </c:pt>
                <c:pt idx="7">
                  <c:v>Other more stringent treatments</c:v>
                </c:pt>
              </c:strCache>
            </c:strRef>
          </c:cat>
          <c:val>
            <c:numRef>
              <c:f>Graphs!$B$132:$B$139</c:f>
              <c:numCache>
                <c:formatCode>#\ ##0.0</c:formatCode>
                <c:ptCount val="8"/>
              </c:numCache>
            </c:numRef>
          </c:val>
          <c:extLst xmlns:c16r2="http://schemas.microsoft.com/office/drawing/2015/06/chart">
            <c:ext xmlns:c16="http://schemas.microsoft.com/office/drawing/2014/chart" uri="{C3380CC4-5D6E-409C-BE32-E72D297353CC}">
              <c16:uniqueId val="{00000000-73F9-4A2C-B4E6-9DD2BCC41462}"/>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4486804334541303"/>
          <c:y val="0.12546627595642701"/>
          <c:w val="0.34236714545318098"/>
          <c:h val="0.8155442072931009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 of rate of removal for reference year and previous reference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5.6715602465086397E-2"/>
          <c:y val="0.19055045895216699"/>
          <c:w val="0.85614036083658795"/>
          <c:h val="0.49012171966742601"/>
        </c:manualLayout>
      </c:layout>
      <c:barChart>
        <c:barDir val="col"/>
        <c:grouping val="clustered"/>
        <c:varyColors val="0"/>
        <c:ser>
          <c:idx val="0"/>
          <c:order val="0"/>
          <c:tx>
            <c:strRef>
              <c:f>Graphs!$AB$159</c:f>
              <c:strCache>
                <c:ptCount val="1"/>
                <c:pt idx="0">
                  <c:v>[#previous_year#]</c:v>
                </c:pt>
              </c:strCache>
            </c:strRef>
          </c:tx>
          <c:spPr>
            <a:solidFill>
              <a:schemeClr val="accent1">
                <a:lumMod val="20000"/>
                <a:lumOff val="80000"/>
              </a:schemeClr>
            </a:solidFill>
            <a:ln>
              <a:noFill/>
            </a:ln>
            <a:effectLst/>
          </c:spPr>
          <c:invertIfNegative val="0"/>
          <c:cat>
            <c:multiLvlStrRef>
              <c:f>Graphs!$Z$160:$AA$163</c:f>
              <c:multiLvlStrCache>
                <c:ptCount val="4"/>
                <c:lvl>
                  <c:pt idx="0">
                    <c:v>%</c:v>
                  </c:pt>
                  <c:pt idx="1">
                    <c:v>%</c:v>
                  </c:pt>
                  <c:pt idx="2">
                    <c:v>%</c:v>
                  </c:pt>
                  <c:pt idx="3">
                    <c:v>%</c:v>
                  </c:pt>
                </c:lvl>
                <c:lvl>
                  <c:pt idx="0">
                    <c:v>BOD rate of removal</c:v>
                  </c:pt>
                  <c:pt idx="1">
                    <c:v>COD rate of removal</c:v>
                  </c:pt>
                  <c:pt idx="2">
                    <c:v>N rate of removal</c:v>
                  </c:pt>
                  <c:pt idx="3">
                    <c:v>P rate of removal</c:v>
                  </c:pt>
                </c:lvl>
              </c:multiLvlStrCache>
            </c:multiLvlStrRef>
          </c:cat>
          <c:val>
            <c:numRef>
              <c:f>Graphs!$AB$160:$AB$163</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0-74F6-41BF-83FD-3AC9C1F41C27}"/>
            </c:ext>
          </c:extLst>
        </c:ser>
        <c:ser>
          <c:idx val="1"/>
          <c:order val="1"/>
          <c:tx>
            <c:strRef>
              <c:f>Graphs!$AC$159</c:f>
              <c:strCache>
                <c:ptCount val="1"/>
                <c:pt idx="0">
                  <c:v>[#current_year#] </c:v>
                </c:pt>
              </c:strCache>
            </c:strRef>
          </c:tx>
          <c:spPr>
            <a:solidFill>
              <a:schemeClr val="accent1">
                <a:lumMod val="75000"/>
              </a:schemeClr>
            </a:solidFill>
            <a:ln>
              <a:noFill/>
            </a:ln>
            <a:effectLst/>
          </c:spPr>
          <c:invertIfNegative val="0"/>
          <c:cat>
            <c:multiLvlStrRef>
              <c:f>Graphs!$Z$160:$AA$163</c:f>
              <c:multiLvlStrCache>
                <c:ptCount val="4"/>
                <c:lvl>
                  <c:pt idx="0">
                    <c:v>%</c:v>
                  </c:pt>
                  <c:pt idx="1">
                    <c:v>%</c:v>
                  </c:pt>
                  <c:pt idx="2">
                    <c:v>%</c:v>
                  </c:pt>
                  <c:pt idx="3">
                    <c:v>%</c:v>
                  </c:pt>
                </c:lvl>
                <c:lvl>
                  <c:pt idx="0">
                    <c:v>BOD rate of removal</c:v>
                  </c:pt>
                  <c:pt idx="1">
                    <c:v>COD rate of removal</c:v>
                  </c:pt>
                  <c:pt idx="2">
                    <c:v>N rate of removal</c:v>
                  </c:pt>
                  <c:pt idx="3">
                    <c:v>P rate of removal</c:v>
                  </c:pt>
                </c:lvl>
              </c:multiLvlStrCache>
            </c:multiLvlStrRef>
          </c:cat>
          <c:val>
            <c:numRef>
              <c:f>Graphs!$AC$160:$AC$163</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1-74F6-41BF-83FD-3AC9C1F41C27}"/>
            </c:ext>
          </c:extLst>
        </c:ser>
        <c:dLbls>
          <c:showLegendKey val="0"/>
          <c:showVal val="0"/>
          <c:showCatName val="0"/>
          <c:showSerName val="0"/>
          <c:showPercent val="0"/>
          <c:showBubbleSize val="0"/>
        </c:dLbls>
        <c:gapWidth val="219"/>
        <c:overlap val="-27"/>
        <c:axId val="1141113088"/>
        <c:axId val="1141123968"/>
      </c:barChart>
      <c:catAx>
        <c:axId val="1141113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Rate</a:t>
                </a:r>
                <a:r>
                  <a:rPr lang="fr-FR" baseline="0"/>
                  <a:t> of removal</a:t>
                </a:r>
                <a:endParaRPr lang="fr-F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41123968"/>
        <c:crosses val="autoZero"/>
        <c:auto val="1"/>
        <c:lblAlgn val="ctr"/>
        <c:lblOffset val="100"/>
        <c:noMultiLvlLbl val="0"/>
      </c:catAx>
      <c:valAx>
        <c:axId val="1141123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41113088"/>
        <c:crosses val="autoZero"/>
        <c:crossBetween val="between"/>
      </c:valAx>
      <c:spPr>
        <a:noFill/>
        <a:ln>
          <a:noFill/>
        </a:ln>
        <a:effectLst/>
      </c:spPr>
    </c:plotArea>
    <c:legend>
      <c:legendPos val="b"/>
      <c:layout>
        <c:manualLayout>
          <c:xMode val="edge"/>
          <c:yMode val="edge"/>
          <c:x val="0.91905655753140603"/>
          <c:y val="0.23659566567618801"/>
          <c:w val="7.4386968132482897E-2"/>
          <c:h val="0.425460993578365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 of average Incoming for reference year and previous reference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25055337699672"/>
          <c:y val="0.158892085973971"/>
          <c:w val="0.76016151757367201"/>
          <c:h val="0.55287639034372604"/>
        </c:manualLayout>
      </c:layout>
      <c:barChart>
        <c:barDir val="col"/>
        <c:grouping val="clustered"/>
        <c:varyColors val="0"/>
        <c:ser>
          <c:idx val="0"/>
          <c:order val="0"/>
          <c:tx>
            <c:strRef>
              <c:f>Graphs!$AB$168</c:f>
              <c:strCache>
                <c:ptCount val="1"/>
                <c:pt idx="0">
                  <c:v>[#previous_year#]</c:v>
                </c:pt>
              </c:strCache>
            </c:strRef>
          </c:tx>
          <c:spPr>
            <a:solidFill>
              <a:schemeClr val="accent1">
                <a:lumMod val="20000"/>
                <a:lumOff val="80000"/>
              </a:schemeClr>
            </a:solidFill>
            <a:ln>
              <a:noFill/>
            </a:ln>
            <a:effectLst/>
          </c:spPr>
          <c:invertIfNegative val="0"/>
          <c:cat>
            <c:multiLvlStrRef>
              <c:f>Graphs!$Z$169:$AA$172</c:f>
              <c:multiLvlStrCache>
                <c:ptCount val="4"/>
                <c:lvl>
                  <c:pt idx="0">
                    <c:v>mg/l</c:v>
                  </c:pt>
                  <c:pt idx="1">
                    <c:v>mg/l</c:v>
                  </c:pt>
                  <c:pt idx="2">
                    <c:v>mg/l</c:v>
                  </c:pt>
                  <c:pt idx="3">
                    <c:v>mg/l</c:v>
                  </c:pt>
                </c:lvl>
                <c:lvl>
                  <c:pt idx="0">
                    <c:v>Average Incoming concentration BOD</c:v>
                  </c:pt>
                  <c:pt idx="1">
                    <c:v>Average Incoming concentration COD</c:v>
                  </c:pt>
                  <c:pt idx="2">
                    <c:v>Average Incoming concentration N</c:v>
                  </c:pt>
                  <c:pt idx="3">
                    <c:v>Average Incoming concentration P</c:v>
                  </c:pt>
                </c:lvl>
              </c:multiLvlStrCache>
            </c:multiLvlStrRef>
          </c:cat>
          <c:val>
            <c:numRef>
              <c:f>Graphs!$AB$169:$AB$172</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0-8B95-4A34-89E2-B1DA684C055D}"/>
            </c:ext>
          </c:extLst>
        </c:ser>
        <c:ser>
          <c:idx val="1"/>
          <c:order val="1"/>
          <c:tx>
            <c:strRef>
              <c:f>Graphs!$AC$168</c:f>
              <c:strCache>
                <c:ptCount val="1"/>
                <c:pt idx="0">
                  <c:v>[#current_year#] </c:v>
                </c:pt>
              </c:strCache>
            </c:strRef>
          </c:tx>
          <c:spPr>
            <a:solidFill>
              <a:schemeClr val="accent1">
                <a:lumMod val="75000"/>
              </a:schemeClr>
            </a:solidFill>
            <a:ln>
              <a:noFill/>
            </a:ln>
            <a:effectLst/>
          </c:spPr>
          <c:invertIfNegative val="0"/>
          <c:cat>
            <c:multiLvlStrRef>
              <c:f>Graphs!$Z$169:$AA$172</c:f>
              <c:multiLvlStrCache>
                <c:ptCount val="4"/>
                <c:lvl>
                  <c:pt idx="0">
                    <c:v>mg/l</c:v>
                  </c:pt>
                  <c:pt idx="1">
                    <c:v>mg/l</c:v>
                  </c:pt>
                  <c:pt idx="2">
                    <c:v>mg/l</c:v>
                  </c:pt>
                  <c:pt idx="3">
                    <c:v>mg/l</c:v>
                  </c:pt>
                </c:lvl>
                <c:lvl>
                  <c:pt idx="0">
                    <c:v>Average Incoming concentration BOD</c:v>
                  </c:pt>
                  <c:pt idx="1">
                    <c:v>Average Incoming concentration COD</c:v>
                  </c:pt>
                  <c:pt idx="2">
                    <c:v>Average Incoming concentration N</c:v>
                  </c:pt>
                  <c:pt idx="3">
                    <c:v>Average Incoming concentration P</c:v>
                  </c:pt>
                </c:lvl>
              </c:multiLvlStrCache>
            </c:multiLvlStrRef>
          </c:cat>
          <c:val>
            <c:numRef>
              <c:f>Graphs!$AC$169:$AC$172</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1-8B95-4A34-89E2-B1DA684C055D}"/>
            </c:ext>
          </c:extLst>
        </c:ser>
        <c:dLbls>
          <c:showLegendKey val="0"/>
          <c:showVal val="0"/>
          <c:showCatName val="0"/>
          <c:showSerName val="0"/>
          <c:showPercent val="0"/>
          <c:showBubbleSize val="0"/>
        </c:dLbls>
        <c:gapWidth val="219"/>
        <c:overlap val="-27"/>
        <c:axId val="1141113632"/>
        <c:axId val="1146932704"/>
      </c:barChart>
      <c:catAx>
        <c:axId val="1141113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Average</a:t>
                </a:r>
                <a:r>
                  <a:rPr lang="fr-FR" baseline="0"/>
                  <a:t> Incoming</a:t>
                </a:r>
                <a:endParaRPr lang="fr-FR"/>
              </a:p>
            </c:rich>
          </c:tx>
          <c:layout>
            <c:manualLayout>
              <c:xMode val="edge"/>
              <c:yMode val="edge"/>
              <c:x val="0.384053659065902"/>
              <c:y val="0.9433027620849110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46932704"/>
        <c:crosses val="autoZero"/>
        <c:auto val="1"/>
        <c:lblAlgn val="ctr"/>
        <c:lblOffset val="100"/>
        <c:noMultiLvlLbl val="0"/>
      </c:catAx>
      <c:valAx>
        <c:axId val="114693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mg/l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41113632"/>
        <c:crosses val="autoZero"/>
        <c:crossBetween val="between"/>
      </c:valAx>
      <c:spPr>
        <a:noFill/>
        <a:ln>
          <a:noFill/>
        </a:ln>
        <a:effectLst/>
      </c:spPr>
    </c:plotArea>
    <c:legend>
      <c:legendPos val="b"/>
      <c:layout>
        <c:manualLayout>
          <c:xMode val="edge"/>
          <c:yMode val="edge"/>
          <c:x val="0.87567072578410898"/>
          <c:y val="0.189294627988734"/>
          <c:w val="0.12407563859080201"/>
          <c:h val="0.3026335929853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a:t>
            </a:r>
            <a:r>
              <a:rPr lang="fr-FR" baseline="0"/>
              <a:t> of average Discharged for reference year and previous reference year</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2001220535711001"/>
          <c:y val="0.154586787285244"/>
          <c:w val="0.74162372768872897"/>
          <c:h val="0.57706004275238798"/>
        </c:manualLayout>
      </c:layout>
      <c:barChart>
        <c:barDir val="col"/>
        <c:grouping val="clustered"/>
        <c:varyColors val="0"/>
        <c:ser>
          <c:idx val="0"/>
          <c:order val="0"/>
          <c:tx>
            <c:strRef>
              <c:f>Graphs!$AB$174</c:f>
              <c:strCache>
                <c:ptCount val="1"/>
                <c:pt idx="0">
                  <c:v>[#previous_year#]</c:v>
                </c:pt>
              </c:strCache>
            </c:strRef>
          </c:tx>
          <c:spPr>
            <a:solidFill>
              <a:schemeClr val="accent1">
                <a:lumMod val="20000"/>
                <a:lumOff val="80000"/>
              </a:schemeClr>
            </a:solidFill>
            <a:ln>
              <a:noFill/>
            </a:ln>
            <a:effectLst/>
          </c:spPr>
          <c:invertIfNegative val="0"/>
          <c:cat>
            <c:multiLvlStrRef>
              <c:f>Graphs!$Z$175:$AA$178</c:f>
              <c:multiLvlStrCache>
                <c:ptCount val="4"/>
                <c:lvl>
                  <c:pt idx="0">
                    <c:v>mg/l</c:v>
                  </c:pt>
                  <c:pt idx="1">
                    <c:v>mg/l</c:v>
                  </c:pt>
                  <c:pt idx="2">
                    <c:v>mg/l</c:v>
                  </c:pt>
                  <c:pt idx="3">
                    <c:v>mg/l</c:v>
                  </c:pt>
                </c:lvl>
                <c:lvl>
                  <c:pt idx="0">
                    <c:v>Average Discharged concentration BOD</c:v>
                  </c:pt>
                  <c:pt idx="1">
                    <c:v>Average Discharged concentration COD</c:v>
                  </c:pt>
                  <c:pt idx="2">
                    <c:v>Average Discharged concentration N</c:v>
                  </c:pt>
                  <c:pt idx="3">
                    <c:v>Average Discharged concentration P</c:v>
                  </c:pt>
                </c:lvl>
              </c:multiLvlStrCache>
            </c:multiLvlStrRef>
          </c:cat>
          <c:val>
            <c:numRef>
              <c:f>Graphs!$AB$175:$AB$178</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0-36E0-448D-B5E6-3B6B971002EB}"/>
            </c:ext>
          </c:extLst>
        </c:ser>
        <c:ser>
          <c:idx val="1"/>
          <c:order val="1"/>
          <c:tx>
            <c:strRef>
              <c:f>Graphs!$AC$174</c:f>
              <c:strCache>
                <c:ptCount val="1"/>
                <c:pt idx="0">
                  <c:v>[#current_year#] </c:v>
                </c:pt>
              </c:strCache>
            </c:strRef>
          </c:tx>
          <c:spPr>
            <a:solidFill>
              <a:schemeClr val="accent1">
                <a:lumMod val="75000"/>
              </a:schemeClr>
            </a:solidFill>
            <a:ln>
              <a:noFill/>
            </a:ln>
            <a:effectLst/>
          </c:spPr>
          <c:invertIfNegative val="0"/>
          <c:cat>
            <c:multiLvlStrRef>
              <c:f>Graphs!$Z$175:$AA$178</c:f>
              <c:multiLvlStrCache>
                <c:ptCount val="4"/>
                <c:lvl>
                  <c:pt idx="0">
                    <c:v>mg/l</c:v>
                  </c:pt>
                  <c:pt idx="1">
                    <c:v>mg/l</c:v>
                  </c:pt>
                  <c:pt idx="2">
                    <c:v>mg/l</c:v>
                  </c:pt>
                  <c:pt idx="3">
                    <c:v>mg/l</c:v>
                  </c:pt>
                </c:lvl>
                <c:lvl>
                  <c:pt idx="0">
                    <c:v>Average Discharged concentration BOD</c:v>
                  </c:pt>
                  <c:pt idx="1">
                    <c:v>Average Discharged concentration COD</c:v>
                  </c:pt>
                  <c:pt idx="2">
                    <c:v>Average Discharged concentration N</c:v>
                  </c:pt>
                  <c:pt idx="3">
                    <c:v>Average Discharged concentration P</c:v>
                  </c:pt>
                </c:lvl>
              </c:multiLvlStrCache>
            </c:multiLvlStrRef>
          </c:cat>
          <c:val>
            <c:numRef>
              <c:f>Graphs!$AC$175:$AC$178</c:f>
              <c:numCache>
                <c:formatCode>General</c:formatCode>
                <c:ptCount val="4"/>
                <c:pt idx="0">
                  <c:v>0</c:v>
                </c:pt>
                <c:pt idx="1">
                  <c:v>0</c:v>
                </c:pt>
                <c:pt idx="2">
                  <c:v>0</c:v>
                </c:pt>
                <c:pt idx="3">
                  <c:v>0</c:v>
                </c:pt>
              </c:numCache>
            </c:numRef>
          </c:val>
          <c:extLst xmlns:c16r2="http://schemas.microsoft.com/office/drawing/2015/06/chart">
            <c:ext xmlns:c16="http://schemas.microsoft.com/office/drawing/2014/chart" uri="{C3380CC4-5D6E-409C-BE32-E72D297353CC}">
              <c16:uniqueId val="{00000001-36E0-448D-B5E6-3B6B971002EB}"/>
            </c:ext>
          </c:extLst>
        </c:ser>
        <c:dLbls>
          <c:showLegendKey val="0"/>
          <c:showVal val="0"/>
          <c:showCatName val="0"/>
          <c:showSerName val="0"/>
          <c:showPercent val="0"/>
          <c:showBubbleSize val="0"/>
        </c:dLbls>
        <c:gapWidth val="219"/>
        <c:overlap val="-27"/>
        <c:axId val="1146922368"/>
        <c:axId val="1146929984"/>
      </c:barChart>
      <c:catAx>
        <c:axId val="1146922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Average</a:t>
                </a:r>
                <a:r>
                  <a:rPr lang="fr-FR" baseline="0"/>
                  <a:t> Discharged</a:t>
                </a:r>
                <a:endParaRPr lang="fr-FR"/>
              </a:p>
            </c:rich>
          </c:tx>
          <c:layout>
            <c:manualLayout>
              <c:xMode val="edge"/>
              <c:yMode val="edge"/>
              <c:x val="0.35297668691117101"/>
              <c:y val="0.9372706629762099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46929984"/>
        <c:crosses val="autoZero"/>
        <c:auto val="1"/>
        <c:lblAlgn val="ctr"/>
        <c:lblOffset val="100"/>
        <c:noMultiLvlLbl val="0"/>
      </c:catAx>
      <c:valAx>
        <c:axId val="1146929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mg/l</a:t>
                </a:r>
              </a:p>
            </c:rich>
          </c:tx>
          <c:layout>
            <c:manualLayout>
              <c:xMode val="edge"/>
              <c:yMode val="edge"/>
              <c:x val="1.2682170062407501E-2"/>
              <c:y val="0.4364252844024840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46922368"/>
        <c:crosses val="autoZero"/>
        <c:crossBetween val="between"/>
      </c:valAx>
      <c:spPr>
        <a:noFill/>
        <a:ln>
          <a:noFill/>
        </a:ln>
        <a:effectLst/>
      </c:spPr>
    </c:plotArea>
    <c:legend>
      <c:legendPos val="b"/>
      <c:layout>
        <c:manualLayout>
          <c:xMode val="edge"/>
          <c:yMode val="edge"/>
          <c:x val="0.85982852527718301"/>
          <c:y val="0.15602570961948101"/>
          <c:w val="0.12446745726889299"/>
          <c:h val="0.294108422844694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400" b="0" i="0" baseline="0">
                <a:effectLst/>
              </a:rPr>
              <a:t>Load in p.e. per parameters</a:t>
            </a:r>
            <a:endParaRPr lang="fr-FR" sz="1400" baseline="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06006749156355"/>
          <c:y val="0.20823884800996001"/>
          <c:w val="0.57786417322834605"/>
          <c:h val="0.55448574926761396"/>
        </c:manualLayout>
      </c:layout>
      <c:barChart>
        <c:barDir val="col"/>
        <c:grouping val="clustered"/>
        <c:varyColors val="0"/>
        <c:ser>
          <c:idx val="0"/>
          <c:order val="0"/>
          <c:tx>
            <c:strRef>
              <c:f>Graphs!$A$15</c:f>
              <c:strCache>
                <c:ptCount val="1"/>
                <c:pt idx="0">
                  <c:v>total generated load</c:v>
                </c:pt>
              </c:strCache>
            </c:strRef>
          </c:tx>
          <c:spPr>
            <a:solidFill>
              <a:schemeClr val="accent1"/>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Graphs!$B$15:$C$15</c:f>
              <c:numCache>
                <c:formatCode>#,##0</c:formatCode>
                <c:ptCount val="2"/>
              </c:numCache>
            </c:numRef>
          </c:val>
        </c:ser>
        <c:ser>
          <c:idx val="1"/>
          <c:order val="1"/>
          <c:tx>
            <c:strRef>
              <c:f>Graphs!$A$16</c:f>
              <c:strCache>
                <c:ptCount val="1"/>
                <c:pt idx="0">
                  <c:v>total connected load</c:v>
                </c:pt>
              </c:strCache>
            </c:strRef>
          </c:tx>
          <c:spPr>
            <a:solidFill>
              <a:schemeClr val="accent2"/>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Graphs!$B$16:$C$16</c:f>
              <c:numCache>
                <c:formatCode>#,##0</c:formatCode>
                <c:ptCount val="2"/>
              </c:numCache>
            </c:numRef>
          </c:val>
        </c:ser>
        <c:ser>
          <c:idx val="2"/>
          <c:order val="2"/>
          <c:tx>
            <c:strRef>
              <c:f>Graphs!$A$17</c:f>
              <c:strCache>
                <c:ptCount val="1"/>
                <c:pt idx="0">
                  <c:v>total load addressed through IAS</c:v>
                </c:pt>
              </c:strCache>
            </c:strRef>
          </c:tx>
          <c:spPr>
            <a:solidFill>
              <a:schemeClr val="accent3"/>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Graphs!$B$17:$C$17</c:f>
              <c:numCache>
                <c:formatCode>#,##0</c:formatCode>
                <c:ptCount val="2"/>
              </c:numCache>
            </c:numRef>
          </c:val>
        </c:ser>
        <c:ser>
          <c:idx val="3"/>
          <c:order val="3"/>
          <c:tx>
            <c:strRef>
              <c:f>Graphs!$A$18</c:f>
              <c:strCache>
                <c:ptCount val="1"/>
                <c:pt idx="0">
                  <c:v>total entering load</c:v>
                </c:pt>
              </c:strCache>
            </c:strRef>
          </c:tx>
          <c:spPr>
            <a:solidFill>
              <a:schemeClr val="accent4"/>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Graphs!$B$18:$C$18</c:f>
              <c:numCache>
                <c:formatCode>#,##0</c:formatCode>
                <c:ptCount val="2"/>
              </c:numCache>
            </c:numRef>
          </c:val>
        </c:ser>
        <c:ser>
          <c:idx val="4"/>
          <c:order val="4"/>
          <c:tx>
            <c:strRef>
              <c:f>Graphs!$A$19</c:f>
              <c:strCache>
                <c:ptCount val="1"/>
                <c:pt idx="0">
                  <c:v>total design capacity</c:v>
                </c:pt>
              </c:strCache>
            </c:strRef>
          </c:tx>
          <c:spPr>
            <a:solidFill>
              <a:schemeClr val="accent5"/>
            </a:solidFill>
            <a:ln>
              <a:noFill/>
            </a:ln>
            <a:effectLst/>
          </c:spPr>
          <c:invertIfNegative val="0"/>
          <c:cat>
            <c:strRef>
              <c:extLst>
                <c:ext xmlns:c15="http://schemas.microsoft.com/office/drawing/2012/chart" uri="{02D57815-91ED-43cb-92C2-25804820EDAC}">
                  <c15:fullRef>
                    <c15:sqref>Graphs!$B$13:$C$14</c15:sqref>
                  </c15:fullRef>
                  <c15:levelRef>
                    <c15:sqref>Graphs!$B$13:$C$13</c15:sqref>
                  </c15:levelRef>
                </c:ext>
              </c:extLst>
              <c:f>Graphs!$B$13:$C$13</c:f>
              <c:strCache>
                <c:ptCount val="2"/>
                <c:pt idx="0">
                  <c:v>[#current_year#] </c:v>
                </c:pt>
                <c:pt idx="1">
                  <c:v>[#previous_year#]</c:v>
                </c:pt>
              </c:strCache>
            </c:strRef>
          </c:cat>
          <c:val>
            <c:numRef>
              <c:f>Graphs!$B$19:$C$19</c:f>
              <c:numCache>
                <c:formatCode>#,##0</c:formatCode>
                <c:ptCount val="2"/>
              </c:numCache>
            </c:numRef>
          </c:val>
        </c:ser>
        <c:dLbls>
          <c:showLegendKey val="0"/>
          <c:showVal val="0"/>
          <c:showCatName val="0"/>
          <c:showSerName val="0"/>
          <c:showPercent val="0"/>
          <c:showBubbleSize val="0"/>
        </c:dLbls>
        <c:gapWidth val="219"/>
        <c:overlap val="-27"/>
        <c:axId val="1146933248"/>
        <c:axId val="1146925088"/>
      </c:barChart>
      <c:catAx>
        <c:axId val="1146933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Years</a:t>
                </a:r>
              </a:p>
            </c:rich>
          </c:tx>
          <c:layout>
            <c:manualLayout>
              <c:xMode val="edge"/>
              <c:yMode val="edge"/>
              <c:x val="0.44927132341678699"/>
              <c:y val="0.8491861342587200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46925088"/>
        <c:crosses val="autoZero"/>
        <c:auto val="1"/>
        <c:lblAlgn val="ctr"/>
        <c:lblOffset val="100"/>
        <c:noMultiLvlLbl val="0"/>
      </c:catAx>
      <c:valAx>
        <c:axId val="1146925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Load</a:t>
                </a:r>
                <a:r>
                  <a:rPr lang="fr-FR" baseline="0"/>
                  <a:t> in p.</a:t>
                </a:r>
                <a:r>
                  <a:rPr lang="fr-FR"/>
                  <a:t>e</a:t>
                </a:r>
              </a:p>
            </c:rich>
          </c:tx>
          <c:layout>
            <c:manualLayout>
              <c:xMode val="edge"/>
              <c:yMode val="edge"/>
              <c:x val="1.2500509826744799E-2"/>
              <c:y val="0.2283251447858279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46933248"/>
        <c:crosses val="autoZero"/>
        <c:crossBetween val="between"/>
      </c:valAx>
      <c:spPr>
        <a:noFill/>
        <a:ln>
          <a:noFill/>
        </a:ln>
        <a:effectLst/>
      </c:spPr>
    </c:plotArea>
    <c:legend>
      <c:legendPos val="b"/>
      <c:layout>
        <c:manualLayout>
          <c:xMode val="edge"/>
          <c:yMode val="edge"/>
          <c:x val="0.78724021040620396"/>
          <c:y val="0.219970959122299"/>
          <c:w val="0.201635562079093"/>
          <c:h val="0.664868463460898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400" b="0" i="0" baseline="0">
                <a:effectLst/>
              </a:rPr>
              <a:t>Comparison of Total Incoming for reference year and previous reference year</a:t>
            </a:r>
            <a:endParaRPr lang="fr-FR" sz="1400" baseline="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5200280488548801"/>
          <c:y val="0.25039630427668602"/>
          <c:w val="0.73093143784570902"/>
          <c:h val="0.43758726621807198"/>
        </c:manualLayout>
      </c:layout>
      <c:barChart>
        <c:barDir val="col"/>
        <c:grouping val="clustered"/>
        <c:varyColors val="0"/>
        <c:ser>
          <c:idx val="0"/>
          <c:order val="0"/>
          <c:tx>
            <c:strRef>
              <c:f>Graphs!$AB$147</c:f>
              <c:strCache>
                <c:ptCount val="1"/>
                <c:pt idx="0">
                  <c:v>[#previous_year#]</c:v>
                </c:pt>
              </c:strCache>
            </c:strRef>
          </c:tx>
          <c:spPr>
            <a:solidFill>
              <a:schemeClr val="accent1">
                <a:lumMod val="20000"/>
                <a:lumOff val="80000"/>
              </a:schemeClr>
            </a:solidFill>
            <a:ln>
              <a:noFill/>
            </a:ln>
            <a:effectLst/>
          </c:spPr>
          <c:invertIfNegative val="0"/>
          <c:cat>
            <c:multiLvlStrRef>
              <c:f>Graphs!$Z$148:$AA$151</c:f>
              <c:multiLvlStrCache>
                <c:ptCount val="4"/>
                <c:lvl>
                  <c:pt idx="0">
                    <c:v>t/y</c:v>
                  </c:pt>
                  <c:pt idx="1">
                    <c:v>t/y</c:v>
                  </c:pt>
                  <c:pt idx="2">
                    <c:v>t/y</c:v>
                  </c:pt>
                  <c:pt idx="3">
                    <c:v>t/y</c:v>
                  </c:pt>
                </c:lvl>
                <c:lvl>
                  <c:pt idx="0">
                    <c:v>TOTAL Incoming loads BOD-tot  </c:v>
                  </c:pt>
                  <c:pt idx="1">
                    <c:v>TOTAL Incoming laods COD-tot  </c:v>
                  </c:pt>
                  <c:pt idx="2">
                    <c:v>TOTAL Incoming loads N-tot  </c:v>
                  </c:pt>
                  <c:pt idx="3">
                    <c:v>TOTAL Incoming loads P-tot  </c:v>
                  </c:pt>
                </c:lvl>
              </c:multiLvlStrCache>
            </c:multiLvlStrRef>
          </c:cat>
          <c:val>
            <c:numRef>
              <c:f>Graphs!$AB$148:$AB$151</c:f>
              <c:numCache>
                <c:formatCode>General</c:formatCode>
                <c:ptCount val="4"/>
              </c:numCache>
            </c:numRef>
          </c:val>
        </c:ser>
        <c:ser>
          <c:idx val="1"/>
          <c:order val="1"/>
          <c:tx>
            <c:strRef>
              <c:f>Graphs!$AC$147</c:f>
              <c:strCache>
                <c:ptCount val="1"/>
                <c:pt idx="0">
                  <c:v>[#current_year#] </c:v>
                </c:pt>
              </c:strCache>
            </c:strRef>
          </c:tx>
          <c:spPr>
            <a:solidFill>
              <a:schemeClr val="accent1">
                <a:lumMod val="75000"/>
              </a:schemeClr>
            </a:solidFill>
            <a:ln>
              <a:noFill/>
            </a:ln>
            <a:effectLst/>
          </c:spPr>
          <c:invertIfNegative val="0"/>
          <c:cat>
            <c:multiLvlStrRef>
              <c:f>Graphs!$Z$148:$AA$151</c:f>
              <c:multiLvlStrCache>
                <c:ptCount val="4"/>
                <c:lvl>
                  <c:pt idx="0">
                    <c:v>t/y</c:v>
                  </c:pt>
                  <c:pt idx="1">
                    <c:v>t/y</c:v>
                  </c:pt>
                  <c:pt idx="2">
                    <c:v>t/y</c:v>
                  </c:pt>
                  <c:pt idx="3">
                    <c:v>t/y</c:v>
                  </c:pt>
                </c:lvl>
                <c:lvl>
                  <c:pt idx="0">
                    <c:v>TOTAL Incoming loads BOD-tot  </c:v>
                  </c:pt>
                  <c:pt idx="1">
                    <c:v>TOTAL Incoming laods COD-tot  </c:v>
                  </c:pt>
                  <c:pt idx="2">
                    <c:v>TOTAL Incoming loads N-tot  </c:v>
                  </c:pt>
                  <c:pt idx="3">
                    <c:v>TOTAL Incoming loads P-tot  </c:v>
                  </c:pt>
                </c:lvl>
              </c:multiLvlStrCache>
            </c:multiLvlStrRef>
          </c:cat>
          <c:val>
            <c:numRef>
              <c:f>Graphs!$AC$148:$AC$151</c:f>
              <c:numCache>
                <c:formatCode>General</c:formatCode>
                <c:ptCount val="4"/>
              </c:numCache>
            </c:numRef>
          </c:val>
        </c:ser>
        <c:dLbls>
          <c:showLegendKey val="0"/>
          <c:showVal val="0"/>
          <c:showCatName val="0"/>
          <c:showSerName val="0"/>
          <c:showPercent val="0"/>
          <c:showBubbleSize val="0"/>
        </c:dLbls>
        <c:gapWidth val="219"/>
        <c:overlap val="-27"/>
        <c:axId val="1146928352"/>
        <c:axId val="1146930528"/>
      </c:barChart>
      <c:catAx>
        <c:axId val="1146928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Total</a:t>
                </a:r>
                <a:r>
                  <a:rPr lang="fr-FR" baseline="0"/>
                  <a:t> incoming</a:t>
                </a:r>
                <a:endParaRPr lang="fr-FR"/>
              </a:p>
            </c:rich>
          </c:tx>
          <c:layout>
            <c:manualLayout>
              <c:xMode val="edge"/>
              <c:yMode val="edge"/>
              <c:x val="0.42559846830727399"/>
              <c:y val="0.9092490584841510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46930528"/>
        <c:crosses val="autoZero"/>
        <c:auto val="1"/>
        <c:lblAlgn val="ctr"/>
        <c:lblOffset val="100"/>
        <c:noMultiLvlLbl val="0"/>
      </c:catAx>
      <c:valAx>
        <c:axId val="1146930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t/Y</a:t>
                </a:r>
              </a:p>
            </c:rich>
          </c:tx>
          <c:layout>
            <c:manualLayout>
              <c:xMode val="edge"/>
              <c:yMode val="edge"/>
              <c:x val="3.1927024709673603E-2"/>
              <c:y val="0.4302613871723339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46928352"/>
        <c:crosses val="autoZero"/>
        <c:crossBetween val="between"/>
      </c:valAx>
      <c:spPr>
        <a:noFill/>
        <a:ln>
          <a:noFill/>
        </a:ln>
        <a:effectLst/>
      </c:spPr>
    </c:plotArea>
    <c:legend>
      <c:legendPos val="b"/>
      <c:layout>
        <c:manualLayout>
          <c:xMode val="edge"/>
          <c:yMode val="edge"/>
          <c:x val="0.869942373815348"/>
          <c:y val="0.255765534587784"/>
          <c:w val="0.12853032447242499"/>
          <c:h val="0.286184157832571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400" b="0" i="0" baseline="0">
                <a:effectLst/>
              </a:rPr>
              <a:t>Comparison of Total Discharged for reference year and previous reference year</a:t>
            </a:r>
            <a:endParaRPr lang="fr-FR" sz="1400" baseline="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4006275965180801"/>
          <c:y val="0.19768570006036101"/>
          <c:w val="0.751145358342035"/>
          <c:h val="0.51675564763135795"/>
        </c:manualLayout>
      </c:layout>
      <c:barChart>
        <c:barDir val="col"/>
        <c:grouping val="clustered"/>
        <c:varyColors val="0"/>
        <c:ser>
          <c:idx val="0"/>
          <c:order val="0"/>
          <c:tx>
            <c:strRef>
              <c:f>Graphs!$AB$153</c:f>
              <c:strCache>
                <c:ptCount val="1"/>
                <c:pt idx="0">
                  <c:v>[#previous_year#]</c:v>
                </c:pt>
              </c:strCache>
            </c:strRef>
          </c:tx>
          <c:spPr>
            <a:solidFill>
              <a:schemeClr val="accent1">
                <a:lumMod val="20000"/>
                <a:lumOff val="80000"/>
              </a:schemeClr>
            </a:solidFill>
            <a:ln>
              <a:noFill/>
            </a:ln>
            <a:effectLst/>
          </c:spPr>
          <c:invertIfNegative val="0"/>
          <c:cat>
            <c:multiLvlStrRef>
              <c:f>Graphs!$Z$154:$AA$157</c:f>
              <c:multiLvlStrCache>
                <c:ptCount val="4"/>
                <c:lvl>
                  <c:pt idx="0">
                    <c:v>t/y</c:v>
                  </c:pt>
                  <c:pt idx="1">
                    <c:v>t/y</c:v>
                  </c:pt>
                  <c:pt idx="2">
                    <c:v>t/y</c:v>
                  </c:pt>
                  <c:pt idx="3">
                    <c:v>t/y</c:v>
                  </c:pt>
                </c:lvl>
                <c:lvl>
                  <c:pt idx="0">
                    <c:v>TOTAL Discharged loads BOD-tot </c:v>
                  </c:pt>
                  <c:pt idx="1">
                    <c:v>TOTAL Discharged laods COD-tot </c:v>
                  </c:pt>
                  <c:pt idx="2">
                    <c:v>TOTAL Discharged loads N-tot </c:v>
                  </c:pt>
                  <c:pt idx="3">
                    <c:v>TOTAL Discharged loads P-tot </c:v>
                  </c:pt>
                </c:lvl>
              </c:multiLvlStrCache>
            </c:multiLvlStrRef>
          </c:cat>
          <c:val>
            <c:numRef>
              <c:f>Graphs!$AB$154:$AB$157</c:f>
              <c:numCache>
                <c:formatCode>General</c:formatCode>
                <c:ptCount val="4"/>
              </c:numCache>
            </c:numRef>
          </c:val>
        </c:ser>
        <c:ser>
          <c:idx val="1"/>
          <c:order val="1"/>
          <c:tx>
            <c:strRef>
              <c:f>Graphs!$AC$153</c:f>
              <c:strCache>
                <c:ptCount val="1"/>
                <c:pt idx="0">
                  <c:v>[#current_year#] </c:v>
                </c:pt>
              </c:strCache>
            </c:strRef>
          </c:tx>
          <c:spPr>
            <a:solidFill>
              <a:schemeClr val="accent1">
                <a:lumMod val="75000"/>
              </a:schemeClr>
            </a:solidFill>
            <a:ln>
              <a:noFill/>
            </a:ln>
            <a:effectLst/>
          </c:spPr>
          <c:invertIfNegative val="0"/>
          <c:cat>
            <c:multiLvlStrRef>
              <c:f>Graphs!$Z$154:$AA$157</c:f>
              <c:multiLvlStrCache>
                <c:ptCount val="4"/>
                <c:lvl>
                  <c:pt idx="0">
                    <c:v>t/y</c:v>
                  </c:pt>
                  <c:pt idx="1">
                    <c:v>t/y</c:v>
                  </c:pt>
                  <c:pt idx="2">
                    <c:v>t/y</c:v>
                  </c:pt>
                  <c:pt idx="3">
                    <c:v>t/y</c:v>
                  </c:pt>
                </c:lvl>
                <c:lvl>
                  <c:pt idx="0">
                    <c:v>TOTAL Discharged loads BOD-tot </c:v>
                  </c:pt>
                  <c:pt idx="1">
                    <c:v>TOTAL Discharged laods COD-tot </c:v>
                  </c:pt>
                  <c:pt idx="2">
                    <c:v>TOTAL Discharged loads N-tot </c:v>
                  </c:pt>
                  <c:pt idx="3">
                    <c:v>TOTAL Discharged loads P-tot </c:v>
                  </c:pt>
                </c:lvl>
              </c:multiLvlStrCache>
            </c:multiLvlStrRef>
          </c:cat>
          <c:val>
            <c:numRef>
              <c:f>Graphs!$AC$154:$AC$157</c:f>
              <c:numCache>
                <c:formatCode>General</c:formatCode>
                <c:ptCount val="4"/>
              </c:numCache>
            </c:numRef>
          </c:val>
        </c:ser>
        <c:dLbls>
          <c:showLegendKey val="0"/>
          <c:showVal val="0"/>
          <c:showCatName val="0"/>
          <c:showSerName val="0"/>
          <c:showPercent val="0"/>
          <c:showBubbleSize val="0"/>
        </c:dLbls>
        <c:gapWidth val="219"/>
        <c:overlap val="-27"/>
        <c:axId val="1146929440"/>
        <c:axId val="1146923456"/>
      </c:barChart>
      <c:catAx>
        <c:axId val="1146929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Total</a:t>
                </a:r>
                <a:r>
                  <a:rPr lang="fr-FR" baseline="0"/>
                  <a:t> Discharged</a:t>
                </a:r>
                <a:endParaRPr lang="fr-FR"/>
              </a:p>
            </c:rich>
          </c:tx>
          <c:layout>
            <c:manualLayout>
              <c:xMode val="edge"/>
              <c:yMode val="edge"/>
              <c:x val="0.44380465880271802"/>
              <c:y val="0.923085166318222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46923456"/>
        <c:crosses val="autoZero"/>
        <c:auto val="1"/>
        <c:lblAlgn val="ctr"/>
        <c:lblOffset val="100"/>
        <c:noMultiLvlLbl val="0"/>
      </c:catAx>
      <c:valAx>
        <c:axId val="1146923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t/y</a:t>
                </a:r>
              </a:p>
            </c:rich>
          </c:tx>
          <c:layout>
            <c:manualLayout>
              <c:xMode val="edge"/>
              <c:yMode val="edge"/>
              <c:x val="2.0467840027230299E-2"/>
              <c:y val="0.3350641119749520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46929440"/>
        <c:crosses val="autoZero"/>
        <c:crossBetween val="between"/>
      </c:valAx>
      <c:spPr>
        <a:noFill/>
        <a:ln>
          <a:noFill/>
        </a:ln>
        <a:effectLst/>
      </c:spPr>
    </c:plotArea>
    <c:legend>
      <c:legendPos val="b"/>
      <c:layout>
        <c:manualLayout>
          <c:xMode val="edge"/>
          <c:yMode val="edge"/>
          <c:x val="0.88280910128596801"/>
          <c:y val="0.190447802702152"/>
          <c:w val="0.10676762639626899"/>
          <c:h val="0.300294256162666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to compliance total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3229054310154101"/>
          <c:y val="0.184892556222225"/>
          <c:w val="0.63658569202842397"/>
          <c:h val="0.37471787814534002"/>
        </c:manualLayout>
      </c:layout>
      <c:barChart>
        <c:barDir val="col"/>
        <c:grouping val="clustered"/>
        <c:varyColors val="0"/>
        <c:ser>
          <c:idx val="0"/>
          <c:order val="0"/>
          <c:tx>
            <c:strRef>
              <c:f>Graphs!$AA$117</c:f>
              <c:strCache>
                <c:ptCount val="1"/>
                <c:pt idx="0">
                  <c:v>[#previous_year#]</c:v>
                </c:pt>
              </c:strCache>
            </c:strRef>
          </c:tx>
          <c:spPr>
            <a:solidFill>
              <a:schemeClr val="accent1">
                <a:lumMod val="20000"/>
                <a:lumOff val="80000"/>
              </a:schemeClr>
            </a:solidFill>
            <a:ln>
              <a:noFill/>
            </a:ln>
            <a:effectLst/>
          </c:spPr>
          <c:invertIfNegative val="0"/>
          <c:cat>
            <c:strRef>
              <c:f>Graphs!$Z$118:$Z$125</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Graphs!$AA$118:$AA$125</c:f>
              <c:numCache>
                <c:formatCode>General</c:formatCode>
                <c:ptCount val="8"/>
                <c:pt idx="0">
                  <c:v>0</c:v>
                </c:pt>
                <c:pt idx="1">
                  <c:v>0</c:v>
                </c:pt>
                <c:pt idx="2">
                  <c:v>0</c:v>
                </c:pt>
                <c:pt idx="3">
                  <c:v>0</c:v>
                </c:pt>
                <c:pt idx="4" formatCode="#,##0">
                  <c:v>0</c:v>
                </c:pt>
                <c:pt idx="5" formatCode="#,##0">
                  <c:v>0</c:v>
                </c:pt>
                <c:pt idx="6" formatCode="#,##0">
                  <c:v>0</c:v>
                </c:pt>
                <c:pt idx="7" formatCode="#,##0">
                  <c:v>0</c:v>
                </c:pt>
              </c:numCache>
            </c:numRef>
          </c:val>
          <c:extLst xmlns:c16r2="http://schemas.microsoft.com/office/drawing/2015/06/chart">
            <c:ext xmlns:c16="http://schemas.microsoft.com/office/drawing/2014/chart" uri="{C3380CC4-5D6E-409C-BE32-E72D297353CC}">
              <c16:uniqueId val="{00000000-BDB2-41E2-AC24-419CFFEADC08}"/>
            </c:ext>
          </c:extLst>
        </c:ser>
        <c:ser>
          <c:idx val="1"/>
          <c:order val="1"/>
          <c:tx>
            <c:strRef>
              <c:f>Graphs!$AB$117</c:f>
              <c:strCache>
                <c:ptCount val="1"/>
                <c:pt idx="0">
                  <c:v>[#current_year#] </c:v>
                </c:pt>
              </c:strCache>
            </c:strRef>
          </c:tx>
          <c:spPr>
            <a:solidFill>
              <a:schemeClr val="accent1">
                <a:lumMod val="75000"/>
              </a:schemeClr>
            </a:solidFill>
            <a:ln>
              <a:noFill/>
            </a:ln>
            <a:effectLst/>
          </c:spPr>
          <c:invertIfNegative val="0"/>
          <c:cat>
            <c:strRef>
              <c:f>Graphs!$Z$118:$Z$125</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Graphs!$AB$118:$AB$125</c:f>
              <c:numCache>
                <c:formatCode>General</c:formatCode>
                <c:ptCount val="8"/>
                <c:pt idx="0">
                  <c:v>0</c:v>
                </c:pt>
                <c:pt idx="1">
                  <c:v>0</c:v>
                </c:pt>
                <c:pt idx="2">
                  <c:v>0</c:v>
                </c:pt>
                <c:pt idx="3">
                  <c:v>0</c:v>
                </c:pt>
                <c:pt idx="4">
                  <c:v>0</c:v>
                </c:pt>
                <c:pt idx="5">
                  <c:v>0</c:v>
                </c:pt>
                <c:pt idx="6">
                  <c:v>0</c:v>
                </c:pt>
                <c:pt idx="7">
                  <c:v>0</c:v>
                </c:pt>
              </c:numCache>
            </c:numRef>
          </c:val>
        </c:ser>
        <c:dLbls>
          <c:showLegendKey val="0"/>
          <c:showVal val="0"/>
          <c:showCatName val="0"/>
          <c:showSerName val="0"/>
          <c:showPercent val="0"/>
          <c:showBubbleSize val="0"/>
        </c:dLbls>
        <c:gapWidth val="219"/>
        <c:overlap val="-27"/>
        <c:axId val="1146931616"/>
        <c:axId val="1146926720"/>
      </c:barChart>
      <c:catAx>
        <c:axId val="1146931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Whole territory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46926720"/>
        <c:crosses val="autoZero"/>
        <c:auto val="1"/>
        <c:lblAlgn val="ctr"/>
        <c:lblOffset val="100"/>
        <c:noMultiLvlLbl val="0"/>
      </c:catAx>
      <c:valAx>
        <c:axId val="1146926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Load</a:t>
                </a:r>
                <a:r>
                  <a:rPr lang="fr-FR" baseline="0"/>
                  <a:t> in p.e.</a:t>
                </a:r>
                <a:endParaRPr lang="fr-FR"/>
              </a:p>
            </c:rich>
          </c:tx>
          <c:layout>
            <c:manualLayout>
              <c:xMode val="edge"/>
              <c:yMode val="edge"/>
              <c:x val="2.4148333242109299E-2"/>
              <c:y val="0.2866970370434340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46931616"/>
        <c:crosses val="autoZero"/>
        <c:crossBetween val="between"/>
      </c:valAx>
      <c:spPr>
        <a:noFill/>
        <a:ln>
          <a:noFill/>
        </a:ln>
        <a:effectLst/>
      </c:spPr>
    </c:plotArea>
    <c:legend>
      <c:legendPos val="r"/>
      <c:layout>
        <c:manualLayout>
          <c:xMode val="edge"/>
          <c:yMode val="edge"/>
          <c:x val="0.91500832088496498"/>
          <c:y val="0.237853907754245"/>
          <c:w val="8.4991679115035093E-2"/>
          <c:h val="0.336180328073816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800" b="0" i="0" baseline="0">
                <a:effectLst/>
              </a:rPr>
              <a:t>Comparison of suage sludge re-use and disposal routs between previous year and reference year (in t DS/year)</a:t>
            </a:r>
            <a:endParaRPr lang="fr-FR">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stacked"/>
        <c:varyColors val="0"/>
        <c:ser>
          <c:idx val="0"/>
          <c:order val="0"/>
          <c:tx>
            <c:strRef>
              <c:f>Graphs!$AA$32</c:f>
              <c:strCache>
                <c:ptCount val="1"/>
                <c:pt idx="0">
                  <c:v>re-used: Soil and agriculture </c:v>
                </c:pt>
              </c:strCache>
            </c:strRef>
          </c:tx>
          <c:spPr>
            <a:solidFill>
              <a:schemeClr val="accent1"/>
            </a:solidFill>
            <a:ln>
              <a:noFill/>
            </a:ln>
            <a:effectLst/>
          </c:spPr>
          <c:invertIfNegative val="0"/>
          <c:cat>
            <c:strRef>
              <c:f>Graphs!$Z$33:$Z$34</c:f>
              <c:strCache>
                <c:ptCount val="2"/>
                <c:pt idx="0">
                  <c:v>[#previous_year#]</c:v>
                </c:pt>
                <c:pt idx="1">
                  <c:v>[#current_year#] </c:v>
                </c:pt>
              </c:strCache>
            </c:strRef>
          </c:cat>
          <c:val>
            <c:numRef>
              <c:f>Graphs!$AA$33:$AA$34</c:f>
              <c:numCache>
                <c:formatCode>0</c:formatCode>
                <c:ptCount val="2"/>
                <c:pt idx="0" formatCode="#,##0">
                  <c:v>0</c:v>
                </c:pt>
                <c:pt idx="1">
                  <c:v>0</c:v>
                </c:pt>
              </c:numCache>
            </c:numRef>
          </c:val>
        </c:ser>
        <c:ser>
          <c:idx val="1"/>
          <c:order val="1"/>
          <c:tx>
            <c:strRef>
              <c:f>Graphs!$AB$32</c:f>
              <c:strCache>
                <c:ptCount val="1"/>
                <c:pt idx="0">
                  <c:v>re-used: Others </c:v>
                </c:pt>
              </c:strCache>
            </c:strRef>
          </c:tx>
          <c:spPr>
            <a:solidFill>
              <a:schemeClr val="accent2"/>
            </a:solidFill>
            <a:ln>
              <a:noFill/>
            </a:ln>
            <a:effectLst/>
          </c:spPr>
          <c:invertIfNegative val="0"/>
          <c:cat>
            <c:strRef>
              <c:f>Graphs!$Z$33:$Z$34</c:f>
              <c:strCache>
                <c:ptCount val="2"/>
                <c:pt idx="0">
                  <c:v>[#previous_year#]</c:v>
                </c:pt>
                <c:pt idx="1">
                  <c:v>[#current_year#] </c:v>
                </c:pt>
              </c:strCache>
            </c:strRef>
          </c:cat>
          <c:val>
            <c:numRef>
              <c:f>Graphs!$AB$33:$AB$34</c:f>
              <c:numCache>
                <c:formatCode>0</c:formatCode>
                <c:ptCount val="2"/>
                <c:pt idx="0" formatCode="#,##0">
                  <c:v>0</c:v>
                </c:pt>
                <c:pt idx="1">
                  <c:v>0</c:v>
                </c:pt>
              </c:numCache>
            </c:numRef>
          </c:val>
        </c:ser>
        <c:ser>
          <c:idx val="2"/>
          <c:order val="2"/>
          <c:tx>
            <c:strRef>
              <c:f>Graphs!$AC$32</c:f>
              <c:strCache>
                <c:ptCount val="1"/>
                <c:pt idx="0">
                  <c:v>disposed: Landfill </c:v>
                </c:pt>
              </c:strCache>
            </c:strRef>
          </c:tx>
          <c:spPr>
            <a:solidFill>
              <a:schemeClr val="accent3"/>
            </a:solidFill>
            <a:ln>
              <a:noFill/>
            </a:ln>
            <a:effectLst/>
          </c:spPr>
          <c:invertIfNegative val="0"/>
          <c:cat>
            <c:strRef>
              <c:f>Graphs!$Z$33:$Z$34</c:f>
              <c:strCache>
                <c:ptCount val="2"/>
                <c:pt idx="0">
                  <c:v>[#previous_year#]</c:v>
                </c:pt>
                <c:pt idx="1">
                  <c:v>[#current_year#] </c:v>
                </c:pt>
              </c:strCache>
            </c:strRef>
          </c:cat>
          <c:val>
            <c:numRef>
              <c:f>Graphs!$AC$33:$AC$34</c:f>
              <c:numCache>
                <c:formatCode>0</c:formatCode>
                <c:ptCount val="2"/>
                <c:pt idx="0" formatCode="#,##0">
                  <c:v>0</c:v>
                </c:pt>
                <c:pt idx="1">
                  <c:v>0</c:v>
                </c:pt>
              </c:numCache>
            </c:numRef>
          </c:val>
        </c:ser>
        <c:ser>
          <c:idx val="3"/>
          <c:order val="3"/>
          <c:tx>
            <c:strRef>
              <c:f>Graphs!$AD$32</c:f>
              <c:strCache>
                <c:ptCount val="1"/>
                <c:pt idx="0">
                  <c:v>disposed: Incineration </c:v>
                </c:pt>
              </c:strCache>
            </c:strRef>
          </c:tx>
          <c:spPr>
            <a:solidFill>
              <a:schemeClr val="accent4"/>
            </a:solidFill>
            <a:ln>
              <a:noFill/>
            </a:ln>
            <a:effectLst/>
          </c:spPr>
          <c:invertIfNegative val="0"/>
          <c:cat>
            <c:strRef>
              <c:f>Graphs!$Z$33:$Z$34</c:f>
              <c:strCache>
                <c:ptCount val="2"/>
                <c:pt idx="0">
                  <c:v>[#previous_year#]</c:v>
                </c:pt>
                <c:pt idx="1">
                  <c:v>[#current_year#] </c:v>
                </c:pt>
              </c:strCache>
            </c:strRef>
          </c:cat>
          <c:val>
            <c:numRef>
              <c:f>Graphs!$AD$33:$AD$34</c:f>
              <c:numCache>
                <c:formatCode>0</c:formatCode>
                <c:ptCount val="2"/>
                <c:pt idx="0" formatCode="#,##0">
                  <c:v>0</c:v>
                </c:pt>
                <c:pt idx="1">
                  <c:v>0</c:v>
                </c:pt>
              </c:numCache>
            </c:numRef>
          </c:val>
        </c:ser>
        <c:ser>
          <c:idx val="4"/>
          <c:order val="4"/>
          <c:tx>
            <c:strRef>
              <c:f>Graphs!$AE$32</c:f>
              <c:strCache>
                <c:ptCount val="1"/>
                <c:pt idx="0">
                  <c:v>disposed: Others </c:v>
                </c:pt>
              </c:strCache>
            </c:strRef>
          </c:tx>
          <c:spPr>
            <a:solidFill>
              <a:schemeClr val="accent5"/>
            </a:solidFill>
            <a:ln>
              <a:noFill/>
            </a:ln>
            <a:effectLst/>
          </c:spPr>
          <c:invertIfNegative val="0"/>
          <c:cat>
            <c:strRef>
              <c:f>Graphs!$Z$33:$Z$34</c:f>
              <c:strCache>
                <c:ptCount val="2"/>
                <c:pt idx="0">
                  <c:v>[#previous_year#]</c:v>
                </c:pt>
                <c:pt idx="1">
                  <c:v>[#current_year#] </c:v>
                </c:pt>
              </c:strCache>
            </c:strRef>
          </c:cat>
          <c:val>
            <c:numRef>
              <c:f>Graphs!$AE$33:$AE$34</c:f>
              <c:numCache>
                <c:formatCode>#,##0</c:formatCode>
                <c:ptCount val="2"/>
                <c:pt idx="0">
                  <c:v>0</c:v>
                </c:pt>
                <c:pt idx="1">
                  <c:v>0</c:v>
                </c:pt>
              </c:numCache>
            </c:numRef>
          </c:val>
        </c:ser>
        <c:ser>
          <c:idx val="5"/>
          <c:order val="5"/>
          <c:tx>
            <c:strRef>
              <c:f>Graphs!$AF$32</c:f>
              <c:strCache>
                <c:ptCount val="1"/>
                <c:pt idx="0">
                  <c:v>not reported</c:v>
                </c:pt>
              </c:strCache>
            </c:strRef>
          </c:tx>
          <c:spPr>
            <a:solidFill>
              <a:schemeClr val="accent6"/>
            </a:solidFill>
            <a:ln>
              <a:noFill/>
            </a:ln>
            <a:effectLst/>
          </c:spPr>
          <c:invertIfNegative val="0"/>
          <c:cat>
            <c:strRef>
              <c:f>Graphs!$Z$33:$Z$34</c:f>
              <c:strCache>
                <c:ptCount val="2"/>
                <c:pt idx="0">
                  <c:v>[#previous_year#]</c:v>
                </c:pt>
                <c:pt idx="1">
                  <c:v>[#current_year#] </c:v>
                </c:pt>
              </c:strCache>
            </c:strRef>
          </c:cat>
          <c:val>
            <c:numRef>
              <c:f>Graphs!$AF$33:$AF$34</c:f>
              <c:numCache>
                <c:formatCode>0</c:formatCode>
                <c:ptCount val="2"/>
                <c:pt idx="0" formatCode="#,##0">
                  <c:v>0</c:v>
                </c:pt>
                <c:pt idx="1">
                  <c:v>0</c:v>
                </c:pt>
              </c:numCache>
            </c:numRef>
          </c:val>
        </c:ser>
        <c:dLbls>
          <c:showLegendKey val="0"/>
          <c:showVal val="0"/>
          <c:showCatName val="0"/>
          <c:showSerName val="0"/>
          <c:showPercent val="0"/>
          <c:showBubbleSize val="0"/>
        </c:dLbls>
        <c:gapWidth val="150"/>
        <c:overlap val="100"/>
        <c:axId val="1146933792"/>
        <c:axId val="1146934880"/>
      </c:barChart>
      <c:catAx>
        <c:axId val="1146933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46934880"/>
        <c:crosses val="autoZero"/>
        <c:auto val="1"/>
        <c:lblAlgn val="ctr"/>
        <c:lblOffset val="100"/>
        <c:noMultiLvlLbl val="0"/>
      </c:catAx>
      <c:valAx>
        <c:axId val="1146934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 DS/y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46933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Load</a:t>
            </a:r>
            <a:r>
              <a:rPr lang="fr-FR" baseline="0"/>
              <a:t> in p.e. per agglomeration size class</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5295048118985097"/>
          <c:y val="0.190276837801611"/>
          <c:w val="0.61259072615923005"/>
          <c:h val="0.59642011599346501"/>
        </c:manualLayout>
      </c:layout>
      <c:barChart>
        <c:barDir val="col"/>
        <c:grouping val="clustered"/>
        <c:varyColors val="0"/>
        <c:ser>
          <c:idx val="0"/>
          <c:order val="0"/>
          <c:tx>
            <c:strRef>
              <c:f>Graphs!$AA$4</c:f>
              <c:strCache>
                <c:ptCount val="1"/>
                <c:pt idx="0">
                  <c:v>[#previous_year#]*</c:v>
                </c:pt>
              </c:strCache>
            </c:strRef>
          </c:tx>
          <c:spPr>
            <a:solidFill>
              <a:schemeClr val="accent5">
                <a:lumMod val="40000"/>
                <a:lumOff val="60000"/>
              </a:schemeClr>
            </a:solidFill>
            <a:ln>
              <a:noFill/>
            </a:ln>
            <a:effectLst/>
          </c:spPr>
          <c:invertIfNegative val="0"/>
          <c:dLbls>
            <c:dLbl>
              <c:idx val="0"/>
              <c:tx>
                <c:rich>
                  <a:bodyPr/>
                  <a:lstStyle/>
                  <a:p>
                    <a:fld id="{E39E6194-0F25-41B8-8B69-45A0814B2C69}"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
              <c:tx>
                <c:rich>
                  <a:bodyPr/>
                  <a:lstStyle/>
                  <a:p>
                    <a:fld id="{FBFAD580-82EC-4F6C-A6AF-18DF754F16DF}"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2"/>
              <c:tx>
                <c:rich>
                  <a:bodyPr/>
                  <a:lstStyle/>
                  <a:p>
                    <a:fld id="{BA58353D-4593-432C-849A-188B59931F87}"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Graphs!$Z$5:$Z$7</c:f>
              <c:strCache>
                <c:ptCount val="3"/>
                <c:pt idx="0">
                  <c:v>2000 - 10000</c:v>
                </c:pt>
                <c:pt idx="1">
                  <c:v>10001 - 100000</c:v>
                </c:pt>
                <c:pt idx="2">
                  <c:v>&gt;100000</c:v>
                </c:pt>
              </c:strCache>
            </c:strRef>
          </c:cat>
          <c:val>
            <c:numRef>
              <c:f>Graphs!$AA$5:$AA$7</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0-D01D-474F-844A-57CC948BD298}"/>
            </c:ext>
            <c:ext xmlns:c15="http://schemas.microsoft.com/office/drawing/2012/chart" uri="{02D57815-91ED-43cb-92C2-25804820EDAC}">
              <c15:datalabelsRange>
                <c15:f>Graphs!$AC$5:$AC$7</c15:f>
                <c15:dlblRangeCache>
                  <c:ptCount val="3"/>
                  <c:pt idx="0">
                    <c:v>#DIV/0!</c:v>
                  </c:pt>
                  <c:pt idx="1">
                    <c:v>#DIV/0!</c:v>
                  </c:pt>
                  <c:pt idx="2">
                    <c:v>#DIV/0!</c:v>
                  </c:pt>
                </c15:dlblRangeCache>
              </c15:datalabelsRange>
            </c:ext>
          </c:extLst>
        </c:ser>
        <c:ser>
          <c:idx val="1"/>
          <c:order val="1"/>
          <c:tx>
            <c:strRef>
              <c:f>Graphs!$AB$4</c:f>
              <c:strCache>
                <c:ptCount val="1"/>
                <c:pt idx="0">
                  <c:v>[#current_year#] </c:v>
                </c:pt>
              </c:strCache>
            </c:strRef>
          </c:tx>
          <c:spPr>
            <a:solidFill>
              <a:schemeClr val="accent5">
                <a:lumMod val="75000"/>
              </a:schemeClr>
            </a:solidFill>
            <a:ln>
              <a:noFill/>
            </a:ln>
            <a:effectLst/>
          </c:spPr>
          <c:invertIfNegative val="0"/>
          <c:dLbls>
            <c:dLbl>
              <c:idx val="0"/>
              <c:tx>
                <c:rich>
                  <a:bodyPr/>
                  <a:lstStyle/>
                  <a:p>
                    <a:fld id="{E1321B54-C058-404F-8D0E-8551DBBA30F3}"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dLbl>
              <c:idx val="1"/>
              <c:tx>
                <c:rich>
                  <a:bodyPr/>
                  <a:lstStyle/>
                  <a:p>
                    <a:fld id="{2C708F7E-82B4-47CE-AC90-EE972C14945B}"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dLbl>
              <c:idx val="2"/>
              <c:tx>
                <c:rich>
                  <a:bodyPr/>
                  <a:lstStyle/>
                  <a:p>
                    <a:fld id="{A6C4EABD-BA0B-4852-801A-0216135FA0BC}"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Graphs!$Z$5:$Z$7</c:f>
              <c:strCache>
                <c:ptCount val="3"/>
                <c:pt idx="0">
                  <c:v>2000 - 10000</c:v>
                </c:pt>
                <c:pt idx="1">
                  <c:v>10001 - 100000</c:v>
                </c:pt>
                <c:pt idx="2">
                  <c:v>&gt;100000</c:v>
                </c:pt>
              </c:strCache>
            </c:strRef>
          </c:cat>
          <c:val>
            <c:numRef>
              <c:f>Graphs!$AB$5:$AB$7</c:f>
              <c:numCache>
                <c:formatCode>#,##0</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1-D01D-474F-844A-57CC948BD298}"/>
            </c:ext>
            <c:ext xmlns:c15="http://schemas.microsoft.com/office/drawing/2012/chart" uri="{02D57815-91ED-43cb-92C2-25804820EDAC}">
              <c15:datalabelsRange>
                <c15:f>Graphs!$AD$5:$AD$7</c15:f>
                <c15:dlblRangeCache>
                  <c:ptCount val="3"/>
                  <c:pt idx="0">
                    <c:v>#DIV/0!</c:v>
                  </c:pt>
                  <c:pt idx="1">
                    <c:v>#DIV/0!</c:v>
                  </c:pt>
                  <c:pt idx="2">
                    <c:v>#DIV/0!</c:v>
                  </c:pt>
                </c15:dlblRangeCache>
              </c15:datalabelsRange>
            </c:ext>
          </c:extLst>
        </c:ser>
        <c:dLbls>
          <c:dLblPos val="outEnd"/>
          <c:showLegendKey val="0"/>
          <c:showVal val="1"/>
          <c:showCatName val="0"/>
          <c:showSerName val="0"/>
          <c:showPercent val="0"/>
          <c:showBubbleSize val="0"/>
        </c:dLbls>
        <c:gapWidth val="150"/>
        <c:axId val="1141117440"/>
        <c:axId val="1141117984"/>
      </c:barChart>
      <c:catAx>
        <c:axId val="1141117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41117984"/>
        <c:crosses val="autoZero"/>
        <c:auto val="1"/>
        <c:lblAlgn val="ctr"/>
        <c:lblOffset val="100"/>
        <c:noMultiLvlLbl val="0"/>
      </c:catAx>
      <c:valAx>
        <c:axId val="1141117984"/>
        <c:scaling>
          <c:orientation val="minMax"/>
        </c:scaling>
        <c:delete val="0"/>
        <c:axPos val="l"/>
        <c:majorGridlines>
          <c:spPr>
            <a:ln w="9525" cap="flat" cmpd="sng" algn="ctr">
              <a:solidFill>
                <a:schemeClr val="tx1">
                  <a:lumMod val="15000"/>
                  <a:lumOff val="85000"/>
                </a:schemeClr>
              </a:solidFill>
              <a:round/>
            </a:ln>
            <a:effectLst/>
          </c:spPr>
        </c:majorGridlines>
        <c:title>
          <c:tx>
            <c:strRef>
              <c:f>Graphs!$C$4</c:f>
              <c:strCache>
                <c:ptCount val="1"/>
                <c:pt idx="0">
                  <c:v>load in p.e.</c:v>
                </c:pt>
              </c:strCache>
            </c:strRef>
          </c:tx>
          <c:layout>
            <c:manualLayout>
              <c:xMode val="edge"/>
              <c:yMode val="edge"/>
              <c:x val="2.1741032370953602E-2"/>
              <c:y val="0.2088408595580590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41117440"/>
        <c:crosses val="autoZero"/>
        <c:crossBetween val="between"/>
      </c:valAx>
      <c:spPr>
        <a:noFill/>
        <a:ln>
          <a:noFill/>
        </a:ln>
        <a:effectLst/>
      </c:spPr>
    </c:plotArea>
    <c:legend>
      <c:legendPos val="b"/>
      <c:layout>
        <c:manualLayout>
          <c:xMode val="edge"/>
          <c:yMode val="edge"/>
          <c:x val="0.87228153980752399"/>
          <c:y val="0.23364515936344901"/>
          <c:w val="0.11216290463692"/>
          <c:h val="0.3877860934623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Distance to compliance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Graphs!$AA$128</c:f>
              <c:strCache>
                <c:ptCount val="1"/>
                <c:pt idx="0">
                  <c:v>[#previous_year#]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Graphs!$Z$129:$Z$131</c:f>
              <c:strCache>
                <c:ptCount val="3"/>
                <c:pt idx="0">
                  <c:v>Collection 
[#current_year#]  : target 0 p.e.</c:v>
                </c:pt>
                <c:pt idx="1">
                  <c:v>Secondary treatment 
[#current_year#]  : target 0 p.e.</c:v>
                </c:pt>
                <c:pt idx="2">
                  <c:v>Tertiary treatment 
[#current_year#]  : target 0 p.e.</c:v>
                </c:pt>
              </c:strCache>
            </c:strRef>
          </c:cat>
          <c:val>
            <c:numRef>
              <c:f>Graphs!$AA$129:$AA$131</c:f>
              <c:numCache>
                <c:formatCode>#,##0</c:formatCode>
                <c:ptCount val="3"/>
                <c:pt idx="0">
                  <c:v>0</c:v>
                </c:pt>
                <c:pt idx="1">
                  <c:v>0</c:v>
                </c:pt>
                <c:pt idx="2">
                  <c:v>0</c:v>
                </c:pt>
              </c:numCache>
            </c:numRef>
          </c:val>
        </c:ser>
        <c:ser>
          <c:idx val="1"/>
          <c:order val="1"/>
          <c:tx>
            <c:strRef>
              <c:f>Graphs!$AB$128</c:f>
              <c:strCache>
                <c:ptCount val="1"/>
                <c:pt idx="0">
                  <c:v>[#current_year#]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Graphs!$Z$129:$Z$131</c:f>
              <c:strCache>
                <c:ptCount val="3"/>
                <c:pt idx="0">
                  <c:v>Collection 
[#current_year#]  : target 0 p.e.</c:v>
                </c:pt>
                <c:pt idx="1">
                  <c:v>Secondary treatment 
[#current_year#]  : target 0 p.e.</c:v>
                </c:pt>
                <c:pt idx="2">
                  <c:v>Tertiary treatment 
[#current_year#]  : target 0 p.e.</c:v>
                </c:pt>
              </c:strCache>
            </c:strRef>
          </c:cat>
          <c:val>
            <c:numRef>
              <c:f>Graphs!$AB$129:$AB$131</c:f>
              <c:numCache>
                <c:formatCode>#,##0</c:formatCode>
                <c:ptCount val="3"/>
                <c:pt idx="0">
                  <c:v>0</c:v>
                </c:pt>
                <c:pt idx="1">
                  <c:v>0</c:v>
                </c:pt>
                <c:pt idx="2">
                  <c:v>0</c:v>
                </c:pt>
              </c:numCache>
            </c:numRef>
          </c:val>
        </c:ser>
        <c:dLbls>
          <c:dLblPos val="outEnd"/>
          <c:showLegendKey val="0"/>
          <c:showVal val="1"/>
          <c:showCatName val="0"/>
          <c:showSerName val="0"/>
          <c:showPercent val="0"/>
          <c:showBubbleSize val="0"/>
        </c:dLbls>
        <c:gapWidth val="219"/>
        <c:overlap val="-27"/>
        <c:axId val="1146925632"/>
        <c:axId val="1146934336"/>
      </c:barChart>
      <c:catAx>
        <c:axId val="1146925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46934336"/>
        <c:crosses val="autoZero"/>
        <c:auto val="1"/>
        <c:lblAlgn val="ctr"/>
        <c:lblOffset val="100"/>
        <c:noMultiLvlLbl val="0"/>
      </c:catAx>
      <c:valAx>
        <c:axId val="114693433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469256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Number of agglomeration per agglomeration size</a:t>
            </a:r>
            <a:r>
              <a:rPr lang="fr-FR" baseline="0"/>
              <a:t> class</a:t>
            </a:r>
            <a:endParaRPr lang="fr-F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8454315198707499"/>
          <c:y val="0.202652925147669"/>
          <c:w val="0.68946081751519295"/>
          <c:h val="0.56758141799267203"/>
        </c:manualLayout>
      </c:layout>
      <c:barChart>
        <c:barDir val="col"/>
        <c:grouping val="clustered"/>
        <c:varyColors val="0"/>
        <c:ser>
          <c:idx val="0"/>
          <c:order val="0"/>
          <c:tx>
            <c:strRef>
              <c:f>Graphs!$AA$11</c:f>
              <c:strCache>
                <c:ptCount val="1"/>
                <c:pt idx="0">
                  <c:v>[#previous_year#]</c:v>
                </c:pt>
              </c:strCache>
            </c:strRef>
          </c:tx>
          <c:spPr>
            <a:solidFill>
              <a:schemeClr val="accent1">
                <a:lumMod val="40000"/>
                <a:lumOff val="60000"/>
              </a:schemeClr>
            </a:solidFill>
            <a:ln>
              <a:noFill/>
            </a:ln>
            <a:effectLst/>
          </c:spPr>
          <c:invertIfNegative val="0"/>
          <c:dLbls>
            <c:dLbl>
              <c:idx val="0"/>
              <c:layout/>
              <c:tx>
                <c:rich>
                  <a:bodyPr/>
                  <a:lstStyle/>
                  <a:p>
                    <a:fld id="{0CC6E555-A852-4B8F-AB60-78455AB107F6}"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
              <c:layout/>
              <c:tx>
                <c:rich>
                  <a:bodyPr/>
                  <a:lstStyle/>
                  <a:p>
                    <a:fld id="{EB839661-3D6D-47EC-B18F-A731F5C5757D}"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
              <c:layout/>
              <c:tx>
                <c:rich>
                  <a:bodyPr/>
                  <a:lstStyle/>
                  <a:p>
                    <a:fld id="{B45865B4-D674-4076-9AC8-27A0830D1E22}"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cat>
            <c:strRef>
              <c:f>Graphs!$Z$12:$Z$14</c:f>
              <c:strCache>
                <c:ptCount val="3"/>
                <c:pt idx="0">
                  <c:v>2000 - 10000</c:v>
                </c:pt>
                <c:pt idx="1">
                  <c:v>10001 - 100000</c:v>
                </c:pt>
                <c:pt idx="2">
                  <c:v>&gt;100000</c:v>
                </c:pt>
              </c:strCache>
            </c:strRef>
          </c:cat>
          <c:val>
            <c:numRef>
              <c:f>Graphs!$AA$12:$AA$14</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0-F7C4-4EDF-9F38-A8B00C0A2EAD}"/>
            </c:ext>
            <c:ext xmlns:c15="http://schemas.microsoft.com/office/drawing/2012/chart" uri="{02D57815-91ED-43cb-92C2-25804820EDAC}">
              <c15:datalabelsRange>
                <c15:f>Graphs!$AC$12:$AC$14</c15:f>
                <c15:dlblRangeCache>
                  <c:ptCount val="3"/>
                  <c:pt idx="0">
                    <c:v>#DIV/0!</c:v>
                  </c:pt>
                  <c:pt idx="1">
                    <c:v>#DIV/0!</c:v>
                  </c:pt>
                  <c:pt idx="2">
                    <c:v>#DIV/0!</c:v>
                  </c:pt>
                </c15:dlblRangeCache>
              </c15:datalabelsRange>
            </c:ext>
          </c:extLst>
        </c:ser>
        <c:ser>
          <c:idx val="1"/>
          <c:order val="1"/>
          <c:tx>
            <c:strRef>
              <c:f>Graphs!$AB$11</c:f>
              <c:strCache>
                <c:ptCount val="1"/>
                <c:pt idx="0">
                  <c:v>[#current_year#] </c:v>
                </c:pt>
              </c:strCache>
            </c:strRef>
          </c:tx>
          <c:spPr>
            <a:solidFill>
              <a:schemeClr val="accent5">
                <a:lumMod val="75000"/>
              </a:schemeClr>
            </a:solidFill>
            <a:ln>
              <a:noFill/>
            </a:ln>
            <a:effectLst/>
          </c:spPr>
          <c:invertIfNegative val="0"/>
          <c:dLbls>
            <c:dLbl>
              <c:idx val="0"/>
              <c:layout/>
              <c:tx>
                <c:rich>
                  <a:bodyPr/>
                  <a:lstStyle/>
                  <a:p>
                    <a:fld id="{F037B659-BC67-4D52-8A2C-D92474CA0FD4}"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
              <c:layout/>
              <c:tx>
                <c:rich>
                  <a:bodyPr/>
                  <a:lstStyle/>
                  <a:p>
                    <a:fld id="{28CD0CFE-BF96-4F0F-97DF-0653AE33C5D7}"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
              <c:layout/>
              <c:tx>
                <c:rich>
                  <a:bodyPr/>
                  <a:lstStyle/>
                  <a:p>
                    <a:fld id="{C04EEFD5-00BF-45CF-8EC4-EF8690D9B602}"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cat>
            <c:strRef>
              <c:f>Graphs!$Z$12:$Z$14</c:f>
              <c:strCache>
                <c:ptCount val="3"/>
                <c:pt idx="0">
                  <c:v>2000 - 10000</c:v>
                </c:pt>
                <c:pt idx="1">
                  <c:v>10001 - 100000</c:v>
                </c:pt>
                <c:pt idx="2">
                  <c:v>&gt;100000</c:v>
                </c:pt>
              </c:strCache>
            </c:strRef>
          </c:cat>
          <c:val>
            <c:numRef>
              <c:f>Graphs!$AB$12:$AB$14</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1-F7C4-4EDF-9F38-A8B00C0A2EAD}"/>
            </c:ext>
            <c:ext xmlns:c15="http://schemas.microsoft.com/office/drawing/2012/chart" uri="{02D57815-91ED-43cb-92C2-25804820EDAC}">
              <c15:datalabelsRange>
                <c15:f>Graphs!$AD$12:$AD$14</c15:f>
                <c15:dlblRangeCache>
                  <c:ptCount val="3"/>
                  <c:pt idx="0">
                    <c:v>#DIV/0!</c:v>
                  </c:pt>
                  <c:pt idx="1">
                    <c:v>#DIV/0!</c:v>
                  </c:pt>
                  <c:pt idx="2">
                    <c:v>#DIV/0!</c:v>
                  </c:pt>
                </c15:dlblRangeCache>
              </c15:datalabelsRange>
            </c:ext>
          </c:extLst>
        </c:ser>
        <c:dLbls>
          <c:dLblPos val="outEnd"/>
          <c:showLegendKey val="0"/>
          <c:showVal val="1"/>
          <c:showCatName val="0"/>
          <c:showSerName val="0"/>
          <c:showPercent val="0"/>
          <c:showBubbleSize val="0"/>
        </c:dLbls>
        <c:gapWidth val="150"/>
        <c:axId val="1146932160"/>
        <c:axId val="1146935968"/>
      </c:barChart>
      <c:catAx>
        <c:axId val="1146932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46935968"/>
        <c:crosses val="autoZero"/>
        <c:auto val="1"/>
        <c:lblAlgn val="ctr"/>
        <c:lblOffset val="100"/>
        <c:noMultiLvlLbl val="0"/>
      </c:catAx>
      <c:valAx>
        <c:axId val="1146935968"/>
        <c:scaling>
          <c:orientation val="minMax"/>
        </c:scaling>
        <c:delete val="0"/>
        <c:axPos val="l"/>
        <c:majorGridlines>
          <c:spPr>
            <a:ln w="9525" cap="flat" cmpd="sng" algn="ctr">
              <a:solidFill>
                <a:schemeClr val="tx1">
                  <a:lumMod val="15000"/>
                  <a:lumOff val="85000"/>
                </a:schemeClr>
              </a:solidFill>
              <a:round/>
            </a:ln>
            <a:effectLst/>
          </c:spPr>
        </c:majorGridlines>
        <c:title>
          <c:tx>
            <c:strRef>
              <c:f>Graphs!$B$4</c:f>
              <c:strCache>
                <c:ptCount val="1"/>
                <c:pt idx="0">
                  <c:v>number of agglomerations</c:v>
                </c:pt>
              </c:strCache>
            </c:strRef>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46932160"/>
        <c:crosses val="autoZero"/>
        <c:crossBetween val="between"/>
      </c:valAx>
      <c:spPr>
        <a:noFill/>
        <a:ln>
          <a:noFill/>
        </a:ln>
        <a:effectLst/>
      </c:spPr>
    </c:plotArea>
    <c:legend>
      <c:legendPos val="b"/>
      <c:layout>
        <c:manualLayout>
          <c:xMode val="edge"/>
          <c:yMode val="edge"/>
          <c:x val="0.87439695543664098"/>
          <c:y val="0.20891146726951099"/>
          <c:w val="0.125603044563359"/>
          <c:h val="0.276770004870916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Load</a:t>
            </a:r>
            <a:r>
              <a:rPr lang="fr-FR" baseline="0"/>
              <a:t> in p.e. per agglomeration size class</a:t>
            </a:r>
            <a:endParaRPr lang="fr-F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5295048118985097"/>
          <c:y val="0.190276837801611"/>
          <c:w val="0.61259072615923005"/>
          <c:h val="0.59642011599346501"/>
        </c:manualLayout>
      </c:layout>
      <c:barChart>
        <c:barDir val="col"/>
        <c:grouping val="clustered"/>
        <c:varyColors val="0"/>
        <c:ser>
          <c:idx val="0"/>
          <c:order val="0"/>
          <c:tx>
            <c:strRef>
              <c:f>Graphs!$AA$4</c:f>
              <c:strCache>
                <c:ptCount val="1"/>
                <c:pt idx="0">
                  <c:v>[#previous_year#]*</c:v>
                </c:pt>
              </c:strCache>
            </c:strRef>
          </c:tx>
          <c:spPr>
            <a:solidFill>
              <a:schemeClr val="accent5">
                <a:lumMod val="40000"/>
                <a:lumOff val="60000"/>
              </a:schemeClr>
            </a:solidFill>
            <a:ln>
              <a:noFill/>
            </a:ln>
            <a:effectLst/>
          </c:spPr>
          <c:invertIfNegative val="0"/>
          <c:dLbls>
            <c:dLbl>
              <c:idx val="0"/>
              <c:layout/>
              <c:tx>
                <c:rich>
                  <a:bodyPr/>
                  <a:lstStyle/>
                  <a:p>
                    <a:fld id="{E3341B8A-4DAB-4788-96C0-C168F4A7C6AC}"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
              <c:layout/>
              <c:tx>
                <c:rich>
                  <a:bodyPr/>
                  <a:lstStyle/>
                  <a:p>
                    <a:fld id="{B33CF78F-1918-40D2-BC1D-B1205F6DD032}"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
              <c:layout/>
              <c:tx>
                <c:rich>
                  <a:bodyPr/>
                  <a:lstStyle/>
                  <a:p>
                    <a:fld id="{F8650880-3473-4EA9-8C3B-0A0F3D6C0387}"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cat>
            <c:strRef>
              <c:f>Graphs!$Z$5:$Z$7</c:f>
              <c:strCache>
                <c:ptCount val="3"/>
                <c:pt idx="0">
                  <c:v>2000 - 10000</c:v>
                </c:pt>
                <c:pt idx="1">
                  <c:v>10001 - 100000</c:v>
                </c:pt>
                <c:pt idx="2">
                  <c:v>&gt;100000</c:v>
                </c:pt>
              </c:strCache>
            </c:strRef>
          </c:cat>
          <c:val>
            <c:numRef>
              <c:f>Graphs!$AA$5:$AA$7</c:f>
              <c:numCache>
                <c:formatCode>General</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0-D01D-474F-844A-57CC948BD298}"/>
            </c:ext>
            <c:ext xmlns:c15="http://schemas.microsoft.com/office/drawing/2012/chart" uri="{02D57815-91ED-43cb-92C2-25804820EDAC}">
              <c15:datalabelsRange>
                <c15:f>Graphs!$AC$5:$AC$7</c15:f>
                <c15:dlblRangeCache>
                  <c:ptCount val="3"/>
                  <c:pt idx="0">
                    <c:v>#DIV/0!</c:v>
                  </c:pt>
                  <c:pt idx="1">
                    <c:v>#DIV/0!</c:v>
                  </c:pt>
                  <c:pt idx="2">
                    <c:v>#DIV/0!</c:v>
                  </c:pt>
                </c15:dlblRangeCache>
              </c15:datalabelsRange>
            </c:ext>
          </c:extLst>
        </c:ser>
        <c:ser>
          <c:idx val="1"/>
          <c:order val="1"/>
          <c:tx>
            <c:strRef>
              <c:f>Graphs!$AB$4</c:f>
              <c:strCache>
                <c:ptCount val="1"/>
                <c:pt idx="0">
                  <c:v>[#current_year#] </c:v>
                </c:pt>
              </c:strCache>
            </c:strRef>
          </c:tx>
          <c:spPr>
            <a:solidFill>
              <a:schemeClr val="accent5">
                <a:lumMod val="75000"/>
              </a:schemeClr>
            </a:solidFill>
            <a:ln>
              <a:noFill/>
            </a:ln>
            <a:effectLst/>
          </c:spPr>
          <c:invertIfNegative val="0"/>
          <c:dLbls>
            <c:dLbl>
              <c:idx val="0"/>
              <c:layout/>
              <c:tx>
                <c:rich>
                  <a:bodyPr/>
                  <a:lstStyle/>
                  <a:p>
                    <a:fld id="{AC77DA9F-8F71-456E-949A-A31DC08B4835}" type="CELLRANGE">
                      <a:rPr lang="en-US"/>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showDataLabelsRange val="1"/>
                </c:ext>
              </c:extLst>
            </c:dLbl>
            <c:dLbl>
              <c:idx val="1"/>
              <c:layout/>
              <c:tx>
                <c:rich>
                  <a:bodyPr/>
                  <a:lstStyle/>
                  <a:p>
                    <a:fld id="{EB85D2EC-9BBA-4EA5-AB47-2060625B777F}"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
              <c:layout/>
              <c:tx>
                <c:rich>
                  <a:bodyPr/>
                  <a:lstStyle/>
                  <a:p>
                    <a:fld id="{04A3844E-0CC9-43FF-A22C-0264E90D3908}" type="CELLRANGE">
                      <a:rPr lang="fr-FR"/>
                      <a:pPr/>
                      <a:t>[PLAGECELL]</a:t>
                    </a:fld>
                    <a:endParaRPr lang="fr-FR"/>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cat>
            <c:strRef>
              <c:f>Graphs!$Z$5:$Z$7</c:f>
              <c:strCache>
                <c:ptCount val="3"/>
                <c:pt idx="0">
                  <c:v>2000 - 10000</c:v>
                </c:pt>
                <c:pt idx="1">
                  <c:v>10001 - 100000</c:v>
                </c:pt>
                <c:pt idx="2">
                  <c:v>&gt;100000</c:v>
                </c:pt>
              </c:strCache>
            </c:strRef>
          </c:cat>
          <c:val>
            <c:numRef>
              <c:f>Graphs!$AB$5:$AB$7</c:f>
              <c:numCache>
                <c:formatCode>#,##0</c:formatCode>
                <c:ptCount val="3"/>
                <c:pt idx="0">
                  <c:v>0</c:v>
                </c:pt>
                <c:pt idx="1">
                  <c:v>0</c:v>
                </c:pt>
                <c:pt idx="2">
                  <c:v>0</c:v>
                </c:pt>
              </c:numCache>
            </c:numRef>
          </c:val>
          <c:extLst xmlns:c16r2="http://schemas.microsoft.com/office/drawing/2015/06/chart">
            <c:ext xmlns:c16="http://schemas.microsoft.com/office/drawing/2014/chart" uri="{C3380CC4-5D6E-409C-BE32-E72D297353CC}">
              <c16:uniqueId val="{00000001-D01D-474F-844A-57CC948BD298}"/>
            </c:ext>
            <c:ext xmlns:c15="http://schemas.microsoft.com/office/drawing/2012/chart" uri="{02D57815-91ED-43cb-92C2-25804820EDAC}">
              <c15:datalabelsRange>
                <c15:f>Graphs!$AD$5:$AD$7</c15:f>
                <c15:dlblRangeCache>
                  <c:ptCount val="3"/>
                  <c:pt idx="0">
                    <c:v>#DIV/0!</c:v>
                  </c:pt>
                  <c:pt idx="1">
                    <c:v>#DIV/0!</c:v>
                  </c:pt>
                  <c:pt idx="2">
                    <c:v>#DIV/0!</c:v>
                  </c:pt>
                </c15:dlblRangeCache>
              </c15:datalabelsRange>
            </c:ext>
          </c:extLst>
        </c:ser>
        <c:dLbls>
          <c:dLblPos val="outEnd"/>
          <c:showLegendKey val="0"/>
          <c:showVal val="1"/>
          <c:showCatName val="0"/>
          <c:showSerName val="0"/>
          <c:showPercent val="0"/>
          <c:showBubbleSize val="0"/>
        </c:dLbls>
        <c:gapWidth val="150"/>
        <c:axId val="1146922912"/>
        <c:axId val="1146924000"/>
      </c:barChart>
      <c:catAx>
        <c:axId val="1146922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Years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46924000"/>
        <c:crosses val="autoZero"/>
        <c:auto val="1"/>
        <c:lblAlgn val="ctr"/>
        <c:lblOffset val="100"/>
        <c:noMultiLvlLbl val="0"/>
      </c:catAx>
      <c:valAx>
        <c:axId val="1146924000"/>
        <c:scaling>
          <c:orientation val="minMax"/>
        </c:scaling>
        <c:delete val="0"/>
        <c:axPos val="l"/>
        <c:majorGridlines>
          <c:spPr>
            <a:ln w="9525" cap="flat" cmpd="sng" algn="ctr">
              <a:solidFill>
                <a:schemeClr val="tx1">
                  <a:lumMod val="15000"/>
                  <a:lumOff val="85000"/>
                </a:schemeClr>
              </a:solidFill>
              <a:round/>
            </a:ln>
            <a:effectLst/>
          </c:spPr>
        </c:majorGridlines>
        <c:title>
          <c:tx>
            <c:strRef>
              <c:f>Graphs!$C$4</c:f>
              <c:strCache>
                <c:ptCount val="1"/>
                <c:pt idx="0">
                  <c:v>load in p.e.</c:v>
                </c:pt>
              </c:strCache>
            </c:strRef>
          </c:tx>
          <c:layout>
            <c:manualLayout>
              <c:xMode val="edge"/>
              <c:yMode val="edge"/>
              <c:x val="2.1741032370953602E-2"/>
              <c:y val="0.2088408595580590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46922912"/>
        <c:crosses val="autoZero"/>
        <c:crossBetween val="between"/>
      </c:valAx>
      <c:spPr>
        <a:noFill/>
        <a:ln>
          <a:noFill/>
        </a:ln>
        <a:effectLst/>
      </c:spPr>
    </c:plotArea>
    <c:legend>
      <c:legendPos val="b"/>
      <c:layout>
        <c:manualLayout>
          <c:xMode val="edge"/>
          <c:yMode val="edge"/>
          <c:x val="0.87228153980752399"/>
          <c:y val="0.23364515936344901"/>
          <c:w val="0.11216290463692"/>
          <c:h val="0.3877860934623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 of compliance between 7th reporting, 8th reporting and 9th reporting
Load in p.e.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37291880699664"/>
          <c:y val="0.12648857927868001"/>
          <c:w val="0.74668819473480696"/>
          <c:h val="0.72821100577289399"/>
        </c:manualLayout>
      </c:layout>
      <c:barChart>
        <c:barDir val="col"/>
        <c:grouping val="stacked"/>
        <c:varyColors val="0"/>
        <c:ser>
          <c:idx val="0"/>
          <c:order val="0"/>
          <c:tx>
            <c:strRef>
              <c:f>Graphs!$AB$49</c:f>
              <c:strCache>
                <c:ptCount val="1"/>
                <c:pt idx="0">
                  <c:v>Compliant</c:v>
                </c:pt>
              </c:strCache>
            </c:strRef>
          </c:tx>
          <c:spPr>
            <a:solidFill>
              <a:srgbClr val="0070C0"/>
            </a:solidFill>
            <a:ln>
              <a:noFill/>
            </a:ln>
            <a:effectLst/>
          </c:spPr>
          <c:invertIfNegative val="0"/>
          <c:cat>
            <c:strRef>
              <c:f>Graphs!$AA$50:$AA$58</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Graphs!$AB$50:$AB$58</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0-42DA-4B82-913F-DFA9F28E6AC9}"/>
            </c:ext>
          </c:extLst>
        </c:ser>
        <c:ser>
          <c:idx val="1"/>
          <c:order val="1"/>
          <c:tx>
            <c:strRef>
              <c:f>Graphs!$AC$49</c:f>
              <c:strCache>
                <c:ptCount val="1"/>
                <c:pt idx="0">
                  <c:v>Not compliant</c:v>
                </c:pt>
              </c:strCache>
            </c:strRef>
          </c:tx>
          <c:spPr>
            <a:solidFill>
              <a:srgbClr val="FF0000"/>
            </a:solidFill>
            <a:ln>
              <a:noFill/>
            </a:ln>
            <a:effectLst/>
          </c:spPr>
          <c:invertIfNegative val="0"/>
          <c:cat>
            <c:strRef>
              <c:f>Graphs!$AA$50:$AA$58</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Graphs!$AC$50:$AC$58</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1-42DA-4B82-913F-DFA9F28E6AC9}"/>
            </c:ext>
          </c:extLst>
        </c:ser>
        <c:ser>
          <c:idx val="2"/>
          <c:order val="2"/>
          <c:tx>
            <c:strRef>
              <c:f>Graphs!$AD$49</c:f>
              <c:strCache>
                <c:ptCount val="1"/>
                <c:pt idx="0">
                  <c:v>Not relevant</c:v>
                </c:pt>
              </c:strCache>
            </c:strRef>
          </c:tx>
          <c:spPr>
            <a:solidFill>
              <a:schemeClr val="accent3"/>
            </a:solidFill>
            <a:ln>
              <a:noFill/>
            </a:ln>
            <a:effectLst/>
          </c:spPr>
          <c:invertIfNegative val="0"/>
          <c:cat>
            <c:strRef>
              <c:f>Graphs!$AA$50:$AA$58</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Graphs!$AD$50:$AD$58</c:f>
              <c:numCache>
                <c:formatCode>#,##0</c:formatCode>
                <c:ptCount val="9"/>
                <c:pt idx="1">
                  <c:v>0</c:v>
                </c:pt>
                <c:pt idx="2">
                  <c:v>0</c:v>
                </c:pt>
                <c:pt idx="4">
                  <c:v>0</c:v>
                </c:pt>
                <c:pt idx="5">
                  <c:v>0</c:v>
                </c:pt>
                <c:pt idx="7">
                  <c:v>0</c:v>
                </c:pt>
                <c:pt idx="8">
                  <c:v>0</c:v>
                </c:pt>
              </c:numCache>
            </c:numRef>
          </c:val>
        </c:ser>
        <c:dLbls>
          <c:showLegendKey val="0"/>
          <c:showVal val="0"/>
          <c:showCatName val="0"/>
          <c:showSerName val="0"/>
          <c:showPercent val="0"/>
          <c:showBubbleSize val="0"/>
        </c:dLbls>
        <c:gapWidth val="150"/>
        <c:overlap val="100"/>
        <c:axId val="1146928896"/>
        <c:axId val="1146927808"/>
      </c:barChart>
      <c:catAx>
        <c:axId val="1146928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Years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46927808"/>
        <c:crosses val="autoZero"/>
        <c:auto val="1"/>
        <c:lblAlgn val="ctr"/>
        <c:lblOffset val="100"/>
        <c:noMultiLvlLbl val="0"/>
      </c:catAx>
      <c:valAx>
        <c:axId val="1146927808"/>
        <c:scaling>
          <c:orientation val="minMax"/>
        </c:scaling>
        <c:delete val="0"/>
        <c:axPos val="l"/>
        <c:majorGridlines>
          <c:spPr>
            <a:ln w="9525" cap="flat" cmpd="sng" algn="ctr">
              <a:solidFill>
                <a:schemeClr val="tx1">
                  <a:lumMod val="15000"/>
                  <a:lumOff val="85000"/>
                </a:schemeClr>
              </a:solidFill>
              <a:round/>
            </a:ln>
            <a:effectLst/>
          </c:spPr>
        </c:majorGridlines>
        <c:title>
          <c:tx>
            <c:strRef>
              <c:f>Graphs!$E$42</c:f>
              <c:strCache>
                <c:ptCount val="1"/>
                <c:pt idx="0">
                  <c:v>Load in p.e.</c:v>
                </c:pt>
              </c:strCache>
            </c:strRef>
          </c:tx>
          <c:layout>
            <c:manualLayout>
              <c:xMode val="edge"/>
              <c:yMode val="edge"/>
              <c:x val="2.47506925686178E-2"/>
              <c:y val="0.39693859445029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46928896"/>
        <c:crosses val="autoZero"/>
        <c:crossBetween val="between"/>
      </c:valAx>
      <c:spPr>
        <a:noFill/>
        <a:ln>
          <a:noFill/>
        </a:ln>
        <a:effectLst/>
      </c:spPr>
    </c:plotArea>
    <c:legend>
      <c:legendPos val="b"/>
      <c:layout>
        <c:manualLayout>
          <c:xMode val="edge"/>
          <c:yMode val="edge"/>
          <c:x val="0.88186476940972502"/>
          <c:y val="0.247337524571215"/>
          <c:w val="0.118135230590275"/>
          <c:h val="0.194229379376756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 of compliance between 7th reporting, 8th reporting and 9th reporting
Number of agglomerations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44963186931512"/>
          <c:y val="0.17245640128317299"/>
          <c:w val="0.74074213814176404"/>
          <c:h val="0.672517935258093"/>
        </c:manualLayout>
      </c:layout>
      <c:barChart>
        <c:barDir val="col"/>
        <c:grouping val="stacked"/>
        <c:varyColors val="0"/>
        <c:ser>
          <c:idx val="0"/>
          <c:order val="0"/>
          <c:tx>
            <c:strRef>
              <c:f>Graphs!$AB$63</c:f>
              <c:strCache>
                <c:ptCount val="1"/>
                <c:pt idx="0">
                  <c:v>Compliant</c:v>
                </c:pt>
              </c:strCache>
            </c:strRef>
          </c:tx>
          <c:spPr>
            <a:solidFill>
              <a:srgbClr val="0070C0"/>
            </a:solidFill>
            <a:ln>
              <a:noFill/>
            </a:ln>
            <a:effectLst/>
          </c:spPr>
          <c:invertIfNegative val="0"/>
          <c:cat>
            <c:strRef>
              <c:f>Graphs!$AA$64:$AA$72</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Graphs!$AB$64:$AB$72</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0-058F-47C8-AA23-7752C5C22BFD}"/>
            </c:ext>
          </c:extLst>
        </c:ser>
        <c:ser>
          <c:idx val="1"/>
          <c:order val="1"/>
          <c:tx>
            <c:strRef>
              <c:f>Graphs!$AC$63</c:f>
              <c:strCache>
                <c:ptCount val="1"/>
                <c:pt idx="0">
                  <c:v>Not compliant</c:v>
                </c:pt>
              </c:strCache>
            </c:strRef>
          </c:tx>
          <c:spPr>
            <a:solidFill>
              <a:srgbClr val="FF0000"/>
            </a:solidFill>
            <a:ln>
              <a:noFill/>
            </a:ln>
            <a:effectLst/>
          </c:spPr>
          <c:invertIfNegative val="0"/>
          <c:cat>
            <c:strRef>
              <c:f>Graphs!$AA$64:$AA$72</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Graphs!$AC$64:$AC$72</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1-058F-47C8-AA23-7752C5C22BFD}"/>
            </c:ext>
          </c:extLst>
        </c:ser>
        <c:ser>
          <c:idx val="2"/>
          <c:order val="2"/>
          <c:tx>
            <c:strRef>
              <c:f>Graphs!$AD$63</c:f>
              <c:strCache>
                <c:ptCount val="1"/>
                <c:pt idx="0">
                  <c:v>Not relevant</c:v>
                </c:pt>
              </c:strCache>
            </c:strRef>
          </c:tx>
          <c:spPr>
            <a:solidFill>
              <a:schemeClr val="accent3"/>
            </a:solidFill>
            <a:ln>
              <a:noFill/>
            </a:ln>
            <a:effectLst/>
          </c:spPr>
          <c:invertIfNegative val="0"/>
          <c:cat>
            <c:strRef>
              <c:f>Graphs!$AA$64:$AA$72</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Graphs!$AD$64:$AD$72</c:f>
              <c:numCache>
                <c:formatCode>#,##0</c:formatCode>
                <c:ptCount val="9"/>
                <c:pt idx="1">
                  <c:v>0</c:v>
                </c:pt>
                <c:pt idx="2">
                  <c:v>0</c:v>
                </c:pt>
                <c:pt idx="4">
                  <c:v>0</c:v>
                </c:pt>
                <c:pt idx="5">
                  <c:v>0</c:v>
                </c:pt>
                <c:pt idx="7">
                  <c:v>0</c:v>
                </c:pt>
                <c:pt idx="8">
                  <c:v>0</c:v>
                </c:pt>
              </c:numCache>
            </c:numRef>
          </c:val>
        </c:ser>
        <c:dLbls>
          <c:showLegendKey val="0"/>
          <c:showVal val="0"/>
          <c:showCatName val="0"/>
          <c:showSerName val="0"/>
          <c:showPercent val="0"/>
          <c:showBubbleSize val="0"/>
        </c:dLbls>
        <c:gapWidth val="150"/>
        <c:overlap val="100"/>
        <c:axId val="1146927264"/>
        <c:axId val="1146931072"/>
      </c:barChart>
      <c:catAx>
        <c:axId val="1146927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Years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46931072"/>
        <c:crosses val="autoZero"/>
        <c:auto val="1"/>
        <c:lblAlgn val="ctr"/>
        <c:lblOffset val="100"/>
        <c:noMultiLvlLbl val="0"/>
      </c:catAx>
      <c:valAx>
        <c:axId val="1146931072"/>
        <c:scaling>
          <c:orientation val="minMax"/>
        </c:scaling>
        <c:delete val="0"/>
        <c:axPos val="l"/>
        <c:majorGridlines>
          <c:spPr>
            <a:ln w="9525" cap="flat" cmpd="sng" algn="ctr">
              <a:solidFill>
                <a:schemeClr val="tx1">
                  <a:lumMod val="15000"/>
                  <a:lumOff val="85000"/>
                </a:schemeClr>
              </a:solidFill>
              <a:round/>
            </a:ln>
            <a:effectLst/>
          </c:spPr>
        </c:majorGridlines>
        <c:title>
          <c:tx>
            <c:strRef>
              <c:f>Graphs!$B$42</c:f>
              <c:strCache>
                <c:ptCount val="1"/>
                <c:pt idx="0">
                  <c:v>Number of Agglomerations</c:v>
                </c:pt>
              </c:strCache>
            </c:strRef>
          </c:tx>
          <c:layout>
            <c:manualLayout>
              <c:xMode val="edge"/>
              <c:yMode val="edge"/>
              <c:x val="2.9727629439549E-2"/>
              <c:y val="0.2558153980752410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46927264"/>
        <c:crosses val="autoZero"/>
        <c:crossBetween val="between"/>
      </c:valAx>
      <c:spPr>
        <a:noFill/>
        <a:ln>
          <a:noFill/>
        </a:ln>
        <a:effectLst/>
      </c:spPr>
    </c:plotArea>
    <c:legend>
      <c:legendPos val="b"/>
      <c:layout>
        <c:manualLayout>
          <c:xMode val="edge"/>
          <c:yMode val="edge"/>
          <c:x val="0.88813318761614102"/>
          <c:y val="0.17827200423622699"/>
          <c:w val="0.111866812383859"/>
          <c:h val="0.195833770778652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 of installation in place for previous year (light colour) and current year (dark colour)
load</a:t>
            </a:r>
            <a:r>
              <a:rPr lang="en-US" baseline="0"/>
              <a:t> in p.e.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Graphs!$AA$76</c:f>
              <c:strCache>
                <c:ptCount val="1"/>
                <c:pt idx="0">
                  <c:v>[#previous_year#]*</c:v>
                </c:pt>
              </c:strCache>
            </c:strRef>
          </c:tx>
          <c:spPr>
            <a:solidFill>
              <a:schemeClr val="accent1"/>
            </a:solidFill>
            <a:ln>
              <a:noFill/>
            </a:ln>
            <a:effectLst/>
          </c:spPr>
          <c:invertIfNegative val="0"/>
          <c:dPt>
            <c:idx val="0"/>
            <c:invertIfNegative val="0"/>
            <c:bubble3D val="0"/>
            <c:spPr>
              <a:solidFill>
                <a:srgbClr val="CCC1DA"/>
              </a:solidFill>
              <a:ln>
                <a:noFill/>
              </a:ln>
              <a:effectLst/>
            </c:spPr>
          </c:dPt>
          <c:dPt>
            <c:idx val="1"/>
            <c:invertIfNegative val="0"/>
            <c:bubble3D val="0"/>
            <c:spPr>
              <a:solidFill>
                <a:srgbClr val="CCC1DA"/>
              </a:solidFill>
              <a:ln>
                <a:noFill/>
              </a:ln>
              <a:effectLst/>
            </c:spPr>
          </c:dPt>
          <c:dPt>
            <c:idx val="2"/>
            <c:invertIfNegative val="0"/>
            <c:bubble3D val="0"/>
            <c:spPr>
              <a:solidFill>
                <a:schemeClr val="accent6">
                  <a:lumMod val="40000"/>
                  <a:lumOff val="60000"/>
                </a:schemeClr>
              </a:solidFill>
              <a:ln>
                <a:noFill/>
              </a:ln>
              <a:effectLst/>
            </c:spPr>
          </c:dPt>
          <c:dPt>
            <c:idx val="3"/>
            <c:invertIfNegative val="0"/>
            <c:bubble3D val="0"/>
            <c:spPr>
              <a:solidFill>
                <a:schemeClr val="accent6">
                  <a:lumMod val="40000"/>
                  <a:lumOff val="60000"/>
                </a:schemeClr>
              </a:solidFill>
              <a:ln>
                <a:noFill/>
              </a:ln>
              <a:effectLst/>
            </c:spPr>
          </c:dPt>
          <c:dPt>
            <c:idx val="4"/>
            <c:invertIfNegative val="0"/>
            <c:bubble3D val="0"/>
            <c:spPr>
              <a:solidFill>
                <a:schemeClr val="accent1">
                  <a:lumMod val="40000"/>
                  <a:lumOff val="60000"/>
                </a:schemeClr>
              </a:solidFill>
              <a:ln>
                <a:noFill/>
              </a:ln>
              <a:effectLst/>
            </c:spPr>
          </c:dPt>
          <c:dPt>
            <c:idx val="5"/>
            <c:invertIfNegative val="0"/>
            <c:bubble3D val="0"/>
            <c:spPr>
              <a:solidFill>
                <a:schemeClr val="accent1">
                  <a:lumMod val="40000"/>
                  <a:lumOff val="60000"/>
                </a:schemeClr>
              </a:solidFill>
              <a:ln>
                <a:noFill/>
              </a:ln>
              <a:effectLst/>
            </c:spPr>
          </c:dPt>
          <c:cat>
            <c:strRef>
              <c:f>Graphs!$Z$77:$Z$82</c:f>
              <c:strCache>
                <c:ptCount val="6"/>
                <c:pt idx="0">
                  <c:v>MS total</c:v>
                </c:pt>
                <c:pt idx="1">
                  <c:v>collecting system in place</c:v>
                </c:pt>
                <c:pt idx="2">
                  <c:v>secondary treatment in place</c:v>
                </c:pt>
                <c:pt idx="3">
                  <c:v>monitoring results O.K. secondary treatment</c:v>
                </c:pt>
                <c:pt idx="4">
                  <c:v>more stringent treatment in place</c:v>
                </c:pt>
                <c:pt idx="5">
                  <c:v>monitoring results O.K. more stringent treatment</c:v>
                </c:pt>
              </c:strCache>
            </c:strRef>
          </c:cat>
          <c:val>
            <c:numRef>
              <c:f>Graphs!$AA$77:$AA$82</c:f>
              <c:numCache>
                <c:formatCode>#,##0</c:formatCode>
                <c:ptCount val="6"/>
                <c:pt idx="0">
                  <c:v>0</c:v>
                </c:pt>
                <c:pt idx="1">
                  <c:v>0</c:v>
                </c:pt>
                <c:pt idx="2">
                  <c:v>0</c:v>
                </c:pt>
                <c:pt idx="3">
                  <c:v>0</c:v>
                </c:pt>
                <c:pt idx="4">
                  <c:v>0</c:v>
                </c:pt>
                <c:pt idx="5">
                  <c:v>0</c:v>
                </c:pt>
              </c:numCache>
            </c:numRef>
          </c:val>
          <c:extLst xmlns:c16r2="http://schemas.microsoft.com/office/drawing/2015/06/chart">
            <c:ext xmlns:c16="http://schemas.microsoft.com/office/drawing/2014/chart" uri="{C3380CC4-5D6E-409C-BE32-E72D297353CC}">
              <c16:uniqueId val="{00000000-5C37-4D5E-B274-DFCB029979BA}"/>
            </c:ext>
          </c:extLst>
        </c:ser>
        <c:ser>
          <c:idx val="1"/>
          <c:order val="1"/>
          <c:tx>
            <c:strRef>
              <c:f>Graphs!$AB$76</c:f>
              <c:strCache>
                <c:ptCount val="1"/>
                <c:pt idx="0">
                  <c:v>[#current_year#] </c:v>
                </c:pt>
              </c:strCache>
            </c:strRef>
          </c:tx>
          <c:spPr>
            <a:solidFill>
              <a:schemeClr val="accent2"/>
            </a:solidFill>
            <a:ln>
              <a:noFill/>
            </a:ln>
            <a:effectLst/>
          </c:spPr>
          <c:invertIfNegative val="0"/>
          <c:dPt>
            <c:idx val="0"/>
            <c:invertIfNegative val="0"/>
            <c:bubble3D val="0"/>
            <c:spPr>
              <a:solidFill>
                <a:srgbClr val="604A7B"/>
              </a:solidFill>
              <a:ln>
                <a:noFill/>
              </a:ln>
              <a:effectLst/>
            </c:spPr>
          </c:dPt>
          <c:dPt>
            <c:idx val="1"/>
            <c:invertIfNegative val="0"/>
            <c:bubble3D val="0"/>
            <c:spPr>
              <a:solidFill>
                <a:srgbClr val="604A7B"/>
              </a:solidFill>
              <a:ln>
                <a:noFill/>
              </a:ln>
              <a:effectLst/>
            </c:spPr>
          </c:dPt>
          <c:dPt>
            <c:idx val="2"/>
            <c:invertIfNegative val="0"/>
            <c:bubble3D val="0"/>
            <c:spPr>
              <a:solidFill>
                <a:schemeClr val="accent6">
                  <a:lumMod val="75000"/>
                </a:schemeClr>
              </a:solidFill>
              <a:ln>
                <a:noFill/>
              </a:ln>
              <a:effectLst/>
            </c:spPr>
          </c:dPt>
          <c:dPt>
            <c:idx val="3"/>
            <c:invertIfNegative val="0"/>
            <c:bubble3D val="0"/>
            <c:spPr>
              <a:solidFill>
                <a:schemeClr val="accent6">
                  <a:lumMod val="75000"/>
                </a:schemeClr>
              </a:solidFill>
              <a:ln>
                <a:noFill/>
              </a:ln>
              <a:effectLst/>
            </c:spPr>
          </c:dPt>
          <c:dPt>
            <c:idx val="4"/>
            <c:invertIfNegative val="0"/>
            <c:bubble3D val="0"/>
            <c:spPr>
              <a:solidFill>
                <a:schemeClr val="accent1">
                  <a:lumMod val="75000"/>
                </a:schemeClr>
              </a:solidFill>
              <a:ln>
                <a:noFill/>
              </a:ln>
              <a:effectLst/>
            </c:spPr>
          </c:dPt>
          <c:dPt>
            <c:idx val="5"/>
            <c:invertIfNegative val="0"/>
            <c:bubble3D val="0"/>
            <c:spPr>
              <a:solidFill>
                <a:schemeClr val="accent1">
                  <a:lumMod val="75000"/>
                </a:schemeClr>
              </a:solidFill>
              <a:ln>
                <a:noFill/>
              </a:ln>
              <a:effectLst/>
            </c:spPr>
          </c:dPt>
          <c:cat>
            <c:strRef>
              <c:f>Graphs!$Z$77:$Z$82</c:f>
              <c:strCache>
                <c:ptCount val="6"/>
                <c:pt idx="0">
                  <c:v>MS total</c:v>
                </c:pt>
                <c:pt idx="1">
                  <c:v>collecting system in place</c:v>
                </c:pt>
                <c:pt idx="2">
                  <c:v>secondary treatment in place</c:v>
                </c:pt>
                <c:pt idx="3">
                  <c:v>monitoring results O.K. secondary treatment</c:v>
                </c:pt>
                <c:pt idx="4">
                  <c:v>more stringent treatment in place</c:v>
                </c:pt>
                <c:pt idx="5">
                  <c:v>monitoring results O.K. more stringent treatment</c:v>
                </c:pt>
              </c:strCache>
            </c:strRef>
          </c:cat>
          <c:val>
            <c:numRef>
              <c:f>Graphs!$AB$77:$AB$82</c:f>
              <c:numCache>
                <c:formatCode>General</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dLbls>
        <c:gapWidth val="219"/>
        <c:overlap val="-27"/>
        <c:axId val="1146935424"/>
        <c:axId val="1146936512"/>
      </c:barChart>
      <c:catAx>
        <c:axId val="1146935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46936512"/>
        <c:crosses val="autoZero"/>
        <c:auto val="1"/>
        <c:lblAlgn val="ctr"/>
        <c:lblOffset val="100"/>
        <c:noMultiLvlLbl val="0"/>
      </c:catAx>
      <c:valAx>
        <c:axId val="1146936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Load</a:t>
                </a:r>
                <a:r>
                  <a:rPr lang="fr-FR" baseline="0"/>
                  <a:t> in p.e.</a:t>
                </a:r>
                <a:endParaRPr lang="fr-F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469354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sz="1800" b="0" i="0" baseline="0">
                <a:effectLst/>
              </a:rPr>
              <a:t>Comparison of suage sludge re-use and disposal routs between previous year and reference year (in t DS/year)</a:t>
            </a:r>
            <a:endParaRPr lang="fr-FR">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stacked"/>
        <c:varyColors val="0"/>
        <c:ser>
          <c:idx val="0"/>
          <c:order val="0"/>
          <c:tx>
            <c:strRef>
              <c:f>Graphs!$AA$32</c:f>
              <c:strCache>
                <c:ptCount val="1"/>
                <c:pt idx="0">
                  <c:v>re-used: Soil and agriculture </c:v>
                </c:pt>
              </c:strCache>
            </c:strRef>
          </c:tx>
          <c:spPr>
            <a:solidFill>
              <a:schemeClr val="accent1"/>
            </a:solidFill>
            <a:ln>
              <a:noFill/>
            </a:ln>
            <a:effectLst/>
          </c:spPr>
          <c:invertIfNegative val="0"/>
          <c:cat>
            <c:strRef>
              <c:f>Graphs!$Z$33:$Z$34</c:f>
              <c:strCache>
                <c:ptCount val="2"/>
                <c:pt idx="0">
                  <c:v>[#previous_year#]</c:v>
                </c:pt>
                <c:pt idx="1">
                  <c:v>[#current_year#] </c:v>
                </c:pt>
              </c:strCache>
            </c:strRef>
          </c:cat>
          <c:val>
            <c:numRef>
              <c:f>Graphs!$AA$33:$AA$34</c:f>
              <c:numCache>
                <c:formatCode>0</c:formatCode>
                <c:ptCount val="2"/>
                <c:pt idx="0" formatCode="#,##0">
                  <c:v>0</c:v>
                </c:pt>
                <c:pt idx="1">
                  <c:v>0</c:v>
                </c:pt>
              </c:numCache>
            </c:numRef>
          </c:val>
        </c:ser>
        <c:ser>
          <c:idx val="1"/>
          <c:order val="1"/>
          <c:tx>
            <c:strRef>
              <c:f>Graphs!$AB$32</c:f>
              <c:strCache>
                <c:ptCount val="1"/>
                <c:pt idx="0">
                  <c:v>re-used: Others </c:v>
                </c:pt>
              </c:strCache>
            </c:strRef>
          </c:tx>
          <c:spPr>
            <a:solidFill>
              <a:schemeClr val="accent2"/>
            </a:solidFill>
            <a:ln>
              <a:noFill/>
            </a:ln>
            <a:effectLst/>
          </c:spPr>
          <c:invertIfNegative val="0"/>
          <c:cat>
            <c:strRef>
              <c:f>Graphs!$Z$33:$Z$34</c:f>
              <c:strCache>
                <c:ptCount val="2"/>
                <c:pt idx="0">
                  <c:v>[#previous_year#]</c:v>
                </c:pt>
                <c:pt idx="1">
                  <c:v>[#current_year#] </c:v>
                </c:pt>
              </c:strCache>
            </c:strRef>
          </c:cat>
          <c:val>
            <c:numRef>
              <c:f>Graphs!$AB$33:$AB$34</c:f>
              <c:numCache>
                <c:formatCode>0</c:formatCode>
                <c:ptCount val="2"/>
                <c:pt idx="0" formatCode="#,##0">
                  <c:v>0</c:v>
                </c:pt>
                <c:pt idx="1">
                  <c:v>0</c:v>
                </c:pt>
              </c:numCache>
            </c:numRef>
          </c:val>
        </c:ser>
        <c:ser>
          <c:idx val="2"/>
          <c:order val="2"/>
          <c:tx>
            <c:strRef>
              <c:f>Graphs!$AC$32</c:f>
              <c:strCache>
                <c:ptCount val="1"/>
                <c:pt idx="0">
                  <c:v>disposed: Landfill </c:v>
                </c:pt>
              </c:strCache>
            </c:strRef>
          </c:tx>
          <c:spPr>
            <a:solidFill>
              <a:schemeClr val="accent3"/>
            </a:solidFill>
            <a:ln>
              <a:noFill/>
            </a:ln>
            <a:effectLst/>
          </c:spPr>
          <c:invertIfNegative val="0"/>
          <c:cat>
            <c:strRef>
              <c:f>Graphs!$Z$33:$Z$34</c:f>
              <c:strCache>
                <c:ptCount val="2"/>
                <c:pt idx="0">
                  <c:v>[#previous_year#]</c:v>
                </c:pt>
                <c:pt idx="1">
                  <c:v>[#current_year#] </c:v>
                </c:pt>
              </c:strCache>
            </c:strRef>
          </c:cat>
          <c:val>
            <c:numRef>
              <c:f>Graphs!$AC$33:$AC$34</c:f>
              <c:numCache>
                <c:formatCode>0</c:formatCode>
                <c:ptCount val="2"/>
                <c:pt idx="0" formatCode="#,##0">
                  <c:v>0</c:v>
                </c:pt>
                <c:pt idx="1">
                  <c:v>0</c:v>
                </c:pt>
              </c:numCache>
            </c:numRef>
          </c:val>
        </c:ser>
        <c:ser>
          <c:idx val="3"/>
          <c:order val="3"/>
          <c:tx>
            <c:strRef>
              <c:f>Graphs!$AD$32</c:f>
              <c:strCache>
                <c:ptCount val="1"/>
                <c:pt idx="0">
                  <c:v>disposed: Incineration </c:v>
                </c:pt>
              </c:strCache>
            </c:strRef>
          </c:tx>
          <c:spPr>
            <a:solidFill>
              <a:schemeClr val="accent4"/>
            </a:solidFill>
            <a:ln>
              <a:noFill/>
            </a:ln>
            <a:effectLst/>
          </c:spPr>
          <c:invertIfNegative val="0"/>
          <c:cat>
            <c:strRef>
              <c:f>Graphs!$Z$33:$Z$34</c:f>
              <c:strCache>
                <c:ptCount val="2"/>
                <c:pt idx="0">
                  <c:v>[#previous_year#]</c:v>
                </c:pt>
                <c:pt idx="1">
                  <c:v>[#current_year#] </c:v>
                </c:pt>
              </c:strCache>
            </c:strRef>
          </c:cat>
          <c:val>
            <c:numRef>
              <c:f>Graphs!$AD$33:$AD$34</c:f>
              <c:numCache>
                <c:formatCode>0</c:formatCode>
                <c:ptCount val="2"/>
                <c:pt idx="0" formatCode="#,##0">
                  <c:v>0</c:v>
                </c:pt>
                <c:pt idx="1">
                  <c:v>0</c:v>
                </c:pt>
              </c:numCache>
            </c:numRef>
          </c:val>
        </c:ser>
        <c:ser>
          <c:idx val="4"/>
          <c:order val="4"/>
          <c:tx>
            <c:strRef>
              <c:f>Graphs!$AE$32</c:f>
              <c:strCache>
                <c:ptCount val="1"/>
                <c:pt idx="0">
                  <c:v>disposed: Others </c:v>
                </c:pt>
              </c:strCache>
            </c:strRef>
          </c:tx>
          <c:spPr>
            <a:solidFill>
              <a:schemeClr val="accent5"/>
            </a:solidFill>
            <a:ln>
              <a:noFill/>
            </a:ln>
            <a:effectLst/>
          </c:spPr>
          <c:invertIfNegative val="0"/>
          <c:cat>
            <c:strRef>
              <c:f>Graphs!$Z$33:$Z$34</c:f>
              <c:strCache>
                <c:ptCount val="2"/>
                <c:pt idx="0">
                  <c:v>[#previous_year#]</c:v>
                </c:pt>
                <c:pt idx="1">
                  <c:v>[#current_year#] </c:v>
                </c:pt>
              </c:strCache>
            </c:strRef>
          </c:cat>
          <c:val>
            <c:numRef>
              <c:f>Graphs!$AE$33:$AE$34</c:f>
              <c:numCache>
                <c:formatCode>#,##0</c:formatCode>
                <c:ptCount val="2"/>
                <c:pt idx="0">
                  <c:v>0</c:v>
                </c:pt>
                <c:pt idx="1">
                  <c:v>0</c:v>
                </c:pt>
              </c:numCache>
            </c:numRef>
          </c:val>
        </c:ser>
        <c:ser>
          <c:idx val="5"/>
          <c:order val="5"/>
          <c:tx>
            <c:strRef>
              <c:f>Graphs!$AF$32</c:f>
              <c:strCache>
                <c:ptCount val="1"/>
                <c:pt idx="0">
                  <c:v>not reported</c:v>
                </c:pt>
              </c:strCache>
            </c:strRef>
          </c:tx>
          <c:spPr>
            <a:solidFill>
              <a:schemeClr val="accent6"/>
            </a:solidFill>
            <a:ln>
              <a:noFill/>
            </a:ln>
            <a:effectLst/>
          </c:spPr>
          <c:invertIfNegative val="0"/>
          <c:cat>
            <c:strRef>
              <c:f>Graphs!$Z$33:$Z$34</c:f>
              <c:strCache>
                <c:ptCount val="2"/>
                <c:pt idx="0">
                  <c:v>[#previous_year#]</c:v>
                </c:pt>
                <c:pt idx="1">
                  <c:v>[#current_year#] </c:v>
                </c:pt>
              </c:strCache>
            </c:strRef>
          </c:cat>
          <c:val>
            <c:numRef>
              <c:f>Graphs!$AF$33:$AF$34</c:f>
              <c:numCache>
                <c:formatCode>0</c:formatCode>
                <c:ptCount val="2"/>
                <c:pt idx="0" formatCode="#,##0">
                  <c:v>0</c:v>
                </c:pt>
                <c:pt idx="1">
                  <c:v>0</c:v>
                </c:pt>
              </c:numCache>
            </c:numRef>
          </c:val>
        </c:ser>
        <c:dLbls>
          <c:showLegendKey val="0"/>
          <c:showVal val="0"/>
          <c:showCatName val="0"/>
          <c:showSerName val="0"/>
          <c:showPercent val="0"/>
          <c:showBubbleSize val="0"/>
        </c:dLbls>
        <c:gapWidth val="150"/>
        <c:overlap val="100"/>
        <c:axId val="1146937056"/>
        <c:axId val="1146921824"/>
      </c:barChart>
      <c:catAx>
        <c:axId val="1146937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46921824"/>
        <c:crosses val="autoZero"/>
        <c:auto val="1"/>
        <c:lblAlgn val="ctr"/>
        <c:lblOffset val="100"/>
        <c:noMultiLvlLbl val="0"/>
      </c:catAx>
      <c:valAx>
        <c:axId val="1146921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t DS/y</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469370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Sewage sludge: re-use and disposal routes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9.6798738451293706E-2"/>
          <c:y val="0.19765919577145"/>
          <c:w val="0.45618819667576999"/>
          <c:h val="0.73002667359657203"/>
        </c:manualLayout>
      </c:layout>
      <c:pieChart>
        <c:varyColors val="1"/>
        <c:ser>
          <c:idx val="0"/>
          <c:order val="0"/>
          <c:tx>
            <c:strRef>
              <c:f>Graphs!$AA$23</c:f>
              <c:strCache>
                <c:ptCount val="1"/>
                <c:pt idx="0">
                  <c:v>% of total</c:v>
                </c:pt>
              </c:strCache>
            </c:strRef>
          </c:tx>
          <c:dPt>
            <c:idx val="0"/>
            <c:bubble3D val="0"/>
            <c:spPr>
              <a:solidFill>
                <a:srgbClr val="00B050"/>
              </a:solidFill>
              <a:ln w="19050">
                <a:solidFill>
                  <a:schemeClr val="lt1"/>
                </a:solidFill>
              </a:ln>
              <a:effectLst/>
            </c:spPr>
            <c:extLst xmlns:c16r2="http://schemas.microsoft.com/office/drawing/2015/06/chart">
              <c:ext xmlns:c16="http://schemas.microsoft.com/office/drawing/2014/chart" uri="{C3380CC4-5D6E-409C-BE32-E72D297353CC}">
                <c16:uniqueId val="{00000002-B2E6-40EE-B11C-9B4F5F3121A4}"/>
              </c:ext>
            </c:extLst>
          </c:dPt>
          <c:dPt>
            <c:idx val="1"/>
            <c:bubble3D val="0"/>
            <c:spPr>
              <a:solidFill>
                <a:schemeClr val="accent6">
                  <a:lumMod val="60000"/>
                  <a:lumOff val="4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3-119C-47B4-A7AB-10DDE58CFE1E}"/>
              </c:ext>
            </c:extLst>
          </c:dPt>
          <c:dPt>
            <c:idx val="2"/>
            <c:bubble3D val="0"/>
            <c:spPr>
              <a:solidFill>
                <a:srgbClr val="FF0000"/>
              </a:solidFill>
              <a:ln w="19050">
                <a:solidFill>
                  <a:schemeClr val="lt1"/>
                </a:solidFill>
              </a:ln>
              <a:effectLst/>
            </c:spPr>
            <c:extLst xmlns:c16r2="http://schemas.microsoft.com/office/drawing/2015/06/chart">
              <c:ext xmlns:c16="http://schemas.microsoft.com/office/drawing/2014/chart" uri="{C3380CC4-5D6E-409C-BE32-E72D297353CC}">
                <c16:uniqueId val="{00000005-119C-47B4-A7AB-10DDE58CFE1E}"/>
              </c:ext>
            </c:extLst>
          </c:dPt>
          <c:dPt>
            <c:idx val="3"/>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1-B2E6-40EE-B11C-9B4F5F3121A4}"/>
              </c:ext>
            </c:extLst>
          </c:dPt>
          <c:dPt>
            <c:idx val="4"/>
            <c:bubble3D val="0"/>
            <c:spPr>
              <a:solidFill>
                <a:schemeClr val="bg1">
                  <a:lumMod val="5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9-119C-47B4-A7AB-10DDE58CFE1E}"/>
              </c:ext>
            </c:extLst>
          </c:dPt>
          <c:dPt>
            <c:idx val="5"/>
            <c:bubble3D val="0"/>
            <c:spPr>
              <a:solidFill>
                <a:srgbClr val="C00000"/>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strRef>
              <c:f>Graphs!$Z$24:$Z$29</c:f>
              <c:strCache>
                <c:ptCount val="6"/>
                <c:pt idx="0">
                  <c:v>re-used: Soil and agriculture </c:v>
                </c:pt>
                <c:pt idx="1">
                  <c:v>re-used: Others </c:v>
                </c:pt>
                <c:pt idx="2">
                  <c:v>disposed: Landfill </c:v>
                </c:pt>
                <c:pt idx="3">
                  <c:v>disposed: Incineration </c:v>
                </c:pt>
                <c:pt idx="4">
                  <c:v>disposed: Others </c:v>
                </c:pt>
                <c:pt idx="5">
                  <c:v>not reported</c:v>
                </c:pt>
              </c:strCache>
            </c:strRef>
          </c:cat>
          <c:val>
            <c:numRef>
              <c:f>Graphs!$AA$24:$AA$29</c:f>
              <c:numCache>
                <c:formatCode>0%</c:formatCode>
                <c:ptCount val="6"/>
                <c:pt idx="0">
                  <c:v>0</c:v>
                </c:pt>
                <c:pt idx="1">
                  <c:v>0</c:v>
                </c:pt>
                <c:pt idx="2">
                  <c:v>0</c:v>
                </c:pt>
                <c:pt idx="3">
                  <c:v>0</c:v>
                </c:pt>
                <c:pt idx="4">
                  <c:v>0</c:v>
                </c:pt>
                <c:pt idx="5">
                  <c:v>0</c:v>
                </c:pt>
              </c:numCache>
            </c:numRef>
          </c:val>
          <c:extLst xmlns:c16r2="http://schemas.microsoft.com/office/drawing/2015/06/chart">
            <c:ext xmlns:c16="http://schemas.microsoft.com/office/drawing/2014/chart" uri="{C3380CC4-5D6E-409C-BE32-E72D297353CC}">
              <c16:uniqueId val="{00000000-B2E6-40EE-B11C-9B4F5F3121A4}"/>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23901723126426"/>
          <c:y val="0.20844880200573199"/>
          <c:w val="0.36350901412690401"/>
          <c:h val="0.718136351928950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Sewage</a:t>
            </a:r>
            <a:r>
              <a:rPr lang="en-US" baseline="0"/>
              <a:t> sludge in t DS/y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3961716842910801"/>
          <c:y val="0.19246953048259299"/>
          <c:w val="0.59991495693364005"/>
          <c:h val="0.57711031133905699"/>
        </c:manualLayout>
      </c:layout>
      <c:barChart>
        <c:barDir val="col"/>
        <c:grouping val="clustered"/>
        <c:varyColors val="0"/>
        <c:ser>
          <c:idx val="0"/>
          <c:order val="0"/>
          <c:tx>
            <c:strRef>
              <c:f>Graphs!$AC$24</c:f>
              <c:strCache>
                <c:ptCount val="1"/>
                <c:pt idx="0">
                  <c:v>re-used: Soil and agriculture </c:v>
                </c:pt>
              </c:strCache>
            </c:strRef>
          </c:tx>
          <c:spPr>
            <a:solidFill>
              <a:srgbClr val="00B050"/>
            </a:solidFill>
            <a:ln>
              <a:noFill/>
            </a:ln>
            <a:effectLst/>
          </c:spPr>
          <c:invertIfNegative val="0"/>
          <c:cat>
            <c:strRef>
              <c:f>Graphs!$AD$23</c:f>
              <c:strCache>
                <c:ptCount val="1"/>
                <c:pt idx="0">
                  <c:v>t DS/y</c:v>
                </c:pt>
              </c:strCache>
            </c:strRef>
          </c:cat>
          <c:val>
            <c:numRef>
              <c:f>Graphs!$AD$24</c:f>
              <c:numCache>
                <c:formatCode>0</c:formatCode>
                <c:ptCount val="1"/>
                <c:pt idx="0">
                  <c:v>0</c:v>
                </c:pt>
              </c:numCache>
            </c:numRef>
          </c:val>
          <c:extLst xmlns:c16r2="http://schemas.microsoft.com/office/drawing/2015/06/chart">
            <c:ext xmlns:c16="http://schemas.microsoft.com/office/drawing/2014/chart" uri="{C3380CC4-5D6E-409C-BE32-E72D297353CC}">
              <c16:uniqueId val="{00000000-06D7-4D34-B2AE-8BBB2E89CAE6}"/>
            </c:ext>
          </c:extLst>
        </c:ser>
        <c:ser>
          <c:idx val="1"/>
          <c:order val="1"/>
          <c:tx>
            <c:strRef>
              <c:f>Graphs!$AC$25</c:f>
              <c:strCache>
                <c:ptCount val="1"/>
                <c:pt idx="0">
                  <c:v>re-used: Others </c:v>
                </c:pt>
              </c:strCache>
            </c:strRef>
          </c:tx>
          <c:spPr>
            <a:solidFill>
              <a:schemeClr val="accent6">
                <a:lumMod val="60000"/>
                <a:lumOff val="40000"/>
              </a:schemeClr>
            </a:solidFill>
            <a:ln>
              <a:noFill/>
            </a:ln>
            <a:effectLst/>
          </c:spPr>
          <c:invertIfNegative val="0"/>
          <c:cat>
            <c:strRef>
              <c:f>Graphs!$AD$23</c:f>
              <c:strCache>
                <c:ptCount val="1"/>
                <c:pt idx="0">
                  <c:v>t DS/y</c:v>
                </c:pt>
              </c:strCache>
            </c:strRef>
          </c:cat>
          <c:val>
            <c:numRef>
              <c:f>Graphs!$AD$25</c:f>
              <c:numCache>
                <c:formatCode>0</c:formatCode>
                <c:ptCount val="1"/>
                <c:pt idx="0">
                  <c:v>0</c:v>
                </c:pt>
              </c:numCache>
            </c:numRef>
          </c:val>
        </c:ser>
        <c:ser>
          <c:idx val="2"/>
          <c:order val="2"/>
          <c:tx>
            <c:strRef>
              <c:f>Graphs!$AC$26</c:f>
              <c:strCache>
                <c:ptCount val="1"/>
                <c:pt idx="0">
                  <c:v>disposed: Landfill </c:v>
                </c:pt>
              </c:strCache>
            </c:strRef>
          </c:tx>
          <c:spPr>
            <a:solidFill>
              <a:srgbClr val="FF0000"/>
            </a:solidFill>
            <a:ln>
              <a:noFill/>
            </a:ln>
            <a:effectLst/>
          </c:spPr>
          <c:invertIfNegative val="0"/>
          <c:cat>
            <c:strRef>
              <c:f>Graphs!$AD$23</c:f>
              <c:strCache>
                <c:ptCount val="1"/>
                <c:pt idx="0">
                  <c:v>t DS/y</c:v>
                </c:pt>
              </c:strCache>
            </c:strRef>
          </c:cat>
          <c:val>
            <c:numRef>
              <c:f>Graphs!$AD$26</c:f>
              <c:numCache>
                <c:formatCode>0</c:formatCode>
                <c:ptCount val="1"/>
                <c:pt idx="0">
                  <c:v>0</c:v>
                </c:pt>
              </c:numCache>
            </c:numRef>
          </c:val>
        </c:ser>
        <c:ser>
          <c:idx val="3"/>
          <c:order val="3"/>
          <c:tx>
            <c:strRef>
              <c:f>Graphs!$AC$27</c:f>
              <c:strCache>
                <c:ptCount val="1"/>
                <c:pt idx="0">
                  <c:v>disposed: Incineration </c:v>
                </c:pt>
              </c:strCache>
            </c:strRef>
          </c:tx>
          <c:spPr>
            <a:solidFill>
              <a:schemeClr val="accent4"/>
            </a:solidFill>
            <a:ln>
              <a:noFill/>
            </a:ln>
            <a:effectLst/>
          </c:spPr>
          <c:invertIfNegative val="0"/>
          <c:cat>
            <c:strRef>
              <c:f>Graphs!$AD$23</c:f>
              <c:strCache>
                <c:ptCount val="1"/>
                <c:pt idx="0">
                  <c:v>t DS/y</c:v>
                </c:pt>
              </c:strCache>
            </c:strRef>
          </c:cat>
          <c:val>
            <c:numRef>
              <c:f>Graphs!$AD$27</c:f>
              <c:numCache>
                <c:formatCode>0</c:formatCode>
                <c:ptCount val="1"/>
                <c:pt idx="0">
                  <c:v>0</c:v>
                </c:pt>
              </c:numCache>
            </c:numRef>
          </c:val>
        </c:ser>
        <c:ser>
          <c:idx val="4"/>
          <c:order val="4"/>
          <c:tx>
            <c:strRef>
              <c:f>Graphs!$AC$28</c:f>
              <c:strCache>
                <c:ptCount val="1"/>
                <c:pt idx="0">
                  <c:v>disposed: Others </c:v>
                </c:pt>
              </c:strCache>
            </c:strRef>
          </c:tx>
          <c:spPr>
            <a:solidFill>
              <a:schemeClr val="bg1">
                <a:lumMod val="50000"/>
              </a:schemeClr>
            </a:solidFill>
            <a:ln>
              <a:noFill/>
            </a:ln>
            <a:effectLst/>
          </c:spPr>
          <c:invertIfNegative val="0"/>
          <c:cat>
            <c:strRef>
              <c:f>Graphs!$AD$23</c:f>
              <c:strCache>
                <c:ptCount val="1"/>
                <c:pt idx="0">
                  <c:v>t DS/y</c:v>
                </c:pt>
              </c:strCache>
            </c:strRef>
          </c:cat>
          <c:val>
            <c:numRef>
              <c:f>Graphs!$AD$28</c:f>
              <c:numCache>
                <c:formatCode>0</c:formatCode>
                <c:ptCount val="1"/>
                <c:pt idx="0">
                  <c:v>0</c:v>
                </c:pt>
              </c:numCache>
            </c:numRef>
          </c:val>
        </c:ser>
        <c:ser>
          <c:idx val="5"/>
          <c:order val="5"/>
          <c:tx>
            <c:strRef>
              <c:f>Graphs!$AC$29</c:f>
              <c:strCache>
                <c:ptCount val="1"/>
                <c:pt idx="0">
                  <c:v>not reported</c:v>
                </c:pt>
              </c:strCache>
            </c:strRef>
          </c:tx>
          <c:spPr>
            <a:solidFill>
              <a:srgbClr val="C00000"/>
            </a:solidFill>
            <a:ln>
              <a:noFill/>
            </a:ln>
            <a:effectLst/>
          </c:spPr>
          <c:invertIfNegative val="0"/>
          <c:cat>
            <c:strRef>
              <c:f>Graphs!$AD$23</c:f>
              <c:strCache>
                <c:ptCount val="1"/>
                <c:pt idx="0">
                  <c:v>t DS/y</c:v>
                </c:pt>
              </c:strCache>
            </c:strRef>
          </c:cat>
          <c:val>
            <c:numRef>
              <c:f>Graphs!$AD$29</c:f>
              <c:numCache>
                <c:formatCode>0</c:formatCode>
                <c:ptCount val="1"/>
                <c:pt idx="0">
                  <c:v>0</c:v>
                </c:pt>
              </c:numCache>
            </c:numRef>
          </c:val>
        </c:ser>
        <c:dLbls>
          <c:showLegendKey val="0"/>
          <c:showVal val="0"/>
          <c:showCatName val="0"/>
          <c:showSerName val="0"/>
          <c:showPercent val="0"/>
          <c:showBubbleSize val="0"/>
        </c:dLbls>
        <c:gapWidth val="219"/>
        <c:overlap val="-27"/>
        <c:axId val="1141118528"/>
        <c:axId val="1141125056"/>
      </c:barChart>
      <c:catAx>
        <c:axId val="1141118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Parameters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41125056"/>
        <c:crosses val="autoZero"/>
        <c:auto val="1"/>
        <c:lblAlgn val="ctr"/>
        <c:lblOffset val="100"/>
        <c:noMultiLvlLbl val="0"/>
      </c:catAx>
      <c:valAx>
        <c:axId val="11411250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in t DS/y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41118528"/>
        <c:crosses val="autoZero"/>
        <c:crossBetween val="between"/>
      </c:valAx>
      <c:spPr>
        <a:noFill/>
        <a:ln>
          <a:noFill/>
        </a:ln>
        <a:effectLst/>
      </c:spPr>
    </c:plotArea>
    <c:legend>
      <c:legendPos val="r"/>
      <c:layout>
        <c:manualLayout>
          <c:xMode val="edge"/>
          <c:yMode val="edge"/>
          <c:x val="0.78771453334652597"/>
          <c:y val="0.23460670337555001"/>
          <c:w val="0.21228540488855599"/>
          <c:h val="0.698726203944300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 of compliance between 7th reporting, 8th reporting and 9th reporting
Load in 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37291880699664"/>
          <c:y val="0.12648857927868001"/>
          <c:w val="0.74668819473480696"/>
          <c:h val="0.72821100577289399"/>
        </c:manualLayout>
      </c:layout>
      <c:barChart>
        <c:barDir val="col"/>
        <c:grouping val="stacked"/>
        <c:varyColors val="0"/>
        <c:ser>
          <c:idx val="0"/>
          <c:order val="0"/>
          <c:tx>
            <c:strRef>
              <c:f>Graphs!$AB$49</c:f>
              <c:strCache>
                <c:ptCount val="1"/>
                <c:pt idx="0">
                  <c:v>Compliant</c:v>
                </c:pt>
              </c:strCache>
            </c:strRef>
          </c:tx>
          <c:spPr>
            <a:solidFill>
              <a:srgbClr val="0070C0"/>
            </a:solidFill>
            <a:ln>
              <a:noFill/>
            </a:ln>
            <a:effectLst/>
          </c:spPr>
          <c:invertIfNegative val="0"/>
          <c:cat>
            <c:strRef>
              <c:f>Graphs!$AA$50:$AA$58</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Graphs!$AB$50:$AB$58</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0-42DA-4B82-913F-DFA9F28E6AC9}"/>
            </c:ext>
          </c:extLst>
        </c:ser>
        <c:ser>
          <c:idx val="1"/>
          <c:order val="1"/>
          <c:tx>
            <c:strRef>
              <c:f>Graphs!$AC$49</c:f>
              <c:strCache>
                <c:ptCount val="1"/>
                <c:pt idx="0">
                  <c:v>Not compliant</c:v>
                </c:pt>
              </c:strCache>
            </c:strRef>
          </c:tx>
          <c:spPr>
            <a:solidFill>
              <a:srgbClr val="FF0000"/>
            </a:solidFill>
            <a:ln>
              <a:noFill/>
            </a:ln>
            <a:effectLst/>
          </c:spPr>
          <c:invertIfNegative val="0"/>
          <c:cat>
            <c:strRef>
              <c:f>Graphs!$AA$50:$AA$58</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Graphs!$AC$50:$AC$58</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1-42DA-4B82-913F-DFA9F28E6AC9}"/>
            </c:ext>
          </c:extLst>
        </c:ser>
        <c:ser>
          <c:idx val="2"/>
          <c:order val="2"/>
          <c:tx>
            <c:strRef>
              <c:f>Graphs!$AD$49</c:f>
              <c:strCache>
                <c:ptCount val="1"/>
                <c:pt idx="0">
                  <c:v>Not relevant</c:v>
                </c:pt>
              </c:strCache>
            </c:strRef>
          </c:tx>
          <c:spPr>
            <a:solidFill>
              <a:schemeClr val="accent3"/>
            </a:solidFill>
            <a:ln>
              <a:noFill/>
            </a:ln>
            <a:effectLst/>
          </c:spPr>
          <c:invertIfNegative val="0"/>
          <c:cat>
            <c:strRef>
              <c:f>Graphs!$AA$50:$AA$58</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Graphs!$AD$50:$AD$58</c:f>
              <c:numCache>
                <c:formatCode>#,##0</c:formatCode>
                <c:ptCount val="9"/>
                <c:pt idx="1">
                  <c:v>0</c:v>
                </c:pt>
                <c:pt idx="2">
                  <c:v>0</c:v>
                </c:pt>
                <c:pt idx="4">
                  <c:v>0</c:v>
                </c:pt>
                <c:pt idx="5">
                  <c:v>0</c:v>
                </c:pt>
                <c:pt idx="7">
                  <c:v>0</c:v>
                </c:pt>
                <c:pt idx="8">
                  <c:v>0</c:v>
                </c:pt>
              </c:numCache>
            </c:numRef>
          </c:val>
        </c:ser>
        <c:dLbls>
          <c:showLegendKey val="0"/>
          <c:showVal val="0"/>
          <c:showCatName val="0"/>
          <c:showSerName val="0"/>
          <c:showPercent val="0"/>
          <c:showBubbleSize val="0"/>
        </c:dLbls>
        <c:gapWidth val="150"/>
        <c:overlap val="100"/>
        <c:axId val="1141119072"/>
        <c:axId val="1141120160"/>
      </c:barChart>
      <c:catAx>
        <c:axId val="1141119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41120160"/>
        <c:crosses val="autoZero"/>
        <c:auto val="1"/>
        <c:lblAlgn val="ctr"/>
        <c:lblOffset val="100"/>
        <c:noMultiLvlLbl val="0"/>
      </c:catAx>
      <c:valAx>
        <c:axId val="1141120160"/>
        <c:scaling>
          <c:orientation val="minMax"/>
        </c:scaling>
        <c:delete val="0"/>
        <c:axPos val="l"/>
        <c:majorGridlines>
          <c:spPr>
            <a:ln w="9525" cap="flat" cmpd="sng" algn="ctr">
              <a:solidFill>
                <a:schemeClr val="tx1">
                  <a:lumMod val="15000"/>
                  <a:lumOff val="85000"/>
                </a:schemeClr>
              </a:solidFill>
              <a:round/>
            </a:ln>
            <a:effectLst/>
          </c:spPr>
        </c:majorGridlines>
        <c:title>
          <c:tx>
            <c:strRef>
              <c:f>Graphs!$E$42</c:f>
              <c:strCache>
                <c:ptCount val="1"/>
                <c:pt idx="0">
                  <c:v>Load in p.e.</c:v>
                </c:pt>
              </c:strCache>
            </c:strRef>
          </c:tx>
          <c:layout>
            <c:manualLayout>
              <c:xMode val="edge"/>
              <c:yMode val="edge"/>
              <c:x val="2.47506925686178E-2"/>
              <c:y val="0.39693859445029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41119072"/>
        <c:crosses val="autoZero"/>
        <c:crossBetween val="between"/>
      </c:valAx>
      <c:spPr>
        <a:noFill/>
        <a:ln>
          <a:noFill/>
        </a:ln>
        <a:effectLst/>
      </c:spPr>
    </c:plotArea>
    <c:legend>
      <c:legendPos val="b"/>
      <c:layout>
        <c:manualLayout>
          <c:xMode val="edge"/>
          <c:yMode val="edge"/>
          <c:x val="0.88186476940972502"/>
          <c:y val="0.247337524571215"/>
          <c:w val="0.118135230590275"/>
          <c:h val="0.194229379376756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 of compliance between 7th reporting, 8th reporting and 9th reporting
Number of agglomerations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44963186931512"/>
          <c:y val="0.17245640128317299"/>
          <c:w val="0.74074213814176404"/>
          <c:h val="0.672517935258093"/>
        </c:manualLayout>
      </c:layout>
      <c:barChart>
        <c:barDir val="col"/>
        <c:grouping val="stacked"/>
        <c:varyColors val="0"/>
        <c:ser>
          <c:idx val="0"/>
          <c:order val="0"/>
          <c:tx>
            <c:strRef>
              <c:f>Graphs!$AB$63</c:f>
              <c:strCache>
                <c:ptCount val="1"/>
                <c:pt idx="0">
                  <c:v>Compliant</c:v>
                </c:pt>
              </c:strCache>
            </c:strRef>
          </c:tx>
          <c:spPr>
            <a:solidFill>
              <a:srgbClr val="0070C0"/>
            </a:solidFill>
            <a:ln>
              <a:noFill/>
            </a:ln>
            <a:effectLst/>
          </c:spPr>
          <c:invertIfNegative val="0"/>
          <c:cat>
            <c:strRef>
              <c:f>Graphs!$AA$64:$AA$72</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Graphs!$AB$64:$AB$72</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0-058F-47C8-AA23-7752C5C22BFD}"/>
            </c:ext>
          </c:extLst>
        </c:ser>
        <c:ser>
          <c:idx val="1"/>
          <c:order val="1"/>
          <c:tx>
            <c:strRef>
              <c:f>Graphs!$AC$63</c:f>
              <c:strCache>
                <c:ptCount val="1"/>
                <c:pt idx="0">
                  <c:v>Not compliant</c:v>
                </c:pt>
              </c:strCache>
            </c:strRef>
          </c:tx>
          <c:spPr>
            <a:solidFill>
              <a:srgbClr val="FF0000"/>
            </a:solidFill>
            <a:ln>
              <a:noFill/>
            </a:ln>
            <a:effectLst/>
          </c:spPr>
          <c:invertIfNegative val="0"/>
          <c:cat>
            <c:strRef>
              <c:f>Graphs!$AA$64:$AA$72</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Graphs!$AC$64:$AC$72</c:f>
              <c:numCache>
                <c:formatCode>#,##0</c:formatCode>
                <c:ptCount val="9"/>
                <c:pt idx="1">
                  <c:v>0</c:v>
                </c:pt>
                <c:pt idx="2">
                  <c:v>0</c:v>
                </c:pt>
                <c:pt idx="4">
                  <c:v>0</c:v>
                </c:pt>
                <c:pt idx="5">
                  <c:v>0</c:v>
                </c:pt>
                <c:pt idx="7">
                  <c:v>0</c:v>
                </c:pt>
                <c:pt idx="8">
                  <c:v>0</c:v>
                </c:pt>
              </c:numCache>
            </c:numRef>
          </c:val>
          <c:extLst xmlns:c16r2="http://schemas.microsoft.com/office/drawing/2015/06/chart">
            <c:ext xmlns:c16="http://schemas.microsoft.com/office/drawing/2014/chart" uri="{C3380CC4-5D6E-409C-BE32-E72D297353CC}">
              <c16:uniqueId val="{00000001-058F-47C8-AA23-7752C5C22BFD}"/>
            </c:ext>
          </c:extLst>
        </c:ser>
        <c:ser>
          <c:idx val="2"/>
          <c:order val="2"/>
          <c:tx>
            <c:strRef>
              <c:f>Graphs!$AD$63</c:f>
              <c:strCache>
                <c:ptCount val="1"/>
                <c:pt idx="0">
                  <c:v>Not relevant</c:v>
                </c:pt>
              </c:strCache>
            </c:strRef>
          </c:tx>
          <c:spPr>
            <a:solidFill>
              <a:schemeClr val="accent3"/>
            </a:solidFill>
            <a:ln>
              <a:noFill/>
            </a:ln>
            <a:effectLst/>
          </c:spPr>
          <c:invertIfNegative val="0"/>
          <c:cat>
            <c:strRef>
              <c:f>Graphs!$AA$64:$AA$72</c:f>
              <c:strCache>
                <c:ptCount val="9"/>
                <c:pt idx="0">
                  <c:v>Article 3 7th reporting</c:v>
                </c:pt>
                <c:pt idx="1">
                  <c:v>Article 3 [#previous_year#]</c:v>
                </c:pt>
                <c:pt idx="2">
                  <c:v>Article 3 [#current_year#]</c:v>
                </c:pt>
                <c:pt idx="3">
                  <c:v>Article 4 7th reporting</c:v>
                </c:pt>
                <c:pt idx="4">
                  <c:v>Article 4 [#previous_year#]</c:v>
                </c:pt>
                <c:pt idx="5">
                  <c:v>Article 4 [#current_year#]</c:v>
                </c:pt>
                <c:pt idx="6">
                  <c:v>Article 5 7th reporting</c:v>
                </c:pt>
                <c:pt idx="7">
                  <c:v>Article 5 [#previous_year#]</c:v>
                </c:pt>
                <c:pt idx="8">
                  <c:v>Article 5 [#current_year#]</c:v>
                </c:pt>
              </c:strCache>
            </c:strRef>
          </c:cat>
          <c:val>
            <c:numRef>
              <c:f>Graphs!$AD$64:$AD$72</c:f>
              <c:numCache>
                <c:formatCode>#,##0</c:formatCode>
                <c:ptCount val="9"/>
                <c:pt idx="1">
                  <c:v>0</c:v>
                </c:pt>
                <c:pt idx="2">
                  <c:v>0</c:v>
                </c:pt>
                <c:pt idx="4">
                  <c:v>0</c:v>
                </c:pt>
                <c:pt idx="5">
                  <c:v>0</c:v>
                </c:pt>
                <c:pt idx="7">
                  <c:v>0</c:v>
                </c:pt>
                <c:pt idx="8">
                  <c:v>0</c:v>
                </c:pt>
              </c:numCache>
            </c:numRef>
          </c:val>
        </c:ser>
        <c:dLbls>
          <c:showLegendKey val="0"/>
          <c:showVal val="0"/>
          <c:showCatName val="0"/>
          <c:showSerName val="0"/>
          <c:showPercent val="0"/>
          <c:showBubbleSize val="0"/>
        </c:dLbls>
        <c:gapWidth val="150"/>
        <c:overlap val="100"/>
        <c:axId val="1141120704"/>
        <c:axId val="1141121248"/>
      </c:barChart>
      <c:catAx>
        <c:axId val="1141120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41121248"/>
        <c:crosses val="autoZero"/>
        <c:auto val="1"/>
        <c:lblAlgn val="ctr"/>
        <c:lblOffset val="100"/>
        <c:noMultiLvlLbl val="0"/>
      </c:catAx>
      <c:valAx>
        <c:axId val="1141121248"/>
        <c:scaling>
          <c:orientation val="minMax"/>
        </c:scaling>
        <c:delete val="0"/>
        <c:axPos val="l"/>
        <c:majorGridlines>
          <c:spPr>
            <a:ln w="9525" cap="flat" cmpd="sng" algn="ctr">
              <a:solidFill>
                <a:schemeClr val="tx1">
                  <a:lumMod val="15000"/>
                  <a:lumOff val="85000"/>
                </a:schemeClr>
              </a:solidFill>
              <a:round/>
            </a:ln>
            <a:effectLst/>
          </c:spPr>
        </c:majorGridlines>
        <c:title>
          <c:tx>
            <c:strRef>
              <c:f>Graphs!$B$42</c:f>
              <c:strCache>
                <c:ptCount val="1"/>
                <c:pt idx="0">
                  <c:v>Number of Agglomerations</c:v>
                </c:pt>
              </c:strCache>
            </c:strRef>
          </c:tx>
          <c:layout>
            <c:manualLayout>
              <c:xMode val="edge"/>
              <c:yMode val="edge"/>
              <c:x val="2.9727629439549E-2"/>
              <c:y val="0.2558153980752410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41120704"/>
        <c:crosses val="autoZero"/>
        <c:crossBetween val="between"/>
      </c:valAx>
      <c:spPr>
        <a:noFill/>
        <a:ln>
          <a:noFill/>
        </a:ln>
        <a:effectLst/>
      </c:spPr>
    </c:plotArea>
    <c:legend>
      <c:legendPos val="b"/>
      <c:layout>
        <c:manualLayout>
          <c:xMode val="edge"/>
          <c:yMode val="edge"/>
          <c:x val="0.88813318761614102"/>
          <c:y val="0.17827200423622699"/>
          <c:w val="0.111866812383859"/>
          <c:h val="0.195833770778652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 of installation in place for previous year (light colour) and current year (dark colour)
load</a:t>
            </a:r>
            <a:r>
              <a:rPr lang="en-US" baseline="0"/>
              <a:t> in 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Graphs!$AA$76</c:f>
              <c:strCache>
                <c:ptCount val="1"/>
                <c:pt idx="0">
                  <c:v>[#previous_year#]*</c:v>
                </c:pt>
              </c:strCache>
            </c:strRef>
          </c:tx>
          <c:spPr>
            <a:solidFill>
              <a:schemeClr val="accent1"/>
            </a:solidFill>
            <a:ln>
              <a:noFill/>
            </a:ln>
            <a:effectLst/>
          </c:spPr>
          <c:invertIfNegative val="0"/>
          <c:dPt>
            <c:idx val="0"/>
            <c:invertIfNegative val="0"/>
            <c:bubble3D val="0"/>
            <c:spPr>
              <a:solidFill>
                <a:srgbClr val="CCC1DA"/>
              </a:solidFill>
              <a:ln>
                <a:noFill/>
              </a:ln>
              <a:effectLst/>
            </c:spPr>
          </c:dPt>
          <c:dPt>
            <c:idx val="1"/>
            <c:invertIfNegative val="0"/>
            <c:bubble3D val="0"/>
            <c:spPr>
              <a:solidFill>
                <a:srgbClr val="CCC1DA"/>
              </a:solidFill>
              <a:ln>
                <a:noFill/>
              </a:ln>
              <a:effectLst/>
            </c:spPr>
          </c:dPt>
          <c:dPt>
            <c:idx val="2"/>
            <c:invertIfNegative val="0"/>
            <c:bubble3D val="0"/>
            <c:spPr>
              <a:solidFill>
                <a:schemeClr val="accent6">
                  <a:lumMod val="40000"/>
                  <a:lumOff val="60000"/>
                </a:schemeClr>
              </a:solidFill>
              <a:ln>
                <a:noFill/>
              </a:ln>
              <a:effectLst/>
            </c:spPr>
          </c:dPt>
          <c:dPt>
            <c:idx val="3"/>
            <c:invertIfNegative val="0"/>
            <c:bubble3D val="0"/>
            <c:spPr>
              <a:solidFill>
                <a:schemeClr val="accent6">
                  <a:lumMod val="40000"/>
                  <a:lumOff val="60000"/>
                </a:schemeClr>
              </a:solidFill>
              <a:ln>
                <a:noFill/>
              </a:ln>
              <a:effectLst/>
            </c:spPr>
          </c:dPt>
          <c:dPt>
            <c:idx val="4"/>
            <c:invertIfNegative val="0"/>
            <c:bubble3D val="0"/>
            <c:spPr>
              <a:solidFill>
                <a:schemeClr val="accent1">
                  <a:lumMod val="40000"/>
                  <a:lumOff val="60000"/>
                </a:schemeClr>
              </a:solidFill>
              <a:ln>
                <a:noFill/>
              </a:ln>
              <a:effectLst/>
            </c:spPr>
          </c:dPt>
          <c:dPt>
            <c:idx val="5"/>
            <c:invertIfNegative val="0"/>
            <c:bubble3D val="0"/>
            <c:spPr>
              <a:solidFill>
                <a:schemeClr val="accent1">
                  <a:lumMod val="40000"/>
                  <a:lumOff val="60000"/>
                </a:schemeClr>
              </a:solidFill>
              <a:ln>
                <a:noFill/>
              </a:ln>
              <a:effectLst/>
            </c:spPr>
          </c:dPt>
          <c:cat>
            <c:strRef>
              <c:f>Graphs!$Z$77:$Z$82</c:f>
              <c:strCache>
                <c:ptCount val="6"/>
                <c:pt idx="0">
                  <c:v>MS total</c:v>
                </c:pt>
                <c:pt idx="1">
                  <c:v>collecting system in place</c:v>
                </c:pt>
                <c:pt idx="2">
                  <c:v>secondary treatment in place</c:v>
                </c:pt>
                <c:pt idx="3">
                  <c:v>monitoring results O.K. secondary treatment</c:v>
                </c:pt>
                <c:pt idx="4">
                  <c:v>more stringent treatment in place</c:v>
                </c:pt>
                <c:pt idx="5">
                  <c:v>monitoring results O.K. more stringent treatment</c:v>
                </c:pt>
              </c:strCache>
            </c:strRef>
          </c:cat>
          <c:val>
            <c:numRef>
              <c:f>Graphs!$AA$77:$AA$82</c:f>
              <c:numCache>
                <c:formatCode>#,##0</c:formatCode>
                <c:ptCount val="6"/>
                <c:pt idx="0">
                  <c:v>0</c:v>
                </c:pt>
                <c:pt idx="1">
                  <c:v>0</c:v>
                </c:pt>
                <c:pt idx="2">
                  <c:v>0</c:v>
                </c:pt>
                <c:pt idx="3">
                  <c:v>0</c:v>
                </c:pt>
                <c:pt idx="4">
                  <c:v>0</c:v>
                </c:pt>
                <c:pt idx="5">
                  <c:v>0</c:v>
                </c:pt>
              </c:numCache>
            </c:numRef>
          </c:val>
          <c:extLst xmlns:c16r2="http://schemas.microsoft.com/office/drawing/2015/06/chart">
            <c:ext xmlns:c16="http://schemas.microsoft.com/office/drawing/2014/chart" uri="{C3380CC4-5D6E-409C-BE32-E72D297353CC}">
              <c16:uniqueId val="{00000000-5C37-4D5E-B274-DFCB029979BA}"/>
            </c:ext>
          </c:extLst>
        </c:ser>
        <c:ser>
          <c:idx val="1"/>
          <c:order val="1"/>
          <c:tx>
            <c:strRef>
              <c:f>Graphs!$AB$76</c:f>
              <c:strCache>
                <c:ptCount val="1"/>
                <c:pt idx="0">
                  <c:v>[#current_year#] </c:v>
                </c:pt>
              </c:strCache>
            </c:strRef>
          </c:tx>
          <c:spPr>
            <a:solidFill>
              <a:schemeClr val="accent2"/>
            </a:solidFill>
            <a:ln>
              <a:noFill/>
            </a:ln>
            <a:effectLst/>
          </c:spPr>
          <c:invertIfNegative val="0"/>
          <c:dPt>
            <c:idx val="0"/>
            <c:invertIfNegative val="0"/>
            <c:bubble3D val="0"/>
            <c:spPr>
              <a:solidFill>
                <a:srgbClr val="604A7B"/>
              </a:solidFill>
              <a:ln>
                <a:noFill/>
              </a:ln>
              <a:effectLst/>
            </c:spPr>
          </c:dPt>
          <c:dPt>
            <c:idx val="1"/>
            <c:invertIfNegative val="0"/>
            <c:bubble3D val="0"/>
            <c:spPr>
              <a:solidFill>
                <a:srgbClr val="604A7B"/>
              </a:solidFill>
              <a:ln>
                <a:noFill/>
              </a:ln>
              <a:effectLst/>
            </c:spPr>
          </c:dPt>
          <c:dPt>
            <c:idx val="2"/>
            <c:invertIfNegative val="0"/>
            <c:bubble3D val="0"/>
            <c:spPr>
              <a:solidFill>
                <a:schemeClr val="accent6">
                  <a:lumMod val="75000"/>
                </a:schemeClr>
              </a:solidFill>
              <a:ln>
                <a:noFill/>
              </a:ln>
              <a:effectLst/>
            </c:spPr>
          </c:dPt>
          <c:dPt>
            <c:idx val="3"/>
            <c:invertIfNegative val="0"/>
            <c:bubble3D val="0"/>
            <c:spPr>
              <a:solidFill>
                <a:schemeClr val="accent6">
                  <a:lumMod val="75000"/>
                </a:schemeClr>
              </a:solidFill>
              <a:ln>
                <a:noFill/>
              </a:ln>
              <a:effectLst/>
            </c:spPr>
          </c:dPt>
          <c:dPt>
            <c:idx val="4"/>
            <c:invertIfNegative val="0"/>
            <c:bubble3D val="0"/>
            <c:spPr>
              <a:solidFill>
                <a:schemeClr val="accent1">
                  <a:lumMod val="75000"/>
                </a:schemeClr>
              </a:solidFill>
              <a:ln>
                <a:noFill/>
              </a:ln>
              <a:effectLst/>
            </c:spPr>
          </c:dPt>
          <c:dPt>
            <c:idx val="5"/>
            <c:invertIfNegative val="0"/>
            <c:bubble3D val="0"/>
            <c:spPr>
              <a:solidFill>
                <a:schemeClr val="accent1">
                  <a:lumMod val="75000"/>
                </a:schemeClr>
              </a:solidFill>
              <a:ln>
                <a:noFill/>
              </a:ln>
              <a:effectLst/>
            </c:spPr>
          </c:dPt>
          <c:cat>
            <c:strRef>
              <c:f>Graphs!$Z$77:$Z$82</c:f>
              <c:strCache>
                <c:ptCount val="6"/>
                <c:pt idx="0">
                  <c:v>MS total</c:v>
                </c:pt>
                <c:pt idx="1">
                  <c:v>collecting system in place</c:v>
                </c:pt>
                <c:pt idx="2">
                  <c:v>secondary treatment in place</c:v>
                </c:pt>
                <c:pt idx="3">
                  <c:v>monitoring results O.K. secondary treatment</c:v>
                </c:pt>
                <c:pt idx="4">
                  <c:v>more stringent treatment in place</c:v>
                </c:pt>
                <c:pt idx="5">
                  <c:v>monitoring results O.K. more stringent treatment</c:v>
                </c:pt>
              </c:strCache>
            </c:strRef>
          </c:cat>
          <c:val>
            <c:numRef>
              <c:f>Graphs!$AB$77:$AB$82</c:f>
              <c:numCache>
                <c:formatCode>General</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dLbls>
        <c:gapWidth val="219"/>
        <c:overlap val="-27"/>
        <c:axId val="1141125600"/>
        <c:axId val="1141122336"/>
      </c:barChart>
      <c:catAx>
        <c:axId val="1141125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41122336"/>
        <c:crosses val="autoZero"/>
        <c:auto val="1"/>
        <c:lblAlgn val="ctr"/>
        <c:lblOffset val="100"/>
        <c:noMultiLvlLbl val="0"/>
      </c:catAx>
      <c:valAx>
        <c:axId val="1141122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Load</a:t>
                </a:r>
                <a:r>
                  <a:rPr lang="fr-FR" baseline="0"/>
                  <a:t> in p.e.</a:t>
                </a:r>
                <a:endParaRPr lang="fr-F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411256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Comparison</a:t>
            </a:r>
            <a:r>
              <a:rPr lang="en-US" baseline="0"/>
              <a:t> of installation in place for previous year </a:t>
            </a:r>
            <a:r>
              <a:rPr lang="en-US" sz="1400" b="0" i="0" u="none" strike="noStrike" baseline="0">
                <a:effectLst/>
              </a:rPr>
              <a:t>(light colour) </a:t>
            </a:r>
            <a:r>
              <a:rPr lang="en-US" baseline="0"/>
              <a:t>and current year</a:t>
            </a:r>
            <a:r>
              <a:rPr lang="en-US" sz="1400" b="0" i="0" u="none" strike="noStrike" baseline="0">
                <a:effectLst/>
              </a:rPr>
              <a:t> (dark colour)</a:t>
            </a:r>
          </a:p>
          <a:p>
            <a:pPr>
              <a:defRPr/>
            </a:pPr>
            <a:r>
              <a:rPr lang="en-US" sz="1400" b="0" i="0" u="none" strike="noStrike" baseline="0">
                <a:effectLst/>
              </a:rPr>
              <a:t>number of agglomerations</a:t>
            </a:r>
            <a:endParaRPr lang="en-US"/>
          </a:p>
        </c:rich>
      </c:tx>
      <c:layout>
        <c:manualLayout>
          <c:xMode val="edge"/>
          <c:yMode val="edge"/>
          <c:x val="0.13144905554667399"/>
          <c:y val="2.33093387856385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115441682155367"/>
          <c:y val="0.20869952381786799"/>
          <c:w val="0.863608456845536"/>
          <c:h val="0.65903427164793305"/>
        </c:manualLayout>
      </c:layout>
      <c:barChart>
        <c:barDir val="col"/>
        <c:grouping val="clustered"/>
        <c:varyColors val="0"/>
        <c:ser>
          <c:idx val="0"/>
          <c:order val="0"/>
          <c:tx>
            <c:strRef>
              <c:f>Graphs!$AD$76</c:f>
              <c:strCache>
                <c:ptCount val="1"/>
                <c:pt idx="0">
                  <c:v>[#previous_year#]</c:v>
                </c:pt>
              </c:strCache>
            </c:strRef>
          </c:tx>
          <c:spPr>
            <a:solidFill>
              <a:schemeClr val="accent1"/>
            </a:solidFill>
            <a:ln>
              <a:noFill/>
            </a:ln>
            <a:effectLst/>
          </c:spPr>
          <c:invertIfNegative val="0"/>
          <c:dPt>
            <c:idx val="0"/>
            <c:invertIfNegative val="0"/>
            <c:bubble3D val="0"/>
            <c:spPr>
              <a:solidFill>
                <a:srgbClr val="CCC1DA"/>
              </a:solidFill>
              <a:ln>
                <a:noFill/>
              </a:ln>
              <a:effectLst/>
            </c:spPr>
          </c:dPt>
          <c:dPt>
            <c:idx val="1"/>
            <c:invertIfNegative val="0"/>
            <c:bubble3D val="0"/>
            <c:spPr>
              <a:solidFill>
                <a:srgbClr val="CCC1DA"/>
              </a:solidFill>
              <a:ln>
                <a:noFill/>
              </a:ln>
              <a:effectLst/>
            </c:spPr>
          </c:dPt>
          <c:dPt>
            <c:idx val="2"/>
            <c:invertIfNegative val="0"/>
            <c:bubble3D val="0"/>
            <c:spPr>
              <a:solidFill>
                <a:schemeClr val="accent6">
                  <a:lumMod val="40000"/>
                  <a:lumOff val="60000"/>
                </a:schemeClr>
              </a:solidFill>
              <a:ln>
                <a:noFill/>
              </a:ln>
              <a:effectLst/>
            </c:spPr>
          </c:dPt>
          <c:dPt>
            <c:idx val="3"/>
            <c:invertIfNegative val="0"/>
            <c:bubble3D val="0"/>
            <c:spPr>
              <a:solidFill>
                <a:schemeClr val="accent6">
                  <a:lumMod val="40000"/>
                  <a:lumOff val="60000"/>
                </a:schemeClr>
              </a:solidFill>
              <a:ln>
                <a:noFill/>
              </a:ln>
              <a:effectLst/>
            </c:spPr>
          </c:dPt>
          <c:dPt>
            <c:idx val="4"/>
            <c:invertIfNegative val="0"/>
            <c:bubble3D val="0"/>
            <c:spPr>
              <a:solidFill>
                <a:schemeClr val="accent1">
                  <a:lumMod val="40000"/>
                  <a:lumOff val="60000"/>
                </a:schemeClr>
              </a:solidFill>
              <a:ln>
                <a:noFill/>
              </a:ln>
              <a:effectLst/>
            </c:spPr>
          </c:dPt>
          <c:dPt>
            <c:idx val="5"/>
            <c:invertIfNegative val="0"/>
            <c:bubble3D val="0"/>
            <c:spPr>
              <a:solidFill>
                <a:schemeClr val="accent1">
                  <a:lumMod val="40000"/>
                  <a:lumOff val="60000"/>
                </a:schemeClr>
              </a:solidFill>
              <a:ln>
                <a:noFill/>
              </a:ln>
              <a:effectLst/>
            </c:spPr>
          </c:dPt>
          <c:cat>
            <c:strRef>
              <c:f>Graphs!$AC$77:$AC$82</c:f>
              <c:strCache>
                <c:ptCount val="6"/>
                <c:pt idx="0">
                  <c:v>MS total</c:v>
                </c:pt>
                <c:pt idx="1">
                  <c:v>collecting system in place</c:v>
                </c:pt>
                <c:pt idx="2">
                  <c:v>secondary treatment in place</c:v>
                </c:pt>
                <c:pt idx="3">
                  <c:v>monitoring results O.K. secondary treatment</c:v>
                </c:pt>
                <c:pt idx="4">
                  <c:v>more stringent treatment in place</c:v>
                </c:pt>
                <c:pt idx="5">
                  <c:v>monitoring results O.K. more stringent treatment</c:v>
                </c:pt>
              </c:strCache>
            </c:strRef>
          </c:cat>
          <c:val>
            <c:numRef>
              <c:f>Graphs!$AD$77:$AD$82</c:f>
              <c:numCache>
                <c:formatCode>#,##0</c:formatCode>
                <c:ptCount val="6"/>
                <c:pt idx="0">
                  <c:v>0</c:v>
                </c:pt>
                <c:pt idx="1">
                  <c:v>0</c:v>
                </c:pt>
                <c:pt idx="2">
                  <c:v>0</c:v>
                </c:pt>
                <c:pt idx="3">
                  <c:v>0</c:v>
                </c:pt>
                <c:pt idx="4">
                  <c:v>0</c:v>
                </c:pt>
                <c:pt idx="5">
                  <c:v>0</c:v>
                </c:pt>
              </c:numCache>
            </c:numRef>
          </c:val>
          <c:extLst xmlns:c16r2="http://schemas.microsoft.com/office/drawing/2015/06/chart">
            <c:ext xmlns:c16="http://schemas.microsoft.com/office/drawing/2014/chart" uri="{C3380CC4-5D6E-409C-BE32-E72D297353CC}">
              <c16:uniqueId val="{00000000-2179-44E1-A822-D7D86038FD8F}"/>
            </c:ext>
          </c:extLst>
        </c:ser>
        <c:ser>
          <c:idx val="1"/>
          <c:order val="1"/>
          <c:tx>
            <c:strRef>
              <c:f>Graphs!$AE$76</c:f>
              <c:strCache>
                <c:ptCount val="1"/>
                <c:pt idx="0">
                  <c:v>[#current_year#] </c:v>
                </c:pt>
              </c:strCache>
            </c:strRef>
          </c:tx>
          <c:spPr>
            <a:solidFill>
              <a:srgbClr val="6600FF"/>
            </a:solidFill>
            <a:ln>
              <a:noFill/>
            </a:ln>
            <a:effectLst/>
          </c:spPr>
          <c:invertIfNegative val="0"/>
          <c:dPt>
            <c:idx val="0"/>
            <c:invertIfNegative val="0"/>
            <c:bubble3D val="0"/>
            <c:spPr>
              <a:solidFill>
                <a:srgbClr val="604A7B"/>
              </a:solidFill>
              <a:ln>
                <a:noFill/>
              </a:ln>
              <a:effectLst/>
            </c:spPr>
          </c:dPt>
          <c:dPt>
            <c:idx val="1"/>
            <c:invertIfNegative val="0"/>
            <c:bubble3D val="0"/>
            <c:spPr>
              <a:solidFill>
                <a:srgbClr val="604A7B"/>
              </a:solidFill>
              <a:ln>
                <a:noFill/>
              </a:ln>
              <a:effectLst/>
            </c:spPr>
          </c:dPt>
          <c:dPt>
            <c:idx val="2"/>
            <c:invertIfNegative val="0"/>
            <c:bubble3D val="0"/>
            <c:spPr>
              <a:solidFill>
                <a:schemeClr val="accent6"/>
              </a:solidFill>
              <a:ln>
                <a:noFill/>
              </a:ln>
              <a:effectLst/>
            </c:spPr>
          </c:dPt>
          <c:dPt>
            <c:idx val="3"/>
            <c:invertIfNegative val="0"/>
            <c:bubble3D val="0"/>
            <c:spPr>
              <a:solidFill>
                <a:schemeClr val="accent6"/>
              </a:solidFill>
              <a:ln>
                <a:noFill/>
              </a:ln>
              <a:effectLst/>
            </c:spPr>
          </c:dPt>
          <c:dPt>
            <c:idx val="4"/>
            <c:invertIfNegative val="0"/>
            <c:bubble3D val="0"/>
            <c:spPr>
              <a:solidFill>
                <a:schemeClr val="accent1">
                  <a:lumMod val="75000"/>
                </a:schemeClr>
              </a:solidFill>
              <a:ln>
                <a:noFill/>
              </a:ln>
              <a:effectLst/>
            </c:spPr>
          </c:dPt>
          <c:dPt>
            <c:idx val="5"/>
            <c:invertIfNegative val="0"/>
            <c:bubble3D val="0"/>
            <c:spPr>
              <a:solidFill>
                <a:schemeClr val="accent1">
                  <a:lumMod val="75000"/>
                </a:schemeClr>
              </a:solidFill>
              <a:ln>
                <a:noFill/>
              </a:ln>
              <a:effectLst/>
            </c:spPr>
          </c:dPt>
          <c:cat>
            <c:strRef>
              <c:f>Graphs!$AC$77:$AC$82</c:f>
              <c:strCache>
                <c:ptCount val="6"/>
                <c:pt idx="0">
                  <c:v>MS total</c:v>
                </c:pt>
                <c:pt idx="1">
                  <c:v>collecting system in place</c:v>
                </c:pt>
                <c:pt idx="2">
                  <c:v>secondary treatment in place</c:v>
                </c:pt>
                <c:pt idx="3">
                  <c:v>monitoring results O.K. secondary treatment</c:v>
                </c:pt>
                <c:pt idx="4">
                  <c:v>more stringent treatment in place</c:v>
                </c:pt>
                <c:pt idx="5">
                  <c:v>monitoring results O.K. more stringent treatment</c:v>
                </c:pt>
              </c:strCache>
            </c:strRef>
          </c:cat>
          <c:val>
            <c:numRef>
              <c:f>Graphs!$AE$77:$AE$82</c:f>
              <c:numCache>
                <c:formatCode>General</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dLbls>
        <c:gapWidth val="219"/>
        <c:overlap val="-27"/>
        <c:axId val="1141127776"/>
        <c:axId val="1141121792"/>
      </c:barChart>
      <c:catAx>
        <c:axId val="1141127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41121792"/>
        <c:crosses val="autoZero"/>
        <c:auto val="1"/>
        <c:lblAlgn val="ctr"/>
        <c:lblOffset val="100"/>
        <c:noMultiLvlLbl val="0"/>
      </c:catAx>
      <c:valAx>
        <c:axId val="1141121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Number</a:t>
                </a:r>
                <a:r>
                  <a:rPr lang="fr-FR" baseline="0"/>
                  <a:t> of agglomerations</a:t>
                </a:r>
                <a:endParaRPr lang="fr-FR"/>
              </a:p>
            </c:rich>
          </c:tx>
          <c:layout>
            <c:manualLayout>
              <c:xMode val="edge"/>
              <c:yMode val="edge"/>
              <c:x val="1.7140795362897501E-2"/>
              <c:y val="0.3693199163660749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411277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Comparison</a:t>
            </a:r>
            <a:r>
              <a:rPr lang="fr-FR" baseline="0"/>
              <a:t> of distance to compliance expired deadline for previous year and current year</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manualLayout>
          <c:layoutTarget val="inner"/>
          <c:xMode val="edge"/>
          <c:yMode val="edge"/>
          <c:x val="0.211883524172742"/>
          <c:y val="0.20330251446943901"/>
          <c:w val="0.69225913003811301"/>
          <c:h val="0.41652898887953699"/>
        </c:manualLayout>
      </c:layout>
      <c:barChart>
        <c:barDir val="col"/>
        <c:grouping val="clustered"/>
        <c:varyColors val="0"/>
        <c:ser>
          <c:idx val="0"/>
          <c:order val="0"/>
          <c:tx>
            <c:strRef>
              <c:f>Graphs!$AA$85</c:f>
              <c:strCache>
                <c:ptCount val="1"/>
                <c:pt idx="0">
                  <c:v>[#previous_year#]</c:v>
                </c:pt>
              </c:strCache>
            </c:strRef>
          </c:tx>
          <c:spPr>
            <a:solidFill>
              <a:srgbClr val="FFCCCC"/>
            </a:solidFill>
            <a:ln>
              <a:noFill/>
            </a:ln>
            <a:effectLst/>
          </c:spPr>
          <c:invertIfNegative val="0"/>
          <c:cat>
            <c:strRef>
              <c:f>Graphs!$Z$86:$Z$93</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Graphs!$AA$86:$AA$93</c:f>
              <c:numCache>
                <c:formatCode>General</c:formatCode>
                <c:ptCount val="8"/>
                <c:pt idx="0">
                  <c:v>100</c:v>
                </c:pt>
                <c:pt idx="1">
                  <c:v>0</c:v>
                </c:pt>
                <c:pt idx="2">
                  <c:v>100</c:v>
                </c:pt>
                <c:pt idx="3">
                  <c:v>0</c:v>
                </c:pt>
                <c:pt idx="4">
                  <c:v>0</c:v>
                </c:pt>
                <c:pt idx="5">
                  <c:v>100</c:v>
                </c:pt>
                <c:pt idx="6">
                  <c:v>0</c:v>
                </c:pt>
                <c:pt idx="7">
                  <c:v>0</c:v>
                </c:pt>
              </c:numCache>
            </c:numRef>
          </c:val>
          <c:extLst xmlns:c16r2="http://schemas.microsoft.com/office/drawing/2015/06/chart">
            <c:ext xmlns:c16="http://schemas.microsoft.com/office/drawing/2014/chart" uri="{C3380CC4-5D6E-409C-BE32-E72D297353CC}">
              <c16:uniqueId val="{00000000-0271-47E0-B248-18543FE79B6A}"/>
            </c:ext>
          </c:extLst>
        </c:ser>
        <c:ser>
          <c:idx val="1"/>
          <c:order val="1"/>
          <c:tx>
            <c:strRef>
              <c:f>Graphs!$AB$85</c:f>
              <c:strCache>
                <c:ptCount val="1"/>
                <c:pt idx="0">
                  <c:v>[#current_year#] </c:v>
                </c:pt>
              </c:strCache>
            </c:strRef>
          </c:tx>
          <c:spPr>
            <a:solidFill>
              <a:srgbClr val="FF0000"/>
            </a:solidFill>
            <a:ln>
              <a:noFill/>
            </a:ln>
            <a:effectLst/>
          </c:spPr>
          <c:invertIfNegative val="0"/>
          <c:cat>
            <c:strRef>
              <c:f>Graphs!$Z$86:$Z$93</c:f>
              <c:strCache>
                <c:ptCount val="8"/>
                <c:pt idx="0">
                  <c:v>Target connection</c:v>
                </c:pt>
                <c:pt idx="1">
                  <c:v>not connected</c:v>
                </c:pt>
                <c:pt idx="2">
                  <c:v>2nd treatment target</c:v>
                </c:pt>
                <c:pt idx="3">
                  <c:v>2nd treatment not in place</c:v>
                </c:pt>
                <c:pt idx="4">
                  <c:v>2nd treatment performance not met</c:v>
                </c:pt>
                <c:pt idx="5">
                  <c:v>Tertiary treatment target</c:v>
                </c:pt>
                <c:pt idx="6">
                  <c:v>Tertiary treatment not in place</c:v>
                </c:pt>
                <c:pt idx="7">
                  <c:v>Tertiary stringent treatment performance not met</c:v>
                </c:pt>
              </c:strCache>
            </c:strRef>
          </c:cat>
          <c:val>
            <c:numRef>
              <c:f>Graphs!$AB$86:$AB$93</c:f>
              <c:numCache>
                <c:formatCode>General</c:formatCode>
                <c:ptCount val="8"/>
                <c:pt idx="0">
                  <c:v>100</c:v>
                </c:pt>
                <c:pt idx="1">
                  <c:v>0</c:v>
                </c:pt>
                <c:pt idx="2">
                  <c:v>100</c:v>
                </c:pt>
                <c:pt idx="3">
                  <c:v>0</c:v>
                </c:pt>
                <c:pt idx="4">
                  <c:v>0</c:v>
                </c:pt>
                <c:pt idx="5">
                  <c:v>100</c:v>
                </c:pt>
                <c:pt idx="6">
                  <c:v>0</c:v>
                </c:pt>
                <c:pt idx="7">
                  <c:v>0</c:v>
                </c:pt>
              </c:numCache>
            </c:numRef>
          </c:val>
          <c:extLst xmlns:c16r2="http://schemas.microsoft.com/office/drawing/2015/06/chart">
            <c:ext xmlns:c16="http://schemas.microsoft.com/office/drawing/2014/chart" uri="{C3380CC4-5D6E-409C-BE32-E72D297353CC}">
              <c16:uniqueId val="{00000001-0271-47E0-B248-18543FE79B6A}"/>
            </c:ext>
          </c:extLst>
        </c:ser>
        <c:dLbls>
          <c:showLegendKey val="0"/>
          <c:showVal val="0"/>
          <c:showCatName val="0"/>
          <c:showSerName val="0"/>
          <c:showPercent val="0"/>
          <c:showBubbleSize val="0"/>
        </c:dLbls>
        <c:gapWidth val="219"/>
        <c:overlap val="-27"/>
        <c:axId val="1141126144"/>
        <c:axId val="1141122880"/>
      </c:barChart>
      <c:catAx>
        <c:axId val="1141126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41122880"/>
        <c:crosses val="autoZero"/>
        <c:auto val="1"/>
        <c:lblAlgn val="ctr"/>
        <c:lblOffset val="100"/>
        <c:noMultiLvlLbl val="0"/>
      </c:catAx>
      <c:valAx>
        <c:axId val="1141122880"/>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Distance to compliance expired</a:t>
                </a:r>
                <a:r>
                  <a:rPr lang="fr-FR" baseline="0"/>
                  <a:t> deadline</a:t>
                </a:r>
                <a:endParaRPr lang="fr-FR"/>
              </a:p>
            </c:rich>
          </c:tx>
          <c:layout>
            <c:manualLayout>
              <c:xMode val="edge"/>
              <c:yMode val="edge"/>
              <c:x val="1.59059117983191E-2"/>
              <c:y val="0.1541162660924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41126144"/>
        <c:crosses val="autoZero"/>
        <c:crossBetween val="between"/>
      </c:valAx>
      <c:spPr>
        <a:noFill/>
        <a:ln>
          <a:noFill/>
        </a:ln>
        <a:effectLst/>
      </c:spPr>
    </c:plotArea>
    <c:legend>
      <c:legendPos val="b"/>
      <c:layout>
        <c:manualLayout>
          <c:xMode val="edge"/>
          <c:yMode val="edge"/>
          <c:x val="0.89990265819439297"/>
          <c:y val="0.140153482407992"/>
          <c:w val="9.8637524924837697E-2"/>
          <c:h val="0.307757051155672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6" Type="http://schemas.openxmlformats.org/officeDocument/2006/relationships/chart" Target="../charts/chart26.xml"/><Relationship Id="rId5" Type="http://schemas.openxmlformats.org/officeDocument/2006/relationships/chart" Target="../charts/chart25.xml"/><Relationship Id="rId4" Type="http://schemas.openxmlformats.org/officeDocument/2006/relationships/chart" Target="../charts/chart24.xml"/></Relationships>
</file>

<file path=xl/drawings/drawing1.xml><?xml version="1.0" encoding="utf-8"?>
<xdr:wsDr xmlns:xdr="http://schemas.openxmlformats.org/drawingml/2006/spreadsheetDrawing" xmlns:a="http://schemas.openxmlformats.org/drawingml/2006/main">
  <xdr:twoCellAnchor>
    <xdr:from>
      <xdr:col>6</xdr:col>
      <xdr:colOff>8803</xdr:colOff>
      <xdr:row>0</xdr:row>
      <xdr:rowOff>145197</xdr:rowOff>
    </xdr:from>
    <xdr:to>
      <xdr:col>9</xdr:col>
      <xdr:colOff>1535205</xdr:colOff>
      <xdr:row>11</xdr:row>
      <xdr:rowOff>0</xdr:rowOff>
    </xdr:to>
    <xdr:graphicFrame macro="">
      <xdr:nvGraphicFramePr>
        <xdr:cNvPr id="10" name="Graphique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5602</xdr:colOff>
      <xdr:row>0</xdr:row>
      <xdr:rowOff>186019</xdr:rowOff>
    </xdr:from>
    <xdr:to>
      <xdr:col>14</xdr:col>
      <xdr:colOff>481852</xdr:colOff>
      <xdr:row>12</xdr:row>
      <xdr:rowOff>9525</xdr:rowOff>
    </xdr:to>
    <xdr:graphicFrame macro="">
      <xdr:nvGraphicFramePr>
        <xdr:cNvPr id="12" name="Graphique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238284</xdr:colOff>
      <xdr:row>21</xdr:row>
      <xdr:rowOff>187379</xdr:rowOff>
    </xdr:from>
    <xdr:to>
      <xdr:col>8</xdr:col>
      <xdr:colOff>1325815</xdr:colOff>
      <xdr:row>34</xdr:row>
      <xdr:rowOff>1361</xdr:rowOff>
    </xdr:to>
    <xdr:graphicFrame macro="">
      <xdr:nvGraphicFramePr>
        <xdr:cNvPr id="14" name="Graphique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1409700</xdr:colOff>
      <xdr:row>20</xdr:row>
      <xdr:rowOff>281268</xdr:rowOff>
    </xdr:from>
    <xdr:to>
      <xdr:col>12</xdr:col>
      <xdr:colOff>488015</xdr:colOff>
      <xdr:row>33</xdr:row>
      <xdr:rowOff>95250</xdr:rowOff>
    </xdr:to>
    <xdr:graphicFrame macro="">
      <xdr:nvGraphicFramePr>
        <xdr:cNvPr id="15" name="Graphique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295434</xdr:colOff>
      <xdr:row>33</xdr:row>
      <xdr:rowOff>186017</xdr:rowOff>
    </xdr:from>
    <xdr:to>
      <xdr:col>12</xdr:col>
      <xdr:colOff>180975</xdr:colOff>
      <xdr:row>54</xdr:row>
      <xdr:rowOff>0</xdr:rowOff>
    </xdr:to>
    <xdr:graphicFrame macro="">
      <xdr:nvGraphicFramePr>
        <xdr:cNvPr id="19" name="Graphique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291352</xdr:colOff>
      <xdr:row>54</xdr:row>
      <xdr:rowOff>136071</xdr:rowOff>
    </xdr:from>
    <xdr:to>
      <xdr:col>12</xdr:col>
      <xdr:colOff>149678</xdr:colOff>
      <xdr:row>72</xdr:row>
      <xdr:rowOff>136071</xdr:rowOff>
    </xdr:to>
    <xdr:graphicFrame macro="">
      <xdr:nvGraphicFramePr>
        <xdr:cNvPr id="21" name="Graphique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621926</xdr:colOff>
      <xdr:row>73</xdr:row>
      <xdr:rowOff>186018</xdr:rowOff>
    </xdr:from>
    <xdr:to>
      <xdr:col>15</xdr:col>
      <xdr:colOff>27215</xdr:colOff>
      <xdr:row>93</xdr:row>
      <xdr:rowOff>54428</xdr:rowOff>
    </xdr:to>
    <xdr:graphicFrame macro="">
      <xdr:nvGraphicFramePr>
        <xdr:cNvPr id="22" name="Graphique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502663</xdr:colOff>
      <xdr:row>73</xdr:row>
      <xdr:rowOff>104375</xdr:rowOff>
    </xdr:from>
    <xdr:to>
      <xdr:col>24</xdr:col>
      <xdr:colOff>312965</xdr:colOff>
      <xdr:row>93</xdr:row>
      <xdr:rowOff>40821</xdr:rowOff>
    </xdr:to>
    <xdr:graphicFrame macro="">
      <xdr:nvGraphicFramePr>
        <xdr:cNvPr id="23" name="Graphique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274545</xdr:colOff>
      <xdr:row>84</xdr:row>
      <xdr:rowOff>6723</xdr:rowOff>
    </xdr:from>
    <xdr:to>
      <xdr:col>9</xdr:col>
      <xdr:colOff>190501</xdr:colOff>
      <xdr:row>99</xdr:row>
      <xdr:rowOff>0</xdr:rowOff>
    </xdr:to>
    <xdr:graphicFrame macro="">
      <xdr:nvGraphicFramePr>
        <xdr:cNvPr id="25" name="Graphique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285747</xdr:colOff>
      <xdr:row>99</xdr:row>
      <xdr:rowOff>186019</xdr:rowOff>
    </xdr:from>
    <xdr:to>
      <xdr:col>9</xdr:col>
      <xdr:colOff>2019299</xdr:colOff>
      <xdr:row>114</xdr:row>
      <xdr:rowOff>0</xdr:rowOff>
    </xdr:to>
    <xdr:graphicFrame macro="">
      <xdr:nvGraphicFramePr>
        <xdr:cNvPr id="26" name="Graphique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711571</xdr:colOff>
      <xdr:row>127</xdr:row>
      <xdr:rowOff>186016</xdr:rowOff>
    </xdr:from>
    <xdr:to>
      <xdr:col>8</xdr:col>
      <xdr:colOff>571499</xdr:colOff>
      <xdr:row>144</xdr:row>
      <xdr:rowOff>190499</xdr:rowOff>
    </xdr:to>
    <xdr:graphicFrame macro="">
      <xdr:nvGraphicFramePr>
        <xdr:cNvPr id="29" name="Graphique 2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709612</xdr:colOff>
      <xdr:row>157</xdr:row>
      <xdr:rowOff>0</xdr:rowOff>
    </xdr:from>
    <xdr:to>
      <xdr:col>10</xdr:col>
      <xdr:colOff>1211036</xdr:colOff>
      <xdr:row>166</xdr:row>
      <xdr:rowOff>0</xdr:rowOff>
    </xdr:to>
    <xdr:graphicFrame macro="">
      <xdr:nvGraphicFramePr>
        <xdr:cNvPr id="33" name="Graphique 3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700087</xdr:colOff>
      <xdr:row>166</xdr:row>
      <xdr:rowOff>190498</xdr:rowOff>
    </xdr:from>
    <xdr:to>
      <xdr:col>8</xdr:col>
      <xdr:colOff>571500</xdr:colOff>
      <xdr:row>182</xdr:row>
      <xdr:rowOff>190499</xdr:rowOff>
    </xdr:to>
    <xdr:graphicFrame macro="">
      <xdr:nvGraphicFramePr>
        <xdr:cNvPr id="35" name="Graphique 3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1004886</xdr:colOff>
      <xdr:row>166</xdr:row>
      <xdr:rowOff>190499</xdr:rowOff>
    </xdr:from>
    <xdr:to>
      <xdr:col>11</xdr:col>
      <xdr:colOff>1781174</xdr:colOff>
      <xdr:row>183</xdr:row>
      <xdr:rowOff>9524</xdr:rowOff>
    </xdr:to>
    <xdr:graphicFrame macro="">
      <xdr:nvGraphicFramePr>
        <xdr:cNvPr id="36" name="Graphique 3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xdr:col>
      <xdr:colOff>190501</xdr:colOff>
      <xdr:row>11</xdr:row>
      <xdr:rowOff>100692</xdr:rowOff>
    </xdr:from>
    <xdr:to>
      <xdr:col>9</xdr:col>
      <xdr:colOff>66676</xdr:colOff>
      <xdr:row>21</xdr:row>
      <xdr:rowOff>127907</xdr:rowOff>
    </xdr:to>
    <xdr:graphicFrame macro="">
      <xdr:nvGraphicFramePr>
        <xdr:cNvPr id="4" name="Graphique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741589</xdr:colOff>
      <xdr:row>146</xdr:row>
      <xdr:rowOff>0</xdr:rowOff>
    </xdr:from>
    <xdr:to>
      <xdr:col>8</xdr:col>
      <xdr:colOff>598713</xdr:colOff>
      <xdr:row>155</xdr:row>
      <xdr:rowOff>337458</xdr:rowOff>
    </xdr:to>
    <xdr:graphicFrame macro="">
      <xdr:nvGraphicFramePr>
        <xdr:cNvPr id="5" name="Graphique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xdr:col>
      <xdr:colOff>898071</xdr:colOff>
      <xdr:row>145</xdr:row>
      <xdr:rowOff>179614</xdr:rowOff>
    </xdr:from>
    <xdr:to>
      <xdr:col>12</xdr:col>
      <xdr:colOff>176892</xdr:colOff>
      <xdr:row>156</xdr:row>
      <xdr:rowOff>-1</xdr:rowOff>
    </xdr:to>
    <xdr:graphicFrame macro="">
      <xdr:nvGraphicFramePr>
        <xdr:cNvPr id="6" name="Graphique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5</xdr:col>
      <xdr:colOff>340178</xdr:colOff>
      <xdr:row>115</xdr:row>
      <xdr:rowOff>68036</xdr:rowOff>
    </xdr:from>
    <xdr:to>
      <xdr:col>9</xdr:col>
      <xdr:colOff>2026025</xdr:colOff>
      <xdr:row>127</xdr:row>
      <xdr:rowOff>69317</xdr:rowOff>
    </xdr:to>
    <xdr:graphicFrame macro="">
      <xdr:nvGraphicFramePr>
        <xdr:cNvPr id="30" name="Graphique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12</xdr:col>
      <xdr:colOff>752475</xdr:colOff>
      <xdr:row>20</xdr:row>
      <xdr:rowOff>285750</xdr:rowOff>
    </xdr:from>
    <xdr:to>
      <xdr:col>18</xdr:col>
      <xdr:colOff>752475</xdr:colOff>
      <xdr:row>34</xdr:row>
      <xdr:rowOff>9525</xdr:rowOff>
    </xdr:to>
    <xdr:graphicFrame macro="">
      <xdr:nvGraphicFramePr>
        <xdr:cNvPr id="2" name="Graphique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10</xdr:col>
      <xdr:colOff>260536</xdr:colOff>
      <xdr:row>114</xdr:row>
      <xdr:rowOff>174812</xdr:rowOff>
    </xdr:from>
    <xdr:to>
      <xdr:col>16</xdr:col>
      <xdr:colOff>95249</xdr:colOff>
      <xdr:row>128</xdr:row>
      <xdr:rowOff>95249</xdr:rowOff>
    </xdr:to>
    <xdr:graphicFrame macro="">
      <xdr:nvGraphicFramePr>
        <xdr:cNvPr id="3" name="Graphique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0</xdr:row>
      <xdr:rowOff>190499</xdr:rowOff>
    </xdr:from>
    <xdr:to>
      <xdr:col>13</xdr:col>
      <xdr:colOff>19050</xdr:colOff>
      <xdr:row>17</xdr:row>
      <xdr:rowOff>9525</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752474</xdr:colOff>
      <xdr:row>18</xdr:row>
      <xdr:rowOff>161925</xdr:rowOff>
    </xdr:from>
    <xdr:to>
      <xdr:col>10</xdr:col>
      <xdr:colOff>761999</xdr:colOff>
      <xdr:row>35</xdr:row>
      <xdr:rowOff>0</xdr:rowOff>
    </xdr:to>
    <xdr:graphicFrame macro="">
      <xdr:nvGraphicFramePr>
        <xdr:cNvPr id="3" name="Graphique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9525</xdr:colOff>
      <xdr:row>37</xdr:row>
      <xdr:rowOff>9525</xdr:rowOff>
    </xdr:from>
    <xdr:to>
      <xdr:col>14</xdr:col>
      <xdr:colOff>28575</xdr:colOff>
      <xdr:row>59</xdr:row>
      <xdr:rowOff>180975</xdr:rowOff>
    </xdr:to>
    <xdr:graphicFrame macro="">
      <xdr:nvGraphicFramePr>
        <xdr:cNvPr id="4" name="Graphique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xdr:colOff>
      <xdr:row>61</xdr:row>
      <xdr:rowOff>152400</xdr:rowOff>
    </xdr:from>
    <xdr:to>
      <xdr:col>13</xdr:col>
      <xdr:colOff>752475</xdr:colOff>
      <xdr:row>85</xdr:row>
      <xdr:rowOff>171450</xdr:rowOff>
    </xdr:to>
    <xdr:graphicFrame macro="">
      <xdr:nvGraphicFramePr>
        <xdr:cNvPr id="5"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752475</xdr:colOff>
      <xdr:row>87</xdr:row>
      <xdr:rowOff>180975</xdr:rowOff>
    </xdr:from>
    <xdr:to>
      <xdr:col>12</xdr:col>
      <xdr:colOff>9525</xdr:colOff>
      <xdr:row>113</xdr:row>
      <xdr:rowOff>180975</xdr:rowOff>
    </xdr:to>
    <xdr:graphicFrame macro="">
      <xdr:nvGraphicFramePr>
        <xdr:cNvPr id="6" name="Graphique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0</xdr:colOff>
      <xdr:row>116</xdr:row>
      <xdr:rowOff>9525</xdr:rowOff>
    </xdr:from>
    <xdr:to>
      <xdr:col>8</xdr:col>
      <xdr:colOff>0</xdr:colOff>
      <xdr:row>130</xdr:row>
      <xdr:rowOff>100693</xdr:rowOff>
    </xdr:to>
    <xdr:graphicFrame macro="">
      <xdr:nvGraphicFramePr>
        <xdr:cNvPr id="7" name="Graphique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Thème Office">
  <a:themeElements>
    <a:clrScheme name="Bureau">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Bureau">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workbookViewId="0"/>
  </sheetViews>
  <sheetFormatPr baseColWidth="10" defaultRowHeight="15" x14ac:dyDescent="0.25"/>
  <cols>
    <col min="1" max="1" width="14.5703125" style="673" customWidth="1"/>
    <col min="2" max="2" width="48.5703125" style="673" bestFit="1" customWidth="1"/>
  </cols>
  <sheetData>
    <row r="1" spans="1:2" x14ac:dyDescent="0.25">
      <c r="A1" s="673" t="s">
        <v>457</v>
      </c>
      <c r="B1" s="673" t="s">
        <v>458</v>
      </c>
    </row>
    <row r="2" spans="1:2" x14ac:dyDescent="0.25">
      <c r="A2" s="673" t="s">
        <v>468</v>
      </c>
      <c r="B2" s="673" t="s">
        <v>496</v>
      </c>
    </row>
    <row r="3" spans="1:2" x14ac:dyDescent="0.25">
      <c r="A3" s="673" t="s">
        <v>469</v>
      </c>
      <c r="B3" s="673" t="s">
        <v>497</v>
      </c>
    </row>
    <row r="4" spans="1:2" x14ac:dyDescent="0.25">
      <c r="A4" s="673" t="s">
        <v>470</v>
      </c>
      <c r="B4" s="673" t="s">
        <v>498</v>
      </c>
    </row>
    <row r="5" spans="1:2" x14ac:dyDescent="0.25">
      <c r="A5" s="673" t="s">
        <v>471</v>
      </c>
      <c r="B5" s="673" t="s">
        <v>499</v>
      </c>
    </row>
    <row r="6" spans="1:2" x14ac:dyDescent="0.25">
      <c r="A6" s="673" t="s">
        <v>472</v>
      </c>
      <c r="B6" s="673" t="s">
        <v>500</v>
      </c>
    </row>
    <row r="7" spans="1:2" x14ac:dyDescent="0.25">
      <c r="A7" s="673" t="s">
        <v>473</v>
      </c>
      <c r="B7" s="673" t="s">
        <v>501</v>
      </c>
    </row>
    <row r="8" spans="1:2" x14ac:dyDescent="0.25">
      <c r="A8" s="673" t="s">
        <v>474</v>
      </c>
      <c r="B8" s="673" t="s">
        <v>502</v>
      </c>
    </row>
    <row r="9" spans="1:2" x14ac:dyDescent="0.25">
      <c r="A9" s="673" t="s">
        <v>475</v>
      </c>
      <c r="B9" s="673" t="s">
        <v>503</v>
      </c>
    </row>
    <row r="10" spans="1:2" x14ac:dyDescent="0.25">
      <c r="A10" s="673" t="s">
        <v>476</v>
      </c>
      <c r="B10" s="673" t="s">
        <v>504</v>
      </c>
    </row>
    <row r="11" spans="1:2" x14ac:dyDescent="0.25">
      <c r="A11" s="673" t="s">
        <v>479</v>
      </c>
      <c r="B11" s="673" t="s">
        <v>505</v>
      </c>
    </row>
    <row r="12" spans="1:2" x14ac:dyDescent="0.25">
      <c r="A12" s="673" t="s">
        <v>480</v>
      </c>
      <c r="B12" s="673" t="s">
        <v>506</v>
      </c>
    </row>
    <row r="13" spans="1:2" x14ac:dyDescent="0.25">
      <c r="A13" s="673" t="s">
        <v>481</v>
      </c>
      <c r="B13" s="673" t="s">
        <v>507</v>
      </c>
    </row>
    <row r="14" spans="1:2" x14ac:dyDescent="0.25">
      <c r="A14" s="673" t="s">
        <v>482</v>
      </c>
      <c r="B14" s="673" t="s">
        <v>508</v>
      </c>
    </row>
    <row r="15" spans="1:2" x14ac:dyDescent="0.25">
      <c r="A15" s="673" t="s">
        <v>483</v>
      </c>
      <c r="B15" s="673" t="s">
        <v>509</v>
      </c>
    </row>
    <row r="16" spans="1:2" x14ac:dyDescent="0.25">
      <c r="A16" s="673" t="s">
        <v>484</v>
      </c>
      <c r="B16" s="673" t="s">
        <v>510</v>
      </c>
    </row>
    <row r="17" spans="1:2" x14ac:dyDescent="0.25">
      <c r="A17" s="673" t="s">
        <v>485</v>
      </c>
      <c r="B17" s="673" t="s">
        <v>511</v>
      </c>
    </row>
    <row r="18" spans="1:2" x14ac:dyDescent="0.25">
      <c r="A18" s="673" t="s">
        <v>486</v>
      </c>
      <c r="B18" s="673" t="s">
        <v>525</v>
      </c>
    </row>
    <row r="19" spans="1:2" x14ac:dyDescent="0.25">
      <c r="A19" s="673" t="s">
        <v>487</v>
      </c>
      <c r="B19" s="673" t="s">
        <v>512</v>
      </c>
    </row>
    <row r="20" spans="1:2" x14ac:dyDescent="0.25">
      <c r="A20" s="673" t="s">
        <v>488</v>
      </c>
      <c r="B20" s="673" t="s">
        <v>513</v>
      </c>
    </row>
    <row r="21" spans="1:2" x14ac:dyDescent="0.25">
      <c r="A21" s="673" t="s">
        <v>489</v>
      </c>
      <c r="B21" s="673" t="s">
        <v>514</v>
      </c>
    </row>
    <row r="22" spans="1:2" x14ac:dyDescent="0.25">
      <c r="A22" s="673" t="s">
        <v>490</v>
      </c>
      <c r="B22" s="673" t="s">
        <v>515</v>
      </c>
    </row>
    <row r="23" spans="1:2" x14ac:dyDescent="0.25">
      <c r="A23" s="673" t="s">
        <v>491</v>
      </c>
      <c r="B23" s="673" t="s">
        <v>516</v>
      </c>
    </row>
    <row r="24" spans="1:2" x14ac:dyDescent="0.25">
      <c r="A24" s="673" t="s">
        <v>492</v>
      </c>
      <c r="B24" s="673" t="s">
        <v>517</v>
      </c>
    </row>
    <row r="25" spans="1:2" x14ac:dyDescent="0.25">
      <c r="A25" s="673" t="s">
        <v>483</v>
      </c>
      <c r="B25" s="673" t="s">
        <v>518</v>
      </c>
    </row>
    <row r="26" spans="1:2" x14ac:dyDescent="0.25">
      <c r="A26" s="673" t="s">
        <v>488</v>
      </c>
      <c r="B26" s="673" t="s">
        <v>519</v>
      </c>
    </row>
    <row r="27" spans="1:2" x14ac:dyDescent="0.25">
      <c r="A27" s="673" t="s">
        <v>483</v>
      </c>
      <c r="B27" s="673" t="s">
        <v>518</v>
      </c>
    </row>
    <row r="28" spans="1:2" x14ac:dyDescent="0.25">
      <c r="A28" s="673" t="s">
        <v>488</v>
      </c>
      <c r="B28" s="673" t="s">
        <v>519</v>
      </c>
    </row>
    <row r="29" spans="1:2" x14ac:dyDescent="0.25">
      <c r="A29" s="673" t="s">
        <v>477</v>
      </c>
      <c r="B29" s="673" t="s">
        <v>520</v>
      </c>
    </row>
    <row r="30" spans="1:2" x14ac:dyDescent="0.25">
      <c r="A30" s="673" t="s">
        <v>478</v>
      </c>
      <c r="B30" s="673" t="s">
        <v>521</v>
      </c>
    </row>
    <row r="31" spans="1:2" x14ac:dyDescent="0.25">
      <c r="A31" s="673" t="s">
        <v>484</v>
      </c>
      <c r="B31" s="673" t="s">
        <v>522</v>
      </c>
    </row>
    <row r="32" spans="1:2" x14ac:dyDescent="0.25">
      <c r="A32" s="673" t="s">
        <v>493</v>
      </c>
      <c r="B32" s="673" t="s">
        <v>526</v>
      </c>
    </row>
    <row r="33" spans="1:2" x14ac:dyDescent="0.25">
      <c r="A33" s="673" t="s">
        <v>491</v>
      </c>
      <c r="B33" s="673" t="s">
        <v>527</v>
      </c>
    </row>
    <row r="34" spans="1:2" x14ac:dyDescent="0.25">
      <c r="A34" s="673" t="s">
        <v>494</v>
      </c>
      <c r="B34" s="673" t="s">
        <v>531</v>
      </c>
    </row>
    <row r="35" spans="1:2" x14ac:dyDescent="0.25">
      <c r="A35" s="673" t="s">
        <v>495</v>
      </c>
      <c r="B35" s="673" t="s">
        <v>528</v>
      </c>
    </row>
    <row r="36" spans="1:2" x14ac:dyDescent="0.25">
      <c r="A36" s="673">
        <v>1</v>
      </c>
      <c r="B36" s="673" t="s">
        <v>520</v>
      </c>
    </row>
    <row r="37" spans="1:2" x14ac:dyDescent="0.25">
      <c r="A37" s="673">
        <v>2</v>
      </c>
      <c r="B37" s="673" t="s">
        <v>521</v>
      </c>
    </row>
    <row r="38" spans="1:2" x14ac:dyDescent="0.25">
      <c r="A38" s="673" t="s">
        <v>523</v>
      </c>
      <c r="B38" s="673" t="s">
        <v>529</v>
      </c>
    </row>
    <row r="39" spans="1:2" x14ac:dyDescent="0.25">
      <c r="A39" s="673" t="s">
        <v>524</v>
      </c>
      <c r="B39" s="673" t="s">
        <v>530</v>
      </c>
    </row>
  </sheetData>
  <autoFilter ref="A1:B1"/>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10"/>
  <sheetViews>
    <sheetView workbookViewId="0">
      <pane ySplit="7" topLeftCell="A8" activePane="bottomLeft" state="frozen"/>
      <selection pane="bottomLeft" activeCell="B2" sqref="B2:B3"/>
    </sheetView>
  </sheetViews>
  <sheetFormatPr baseColWidth="10" defaultRowHeight="15" x14ac:dyDescent="0.25"/>
  <cols>
    <col min="2" max="2" width="16" customWidth="1"/>
    <col min="3" max="3" width="15.5703125" customWidth="1"/>
    <col min="5" max="10" width="16.5703125" customWidth="1"/>
    <col min="11" max="14" width="21.42578125" customWidth="1"/>
  </cols>
  <sheetData>
    <row r="2" spans="1:14" ht="25.5" x14ac:dyDescent="0.25">
      <c r="B2" s="854" t="s">
        <v>249</v>
      </c>
      <c r="C2" s="855" t="s">
        <v>250</v>
      </c>
      <c r="D2" s="855" t="s">
        <v>149</v>
      </c>
      <c r="E2" s="232" t="s">
        <v>251</v>
      </c>
      <c r="F2" s="232" t="s">
        <v>451</v>
      </c>
      <c r="G2" s="232" t="s">
        <v>252</v>
      </c>
      <c r="H2" s="232" t="s">
        <v>64</v>
      </c>
      <c r="I2" s="232" t="s">
        <v>66</v>
      </c>
      <c r="J2" s="232" t="s">
        <v>253</v>
      </c>
      <c r="K2" s="587" t="s">
        <v>254</v>
      </c>
      <c r="L2" s="587" t="s">
        <v>255</v>
      </c>
      <c r="M2" s="587" t="s">
        <v>256</v>
      </c>
      <c r="N2" s="587" t="s">
        <v>257</v>
      </c>
    </row>
    <row r="3" spans="1:14" x14ac:dyDescent="0.25">
      <c r="B3" s="854"/>
      <c r="C3" s="856"/>
      <c r="D3" s="856"/>
      <c r="E3" s="665" t="s">
        <v>258</v>
      </c>
      <c r="F3" s="665" t="s">
        <v>258</v>
      </c>
      <c r="G3" s="665" t="s">
        <v>258</v>
      </c>
      <c r="H3" s="665" t="s">
        <v>258</v>
      </c>
      <c r="I3" s="665" t="s">
        <v>258</v>
      </c>
      <c r="J3" s="665" t="s">
        <v>258</v>
      </c>
      <c r="K3" s="666" t="s">
        <v>259</v>
      </c>
      <c r="L3" s="666" t="s">
        <v>259</v>
      </c>
      <c r="M3" s="666" t="s">
        <v>259</v>
      </c>
      <c r="N3" s="666" t="s">
        <v>260</v>
      </c>
    </row>
    <row r="4" spans="1:14" x14ac:dyDescent="0.25">
      <c r="B4" s="857" t="s">
        <v>261</v>
      </c>
      <c r="C4" s="233" t="s">
        <v>262</v>
      </c>
      <c r="D4" s="233"/>
      <c r="E4" s="234"/>
      <c r="F4" s="234"/>
      <c r="G4" s="234"/>
      <c r="H4" s="234"/>
      <c r="I4" s="234"/>
      <c r="J4" s="234"/>
      <c r="K4" s="235"/>
      <c r="L4" s="235"/>
      <c r="M4" s="235"/>
      <c r="N4" s="235"/>
    </row>
    <row r="5" spans="1:14" x14ac:dyDescent="0.25">
      <c r="B5" s="857"/>
      <c r="C5" s="233" t="s">
        <v>59</v>
      </c>
      <c r="D5" s="233"/>
      <c r="E5" s="234"/>
      <c r="F5" s="234"/>
      <c r="G5" s="234"/>
      <c r="H5" s="234"/>
      <c r="I5" s="234"/>
      <c r="J5" s="234"/>
      <c r="K5" s="235"/>
      <c r="L5" s="235"/>
      <c r="M5" s="235"/>
      <c r="N5" s="235"/>
    </row>
    <row r="6" spans="1:14" x14ac:dyDescent="0.25">
      <c r="B6" s="858"/>
      <c r="C6" s="555" t="s">
        <v>451</v>
      </c>
      <c r="D6" s="555"/>
      <c r="E6" s="556"/>
      <c r="F6" s="556"/>
      <c r="G6" s="556"/>
      <c r="H6" s="556"/>
      <c r="I6" s="556"/>
      <c r="J6" s="556"/>
      <c r="K6" s="557"/>
      <c r="L6" s="557"/>
      <c r="M6" s="557"/>
      <c r="N6" s="557"/>
    </row>
    <row r="7" spans="1:14" x14ac:dyDescent="0.25">
      <c r="A7" s="236"/>
      <c r="B7" s="237"/>
      <c r="C7" s="237"/>
      <c r="D7" s="237"/>
      <c r="E7" s="238"/>
      <c r="F7" s="239"/>
      <c r="G7" s="239"/>
      <c r="H7" s="239"/>
      <c r="I7" s="239"/>
      <c r="J7" s="239"/>
      <c r="K7" s="240"/>
      <c r="L7" s="240"/>
      <c r="M7" s="241"/>
      <c r="N7" s="242"/>
    </row>
    <row r="8" spans="1:14" x14ac:dyDescent="0.25">
      <c r="B8" s="237"/>
      <c r="C8" s="237"/>
      <c r="D8" s="237"/>
      <c r="E8" s="238"/>
      <c r="F8" s="239"/>
      <c r="G8" s="239"/>
      <c r="H8" s="239"/>
      <c r="I8" s="239"/>
      <c r="J8" s="239"/>
      <c r="K8" s="240"/>
      <c r="L8" s="240"/>
      <c r="M8" s="241"/>
      <c r="N8" s="242"/>
    </row>
    <row r="9" spans="1:14" x14ac:dyDescent="0.25">
      <c r="B9" s="237"/>
      <c r="C9" s="237"/>
      <c r="D9" s="237"/>
      <c r="E9" s="238"/>
      <c r="F9" s="239"/>
      <c r="G9" s="239"/>
      <c r="H9" s="239"/>
      <c r="I9" s="239"/>
      <c r="J9" s="239"/>
      <c r="K9" s="240"/>
      <c r="L9" s="240"/>
      <c r="M9" s="241"/>
      <c r="N9" s="242"/>
    </row>
    <row r="10" spans="1:14" x14ac:dyDescent="0.25">
      <c r="B10" s="237"/>
      <c r="C10" s="237"/>
      <c r="D10" s="237"/>
      <c r="E10" s="238"/>
      <c r="F10" s="239"/>
      <c r="G10" s="239"/>
      <c r="H10" s="239"/>
      <c r="I10" s="239"/>
      <c r="J10" s="239"/>
      <c r="K10" s="240"/>
      <c r="L10" s="240"/>
      <c r="M10" s="241"/>
      <c r="N10" s="242"/>
    </row>
  </sheetData>
  <autoFilter ref="B7:N7"/>
  <mergeCells count="4">
    <mergeCell ref="B2:B3"/>
    <mergeCell ref="C2:C3"/>
    <mergeCell ref="D2:D3"/>
    <mergeCell ref="B4:B6"/>
  </mergeCells>
  <conditionalFormatting sqref="B2:B4">
    <cfRule type="duplicateValues" dxfId="12" priority="1" stopIfTrue="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workbookViewId="0">
      <pane xSplit="2" ySplit="4" topLeftCell="C5" activePane="bottomRight" state="frozen"/>
      <selection pane="topRight" activeCell="C1" sqref="C1"/>
      <selection pane="bottomLeft" activeCell="A5" sqref="A5"/>
      <selection pane="bottomRight" sqref="A1:B1"/>
    </sheetView>
  </sheetViews>
  <sheetFormatPr baseColWidth="10" defaultRowHeight="15" x14ac:dyDescent="0.25"/>
  <cols>
    <col min="1" max="1" width="11.42578125" customWidth="1"/>
    <col min="2" max="2" width="16.7109375" customWidth="1"/>
    <col min="3" max="3" width="16" customWidth="1"/>
    <col min="4" max="4" width="14.85546875" customWidth="1"/>
    <col min="5" max="5" width="16.5703125" customWidth="1"/>
    <col min="12" max="12" width="46.85546875" customWidth="1"/>
    <col min="13" max="13" width="20" customWidth="1"/>
  </cols>
  <sheetData>
    <row r="1" spans="1:14" s="581" customFormat="1" ht="21" x14ac:dyDescent="0.35">
      <c r="A1" s="859" t="s">
        <v>134</v>
      </c>
      <c r="B1" s="860"/>
      <c r="C1" s="685"/>
      <c r="D1" s="861" t="s">
        <v>456</v>
      </c>
      <c r="E1" s="861"/>
      <c r="F1" s="862"/>
      <c r="G1" s="871" t="s">
        <v>263</v>
      </c>
      <c r="H1" s="872"/>
      <c r="I1" s="872"/>
      <c r="J1" s="872"/>
      <c r="K1" s="873"/>
      <c r="L1" s="863" t="s">
        <v>264</v>
      </c>
      <c r="M1" s="38" t="s">
        <v>46</v>
      </c>
      <c r="N1" s="39"/>
    </row>
    <row r="2" spans="1:14" s="581" customFormat="1" ht="38.25" x14ac:dyDescent="0.25">
      <c r="A2" s="243" t="s">
        <v>88</v>
      </c>
      <c r="B2" s="243" t="s">
        <v>57</v>
      </c>
      <c r="C2" s="244" t="s">
        <v>59</v>
      </c>
      <c r="D2" s="245" t="s">
        <v>265</v>
      </c>
      <c r="E2" s="246" t="s">
        <v>235</v>
      </c>
      <c r="F2" s="247" t="s">
        <v>266</v>
      </c>
      <c r="G2" s="248">
        <v>0</v>
      </c>
      <c r="H2" s="248">
        <v>1</v>
      </c>
      <c r="I2" s="248">
        <v>2</v>
      </c>
      <c r="J2" s="249" t="s">
        <v>267</v>
      </c>
      <c r="K2" s="250" t="s">
        <v>268</v>
      </c>
      <c r="L2" s="864"/>
      <c r="M2" s="44" t="s">
        <v>56</v>
      </c>
      <c r="N2" s="45" t="s">
        <v>57</v>
      </c>
    </row>
    <row r="3" spans="1:14" s="581" customFormat="1" ht="15" customHeight="1" x14ac:dyDescent="0.25">
      <c r="A3" s="251"/>
      <c r="B3" s="251"/>
      <c r="C3" s="252" t="s">
        <v>119</v>
      </c>
      <c r="D3" s="865" t="s">
        <v>269</v>
      </c>
      <c r="E3" s="866"/>
      <c r="F3" s="867"/>
      <c r="G3" s="868" t="s">
        <v>269</v>
      </c>
      <c r="H3" s="869"/>
      <c r="I3" s="869"/>
      <c r="J3" s="869"/>
      <c r="K3" s="870"/>
      <c r="L3" s="864"/>
      <c r="M3" s="590"/>
      <c r="N3" s="591"/>
    </row>
    <row r="4" spans="1:14" s="581" customFormat="1" ht="15" customHeight="1" x14ac:dyDescent="0.25">
      <c r="A4" s="251"/>
      <c r="B4" s="251"/>
      <c r="C4" s="251"/>
      <c r="D4" s="560"/>
      <c r="E4" s="560"/>
      <c r="F4" s="560"/>
      <c r="G4" s="561"/>
      <c r="H4" s="561"/>
      <c r="I4" s="561"/>
      <c r="J4" s="561"/>
      <c r="K4" s="561"/>
      <c r="L4" s="559"/>
      <c r="M4" s="590"/>
      <c r="N4" s="590"/>
    </row>
    <row r="5" spans="1:14" x14ac:dyDescent="0.25">
      <c r="A5" s="683"/>
      <c r="B5" s="297"/>
      <c r="C5" s="298"/>
      <c r="D5" s="474"/>
      <c r="E5" s="476"/>
      <c r="F5" s="476"/>
      <c r="G5" s="476"/>
      <c r="H5" s="476"/>
      <c r="I5" s="476"/>
      <c r="J5" s="476"/>
      <c r="K5" s="476"/>
      <c r="N5" s="299"/>
    </row>
    <row r="6" spans="1:14" x14ac:dyDescent="0.25">
      <c r="A6" s="684"/>
      <c r="B6" s="300"/>
      <c r="C6" s="301"/>
      <c r="D6" s="475"/>
      <c r="E6" s="477"/>
      <c r="F6" s="475"/>
      <c r="G6" s="477"/>
      <c r="H6" s="477"/>
      <c r="I6" s="477"/>
      <c r="J6" s="477"/>
      <c r="K6" s="477"/>
      <c r="L6" s="477"/>
      <c r="M6" s="477"/>
      <c r="N6" s="302"/>
    </row>
  </sheetData>
  <autoFilter ref="A4:N4"/>
  <mergeCells count="6">
    <mergeCell ref="A1:B1"/>
    <mergeCell ref="D1:F1"/>
    <mergeCell ref="L1:L3"/>
    <mergeCell ref="D3:F3"/>
    <mergeCell ref="G3:K3"/>
    <mergeCell ref="G1:K1"/>
  </mergeCells>
  <pageMargins left="0.7" right="0.7" top="0.75" bottom="0.75" header="0.3" footer="0.3"/>
  <pageSetup paperSize="9"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
  <sheetViews>
    <sheetView workbookViewId="0">
      <pane xSplit="1" ySplit="4" topLeftCell="B5" activePane="bottomRight" state="frozen"/>
      <selection pane="topRight" activeCell="B1" sqref="B1"/>
      <selection pane="bottomLeft" activeCell="A5" sqref="A5"/>
      <selection pane="bottomRight" activeCell="A2" sqref="A2"/>
    </sheetView>
  </sheetViews>
  <sheetFormatPr baseColWidth="10" defaultRowHeight="15" x14ac:dyDescent="0.25"/>
  <cols>
    <col min="3" max="4" width="16.7109375" customWidth="1"/>
    <col min="6" max="6" width="16.7109375" customWidth="1"/>
    <col min="8" max="8" width="16.7109375" customWidth="1"/>
    <col min="10" max="10" width="16.7109375" customWidth="1"/>
    <col min="12" max="12" width="16.7109375" customWidth="1"/>
    <col min="14" max="14" width="16.7109375" customWidth="1"/>
    <col min="16" max="16" width="16.7109375" customWidth="1"/>
    <col min="18" max="18" width="16.7109375" customWidth="1"/>
    <col min="20" max="20" width="16.7109375" customWidth="1"/>
    <col min="22" max="22" width="16.7109375" customWidth="1"/>
    <col min="24" max="24" width="16.7109375" customWidth="1"/>
    <col min="26" max="26" width="16.7109375" customWidth="1"/>
    <col min="28" max="28" width="16.7109375" customWidth="1"/>
  </cols>
  <sheetData>
    <row r="1" spans="1:29" s="567" customFormat="1" ht="21" x14ac:dyDescent="0.25">
      <c r="A1" s="792" t="s">
        <v>270</v>
      </c>
      <c r="B1" s="793"/>
      <c r="C1" s="793"/>
      <c r="D1" s="793"/>
      <c r="E1" s="558"/>
      <c r="F1" s="879" t="s">
        <v>139</v>
      </c>
      <c r="G1" s="880"/>
      <c r="H1" s="880"/>
      <c r="I1" s="563"/>
      <c r="J1" s="253"/>
      <c r="K1" s="563"/>
      <c r="L1" s="254"/>
      <c r="M1" s="874" t="s">
        <v>271</v>
      </c>
      <c r="N1" s="255"/>
      <c r="O1" s="563" t="s">
        <v>272</v>
      </c>
      <c r="P1" s="253"/>
      <c r="Q1" s="563"/>
      <c r="R1" s="253"/>
      <c r="S1" s="563"/>
      <c r="T1" s="254"/>
      <c r="U1" s="874" t="s">
        <v>273</v>
      </c>
      <c r="V1" s="255"/>
      <c r="W1" s="881" t="s">
        <v>274</v>
      </c>
      <c r="X1" s="881"/>
      <c r="Y1" s="881"/>
      <c r="Z1" s="881"/>
      <c r="AA1" s="881"/>
      <c r="AB1" s="882"/>
      <c r="AC1" s="874" t="s">
        <v>275</v>
      </c>
    </row>
    <row r="2" spans="1:29" s="567" customFormat="1" ht="36" x14ac:dyDescent="0.25">
      <c r="A2" s="256" t="s">
        <v>149</v>
      </c>
      <c r="B2" s="562" t="s">
        <v>276</v>
      </c>
      <c r="C2" s="562" t="s">
        <v>277</v>
      </c>
      <c r="D2" s="876" t="s">
        <v>452</v>
      </c>
      <c r="E2" s="876"/>
      <c r="F2" s="257"/>
      <c r="G2" s="877" t="s">
        <v>159</v>
      </c>
      <c r="H2" s="877"/>
      <c r="I2" s="877" t="s">
        <v>160</v>
      </c>
      <c r="J2" s="877"/>
      <c r="K2" s="877" t="s">
        <v>161</v>
      </c>
      <c r="L2" s="878"/>
      <c r="M2" s="875"/>
      <c r="N2" s="258"/>
      <c r="O2" s="877" t="s">
        <v>159</v>
      </c>
      <c r="P2" s="877"/>
      <c r="Q2" s="877" t="s">
        <v>160</v>
      </c>
      <c r="R2" s="877"/>
      <c r="S2" s="877" t="s">
        <v>161</v>
      </c>
      <c r="T2" s="878"/>
      <c r="U2" s="875"/>
      <c r="V2" s="258"/>
      <c r="W2" s="877" t="s">
        <v>159</v>
      </c>
      <c r="X2" s="877"/>
      <c r="Y2" s="877" t="s">
        <v>160</v>
      </c>
      <c r="Z2" s="877"/>
      <c r="AA2" s="877" t="s">
        <v>161</v>
      </c>
      <c r="AB2" s="878"/>
      <c r="AC2" s="875"/>
    </row>
    <row r="3" spans="1:29" s="582" customFormat="1" ht="24" x14ac:dyDescent="0.2">
      <c r="A3" s="45"/>
      <c r="B3" s="45"/>
      <c r="C3" s="573" t="s">
        <v>119</v>
      </c>
      <c r="D3" s="573" t="s">
        <v>119</v>
      </c>
      <c r="E3" s="573" t="s">
        <v>123</v>
      </c>
      <c r="F3" s="670" t="s">
        <v>279</v>
      </c>
      <c r="G3" s="579" t="s">
        <v>278</v>
      </c>
      <c r="H3" s="584" t="s">
        <v>122</v>
      </c>
      <c r="I3" s="585" t="s">
        <v>278</v>
      </c>
      <c r="J3" s="584" t="s">
        <v>122</v>
      </c>
      <c r="K3" s="585" t="s">
        <v>278</v>
      </c>
      <c r="L3" s="671" t="s">
        <v>122</v>
      </c>
      <c r="M3" s="672" t="s">
        <v>280</v>
      </c>
      <c r="N3" s="670" t="s">
        <v>279</v>
      </c>
      <c r="O3" s="579" t="s">
        <v>278</v>
      </c>
      <c r="P3" s="584" t="s">
        <v>122</v>
      </c>
      <c r="Q3" s="585" t="s">
        <v>278</v>
      </c>
      <c r="R3" s="584" t="s">
        <v>122</v>
      </c>
      <c r="S3" s="585" t="s">
        <v>278</v>
      </c>
      <c r="T3" s="671" t="s">
        <v>122</v>
      </c>
      <c r="U3" s="672" t="s">
        <v>453</v>
      </c>
      <c r="V3" s="670" t="s">
        <v>279</v>
      </c>
      <c r="W3" s="585" t="s">
        <v>278</v>
      </c>
      <c r="X3" s="584" t="s">
        <v>122</v>
      </c>
      <c r="Y3" s="585" t="s">
        <v>278</v>
      </c>
      <c r="Z3" s="584" t="s">
        <v>122</v>
      </c>
      <c r="AA3" s="585" t="s">
        <v>278</v>
      </c>
      <c r="AB3" s="671" t="s">
        <v>122</v>
      </c>
      <c r="AC3" s="672" t="s">
        <v>453</v>
      </c>
    </row>
    <row r="4" spans="1:29" s="567" customFormat="1" x14ac:dyDescent="0.25">
      <c r="A4" s="28"/>
      <c r="B4" s="28"/>
      <c r="C4" s="573"/>
      <c r="D4" s="573"/>
      <c r="E4" s="573"/>
      <c r="F4" s="583"/>
      <c r="G4" s="579"/>
      <c r="H4" s="584"/>
      <c r="I4" s="585"/>
      <c r="J4" s="584"/>
      <c r="K4" s="585"/>
      <c r="L4" s="584"/>
      <c r="M4" s="586"/>
      <c r="N4" s="583"/>
      <c r="O4" s="579"/>
      <c r="P4" s="584"/>
      <c r="Q4" s="585"/>
      <c r="R4" s="584"/>
      <c r="S4" s="585"/>
      <c r="T4" s="584"/>
      <c r="U4" s="586"/>
      <c r="V4" s="583"/>
      <c r="W4" s="585"/>
      <c r="X4" s="584"/>
      <c r="Y4" s="585"/>
      <c r="Z4" s="584"/>
      <c r="AA4" s="585"/>
      <c r="AB4" s="584"/>
      <c r="AC4" s="586"/>
    </row>
    <row r="5" spans="1:29" x14ac:dyDescent="0.25">
      <c r="A5" s="52"/>
      <c r="B5" s="357"/>
      <c r="C5" s="357"/>
      <c r="D5" s="357"/>
      <c r="E5" s="403"/>
      <c r="F5" s="357"/>
      <c r="G5" s="357"/>
      <c r="H5" s="357"/>
      <c r="I5" s="357"/>
      <c r="J5" s="357"/>
      <c r="K5" s="357"/>
      <c r="L5" s="357"/>
      <c r="M5" s="403"/>
      <c r="N5" s="357"/>
      <c r="O5" s="357"/>
      <c r="P5" s="357"/>
      <c r="Q5" s="357"/>
      <c r="R5" s="357"/>
      <c r="S5" s="357"/>
      <c r="T5" s="357"/>
      <c r="U5" s="403"/>
      <c r="V5" s="357"/>
      <c r="W5" s="357"/>
      <c r="X5" s="357"/>
      <c r="Y5" s="357"/>
      <c r="Z5" s="357"/>
      <c r="AA5" s="357"/>
      <c r="AB5" s="357"/>
      <c r="AC5" s="403"/>
    </row>
    <row r="6" spans="1:29" x14ac:dyDescent="0.25">
      <c r="E6" s="403"/>
    </row>
  </sheetData>
  <autoFilter ref="A4:AC4"/>
  <mergeCells count="16">
    <mergeCell ref="AC1:AC2"/>
    <mergeCell ref="D2:E2"/>
    <mergeCell ref="G2:H2"/>
    <mergeCell ref="I2:J2"/>
    <mergeCell ref="K2:L2"/>
    <mergeCell ref="AA2:AB2"/>
    <mergeCell ref="A1:D1"/>
    <mergeCell ref="F1:H1"/>
    <mergeCell ref="M1:M2"/>
    <mergeCell ref="U1:U2"/>
    <mergeCell ref="W1:AB1"/>
    <mergeCell ref="O2:P2"/>
    <mergeCell ref="Q2:R2"/>
    <mergeCell ref="S2:T2"/>
    <mergeCell ref="W2:X2"/>
    <mergeCell ref="Y2:Z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zoomScale="115" zoomScaleNormal="115" workbookViewId="0"/>
  </sheetViews>
  <sheetFormatPr baseColWidth="10" defaultRowHeight="15" x14ac:dyDescent="0.25"/>
  <cols>
    <col min="1" max="1" width="43.140625" customWidth="1"/>
    <col min="3" max="3" width="21.140625" customWidth="1"/>
  </cols>
  <sheetData>
    <row r="1" spans="1:3" x14ac:dyDescent="0.25">
      <c r="A1" t="s">
        <v>281</v>
      </c>
    </row>
    <row r="3" spans="1:3" ht="21" x14ac:dyDescent="0.35">
      <c r="A3" s="260" t="s">
        <v>282</v>
      </c>
      <c r="B3" s="261" t="s">
        <v>283</v>
      </c>
      <c r="C3" s="262" t="s">
        <v>284</v>
      </c>
    </row>
    <row r="4" spans="1:3" x14ac:dyDescent="0.25">
      <c r="A4" s="263" t="s">
        <v>285</v>
      </c>
      <c r="B4" s="264" t="s">
        <v>286</v>
      </c>
      <c r="C4" s="265"/>
    </row>
    <row r="5" spans="1:3" x14ac:dyDescent="0.25">
      <c r="A5" s="266" t="s">
        <v>287</v>
      </c>
      <c r="B5" s="267" t="s">
        <v>286</v>
      </c>
      <c r="C5" s="268"/>
    </row>
    <row r="6" spans="1:3" x14ac:dyDescent="0.25">
      <c r="A6" s="266" t="s">
        <v>288</v>
      </c>
      <c r="B6" s="267" t="s">
        <v>286</v>
      </c>
      <c r="C6" s="268"/>
    </row>
    <row r="7" spans="1:3" x14ac:dyDescent="0.25">
      <c r="A7" s="266" t="s">
        <v>289</v>
      </c>
      <c r="B7" s="267" t="s">
        <v>286</v>
      </c>
      <c r="C7" s="268"/>
    </row>
    <row r="8" spans="1:3" x14ac:dyDescent="0.25">
      <c r="A8" s="266" t="s">
        <v>290</v>
      </c>
      <c r="B8" s="267" t="s">
        <v>286</v>
      </c>
      <c r="C8" s="269"/>
    </row>
    <row r="9" spans="1:3" x14ac:dyDescent="0.25">
      <c r="A9" s="266" t="s">
        <v>291</v>
      </c>
      <c r="B9" s="267" t="s">
        <v>286</v>
      </c>
      <c r="C9" s="269"/>
    </row>
    <row r="10" spans="1:3" x14ac:dyDescent="0.25">
      <c r="A10" s="266" t="s">
        <v>292</v>
      </c>
      <c r="B10" s="267" t="s">
        <v>286</v>
      </c>
      <c r="C10" s="269"/>
    </row>
    <row r="11" spans="1:3" x14ac:dyDescent="0.25">
      <c r="A11" s="266" t="s">
        <v>293</v>
      </c>
      <c r="B11" s="267" t="s">
        <v>286</v>
      </c>
      <c r="C11" s="270"/>
    </row>
    <row r="12" spans="1:3" x14ac:dyDescent="0.25">
      <c r="A12" s="266" t="s">
        <v>294</v>
      </c>
      <c r="B12" s="267" t="s">
        <v>286</v>
      </c>
      <c r="C12" s="270"/>
    </row>
    <row r="13" spans="1:3" x14ac:dyDescent="0.25">
      <c r="A13" s="271" t="s">
        <v>295</v>
      </c>
      <c r="B13" s="272"/>
      <c r="C13" s="273"/>
    </row>
    <row r="18" spans="1:3" x14ac:dyDescent="0.25">
      <c r="A18" t="s">
        <v>296</v>
      </c>
    </row>
    <row r="20" spans="1:3" ht="21" x14ac:dyDescent="0.35">
      <c r="A20" s="274" t="s">
        <v>282</v>
      </c>
      <c r="B20" s="275" t="s">
        <v>283</v>
      </c>
      <c r="C20" s="276" t="s">
        <v>284</v>
      </c>
    </row>
    <row r="21" spans="1:3" x14ac:dyDescent="0.25">
      <c r="A21" s="277" t="s">
        <v>98</v>
      </c>
      <c r="B21" s="278" t="s">
        <v>297</v>
      </c>
      <c r="C21" s="280"/>
    </row>
    <row r="22" spans="1:3" ht="39" x14ac:dyDescent="0.25">
      <c r="A22" s="277" t="s">
        <v>298</v>
      </c>
      <c r="B22" s="278" t="s">
        <v>299</v>
      </c>
      <c r="C22" s="280"/>
    </row>
    <row r="23" spans="1:3" x14ac:dyDescent="0.25">
      <c r="A23" s="266" t="s">
        <v>300</v>
      </c>
      <c r="B23" s="279" t="s">
        <v>301</v>
      </c>
      <c r="C23" s="280"/>
    </row>
    <row r="24" spans="1:3" x14ac:dyDescent="0.25">
      <c r="A24" s="266" t="s">
        <v>302</v>
      </c>
      <c r="B24" s="279" t="s">
        <v>301</v>
      </c>
      <c r="C24" s="280"/>
    </row>
    <row r="25" spans="1:3" x14ac:dyDescent="0.25">
      <c r="A25" s="266" t="s">
        <v>303</v>
      </c>
      <c r="B25" s="279" t="s">
        <v>301</v>
      </c>
      <c r="C25" s="280"/>
    </row>
    <row r="26" spans="1:3" x14ac:dyDescent="0.25">
      <c r="A26" s="271" t="s">
        <v>295</v>
      </c>
      <c r="B26" s="281"/>
      <c r="C26" s="282"/>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78"/>
  <sheetViews>
    <sheetView zoomScale="70" zoomScaleNormal="70" workbookViewId="0">
      <selection activeCell="AB131" sqref="AB131"/>
    </sheetView>
  </sheetViews>
  <sheetFormatPr baseColWidth="10" defaultRowHeight="15" x14ac:dyDescent="0.25"/>
  <cols>
    <col min="1" max="1" width="44.42578125" customWidth="1"/>
    <col min="2" max="2" width="24.42578125" customWidth="1"/>
    <col min="3" max="3" width="18.42578125" customWidth="1"/>
    <col min="4" max="4" width="18.7109375" customWidth="1"/>
    <col min="5" max="5" width="17.28515625" customWidth="1"/>
    <col min="6" max="6" width="14.42578125" customWidth="1"/>
    <col min="7" max="7" width="28.42578125" customWidth="1"/>
    <col min="8" max="8" width="31.140625" customWidth="1"/>
    <col min="9" max="9" width="23.42578125" customWidth="1"/>
    <col min="10" max="10" width="30.42578125" customWidth="1"/>
    <col min="11" max="11" width="25.28515625" customWidth="1"/>
    <col min="12" max="12" width="30.42578125" customWidth="1"/>
    <col min="25" max="25" width="23.85546875" customWidth="1"/>
    <col min="26" max="26" width="24.28515625" customWidth="1"/>
    <col min="27" max="27" width="17.42578125" customWidth="1"/>
    <col min="28" max="28" width="26.28515625" customWidth="1"/>
    <col min="29" max="30" width="17" customWidth="1"/>
  </cols>
  <sheetData>
    <row r="1" spans="1:30" ht="60" customHeight="1" x14ac:dyDescent="0.25">
      <c r="A1" s="894" t="s">
        <v>436</v>
      </c>
      <c r="B1" s="895"/>
      <c r="C1" s="895"/>
    </row>
    <row r="3" spans="1:30" x14ac:dyDescent="0.25">
      <c r="A3" s="902" t="s">
        <v>318</v>
      </c>
      <c r="B3" s="904" t="s">
        <v>410</v>
      </c>
      <c r="C3" s="905"/>
      <c r="D3" s="900" t="s">
        <v>437</v>
      </c>
      <c r="E3" s="901"/>
      <c r="AA3" s="884" t="s">
        <v>331</v>
      </c>
      <c r="AB3" s="884"/>
      <c r="AC3" s="884" t="s">
        <v>415</v>
      </c>
      <c r="AD3" s="884"/>
    </row>
    <row r="4" spans="1:30" ht="26.25" x14ac:dyDescent="0.25">
      <c r="A4" s="903"/>
      <c r="B4" s="304" t="s">
        <v>414</v>
      </c>
      <c r="C4" s="304" t="s">
        <v>320</v>
      </c>
      <c r="D4" s="304" t="s">
        <v>414</v>
      </c>
      <c r="E4" s="304" t="s">
        <v>320</v>
      </c>
      <c r="Z4" t="s">
        <v>307</v>
      </c>
      <c r="AA4" s="529" t="str">
        <f>D3</f>
        <v>[#previous_year#]*</v>
      </c>
      <c r="AB4" s="529" t="str">
        <f>B3</f>
        <v xml:space="preserve">[#current_year#] </v>
      </c>
      <c r="AC4" s="529" t="str">
        <f>D3</f>
        <v>[#previous_year#]*</v>
      </c>
      <c r="AD4" s="529" t="str">
        <f>B3</f>
        <v xml:space="preserve">[#current_year#] </v>
      </c>
    </row>
    <row r="5" spans="1:30" x14ac:dyDescent="0.25">
      <c r="A5" s="375" t="s">
        <v>428</v>
      </c>
      <c r="B5" s="376"/>
      <c r="C5" s="376"/>
      <c r="D5" s="383"/>
      <c r="E5" s="378"/>
      <c r="Z5" t="str">
        <f>A5</f>
        <v>2000 - 10000</v>
      </c>
      <c r="AA5">
        <f>E5</f>
        <v>0</v>
      </c>
      <c r="AB5" s="357">
        <f>C5</f>
        <v>0</v>
      </c>
      <c r="AC5" s="532" t="e">
        <f>AA5/AA$8</f>
        <v>#DIV/0!</v>
      </c>
      <c r="AD5" s="532" t="e">
        <f>AB5/AB$8</f>
        <v>#DIV/0!</v>
      </c>
    </row>
    <row r="6" spans="1:30" x14ac:dyDescent="0.25">
      <c r="A6" s="379" t="s">
        <v>429</v>
      </c>
      <c r="B6" s="380"/>
      <c r="C6" s="380"/>
      <c r="D6" s="388"/>
      <c r="E6" s="381"/>
      <c r="Z6" t="str">
        <f>A6</f>
        <v>10001 - 100000</v>
      </c>
      <c r="AA6">
        <f>E6</f>
        <v>0</v>
      </c>
      <c r="AB6" s="357">
        <f>C6</f>
        <v>0</v>
      </c>
      <c r="AC6" s="532" t="e">
        <f t="shared" ref="AC6:AC8" si="0">AA6/AA$8</f>
        <v>#DIV/0!</v>
      </c>
      <c r="AD6" s="532" t="e">
        <f t="shared" ref="AD6:AD8" si="1">AB6/AB$8</f>
        <v>#DIV/0!</v>
      </c>
    </row>
    <row r="7" spans="1:30" x14ac:dyDescent="0.25">
      <c r="A7" s="379" t="s">
        <v>406</v>
      </c>
      <c r="B7" s="380"/>
      <c r="C7" s="380"/>
      <c r="D7" s="388"/>
      <c r="E7" s="381"/>
      <c r="Z7" t="str">
        <f t="shared" ref="Z7" si="2">A7</f>
        <v>&gt;100000</v>
      </c>
      <c r="AA7">
        <f>E7</f>
        <v>0</v>
      </c>
      <c r="AB7" s="357">
        <f>C7</f>
        <v>0</v>
      </c>
      <c r="AC7" s="532" t="e">
        <f t="shared" si="0"/>
        <v>#DIV/0!</v>
      </c>
      <c r="AD7" s="532" t="e">
        <f t="shared" si="1"/>
        <v>#DIV/0!</v>
      </c>
    </row>
    <row r="8" spans="1:30" x14ac:dyDescent="0.25">
      <c r="Z8" t="s">
        <v>409</v>
      </c>
      <c r="AA8">
        <f>SUM(AA5:AA7)</f>
        <v>0</v>
      </c>
      <c r="AB8" s="357">
        <f>SUM(AB5:AB7)</f>
        <v>0</v>
      </c>
      <c r="AC8" s="532" t="e">
        <f t="shared" si="0"/>
        <v>#DIV/0!</v>
      </c>
      <c r="AD8" s="532" t="e">
        <f t="shared" si="1"/>
        <v>#DIV/0!</v>
      </c>
    </row>
    <row r="10" spans="1:30" x14ac:dyDescent="0.25">
      <c r="Z10" s="356"/>
      <c r="AA10" s="884" t="s">
        <v>416</v>
      </c>
      <c r="AB10" s="884"/>
      <c r="AC10" s="884" t="s">
        <v>417</v>
      </c>
      <c r="AD10" s="884"/>
    </row>
    <row r="11" spans="1:30" x14ac:dyDescent="0.25">
      <c r="Z11" s="356" t="s">
        <v>318</v>
      </c>
      <c r="AA11" s="529" t="s">
        <v>408</v>
      </c>
      <c r="AB11" s="529" t="str">
        <f>B3</f>
        <v xml:space="preserve">[#current_year#] </v>
      </c>
      <c r="AC11" s="529" t="str">
        <f>D3</f>
        <v>[#previous_year#]*</v>
      </c>
      <c r="AD11" s="529" t="str">
        <f>B3</f>
        <v xml:space="preserve">[#current_year#] </v>
      </c>
    </row>
    <row r="12" spans="1:30" x14ac:dyDescent="0.25">
      <c r="Z12" t="str">
        <f>A5</f>
        <v>2000 - 10000</v>
      </c>
      <c r="AA12">
        <f>D5</f>
        <v>0</v>
      </c>
      <c r="AB12">
        <f>B5</f>
        <v>0</v>
      </c>
      <c r="AC12" s="532" t="e">
        <f>AA12/AA$15</f>
        <v>#DIV/0!</v>
      </c>
      <c r="AD12" s="532" t="e">
        <f>AB12/AB$15</f>
        <v>#DIV/0!</v>
      </c>
    </row>
    <row r="13" spans="1:30" ht="26.25" customHeight="1" x14ac:dyDescent="0.25">
      <c r="A13" s="902" t="s">
        <v>319</v>
      </c>
      <c r="B13" s="303" t="str">
        <f>B3</f>
        <v xml:space="preserve">[#current_year#] </v>
      </c>
      <c r="C13" s="504" t="s">
        <v>408</v>
      </c>
      <c r="Z13" t="str">
        <f>A6</f>
        <v>10001 - 100000</v>
      </c>
      <c r="AA13">
        <f>D6</f>
        <v>0</v>
      </c>
      <c r="AB13">
        <f>B6</f>
        <v>0</v>
      </c>
      <c r="AC13" s="532" t="e">
        <f t="shared" ref="AC13:AC14" si="3">AA13/AA$15</f>
        <v>#DIV/0!</v>
      </c>
      <c r="AD13" s="532" t="e">
        <f t="shared" ref="AD13:AD14" si="4">AB13/AB$15</f>
        <v>#DIV/0!</v>
      </c>
    </row>
    <row r="14" spans="1:30" x14ac:dyDescent="0.25">
      <c r="A14" s="903"/>
      <c r="B14" s="306" t="s">
        <v>320</v>
      </c>
      <c r="C14" s="317" t="s">
        <v>320</v>
      </c>
      <c r="Z14" t="str">
        <f>A7</f>
        <v>&gt;100000</v>
      </c>
      <c r="AA14">
        <f>D7</f>
        <v>0</v>
      </c>
      <c r="AB14">
        <f>B7</f>
        <v>0</v>
      </c>
      <c r="AC14" s="532" t="e">
        <f t="shared" si="3"/>
        <v>#DIV/0!</v>
      </c>
      <c r="AD14" s="532" t="e">
        <f t="shared" si="4"/>
        <v>#DIV/0!</v>
      </c>
    </row>
    <row r="15" spans="1:30" x14ac:dyDescent="0.25">
      <c r="A15" s="305" t="s">
        <v>277</v>
      </c>
      <c r="B15" s="312"/>
      <c r="C15" s="312"/>
      <c r="Z15" t="s">
        <v>409</v>
      </c>
      <c r="AA15">
        <f>SUM(AA12:AA14)</f>
        <v>0</v>
      </c>
      <c r="AB15">
        <f>SUM(AB12:AB14)</f>
        <v>0</v>
      </c>
      <c r="AC15" s="532" t="e">
        <f t="shared" ref="AC15" si="5">AA15/AA$15</f>
        <v>#DIV/0!</v>
      </c>
      <c r="AD15" s="532" t="e">
        <f t="shared" ref="AD15" si="6">AB15/AB$15</f>
        <v>#DIV/0!</v>
      </c>
    </row>
    <row r="16" spans="1:30" x14ac:dyDescent="0.25">
      <c r="A16" s="305" t="s">
        <v>454</v>
      </c>
      <c r="B16" s="312"/>
      <c r="C16" s="312"/>
    </row>
    <row r="17" spans="1:32" x14ac:dyDescent="0.25">
      <c r="A17" s="305" t="s">
        <v>321</v>
      </c>
      <c r="B17" s="312"/>
      <c r="C17" s="312"/>
    </row>
    <row r="18" spans="1:32" x14ac:dyDescent="0.25">
      <c r="A18" s="307" t="s">
        <v>322</v>
      </c>
      <c r="B18" s="312"/>
      <c r="C18" s="312"/>
    </row>
    <row r="19" spans="1:32" x14ac:dyDescent="0.25">
      <c r="A19" s="307" t="s">
        <v>323</v>
      </c>
      <c r="B19" s="312"/>
      <c r="C19" s="312"/>
    </row>
    <row r="21" spans="1:32" ht="30.75" customHeight="1" x14ac:dyDescent="0.25">
      <c r="A21" t="s">
        <v>421</v>
      </c>
      <c r="B21" s="883" t="s">
        <v>430</v>
      </c>
      <c r="C21" s="883"/>
      <c r="D21" s="883"/>
      <c r="E21" s="883"/>
    </row>
    <row r="22" spans="1:32" ht="21" x14ac:dyDescent="0.35">
      <c r="A22" s="308" t="s">
        <v>282</v>
      </c>
      <c r="B22" s="906" t="str">
        <f>B3</f>
        <v xml:space="preserve">[#current_year#] </v>
      </c>
      <c r="C22" s="907"/>
      <c r="D22" s="906" t="str">
        <f>D3</f>
        <v>[#previous_year#]*</v>
      </c>
      <c r="E22" s="907"/>
    </row>
    <row r="23" spans="1:32" ht="21" customHeight="1" x14ac:dyDescent="0.35">
      <c r="A23" s="309"/>
      <c r="B23" s="509" t="s">
        <v>286</v>
      </c>
      <c r="C23" s="310" t="s">
        <v>324</v>
      </c>
      <c r="D23" s="310" t="s">
        <v>286</v>
      </c>
      <c r="E23" s="310" t="s">
        <v>324</v>
      </c>
      <c r="Z23" s="358" t="s">
        <v>398</v>
      </c>
      <c r="AA23" s="358" t="s">
        <v>324</v>
      </c>
      <c r="AC23" s="358" t="s">
        <v>398</v>
      </c>
      <c r="AD23" s="358" t="s">
        <v>286</v>
      </c>
    </row>
    <row r="24" spans="1:32" x14ac:dyDescent="0.25">
      <c r="A24" s="373" t="s">
        <v>285</v>
      </c>
      <c r="B24" s="498"/>
      <c r="C24" s="498"/>
      <c r="D24" s="498"/>
      <c r="E24" s="498"/>
      <c r="Z24" t="str">
        <f t="shared" ref="Z24:Z29" si="7">A25</f>
        <v xml:space="preserve">re-used: Soil and agriculture </v>
      </c>
      <c r="AA24" s="532">
        <f t="shared" ref="AA24:AA29" si="8">C25/100</f>
        <v>0</v>
      </c>
      <c r="AC24" t="str">
        <f t="shared" ref="AC24:AC29" si="9">A25</f>
        <v xml:space="preserve">re-used: Soil and agriculture </v>
      </c>
      <c r="AD24" s="259">
        <f t="shared" ref="AD24:AD29" si="10">B25</f>
        <v>0</v>
      </c>
    </row>
    <row r="25" spans="1:32" x14ac:dyDescent="0.25">
      <c r="A25" s="382" t="s">
        <v>325</v>
      </c>
      <c r="B25" s="499"/>
      <c r="C25" s="499"/>
      <c r="D25" s="499"/>
      <c r="E25" s="499"/>
      <c r="Z25" t="str">
        <f t="shared" si="7"/>
        <v xml:space="preserve">re-used: Others </v>
      </c>
      <c r="AA25" s="532">
        <f t="shared" si="8"/>
        <v>0</v>
      </c>
      <c r="AC25" t="str">
        <f t="shared" si="9"/>
        <v xml:space="preserve">re-used: Others </v>
      </c>
      <c r="AD25" s="259">
        <f t="shared" si="10"/>
        <v>0</v>
      </c>
    </row>
    <row r="26" spans="1:32" x14ac:dyDescent="0.25">
      <c r="A26" s="374" t="s">
        <v>326</v>
      </c>
      <c r="B26" s="500"/>
      <c r="C26" s="500"/>
      <c r="D26" s="500"/>
      <c r="E26" s="500"/>
      <c r="Z26" t="str">
        <f t="shared" si="7"/>
        <v xml:space="preserve">disposed: Landfill </v>
      </c>
      <c r="AA26" s="532">
        <f t="shared" si="8"/>
        <v>0</v>
      </c>
      <c r="AC26" t="str">
        <f t="shared" si="9"/>
        <v xml:space="preserve">disposed: Landfill </v>
      </c>
      <c r="AD26" s="259">
        <f t="shared" si="10"/>
        <v>0</v>
      </c>
    </row>
    <row r="27" spans="1:32" x14ac:dyDescent="0.25">
      <c r="A27" s="374" t="s">
        <v>401</v>
      </c>
      <c r="B27" s="500"/>
      <c r="C27" s="500"/>
      <c r="D27" s="500"/>
      <c r="E27" s="500"/>
      <c r="Z27" t="str">
        <f t="shared" si="7"/>
        <v xml:space="preserve">disposed: Incineration </v>
      </c>
      <c r="AA27" s="532">
        <f t="shared" si="8"/>
        <v>0</v>
      </c>
      <c r="AC27" t="str">
        <f t="shared" si="9"/>
        <v xml:space="preserve">disposed: Incineration </v>
      </c>
      <c r="AD27" s="259">
        <f t="shared" si="10"/>
        <v>0</v>
      </c>
    </row>
    <row r="28" spans="1:32" x14ac:dyDescent="0.25">
      <c r="A28" s="374" t="s">
        <v>327</v>
      </c>
      <c r="B28" s="500"/>
      <c r="C28" s="500"/>
      <c r="D28" s="500"/>
      <c r="E28" s="500"/>
      <c r="Z28" t="str">
        <f t="shared" si="7"/>
        <v xml:space="preserve">disposed: Others </v>
      </c>
      <c r="AA28" s="532">
        <f t="shared" si="8"/>
        <v>0</v>
      </c>
      <c r="AC28" t="str">
        <f t="shared" si="9"/>
        <v xml:space="preserve">disposed: Others </v>
      </c>
      <c r="AD28" s="259">
        <f t="shared" si="10"/>
        <v>0</v>
      </c>
    </row>
    <row r="29" spans="1:32" x14ac:dyDescent="0.25">
      <c r="A29" s="374" t="s">
        <v>328</v>
      </c>
      <c r="B29" s="500"/>
      <c r="C29" s="500"/>
      <c r="D29" s="500"/>
      <c r="E29" s="500"/>
      <c r="Z29" t="str">
        <f t="shared" si="7"/>
        <v>not reported</v>
      </c>
      <c r="AA29" s="532">
        <f t="shared" si="8"/>
        <v>0</v>
      </c>
      <c r="AC29" t="str">
        <f t="shared" si="9"/>
        <v>not reported</v>
      </c>
      <c r="AD29" s="259">
        <f t="shared" si="10"/>
        <v>0</v>
      </c>
    </row>
    <row r="30" spans="1:32" x14ac:dyDescent="0.25">
      <c r="A30" s="390" t="s">
        <v>427</v>
      </c>
      <c r="B30" s="500"/>
      <c r="C30" s="500"/>
      <c r="D30" s="312"/>
      <c r="E30" s="312"/>
    </row>
    <row r="31" spans="1:32" x14ac:dyDescent="0.25">
      <c r="Z31" t="s">
        <v>425</v>
      </c>
      <c r="AA31" t="s">
        <v>441</v>
      </c>
    </row>
    <row r="32" spans="1:32" x14ac:dyDescent="0.25">
      <c r="AA32" t="str">
        <f>Z24</f>
        <v xml:space="preserve">re-used: Soil and agriculture </v>
      </c>
      <c r="AB32" t="str">
        <f>Z25</f>
        <v xml:space="preserve">re-used: Others </v>
      </c>
      <c r="AC32" t="str">
        <f>Z26</f>
        <v xml:space="preserve">disposed: Landfill </v>
      </c>
      <c r="AD32" t="str">
        <f>Z27</f>
        <v xml:space="preserve">disposed: Incineration </v>
      </c>
      <c r="AE32" t="str">
        <f>Z28</f>
        <v xml:space="preserve">disposed: Others </v>
      </c>
      <c r="AF32" t="str">
        <f>Z29</f>
        <v>not reported</v>
      </c>
    </row>
    <row r="33" spans="1:32" x14ac:dyDescent="0.25">
      <c r="Z33" t="s">
        <v>408</v>
      </c>
      <c r="AA33" s="357">
        <f>D25</f>
        <v>0</v>
      </c>
      <c r="AB33" s="357">
        <f>D26</f>
        <v>0</v>
      </c>
      <c r="AC33" s="357">
        <f>D27</f>
        <v>0</v>
      </c>
      <c r="AD33" s="357">
        <f>D28</f>
        <v>0</v>
      </c>
      <c r="AE33" s="357">
        <f>D29</f>
        <v>0</v>
      </c>
      <c r="AF33" s="357">
        <f>D24-D25-D26-D27-D28-D29</f>
        <v>0</v>
      </c>
    </row>
    <row r="34" spans="1:32" x14ac:dyDescent="0.25">
      <c r="Z34" t="str">
        <f>B22</f>
        <v xml:space="preserve">[#current_year#] </v>
      </c>
      <c r="AA34" s="259">
        <f>B25</f>
        <v>0</v>
      </c>
      <c r="AB34" s="259">
        <f>B26</f>
        <v>0</v>
      </c>
      <c r="AC34" s="259">
        <f>B27</f>
        <v>0</v>
      </c>
      <c r="AD34" s="259">
        <f>B28</f>
        <v>0</v>
      </c>
      <c r="AE34" s="357">
        <f>B29</f>
        <v>0</v>
      </c>
      <c r="AF34" s="259">
        <f>B24-B25-B26-B27-B28-B29</f>
        <v>0</v>
      </c>
    </row>
    <row r="35" spans="1:32" ht="21" x14ac:dyDescent="0.35">
      <c r="A35" s="313" t="s">
        <v>282</v>
      </c>
      <c r="B35" s="313" t="s">
        <v>283</v>
      </c>
      <c r="C35" s="314" t="str">
        <f>B3</f>
        <v xml:space="preserve">[#current_year#] </v>
      </c>
      <c r="D35" s="533" t="str">
        <f>C13</f>
        <v>[#previous_year#]</v>
      </c>
      <c r="Z35" s="532">
        <v>20.12</v>
      </c>
      <c r="AA35" s="532" t="e">
        <f t="shared" ref="AA35:AF36" si="11">AA33/SUM($AA33:$AF33)</f>
        <v>#DIV/0!</v>
      </c>
      <c r="AB35" s="532" t="e">
        <f t="shared" si="11"/>
        <v>#DIV/0!</v>
      </c>
      <c r="AC35" s="532" t="e">
        <f t="shared" si="11"/>
        <v>#DIV/0!</v>
      </c>
      <c r="AD35" s="532" t="e">
        <f t="shared" si="11"/>
        <v>#DIV/0!</v>
      </c>
      <c r="AE35" s="532" t="e">
        <f t="shared" si="11"/>
        <v>#DIV/0!</v>
      </c>
      <c r="AF35" s="532" t="e">
        <f t="shared" si="11"/>
        <v>#DIV/0!</v>
      </c>
    </row>
    <row r="36" spans="1:32" x14ac:dyDescent="0.25">
      <c r="A36" s="315" t="s">
        <v>98</v>
      </c>
      <c r="B36" s="316" t="s">
        <v>297</v>
      </c>
      <c r="C36" s="478"/>
      <c r="D36" s="478"/>
      <c r="Z36" s="532">
        <v>20.14</v>
      </c>
      <c r="AA36" s="532" t="e">
        <f t="shared" si="11"/>
        <v>#DIV/0!</v>
      </c>
      <c r="AB36" s="532" t="e">
        <f t="shared" si="11"/>
        <v>#DIV/0!</v>
      </c>
      <c r="AC36" s="532" t="e">
        <f t="shared" si="11"/>
        <v>#DIV/0!</v>
      </c>
      <c r="AD36" s="532" t="e">
        <f t="shared" si="11"/>
        <v>#DIV/0!</v>
      </c>
      <c r="AE36" s="532" t="e">
        <f t="shared" si="11"/>
        <v>#DIV/0!</v>
      </c>
      <c r="AF36" s="532" t="e">
        <f t="shared" si="11"/>
        <v>#DIV/0!</v>
      </c>
    </row>
    <row r="37" spans="1:32" x14ac:dyDescent="0.25">
      <c r="A37" s="315" t="s">
        <v>298</v>
      </c>
      <c r="B37" s="316" t="s">
        <v>299</v>
      </c>
      <c r="C37" s="497"/>
      <c r="D37" s="497"/>
    </row>
    <row r="41" spans="1:32" x14ac:dyDescent="0.25">
      <c r="A41" s="311" t="s">
        <v>329</v>
      </c>
      <c r="B41" s="896" t="str">
        <f>B3</f>
        <v xml:space="preserve">[#current_year#] </v>
      </c>
      <c r="C41" s="897"/>
      <c r="D41" s="898" t="str">
        <f>C13</f>
        <v>[#previous_year#]</v>
      </c>
      <c r="E41" s="899"/>
      <c r="AA41" t="s">
        <v>411</v>
      </c>
      <c r="AB41" t="s">
        <v>418</v>
      </c>
      <c r="AC41" t="s">
        <v>412</v>
      </c>
      <c r="AD41" t="s">
        <v>419</v>
      </c>
      <c r="AE41" t="s">
        <v>413</v>
      </c>
      <c r="AF41" t="s">
        <v>420</v>
      </c>
    </row>
    <row r="42" spans="1:32" x14ac:dyDescent="0.25">
      <c r="A42" s="311"/>
      <c r="B42" s="311" t="s">
        <v>330</v>
      </c>
      <c r="C42" s="311" t="s">
        <v>331</v>
      </c>
      <c r="D42" s="311" t="s">
        <v>330</v>
      </c>
      <c r="E42" s="311" t="s">
        <v>331</v>
      </c>
      <c r="Z42" s="359" t="s">
        <v>338</v>
      </c>
      <c r="AA42" s="357">
        <f>C43</f>
        <v>0</v>
      </c>
      <c r="AB42" s="357">
        <f>E43</f>
        <v>0</v>
      </c>
      <c r="AC42" s="357">
        <f>C46</f>
        <v>0</v>
      </c>
      <c r="AD42" s="357">
        <f>E46</f>
        <v>0</v>
      </c>
      <c r="AE42" s="357">
        <f>C49</f>
        <v>0</v>
      </c>
      <c r="AF42" s="357">
        <f>E49</f>
        <v>0</v>
      </c>
    </row>
    <row r="43" spans="1:32" x14ac:dyDescent="0.25">
      <c r="A43" s="305" t="s">
        <v>332</v>
      </c>
      <c r="B43" s="312"/>
      <c r="C43" s="312"/>
      <c r="D43" s="312"/>
      <c r="E43" s="312"/>
      <c r="Z43" t="s">
        <v>339</v>
      </c>
      <c r="AA43" s="357">
        <f>B44</f>
        <v>0</v>
      </c>
      <c r="AB43" s="357">
        <f>E44</f>
        <v>0</v>
      </c>
      <c r="AC43" s="357">
        <f>C47</f>
        <v>0</v>
      </c>
      <c r="AD43" s="357">
        <f>E47</f>
        <v>0</v>
      </c>
      <c r="AE43" s="357">
        <f>C50</f>
        <v>0</v>
      </c>
      <c r="AF43" s="357">
        <f>E50</f>
        <v>0</v>
      </c>
    </row>
    <row r="44" spans="1:32" x14ac:dyDescent="0.25">
      <c r="A44" s="377" t="s">
        <v>333</v>
      </c>
      <c r="B44" s="383"/>
      <c r="C44" s="383"/>
      <c r="D44" s="383"/>
      <c r="E44" s="383"/>
      <c r="F44" s="384"/>
    </row>
    <row r="45" spans="1:32" x14ac:dyDescent="0.25">
      <c r="A45" s="377" t="s">
        <v>403</v>
      </c>
      <c r="B45" s="383"/>
      <c r="C45" s="383"/>
      <c r="D45" s="383"/>
      <c r="E45" s="383"/>
      <c r="F45" s="384"/>
    </row>
    <row r="46" spans="1:32" x14ac:dyDescent="0.25">
      <c r="A46" s="377" t="s">
        <v>334</v>
      </c>
      <c r="B46" s="383"/>
      <c r="C46" s="383"/>
      <c r="D46" s="383"/>
      <c r="E46" s="383"/>
      <c r="F46" s="384"/>
    </row>
    <row r="47" spans="1:32" x14ac:dyDescent="0.25">
      <c r="A47" s="377" t="s">
        <v>335</v>
      </c>
      <c r="B47" s="383"/>
      <c r="C47" s="383"/>
      <c r="D47" s="383"/>
      <c r="E47" s="383"/>
      <c r="F47" s="384"/>
    </row>
    <row r="48" spans="1:32" ht="50.25" customHeight="1" x14ac:dyDescent="0.25">
      <c r="A48" s="377" t="s">
        <v>404</v>
      </c>
      <c r="B48" s="383"/>
      <c r="C48" s="383"/>
      <c r="D48" s="383"/>
      <c r="E48" s="383"/>
      <c r="F48" s="384"/>
      <c r="AA48" t="s">
        <v>421</v>
      </c>
      <c r="AB48" s="883" t="s">
        <v>442</v>
      </c>
      <c r="AC48" s="883"/>
      <c r="AD48" s="883"/>
    </row>
    <row r="49" spans="1:30" x14ac:dyDescent="0.25">
      <c r="A49" s="377" t="s">
        <v>336</v>
      </c>
      <c r="B49" s="383"/>
      <c r="C49" s="383"/>
      <c r="D49" s="383"/>
      <c r="E49" s="383"/>
      <c r="F49" s="384"/>
      <c r="AB49" s="323" t="s">
        <v>338</v>
      </c>
      <c r="AC49" s="323" t="s">
        <v>339</v>
      </c>
      <c r="AD49" s="323" t="s">
        <v>402</v>
      </c>
    </row>
    <row r="50" spans="1:30" x14ac:dyDescent="0.25">
      <c r="A50" s="377" t="s">
        <v>337</v>
      </c>
      <c r="B50" s="383"/>
      <c r="C50" s="383"/>
      <c r="D50" s="383"/>
      <c r="E50" s="383"/>
      <c r="F50" s="384"/>
      <c r="AA50" s="305" t="str">
        <f>AA64</f>
        <v>Article 3 7th reporting</v>
      </c>
      <c r="AB50" s="305"/>
      <c r="AC50" s="305"/>
      <c r="AD50" s="305"/>
    </row>
    <row r="51" spans="1:30" x14ac:dyDescent="0.25">
      <c r="A51" s="377" t="s">
        <v>405</v>
      </c>
      <c r="B51" s="383"/>
      <c r="C51" s="383"/>
      <c r="D51" s="383"/>
      <c r="E51" s="383"/>
      <c r="F51" s="384"/>
      <c r="AA51" s="305" t="str">
        <f t="shared" ref="AA51:AA58" si="12">AA65</f>
        <v>Article 3 [#previous_year#]</v>
      </c>
      <c r="AB51" s="312">
        <f>B54</f>
        <v>0</v>
      </c>
      <c r="AC51" s="312">
        <f>C54</f>
        <v>0</v>
      </c>
      <c r="AD51" s="312">
        <f>D54</f>
        <v>0</v>
      </c>
    </row>
    <row r="52" spans="1:30" x14ac:dyDescent="0.25">
      <c r="AA52" s="305" t="str">
        <f t="shared" si="12"/>
        <v>Article 3 [#current_year#]</v>
      </c>
      <c r="AB52" s="312">
        <f>E55</f>
        <v>0</v>
      </c>
      <c r="AC52" s="312">
        <f>F55</f>
        <v>0</v>
      </c>
      <c r="AD52" s="312">
        <f>G55</f>
        <v>0</v>
      </c>
    </row>
    <row r="53" spans="1:30" x14ac:dyDescent="0.25">
      <c r="A53" s="318"/>
      <c r="B53" s="319" t="s">
        <v>338</v>
      </c>
      <c r="C53" s="319" t="s">
        <v>339</v>
      </c>
      <c r="D53" s="386" t="s">
        <v>402</v>
      </c>
      <c r="E53" s="319" t="s">
        <v>338</v>
      </c>
      <c r="F53" s="319" t="s">
        <v>339</v>
      </c>
      <c r="G53" s="386" t="s">
        <v>402</v>
      </c>
      <c r="AA53" s="305" t="str">
        <f t="shared" si="12"/>
        <v>Article 4 7th reporting</v>
      </c>
      <c r="AB53" s="305"/>
      <c r="AC53" s="305"/>
      <c r="AD53" s="305"/>
    </row>
    <row r="54" spans="1:30" x14ac:dyDescent="0.25">
      <c r="A54" s="385" t="s">
        <v>438</v>
      </c>
      <c r="B54" s="383"/>
      <c r="C54" s="383"/>
      <c r="D54" s="383"/>
      <c r="E54" s="383"/>
      <c r="F54" s="383"/>
      <c r="G54" s="383"/>
      <c r="AA54" s="305" t="str">
        <f t="shared" si="12"/>
        <v>Article 4 [#previous_year#]</v>
      </c>
      <c r="AB54" s="312">
        <f>B57</f>
        <v>0</v>
      </c>
      <c r="AC54" s="312">
        <f>C57</f>
        <v>0</v>
      </c>
      <c r="AD54" s="312">
        <f>D57</f>
        <v>0</v>
      </c>
    </row>
    <row r="55" spans="1:30" x14ac:dyDescent="0.25">
      <c r="A55" s="385" t="s">
        <v>342</v>
      </c>
      <c r="B55" s="383"/>
      <c r="C55" s="383"/>
      <c r="D55" s="383"/>
      <c r="E55" s="383"/>
      <c r="F55" s="383"/>
      <c r="G55" s="383"/>
      <c r="AA55" s="305" t="str">
        <f t="shared" si="12"/>
        <v>Article 4 [#current_year#]</v>
      </c>
      <c r="AB55" s="312">
        <f>E58</f>
        <v>0</v>
      </c>
      <c r="AC55" s="312">
        <f>F58</f>
        <v>0</v>
      </c>
      <c r="AD55" s="312">
        <f>G58</f>
        <v>0</v>
      </c>
    </row>
    <row r="56" spans="1:30" x14ac:dyDescent="0.25">
      <c r="A56" s="385"/>
      <c r="B56" s="383"/>
      <c r="C56" s="383"/>
      <c r="D56" s="383"/>
      <c r="E56" s="383"/>
      <c r="F56" s="383"/>
      <c r="G56" s="383"/>
      <c r="AA56" s="305" t="str">
        <f t="shared" si="12"/>
        <v>Article 5 7th reporting</v>
      </c>
      <c r="AB56" s="305"/>
      <c r="AC56" s="305"/>
      <c r="AD56" s="305"/>
    </row>
    <row r="57" spans="1:30" x14ac:dyDescent="0.25">
      <c r="A57" s="385" t="s">
        <v>439</v>
      </c>
      <c r="B57" s="383"/>
      <c r="C57" s="383"/>
      <c r="D57" s="383"/>
      <c r="E57" s="383"/>
      <c r="F57" s="383"/>
      <c r="G57" s="383"/>
      <c r="AA57" s="305" t="str">
        <f t="shared" si="12"/>
        <v>Article 5 [#previous_year#]</v>
      </c>
      <c r="AB57" s="312">
        <f>B60</f>
        <v>0</v>
      </c>
      <c r="AC57" s="312">
        <f>C60</f>
        <v>0</v>
      </c>
      <c r="AD57" s="312">
        <f>D60</f>
        <v>0</v>
      </c>
    </row>
    <row r="58" spans="1:30" x14ac:dyDescent="0.25">
      <c r="A58" s="385" t="s">
        <v>341</v>
      </c>
      <c r="B58" s="383"/>
      <c r="C58" s="383"/>
      <c r="D58" s="383"/>
      <c r="E58" s="383"/>
      <c r="F58" s="383"/>
      <c r="G58" s="383"/>
      <c r="AA58" s="305" t="str">
        <f t="shared" si="12"/>
        <v>Article 5 [#current_year#]</v>
      </c>
      <c r="AB58" s="312">
        <f>E61</f>
        <v>0</v>
      </c>
      <c r="AC58" s="312">
        <f>F61</f>
        <v>0</v>
      </c>
      <c r="AD58" s="312">
        <f>G61</f>
        <v>0</v>
      </c>
    </row>
    <row r="59" spans="1:30" x14ac:dyDescent="0.25">
      <c r="A59" s="385"/>
      <c r="B59" s="383"/>
      <c r="C59" s="383"/>
      <c r="D59" s="383"/>
      <c r="E59" s="383"/>
      <c r="F59" s="383"/>
      <c r="G59" s="383"/>
    </row>
    <row r="60" spans="1:30" x14ac:dyDescent="0.25">
      <c r="A60" s="385" t="s">
        <v>440</v>
      </c>
      <c r="B60" s="383"/>
      <c r="C60" s="383"/>
      <c r="D60" s="383"/>
      <c r="E60" s="383"/>
      <c r="F60" s="383"/>
      <c r="G60" s="383"/>
    </row>
    <row r="61" spans="1:30" x14ac:dyDescent="0.25">
      <c r="A61" s="385" t="s">
        <v>340</v>
      </c>
      <c r="B61" s="383"/>
      <c r="C61" s="383"/>
      <c r="D61" s="383"/>
      <c r="E61" s="383"/>
      <c r="F61" s="383"/>
      <c r="G61" s="383"/>
    </row>
    <row r="62" spans="1:30" ht="48.75" customHeight="1" x14ac:dyDescent="0.25">
      <c r="A62" s="321"/>
      <c r="B62" s="322"/>
      <c r="C62" s="322"/>
      <c r="D62" s="372"/>
      <c r="G62" s="372"/>
      <c r="AA62" t="s">
        <v>421</v>
      </c>
      <c r="AB62" s="883" t="s">
        <v>443</v>
      </c>
      <c r="AC62" s="883"/>
      <c r="AD62" s="883"/>
    </row>
    <row r="63" spans="1:30" x14ac:dyDescent="0.25">
      <c r="A63" s="305"/>
      <c r="B63" s="323" t="s">
        <v>338</v>
      </c>
      <c r="C63" s="323" t="s">
        <v>339</v>
      </c>
      <c r="D63" s="386" t="s">
        <v>402</v>
      </c>
      <c r="E63" s="387" t="s">
        <v>338</v>
      </c>
      <c r="F63" s="387" t="s">
        <v>339</v>
      </c>
      <c r="G63" s="386" t="s">
        <v>402</v>
      </c>
      <c r="AB63" s="323" t="s">
        <v>338</v>
      </c>
      <c r="AC63" s="323" t="s">
        <v>339</v>
      </c>
      <c r="AD63" s="323" t="s">
        <v>402</v>
      </c>
    </row>
    <row r="64" spans="1:30" x14ac:dyDescent="0.25">
      <c r="A64" s="320" t="s">
        <v>438</v>
      </c>
      <c r="B64" s="388"/>
      <c r="C64" s="388"/>
      <c r="D64" s="388"/>
      <c r="E64" s="388"/>
      <c r="F64" s="388"/>
      <c r="G64" s="383"/>
      <c r="AA64" s="305" t="s">
        <v>422</v>
      </c>
      <c r="AB64" s="305"/>
      <c r="AC64" s="305"/>
      <c r="AD64" s="305"/>
    </row>
    <row r="65" spans="1:31" x14ac:dyDescent="0.25">
      <c r="A65" s="320" t="s">
        <v>342</v>
      </c>
      <c r="B65" s="389"/>
      <c r="C65" s="389"/>
      <c r="D65" s="388"/>
      <c r="E65" s="388"/>
      <c r="F65" s="388"/>
      <c r="G65" s="383"/>
      <c r="AA65" s="305" t="s">
        <v>444</v>
      </c>
      <c r="AB65" s="312">
        <f>B64</f>
        <v>0</v>
      </c>
      <c r="AC65" s="312">
        <f t="shared" ref="AC65:AD65" si="13">C64</f>
        <v>0</v>
      </c>
      <c r="AD65" s="312">
        <f t="shared" si="13"/>
        <v>0</v>
      </c>
    </row>
    <row r="66" spans="1:31" x14ac:dyDescent="0.25">
      <c r="A66" s="320"/>
      <c r="B66" s="389"/>
      <c r="C66" s="389"/>
      <c r="D66" s="388"/>
      <c r="E66" s="388"/>
      <c r="F66" s="388"/>
      <c r="G66" s="383"/>
      <c r="AA66" s="305" t="s">
        <v>342</v>
      </c>
      <c r="AB66" s="312">
        <f>B43</f>
        <v>0</v>
      </c>
      <c r="AC66" s="312">
        <f>B44</f>
        <v>0</v>
      </c>
      <c r="AD66" s="312">
        <f>B45</f>
        <v>0</v>
      </c>
    </row>
    <row r="67" spans="1:31" x14ac:dyDescent="0.25">
      <c r="A67" s="320" t="s">
        <v>439</v>
      </c>
      <c r="B67" s="389"/>
      <c r="C67" s="389"/>
      <c r="D67" s="388"/>
      <c r="E67" s="388"/>
      <c r="F67" s="388"/>
      <c r="G67" s="383"/>
      <c r="AA67" s="305" t="s">
        <v>423</v>
      </c>
      <c r="AB67" s="305"/>
      <c r="AC67" s="305"/>
      <c r="AD67" s="305"/>
    </row>
    <row r="68" spans="1:31" x14ac:dyDescent="0.25">
      <c r="A68" s="320" t="s">
        <v>341</v>
      </c>
      <c r="B68" s="389"/>
      <c r="C68" s="389"/>
      <c r="D68" s="388"/>
      <c r="E68" s="388"/>
      <c r="F68" s="388"/>
      <c r="G68" s="383"/>
      <c r="AA68" s="305" t="s">
        <v>445</v>
      </c>
      <c r="AB68" s="312">
        <f>B67</f>
        <v>0</v>
      </c>
      <c r="AC68" s="312">
        <f t="shared" ref="AC68:AD68" si="14">C67</f>
        <v>0</v>
      </c>
      <c r="AD68" s="312">
        <f t="shared" si="14"/>
        <v>0</v>
      </c>
    </row>
    <row r="69" spans="1:31" x14ac:dyDescent="0.25">
      <c r="A69" s="320"/>
      <c r="B69" s="389"/>
      <c r="C69" s="389"/>
      <c r="D69" s="388"/>
      <c r="E69" s="388"/>
      <c r="F69" s="388"/>
      <c r="G69" s="383"/>
      <c r="AA69" s="305" t="s">
        <v>341</v>
      </c>
      <c r="AB69" s="312">
        <f>B46</f>
        <v>0</v>
      </c>
      <c r="AC69" s="312">
        <f>B47</f>
        <v>0</v>
      </c>
      <c r="AD69" s="312">
        <f>B48</f>
        <v>0</v>
      </c>
    </row>
    <row r="70" spans="1:31" x14ac:dyDescent="0.25">
      <c r="A70" s="320" t="s">
        <v>440</v>
      </c>
      <c r="B70" s="389"/>
      <c r="C70" s="389"/>
      <c r="D70" s="388"/>
      <c r="E70" s="388"/>
      <c r="F70" s="388"/>
      <c r="G70" s="383"/>
      <c r="AA70" s="305" t="s">
        <v>424</v>
      </c>
      <c r="AB70" s="305"/>
      <c r="AC70" s="305"/>
      <c r="AD70" s="305"/>
    </row>
    <row r="71" spans="1:31" x14ac:dyDescent="0.25">
      <c r="A71" s="320" t="s">
        <v>340</v>
      </c>
      <c r="B71" s="389"/>
      <c r="C71" s="389"/>
      <c r="D71" s="388"/>
      <c r="E71" s="388"/>
      <c r="F71" s="388"/>
      <c r="G71" s="383"/>
      <c r="AA71" s="305" t="s">
        <v>446</v>
      </c>
      <c r="AB71" s="312">
        <f>B70</f>
        <v>0</v>
      </c>
      <c r="AC71" s="312">
        <f t="shared" ref="AC71:AD71" si="15">C70</f>
        <v>0</v>
      </c>
      <c r="AD71" s="312">
        <f t="shared" si="15"/>
        <v>0</v>
      </c>
    </row>
    <row r="72" spans="1:31" x14ac:dyDescent="0.25">
      <c r="AA72" s="305" t="s">
        <v>340</v>
      </c>
      <c r="AB72" s="312">
        <f>B49</f>
        <v>0</v>
      </c>
      <c r="AC72" s="312">
        <f>B50</f>
        <v>0</v>
      </c>
      <c r="AD72" s="312">
        <f>B51</f>
        <v>0</v>
      </c>
    </row>
    <row r="73" spans="1:31" x14ac:dyDescent="0.25">
      <c r="A73" t="s">
        <v>343</v>
      </c>
    </row>
    <row r="74" spans="1:31" ht="48.75" customHeight="1" x14ac:dyDescent="0.25">
      <c r="A74" s="523" t="s">
        <v>425</v>
      </c>
      <c r="B74" s="883" t="s">
        <v>426</v>
      </c>
      <c r="C74" s="883"/>
      <c r="D74" s="883"/>
      <c r="E74" s="883"/>
    </row>
    <row r="75" spans="1:31" ht="30.75" customHeight="1" x14ac:dyDescent="0.25">
      <c r="A75" s="326" t="s">
        <v>386</v>
      </c>
      <c r="B75" s="503" t="s">
        <v>344</v>
      </c>
      <c r="C75" s="327"/>
      <c r="D75" s="503" t="s">
        <v>344</v>
      </c>
      <c r="E75" s="328"/>
      <c r="F75" s="329" t="s">
        <v>345</v>
      </c>
      <c r="G75" s="330"/>
      <c r="H75" s="329" t="s">
        <v>345</v>
      </c>
      <c r="I75" s="325"/>
    </row>
    <row r="76" spans="1:31" ht="25.5" x14ac:dyDescent="0.25">
      <c r="A76" s="218" t="s">
        <v>196</v>
      </c>
      <c r="B76" s="219" t="str">
        <f>B3</f>
        <v xml:space="preserve">[#current_year#] </v>
      </c>
      <c r="C76" s="219" t="s">
        <v>207</v>
      </c>
      <c r="D76" s="219" t="str">
        <f>B3</f>
        <v xml:space="preserve">[#current_year#] </v>
      </c>
      <c r="E76" s="220" t="s">
        <v>207</v>
      </c>
      <c r="F76" s="331" t="str">
        <f>D3</f>
        <v>[#previous_year#]*</v>
      </c>
      <c r="G76" s="452" t="s">
        <v>207</v>
      </c>
      <c r="H76" s="521" t="str">
        <f>D3</f>
        <v>[#previous_year#]*</v>
      </c>
      <c r="I76" s="522" t="s">
        <v>207</v>
      </c>
      <c r="Z76" s="219" t="s">
        <v>399</v>
      </c>
      <c r="AA76" s="219" t="str">
        <f>D3</f>
        <v>[#previous_year#]*</v>
      </c>
      <c r="AB76" s="206" t="str">
        <f>B3</f>
        <v xml:space="preserve">[#current_year#] </v>
      </c>
      <c r="AC76" s="206" t="s">
        <v>399</v>
      </c>
      <c r="AD76" s="530" t="s">
        <v>408</v>
      </c>
      <c r="AE76" s="206" t="str">
        <f>B3</f>
        <v xml:space="preserve">[#current_year#] </v>
      </c>
    </row>
    <row r="77" spans="1:31" ht="15.75" x14ac:dyDescent="0.25">
      <c r="A77" s="517" t="s">
        <v>244</v>
      </c>
      <c r="B77" s="520"/>
      <c r="C77" s="486"/>
      <c r="D77" s="510"/>
      <c r="E77" s="486"/>
      <c r="F77" s="360"/>
      <c r="G77" s="489"/>
      <c r="H77" s="361"/>
      <c r="I77" s="493"/>
      <c r="Z77" t="s">
        <v>244</v>
      </c>
      <c r="AA77" s="357">
        <f t="shared" ref="AA77:AA82" si="16">H77</f>
        <v>0</v>
      </c>
      <c r="AB77">
        <f>D77</f>
        <v>0</v>
      </c>
      <c r="AC77" t="s">
        <v>244</v>
      </c>
      <c r="AD77" s="357">
        <f t="shared" ref="AD77:AD82" si="17">F77</f>
        <v>0</v>
      </c>
      <c r="AE77">
        <f>B77</f>
        <v>0</v>
      </c>
    </row>
    <row r="78" spans="1:31" x14ac:dyDescent="0.25">
      <c r="A78" s="518" t="s">
        <v>234</v>
      </c>
      <c r="B78" s="511"/>
      <c r="C78" s="487"/>
      <c r="D78" s="512"/>
      <c r="E78" s="487"/>
      <c r="F78" s="362"/>
      <c r="G78" s="490"/>
      <c r="H78" s="363"/>
      <c r="I78" s="494"/>
      <c r="Z78" s="142" t="s">
        <v>234</v>
      </c>
      <c r="AA78" s="357">
        <f t="shared" si="16"/>
        <v>0</v>
      </c>
      <c r="AB78">
        <f t="shared" ref="AB78:AB82" si="18">D78</f>
        <v>0</v>
      </c>
      <c r="AC78" s="142" t="s">
        <v>234</v>
      </c>
      <c r="AD78" s="357">
        <f t="shared" si="17"/>
        <v>0</v>
      </c>
      <c r="AE78">
        <f t="shared" ref="AE78:AE82" si="19">B78</f>
        <v>0</v>
      </c>
    </row>
    <row r="79" spans="1:31" x14ac:dyDescent="0.25">
      <c r="A79" s="518" t="s">
        <v>346</v>
      </c>
      <c r="B79" s="511"/>
      <c r="C79" s="487"/>
      <c r="D79" s="512"/>
      <c r="E79" s="487"/>
      <c r="F79" s="362"/>
      <c r="G79" s="490"/>
      <c r="H79" s="363"/>
      <c r="I79" s="494"/>
      <c r="Z79" s="142" t="s">
        <v>346</v>
      </c>
      <c r="AA79" s="357">
        <f t="shared" si="16"/>
        <v>0</v>
      </c>
      <c r="AB79">
        <f t="shared" si="18"/>
        <v>0</v>
      </c>
      <c r="AC79" s="142" t="s">
        <v>346</v>
      </c>
      <c r="AD79" s="357">
        <f t="shared" si="17"/>
        <v>0</v>
      </c>
      <c r="AE79">
        <f t="shared" si="19"/>
        <v>0</v>
      </c>
    </row>
    <row r="80" spans="1:31" x14ac:dyDescent="0.25">
      <c r="A80" s="518" t="s">
        <v>347</v>
      </c>
      <c r="B80" s="511"/>
      <c r="C80" s="487"/>
      <c r="D80" s="512"/>
      <c r="E80" s="487"/>
      <c r="F80" s="362"/>
      <c r="G80" s="490"/>
      <c r="H80" s="363"/>
      <c r="I80" s="494"/>
      <c r="Z80" s="142" t="s">
        <v>347</v>
      </c>
      <c r="AA80" s="357">
        <f t="shared" si="16"/>
        <v>0</v>
      </c>
      <c r="AB80">
        <f t="shared" si="18"/>
        <v>0</v>
      </c>
      <c r="AC80" s="142" t="s">
        <v>347</v>
      </c>
      <c r="AD80" s="357">
        <f t="shared" si="17"/>
        <v>0</v>
      </c>
      <c r="AE80">
        <f t="shared" si="19"/>
        <v>0</v>
      </c>
    </row>
    <row r="81" spans="1:31" x14ac:dyDescent="0.25">
      <c r="A81" s="518" t="s">
        <v>348</v>
      </c>
      <c r="B81" s="513"/>
      <c r="C81" s="487"/>
      <c r="D81" s="514"/>
      <c r="E81" s="487"/>
      <c r="F81" s="364"/>
      <c r="G81" s="491"/>
      <c r="H81" s="365"/>
      <c r="I81" s="495"/>
      <c r="Z81" s="142" t="s">
        <v>348</v>
      </c>
      <c r="AA81" s="357">
        <f t="shared" si="16"/>
        <v>0</v>
      </c>
      <c r="AB81">
        <f t="shared" si="18"/>
        <v>0</v>
      </c>
      <c r="AC81" s="142" t="s">
        <v>348</v>
      </c>
      <c r="AD81" s="357">
        <f t="shared" si="17"/>
        <v>0</v>
      </c>
      <c r="AE81">
        <f t="shared" si="19"/>
        <v>0</v>
      </c>
    </row>
    <row r="82" spans="1:31" x14ac:dyDescent="0.25">
      <c r="A82" s="519" t="s">
        <v>349</v>
      </c>
      <c r="B82" s="515"/>
      <c r="C82" s="488"/>
      <c r="D82" s="516"/>
      <c r="E82" s="488"/>
      <c r="F82" s="366"/>
      <c r="G82" s="492"/>
      <c r="H82" s="367"/>
      <c r="I82" s="496"/>
      <c r="Z82" s="332" t="s">
        <v>349</v>
      </c>
      <c r="AA82" s="357">
        <f t="shared" si="16"/>
        <v>0</v>
      </c>
      <c r="AB82">
        <f t="shared" si="18"/>
        <v>0</v>
      </c>
      <c r="AC82" s="332" t="s">
        <v>349</v>
      </c>
      <c r="AD82" s="357">
        <f t="shared" si="17"/>
        <v>0</v>
      </c>
      <c r="AE82">
        <f t="shared" si="19"/>
        <v>0</v>
      </c>
    </row>
    <row r="84" spans="1:31" x14ac:dyDescent="0.25">
      <c r="A84" s="333" t="s">
        <v>350</v>
      </c>
    </row>
    <row r="85" spans="1:31" x14ac:dyDescent="0.25">
      <c r="B85" s="887" t="str">
        <f>B3</f>
        <v xml:space="preserve">[#current_year#] </v>
      </c>
      <c r="C85" s="888"/>
      <c r="D85" s="887" t="str">
        <f>C13</f>
        <v>[#previous_year#]</v>
      </c>
      <c r="E85" s="888"/>
      <c r="Z85" t="s">
        <v>400</v>
      </c>
      <c r="AA85" s="530" t="s">
        <v>408</v>
      </c>
      <c r="AB85" s="530" t="str">
        <f>B3</f>
        <v xml:space="preserve">[#current_year#] </v>
      </c>
    </row>
    <row r="86" spans="1:31" ht="15.75" x14ac:dyDescent="0.25">
      <c r="A86" s="201"/>
      <c r="B86" s="889" t="s">
        <v>232</v>
      </c>
      <c r="C86" s="850"/>
      <c r="D86" s="889" t="s">
        <v>232</v>
      </c>
      <c r="E86" s="850"/>
      <c r="Z86" s="334" t="s">
        <v>233</v>
      </c>
      <c r="AA86" s="370">
        <f t="shared" ref="AA86:AA93" si="20">D88</f>
        <v>100</v>
      </c>
      <c r="AB86" s="370">
        <f t="shared" ref="AB86:AB93" si="21">B88</f>
        <v>100</v>
      </c>
    </row>
    <row r="87" spans="1:31" x14ac:dyDescent="0.25">
      <c r="A87" s="204" t="s">
        <v>196</v>
      </c>
      <c r="B87" s="207" t="s">
        <v>207</v>
      </c>
      <c r="C87" s="208" t="s">
        <v>122</v>
      </c>
      <c r="D87" s="207" t="s">
        <v>207</v>
      </c>
      <c r="E87" s="208" t="s">
        <v>122</v>
      </c>
      <c r="Z87" s="335" t="s">
        <v>351</v>
      </c>
      <c r="AA87" s="370">
        <f t="shared" si="20"/>
        <v>0</v>
      </c>
      <c r="AB87" s="370">
        <f t="shared" si="21"/>
        <v>0</v>
      </c>
    </row>
    <row r="88" spans="1:31" ht="15.75" x14ac:dyDescent="0.25">
      <c r="A88" s="334" t="s">
        <v>233</v>
      </c>
      <c r="B88" s="483">
        <v>100</v>
      </c>
      <c r="C88" s="368"/>
      <c r="D88" s="483">
        <v>100</v>
      </c>
      <c r="E88" s="368"/>
      <c r="Z88" s="334" t="s">
        <v>352</v>
      </c>
      <c r="AA88" s="370">
        <f t="shared" si="20"/>
        <v>100</v>
      </c>
      <c r="AB88" s="370">
        <f t="shared" si="21"/>
        <v>100</v>
      </c>
    </row>
    <row r="89" spans="1:31" x14ac:dyDescent="0.25">
      <c r="A89" s="335" t="s">
        <v>351</v>
      </c>
      <c r="B89" s="483"/>
      <c r="C89" s="312"/>
      <c r="D89" s="483"/>
      <c r="E89" s="312"/>
      <c r="Z89" s="335" t="s">
        <v>353</v>
      </c>
      <c r="AA89" s="370">
        <f t="shared" si="20"/>
        <v>0</v>
      </c>
      <c r="AB89" s="370">
        <f t="shared" si="21"/>
        <v>0</v>
      </c>
    </row>
    <row r="90" spans="1:31" ht="15.75" x14ac:dyDescent="0.25">
      <c r="A90" s="334" t="s">
        <v>352</v>
      </c>
      <c r="B90" s="483">
        <v>100</v>
      </c>
      <c r="C90" s="368"/>
      <c r="D90" s="483">
        <v>100</v>
      </c>
      <c r="E90" s="368"/>
      <c r="Z90" s="335" t="s">
        <v>354</v>
      </c>
      <c r="AA90" s="370">
        <f t="shared" si="20"/>
        <v>0</v>
      </c>
      <c r="AB90" s="370">
        <f t="shared" si="21"/>
        <v>0</v>
      </c>
    </row>
    <row r="91" spans="1:31" ht="31.5" x14ac:dyDescent="0.25">
      <c r="A91" s="335" t="s">
        <v>353</v>
      </c>
      <c r="B91" s="484"/>
      <c r="C91" s="312"/>
      <c r="D91" s="484"/>
      <c r="E91" s="312"/>
      <c r="Z91" s="336" t="s">
        <v>355</v>
      </c>
      <c r="AA91" s="370">
        <f t="shared" si="20"/>
        <v>100</v>
      </c>
      <c r="AB91" s="370">
        <f t="shared" si="21"/>
        <v>100</v>
      </c>
    </row>
    <row r="92" spans="1:31" x14ac:dyDescent="0.25">
      <c r="A92" s="335" t="s">
        <v>354</v>
      </c>
      <c r="B92" s="484"/>
      <c r="C92" s="312"/>
      <c r="D92" s="484"/>
      <c r="E92" s="312"/>
      <c r="Z92" s="335" t="s">
        <v>356</v>
      </c>
      <c r="AA92" s="370">
        <f t="shared" si="20"/>
        <v>0</v>
      </c>
      <c r="AB92" s="370">
        <f t="shared" si="21"/>
        <v>0</v>
      </c>
    </row>
    <row r="93" spans="1:31" ht="15.75" x14ac:dyDescent="0.25">
      <c r="A93" s="336" t="s">
        <v>355</v>
      </c>
      <c r="B93" s="485">
        <v>100</v>
      </c>
      <c r="C93" s="368"/>
      <c r="D93" s="485">
        <v>100</v>
      </c>
      <c r="E93" s="368">
        <v>3869294</v>
      </c>
      <c r="Z93" s="335" t="s">
        <v>357</v>
      </c>
      <c r="AA93" s="370">
        <f t="shared" si="20"/>
        <v>0</v>
      </c>
      <c r="AB93" s="370">
        <f t="shared" si="21"/>
        <v>0</v>
      </c>
    </row>
    <row r="94" spans="1:31" x14ac:dyDescent="0.25">
      <c r="A94" s="335" t="s">
        <v>356</v>
      </c>
      <c r="B94" s="484"/>
      <c r="C94" s="312"/>
      <c r="D94" s="484"/>
      <c r="E94" s="312"/>
    </row>
    <row r="95" spans="1:31" x14ac:dyDescent="0.25">
      <c r="A95" s="335" t="s">
        <v>357</v>
      </c>
      <c r="B95" s="484"/>
      <c r="C95" s="312"/>
      <c r="D95" s="484"/>
      <c r="E95" s="312"/>
    </row>
    <row r="96" spans="1:31" x14ac:dyDescent="0.25">
      <c r="A96" s="337"/>
      <c r="B96" s="481"/>
      <c r="C96" s="312"/>
      <c r="D96" s="481"/>
      <c r="E96" s="312"/>
    </row>
    <row r="99" spans="1:28" x14ac:dyDescent="0.25">
      <c r="A99" s="333" t="s">
        <v>358</v>
      </c>
    </row>
    <row r="101" spans="1:28" x14ac:dyDescent="0.25">
      <c r="B101" s="887" t="str">
        <f>B3</f>
        <v xml:space="preserve">[#current_year#] </v>
      </c>
      <c r="C101" s="888"/>
      <c r="D101" s="887" t="str">
        <f>C13</f>
        <v>[#previous_year#]</v>
      </c>
      <c r="E101" s="888"/>
    </row>
    <row r="102" spans="1:28" x14ac:dyDescent="0.25">
      <c r="A102" s="201"/>
      <c r="B102" s="889" t="s">
        <v>232</v>
      </c>
      <c r="C102" s="850"/>
      <c r="D102" s="889" t="s">
        <v>232</v>
      </c>
      <c r="E102" s="850"/>
      <c r="Z102" t="s">
        <v>400</v>
      </c>
      <c r="AA102" s="530" t="s">
        <v>408</v>
      </c>
      <c r="AB102" s="530" t="str">
        <f>B3</f>
        <v xml:space="preserve">[#current_year#] </v>
      </c>
    </row>
    <row r="103" spans="1:28" ht="15.75" x14ac:dyDescent="0.25">
      <c r="A103" s="204" t="s">
        <v>196</v>
      </c>
      <c r="B103" s="207" t="s">
        <v>207</v>
      </c>
      <c r="C103" s="208" t="s">
        <v>122</v>
      </c>
      <c r="D103" s="207" t="s">
        <v>207</v>
      </c>
      <c r="E103" s="208" t="s">
        <v>122</v>
      </c>
      <c r="Z103" s="334" t="s">
        <v>233</v>
      </c>
      <c r="AA103" s="370">
        <f t="shared" ref="AA103:AA110" si="22">D104</f>
        <v>100</v>
      </c>
      <c r="AB103" s="370">
        <f t="shared" ref="AB103:AB110" si="23">B104</f>
        <v>100</v>
      </c>
    </row>
    <row r="104" spans="1:28" ht="15.75" x14ac:dyDescent="0.25">
      <c r="A104" s="334" t="s">
        <v>233</v>
      </c>
      <c r="B104" s="483">
        <v>100</v>
      </c>
      <c r="C104" s="368"/>
      <c r="D104" s="483">
        <v>100</v>
      </c>
      <c r="E104" s="368"/>
      <c r="Z104" s="335" t="s">
        <v>351</v>
      </c>
      <c r="AA104" s="370">
        <f t="shared" si="22"/>
        <v>0</v>
      </c>
      <c r="AB104" s="370">
        <f t="shared" si="23"/>
        <v>0</v>
      </c>
    </row>
    <row r="105" spans="1:28" ht="15.75" x14ac:dyDescent="0.25">
      <c r="A105" s="335" t="s">
        <v>351</v>
      </c>
      <c r="B105" s="483"/>
      <c r="C105" s="312"/>
      <c r="D105" s="483"/>
      <c r="E105" s="312"/>
      <c r="Z105" s="334" t="s">
        <v>352</v>
      </c>
      <c r="AA105" s="370">
        <f t="shared" si="22"/>
        <v>100</v>
      </c>
      <c r="AB105" s="370">
        <f t="shared" si="23"/>
        <v>100</v>
      </c>
    </row>
    <row r="106" spans="1:28" ht="15.75" x14ac:dyDescent="0.25">
      <c r="A106" s="334" t="s">
        <v>352</v>
      </c>
      <c r="B106" s="483">
        <v>100</v>
      </c>
      <c r="C106" s="368"/>
      <c r="D106" s="483">
        <v>100</v>
      </c>
      <c r="E106" s="368"/>
      <c r="Z106" s="335" t="s">
        <v>353</v>
      </c>
      <c r="AA106" s="370">
        <f t="shared" si="22"/>
        <v>0</v>
      </c>
      <c r="AB106" s="370">
        <f t="shared" si="23"/>
        <v>0</v>
      </c>
    </row>
    <row r="107" spans="1:28" x14ac:dyDescent="0.25">
      <c r="A107" s="335" t="s">
        <v>353</v>
      </c>
      <c r="B107" s="484"/>
      <c r="C107" s="312"/>
      <c r="D107" s="484"/>
      <c r="E107" s="312"/>
      <c r="Z107" s="335" t="s">
        <v>354</v>
      </c>
      <c r="AA107" s="370">
        <f t="shared" si="22"/>
        <v>0</v>
      </c>
      <c r="AB107" s="370">
        <f t="shared" si="23"/>
        <v>0</v>
      </c>
    </row>
    <row r="108" spans="1:28" ht="31.5" x14ac:dyDescent="0.25">
      <c r="A108" s="335" t="s">
        <v>354</v>
      </c>
      <c r="B108" s="484"/>
      <c r="C108" s="312"/>
      <c r="D108" s="484"/>
      <c r="E108" s="312"/>
      <c r="Z108" s="336" t="s">
        <v>355</v>
      </c>
      <c r="AA108" s="370">
        <f t="shared" si="22"/>
        <v>100</v>
      </c>
      <c r="AB108" s="370">
        <f t="shared" si="23"/>
        <v>100</v>
      </c>
    </row>
    <row r="109" spans="1:28" ht="15.75" x14ac:dyDescent="0.25">
      <c r="A109" s="336" t="s">
        <v>355</v>
      </c>
      <c r="B109" s="485">
        <v>100</v>
      </c>
      <c r="C109" s="368"/>
      <c r="D109" s="485">
        <v>100</v>
      </c>
      <c r="E109" s="368"/>
      <c r="Z109" s="335" t="s">
        <v>356</v>
      </c>
      <c r="AA109" s="370">
        <f t="shared" si="22"/>
        <v>0</v>
      </c>
      <c r="AB109" s="370">
        <f t="shared" si="23"/>
        <v>0</v>
      </c>
    </row>
    <row r="110" spans="1:28" x14ac:dyDescent="0.25">
      <c r="A110" s="335" t="s">
        <v>356</v>
      </c>
      <c r="B110" s="484"/>
      <c r="C110" s="312"/>
      <c r="D110" s="484"/>
      <c r="E110" s="312"/>
      <c r="Z110" s="335" t="s">
        <v>357</v>
      </c>
      <c r="AA110" s="370">
        <f t="shared" si="22"/>
        <v>0</v>
      </c>
      <c r="AB110" s="370">
        <f t="shared" si="23"/>
        <v>0</v>
      </c>
    </row>
    <row r="111" spans="1:28" x14ac:dyDescent="0.25">
      <c r="A111" s="335" t="s">
        <v>357</v>
      </c>
      <c r="B111" s="484"/>
      <c r="C111" s="312"/>
      <c r="D111" s="484"/>
      <c r="E111" s="312"/>
    </row>
    <row r="112" spans="1:28" x14ac:dyDescent="0.25">
      <c r="A112" s="337"/>
      <c r="B112" s="481"/>
      <c r="C112" s="312"/>
      <c r="D112" s="481"/>
      <c r="E112" s="312"/>
    </row>
    <row r="114" spans="1:28" x14ac:dyDescent="0.25">
      <c r="A114" s="333" t="s">
        <v>359</v>
      </c>
    </row>
    <row r="116" spans="1:28" x14ac:dyDescent="0.25">
      <c r="B116" s="890" t="str">
        <f>B3</f>
        <v xml:space="preserve">[#current_year#] </v>
      </c>
      <c r="C116" s="891"/>
      <c r="D116" s="890" t="str">
        <f>C13</f>
        <v>[#previous_year#]</v>
      </c>
      <c r="E116" s="891"/>
    </row>
    <row r="117" spans="1:28" x14ac:dyDescent="0.25">
      <c r="A117" s="339"/>
      <c r="B117" s="892" t="s">
        <v>232</v>
      </c>
      <c r="C117" s="893"/>
      <c r="D117" s="892" t="s">
        <v>232</v>
      </c>
      <c r="E117" s="893"/>
      <c r="Z117" t="s">
        <v>400</v>
      </c>
      <c r="AA117" s="530" t="s">
        <v>408</v>
      </c>
      <c r="AB117" s="530" t="str">
        <f>B3</f>
        <v xml:space="preserve">[#current_year#] </v>
      </c>
    </row>
    <row r="118" spans="1:28" ht="15.75" x14ac:dyDescent="0.25">
      <c r="A118" s="340" t="s">
        <v>196</v>
      </c>
      <c r="B118" s="341" t="s">
        <v>207</v>
      </c>
      <c r="C118" s="342" t="s">
        <v>122</v>
      </c>
      <c r="D118" s="341" t="s">
        <v>207</v>
      </c>
      <c r="E118" s="342" t="s">
        <v>122</v>
      </c>
      <c r="I118" s="369"/>
      <c r="Z118" s="334" t="s">
        <v>233</v>
      </c>
      <c r="AA118" s="370">
        <f t="shared" ref="AA118:AA125" si="24">E119</f>
        <v>0</v>
      </c>
      <c r="AB118" s="371">
        <f t="shared" ref="AB118:AB125" si="25">C119</f>
        <v>0</v>
      </c>
    </row>
    <row r="119" spans="1:28" ht="15.75" x14ac:dyDescent="0.25">
      <c r="A119" s="334" t="s">
        <v>233</v>
      </c>
      <c r="B119" s="483">
        <v>100</v>
      </c>
      <c r="C119" s="368"/>
      <c r="D119" s="483">
        <v>100</v>
      </c>
      <c r="E119" s="368"/>
      <c r="I119" s="369"/>
      <c r="Z119" s="335" t="s">
        <v>351</v>
      </c>
      <c r="AA119" s="370">
        <f t="shared" si="24"/>
        <v>0</v>
      </c>
      <c r="AB119" s="371">
        <f t="shared" si="25"/>
        <v>0</v>
      </c>
    </row>
    <row r="120" spans="1:28" ht="15.75" x14ac:dyDescent="0.25">
      <c r="A120" s="335" t="s">
        <v>351</v>
      </c>
      <c r="B120" s="483"/>
      <c r="C120" s="312"/>
      <c r="D120" s="483"/>
      <c r="E120" s="312"/>
      <c r="I120" s="369"/>
      <c r="Z120" s="334" t="s">
        <v>352</v>
      </c>
      <c r="AA120" s="370">
        <f t="shared" si="24"/>
        <v>0</v>
      </c>
      <c r="AB120" s="371">
        <f t="shared" si="25"/>
        <v>0</v>
      </c>
    </row>
    <row r="121" spans="1:28" ht="15.75" x14ac:dyDescent="0.25">
      <c r="A121" s="334" t="s">
        <v>352</v>
      </c>
      <c r="B121" s="483">
        <v>100</v>
      </c>
      <c r="C121" s="368"/>
      <c r="D121" s="483">
        <v>100</v>
      </c>
      <c r="E121" s="368"/>
      <c r="I121" s="369"/>
      <c r="Z121" s="335" t="s">
        <v>353</v>
      </c>
      <c r="AA121" s="370">
        <f t="shared" si="24"/>
        <v>0</v>
      </c>
      <c r="AB121" s="371">
        <f t="shared" si="25"/>
        <v>0</v>
      </c>
    </row>
    <row r="122" spans="1:28" x14ac:dyDescent="0.25">
      <c r="A122" s="335" t="s">
        <v>353</v>
      </c>
      <c r="B122" s="484"/>
      <c r="C122" s="312"/>
      <c r="D122" s="484"/>
      <c r="E122" s="312"/>
      <c r="I122" s="369"/>
      <c r="Z122" s="335" t="s">
        <v>354</v>
      </c>
      <c r="AA122" s="357">
        <f t="shared" si="24"/>
        <v>0</v>
      </c>
      <c r="AB122" s="371">
        <f t="shared" si="25"/>
        <v>0</v>
      </c>
    </row>
    <row r="123" spans="1:28" ht="31.5" x14ac:dyDescent="0.25">
      <c r="A123" s="335" t="s">
        <v>354</v>
      </c>
      <c r="B123" s="484"/>
      <c r="C123" s="312"/>
      <c r="D123" s="484"/>
      <c r="E123" s="312"/>
      <c r="I123" s="369"/>
      <c r="Z123" s="336" t="s">
        <v>355</v>
      </c>
      <c r="AA123" s="357">
        <f t="shared" si="24"/>
        <v>0</v>
      </c>
      <c r="AB123" s="371">
        <f t="shared" si="25"/>
        <v>0</v>
      </c>
    </row>
    <row r="124" spans="1:28" ht="15.75" x14ac:dyDescent="0.25">
      <c r="A124" s="336" t="s">
        <v>355</v>
      </c>
      <c r="B124" s="485">
        <v>100</v>
      </c>
      <c r="C124" s="368"/>
      <c r="D124" s="485">
        <v>100</v>
      </c>
      <c r="E124" s="368"/>
      <c r="I124" s="369"/>
      <c r="Z124" s="335" t="s">
        <v>356</v>
      </c>
      <c r="AA124" s="357">
        <f t="shared" si="24"/>
        <v>0</v>
      </c>
      <c r="AB124" s="371">
        <f t="shared" si="25"/>
        <v>0</v>
      </c>
    </row>
    <row r="125" spans="1:28" x14ac:dyDescent="0.25">
      <c r="A125" s="335" t="s">
        <v>356</v>
      </c>
      <c r="B125" s="484"/>
      <c r="C125" s="312"/>
      <c r="D125" s="484"/>
      <c r="E125" s="312"/>
      <c r="I125" s="369"/>
      <c r="Z125" s="335" t="s">
        <v>357</v>
      </c>
      <c r="AA125" s="357">
        <f t="shared" si="24"/>
        <v>0</v>
      </c>
      <c r="AB125" s="371">
        <f t="shared" si="25"/>
        <v>0</v>
      </c>
    </row>
    <row r="126" spans="1:28" x14ac:dyDescent="0.25">
      <c r="A126" s="335" t="s">
        <v>357</v>
      </c>
      <c r="B126" s="484"/>
      <c r="C126" s="312"/>
      <c r="D126" s="484"/>
      <c r="E126" s="312"/>
    </row>
    <row r="127" spans="1:28" x14ac:dyDescent="0.25">
      <c r="A127" s="337"/>
      <c r="B127" s="481"/>
      <c r="C127" s="312"/>
      <c r="D127" s="481"/>
      <c r="E127" s="312"/>
    </row>
    <row r="128" spans="1:28" x14ac:dyDescent="0.25">
      <c r="Z128" t="s">
        <v>400</v>
      </c>
      <c r="AA128" s="530" t="s">
        <v>408</v>
      </c>
      <c r="AB128" s="682" t="str">
        <f>B3</f>
        <v xml:space="preserve">[#current_year#] </v>
      </c>
    </row>
    <row r="129" spans="1:28" ht="35.25" customHeight="1" x14ac:dyDescent="0.25">
      <c r="A129" s="343" t="s">
        <v>319</v>
      </c>
      <c r="B129" s="885" t="str">
        <f>B3</f>
        <v xml:space="preserve">[#current_year#] </v>
      </c>
      <c r="C129" s="886"/>
      <c r="D129" s="886"/>
      <c r="Z129" t="str">
        <f>CONCATENATE("Collection 
", B3, " : target ", AB118, " p.e.")</f>
        <v>Collection 
[#current_year#]  : target 0 p.e.</v>
      </c>
      <c r="AA129" s="357">
        <f>E120</f>
        <v>0</v>
      </c>
      <c r="AB129" s="357">
        <f>C120</f>
        <v>0</v>
      </c>
    </row>
    <row r="130" spans="1:28" ht="35.25" customHeight="1" x14ac:dyDescent="0.25">
      <c r="A130" s="344"/>
      <c r="B130" s="345" t="s">
        <v>123</v>
      </c>
      <c r="C130" s="346" t="s">
        <v>122</v>
      </c>
      <c r="D130" s="346" t="s">
        <v>387</v>
      </c>
      <c r="Z130" t="str">
        <f>CONCATENATE("Secondary treatment 
", B3, " : target ", AB120, " p.e.")</f>
        <v>Secondary treatment 
[#current_year#]  : target 0 p.e.</v>
      </c>
      <c r="AA130" s="357">
        <f>E123</f>
        <v>0</v>
      </c>
      <c r="AB130" s="357">
        <f>C123</f>
        <v>0</v>
      </c>
    </row>
    <row r="131" spans="1:28" ht="35.25" customHeight="1" x14ac:dyDescent="0.25">
      <c r="A131" s="347" t="s">
        <v>360</v>
      </c>
      <c r="B131" s="481">
        <v>100</v>
      </c>
      <c r="C131" s="368"/>
      <c r="D131" s="479"/>
      <c r="Z131" t="str">
        <f>CONCATENATE("Tertiary treatment 
", B3, " : target ", AB123, " p.e.")</f>
        <v>Tertiary treatment 
[#current_year#]  : target 0 p.e.</v>
      </c>
      <c r="AA131" s="357">
        <f>E126</f>
        <v>0</v>
      </c>
      <c r="AB131" s="357">
        <f>C126</f>
        <v>0</v>
      </c>
    </row>
    <row r="132" spans="1:28" x14ac:dyDescent="0.25">
      <c r="A132" s="305" t="s">
        <v>361</v>
      </c>
      <c r="B132" s="481"/>
      <c r="C132" s="312"/>
      <c r="D132" s="389"/>
    </row>
    <row r="133" spans="1:28" x14ac:dyDescent="0.25">
      <c r="A133" s="305" t="s">
        <v>235</v>
      </c>
      <c r="B133" s="481"/>
      <c r="C133" s="312"/>
      <c r="D133" s="389"/>
    </row>
    <row r="134" spans="1:28" x14ac:dyDescent="0.25">
      <c r="A134" s="305" t="s">
        <v>362</v>
      </c>
      <c r="B134" s="481"/>
      <c r="C134" s="312"/>
      <c r="D134" s="389"/>
    </row>
    <row r="135" spans="1:28" x14ac:dyDescent="0.25">
      <c r="A135" s="305" t="s">
        <v>363</v>
      </c>
      <c r="B135" s="481"/>
      <c r="C135" s="312"/>
      <c r="D135" s="389"/>
    </row>
    <row r="136" spans="1:28" x14ac:dyDescent="0.25">
      <c r="A136" s="305" t="s">
        <v>364</v>
      </c>
      <c r="B136" s="481"/>
      <c r="C136" s="312"/>
      <c r="D136" s="389"/>
    </row>
    <row r="137" spans="1:28" x14ac:dyDescent="0.25">
      <c r="A137" s="305" t="s">
        <v>365</v>
      </c>
      <c r="B137" s="481"/>
      <c r="C137" s="312"/>
      <c r="D137" s="389"/>
    </row>
    <row r="138" spans="1:28" x14ac:dyDescent="0.25">
      <c r="A138" s="305" t="s">
        <v>366</v>
      </c>
      <c r="B138" s="481"/>
      <c r="C138" s="312"/>
      <c r="D138" s="389"/>
    </row>
    <row r="139" spans="1:28" x14ac:dyDescent="0.25">
      <c r="A139" s="305" t="s">
        <v>367</v>
      </c>
      <c r="B139" s="481"/>
      <c r="C139" s="312"/>
      <c r="D139" s="389"/>
    </row>
    <row r="140" spans="1:28" x14ac:dyDescent="0.25">
      <c r="B140" s="348"/>
    </row>
    <row r="147" spans="1:29" ht="31.5" x14ac:dyDescent="0.25">
      <c r="A147" s="349" t="s">
        <v>368</v>
      </c>
      <c r="B147" s="350"/>
      <c r="C147" s="351" t="str">
        <f>B3</f>
        <v xml:space="preserve">[#current_year#] </v>
      </c>
      <c r="D147" s="352" t="str">
        <f>C13</f>
        <v>[#previous_year#]</v>
      </c>
      <c r="Z147" s="349" t="s">
        <v>368</v>
      </c>
      <c r="AA147" s="350"/>
      <c r="AB147" s="352" t="str">
        <f>C13</f>
        <v>[#previous_year#]</v>
      </c>
      <c r="AC147" s="351" t="str">
        <f>B3</f>
        <v xml:space="preserve">[#current_year#] </v>
      </c>
    </row>
    <row r="148" spans="1:29" ht="26.25" x14ac:dyDescent="0.25">
      <c r="A148" s="353" t="s">
        <v>369</v>
      </c>
      <c r="B148" s="353" t="s">
        <v>128</v>
      </c>
      <c r="C148" s="312"/>
      <c r="D148" s="480"/>
      <c r="Z148" s="353" t="s">
        <v>369</v>
      </c>
      <c r="AA148" s="353" t="s">
        <v>128</v>
      </c>
      <c r="AB148" s="354"/>
      <c r="AC148" s="305"/>
    </row>
    <row r="149" spans="1:29" ht="26.25" x14ac:dyDescent="0.25">
      <c r="A149" s="353" t="s">
        <v>370</v>
      </c>
      <c r="B149" s="353" t="s">
        <v>128</v>
      </c>
      <c r="C149" s="312"/>
      <c r="D149" s="480"/>
      <c r="Z149" s="353" t="s">
        <v>371</v>
      </c>
      <c r="AA149" s="353" t="s">
        <v>128</v>
      </c>
      <c r="AB149" s="354"/>
      <c r="AC149" s="305"/>
    </row>
    <row r="150" spans="1:29" x14ac:dyDescent="0.25">
      <c r="A150" s="353" t="s">
        <v>371</v>
      </c>
      <c r="B150" s="353" t="s">
        <v>128</v>
      </c>
      <c r="C150" s="312"/>
      <c r="D150" s="480"/>
      <c r="Z150" s="353" t="s">
        <v>373</v>
      </c>
      <c r="AA150" s="353" t="s">
        <v>128</v>
      </c>
      <c r="AB150" s="354"/>
      <c r="AC150" s="305"/>
    </row>
    <row r="151" spans="1:29" x14ac:dyDescent="0.25">
      <c r="A151" s="353" t="s">
        <v>372</v>
      </c>
      <c r="B151" s="353" t="s">
        <v>128</v>
      </c>
      <c r="C151" s="312"/>
      <c r="D151" s="480"/>
      <c r="Z151" s="353" t="s">
        <v>375</v>
      </c>
      <c r="AA151" s="353" t="s">
        <v>128</v>
      </c>
      <c r="AB151" s="354"/>
      <c r="AC151" s="305"/>
    </row>
    <row r="152" spans="1:29" x14ac:dyDescent="0.25">
      <c r="A152" s="353" t="s">
        <v>373</v>
      </c>
      <c r="B152" s="353" t="s">
        <v>128</v>
      </c>
      <c r="C152" s="312"/>
      <c r="D152" s="480"/>
    </row>
    <row r="153" spans="1:29" ht="31.5" x14ac:dyDescent="0.25">
      <c r="A153" s="353" t="s">
        <v>374</v>
      </c>
      <c r="B153" s="353" t="s">
        <v>128</v>
      </c>
      <c r="C153" s="312"/>
      <c r="D153" s="480"/>
      <c r="Z153" s="349" t="s">
        <v>368</v>
      </c>
      <c r="AA153" s="350"/>
      <c r="AB153" s="352" t="str">
        <f>C13</f>
        <v>[#previous_year#]</v>
      </c>
      <c r="AC153" s="351" t="str">
        <f>B3</f>
        <v xml:space="preserve">[#current_year#] </v>
      </c>
    </row>
    <row r="154" spans="1:29" ht="26.25" x14ac:dyDescent="0.25">
      <c r="A154" s="353" t="s">
        <v>375</v>
      </c>
      <c r="B154" s="353" t="s">
        <v>128</v>
      </c>
      <c r="C154" s="312"/>
      <c r="D154" s="480"/>
      <c r="Z154" s="353" t="s">
        <v>370</v>
      </c>
      <c r="AA154" s="353" t="s">
        <v>128</v>
      </c>
      <c r="AB154" s="354"/>
      <c r="AC154" s="305"/>
    </row>
    <row r="155" spans="1:29" ht="26.25" x14ac:dyDescent="0.25">
      <c r="A155" s="353" t="s">
        <v>376</v>
      </c>
      <c r="B155" s="353" t="s">
        <v>128</v>
      </c>
      <c r="C155" s="312"/>
      <c r="D155" s="480"/>
      <c r="Z155" s="353" t="s">
        <v>372</v>
      </c>
      <c r="AA155" s="353" t="s">
        <v>128</v>
      </c>
      <c r="AB155" s="354"/>
      <c r="AC155" s="305"/>
    </row>
    <row r="156" spans="1:29" ht="26.25" x14ac:dyDescent="0.25">
      <c r="D156" s="324"/>
      <c r="Z156" s="353" t="s">
        <v>374</v>
      </c>
      <c r="AA156" s="353" t="s">
        <v>128</v>
      </c>
      <c r="AB156" s="354"/>
      <c r="AC156" s="305"/>
    </row>
    <row r="157" spans="1:29" x14ac:dyDescent="0.25">
      <c r="D157" s="324"/>
      <c r="Z157" s="353" t="s">
        <v>376</v>
      </c>
      <c r="AA157" s="353" t="s">
        <v>128</v>
      </c>
      <c r="AB157" s="354"/>
      <c r="AC157" s="305"/>
    </row>
    <row r="158" spans="1:29" ht="15.75" x14ac:dyDescent="0.25">
      <c r="A158" s="349" t="s">
        <v>368</v>
      </c>
      <c r="B158" s="349"/>
      <c r="C158" s="352" t="str">
        <f>B3</f>
        <v xml:space="preserve">[#current_year#] </v>
      </c>
      <c r="D158" s="352" t="str">
        <f>C13</f>
        <v>[#previous_year#]</v>
      </c>
    </row>
    <row r="159" spans="1:29" ht="31.5" x14ac:dyDescent="0.25">
      <c r="A159" s="353" t="s">
        <v>101</v>
      </c>
      <c r="B159" s="353" t="s">
        <v>123</v>
      </c>
      <c r="C159" s="481"/>
      <c r="D159" s="482"/>
      <c r="Z159" s="349" t="s">
        <v>368</v>
      </c>
      <c r="AA159" s="349"/>
      <c r="AB159" s="352" t="str">
        <f>C13</f>
        <v>[#previous_year#]</v>
      </c>
      <c r="AC159" s="352" t="str">
        <f>B3</f>
        <v xml:space="preserve">[#current_year#] </v>
      </c>
    </row>
    <row r="160" spans="1:29" x14ac:dyDescent="0.25">
      <c r="A160" s="353" t="s">
        <v>106</v>
      </c>
      <c r="B160" s="353" t="s">
        <v>123</v>
      </c>
      <c r="C160" s="481"/>
      <c r="D160" s="482"/>
      <c r="Z160" s="353" t="s">
        <v>101</v>
      </c>
      <c r="AA160" s="353" t="s">
        <v>123</v>
      </c>
      <c r="AB160" s="338">
        <f>D159</f>
        <v>0</v>
      </c>
      <c r="AC160" s="338">
        <f>C159</f>
        <v>0</v>
      </c>
    </row>
    <row r="161" spans="1:29" x14ac:dyDescent="0.25">
      <c r="A161" s="353" t="s">
        <v>111</v>
      </c>
      <c r="B161" s="353" t="s">
        <v>123</v>
      </c>
      <c r="C161" s="481"/>
      <c r="D161" s="482"/>
      <c r="Z161" s="353" t="s">
        <v>106</v>
      </c>
      <c r="AA161" s="353" t="s">
        <v>123</v>
      </c>
      <c r="AB161" s="338">
        <f>D160</f>
        <v>0</v>
      </c>
      <c r="AC161" s="338">
        <f>C160</f>
        <v>0</v>
      </c>
    </row>
    <row r="162" spans="1:29" x14ac:dyDescent="0.25">
      <c r="A162" s="353" t="s">
        <v>116</v>
      </c>
      <c r="B162" s="353" t="s">
        <v>123</v>
      </c>
      <c r="C162" s="481"/>
      <c r="D162" s="482"/>
      <c r="Z162" s="353" t="s">
        <v>111</v>
      </c>
      <c r="AA162" s="353" t="s">
        <v>123</v>
      </c>
      <c r="AB162" s="338">
        <f>D161</f>
        <v>0</v>
      </c>
      <c r="AC162" s="338">
        <f>C161</f>
        <v>0</v>
      </c>
    </row>
    <row r="163" spans="1:29" x14ac:dyDescent="0.25">
      <c r="D163" s="324"/>
      <c r="Z163" s="353" t="s">
        <v>116</v>
      </c>
      <c r="AA163" s="353" t="s">
        <v>123</v>
      </c>
      <c r="AB163" s="338">
        <f>D162</f>
        <v>0</v>
      </c>
      <c r="AC163" s="338">
        <f>C162</f>
        <v>0</v>
      </c>
    </row>
    <row r="164" spans="1:29" x14ac:dyDescent="0.25">
      <c r="D164" s="324"/>
    </row>
    <row r="165" spans="1:29" ht="15.75" x14ac:dyDescent="0.25">
      <c r="A165" s="349" t="s">
        <v>368</v>
      </c>
      <c r="B165" s="355"/>
      <c r="C165" s="351" t="str">
        <f>B3</f>
        <v xml:space="preserve">[#current_year#] </v>
      </c>
      <c r="D165" s="352" t="str">
        <f>C13</f>
        <v>[#previous_year#]</v>
      </c>
    </row>
    <row r="166" spans="1:29" x14ac:dyDescent="0.25">
      <c r="A166" s="353" t="s">
        <v>377</v>
      </c>
      <c r="B166" s="353" t="s">
        <v>127</v>
      </c>
      <c r="C166" s="312"/>
      <c r="D166" s="480"/>
    </row>
    <row r="168" spans="1:29" ht="31.5" x14ac:dyDescent="0.25">
      <c r="A168" s="349" t="s">
        <v>368</v>
      </c>
      <c r="B168" s="350"/>
      <c r="C168" s="351" t="str">
        <f>B3</f>
        <v xml:space="preserve">[#current_year#] </v>
      </c>
      <c r="D168" s="352" t="str">
        <f>C13</f>
        <v>[#previous_year#]</v>
      </c>
      <c r="Z168" s="349" t="s">
        <v>368</v>
      </c>
      <c r="AA168" s="350"/>
      <c r="AB168" s="352" t="str">
        <f>C13</f>
        <v>[#previous_year#]</v>
      </c>
      <c r="AC168" s="351" t="str">
        <f>B3</f>
        <v xml:space="preserve">[#current_year#] </v>
      </c>
    </row>
    <row r="169" spans="1:29" ht="26.25" x14ac:dyDescent="0.25">
      <c r="A169" s="353" t="s">
        <v>378</v>
      </c>
      <c r="B169" s="353" t="s">
        <v>129</v>
      </c>
      <c r="C169" s="481"/>
      <c r="D169" s="482"/>
      <c r="Z169" s="353" t="s">
        <v>378</v>
      </c>
      <c r="AA169" s="353" t="s">
        <v>129</v>
      </c>
      <c r="AB169" s="354">
        <f>D169</f>
        <v>0</v>
      </c>
      <c r="AC169" s="305">
        <f>C169</f>
        <v>0</v>
      </c>
    </row>
    <row r="170" spans="1:29" ht="26.25" x14ac:dyDescent="0.25">
      <c r="A170" s="353" t="s">
        <v>379</v>
      </c>
      <c r="B170" s="353" t="s">
        <v>129</v>
      </c>
      <c r="C170" s="481"/>
      <c r="D170" s="482"/>
      <c r="Z170" s="353" t="s">
        <v>380</v>
      </c>
      <c r="AA170" s="353" t="s">
        <v>129</v>
      </c>
      <c r="AB170" s="354">
        <f>D171</f>
        <v>0</v>
      </c>
      <c r="AC170" s="305">
        <f>C171</f>
        <v>0</v>
      </c>
    </row>
    <row r="171" spans="1:29" ht="26.25" x14ac:dyDescent="0.25">
      <c r="A171" s="353" t="s">
        <v>380</v>
      </c>
      <c r="B171" s="353" t="s">
        <v>129</v>
      </c>
      <c r="C171" s="481"/>
      <c r="D171" s="482"/>
      <c r="Z171" s="353" t="s">
        <v>382</v>
      </c>
      <c r="AA171" s="353" t="s">
        <v>129</v>
      </c>
      <c r="AB171" s="354">
        <f>D173</f>
        <v>0</v>
      </c>
      <c r="AC171" s="305">
        <f>C173</f>
        <v>0</v>
      </c>
    </row>
    <row r="172" spans="1:29" ht="26.25" x14ac:dyDescent="0.25">
      <c r="A172" s="353" t="s">
        <v>381</v>
      </c>
      <c r="B172" s="353" t="s">
        <v>129</v>
      </c>
      <c r="C172" s="481"/>
      <c r="D172" s="482"/>
      <c r="Z172" s="353" t="s">
        <v>384</v>
      </c>
      <c r="AA172" s="353" t="s">
        <v>129</v>
      </c>
      <c r="AB172" s="354">
        <f>D175</f>
        <v>0</v>
      </c>
      <c r="AC172" s="305">
        <f>C175</f>
        <v>0</v>
      </c>
    </row>
    <row r="173" spans="1:29" x14ac:dyDescent="0.25">
      <c r="A173" s="353" t="s">
        <v>382</v>
      </c>
      <c r="B173" s="353" t="s">
        <v>129</v>
      </c>
      <c r="C173" s="481"/>
      <c r="D173" s="482"/>
    </row>
    <row r="174" spans="1:29" ht="31.5" x14ac:dyDescent="0.25">
      <c r="A174" s="353" t="s">
        <v>383</v>
      </c>
      <c r="B174" s="353" t="s">
        <v>129</v>
      </c>
      <c r="C174" s="481"/>
      <c r="D174" s="482"/>
      <c r="Z174" s="349" t="s">
        <v>368</v>
      </c>
      <c r="AA174" s="350"/>
      <c r="AB174" s="352" t="str">
        <f>C13</f>
        <v>[#previous_year#]</v>
      </c>
      <c r="AC174" s="351" t="str">
        <f>B3</f>
        <v xml:space="preserve">[#current_year#] </v>
      </c>
    </row>
    <row r="175" spans="1:29" ht="26.25" x14ac:dyDescent="0.25">
      <c r="A175" s="353" t="s">
        <v>384</v>
      </c>
      <c r="B175" s="353" t="s">
        <v>129</v>
      </c>
      <c r="C175" s="481"/>
      <c r="D175" s="482"/>
      <c r="Z175" s="353" t="s">
        <v>379</v>
      </c>
      <c r="AA175" s="353" t="s">
        <v>129</v>
      </c>
      <c r="AB175" s="354">
        <f>D170</f>
        <v>0</v>
      </c>
      <c r="AC175" s="305">
        <f>C170</f>
        <v>0</v>
      </c>
    </row>
    <row r="176" spans="1:29" ht="26.25" x14ac:dyDescent="0.25">
      <c r="A176" s="353" t="s">
        <v>385</v>
      </c>
      <c r="B176" s="353" t="s">
        <v>129</v>
      </c>
      <c r="C176" s="481"/>
      <c r="D176" s="482"/>
      <c r="Z176" s="353" t="s">
        <v>381</v>
      </c>
      <c r="AA176" s="353" t="s">
        <v>129</v>
      </c>
      <c r="AB176" s="354">
        <f>D172</f>
        <v>0</v>
      </c>
      <c r="AC176" s="305">
        <f>C172</f>
        <v>0</v>
      </c>
    </row>
    <row r="177" spans="26:29" ht="26.25" x14ac:dyDescent="0.25">
      <c r="Z177" s="353" t="s">
        <v>383</v>
      </c>
      <c r="AA177" s="353" t="s">
        <v>129</v>
      </c>
      <c r="AB177" s="354">
        <f>D174</f>
        <v>0</v>
      </c>
      <c r="AC177" s="305">
        <f>C174</f>
        <v>0</v>
      </c>
    </row>
    <row r="178" spans="26:29" ht="26.25" x14ac:dyDescent="0.25">
      <c r="Z178" s="353" t="s">
        <v>385</v>
      </c>
      <c r="AA178" s="353" t="s">
        <v>129</v>
      </c>
      <c r="AB178" s="354">
        <f>D176</f>
        <v>0</v>
      </c>
      <c r="AC178" s="305">
        <f>C176</f>
        <v>0</v>
      </c>
    </row>
  </sheetData>
  <mergeCells count="30">
    <mergeCell ref="A1:C1"/>
    <mergeCell ref="B74:E74"/>
    <mergeCell ref="B21:E21"/>
    <mergeCell ref="B41:C41"/>
    <mergeCell ref="D41:E41"/>
    <mergeCell ref="D3:E3"/>
    <mergeCell ref="A3:A4"/>
    <mergeCell ref="B3:C3"/>
    <mergeCell ref="A13:A14"/>
    <mergeCell ref="B22:C22"/>
    <mergeCell ref="D22:E22"/>
    <mergeCell ref="B129:D129"/>
    <mergeCell ref="B85:C85"/>
    <mergeCell ref="D85:E85"/>
    <mergeCell ref="B86:C86"/>
    <mergeCell ref="D86:E86"/>
    <mergeCell ref="B101:C101"/>
    <mergeCell ref="D101:E101"/>
    <mergeCell ref="B102:C102"/>
    <mergeCell ref="D102:E102"/>
    <mergeCell ref="B116:C116"/>
    <mergeCell ref="D116:E116"/>
    <mergeCell ref="B117:C117"/>
    <mergeCell ref="D117:E117"/>
    <mergeCell ref="AB62:AD62"/>
    <mergeCell ref="AA3:AB3"/>
    <mergeCell ref="AC3:AD3"/>
    <mergeCell ref="AC10:AD10"/>
    <mergeCell ref="AA10:AB10"/>
    <mergeCell ref="AB48:AD48"/>
  </mergeCells>
  <pageMargins left="0.7" right="0.7" top="0.75" bottom="0.75" header="0.3" footer="0.3"/>
  <pageSetup paperSize="9" orientation="portrait" verticalDpi="120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heetViews>
  <sheetFormatPr baseColWidth="10" defaultRowHeight="15" x14ac:dyDescent="0.25"/>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7"/>
  <sheetViews>
    <sheetView workbookViewId="0">
      <pane ySplit="5" topLeftCell="A6" activePane="bottomLeft" state="frozen"/>
      <selection pane="bottomLeft" activeCell="A4" sqref="A4"/>
    </sheetView>
  </sheetViews>
  <sheetFormatPr baseColWidth="10" defaultRowHeight="15" x14ac:dyDescent="0.25"/>
  <cols>
    <col min="1" max="4" width="29.140625" customWidth="1"/>
  </cols>
  <sheetData>
    <row r="2" spans="1:4" x14ac:dyDescent="0.25">
      <c r="A2" s="283" t="s">
        <v>304</v>
      </c>
    </row>
    <row r="4" spans="1:4" x14ac:dyDescent="0.25">
      <c r="B4" s="284"/>
      <c r="C4" s="285"/>
      <c r="D4" s="286"/>
    </row>
    <row r="5" spans="1:4" ht="45" x14ac:dyDescent="0.25">
      <c r="A5" s="287" t="s">
        <v>305</v>
      </c>
      <c r="B5" s="287" t="s">
        <v>306</v>
      </c>
      <c r="C5" s="287" t="s">
        <v>307</v>
      </c>
      <c r="D5" s="287" t="s">
        <v>308</v>
      </c>
    </row>
    <row r="6" spans="1:4" x14ac:dyDescent="0.25">
      <c r="A6" s="288"/>
      <c r="B6" s="289"/>
      <c r="C6" s="290"/>
      <c r="D6" s="291"/>
    </row>
    <row r="7" spans="1:4" x14ac:dyDescent="0.25">
      <c r="A7" s="288"/>
      <c r="B7" s="289"/>
      <c r="C7" s="290"/>
      <c r="D7" s="291"/>
    </row>
  </sheetData>
  <autoFilter ref="A5:D5"/>
  <conditionalFormatting sqref="A6">
    <cfRule type="duplicateValues" dxfId="11" priority="4" stopIfTrue="1"/>
    <cfRule type="duplicateValues" dxfId="10" priority="5" stopIfTrue="1"/>
  </conditionalFormatting>
  <conditionalFormatting sqref="A6">
    <cfRule type="duplicateValues" dxfId="9" priority="6" stopIfTrue="1"/>
  </conditionalFormatting>
  <conditionalFormatting sqref="A7">
    <cfRule type="duplicateValues" dxfId="8" priority="1" stopIfTrue="1"/>
    <cfRule type="duplicateValues" dxfId="7" priority="2" stopIfTrue="1"/>
  </conditionalFormatting>
  <conditionalFormatting sqref="A7">
    <cfRule type="duplicateValues" dxfId="6" priority="3" stopIfTrue="1"/>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7"/>
  <sheetViews>
    <sheetView workbookViewId="0">
      <pane ySplit="5" topLeftCell="A6" activePane="bottomLeft" state="frozen"/>
      <selection pane="bottomLeft" activeCell="A4" sqref="A4"/>
    </sheetView>
  </sheetViews>
  <sheetFormatPr baseColWidth="10" defaultRowHeight="15" x14ac:dyDescent="0.25"/>
  <cols>
    <col min="1" max="4" width="33.85546875" customWidth="1"/>
  </cols>
  <sheetData>
    <row r="2" spans="1:4" x14ac:dyDescent="0.25">
      <c r="A2" t="s">
        <v>309</v>
      </c>
    </row>
    <row r="3" spans="1:4" x14ac:dyDescent="0.25">
      <c r="A3" s="292"/>
    </row>
    <row r="5" spans="1:4" ht="60" x14ac:dyDescent="0.25">
      <c r="A5" s="287" t="s">
        <v>305</v>
      </c>
      <c r="B5" s="287" t="s">
        <v>306</v>
      </c>
      <c r="C5" s="287" t="s">
        <v>310</v>
      </c>
      <c r="D5" s="287" t="s">
        <v>295</v>
      </c>
    </row>
    <row r="6" spans="1:4" x14ac:dyDescent="0.25">
      <c r="A6" s="293"/>
      <c r="B6" s="294"/>
      <c r="C6" s="501"/>
      <c r="D6" s="295"/>
    </row>
    <row r="7" spans="1:4" x14ac:dyDescent="0.25">
      <c r="A7" s="293"/>
      <c r="B7" s="294"/>
      <c r="C7" s="501"/>
      <c r="D7" s="295"/>
    </row>
  </sheetData>
  <autoFilter ref="A5:D5"/>
  <conditionalFormatting sqref="A6:B6">
    <cfRule type="duplicateValues" dxfId="5" priority="2"/>
  </conditionalFormatting>
  <conditionalFormatting sqref="A7:B7">
    <cfRule type="duplicateValues" dxfId="4" priority="1"/>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6"/>
  <sheetViews>
    <sheetView workbookViewId="0">
      <pane ySplit="4" topLeftCell="A5" activePane="bottomLeft" state="frozen"/>
      <selection pane="bottomLeft" activeCell="A3" sqref="A3"/>
    </sheetView>
  </sheetViews>
  <sheetFormatPr baseColWidth="10" defaultRowHeight="15" x14ac:dyDescent="0.25"/>
  <cols>
    <col min="1" max="6" width="31.28515625" customWidth="1"/>
  </cols>
  <sheetData>
    <row r="2" spans="1:6" x14ac:dyDescent="0.25">
      <c r="A2" s="283" t="s">
        <v>311</v>
      </c>
    </row>
    <row r="4" spans="1:6" ht="45" x14ac:dyDescent="0.25">
      <c r="A4" s="287" t="s">
        <v>312</v>
      </c>
      <c r="B4" s="287" t="s">
        <v>313</v>
      </c>
      <c r="C4" s="287" t="s">
        <v>314</v>
      </c>
      <c r="D4" s="287" t="s">
        <v>315</v>
      </c>
      <c r="E4" s="287" t="s">
        <v>316</v>
      </c>
      <c r="F4" s="287" t="s">
        <v>308</v>
      </c>
    </row>
    <row r="5" spans="1:6" x14ac:dyDescent="0.25">
      <c r="A5" s="293"/>
      <c r="B5" s="296"/>
      <c r="C5" s="296"/>
      <c r="D5" s="296"/>
      <c r="E5" s="502"/>
      <c r="F5" s="295"/>
    </row>
    <row r="6" spans="1:6" x14ac:dyDescent="0.25">
      <c r="A6" s="293"/>
      <c r="B6" s="296"/>
      <c r="C6" s="296"/>
      <c r="D6" s="296"/>
      <c r="E6" s="502"/>
      <c r="F6" s="295"/>
    </row>
  </sheetData>
  <autoFilter ref="A4:F4"/>
  <conditionalFormatting sqref="A5:D5">
    <cfRule type="duplicateValues" dxfId="3" priority="2"/>
  </conditionalFormatting>
  <conditionalFormatting sqref="A6:D6">
    <cfRule type="duplicateValues" dxfId="2" priority="1"/>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7"/>
  <sheetViews>
    <sheetView workbookViewId="0">
      <pane ySplit="5" topLeftCell="A6" activePane="bottomLeft" state="frozen"/>
      <selection pane="bottomLeft" activeCell="A4" sqref="A4"/>
    </sheetView>
  </sheetViews>
  <sheetFormatPr baseColWidth="10" defaultRowHeight="15" x14ac:dyDescent="0.25"/>
  <cols>
    <col min="1" max="6" width="30.42578125" customWidth="1"/>
  </cols>
  <sheetData>
    <row r="2" spans="1:6" x14ac:dyDescent="0.25">
      <c r="A2" t="s">
        <v>317</v>
      </c>
    </row>
    <row r="3" spans="1:6" x14ac:dyDescent="0.25">
      <c r="A3" s="292"/>
    </row>
    <row r="4" spans="1:6" x14ac:dyDescent="0.25">
      <c r="A4" s="283"/>
    </row>
    <row r="5" spans="1:6" ht="30" x14ac:dyDescent="0.25">
      <c r="A5" s="287" t="s">
        <v>312</v>
      </c>
      <c r="B5" s="287" t="s">
        <v>313</v>
      </c>
      <c r="C5" s="287" t="s">
        <v>314</v>
      </c>
      <c r="D5" s="287" t="s">
        <v>315</v>
      </c>
      <c r="E5" s="287" t="s">
        <v>316</v>
      </c>
      <c r="F5" s="287" t="s">
        <v>295</v>
      </c>
    </row>
    <row r="6" spans="1:6" x14ac:dyDescent="0.25">
      <c r="A6" s="293"/>
      <c r="B6" s="294"/>
      <c r="C6" s="294"/>
      <c r="D6" s="294"/>
      <c r="E6" s="501"/>
      <c r="F6" s="295"/>
    </row>
    <row r="7" spans="1:6" x14ac:dyDescent="0.25">
      <c r="A7" s="293"/>
      <c r="B7" s="294"/>
      <c r="C7" s="294"/>
      <c r="D7" s="294"/>
      <c r="E7" s="501"/>
      <c r="F7" s="295"/>
    </row>
  </sheetData>
  <autoFilter ref="A5:F5"/>
  <conditionalFormatting sqref="A6:D6">
    <cfRule type="duplicateValues" dxfId="1" priority="2"/>
  </conditionalFormatting>
  <conditionalFormatting sqref="A7:D7">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1"/>
  <sheetViews>
    <sheetView workbookViewId="0">
      <pane xSplit="2" ySplit="7" topLeftCell="C8" activePane="bottomRight" state="frozen"/>
      <selection pane="topRight" activeCell="C1" sqref="C1"/>
      <selection pane="bottomLeft" activeCell="A8" sqref="A8"/>
      <selection pane="bottomRight" activeCell="A12" sqref="A12"/>
    </sheetView>
  </sheetViews>
  <sheetFormatPr baseColWidth="10" defaultRowHeight="15" x14ac:dyDescent="0.25"/>
  <cols>
    <col min="1" max="1" width="24" customWidth="1"/>
    <col min="2" max="2" width="27.42578125" customWidth="1"/>
    <col min="3" max="3" width="16.42578125" customWidth="1"/>
    <col min="9" max="11" width="16.140625" customWidth="1"/>
    <col min="12" max="12" width="16.85546875" customWidth="1"/>
    <col min="13" max="13" width="17.140625" customWidth="1"/>
    <col min="14" max="14" width="17.7109375" customWidth="1"/>
    <col min="15" max="16" width="17.42578125" customWidth="1"/>
    <col min="17" max="17" width="16.42578125" customWidth="1"/>
    <col min="18" max="18" width="17.140625" customWidth="1"/>
    <col min="19" max="19" width="15.85546875" customWidth="1"/>
    <col min="20" max="20" width="18.85546875" customWidth="1"/>
    <col min="21" max="21" width="15.42578125" customWidth="1"/>
    <col min="22" max="22" width="17" customWidth="1"/>
    <col min="23" max="23" width="17.7109375" customWidth="1"/>
    <col min="24" max="24" width="16.7109375" customWidth="1"/>
    <col min="25" max="25" width="17.140625" customWidth="1"/>
    <col min="26" max="26" width="18.140625" customWidth="1"/>
    <col min="27" max="27" width="17.85546875" customWidth="1"/>
    <col min="28" max="28" width="19.42578125" customWidth="1"/>
    <col min="29" max="29" width="19.28515625" customWidth="1"/>
    <col min="30" max="30" width="18.140625" customWidth="1"/>
    <col min="31" max="31" width="19.42578125" customWidth="1"/>
    <col min="32" max="32" width="18.140625" customWidth="1"/>
    <col min="33" max="33" width="17.42578125" customWidth="1"/>
    <col min="34" max="34" width="19.28515625" customWidth="1"/>
    <col min="35" max="35" width="18.85546875" customWidth="1"/>
    <col min="36" max="36" width="17.42578125" customWidth="1"/>
    <col min="38" max="38" width="18.7109375" customWidth="1"/>
    <col min="39" max="39" width="18.42578125" customWidth="1"/>
    <col min="40" max="40" width="19.42578125" customWidth="1"/>
    <col min="41" max="42" width="18.140625" customWidth="1"/>
    <col min="43" max="44" width="17.42578125" customWidth="1"/>
  </cols>
  <sheetData>
    <row r="1" spans="1:44" x14ac:dyDescent="0.25">
      <c r="A1" s="1" t="s">
        <v>0</v>
      </c>
      <c r="E1" s="2"/>
      <c r="F1" s="2"/>
      <c r="G1" s="2"/>
      <c r="H1" s="2"/>
      <c r="I1" s="2"/>
      <c r="J1" s="2"/>
      <c r="K1" s="2"/>
    </row>
    <row r="2" spans="1:44" x14ac:dyDescent="0.25">
      <c r="A2" s="3" t="s">
        <v>1</v>
      </c>
    </row>
    <row r="3" spans="1:44" x14ac:dyDescent="0.25">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5"/>
      <c r="AR3" s="5"/>
    </row>
    <row r="4" spans="1:44" ht="18.75" customHeight="1" x14ac:dyDescent="0.25">
      <c r="A4" s="748" t="s">
        <v>550</v>
      </c>
      <c r="B4" s="749"/>
      <c r="C4" s="749"/>
      <c r="D4" s="749"/>
      <c r="E4" s="750"/>
      <c r="F4" s="750"/>
      <c r="G4" s="750"/>
      <c r="H4" s="750"/>
      <c r="I4" s="750"/>
      <c r="J4" s="750"/>
      <c r="K4" s="750"/>
      <c r="L4" s="750"/>
      <c r="M4" s="750"/>
      <c r="N4" s="750"/>
      <c r="O4" s="750"/>
      <c r="P4" s="750"/>
      <c r="Q4" s="750"/>
      <c r="R4" s="750"/>
      <c r="S4" s="750"/>
      <c r="T4" s="750"/>
      <c r="U4" s="750"/>
      <c r="V4" s="750"/>
      <c r="W4" s="750"/>
      <c r="X4" s="750"/>
      <c r="Y4" s="750"/>
      <c r="Z4" s="750"/>
      <c r="AA4" s="750"/>
      <c r="AB4" s="750"/>
      <c r="AC4" s="750"/>
      <c r="AD4" s="750"/>
      <c r="AE4" s="750"/>
      <c r="AF4" s="750"/>
      <c r="AG4" s="750"/>
      <c r="AH4" s="750"/>
      <c r="AI4" s="750"/>
      <c r="AJ4" s="750"/>
      <c r="AK4" s="750"/>
      <c r="AL4" s="750"/>
      <c r="AM4" s="750"/>
      <c r="AN4" s="750"/>
      <c r="AO4" s="750"/>
      <c r="AP4" s="750"/>
      <c r="AQ4" s="751" t="s">
        <v>549</v>
      </c>
      <c r="AR4" s="751"/>
    </row>
    <row r="5" spans="1:44" s="566" customFormat="1" ht="90" x14ac:dyDescent="0.25">
      <c r="A5" s="752" t="s">
        <v>2</v>
      </c>
      <c r="B5" s="752" t="s">
        <v>3</v>
      </c>
      <c r="C5" s="752" t="s">
        <v>4</v>
      </c>
      <c r="D5" s="752" t="s">
        <v>5</v>
      </c>
      <c r="E5" s="691" t="s">
        <v>6</v>
      </c>
      <c r="F5" s="692" t="s">
        <v>7</v>
      </c>
      <c r="G5" s="692" t="s">
        <v>8</v>
      </c>
      <c r="H5" s="692" t="s">
        <v>9</v>
      </c>
      <c r="I5" s="692" t="s">
        <v>10</v>
      </c>
      <c r="J5" s="692" t="s">
        <v>11</v>
      </c>
      <c r="K5" s="692" t="s">
        <v>12</v>
      </c>
      <c r="L5" s="692" t="s">
        <v>13</v>
      </c>
      <c r="M5" s="692" t="s">
        <v>14</v>
      </c>
      <c r="N5" s="692" t="s">
        <v>15</v>
      </c>
      <c r="O5" s="692" t="s">
        <v>16</v>
      </c>
      <c r="P5" s="692" t="s">
        <v>17</v>
      </c>
      <c r="Q5" s="692" t="s">
        <v>18</v>
      </c>
      <c r="R5" s="692" t="s">
        <v>19</v>
      </c>
      <c r="S5" s="692" t="s">
        <v>20</v>
      </c>
      <c r="T5" s="692" t="s">
        <v>21</v>
      </c>
      <c r="U5" s="692" t="s">
        <v>22</v>
      </c>
      <c r="V5" s="692" t="s">
        <v>20</v>
      </c>
      <c r="W5" s="692" t="s">
        <v>21</v>
      </c>
      <c r="X5" s="756" t="s">
        <v>23</v>
      </c>
      <c r="Y5" s="756" t="s">
        <v>24</v>
      </c>
      <c r="Z5" s="692" t="s">
        <v>25</v>
      </c>
      <c r="AA5" s="692" t="s">
        <v>26</v>
      </c>
      <c r="AB5" s="692" t="s">
        <v>27</v>
      </c>
      <c r="AC5" s="692" t="s">
        <v>28</v>
      </c>
      <c r="AD5" s="692" t="s">
        <v>29</v>
      </c>
      <c r="AE5" s="692" t="s">
        <v>30</v>
      </c>
      <c r="AF5" s="692" t="s">
        <v>31</v>
      </c>
      <c r="AG5" s="692" t="s">
        <v>32</v>
      </c>
      <c r="AH5" s="692" t="s">
        <v>33</v>
      </c>
      <c r="AI5" s="756" t="s">
        <v>34</v>
      </c>
      <c r="AJ5" s="692" t="s">
        <v>35</v>
      </c>
      <c r="AK5" s="693" t="s">
        <v>36</v>
      </c>
      <c r="AL5" s="752" t="s">
        <v>37</v>
      </c>
      <c r="AM5" s="752" t="s">
        <v>38</v>
      </c>
      <c r="AN5" s="752" t="s">
        <v>39</v>
      </c>
      <c r="AO5" s="752" t="s">
        <v>40</v>
      </c>
      <c r="AP5" s="752" t="s">
        <v>41</v>
      </c>
      <c r="AQ5" s="690" t="s">
        <v>42</v>
      </c>
      <c r="AR5" s="754" t="s">
        <v>43</v>
      </c>
    </row>
    <row r="6" spans="1:44" s="689" customFormat="1" ht="37.5" customHeight="1" x14ac:dyDescent="0.25">
      <c r="A6" s="753"/>
      <c r="B6" s="753"/>
      <c r="C6" s="753"/>
      <c r="D6" s="753"/>
      <c r="E6" s="694" t="s">
        <v>544</v>
      </c>
      <c r="F6" s="695" t="s">
        <v>544</v>
      </c>
      <c r="G6" s="695" t="s">
        <v>544</v>
      </c>
      <c r="H6" s="695" t="s">
        <v>544</v>
      </c>
      <c r="I6" s="686" t="s">
        <v>545</v>
      </c>
      <c r="J6" s="686" t="s">
        <v>545</v>
      </c>
      <c r="K6" s="686" t="s">
        <v>545</v>
      </c>
      <c r="L6" s="695" t="s">
        <v>546</v>
      </c>
      <c r="M6" s="686" t="s">
        <v>545</v>
      </c>
      <c r="N6" s="686" t="s">
        <v>545</v>
      </c>
      <c r="O6" s="695" t="s">
        <v>546</v>
      </c>
      <c r="P6" s="686" t="s">
        <v>545</v>
      </c>
      <c r="Q6" s="686" t="s">
        <v>545</v>
      </c>
      <c r="R6" s="695" t="s">
        <v>546</v>
      </c>
      <c r="S6" s="686" t="s">
        <v>545</v>
      </c>
      <c r="T6" s="686" t="s">
        <v>545</v>
      </c>
      <c r="U6" s="695" t="s">
        <v>546</v>
      </c>
      <c r="V6" s="686" t="s">
        <v>545</v>
      </c>
      <c r="W6" s="686" t="s">
        <v>545</v>
      </c>
      <c r="X6" s="757"/>
      <c r="Y6" s="757"/>
      <c r="Z6" s="686" t="s">
        <v>545</v>
      </c>
      <c r="AA6" s="686" t="s">
        <v>205</v>
      </c>
      <c r="AB6" s="686" t="s">
        <v>122</v>
      </c>
      <c r="AC6" s="695" t="s">
        <v>547</v>
      </c>
      <c r="AD6" s="686" t="s">
        <v>123</v>
      </c>
      <c r="AE6" s="695" t="s">
        <v>128</v>
      </c>
      <c r="AF6" s="695" t="s">
        <v>547</v>
      </c>
      <c r="AG6" s="686" t="s">
        <v>123</v>
      </c>
      <c r="AH6" s="695" t="s">
        <v>128</v>
      </c>
      <c r="AI6" s="757"/>
      <c r="AJ6" s="686" t="s">
        <v>545</v>
      </c>
      <c r="AK6" s="687" t="s">
        <v>545</v>
      </c>
      <c r="AL6" s="753"/>
      <c r="AM6" s="753"/>
      <c r="AN6" s="753"/>
      <c r="AO6" s="753"/>
      <c r="AP6" s="753"/>
      <c r="AQ6" s="688" t="s">
        <v>548</v>
      </c>
      <c r="AR6" s="755"/>
    </row>
    <row r="10" spans="1:44" ht="14.25" customHeight="1" x14ac:dyDescent="0.25">
      <c r="A10" s="6" t="s">
        <v>44</v>
      </c>
    </row>
    <row r="11" spans="1:44" ht="18" customHeight="1" x14ac:dyDescent="0.25">
      <c r="A11" s="6" t="s">
        <v>45</v>
      </c>
    </row>
  </sheetData>
  <autoFilter ref="A7:AR7"/>
  <mergeCells count="15">
    <mergeCell ref="A4:AP4"/>
    <mergeCell ref="AQ4:AR4"/>
    <mergeCell ref="A5:A6"/>
    <mergeCell ref="B5:B6"/>
    <mergeCell ref="C5:C6"/>
    <mergeCell ref="D5:D6"/>
    <mergeCell ref="AR5:AR6"/>
    <mergeCell ref="X5:X6"/>
    <mergeCell ref="Y5:Y6"/>
    <mergeCell ref="AI5:AI6"/>
    <mergeCell ref="AL5:AL6"/>
    <mergeCell ref="AM5:AM6"/>
    <mergeCell ref="AN5:AN6"/>
    <mergeCell ref="AO5:AO6"/>
    <mergeCell ref="AP5:AP6"/>
  </mergeCells>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3"/>
  <sheetViews>
    <sheetView workbookViewId="0">
      <selection sqref="A1:Q7"/>
    </sheetView>
  </sheetViews>
  <sheetFormatPr baseColWidth="10" defaultRowHeight="15" x14ac:dyDescent="0.25"/>
  <cols>
    <col min="1" max="1" width="34.42578125" customWidth="1"/>
    <col min="3" max="6" width="17.5703125" customWidth="1"/>
    <col min="8" max="12" width="11.42578125" style="715"/>
    <col min="13" max="14" width="11.42578125" style="716"/>
    <col min="15" max="15" width="22.28515625" style="716" customWidth="1"/>
    <col min="16" max="16" width="11.42578125" style="716"/>
    <col min="17" max="17" width="19.85546875" customWidth="1"/>
  </cols>
  <sheetData>
    <row r="1" spans="1:17" ht="21" x14ac:dyDescent="0.35">
      <c r="A1" s="758" t="s">
        <v>551</v>
      </c>
      <c r="B1" s="759"/>
      <c r="C1" s="759"/>
      <c r="D1" s="759"/>
      <c r="E1" s="759"/>
      <c r="F1" s="759"/>
      <c r="G1" s="759"/>
      <c r="H1" s="760"/>
      <c r="I1" s="761" t="s">
        <v>552</v>
      </c>
      <c r="J1" s="761"/>
      <c r="K1" s="761"/>
      <c r="L1" s="761"/>
      <c r="M1" s="761"/>
      <c r="N1" s="762"/>
      <c r="O1" s="696" t="s">
        <v>553</v>
      </c>
      <c r="P1" s="697"/>
      <c r="Q1" s="698"/>
    </row>
    <row r="2" spans="1:17" ht="45" x14ac:dyDescent="0.25">
      <c r="A2" s="699" t="s">
        <v>249</v>
      </c>
      <c r="B2" s="700" t="s">
        <v>250</v>
      </c>
      <c r="C2" s="700" t="s">
        <v>554</v>
      </c>
      <c r="D2" s="732" t="s">
        <v>567</v>
      </c>
      <c r="E2" s="732" t="s">
        <v>568</v>
      </c>
      <c r="F2" s="700" t="s">
        <v>555</v>
      </c>
      <c r="G2" s="700" t="s">
        <v>556</v>
      </c>
      <c r="H2" s="701" t="s">
        <v>557</v>
      </c>
      <c r="I2" s="702" t="s">
        <v>558</v>
      </c>
      <c r="J2" s="702" t="s">
        <v>559</v>
      </c>
      <c r="K2" s="702" t="s">
        <v>560</v>
      </c>
      <c r="L2" s="702" t="s">
        <v>561</v>
      </c>
      <c r="M2" s="703" t="s">
        <v>562</v>
      </c>
      <c r="N2" s="704" t="s">
        <v>563</v>
      </c>
      <c r="O2" s="705"/>
      <c r="P2" s="706" t="s">
        <v>564</v>
      </c>
      <c r="Q2" s="707" t="s">
        <v>565</v>
      </c>
    </row>
    <row r="3" spans="1:17" x14ac:dyDescent="0.25">
      <c r="A3" s="708"/>
      <c r="B3" s="709"/>
      <c r="C3" s="709"/>
      <c r="D3" s="709"/>
      <c r="E3" s="709"/>
      <c r="F3" s="709"/>
      <c r="G3" s="709"/>
      <c r="H3" s="710" t="s">
        <v>566</v>
      </c>
      <c r="I3" s="711" t="s">
        <v>566</v>
      </c>
      <c r="J3" s="711" t="s">
        <v>566</v>
      </c>
      <c r="K3" s="711" t="s">
        <v>566</v>
      </c>
      <c r="L3" s="711" t="s">
        <v>566</v>
      </c>
      <c r="M3" s="711" t="s">
        <v>123</v>
      </c>
      <c r="N3" s="711" t="s">
        <v>123</v>
      </c>
      <c r="O3" s="712"/>
      <c r="P3" s="713"/>
      <c r="Q3" s="714"/>
    </row>
    <row r="4" spans="1:17" x14ac:dyDescent="0.25">
      <c r="A4" s="720"/>
      <c r="B4" s="721"/>
      <c r="C4" s="722"/>
      <c r="D4" s="722"/>
      <c r="E4" s="722"/>
      <c r="F4" s="722"/>
      <c r="G4" s="723"/>
      <c r="H4" s="723"/>
      <c r="I4" s="723"/>
      <c r="J4" s="724"/>
      <c r="K4" s="723"/>
      <c r="L4" s="724"/>
      <c r="M4" s="725"/>
      <c r="N4" s="725"/>
      <c r="O4" s="726"/>
      <c r="P4" s="727"/>
      <c r="Q4" s="728"/>
    </row>
    <row r="5" spans="1:17" x14ac:dyDescent="0.25">
      <c r="A5" s="743"/>
      <c r="B5" s="744" t="s">
        <v>569</v>
      </c>
      <c r="C5" s="745"/>
      <c r="D5" s="745"/>
      <c r="E5" s="745"/>
      <c r="F5" s="745"/>
      <c r="G5" s="733"/>
      <c r="H5" s="733"/>
      <c r="I5" s="733"/>
      <c r="J5" s="734"/>
      <c r="K5" s="733"/>
      <c r="L5" s="734"/>
      <c r="M5" s="740"/>
      <c r="N5" s="740"/>
      <c r="O5" s="735"/>
      <c r="P5" s="736"/>
      <c r="Q5" s="737"/>
    </row>
    <row r="6" spans="1:17" x14ac:dyDescent="0.25">
      <c r="A6" s="743"/>
      <c r="B6" s="744"/>
      <c r="C6" s="745"/>
      <c r="D6" s="745"/>
      <c r="E6" s="745"/>
      <c r="F6" s="745"/>
      <c r="G6" s="733"/>
      <c r="H6" s="733"/>
      <c r="I6" s="733"/>
      <c r="J6" s="734"/>
      <c r="K6" s="733"/>
      <c r="L6" s="734"/>
      <c r="M6" s="740"/>
      <c r="N6" s="740"/>
      <c r="O6" s="735"/>
      <c r="P6" s="736"/>
      <c r="Q6" s="737"/>
    </row>
    <row r="7" spans="1:17" x14ac:dyDescent="0.25">
      <c r="A7" s="746"/>
      <c r="B7" s="747"/>
      <c r="C7" s="747"/>
      <c r="D7" s="747"/>
      <c r="E7" s="747"/>
      <c r="F7" s="747"/>
      <c r="G7" s="738"/>
      <c r="H7" s="739"/>
      <c r="I7" s="739"/>
      <c r="J7" s="739"/>
      <c r="K7" s="739"/>
      <c r="L7" s="739"/>
      <c r="M7" s="741"/>
      <c r="N7" s="742"/>
      <c r="O7" s="730"/>
      <c r="P7" s="729"/>
      <c r="Q7" s="731"/>
    </row>
    <row r="17" spans="2:12" x14ac:dyDescent="0.25">
      <c r="B17" s="356"/>
      <c r="C17" s="356"/>
      <c r="D17" s="356"/>
      <c r="E17" s="356"/>
      <c r="F17" s="356"/>
      <c r="G17" s="356"/>
      <c r="H17" s="717"/>
      <c r="I17" s="717"/>
      <c r="J17" s="717"/>
      <c r="K17" s="717"/>
      <c r="L17" s="717"/>
    </row>
    <row r="18" spans="2:12" x14ac:dyDescent="0.25">
      <c r="B18" s="356"/>
      <c r="C18" s="356"/>
      <c r="D18" s="356"/>
      <c r="E18" s="356"/>
      <c r="F18" s="356"/>
      <c r="G18" s="356"/>
      <c r="H18" s="717"/>
      <c r="I18" s="717"/>
      <c r="J18" s="717"/>
      <c r="K18" s="717"/>
      <c r="L18" s="717"/>
    </row>
    <row r="19" spans="2:12" x14ac:dyDescent="0.25">
      <c r="B19" s="356"/>
      <c r="C19" s="356"/>
      <c r="D19" s="356"/>
      <c r="E19" s="356"/>
      <c r="F19" s="356"/>
      <c r="G19" s="356"/>
      <c r="H19" s="717"/>
      <c r="I19" s="717"/>
      <c r="J19" s="717"/>
      <c r="K19" s="717"/>
      <c r="L19" s="717"/>
    </row>
    <row r="20" spans="2:12" x14ac:dyDescent="0.25">
      <c r="B20" s="356"/>
      <c r="C20" s="356"/>
      <c r="D20" s="356"/>
      <c r="E20" s="356"/>
      <c r="F20" s="718"/>
      <c r="G20" s="718"/>
      <c r="H20" s="718"/>
      <c r="I20" s="718"/>
      <c r="J20" s="717"/>
      <c r="K20" s="717"/>
      <c r="L20" s="717"/>
    </row>
    <row r="21" spans="2:12" x14ac:dyDescent="0.25">
      <c r="B21" s="356"/>
      <c r="C21" s="356"/>
      <c r="D21" s="356"/>
      <c r="E21" s="356"/>
      <c r="F21" s="356"/>
      <c r="G21" s="719"/>
      <c r="H21" s="719"/>
      <c r="I21" s="717"/>
      <c r="J21" s="717"/>
      <c r="K21" s="717"/>
      <c r="L21" s="717"/>
    </row>
    <row r="22" spans="2:12" x14ac:dyDescent="0.25">
      <c r="B22" s="356"/>
      <c r="C22" s="356"/>
      <c r="D22" s="356"/>
      <c r="E22" s="356"/>
      <c r="F22" s="356"/>
      <c r="G22" s="356"/>
      <c r="H22" s="717"/>
      <c r="I22" s="717"/>
      <c r="J22" s="717"/>
      <c r="K22" s="717"/>
      <c r="L22" s="717"/>
    </row>
    <row r="23" spans="2:12" x14ac:dyDescent="0.25">
      <c r="B23" s="356"/>
      <c r="C23" s="356"/>
      <c r="D23" s="356"/>
      <c r="E23" s="356"/>
      <c r="F23" s="356"/>
      <c r="G23" s="356"/>
      <c r="H23" s="717"/>
      <c r="I23" s="717"/>
      <c r="J23" s="717"/>
      <c r="K23" s="717"/>
      <c r="L23" s="717"/>
    </row>
  </sheetData>
  <autoFilter ref="A4:Q4"/>
  <mergeCells count="2">
    <mergeCell ref="A1:H1"/>
    <mergeCell ref="I1:N1"/>
  </mergeCells>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
  <sheetViews>
    <sheetView workbookViewId="0">
      <pane xSplit="2" ySplit="4" topLeftCell="C6" activePane="bottomRight" state="frozen"/>
      <selection pane="topRight" activeCell="C1" sqref="C1"/>
      <selection pane="bottomLeft" activeCell="A5" sqref="A5"/>
      <selection pane="bottomRight" sqref="A1:H1"/>
    </sheetView>
  </sheetViews>
  <sheetFormatPr baseColWidth="10" defaultRowHeight="15" x14ac:dyDescent="0.25"/>
  <cols>
    <col min="1" max="2" width="16.85546875" customWidth="1"/>
    <col min="3" max="6" width="15.5703125" customWidth="1"/>
    <col min="7" max="8" width="16.140625" customWidth="1"/>
    <col min="9" max="12" width="19" customWidth="1"/>
    <col min="15" max="15" width="17" customWidth="1"/>
  </cols>
  <sheetData>
    <row r="1" spans="1:17" ht="42" x14ac:dyDescent="0.35">
      <c r="A1" s="758" t="s">
        <v>551</v>
      </c>
      <c r="B1" s="759"/>
      <c r="C1" s="759"/>
      <c r="D1" s="759"/>
      <c r="E1" s="759"/>
      <c r="F1" s="759"/>
      <c r="G1" s="759"/>
      <c r="H1" s="760"/>
      <c r="I1" s="761" t="s">
        <v>552</v>
      </c>
      <c r="J1" s="761"/>
      <c r="K1" s="761"/>
      <c r="L1" s="761"/>
      <c r="M1" s="761"/>
      <c r="N1" s="762"/>
      <c r="O1" s="696" t="s">
        <v>553</v>
      </c>
      <c r="P1" s="697"/>
      <c r="Q1" s="698"/>
    </row>
    <row r="2" spans="1:17" ht="45" x14ac:dyDescent="0.25">
      <c r="A2" s="699" t="s">
        <v>249</v>
      </c>
      <c r="B2" s="700" t="s">
        <v>250</v>
      </c>
      <c r="C2" s="700" t="s">
        <v>554</v>
      </c>
      <c r="D2" s="732" t="s">
        <v>567</v>
      </c>
      <c r="E2" s="732" t="s">
        <v>568</v>
      </c>
      <c r="F2" s="700" t="s">
        <v>555</v>
      </c>
      <c r="G2" s="700" t="s">
        <v>556</v>
      </c>
      <c r="H2" s="701" t="s">
        <v>557</v>
      </c>
      <c r="I2" s="702" t="s">
        <v>558</v>
      </c>
      <c r="J2" s="702" t="s">
        <v>559</v>
      </c>
      <c r="K2" s="702" t="s">
        <v>560</v>
      </c>
      <c r="L2" s="702" t="s">
        <v>561</v>
      </c>
      <c r="M2" s="703" t="s">
        <v>562</v>
      </c>
      <c r="N2" s="704" t="s">
        <v>563</v>
      </c>
      <c r="O2" s="705"/>
      <c r="P2" s="706" t="s">
        <v>564</v>
      </c>
      <c r="Q2" s="707" t="s">
        <v>565</v>
      </c>
    </row>
    <row r="3" spans="1:17" x14ac:dyDescent="0.25">
      <c r="A3" s="708"/>
      <c r="B3" s="709"/>
      <c r="C3" s="709"/>
      <c r="D3" s="709"/>
      <c r="E3" s="709"/>
      <c r="F3" s="709"/>
      <c r="G3" s="709"/>
      <c r="H3" s="710" t="s">
        <v>566</v>
      </c>
      <c r="I3" s="711" t="s">
        <v>566</v>
      </c>
      <c r="J3" s="711" t="s">
        <v>566</v>
      </c>
      <c r="K3" s="711" t="s">
        <v>566</v>
      </c>
      <c r="L3" s="711" t="s">
        <v>566</v>
      </c>
      <c r="M3" s="711" t="s">
        <v>123</v>
      </c>
      <c r="N3" s="711" t="s">
        <v>123</v>
      </c>
      <c r="O3" s="712"/>
      <c r="P3" s="713"/>
      <c r="Q3" s="714"/>
    </row>
    <row r="4" spans="1:17" x14ac:dyDescent="0.25">
      <c r="A4" s="720"/>
      <c r="B4" s="721"/>
      <c r="C4" s="722"/>
      <c r="D4" s="722"/>
      <c r="E4" s="722"/>
      <c r="F4" s="722"/>
      <c r="G4" s="723"/>
      <c r="H4" s="723"/>
      <c r="I4" s="723"/>
      <c r="J4" s="724"/>
      <c r="K4" s="723"/>
      <c r="L4" s="724"/>
      <c r="M4" s="725"/>
      <c r="N4" s="725"/>
      <c r="O4" s="726"/>
      <c r="P4" s="727"/>
      <c r="Q4" s="728"/>
    </row>
    <row r="5" spans="1:17" x14ac:dyDescent="0.25">
      <c r="A5" s="743"/>
      <c r="B5" s="744"/>
      <c r="C5" s="745"/>
      <c r="D5" s="745"/>
      <c r="E5" s="745"/>
      <c r="F5" s="745"/>
      <c r="G5" s="733"/>
      <c r="H5" s="733"/>
      <c r="I5" s="733"/>
      <c r="J5" s="734"/>
      <c r="K5" s="733"/>
      <c r="L5" s="734"/>
      <c r="M5" s="740"/>
      <c r="N5" s="740"/>
      <c r="O5" s="735"/>
      <c r="P5" s="736"/>
      <c r="Q5" s="737"/>
    </row>
    <row r="6" spans="1:17" x14ac:dyDescent="0.25">
      <c r="A6" s="743"/>
      <c r="B6" s="744"/>
      <c r="C6" s="745"/>
      <c r="D6" s="745"/>
      <c r="E6" s="745"/>
      <c r="F6" s="745"/>
      <c r="G6" s="733"/>
      <c r="H6" s="733"/>
      <c r="I6" s="733"/>
      <c r="J6" s="734"/>
      <c r="K6" s="733"/>
      <c r="L6" s="734"/>
      <c r="M6" s="740"/>
      <c r="N6" s="740"/>
      <c r="O6" s="735"/>
      <c r="P6" s="736"/>
      <c r="Q6" s="737"/>
    </row>
    <row r="7" spans="1:17" x14ac:dyDescent="0.25">
      <c r="A7" s="746"/>
      <c r="B7" s="747"/>
      <c r="C7" s="747"/>
      <c r="D7" s="747"/>
      <c r="E7" s="747"/>
      <c r="F7" s="747"/>
      <c r="G7" s="738"/>
      <c r="H7" s="739"/>
      <c r="I7" s="739"/>
      <c r="J7" s="739"/>
      <c r="K7" s="739"/>
      <c r="L7" s="739"/>
      <c r="M7" s="741"/>
      <c r="N7" s="742"/>
      <c r="O7" s="730"/>
      <c r="P7" s="729"/>
      <c r="Q7" s="731"/>
    </row>
  </sheetData>
  <autoFilter ref="A4:Q4"/>
  <mergeCells count="2">
    <mergeCell ref="A1:H1"/>
    <mergeCell ref="I1:N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Q16"/>
  <sheetViews>
    <sheetView workbookViewId="0">
      <pane xSplit="2" ySplit="4" topLeftCell="C5" activePane="bottomRight" state="frozen"/>
      <selection pane="topRight" activeCell="C1" sqref="C1"/>
      <selection pane="bottomLeft" activeCell="A5" sqref="A5"/>
      <selection pane="bottomRight" activeCell="M5" sqref="M5"/>
    </sheetView>
  </sheetViews>
  <sheetFormatPr baseColWidth="10" defaultRowHeight="15" x14ac:dyDescent="0.25"/>
  <cols>
    <col min="2" max="2" width="22.28515625" customWidth="1"/>
    <col min="4" max="7" width="18.140625" customWidth="1"/>
    <col min="8" max="8" width="13" customWidth="1"/>
    <col min="10" max="10" width="12.85546875" customWidth="1"/>
    <col min="12" max="12" width="12.42578125" customWidth="1"/>
    <col min="14" max="14" width="18.42578125" customWidth="1"/>
    <col min="15" max="15" width="14.5703125" customWidth="1"/>
    <col min="18" max="18" width="15" customWidth="1"/>
    <col min="20" max="20" width="17.42578125" customWidth="1"/>
    <col min="21" max="21" width="16.5703125" customWidth="1"/>
    <col min="41" max="42" width="39.7109375" customWidth="1"/>
    <col min="50" max="68" width="22.7109375" customWidth="1"/>
    <col min="75" max="75" width="20.5703125" customWidth="1"/>
    <col min="76" max="76" width="14" customWidth="1"/>
    <col min="77" max="95" width="14.7109375" customWidth="1"/>
  </cols>
  <sheetData>
    <row r="1" spans="1:95" s="567" customFormat="1" ht="46.5" customHeight="1" x14ac:dyDescent="0.25">
      <c r="A1" s="792" t="s">
        <v>46</v>
      </c>
      <c r="B1" s="793"/>
      <c r="C1" s="793"/>
      <c r="D1" s="793"/>
      <c r="E1" s="793"/>
      <c r="F1" s="793"/>
      <c r="G1" s="793"/>
      <c r="H1" s="794" t="s">
        <v>137</v>
      </c>
      <c r="I1" s="795"/>
      <c r="J1" s="795"/>
      <c r="K1" s="795"/>
      <c r="L1" s="795"/>
      <c r="M1" s="796"/>
      <c r="N1" s="797" t="s">
        <v>47</v>
      </c>
      <c r="O1" s="775"/>
      <c r="P1" s="775"/>
      <c r="Q1" s="798"/>
      <c r="R1" s="798"/>
      <c r="S1" s="775"/>
      <c r="T1" s="775"/>
      <c r="U1" s="775"/>
      <c r="V1" s="799" t="s">
        <v>48</v>
      </c>
      <c r="W1" s="800"/>
      <c r="X1" s="801"/>
      <c r="Y1" s="801"/>
      <c r="Z1" s="802"/>
      <c r="AA1" s="803" t="s">
        <v>49</v>
      </c>
      <c r="AB1" s="804"/>
      <c r="AC1" s="804"/>
      <c r="AD1" s="804"/>
      <c r="AE1" s="804"/>
      <c r="AF1" s="804"/>
      <c r="AG1" s="804"/>
      <c r="AH1" s="804"/>
      <c r="AI1" s="804"/>
      <c r="AJ1" s="804"/>
      <c r="AK1" s="804"/>
      <c r="AL1" s="804"/>
      <c r="AM1" s="804"/>
      <c r="AN1" s="7"/>
      <c r="AO1" s="8"/>
      <c r="AP1" s="774" t="s">
        <v>50</v>
      </c>
      <c r="AQ1" s="775"/>
      <c r="AR1" s="775"/>
      <c r="AS1" s="775"/>
      <c r="AT1" s="775"/>
      <c r="AU1" s="775"/>
      <c r="AV1" s="775"/>
      <c r="AW1" s="776"/>
      <c r="AX1" s="783" t="s">
        <v>51</v>
      </c>
      <c r="AY1" s="784"/>
      <c r="AZ1" s="784"/>
      <c r="BA1" s="784"/>
      <c r="BB1" s="784"/>
      <c r="BC1" s="785"/>
      <c r="BD1" s="786" t="s">
        <v>52</v>
      </c>
      <c r="BE1" s="787"/>
      <c r="BF1" s="787"/>
      <c r="BG1" s="787"/>
      <c r="BH1" s="787"/>
      <c r="BI1" s="788"/>
      <c r="BJ1" s="789" t="s">
        <v>53</v>
      </c>
      <c r="BK1" s="790"/>
      <c r="BL1" s="790"/>
      <c r="BM1" s="790"/>
      <c r="BN1" s="790"/>
      <c r="BO1" s="790"/>
      <c r="BP1" s="791"/>
      <c r="BQ1" s="763" t="s">
        <v>54</v>
      </c>
      <c r="BR1" s="764"/>
      <c r="BS1" s="764"/>
      <c r="BT1" s="764"/>
      <c r="BU1" s="764"/>
      <c r="BV1" s="764"/>
      <c r="BW1" s="8"/>
      <c r="BX1" s="9"/>
      <c r="BY1" s="765" t="s">
        <v>55</v>
      </c>
      <c r="BZ1" s="766"/>
      <c r="CA1" s="766"/>
      <c r="CB1" s="766"/>
      <c r="CC1" s="766"/>
      <c r="CD1" s="766"/>
      <c r="CE1" s="766"/>
      <c r="CF1" s="767"/>
      <c r="CG1" s="767"/>
      <c r="CH1" s="767"/>
      <c r="CI1" s="767"/>
      <c r="CJ1" s="767"/>
      <c r="CK1" s="767"/>
      <c r="CL1" s="767"/>
      <c r="CM1" s="767"/>
      <c r="CN1" s="767"/>
      <c r="CO1" s="767"/>
      <c r="CP1" s="767"/>
      <c r="CQ1" s="767"/>
    </row>
    <row r="2" spans="1:95" s="567" customFormat="1" ht="90" x14ac:dyDescent="0.25">
      <c r="A2" s="10" t="s">
        <v>56</v>
      </c>
      <c r="B2" s="10" t="s">
        <v>57</v>
      </c>
      <c r="C2" s="11" t="s">
        <v>58</v>
      </c>
      <c r="D2" s="11" t="s">
        <v>59</v>
      </c>
      <c r="E2" s="11" t="s">
        <v>60</v>
      </c>
      <c r="F2" s="11" t="s">
        <v>61</v>
      </c>
      <c r="G2" s="11" t="s">
        <v>62</v>
      </c>
      <c r="H2" s="768" t="s">
        <v>154</v>
      </c>
      <c r="I2" s="769"/>
      <c r="J2" s="769" t="s">
        <v>63</v>
      </c>
      <c r="K2" s="769"/>
      <c r="L2" s="769" t="s">
        <v>64</v>
      </c>
      <c r="M2" s="770"/>
      <c r="N2" s="12" t="s">
        <v>56</v>
      </c>
      <c r="O2" s="13" t="s">
        <v>57</v>
      </c>
      <c r="P2" s="13" t="s">
        <v>58</v>
      </c>
      <c r="Q2" s="13" t="s">
        <v>388</v>
      </c>
      <c r="R2" s="13" t="s">
        <v>390</v>
      </c>
      <c r="S2" s="13" t="s">
        <v>65</v>
      </c>
      <c r="T2" s="13" t="s">
        <v>389</v>
      </c>
      <c r="U2" s="13" t="s">
        <v>67</v>
      </c>
      <c r="V2" s="15" t="s">
        <v>68</v>
      </c>
      <c r="W2" s="16" t="s">
        <v>66</v>
      </c>
      <c r="X2" s="17" t="s">
        <v>67</v>
      </c>
      <c r="Y2" s="16" t="s">
        <v>69</v>
      </c>
      <c r="Z2" s="18" t="s">
        <v>392</v>
      </c>
      <c r="AA2" s="19" t="s">
        <v>70</v>
      </c>
      <c r="AB2" s="20" t="s">
        <v>71</v>
      </c>
      <c r="AC2" s="20" t="s">
        <v>72</v>
      </c>
      <c r="AD2" s="20" t="s">
        <v>73</v>
      </c>
      <c r="AE2" s="20" t="s">
        <v>74</v>
      </c>
      <c r="AF2" s="21" t="s">
        <v>75</v>
      </c>
      <c r="AG2" s="22" t="s">
        <v>76</v>
      </c>
      <c r="AH2" s="22" t="s">
        <v>57</v>
      </c>
      <c r="AI2" s="22" t="s">
        <v>77</v>
      </c>
      <c r="AJ2" s="22" t="s">
        <v>78</v>
      </c>
      <c r="AK2" s="22" t="s">
        <v>15</v>
      </c>
      <c r="AL2" s="22" t="s">
        <v>18</v>
      </c>
      <c r="AM2" s="22" t="s">
        <v>79</v>
      </c>
      <c r="AN2" s="23" t="s">
        <v>80</v>
      </c>
      <c r="AO2" s="12" t="s">
        <v>81</v>
      </c>
      <c r="AP2" s="13" t="s">
        <v>394</v>
      </c>
      <c r="AQ2" s="13" t="s">
        <v>82</v>
      </c>
      <c r="AR2" s="13" t="s">
        <v>83</v>
      </c>
      <c r="AS2" s="13" t="s">
        <v>84</v>
      </c>
      <c r="AT2" s="13" t="s">
        <v>85</v>
      </c>
      <c r="AU2" s="13" t="s">
        <v>86</v>
      </c>
      <c r="AV2" s="13" t="s">
        <v>393</v>
      </c>
      <c r="AW2" s="14" t="s">
        <v>87</v>
      </c>
      <c r="AX2" s="771" t="s">
        <v>89</v>
      </c>
      <c r="AY2" s="772"/>
      <c r="AZ2" s="772"/>
      <c r="BA2" s="772" t="s">
        <v>90</v>
      </c>
      <c r="BB2" s="772"/>
      <c r="BC2" s="773"/>
      <c r="BD2" s="777" t="s">
        <v>89</v>
      </c>
      <c r="BE2" s="778"/>
      <c r="BF2" s="778"/>
      <c r="BG2" s="778" t="s">
        <v>90</v>
      </c>
      <c r="BH2" s="778"/>
      <c r="BI2" s="779"/>
      <c r="BJ2" s="780" t="s">
        <v>89</v>
      </c>
      <c r="BK2" s="781"/>
      <c r="BL2" s="781"/>
      <c r="BM2" s="781" t="s">
        <v>90</v>
      </c>
      <c r="BN2" s="782"/>
      <c r="BO2" s="782"/>
      <c r="BP2" s="24" t="s">
        <v>91</v>
      </c>
      <c r="BQ2" s="25" t="s">
        <v>92</v>
      </c>
      <c r="BR2" s="26" t="s">
        <v>93</v>
      </c>
      <c r="BS2" s="26" t="s">
        <v>94</v>
      </c>
      <c r="BT2" s="26" t="s">
        <v>95</v>
      </c>
      <c r="BU2" s="26" t="s">
        <v>96</v>
      </c>
      <c r="BV2" s="26" t="s">
        <v>97</v>
      </c>
      <c r="BW2" s="12" t="s">
        <v>98</v>
      </c>
      <c r="BX2" s="13" t="s">
        <v>99</v>
      </c>
      <c r="BY2" s="13" t="s">
        <v>100</v>
      </c>
      <c r="BZ2" s="13" t="s">
        <v>101</v>
      </c>
      <c r="CA2" s="13" t="s">
        <v>102</v>
      </c>
      <c r="CB2" s="13" t="s">
        <v>103</v>
      </c>
      <c r="CC2" s="13" t="s">
        <v>104</v>
      </c>
      <c r="CD2" s="13" t="s">
        <v>105</v>
      </c>
      <c r="CE2" s="13" t="s">
        <v>106</v>
      </c>
      <c r="CF2" s="13" t="s">
        <v>107</v>
      </c>
      <c r="CG2" s="13" t="s">
        <v>108</v>
      </c>
      <c r="CH2" s="13" t="s">
        <v>109</v>
      </c>
      <c r="CI2" s="13" t="s">
        <v>110</v>
      </c>
      <c r="CJ2" s="13" t="s">
        <v>111</v>
      </c>
      <c r="CK2" s="13" t="s">
        <v>112</v>
      </c>
      <c r="CL2" s="13" t="s">
        <v>113</v>
      </c>
      <c r="CM2" s="13" t="s">
        <v>114</v>
      </c>
      <c r="CN2" s="13" t="s">
        <v>115</v>
      </c>
      <c r="CO2" s="13" t="s">
        <v>116</v>
      </c>
      <c r="CP2" s="13" t="s">
        <v>117</v>
      </c>
      <c r="CQ2" s="13" t="s">
        <v>118</v>
      </c>
    </row>
    <row r="3" spans="1:95" s="651" customFormat="1" ht="24.75" x14ac:dyDescent="0.25">
      <c r="A3" s="27"/>
      <c r="B3" s="27"/>
      <c r="C3" s="28"/>
      <c r="D3" s="45" t="s">
        <v>119</v>
      </c>
      <c r="E3" s="28"/>
      <c r="F3" s="28"/>
      <c r="G3" s="28"/>
      <c r="H3" s="620" t="s">
        <v>120</v>
      </c>
      <c r="I3" s="621" t="s">
        <v>119</v>
      </c>
      <c r="J3" s="621" t="s">
        <v>121</v>
      </c>
      <c r="K3" s="621" t="s">
        <v>119</v>
      </c>
      <c r="L3" s="621" t="s">
        <v>121</v>
      </c>
      <c r="M3" s="622" t="s">
        <v>119</v>
      </c>
      <c r="N3" s="623"/>
      <c r="O3" s="624"/>
      <c r="P3" s="624"/>
      <c r="Q3" s="624" t="s">
        <v>120</v>
      </c>
      <c r="R3" s="624" t="s">
        <v>122</v>
      </c>
      <c r="S3" s="624" t="s">
        <v>120</v>
      </c>
      <c r="T3" s="624" t="s">
        <v>122</v>
      </c>
      <c r="U3" s="624" t="s">
        <v>122</v>
      </c>
      <c r="V3" s="625"/>
      <c r="W3" s="625" t="s">
        <v>122</v>
      </c>
      <c r="X3" s="625" t="s">
        <v>122</v>
      </c>
      <c r="Y3" s="626" t="s">
        <v>123</v>
      </c>
      <c r="Z3" s="627" t="s">
        <v>123</v>
      </c>
      <c r="AA3" s="628"/>
      <c r="AB3" s="629"/>
      <c r="AC3" s="629"/>
      <c r="AD3" s="629"/>
      <c r="AE3" s="630"/>
      <c r="AF3" s="631"/>
      <c r="AG3" s="631"/>
      <c r="AH3" s="631"/>
      <c r="AI3" s="631"/>
      <c r="AJ3" s="631"/>
      <c r="AK3" s="631"/>
      <c r="AL3" s="631"/>
      <c r="AM3" s="631"/>
      <c r="AN3" s="632"/>
      <c r="AO3" s="633"/>
      <c r="AP3" s="634"/>
      <c r="AQ3" s="634"/>
      <c r="AR3" s="634"/>
      <c r="AS3" s="634"/>
      <c r="AT3" s="634"/>
      <c r="AU3" s="634"/>
      <c r="AV3" s="634"/>
      <c r="AW3" s="635"/>
      <c r="AX3" s="636" t="s">
        <v>124</v>
      </c>
      <c r="AY3" s="637" t="s">
        <v>125</v>
      </c>
      <c r="AZ3" s="638" t="s">
        <v>126</v>
      </c>
      <c r="BA3" s="637" t="s">
        <v>124</v>
      </c>
      <c r="BB3" s="637" t="s">
        <v>125</v>
      </c>
      <c r="BC3" s="639" t="s">
        <v>126</v>
      </c>
      <c r="BD3" s="640" t="s">
        <v>124</v>
      </c>
      <c r="BE3" s="641" t="s">
        <v>125</v>
      </c>
      <c r="BF3" s="642" t="s">
        <v>126</v>
      </c>
      <c r="BG3" s="641" t="s">
        <v>124</v>
      </c>
      <c r="BH3" s="641" t="s">
        <v>125</v>
      </c>
      <c r="BI3" s="643" t="s">
        <v>126</v>
      </c>
      <c r="BJ3" s="644" t="s">
        <v>124</v>
      </c>
      <c r="BK3" s="645" t="s">
        <v>125</v>
      </c>
      <c r="BL3" s="646" t="s">
        <v>126</v>
      </c>
      <c r="BM3" s="645" t="s">
        <v>124</v>
      </c>
      <c r="BN3" s="645" t="s">
        <v>125</v>
      </c>
      <c r="BO3" s="647" t="s">
        <v>126</v>
      </c>
      <c r="BP3" s="648"/>
      <c r="BQ3" s="649"/>
      <c r="BR3" s="650"/>
      <c r="BS3" s="650"/>
      <c r="BT3" s="650"/>
      <c r="BU3" s="650"/>
      <c r="BV3" s="650"/>
      <c r="BW3" s="12" t="s">
        <v>127</v>
      </c>
      <c r="BX3" s="13" t="s">
        <v>128</v>
      </c>
      <c r="BY3" s="13" t="s">
        <v>128</v>
      </c>
      <c r="BZ3" s="13" t="s">
        <v>123</v>
      </c>
      <c r="CA3" s="13" t="s">
        <v>129</v>
      </c>
      <c r="CB3" s="13" t="s">
        <v>129</v>
      </c>
      <c r="CC3" s="13" t="s">
        <v>128</v>
      </c>
      <c r="CD3" s="13" t="s">
        <v>128</v>
      </c>
      <c r="CE3" s="13" t="s">
        <v>123</v>
      </c>
      <c r="CF3" s="13" t="s">
        <v>129</v>
      </c>
      <c r="CG3" s="13" t="s">
        <v>129</v>
      </c>
      <c r="CH3" s="13" t="s">
        <v>128</v>
      </c>
      <c r="CI3" s="13" t="s">
        <v>128</v>
      </c>
      <c r="CJ3" s="13" t="s">
        <v>123</v>
      </c>
      <c r="CK3" s="13" t="s">
        <v>129</v>
      </c>
      <c r="CL3" s="13" t="s">
        <v>129</v>
      </c>
      <c r="CM3" s="13" t="s">
        <v>128</v>
      </c>
      <c r="CN3" s="13" t="s">
        <v>128</v>
      </c>
      <c r="CO3" s="13" t="s">
        <v>123</v>
      </c>
      <c r="CP3" s="13" t="s">
        <v>129</v>
      </c>
      <c r="CQ3" s="13" t="s">
        <v>129</v>
      </c>
    </row>
    <row r="4" spans="1:95" s="582" customFormat="1" ht="12" x14ac:dyDescent="0.2">
      <c r="A4" s="617"/>
      <c r="B4" s="617"/>
      <c r="C4" s="617"/>
      <c r="D4" s="617"/>
      <c r="E4" s="617"/>
      <c r="F4" s="617"/>
      <c r="G4" s="617"/>
      <c r="H4" s="568"/>
      <c r="I4" s="568"/>
      <c r="J4" s="568"/>
      <c r="K4" s="568"/>
      <c r="L4" s="568"/>
      <c r="M4" s="568"/>
      <c r="N4" s="29"/>
      <c r="O4" s="29"/>
      <c r="P4" s="29"/>
      <c r="Q4" s="29"/>
      <c r="R4" s="29"/>
      <c r="S4" s="29"/>
      <c r="T4" s="29"/>
      <c r="U4" s="29"/>
      <c r="V4" s="30"/>
      <c r="W4" s="30"/>
      <c r="X4" s="30"/>
      <c r="Y4" s="30"/>
      <c r="Z4" s="30"/>
      <c r="AA4" s="618"/>
      <c r="AB4" s="618"/>
      <c r="AC4" s="618"/>
      <c r="AD4" s="618"/>
      <c r="AE4" s="618"/>
      <c r="AF4" s="618"/>
      <c r="AG4" s="618"/>
      <c r="AH4" s="618"/>
      <c r="AI4" s="618"/>
      <c r="AJ4" s="618"/>
      <c r="AK4" s="618"/>
      <c r="AL4" s="618"/>
      <c r="AM4" s="618"/>
      <c r="AN4" s="618"/>
      <c r="AO4" s="29"/>
      <c r="AP4" s="29"/>
      <c r="AQ4" s="29"/>
      <c r="AR4" s="29"/>
      <c r="AS4" s="29"/>
      <c r="AT4" s="29"/>
      <c r="AU4" s="29"/>
      <c r="AV4" s="29"/>
      <c r="AW4" s="29"/>
      <c r="AX4" s="569"/>
      <c r="AY4" s="569"/>
      <c r="AZ4" s="569"/>
      <c r="BA4" s="569"/>
      <c r="BB4" s="569"/>
      <c r="BC4" s="569"/>
      <c r="BD4" s="570"/>
      <c r="BE4" s="570"/>
      <c r="BF4" s="570"/>
      <c r="BG4" s="570"/>
      <c r="BH4" s="570"/>
      <c r="BI4" s="570"/>
      <c r="BJ4" s="571"/>
      <c r="BK4" s="571"/>
      <c r="BL4" s="571"/>
      <c r="BM4" s="571"/>
      <c r="BN4" s="571"/>
      <c r="BO4" s="571"/>
      <c r="BP4" s="571"/>
      <c r="BQ4" s="619"/>
      <c r="BR4" s="619"/>
      <c r="BS4" s="619"/>
      <c r="BT4" s="619"/>
      <c r="BU4" s="619"/>
      <c r="BV4" s="619"/>
      <c r="BW4" s="29"/>
      <c r="BX4" s="29"/>
      <c r="BY4" s="29"/>
      <c r="BZ4" s="29"/>
      <c r="CA4" s="29"/>
      <c r="CB4" s="29"/>
      <c r="CC4" s="29"/>
      <c r="CD4" s="29"/>
      <c r="CE4" s="29"/>
      <c r="CF4" s="29"/>
      <c r="CG4" s="29"/>
      <c r="CH4" s="29"/>
      <c r="CI4" s="29"/>
      <c r="CJ4" s="29"/>
      <c r="CK4" s="29"/>
      <c r="CL4" s="29"/>
      <c r="CM4" s="29"/>
      <c r="CN4" s="29"/>
      <c r="CO4" s="29"/>
      <c r="CP4" s="29"/>
      <c r="CQ4" s="29"/>
    </row>
    <row r="5" spans="1:95" x14ac:dyDescent="0.25">
      <c r="A5" s="37"/>
      <c r="B5" s="37"/>
      <c r="C5" s="37"/>
      <c r="D5" s="606"/>
      <c r="E5" s="607"/>
      <c r="F5" s="608"/>
      <c r="G5" s="608"/>
      <c r="H5" s="609"/>
      <c r="I5" s="365"/>
      <c r="J5" s="609"/>
      <c r="K5" s="365"/>
      <c r="L5" s="609"/>
      <c r="M5" s="365"/>
      <c r="N5" s="31"/>
      <c r="O5" s="31"/>
      <c r="P5" s="31"/>
      <c r="Q5" s="31"/>
      <c r="R5" s="610"/>
      <c r="S5" s="611"/>
      <c r="T5" s="610"/>
      <c r="U5" s="612"/>
      <c r="V5" s="31"/>
      <c r="W5" s="610"/>
      <c r="X5" s="613"/>
      <c r="Y5" s="614"/>
      <c r="Z5" s="611"/>
      <c r="AA5" s="603"/>
      <c r="AB5" s="603"/>
      <c r="AC5" s="603"/>
      <c r="AD5" s="603"/>
      <c r="AE5" s="603"/>
      <c r="AF5" s="603"/>
      <c r="AG5" s="604"/>
      <c r="AH5" s="604"/>
      <c r="AI5" s="604"/>
      <c r="AJ5" s="604"/>
      <c r="AK5" s="604"/>
      <c r="AL5" s="604"/>
      <c r="AM5" s="604"/>
      <c r="AN5" s="605"/>
      <c r="AO5" s="31"/>
      <c r="AP5" s="37"/>
      <c r="AQ5" s="31"/>
      <c r="AR5" s="31"/>
      <c r="AS5" s="31"/>
      <c r="AT5" s="31"/>
      <c r="AU5" s="31"/>
      <c r="AV5" s="31"/>
      <c r="AW5" s="32"/>
      <c r="AX5" s="615"/>
      <c r="AY5" s="615"/>
      <c r="AZ5" s="602"/>
      <c r="BA5" s="615"/>
      <c r="BB5" s="615"/>
      <c r="BC5" s="602"/>
      <c r="BD5" s="615"/>
      <c r="BE5" s="615"/>
      <c r="BF5" s="602"/>
      <c r="BG5" s="615"/>
      <c r="BH5" s="615"/>
      <c r="BI5" s="602"/>
      <c r="BJ5" s="602"/>
      <c r="BK5" s="602"/>
      <c r="BL5" s="602"/>
      <c r="BM5" s="602"/>
      <c r="BN5" s="602"/>
      <c r="BO5" s="602"/>
      <c r="BP5" s="602"/>
      <c r="BQ5" s="615"/>
      <c r="BR5" s="615"/>
      <c r="BS5" s="615"/>
      <c r="BT5" s="615"/>
      <c r="BU5" s="615"/>
      <c r="BV5" s="616"/>
      <c r="BW5" s="401"/>
      <c r="BX5" s="401"/>
      <c r="BY5" s="401"/>
      <c r="BZ5" s="402"/>
      <c r="CA5" s="402"/>
      <c r="CB5" s="402"/>
      <c r="CC5" s="401"/>
      <c r="CD5" s="401"/>
      <c r="CE5" s="402"/>
      <c r="CF5" s="402"/>
      <c r="CG5" s="402"/>
      <c r="CH5" s="401"/>
      <c r="CI5" s="401"/>
      <c r="CJ5" s="402"/>
      <c r="CK5" s="402"/>
      <c r="CL5" s="402"/>
      <c r="CM5" s="401"/>
      <c r="CN5" s="401"/>
      <c r="CO5" s="402"/>
      <c r="CP5" s="402"/>
      <c r="CQ5" s="402"/>
    </row>
    <row r="6" spans="1:95" x14ac:dyDescent="0.25">
      <c r="H6" s="399"/>
      <c r="J6" s="399"/>
      <c r="K6" s="357"/>
      <c r="L6" s="399"/>
      <c r="M6" s="357"/>
      <c r="R6" s="357"/>
      <c r="S6" s="399"/>
      <c r="T6" s="357"/>
      <c r="U6" s="357"/>
      <c r="W6" s="357"/>
      <c r="X6" s="397"/>
      <c r="Y6" s="399"/>
      <c r="Z6" s="399"/>
      <c r="AA6" s="32"/>
      <c r="AB6" s="32"/>
      <c r="AC6" s="32"/>
      <c r="AD6" s="32"/>
      <c r="AE6" s="32"/>
      <c r="AF6" s="32"/>
      <c r="AG6" s="32"/>
      <c r="AH6" s="32"/>
      <c r="AI6" s="32"/>
      <c r="AJ6" s="32"/>
      <c r="AK6" s="32"/>
      <c r="AL6" s="32"/>
      <c r="AM6" s="32"/>
      <c r="AN6" s="32"/>
      <c r="BW6" s="357"/>
      <c r="BX6" s="357"/>
      <c r="BY6" s="357"/>
      <c r="BZ6" s="403"/>
      <c r="CA6" s="403"/>
      <c r="CB6" s="403"/>
      <c r="CC6" s="357"/>
      <c r="CD6" s="357"/>
      <c r="CE6" s="403"/>
      <c r="CF6" s="403"/>
      <c r="CG6" s="403"/>
      <c r="CH6" s="357"/>
      <c r="CI6" s="357"/>
      <c r="CJ6" s="403"/>
      <c r="CK6" s="403"/>
      <c r="CL6" s="403"/>
      <c r="CM6" s="357"/>
      <c r="CN6" s="357"/>
      <c r="CO6" s="403"/>
      <c r="CP6" s="403"/>
      <c r="CQ6" s="403"/>
    </row>
    <row r="7" spans="1:95" x14ac:dyDescent="0.25">
      <c r="A7" s="34" t="s">
        <v>130</v>
      </c>
      <c r="B7" s="35"/>
      <c r="C7" s="35"/>
      <c r="D7" s="35"/>
      <c r="E7" s="35"/>
      <c r="F7" s="35"/>
      <c r="G7" s="35"/>
      <c r="H7" s="400"/>
      <c r="I7" s="35"/>
      <c r="J7" s="400"/>
      <c r="K7" s="396"/>
      <c r="L7" s="400"/>
      <c r="M7" s="396"/>
      <c r="N7" s="35"/>
      <c r="O7" s="35"/>
      <c r="P7" s="35"/>
      <c r="Q7" s="35"/>
      <c r="R7" s="396"/>
      <c r="S7" s="400" t="s">
        <v>131</v>
      </c>
      <c r="T7" s="396" t="s">
        <v>131</v>
      </c>
      <c r="U7" s="396" t="s">
        <v>131</v>
      </c>
      <c r="V7" s="35"/>
      <c r="W7" s="396" t="s">
        <v>131</v>
      </c>
      <c r="X7" s="398" t="s">
        <v>131</v>
      </c>
      <c r="Y7" s="400" t="s">
        <v>131</v>
      </c>
      <c r="Z7" s="400" t="s">
        <v>131</v>
      </c>
      <c r="AA7" s="36"/>
      <c r="AB7" s="36"/>
      <c r="AC7" s="36"/>
      <c r="AD7" s="36"/>
      <c r="AE7" s="36"/>
      <c r="AF7" s="36"/>
      <c r="AG7" s="36"/>
      <c r="AH7" s="36"/>
      <c r="AI7" s="36"/>
      <c r="AJ7" s="36"/>
      <c r="AK7" s="36"/>
      <c r="AL7" s="36"/>
      <c r="AM7" s="36"/>
      <c r="AN7" s="36"/>
      <c r="AO7" s="35"/>
      <c r="AP7" s="35"/>
      <c r="AQ7" s="35"/>
      <c r="AR7" s="35"/>
      <c r="AS7" s="35"/>
      <c r="AT7" s="35"/>
      <c r="AU7" s="35"/>
      <c r="AV7" s="35"/>
      <c r="AW7" s="35"/>
      <c r="AX7" s="35"/>
      <c r="AY7" s="35"/>
      <c r="AZ7" s="35"/>
      <c r="BA7" s="35"/>
      <c r="BB7" s="35"/>
      <c r="BC7" s="35"/>
      <c r="BD7" s="35"/>
      <c r="BE7" s="35"/>
      <c r="BF7" s="35"/>
      <c r="BG7" s="35"/>
      <c r="BH7" s="35"/>
      <c r="BI7" s="35"/>
      <c r="BJ7" s="35"/>
      <c r="BK7" s="35"/>
      <c r="BL7" s="35"/>
      <c r="BM7" s="35"/>
      <c r="BN7" s="35"/>
      <c r="BO7" s="35"/>
      <c r="BP7" s="35"/>
      <c r="BQ7" s="35"/>
      <c r="BR7" s="35"/>
      <c r="BS7" s="35"/>
      <c r="BT7" s="35"/>
      <c r="BU7" s="35"/>
      <c r="BV7" s="35"/>
      <c r="BW7" s="35"/>
      <c r="BX7" s="35"/>
      <c r="BY7" s="35"/>
      <c r="BZ7" s="35"/>
      <c r="CA7" s="35"/>
      <c r="CB7" s="35"/>
      <c r="CC7" s="35"/>
      <c r="CD7" s="35"/>
      <c r="CE7" s="35"/>
      <c r="CF7" s="35"/>
      <c r="CG7" s="35"/>
      <c r="CH7" s="35"/>
      <c r="CI7" s="35"/>
      <c r="CJ7" s="35"/>
      <c r="CK7" s="35"/>
      <c r="CL7" s="35"/>
      <c r="CM7" s="35"/>
      <c r="CN7" s="35"/>
      <c r="CO7" s="35"/>
      <c r="CP7" s="35"/>
      <c r="CQ7" s="35"/>
    </row>
    <row r="8" spans="1:95" x14ac:dyDescent="0.25">
      <c r="A8" s="34" t="s">
        <v>132</v>
      </c>
      <c r="B8" s="35"/>
      <c r="C8" s="35"/>
      <c r="D8" s="35"/>
      <c r="E8" s="35"/>
      <c r="F8" s="35"/>
      <c r="G8" s="35"/>
      <c r="H8" s="400"/>
      <c r="I8" s="35"/>
      <c r="J8" s="400"/>
      <c r="K8" s="396"/>
      <c r="L8" s="400"/>
      <c r="M8" s="396"/>
      <c r="N8" s="35"/>
      <c r="O8" s="35"/>
      <c r="P8" s="35"/>
      <c r="Q8" s="35"/>
      <c r="R8" s="396"/>
      <c r="S8" s="400" t="s">
        <v>131</v>
      </c>
      <c r="T8" s="396" t="s">
        <v>131</v>
      </c>
      <c r="U8" s="396" t="s">
        <v>131</v>
      </c>
      <c r="V8" s="35"/>
      <c r="W8" s="396" t="s">
        <v>131</v>
      </c>
      <c r="X8" s="398" t="s">
        <v>131</v>
      </c>
      <c r="Y8" s="400" t="s">
        <v>131</v>
      </c>
      <c r="Z8" s="400" t="s">
        <v>131</v>
      </c>
      <c r="AA8" s="36"/>
      <c r="AB8" s="36"/>
      <c r="AC8" s="36"/>
      <c r="AD8" s="36"/>
      <c r="AE8" s="36"/>
      <c r="AF8" s="36"/>
      <c r="AG8" s="36"/>
      <c r="AH8" s="36"/>
      <c r="AI8" s="36"/>
      <c r="AJ8" s="36"/>
      <c r="AK8" s="36"/>
      <c r="AL8" s="36"/>
      <c r="AM8" s="36"/>
      <c r="AN8" s="36"/>
      <c r="AO8" s="35"/>
      <c r="AP8" s="35"/>
      <c r="AQ8" s="35"/>
      <c r="AR8" s="35"/>
      <c r="AS8" s="35"/>
      <c r="AT8" s="35"/>
      <c r="AU8" s="35"/>
      <c r="AV8" s="35"/>
      <c r="AW8" s="35"/>
      <c r="AX8" s="35"/>
      <c r="AY8" s="35"/>
      <c r="AZ8" s="35"/>
      <c r="BA8" s="35"/>
      <c r="BB8" s="35"/>
      <c r="BC8" s="35"/>
      <c r="BD8" s="35"/>
      <c r="BE8" s="35"/>
      <c r="BF8" s="35"/>
      <c r="BG8" s="35"/>
      <c r="BH8" s="35"/>
      <c r="BI8" s="35"/>
      <c r="BJ8" s="35"/>
      <c r="BK8" s="35"/>
      <c r="BL8" s="35"/>
      <c r="BM8" s="35"/>
      <c r="BN8" s="35"/>
      <c r="BO8" s="35"/>
      <c r="BP8" s="35"/>
      <c r="BQ8" s="35"/>
      <c r="BR8" s="35"/>
      <c r="BS8" s="35"/>
      <c r="BT8" s="35"/>
      <c r="BU8" s="35"/>
      <c r="BV8" s="35"/>
      <c r="BW8" s="35"/>
      <c r="BX8" s="35"/>
      <c r="BY8" s="35"/>
      <c r="BZ8" s="35"/>
      <c r="CA8" s="35"/>
      <c r="CB8" s="35"/>
      <c r="CC8" s="35"/>
      <c r="CD8" s="35"/>
      <c r="CE8" s="35"/>
      <c r="CF8" s="35"/>
      <c r="CG8" s="35"/>
      <c r="CH8" s="35"/>
      <c r="CI8" s="35"/>
      <c r="CJ8" s="35"/>
      <c r="CK8" s="35"/>
      <c r="CL8" s="35"/>
      <c r="CM8" s="35"/>
      <c r="CN8" s="35"/>
      <c r="CO8" s="35"/>
      <c r="CP8" s="35"/>
      <c r="CQ8" s="35"/>
    </row>
    <row r="9" spans="1:95" x14ac:dyDescent="0.25">
      <c r="A9" s="34" t="s">
        <v>133</v>
      </c>
      <c r="B9" s="35"/>
      <c r="C9" s="35"/>
      <c r="D9" s="35"/>
      <c r="E9" s="35"/>
      <c r="F9" s="35"/>
      <c r="G9" s="35"/>
      <c r="H9" s="400"/>
      <c r="I9" s="35"/>
      <c r="J9" s="400"/>
      <c r="K9" s="396"/>
      <c r="L9" s="400"/>
      <c r="M9" s="396"/>
      <c r="N9" s="35"/>
      <c r="O9" s="35"/>
      <c r="P9" s="35"/>
      <c r="Q9" s="35"/>
      <c r="R9" s="396"/>
      <c r="S9" s="400" t="s">
        <v>131</v>
      </c>
      <c r="T9" s="396" t="s">
        <v>131</v>
      </c>
      <c r="U9" s="396" t="s">
        <v>131</v>
      </c>
      <c r="V9" s="35"/>
      <c r="W9" s="396" t="s">
        <v>131</v>
      </c>
      <c r="X9" s="398" t="s">
        <v>131</v>
      </c>
      <c r="Y9" s="400" t="s">
        <v>131</v>
      </c>
      <c r="Z9" s="400" t="s">
        <v>131</v>
      </c>
      <c r="AA9" s="36"/>
      <c r="AB9" s="36"/>
      <c r="AC9" s="36"/>
      <c r="AD9" s="36"/>
      <c r="AE9" s="36"/>
      <c r="AF9" s="36"/>
      <c r="AG9" s="36"/>
      <c r="AH9" s="36"/>
      <c r="AI9" s="36"/>
      <c r="AJ9" s="36"/>
      <c r="AK9" s="36"/>
      <c r="AL9" s="36"/>
      <c r="AM9" s="36"/>
      <c r="AN9" s="36"/>
      <c r="AO9" s="35"/>
      <c r="AP9" s="35"/>
      <c r="AQ9" s="35"/>
      <c r="AR9" s="35"/>
      <c r="AS9" s="35"/>
      <c r="AT9" s="35"/>
      <c r="AU9" s="35"/>
      <c r="AV9" s="35"/>
      <c r="AW9" s="35"/>
      <c r="AX9" s="35"/>
      <c r="AY9" s="35"/>
      <c r="AZ9" s="35"/>
      <c r="BA9" s="35"/>
      <c r="BB9" s="35"/>
      <c r="BC9" s="35"/>
      <c r="BD9" s="35"/>
      <c r="BE9" s="35"/>
      <c r="BF9" s="35"/>
      <c r="BG9" s="35"/>
      <c r="BH9" s="35"/>
      <c r="BI9" s="35"/>
      <c r="BJ9" s="35"/>
      <c r="BK9" s="35"/>
      <c r="BL9" s="35"/>
      <c r="BM9" s="35"/>
      <c r="BN9" s="35"/>
      <c r="BO9" s="35"/>
      <c r="BP9" s="35"/>
      <c r="BQ9" s="35"/>
      <c r="BR9" s="35"/>
      <c r="BS9" s="35"/>
      <c r="BT9" s="35"/>
      <c r="BU9" s="35"/>
      <c r="BV9" s="35"/>
      <c r="BW9" s="35"/>
      <c r="BX9" s="35"/>
      <c r="BY9" s="35"/>
      <c r="BZ9" s="35"/>
      <c r="CA9" s="35"/>
      <c r="CB9" s="35"/>
      <c r="CC9" s="35"/>
      <c r="CD9" s="35"/>
      <c r="CE9" s="35"/>
      <c r="CF9" s="35"/>
      <c r="CG9" s="35"/>
      <c r="CH9" s="35"/>
      <c r="CI9" s="35"/>
      <c r="CJ9" s="35"/>
      <c r="CK9" s="35"/>
      <c r="CL9" s="35"/>
      <c r="CM9" s="35"/>
      <c r="CN9" s="35"/>
      <c r="CO9" s="35"/>
      <c r="CP9" s="35"/>
      <c r="CQ9" s="35"/>
    </row>
    <row r="10" spans="1:95" x14ac:dyDescent="0.25">
      <c r="T10" s="357"/>
      <c r="X10" s="33"/>
      <c r="AA10" s="32"/>
      <c r="AB10" s="32"/>
      <c r="AC10" s="32"/>
      <c r="AD10" s="32"/>
      <c r="AE10" s="32"/>
      <c r="AF10" s="32"/>
      <c r="AG10" s="32"/>
      <c r="AH10" s="32"/>
      <c r="AI10" s="32"/>
      <c r="AJ10" s="32"/>
      <c r="AK10" s="32"/>
      <c r="AL10" s="32"/>
      <c r="AM10" s="32"/>
      <c r="AN10" s="32"/>
    </row>
    <row r="11" spans="1:95" x14ac:dyDescent="0.25">
      <c r="X11" s="33"/>
      <c r="AA11" s="32"/>
      <c r="AB11" s="32"/>
      <c r="AC11" s="32"/>
      <c r="AD11" s="32"/>
      <c r="AE11" s="32"/>
      <c r="AF11" s="32"/>
      <c r="AG11" s="32"/>
      <c r="AH11" s="32"/>
      <c r="AI11" s="32"/>
      <c r="AJ11" s="32"/>
      <c r="AK11" s="32"/>
      <c r="AL11" s="32"/>
      <c r="AM11" s="32"/>
      <c r="AN11" s="32"/>
    </row>
    <row r="12" spans="1:95" x14ac:dyDescent="0.25">
      <c r="X12" s="33"/>
      <c r="AA12" s="32"/>
      <c r="AB12" s="32"/>
      <c r="AC12" s="32"/>
      <c r="AD12" s="32"/>
      <c r="AE12" s="32"/>
      <c r="AF12" s="32"/>
      <c r="AG12" s="32"/>
      <c r="AH12" s="32"/>
      <c r="AI12" s="32"/>
      <c r="AJ12" s="32"/>
      <c r="AK12" s="32"/>
      <c r="AL12" s="32"/>
      <c r="AM12" s="32"/>
      <c r="AN12" s="32"/>
    </row>
    <row r="13" spans="1:95" x14ac:dyDescent="0.25">
      <c r="A13" s="32" t="s">
        <v>391</v>
      </c>
      <c r="X13" s="33"/>
      <c r="AA13" s="32"/>
      <c r="AB13" s="32"/>
      <c r="AC13" s="32"/>
      <c r="AD13" s="32"/>
      <c r="AE13" s="32"/>
      <c r="AF13" s="32"/>
      <c r="AG13" s="32"/>
      <c r="AH13" s="32"/>
      <c r="AI13" s="32"/>
      <c r="AJ13" s="32"/>
      <c r="AK13" s="32"/>
      <c r="AL13" s="32"/>
      <c r="AM13" s="32"/>
      <c r="AN13" s="32"/>
    </row>
    <row r="14" spans="1:95" x14ac:dyDescent="0.25">
      <c r="A14" s="37"/>
      <c r="X14" s="33"/>
      <c r="AA14" s="32"/>
      <c r="AB14" s="32"/>
      <c r="AC14" s="32"/>
      <c r="AD14" s="32"/>
      <c r="AE14" s="32"/>
      <c r="AF14" s="32"/>
      <c r="AG14" s="32"/>
      <c r="AH14" s="32"/>
      <c r="AI14" s="32"/>
      <c r="AJ14" s="32"/>
      <c r="AK14" s="32"/>
      <c r="AL14" s="32"/>
      <c r="AM14" s="32"/>
      <c r="AN14" s="32"/>
    </row>
    <row r="15" spans="1:95" x14ac:dyDescent="0.25">
      <c r="A15" s="37"/>
      <c r="X15" s="33"/>
      <c r="AA15" s="32"/>
      <c r="AB15" s="32"/>
      <c r="AC15" s="32"/>
      <c r="AD15" s="32"/>
      <c r="AE15" s="32"/>
      <c r="AF15" s="32"/>
      <c r="AG15" s="32"/>
      <c r="AH15" s="32"/>
      <c r="AI15" s="32"/>
      <c r="AJ15" s="32"/>
      <c r="AK15" s="32"/>
      <c r="AL15" s="32"/>
      <c r="AM15" s="32"/>
      <c r="AN15" s="32"/>
    </row>
    <row r="16" spans="1:95" x14ac:dyDescent="0.25">
      <c r="A16" s="32"/>
      <c r="X16" s="33"/>
      <c r="AA16" s="32"/>
      <c r="AB16" s="32"/>
      <c r="AC16" s="32"/>
      <c r="AD16" s="32"/>
      <c r="AE16" s="32"/>
      <c r="AF16" s="32"/>
      <c r="AG16" s="32"/>
      <c r="AH16" s="32"/>
      <c r="AI16" s="32"/>
      <c r="AJ16" s="32"/>
      <c r="AK16" s="32"/>
      <c r="AL16" s="32"/>
      <c r="AM16" s="32"/>
      <c r="AN16" s="32"/>
    </row>
  </sheetData>
  <autoFilter ref="A4:CQ4"/>
  <mergeCells count="20">
    <mergeCell ref="A1:G1"/>
    <mergeCell ref="H1:M1"/>
    <mergeCell ref="N1:U1"/>
    <mergeCell ref="V1:Z1"/>
    <mergeCell ref="AA1:AM1"/>
    <mergeCell ref="BQ1:BV1"/>
    <mergeCell ref="BY1:CQ1"/>
    <mergeCell ref="H2:I2"/>
    <mergeCell ref="J2:K2"/>
    <mergeCell ref="L2:M2"/>
    <mergeCell ref="AX2:AZ2"/>
    <mergeCell ref="BA2:BC2"/>
    <mergeCell ref="AP1:AW1"/>
    <mergeCell ref="BD2:BF2"/>
    <mergeCell ref="BG2:BI2"/>
    <mergeCell ref="BJ2:BL2"/>
    <mergeCell ref="BM2:BO2"/>
    <mergeCell ref="AX1:BC1"/>
    <mergeCell ref="BD1:BI1"/>
    <mergeCell ref="BJ1:BP1"/>
  </mergeCells>
  <conditionalFormatting sqref="A14:A15 A5:B5">
    <cfRule type="duplicateValues" dxfId="14" priority="1"/>
  </conditionalFormatting>
  <conditionalFormatting sqref="A14:A15 A5">
    <cfRule type="duplicateValues" dxfId="13" priority="2"/>
  </conditionalFormatting>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51"/>
  <sheetViews>
    <sheetView workbookViewId="0">
      <pane xSplit="2" ySplit="4" topLeftCell="C5" activePane="bottomRight" state="frozen"/>
      <selection pane="topRight" activeCell="C1" sqref="C1"/>
      <selection pane="bottomLeft" activeCell="A5" sqref="A5"/>
      <selection pane="bottomRight" sqref="A1:B4"/>
    </sheetView>
  </sheetViews>
  <sheetFormatPr baseColWidth="10" defaultRowHeight="15" x14ac:dyDescent="0.25"/>
  <cols>
    <col min="1" max="2" width="14.28515625" customWidth="1"/>
    <col min="3" max="3" width="14.140625" customWidth="1"/>
    <col min="4" max="6" width="18.7109375" customWidth="1"/>
    <col min="7" max="7" width="23.42578125" customWidth="1"/>
    <col min="11" max="11" width="15.28515625" customWidth="1"/>
    <col min="15" max="15" width="15.42578125" customWidth="1"/>
    <col min="16" max="16" width="14.140625" customWidth="1"/>
    <col min="20" max="20" width="14.140625" customWidth="1"/>
    <col min="22" max="22" width="14.140625" customWidth="1"/>
    <col min="24" max="24" width="14.140625" customWidth="1"/>
    <col min="26" max="26" width="14.140625" customWidth="1"/>
    <col min="27" max="28" width="22.42578125" customWidth="1"/>
    <col min="29" max="29" width="14.140625" customWidth="1"/>
    <col min="31" max="31" width="14.140625" customWidth="1"/>
    <col min="34" max="34" width="14.140625" customWidth="1"/>
    <col min="36" max="36" width="14.140625" customWidth="1"/>
    <col min="38" max="38" width="14.140625" customWidth="1"/>
    <col min="39" max="41" width="22.28515625" customWidth="1"/>
    <col min="43" max="43" width="14.140625" customWidth="1"/>
    <col min="45" max="45" width="14.140625" customWidth="1"/>
    <col min="47" max="47" width="14.140625" customWidth="1"/>
    <col min="49" max="49" width="14.140625" customWidth="1"/>
    <col min="51" max="51" width="14.140625" customWidth="1"/>
    <col min="52" max="53" width="23" customWidth="1"/>
    <col min="55" max="55" width="14.140625" customWidth="1"/>
    <col min="57" max="57" width="14.140625" customWidth="1"/>
    <col min="59" max="59" width="14.140625" customWidth="1"/>
    <col min="60" max="61" width="23" customWidth="1"/>
    <col min="63" max="63" width="14.140625" customWidth="1"/>
    <col min="65" max="65" width="14.140625" customWidth="1"/>
    <col min="67" max="67" width="14.140625" customWidth="1"/>
    <col min="68" max="69" width="23" customWidth="1"/>
    <col min="70" max="72" width="14.140625" customWidth="1"/>
    <col min="73" max="75" width="23" customWidth="1"/>
    <col min="77" max="77" width="14.140625" customWidth="1"/>
    <col min="79" max="79" width="14.140625" customWidth="1"/>
    <col min="80" max="80" width="27.85546875" customWidth="1"/>
    <col min="84" max="84" width="23.28515625" customWidth="1"/>
    <col min="86" max="86" width="19.85546875" customWidth="1"/>
    <col min="87" max="92" width="15.5703125" customWidth="1"/>
    <col min="94" max="94" width="14.140625" customWidth="1"/>
    <col min="96" max="96" width="14.140625" customWidth="1"/>
    <col min="98" max="98" width="14.140625" customWidth="1"/>
    <col min="100" max="100" width="14.140625" customWidth="1"/>
  </cols>
  <sheetData>
    <row r="1" spans="1:100" ht="21" customHeight="1" x14ac:dyDescent="0.35">
      <c r="A1" s="38" t="s">
        <v>46</v>
      </c>
      <c r="B1" s="39"/>
      <c r="C1" s="40"/>
      <c r="D1" s="40"/>
      <c r="E1" s="40"/>
      <c r="F1" s="40"/>
      <c r="G1" s="40"/>
      <c r="H1" s="40"/>
      <c r="I1" s="40"/>
      <c r="J1" s="40"/>
      <c r="K1" s="41" t="s">
        <v>134</v>
      </c>
      <c r="L1" s="42"/>
      <c r="M1" s="832" t="s">
        <v>135</v>
      </c>
      <c r="N1" s="833" t="s">
        <v>136</v>
      </c>
      <c r="O1" s="834"/>
      <c r="P1" s="834"/>
      <c r="Q1" s="834"/>
      <c r="R1" s="835" t="s">
        <v>137</v>
      </c>
      <c r="S1" s="827"/>
      <c r="T1" s="827"/>
      <c r="U1" s="827"/>
      <c r="V1" s="827"/>
      <c r="W1" s="827"/>
      <c r="X1" s="836"/>
      <c r="Y1" s="815" t="s">
        <v>138</v>
      </c>
      <c r="Z1" s="816"/>
      <c r="AA1" s="837" t="s">
        <v>139</v>
      </c>
      <c r="AB1" s="828" t="s">
        <v>140</v>
      </c>
      <c r="AC1" s="823" t="s">
        <v>455</v>
      </c>
      <c r="AD1" s="824"/>
      <c r="AE1" s="824"/>
      <c r="AF1" s="825"/>
      <c r="AG1" s="826" t="s">
        <v>141</v>
      </c>
      <c r="AH1" s="827"/>
      <c r="AI1" s="827"/>
      <c r="AJ1" s="827"/>
      <c r="AK1" s="827"/>
      <c r="AL1" s="827"/>
      <c r="AM1" s="827"/>
      <c r="AN1" s="827"/>
      <c r="AO1" s="828" t="s">
        <v>142</v>
      </c>
      <c r="AP1" s="815" t="s">
        <v>143</v>
      </c>
      <c r="AQ1" s="816"/>
      <c r="AR1" s="816"/>
      <c r="AS1" s="788"/>
      <c r="AT1" s="830" t="s">
        <v>144</v>
      </c>
      <c r="AU1" s="831"/>
      <c r="AV1" s="831"/>
      <c r="AW1" s="831"/>
      <c r="AX1" s="831"/>
      <c r="AY1" s="831"/>
      <c r="AZ1" s="831"/>
      <c r="BA1" s="831"/>
      <c r="BB1" s="831"/>
      <c r="BC1" s="831"/>
      <c r="BD1" s="831"/>
      <c r="BE1" s="831"/>
      <c r="BF1" s="831"/>
      <c r="BG1" s="831"/>
      <c r="BH1" s="831"/>
      <c r="BI1" s="831"/>
      <c r="BJ1" s="831"/>
      <c r="BK1" s="831"/>
      <c r="BL1" s="831"/>
      <c r="BM1" s="831"/>
      <c r="BN1" s="831"/>
      <c r="BO1" s="831"/>
      <c r="BP1" s="831"/>
      <c r="BQ1" s="831"/>
      <c r="BR1" s="831"/>
      <c r="BS1" s="831"/>
      <c r="BT1" s="831"/>
      <c r="BU1" s="831"/>
      <c r="BV1" s="831"/>
      <c r="BW1" s="828" t="s">
        <v>145</v>
      </c>
      <c r="BX1" s="815" t="s">
        <v>146</v>
      </c>
      <c r="BY1" s="816"/>
      <c r="BZ1" s="816"/>
      <c r="CA1" s="788"/>
      <c r="CB1" s="817" t="s">
        <v>49</v>
      </c>
      <c r="CC1" s="817"/>
      <c r="CD1" s="817"/>
      <c r="CE1" s="817"/>
      <c r="CF1" s="817"/>
      <c r="CG1" s="817"/>
      <c r="CH1" s="817"/>
      <c r="CI1" s="817"/>
      <c r="CJ1" s="817"/>
      <c r="CK1" s="817"/>
      <c r="CL1" s="817"/>
      <c r="CM1" s="817"/>
      <c r="CN1" s="43"/>
      <c r="CO1" s="818" t="s">
        <v>54</v>
      </c>
      <c r="CP1" s="798"/>
      <c r="CQ1" s="798"/>
      <c r="CR1" s="798"/>
      <c r="CS1" s="798"/>
      <c r="CT1" s="798"/>
      <c r="CU1" s="798"/>
      <c r="CV1" s="776"/>
    </row>
    <row r="2" spans="1:100" ht="64.5" x14ac:dyDescent="0.25">
      <c r="A2" s="44" t="s">
        <v>56</v>
      </c>
      <c r="B2" s="45" t="s">
        <v>57</v>
      </c>
      <c r="C2" s="45" t="s">
        <v>59</v>
      </c>
      <c r="D2" s="11" t="s">
        <v>60</v>
      </c>
      <c r="E2" s="11" t="s">
        <v>61</v>
      </c>
      <c r="F2" s="46" t="s">
        <v>62</v>
      </c>
      <c r="G2" s="11" t="s">
        <v>147</v>
      </c>
      <c r="H2" s="11" t="s">
        <v>148</v>
      </c>
      <c r="I2" s="11" t="s">
        <v>149</v>
      </c>
      <c r="J2" s="11" t="s">
        <v>150</v>
      </c>
      <c r="K2" s="47" t="s">
        <v>56</v>
      </c>
      <c r="L2" s="48" t="s">
        <v>57</v>
      </c>
      <c r="M2" s="832"/>
      <c r="N2" s="49" t="s">
        <v>151</v>
      </c>
      <c r="O2" s="49" t="s">
        <v>56</v>
      </c>
      <c r="P2" s="49" t="s">
        <v>152</v>
      </c>
      <c r="Q2" s="49" t="s">
        <v>153</v>
      </c>
      <c r="R2" s="572" t="s">
        <v>396</v>
      </c>
      <c r="S2" s="819" t="s">
        <v>154</v>
      </c>
      <c r="T2" s="782"/>
      <c r="U2" s="820" t="s">
        <v>63</v>
      </c>
      <c r="V2" s="820"/>
      <c r="W2" s="820" t="s">
        <v>64</v>
      </c>
      <c r="X2" s="821"/>
      <c r="Y2" s="809"/>
      <c r="Z2" s="810"/>
      <c r="AA2" s="838"/>
      <c r="AB2" s="829"/>
      <c r="AC2" s="50" t="s">
        <v>155</v>
      </c>
      <c r="AD2" s="50" t="s">
        <v>156</v>
      </c>
      <c r="AE2" s="50" t="s">
        <v>157</v>
      </c>
      <c r="AF2" s="50" t="s">
        <v>158</v>
      </c>
      <c r="AG2" s="822" t="s">
        <v>159</v>
      </c>
      <c r="AH2" s="807"/>
      <c r="AI2" s="807" t="s">
        <v>160</v>
      </c>
      <c r="AJ2" s="807"/>
      <c r="AK2" s="807" t="s">
        <v>161</v>
      </c>
      <c r="AL2" s="807"/>
      <c r="AM2" s="51" t="s">
        <v>459</v>
      </c>
      <c r="AN2" s="51" t="s">
        <v>460</v>
      </c>
      <c r="AO2" s="829"/>
      <c r="AP2" s="809" t="s">
        <v>162</v>
      </c>
      <c r="AQ2" s="810"/>
      <c r="AR2" s="811" t="s">
        <v>163</v>
      </c>
      <c r="AS2" s="812"/>
      <c r="AT2" s="807" t="s">
        <v>164</v>
      </c>
      <c r="AU2" s="807"/>
      <c r="AV2" s="808" t="s">
        <v>165</v>
      </c>
      <c r="AW2" s="808"/>
      <c r="AX2" s="808" t="s">
        <v>166</v>
      </c>
      <c r="AY2" s="808"/>
      <c r="AZ2" s="51" t="s">
        <v>461</v>
      </c>
      <c r="BA2" s="51" t="s">
        <v>462</v>
      </c>
      <c r="BB2" s="807" t="s">
        <v>167</v>
      </c>
      <c r="BC2" s="807"/>
      <c r="BD2" s="808" t="s">
        <v>168</v>
      </c>
      <c r="BE2" s="808"/>
      <c r="BF2" s="808" t="s">
        <v>169</v>
      </c>
      <c r="BG2" s="808"/>
      <c r="BH2" s="51" t="s">
        <v>463</v>
      </c>
      <c r="BI2" s="51" t="s">
        <v>464</v>
      </c>
      <c r="BJ2" s="807" t="s">
        <v>170</v>
      </c>
      <c r="BK2" s="807"/>
      <c r="BL2" s="808" t="s">
        <v>171</v>
      </c>
      <c r="BM2" s="808"/>
      <c r="BN2" s="808" t="s">
        <v>172</v>
      </c>
      <c r="BO2" s="808"/>
      <c r="BP2" s="51" t="s">
        <v>465</v>
      </c>
      <c r="BQ2" s="51" t="s">
        <v>466</v>
      </c>
      <c r="BR2" s="564" t="s">
        <v>173</v>
      </c>
      <c r="BS2" s="564" t="s">
        <v>174</v>
      </c>
      <c r="BT2" s="564" t="s">
        <v>175</v>
      </c>
      <c r="BU2" s="51" t="s">
        <v>176</v>
      </c>
      <c r="BV2" s="51" t="s">
        <v>467</v>
      </c>
      <c r="BW2" s="829"/>
      <c r="BX2" s="809" t="s">
        <v>162</v>
      </c>
      <c r="BY2" s="810"/>
      <c r="BZ2" s="811" t="s">
        <v>163</v>
      </c>
      <c r="CA2" s="812"/>
      <c r="CB2" s="20" t="s">
        <v>70</v>
      </c>
      <c r="CC2" s="20" t="s">
        <v>72</v>
      </c>
      <c r="CD2" s="20" t="s">
        <v>73</v>
      </c>
      <c r="CE2" s="20" t="s">
        <v>74</v>
      </c>
      <c r="CF2" s="21" t="s">
        <v>75</v>
      </c>
      <c r="CG2" s="22" t="s">
        <v>76</v>
      </c>
      <c r="CH2" s="22" t="s">
        <v>57</v>
      </c>
      <c r="CI2" s="22" t="s">
        <v>77</v>
      </c>
      <c r="CJ2" s="22" t="s">
        <v>78</v>
      </c>
      <c r="CK2" s="22" t="s">
        <v>15</v>
      </c>
      <c r="CL2" s="22" t="s">
        <v>18</v>
      </c>
      <c r="CM2" s="22" t="s">
        <v>79</v>
      </c>
      <c r="CN2" s="22" t="s">
        <v>80</v>
      </c>
      <c r="CO2" s="813" t="s">
        <v>177</v>
      </c>
      <c r="CP2" s="814"/>
      <c r="CQ2" s="805" t="s">
        <v>178</v>
      </c>
      <c r="CR2" s="805"/>
      <c r="CS2" s="814" t="s">
        <v>179</v>
      </c>
      <c r="CT2" s="814"/>
      <c r="CU2" s="805" t="s">
        <v>180</v>
      </c>
      <c r="CV2" s="806"/>
    </row>
    <row r="3" spans="1:100" s="2" customFormat="1" ht="36.75" x14ac:dyDescent="0.25">
      <c r="A3" s="590"/>
      <c r="B3" s="591"/>
      <c r="C3" s="573" t="s">
        <v>119</v>
      </c>
      <c r="D3" s="573"/>
      <c r="E3" s="573"/>
      <c r="F3" s="573"/>
      <c r="G3" s="573" t="s">
        <v>181</v>
      </c>
      <c r="H3" s="45"/>
      <c r="I3" s="45"/>
      <c r="J3" s="45"/>
      <c r="K3" s="652"/>
      <c r="L3" s="593"/>
      <c r="M3" s="594"/>
      <c r="N3" s="574"/>
      <c r="O3" s="574"/>
      <c r="P3" s="574" t="s">
        <v>119</v>
      </c>
      <c r="Q3" s="574"/>
      <c r="R3" s="572"/>
      <c r="S3" s="653" t="s">
        <v>120</v>
      </c>
      <c r="T3" s="653" t="s">
        <v>119</v>
      </c>
      <c r="U3" s="653" t="s">
        <v>120</v>
      </c>
      <c r="V3" s="653" t="s">
        <v>119</v>
      </c>
      <c r="W3" s="653" t="s">
        <v>120</v>
      </c>
      <c r="X3" s="654" t="s">
        <v>119</v>
      </c>
      <c r="Y3" s="655" t="s">
        <v>121</v>
      </c>
      <c r="Z3" s="656" t="s">
        <v>182</v>
      </c>
      <c r="AA3" s="657" t="s">
        <v>183</v>
      </c>
      <c r="AB3" s="658" t="s">
        <v>183</v>
      </c>
      <c r="AC3" s="573" t="s">
        <v>119</v>
      </c>
      <c r="AD3" s="573" t="s">
        <v>123</v>
      </c>
      <c r="AE3" s="573" t="s">
        <v>119</v>
      </c>
      <c r="AF3" s="573" t="s">
        <v>123</v>
      </c>
      <c r="AG3" s="258" t="s">
        <v>120</v>
      </c>
      <c r="AH3" s="588" t="s">
        <v>119</v>
      </c>
      <c r="AI3" s="588" t="s">
        <v>120</v>
      </c>
      <c r="AJ3" s="588" t="s">
        <v>119</v>
      </c>
      <c r="AK3" s="588" t="s">
        <v>120</v>
      </c>
      <c r="AL3" s="588" t="s">
        <v>119</v>
      </c>
      <c r="AM3" s="597"/>
      <c r="AN3" s="597"/>
      <c r="AO3" s="658" t="s">
        <v>183</v>
      </c>
      <c r="AP3" s="659" t="s">
        <v>184</v>
      </c>
      <c r="AQ3" s="656" t="s">
        <v>397</v>
      </c>
      <c r="AR3" s="660" t="s">
        <v>184</v>
      </c>
      <c r="AS3" s="661" t="s">
        <v>397</v>
      </c>
      <c r="AT3" s="579" t="s">
        <v>120</v>
      </c>
      <c r="AU3" s="579" t="s">
        <v>119</v>
      </c>
      <c r="AV3" s="579" t="s">
        <v>120</v>
      </c>
      <c r="AW3" s="579" t="s">
        <v>119</v>
      </c>
      <c r="AX3" s="579" t="s">
        <v>120</v>
      </c>
      <c r="AY3" s="579" t="s">
        <v>119</v>
      </c>
      <c r="AZ3" s="597"/>
      <c r="BA3" s="597"/>
      <c r="BB3" s="579" t="s">
        <v>120</v>
      </c>
      <c r="BC3" s="579" t="s">
        <v>119</v>
      </c>
      <c r="BD3" s="579" t="s">
        <v>120</v>
      </c>
      <c r="BE3" s="579" t="s">
        <v>119</v>
      </c>
      <c r="BF3" s="579" t="s">
        <v>120</v>
      </c>
      <c r="BG3" s="579" t="s">
        <v>119</v>
      </c>
      <c r="BH3" s="597"/>
      <c r="BI3" s="597"/>
      <c r="BJ3" s="579" t="s">
        <v>120</v>
      </c>
      <c r="BK3" s="579" t="s">
        <v>119</v>
      </c>
      <c r="BL3" s="579" t="s">
        <v>120</v>
      </c>
      <c r="BM3" s="579" t="s">
        <v>119</v>
      </c>
      <c r="BN3" s="579" t="s">
        <v>120</v>
      </c>
      <c r="BO3" s="579" t="s">
        <v>119</v>
      </c>
      <c r="BP3" s="597"/>
      <c r="BQ3" s="597"/>
      <c r="BR3" s="579" t="s">
        <v>119</v>
      </c>
      <c r="BS3" s="579" t="s">
        <v>119</v>
      </c>
      <c r="BT3" s="579" t="s">
        <v>119</v>
      </c>
      <c r="BU3" s="597"/>
      <c r="BV3" s="597"/>
      <c r="BW3" s="658" t="s">
        <v>183</v>
      </c>
      <c r="BX3" s="655" t="s">
        <v>121</v>
      </c>
      <c r="BY3" s="656" t="s">
        <v>397</v>
      </c>
      <c r="BZ3" s="656" t="s">
        <v>121</v>
      </c>
      <c r="CA3" s="661" t="s">
        <v>397</v>
      </c>
      <c r="CB3" s="599"/>
      <c r="CC3" s="599"/>
      <c r="CD3" s="599"/>
      <c r="CE3" s="600"/>
      <c r="CF3" s="601"/>
      <c r="CG3" s="601"/>
      <c r="CH3" s="601"/>
      <c r="CI3" s="601"/>
      <c r="CJ3" s="601"/>
      <c r="CK3" s="601"/>
      <c r="CL3" s="601"/>
      <c r="CM3" s="601"/>
      <c r="CN3" s="601"/>
      <c r="CO3" s="662" t="s">
        <v>120</v>
      </c>
      <c r="CP3" s="663" t="s">
        <v>119</v>
      </c>
      <c r="CQ3" s="663" t="s">
        <v>120</v>
      </c>
      <c r="CR3" s="663" t="s">
        <v>119</v>
      </c>
      <c r="CS3" s="663" t="s">
        <v>120</v>
      </c>
      <c r="CT3" s="663" t="s">
        <v>119</v>
      </c>
      <c r="CU3" s="663" t="s">
        <v>120</v>
      </c>
      <c r="CV3" s="664" t="s">
        <v>119</v>
      </c>
    </row>
    <row r="4" spans="1:100" s="582" customFormat="1" ht="12" x14ac:dyDescent="0.2">
      <c r="A4" s="590"/>
      <c r="B4" s="590"/>
      <c r="C4" s="590"/>
      <c r="D4" s="590"/>
      <c r="E4" s="590"/>
      <c r="F4" s="590"/>
      <c r="G4" s="590"/>
      <c r="H4" s="590"/>
      <c r="I4" s="590"/>
      <c r="J4" s="590"/>
      <c r="K4" s="592"/>
      <c r="L4" s="592"/>
      <c r="M4" s="594"/>
      <c r="N4" s="574"/>
      <c r="O4" s="574"/>
      <c r="P4" s="574"/>
      <c r="Q4" s="574"/>
      <c r="R4" s="575"/>
      <c r="S4" s="575"/>
      <c r="T4" s="575"/>
      <c r="U4" s="575"/>
      <c r="V4" s="575"/>
      <c r="W4" s="575"/>
      <c r="X4" s="575"/>
      <c r="Y4" s="576"/>
      <c r="Z4" s="576"/>
      <c r="AA4" s="595"/>
      <c r="AB4" s="596"/>
      <c r="AC4" s="573"/>
      <c r="AD4" s="573"/>
      <c r="AE4" s="573"/>
      <c r="AF4" s="573"/>
      <c r="AG4" s="577"/>
      <c r="AH4" s="577"/>
      <c r="AI4" s="577"/>
      <c r="AJ4" s="577"/>
      <c r="AK4" s="577"/>
      <c r="AL4" s="577"/>
      <c r="AM4" s="577"/>
      <c r="AN4" s="577"/>
      <c r="AO4" s="596"/>
      <c r="AP4" s="578"/>
      <c r="AQ4" s="578"/>
      <c r="AR4" s="578"/>
      <c r="AS4" s="578"/>
      <c r="AT4" s="579"/>
      <c r="AU4" s="579"/>
      <c r="AV4" s="579"/>
      <c r="AW4" s="579"/>
      <c r="AX4" s="579"/>
      <c r="AY4" s="579"/>
      <c r="AZ4" s="579"/>
      <c r="BA4" s="579"/>
      <c r="BB4" s="579"/>
      <c r="BC4" s="579"/>
      <c r="BD4" s="579"/>
      <c r="BE4" s="579"/>
      <c r="BF4" s="579"/>
      <c r="BG4" s="579"/>
      <c r="BH4" s="579"/>
      <c r="BI4" s="579"/>
      <c r="BJ4" s="579"/>
      <c r="BK4" s="579"/>
      <c r="BL4" s="579"/>
      <c r="BM4" s="579"/>
      <c r="BN4" s="579"/>
      <c r="BO4" s="579"/>
      <c r="BP4" s="579"/>
      <c r="BQ4" s="579"/>
      <c r="BR4" s="579"/>
      <c r="BS4" s="579"/>
      <c r="BT4" s="579"/>
      <c r="BU4" s="579"/>
      <c r="BV4" s="579"/>
      <c r="BW4" s="596"/>
      <c r="BX4" s="576"/>
      <c r="BY4" s="576"/>
      <c r="BZ4" s="576"/>
      <c r="CA4" s="576"/>
      <c r="CB4" s="598"/>
      <c r="CC4" s="598"/>
      <c r="CD4" s="598"/>
      <c r="CE4" s="598"/>
      <c r="CF4" s="598"/>
      <c r="CG4" s="598"/>
      <c r="CH4" s="598"/>
      <c r="CI4" s="598"/>
      <c r="CJ4" s="598"/>
      <c r="CK4" s="598"/>
      <c r="CL4" s="598"/>
      <c r="CM4" s="598"/>
      <c r="CN4" s="598"/>
      <c r="CO4" s="580"/>
      <c r="CP4" s="580"/>
      <c r="CQ4" s="580"/>
      <c r="CR4" s="580"/>
      <c r="CS4" s="580"/>
      <c r="CT4" s="580"/>
      <c r="CU4" s="580"/>
      <c r="CV4" s="580"/>
    </row>
    <row r="5" spans="1:100" x14ac:dyDescent="0.25">
      <c r="A5" s="589"/>
      <c r="B5" s="589"/>
      <c r="C5" s="681"/>
      <c r="D5" s="589"/>
      <c r="E5" s="589"/>
      <c r="F5" s="589"/>
      <c r="G5" s="589"/>
      <c r="H5" s="589"/>
      <c r="I5" s="589"/>
      <c r="J5" s="589"/>
      <c r="K5" s="589"/>
      <c r="L5" s="589"/>
      <c r="M5" s="589"/>
      <c r="N5" s="667"/>
      <c r="O5" s="668"/>
      <c r="P5" s="669"/>
      <c r="Q5" s="679"/>
      <c r="R5" s="678"/>
      <c r="S5" s="680"/>
      <c r="T5" s="681"/>
      <c r="U5" s="680"/>
      <c r="V5" s="681"/>
      <c r="W5" s="680"/>
      <c r="X5" s="681"/>
      <c r="Y5" s="680"/>
      <c r="Z5" s="681"/>
      <c r="AA5" s="589"/>
      <c r="AB5" s="589"/>
      <c r="AC5" s="681"/>
      <c r="AD5" s="680"/>
      <c r="AE5" s="681"/>
      <c r="AF5" s="680"/>
      <c r="AG5" s="680"/>
      <c r="AH5" s="681"/>
      <c r="AI5" s="680"/>
      <c r="AJ5" s="681"/>
      <c r="AK5" s="680"/>
      <c r="AL5" s="681"/>
      <c r="AM5" s="589"/>
      <c r="AN5" s="589"/>
      <c r="AO5" s="589"/>
      <c r="AP5" s="680"/>
      <c r="AQ5" s="681"/>
      <c r="AR5" s="680"/>
      <c r="AS5" s="681"/>
      <c r="AT5" s="680"/>
      <c r="AU5" s="681"/>
      <c r="AV5" s="680"/>
      <c r="AW5" s="681"/>
      <c r="AX5" s="680"/>
      <c r="AY5" s="681"/>
      <c r="AZ5" s="589"/>
      <c r="BA5" s="589"/>
      <c r="BB5" s="680"/>
      <c r="BC5" s="681"/>
      <c r="BD5" s="680"/>
      <c r="BE5" s="681"/>
      <c r="BF5" s="680"/>
      <c r="BG5" s="681"/>
      <c r="BH5" s="589"/>
      <c r="BI5" s="589"/>
      <c r="BJ5" s="680"/>
      <c r="BK5" s="681"/>
      <c r="BL5" s="680"/>
      <c r="BM5" s="681"/>
      <c r="BN5" s="680"/>
      <c r="BO5" s="681"/>
      <c r="BP5" s="589"/>
      <c r="BQ5" s="589"/>
      <c r="BR5" s="681"/>
      <c r="BS5" s="681"/>
      <c r="BT5" s="681"/>
      <c r="BU5" s="589"/>
      <c r="BV5" s="589"/>
      <c r="BW5" s="589"/>
      <c r="BX5" s="680"/>
      <c r="BY5" s="681"/>
      <c r="BZ5" s="680"/>
      <c r="CA5" s="681"/>
      <c r="CB5" s="589"/>
      <c r="CC5" s="589"/>
      <c r="CD5" s="589"/>
      <c r="CE5" s="589"/>
      <c r="CF5" s="589"/>
      <c r="CG5" s="589"/>
      <c r="CH5" s="589"/>
      <c r="CI5" s="589"/>
      <c r="CJ5" s="589"/>
      <c r="CK5" s="589"/>
      <c r="CL5" s="589"/>
      <c r="CM5" s="589"/>
      <c r="CN5" s="589"/>
      <c r="CO5" s="680"/>
      <c r="CP5" s="681"/>
      <c r="CQ5" s="680"/>
      <c r="CR5" s="681"/>
      <c r="CS5" s="680"/>
      <c r="CT5" s="681"/>
      <c r="CU5" s="680"/>
      <c r="CV5" s="681"/>
    </row>
    <row r="6" spans="1:100" x14ac:dyDescent="0.25">
      <c r="A6" s="589"/>
      <c r="B6" s="589"/>
      <c r="C6" s="681"/>
      <c r="D6" s="589"/>
      <c r="E6" s="589"/>
      <c r="F6" s="589"/>
      <c r="G6" s="589"/>
      <c r="H6" s="589"/>
      <c r="I6" s="589"/>
      <c r="J6" s="589"/>
      <c r="K6" s="589"/>
      <c r="L6" s="589"/>
      <c r="M6" s="589"/>
      <c r="N6" s="667"/>
      <c r="O6" s="668"/>
      <c r="P6" s="669"/>
      <c r="Q6" s="679"/>
      <c r="R6" s="589"/>
      <c r="S6" s="680"/>
      <c r="T6" s="681"/>
      <c r="U6" s="680"/>
      <c r="V6" s="681"/>
      <c r="W6" s="680"/>
      <c r="X6" s="681"/>
      <c r="Y6" s="680"/>
      <c r="Z6" s="681"/>
      <c r="AA6" s="589"/>
      <c r="AB6" s="589"/>
      <c r="AC6" s="681"/>
      <c r="AD6" s="680"/>
      <c r="AE6" s="681"/>
      <c r="AF6" s="680"/>
      <c r="AG6" s="680"/>
      <c r="AH6" s="681"/>
      <c r="AI6" s="680"/>
      <c r="AJ6" s="681"/>
      <c r="AK6" s="680"/>
      <c r="AL6" s="681"/>
      <c r="AM6" s="589"/>
      <c r="AN6" s="589"/>
      <c r="AO6" s="589"/>
      <c r="AP6" s="680"/>
      <c r="AQ6" s="681"/>
      <c r="AR6" s="680"/>
      <c r="AS6" s="681"/>
      <c r="AT6" s="680"/>
      <c r="AU6" s="681"/>
      <c r="AV6" s="680"/>
      <c r="AW6" s="681"/>
      <c r="AX6" s="680"/>
      <c r="AY6" s="681"/>
      <c r="AZ6" s="589"/>
      <c r="BA6" s="589"/>
      <c r="BB6" s="680"/>
      <c r="BC6" s="681"/>
      <c r="BD6" s="680"/>
      <c r="BE6" s="681"/>
      <c r="BF6" s="680"/>
      <c r="BG6" s="681"/>
      <c r="BH6" s="589"/>
      <c r="BI6" s="589"/>
      <c r="BJ6" s="680"/>
      <c r="BK6" s="681"/>
      <c r="BL6" s="680"/>
      <c r="BM6" s="681"/>
      <c r="BN6" s="680"/>
      <c r="BO6" s="681"/>
      <c r="BP6" s="589"/>
      <c r="BQ6" s="589"/>
      <c r="BR6" s="681"/>
      <c r="BS6" s="681"/>
      <c r="BT6" s="681"/>
      <c r="BU6" s="589"/>
      <c r="BV6" s="589"/>
      <c r="BW6" s="589"/>
      <c r="BX6" s="680"/>
      <c r="BY6" s="681"/>
      <c r="BZ6" s="680"/>
      <c r="CA6" s="681"/>
      <c r="CB6" s="589"/>
      <c r="CC6" s="589"/>
      <c r="CD6" s="589"/>
      <c r="CE6" s="589"/>
      <c r="CF6" s="589"/>
      <c r="CG6" s="589"/>
      <c r="CH6" s="589"/>
      <c r="CI6" s="589"/>
      <c r="CJ6" s="589"/>
      <c r="CK6" s="589"/>
      <c r="CL6" s="589"/>
      <c r="CM6" s="589"/>
      <c r="CN6" s="589"/>
      <c r="CO6" s="680"/>
      <c r="CP6" s="681"/>
      <c r="CQ6" s="680"/>
      <c r="CR6" s="681"/>
      <c r="CS6" s="680"/>
      <c r="CT6" s="681"/>
      <c r="CU6" s="680"/>
      <c r="CV6" s="681"/>
    </row>
    <row r="7" spans="1:100" x14ac:dyDescent="0.25">
      <c r="A7" s="32" t="s">
        <v>130</v>
      </c>
      <c r="B7" s="32"/>
      <c r="C7" s="565"/>
      <c r="D7" s="565"/>
      <c r="E7" s="565"/>
      <c r="F7" s="565"/>
      <c r="G7" s="565"/>
      <c r="H7" s="565"/>
      <c r="I7" s="565"/>
      <c r="J7" s="565"/>
      <c r="K7" s="565"/>
      <c r="L7" s="565"/>
      <c r="M7" s="565"/>
      <c r="N7" s="565"/>
      <c r="O7" s="565"/>
      <c r="P7" s="565"/>
      <c r="Q7" s="565"/>
      <c r="R7" s="565"/>
      <c r="S7" s="565"/>
      <c r="T7" s="565"/>
      <c r="U7" s="565"/>
      <c r="V7" s="565"/>
      <c r="W7" s="565"/>
      <c r="X7" s="565"/>
      <c r="Y7" s="53"/>
      <c r="Z7" s="565"/>
      <c r="AA7" s="32"/>
      <c r="AB7" s="32"/>
      <c r="AC7" s="565"/>
      <c r="AD7" s="565"/>
      <c r="AE7" s="565"/>
      <c r="AF7" s="565"/>
      <c r="AG7" s="565"/>
      <c r="AH7" s="565"/>
      <c r="AI7" s="565"/>
      <c r="AJ7" s="565"/>
      <c r="AK7" s="565"/>
      <c r="AL7" s="565"/>
      <c r="AM7" s="32"/>
      <c r="AN7" s="32"/>
      <c r="AO7" s="32"/>
      <c r="AP7" s="565"/>
      <c r="AQ7" s="565"/>
      <c r="AR7" s="565"/>
      <c r="AS7" s="565"/>
      <c r="AT7" s="32"/>
      <c r="AU7" s="32"/>
      <c r="AV7" s="32"/>
      <c r="AW7" s="32"/>
      <c r="AX7" s="32"/>
      <c r="AY7" s="32"/>
      <c r="AZ7" s="32"/>
      <c r="BA7" s="32"/>
      <c r="BB7" s="32"/>
      <c r="BC7" s="32"/>
      <c r="BD7" s="32"/>
      <c r="BE7" s="32"/>
      <c r="BF7" s="32"/>
      <c r="BG7" s="32"/>
      <c r="BH7" s="32"/>
      <c r="BI7" s="32"/>
      <c r="BJ7" s="32"/>
      <c r="BK7" s="32"/>
      <c r="BL7" s="32"/>
      <c r="BM7" s="32"/>
      <c r="BN7" s="32"/>
      <c r="BO7" s="32"/>
      <c r="BP7" s="32"/>
      <c r="BQ7" s="32"/>
      <c r="BR7" s="32"/>
      <c r="BS7" s="32"/>
      <c r="BT7" s="32"/>
      <c r="BU7" s="32"/>
      <c r="BV7" s="32"/>
      <c r="BW7" s="32"/>
      <c r="BX7" s="565"/>
      <c r="BY7" s="565"/>
      <c r="BZ7" s="565"/>
      <c r="CA7" s="565"/>
      <c r="CB7" s="32"/>
      <c r="CC7" s="32"/>
      <c r="CD7" s="32"/>
      <c r="CE7" s="32"/>
      <c r="CF7" s="32"/>
      <c r="CG7" s="32"/>
      <c r="CH7" s="32"/>
      <c r="CI7" s="32"/>
      <c r="CJ7" s="32"/>
      <c r="CK7" s="32"/>
      <c r="CL7" s="32"/>
      <c r="CM7" s="32"/>
      <c r="CN7" s="32"/>
      <c r="CO7" s="32"/>
      <c r="CP7" s="565"/>
      <c r="CQ7" s="32"/>
      <c r="CR7" s="565"/>
      <c r="CS7" s="32"/>
      <c r="CT7" s="565"/>
      <c r="CU7" s="32"/>
      <c r="CV7" s="565"/>
    </row>
    <row r="8" spans="1:100" x14ac:dyDescent="0.25">
      <c r="A8" s="32" t="s">
        <v>132</v>
      </c>
      <c r="B8" s="32"/>
      <c r="C8" s="565"/>
      <c r="D8" s="565"/>
      <c r="E8" s="565"/>
      <c r="F8" s="565"/>
      <c r="G8" s="565"/>
      <c r="H8" s="565"/>
      <c r="I8" s="565"/>
      <c r="J8" s="565"/>
      <c r="K8" s="565"/>
      <c r="L8" s="565"/>
      <c r="M8" s="565"/>
      <c r="N8" s="565"/>
      <c r="O8" s="565"/>
      <c r="P8" s="565"/>
      <c r="Q8" s="565"/>
      <c r="R8" s="565"/>
      <c r="S8" s="565"/>
      <c r="T8" s="565"/>
      <c r="U8" s="565"/>
      <c r="V8" s="565"/>
      <c r="W8" s="565"/>
      <c r="X8" s="565"/>
      <c r="Y8" s="53"/>
      <c r="Z8" s="565"/>
      <c r="AA8" s="32"/>
      <c r="AB8" s="32"/>
      <c r="AC8" s="565"/>
      <c r="AD8" s="565"/>
      <c r="AE8" s="565"/>
      <c r="AF8" s="565"/>
      <c r="AG8" s="565"/>
      <c r="AH8" s="565"/>
      <c r="AI8" s="565"/>
      <c r="AJ8" s="565"/>
      <c r="AK8" s="565"/>
      <c r="AL8" s="565"/>
      <c r="AM8" s="32"/>
      <c r="AN8" s="32"/>
      <c r="AO8" s="32"/>
      <c r="AP8" s="565"/>
      <c r="AQ8" s="565"/>
      <c r="AR8" s="565"/>
      <c r="AS8" s="565"/>
      <c r="AT8" s="32"/>
      <c r="AU8" s="32"/>
      <c r="AV8" s="32"/>
      <c r="AW8" s="32"/>
      <c r="AX8" s="32"/>
      <c r="AY8" s="32"/>
      <c r="AZ8" s="32"/>
      <c r="BA8" s="32"/>
      <c r="BB8" s="32"/>
      <c r="BC8" s="32"/>
      <c r="BD8" s="32"/>
      <c r="BE8" s="32"/>
      <c r="BF8" s="32"/>
      <c r="BG8" s="32"/>
      <c r="BH8" s="32"/>
      <c r="BI8" s="32"/>
      <c r="BJ8" s="32"/>
      <c r="BK8" s="32"/>
      <c r="BL8" s="32"/>
      <c r="BM8" s="32"/>
      <c r="BN8" s="32"/>
      <c r="BO8" s="32"/>
      <c r="BP8" s="32"/>
      <c r="BQ8" s="32"/>
      <c r="BR8" s="32"/>
      <c r="BS8" s="32"/>
      <c r="BT8" s="32"/>
      <c r="BU8" s="32"/>
      <c r="BV8" s="32"/>
      <c r="BW8" s="32"/>
      <c r="BX8" s="565"/>
      <c r="BY8" s="565"/>
      <c r="BZ8" s="565"/>
      <c r="CA8" s="565"/>
      <c r="CB8" s="32"/>
      <c r="CC8" s="32"/>
      <c r="CD8" s="32"/>
      <c r="CE8" s="32"/>
      <c r="CF8" s="32"/>
      <c r="CG8" s="32"/>
      <c r="CH8" s="32"/>
      <c r="CI8" s="32"/>
      <c r="CJ8" s="32"/>
      <c r="CK8" s="32"/>
      <c r="CL8" s="32"/>
      <c r="CM8" s="32"/>
      <c r="CN8" s="32"/>
      <c r="CO8" s="32"/>
      <c r="CP8" s="565"/>
      <c r="CQ8" s="32"/>
      <c r="CR8" s="565"/>
      <c r="CS8" s="32"/>
      <c r="CT8" s="565"/>
      <c r="CU8" s="32"/>
      <c r="CV8" s="565"/>
    </row>
    <row r="9" spans="1:100" x14ac:dyDescent="0.25">
      <c r="A9" s="54" t="s">
        <v>185</v>
      </c>
      <c r="B9" s="32"/>
      <c r="C9" s="565"/>
      <c r="D9" s="565"/>
      <c r="E9" s="565"/>
      <c r="F9" s="565"/>
      <c r="G9" s="565"/>
      <c r="H9" s="565"/>
      <c r="I9" s="565"/>
      <c r="J9" s="565"/>
      <c r="K9" s="565"/>
      <c r="L9" s="565"/>
      <c r="M9" s="565"/>
      <c r="N9" s="565"/>
      <c r="O9" s="565"/>
      <c r="P9" s="565"/>
      <c r="Q9" s="565"/>
      <c r="R9" s="565"/>
      <c r="S9" s="565"/>
      <c r="T9" s="565"/>
      <c r="U9" s="565"/>
      <c r="V9" s="565"/>
      <c r="W9" s="565"/>
      <c r="X9" s="565"/>
      <c r="Y9" s="53"/>
      <c r="Z9" s="565"/>
      <c r="AA9" s="32"/>
      <c r="AB9" s="32"/>
      <c r="AC9" s="55"/>
      <c r="AD9" s="55"/>
      <c r="AE9" s="55"/>
      <c r="AF9" s="55"/>
      <c r="AG9" s="55"/>
      <c r="AH9" s="55"/>
      <c r="AI9" s="55"/>
      <c r="AJ9" s="55"/>
      <c r="AK9" s="55"/>
      <c r="AL9" s="55"/>
      <c r="AM9" s="32"/>
      <c r="AN9" s="32"/>
      <c r="AO9" s="32"/>
      <c r="AP9" s="55"/>
      <c r="AQ9" s="55"/>
      <c r="AR9" s="55"/>
      <c r="AS9" s="55"/>
      <c r="AT9" s="32"/>
      <c r="AU9" s="32"/>
      <c r="AV9" s="32"/>
      <c r="AW9" s="32"/>
      <c r="AX9" s="32"/>
      <c r="AY9" s="32"/>
      <c r="AZ9" s="32"/>
      <c r="BA9" s="32"/>
      <c r="BB9" s="32"/>
      <c r="BC9" s="32"/>
      <c r="BD9" s="32"/>
      <c r="BE9" s="32"/>
      <c r="BF9" s="32"/>
      <c r="BG9" s="32"/>
      <c r="BH9" s="32"/>
      <c r="BI9" s="32"/>
      <c r="BJ9" s="32"/>
      <c r="BK9" s="32"/>
      <c r="BL9" s="32"/>
      <c r="BM9" s="32"/>
      <c r="BN9" s="32"/>
      <c r="BO9" s="32"/>
      <c r="BP9" s="32"/>
      <c r="BQ9" s="32"/>
      <c r="BR9" s="32"/>
      <c r="BS9" s="32"/>
      <c r="BT9" s="32"/>
      <c r="BU9" s="32"/>
      <c r="BV9" s="32"/>
      <c r="BW9" s="32"/>
      <c r="BX9" s="565"/>
      <c r="BY9" s="55"/>
      <c r="BZ9" s="55"/>
      <c r="CA9" s="55"/>
      <c r="CB9" s="32"/>
      <c r="CC9" s="32"/>
      <c r="CD9" s="32"/>
      <c r="CE9" s="32"/>
      <c r="CF9" s="32"/>
      <c r="CG9" s="32"/>
      <c r="CH9" s="32"/>
      <c r="CI9" s="32"/>
      <c r="CJ9" s="32"/>
      <c r="CK9" s="32"/>
      <c r="CL9" s="32"/>
      <c r="CM9" s="32"/>
      <c r="CN9" s="32"/>
      <c r="CO9" s="32"/>
      <c r="CP9" s="565"/>
      <c r="CQ9" s="32"/>
      <c r="CR9" s="565"/>
      <c r="CS9" s="32"/>
      <c r="CT9" s="565"/>
      <c r="CU9" s="32"/>
      <c r="CV9" s="565"/>
    </row>
    <row r="10" spans="1:100" x14ac:dyDescent="0.25">
      <c r="A10" s="32"/>
      <c r="B10" s="32"/>
      <c r="C10" s="32"/>
      <c r="D10" s="32"/>
      <c r="E10" s="32"/>
      <c r="F10" s="32"/>
      <c r="G10" s="32"/>
      <c r="H10" s="32"/>
      <c r="I10" s="32"/>
      <c r="J10" s="32"/>
      <c r="K10" s="32"/>
      <c r="L10" s="32"/>
      <c r="M10" s="32"/>
      <c r="N10" s="32"/>
      <c r="O10" s="32"/>
      <c r="P10" s="32"/>
      <c r="Q10" s="32"/>
      <c r="R10" s="32"/>
      <c r="S10" s="32"/>
      <c r="T10" s="32"/>
      <c r="U10" s="32"/>
      <c r="V10" s="32"/>
      <c r="W10" s="32"/>
      <c r="X10" s="32"/>
      <c r="Y10" s="56"/>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c r="BO10" s="32"/>
      <c r="BP10" s="32"/>
      <c r="BQ10" s="32"/>
      <c r="BR10" s="32"/>
      <c r="BS10" s="32"/>
      <c r="BT10" s="32"/>
      <c r="BU10" s="32"/>
      <c r="BV10" s="32"/>
      <c r="BW10" s="32"/>
      <c r="BX10" s="32"/>
      <c r="BY10" s="32"/>
      <c r="BZ10" s="32"/>
      <c r="CA10" s="32"/>
      <c r="CB10" s="32"/>
      <c r="CC10" s="32"/>
      <c r="CD10" s="32"/>
      <c r="CE10" s="32"/>
      <c r="CF10" s="32"/>
      <c r="CG10" s="32"/>
      <c r="CH10" s="32"/>
      <c r="CI10" s="32"/>
      <c r="CJ10" s="32"/>
      <c r="CK10" s="32"/>
      <c r="CL10" s="32"/>
      <c r="CM10" s="32"/>
      <c r="CN10" s="32"/>
      <c r="CO10" s="32"/>
      <c r="CP10" s="32"/>
      <c r="CQ10" s="32"/>
      <c r="CR10" s="32"/>
      <c r="CS10" s="32"/>
      <c r="CT10" s="32"/>
      <c r="CU10" s="32"/>
      <c r="CV10" s="32"/>
    </row>
    <row r="11" spans="1:100" x14ac:dyDescent="0.25">
      <c r="A11" s="57" t="s">
        <v>186</v>
      </c>
      <c r="B11" s="58"/>
      <c r="C11" s="58"/>
      <c r="D11" s="58"/>
      <c r="E11" s="58"/>
      <c r="F11" s="58"/>
      <c r="G11" s="58"/>
      <c r="H11" s="59"/>
      <c r="I11" s="58"/>
      <c r="J11" s="60"/>
      <c r="K11" s="58"/>
      <c r="L11" s="58"/>
      <c r="M11" s="58"/>
      <c r="N11" s="58"/>
      <c r="O11" s="58"/>
      <c r="P11" s="58"/>
      <c r="Q11" s="58"/>
      <c r="R11" s="58"/>
      <c r="S11" s="58"/>
      <c r="T11" s="58"/>
      <c r="U11" s="58"/>
      <c r="V11" s="58"/>
      <c r="W11" s="58"/>
      <c r="X11" s="58"/>
      <c r="Y11" s="58"/>
      <c r="Z11" s="58"/>
      <c r="AA11" s="58"/>
      <c r="AB11" s="58"/>
      <c r="AC11" s="58"/>
      <c r="AD11" s="58"/>
      <c r="AE11" s="58"/>
      <c r="AF11" s="58"/>
      <c r="AG11" s="58"/>
      <c r="AH11" s="58"/>
      <c r="AI11" s="58"/>
      <c r="AJ11" s="58"/>
      <c r="AK11" s="58"/>
      <c r="AL11" s="58"/>
      <c r="AM11" s="58"/>
      <c r="AN11" s="58"/>
      <c r="AO11" s="58"/>
      <c r="AP11" s="58"/>
      <c r="AQ11" s="58"/>
      <c r="AR11" s="58"/>
      <c r="AS11" s="58"/>
      <c r="AT11" s="58"/>
      <c r="AU11" s="58"/>
      <c r="AV11" s="61"/>
      <c r="AW11" s="61"/>
      <c r="AX11" s="58"/>
      <c r="AY11" s="58"/>
      <c r="AZ11" s="58"/>
      <c r="BA11" s="58"/>
      <c r="BB11" s="58"/>
      <c r="BC11" s="58"/>
      <c r="BD11" s="58"/>
      <c r="BE11" s="58"/>
      <c r="BF11" s="58"/>
      <c r="BG11" s="58"/>
      <c r="BH11" s="58"/>
      <c r="BI11" s="58"/>
      <c r="BJ11" s="58"/>
      <c r="BK11" s="58"/>
      <c r="BL11" s="58"/>
      <c r="BM11" s="61"/>
      <c r="BN11" s="61"/>
      <c r="BO11" s="58"/>
      <c r="BP11" s="58"/>
      <c r="BQ11" s="58"/>
      <c r="BR11" s="58"/>
      <c r="BS11" s="58"/>
      <c r="BT11" s="58"/>
      <c r="BU11" s="58"/>
      <c r="BV11" s="58"/>
      <c r="BW11" s="58"/>
      <c r="BX11" s="58"/>
      <c r="BY11" s="58"/>
      <c r="BZ11" s="58"/>
      <c r="CA11" s="58"/>
      <c r="CB11" s="58"/>
      <c r="CC11" s="58"/>
      <c r="CD11" s="58"/>
      <c r="CE11" s="58"/>
      <c r="CF11" s="58"/>
      <c r="CG11" s="58"/>
      <c r="CH11" s="58"/>
      <c r="CI11" s="58"/>
      <c r="CJ11" s="58"/>
      <c r="CK11" s="58"/>
      <c r="CL11" s="58"/>
      <c r="CM11" s="58"/>
      <c r="CN11" s="58"/>
      <c r="CO11" s="58"/>
      <c r="CP11" s="58"/>
      <c r="CQ11" s="58"/>
      <c r="CR11" s="58"/>
      <c r="CS11" s="58"/>
      <c r="CT11" s="58"/>
      <c r="CU11" s="58"/>
      <c r="CV11" s="58"/>
    </row>
    <row r="12" spans="1:100" x14ac:dyDescent="0.25">
      <c r="A12" s="62" t="s">
        <v>187</v>
      </c>
      <c r="B12" s="62"/>
      <c r="C12" s="63"/>
      <c r="D12" s="64"/>
      <c r="E12" s="64"/>
      <c r="F12" s="64"/>
      <c r="G12" s="64"/>
      <c r="H12" s="65"/>
      <c r="I12" s="63"/>
      <c r="J12" s="66"/>
      <c r="K12" s="63"/>
      <c r="L12" s="63"/>
      <c r="M12" s="63"/>
      <c r="N12" s="63"/>
      <c r="O12" s="63"/>
      <c r="P12" s="63"/>
      <c r="Q12" s="63"/>
      <c r="R12" s="63"/>
      <c r="S12" s="63"/>
      <c r="T12" s="64"/>
      <c r="U12" s="63"/>
      <c r="V12" s="67"/>
      <c r="W12" s="63"/>
      <c r="X12" s="67"/>
      <c r="Y12" s="67"/>
      <c r="Z12" s="67"/>
      <c r="AA12" s="67"/>
      <c r="AB12" s="67"/>
      <c r="AC12" s="67"/>
      <c r="AD12" s="67"/>
      <c r="AE12" s="67"/>
      <c r="AF12" s="67"/>
      <c r="AG12" s="67"/>
      <c r="AH12" s="67"/>
      <c r="AI12" s="67"/>
      <c r="AJ12" s="67"/>
      <c r="AK12" s="67"/>
      <c r="AL12" s="67"/>
      <c r="AM12" s="63"/>
      <c r="AN12" s="63"/>
      <c r="AO12" s="63"/>
      <c r="AP12" s="63"/>
      <c r="AQ12" s="63"/>
      <c r="AR12" s="63"/>
      <c r="AS12" s="67"/>
      <c r="AT12" s="63"/>
      <c r="AU12" s="63"/>
      <c r="AV12" s="68"/>
      <c r="AW12" s="68"/>
      <c r="AX12" s="63"/>
      <c r="AY12" s="63"/>
      <c r="AZ12" s="63"/>
      <c r="BA12" s="63"/>
      <c r="BB12" s="63"/>
      <c r="BC12" s="63"/>
      <c r="BD12" s="63"/>
      <c r="BE12" s="63"/>
      <c r="BF12" s="63"/>
      <c r="BG12" s="63"/>
      <c r="BH12" s="63"/>
      <c r="BI12" s="63"/>
      <c r="BJ12" s="63"/>
      <c r="BK12" s="63"/>
      <c r="BL12" s="63"/>
      <c r="BM12" s="63"/>
      <c r="BN12" s="68"/>
      <c r="BO12" s="63"/>
      <c r="BP12" s="63"/>
      <c r="BQ12" s="63"/>
      <c r="BR12" s="63"/>
      <c r="BS12" s="63"/>
      <c r="BT12" s="63"/>
      <c r="BU12" s="63"/>
      <c r="BV12" s="63"/>
      <c r="BW12" s="63"/>
      <c r="BX12" s="63"/>
      <c r="BY12" s="63"/>
      <c r="BZ12" s="63"/>
      <c r="CA12" s="63"/>
      <c r="CB12" s="68"/>
      <c r="CC12" s="68"/>
      <c r="CD12" s="68"/>
      <c r="CE12" s="63"/>
      <c r="CF12" s="63"/>
      <c r="CG12" s="63"/>
      <c r="CH12" s="63"/>
      <c r="CI12" s="63"/>
      <c r="CJ12" s="63"/>
      <c r="CK12" s="63"/>
      <c r="CL12" s="63"/>
      <c r="CM12" s="69"/>
      <c r="CN12" s="63"/>
      <c r="CO12" s="63"/>
      <c r="CP12" s="63"/>
      <c r="CQ12" s="63"/>
      <c r="CR12" s="63"/>
      <c r="CS12" s="63"/>
      <c r="CT12" s="63"/>
      <c r="CU12" s="63"/>
      <c r="CV12" s="63"/>
    </row>
    <row r="13" spans="1:100" x14ac:dyDescent="0.25">
      <c r="A13" s="62" t="s">
        <v>188</v>
      </c>
      <c r="B13" s="62"/>
      <c r="C13" s="63"/>
      <c r="D13" s="62"/>
      <c r="E13" s="62"/>
      <c r="F13" s="62"/>
      <c r="G13" s="62"/>
      <c r="H13" s="65"/>
      <c r="I13" s="63"/>
      <c r="J13" s="66"/>
      <c r="K13" s="63"/>
      <c r="L13" s="63"/>
      <c r="M13" s="63"/>
      <c r="N13" s="63"/>
      <c r="O13" s="63"/>
      <c r="P13" s="63"/>
      <c r="Q13" s="63"/>
      <c r="R13" s="63"/>
      <c r="S13" s="63"/>
      <c r="T13" s="63"/>
      <c r="U13" s="63"/>
      <c r="V13" s="67"/>
      <c r="W13" s="63"/>
      <c r="X13" s="67"/>
      <c r="Y13" s="67"/>
      <c r="Z13" s="67"/>
      <c r="AA13" s="66"/>
      <c r="AB13" s="66"/>
      <c r="AC13" s="66"/>
      <c r="AD13" s="66"/>
      <c r="AE13" s="66"/>
      <c r="AF13" s="66"/>
      <c r="AG13" s="66"/>
      <c r="AH13" s="66"/>
      <c r="AI13" s="66"/>
      <c r="AJ13" s="66"/>
      <c r="AK13" s="66"/>
      <c r="AL13" s="66"/>
      <c r="AM13" s="70"/>
      <c r="AN13" s="70"/>
      <c r="AO13" s="70"/>
      <c r="AP13" s="70"/>
      <c r="AQ13" s="70"/>
      <c r="AR13" s="70"/>
      <c r="AS13" s="66"/>
      <c r="AT13" s="63"/>
      <c r="AU13" s="63"/>
      <c r="AV13" s="66"/>
      <c r="AW13" s="68"/>
      <c r="AX13" s="63"/>
      <c r="AY13" s="63"/>
      <c r="AZ13" s="63"/>
      <c r="BA13" s="63"/>
      <c r="BB13" s="63"/>
      <c r="BC13" s="63"/>
      <c r="BD13" s="63"/>
      <c r="BE13" s="63"/>
      <c r="BF13" s="63"/>
      <c r="BG13" s="63"/>
      <c r="BH13" s="63"/>
      <c r="BI13" s="63"/>
      <c r="BJ13" s="63"/>
      <c r="BK13" s="63"/>
      <c r="BL13" s="63"/>
      <c r="BM13" s="63"/>
      <c r="BN13" s="68"/>
      <c r="BO13" s="63"/>
      <c r="BP13" s="70"/>
      <c r="BQ13" s="63"/>
      <c r="BR13" s="63"/>
      <c r="BS13" s="63"/>
      <c r="BT13" s="63"/>
      <c r="BU13" s="63"/>
      <c r="BV13" s="63"/>
      <c r="BW13" s="63"/>
      <c r="BX13" s="63"/>
      <c r="BY13" s="63"/>
      <c r="BZ13" s="63"/>
      <c r="CA13" s="70"/>
      <c r="CB13" s="68"/>
      <c r="CC13" s="68"/>
      <c r="CD13" s="68"/>
      <c r="CE13" s="63"/>
      <c r="CF13" s="63"/>
      <c r="CG13" s="63"/>
      <c r="CH13" s="63"/>
      <c r="CI13" s="63"/>
      <c r="CJ13" s="63"/>
      <c r="CK13" s="63"/>
      <c r="CL13" s="63"/>
      <c r="CM13" s="63"/>
      <c r="CN13" s="63"/>
      <c r="CO13" s="63"/>
      <c r="CP13" s="63"/>
      <c r="CQ13" s="63"/>
      <c r="CR13" s="63"/>
      <c r="CS13" s="63"/>
      <c r="CT13" s="63"/>
      <c r="CU13" s="63"/>
      <c r="CV13" s="71"/>
    </row>
    <row r="14" spans="1:100" x14ac:dyDescent="0.25">
      <c r="A14" s="62" t="s">
        <v>189</v>
      </c>
      <c r="B14" s="62"/>
      <c r="C14" s="63"/>
      <c r="D14" s="62"/>
      <c r="E14" s="62"/>
      <c r="F14" s="62"/>
      <c r="G14" s="62"/>
      <c r="H14" s="65"/>
      <c r="I14" s="63"/>
      <c r="J14" s="66"/>
      <c r="K14" s="63"/>
      <c r="L14" s="63"/>
      <c r="M14" s="63"/>
      <c r="N14" s="63"/>
      <c r="O14" s="63"/>
      <c r="P14" s="63"/>
      <c r="Q14" s="63"/>
      <c r="R14" s="63"/>
      <c r="S14" s="63"/>
      <c r="T14" s="63"/>
      <c r="U14" s="63"/>
      <c r="V14" s="67"/>
      <c r="W14" s="63"/>
      <c r="X14" s="67"/>
      <c r="Y14" s="67"/>
      <c r="Z14" s="67"/>
      <c r="AA14" s="66"/>
      <c r="AB14" s="66"/>
      <c r="AC14" s="66"/>
      <c r="AD14" s="66"/>
      <c r="AE14" s="66"/>
      <c r="AF14" s="66"/>
      <c r="AG14" s="66"/>
      <c r="AH14" s="66"/>
      <c r="AI14" s="66"/>
      <c r="AJ14" s="66"/>
      <c r="AK14" s="66"/>
      <c r="AL14" s="66"/>
      <c r="AM14" s="70"/>
      <c r="AN14" s="70"/>
      <c r="AO14" s="70"/>
      <c r="AP14" s="70"/>
      <c r="AQ14" s="70"/>
      <c r="AR14" s="70"/>
      <c r="AS14" s="66"/>
      <c r="AT14" s="63"/>
      <c r="AU14" s="63"/>
      <c r="AV14" s="66"/>
      <c r="AW14" s="68"/>
      <c r="AX14" s="63"/>
      <c r="AY14" s="63"/>
      <c r="AZ14" s="63"/>
      <c r="BA14" s="63"/>
      <c r="BB14" s="63"/>
      <c r="BC14" s="63"/>
      <c r="BD14" s="63"/>
      <c r="BE14" s="63"/>
      <c r="BF14" s="63"/>
      <c r="BG14" s="63"/>
      <c r="BH14" s="63"/>
      <c r="BI14" s="63"/>
      <c r="BJ14" s="63"/>
      <c r="BK14" s="63"/>
      <c r="BL14" s="63"/>
      <c r="BM14" s="63"/>
      <c r="BN14" s="68"/>
      <c r="BO14" s="63"/>
      <c r="BP14" s="70"/>
      <c r="BQ14" s="63"/>
      <c r="BR14" s="63"/>
      <c r="BS14" s="63"/>
      <c r="BT14" s="63"/>
      <c r="BU14" s="63"/>
      <c r="BV14" s="63"/>
      <c r="BW14" s="63"/>
      <c r="BX14" s="63"/>
      <c r="BY14" s="63"/>
      <c r="BZ14" s="63"/>
      <c r="CA14" s="70"/>
      <c r="CB14" s="68"/>
      <c r="CC14" s="68"/>
      <c r="CD14" s="68"/>
      <c r="CE14" s="63"/>
      <c r="CF14" s="63"/>
      <c r="CG14" s="63"/>
      <c r="CH14" s="63"/>
      <c r="CI14" s="63"/>
      <c r="CJ14" s="63"/>
      <c r="CK14" s="63"/>
      <c r="CL14" s="63"/>
      <c r="CM14" s="63"/>
      <c r="CN14" s="63"/>
      <c r="CO14" s="63"/>
      <c r="CP14" s="63"/>
      <c r="CQ14" s="63"/>
      <c r="CR14" s="63"/>
      <c r="CS14" s="63"/>
      <c r="CT14" s="63"/>
      <c r="CU14" s="63"/>
      <c r="CV14" s="71"/>
    </row>
    <row r="15" spans="1:100" x14ac:dyDescent="0.25">
      <c r="A15" s="72" t="s">
        <v>448</v>
      </c>
      <c r="B15" s="72"/>
      <c r="C15" s="66"/>
      <c r="D15" s="73"/>
      <c r="E15" s="73"/>
      <c r="F15" s="73"/>
      <c r="G15" s="73"/>
      <c r="H15" s="66"/>
      <c r="I15" s="66"/>
      <c r="J15" s="66"/>
      <c r="K15" s="66"/>
      <c r="L15" s="66"/>
      <c r="M15" s="66"/>
      <c r="N15" s="66"/>
      <c r="O15" s="66"/>
      <c r="P15" s="66"/>
      <c r="Q15" s="66"/>
      <c r="R15" s="66"/>
      <c r="S15" s="66"/>
      <c r="T15" s="73"/>
      <c r="U15" s="66"/>
      <c r="V15" s="67"/>
      <c r="W15" s="66"/>
      <c r="X15" s="66"/>
      <c r="Y15" s="66"/>
      <c r="Z15" s="66"/>
      <c r="AA15" s="67"/>
      <c r="AB15" s="67"/>
      <c r="AC15" s="67"/>
      <c r="AD15" s="67"/>
      <c r="AE15" s="67"/>
      <c r="AF15" s="67"/>
      <c r="AG15" s="67"/>
      <c r="AH15" s="67"/>
      <c r="AI15" s="67"/>
      <c r="AJ15" s="67"/>
      <c r="AK15" s="67"/>
      <c r="AL15" s="67"/>
      <c r="AM15" s="73"/>
      <c r="AN15" s="73"/>
      <c r="AO15" s="73"/>
      <c r="AP15" s="73"/>
      <c r="AQ15" s="73"/>
      <c r="AR15" s="73"/>
      <c r="AS15" s="67"/>
      <c r="AT15" s="66"/>
      <c r="AU15" s="66"/>
      <c r="AV15" s="66"/>
      <c r="AW15" s="68"/>
      <c r="AX15" s="66"/>
      <c r="AY15" s="66"/>
      <c r="AZ15" s="66"/>
      <c r="BA15" s="66"/>
      <c r="BB15" s="66"/>
      <c r="BC15" s="66"/>
      <c r="BD15" s="66"/>
      <c r="BE15" s="66"/>
      <c r="BF15" s="66"/>
      <c r="BG15" s="66"/>
      <c r="BH15" s="66"/>
      <c r="BI15" s="66"/>
      <c r="BJ15" s="66"/>
      <c r="BK15" s="66"/>
      <c r="BL15" s="66"/>
      <c r="BM15" s="66"/>
      <c r="BN15" s="68"/>
      <c r="BO15" s="66"/>
      <c r="BP15" s="73"/>
      <c r="BQ15" s="66"/>
      <c r="BR15" s="66"/>
      <c r="BS15" s="66"/>
      <c r="BT15" s="66"/>
      <c r="BU15" s="66"/>
      <c r="BV15" s="66"/>
      <c r="BW15" s="66"/>
      <c r="BX15" s="66"/>
      <c r="BY15" s="66"/>
      <c r="BZ15" s="66"/>
      <c r="CA15" s="73"/>
      <c r="CB15" s="68"/>
      <c r="CC15" s="68"/>
      <c r="CD15" s="68"/>
      <c r="CE15" s="66"/>
      <c r="CF15" s="66"/>
      <c r="CG15" s="66"/>
      <c r="CH15" s="66"/>
      <c r="CI15" s="66"/>
      <c r="CJ15" s="66"/>
      <c r="CK15" s="66"/>
      <c r="CL15" s="66"/>
      <c r="CM15" s="69"/>
      <c r="CN15" s="66"/>
      <c r="CO15" s="66"/>
      <c r="CP15" s="63"/>
      <c r="CQ15" s="66"/>
      <c r="CR15" s="63"/>
      <c r="CS15" s="66"/>
      <c r="CT15" s="63"/>
      <c r="CU15" s="66"/>
      <c r="CV15" s="63"/>
    </row>
    <row r="16" spans="1:100" x14ac:dyDescent="0.25">
      <c r="A16" s="72" t="s">
        <v>449</v>
      </c>
      <c r="B16" s="72"/>
      <c r="C16" s="70"/>
      <c r="D16" s="72"/>
      <c r="E16" s="72"/>
      <c r="F16" s="72"/>
      <c r="G16" s="72"/>
      <c r="H16" s="70"/>
      <c r="I16" s="70"/>
      <c r="J16" s="70"/>
      <c r="K16" s="70"/>
      <c r="L16" s="70"/>
      <c r="M16" s="70"/>
      <c r="N16" s="70"/>
      <c r="O16" s="70"/>
      <c r="P16" s="70"/>
      <c r="Q16" s="70"/>
      <c r="R16" s="70"/>
      <c r="S16" s="70"/>
      <c r="T16" s="70"/>
      <c r="U16" s="70"/>
      <c r="V16" s="67"/>
      <c r="W16" s="70"/>
      <c r="X16" s="67"/>
      <c r="Y16" s="67"/>
      <c r="Z16" s="67"/>
      <c r="AA16" s="67"/>
      <c r="AB16" s="67"/>
      <c r="AC16" s="67"/>
      <c r="AD16" s="67"/>
      <c r="AE16" s="67"/>
      <c r="AF16" s="67"/>
      <c r="AG16" s="67"/>
      <c r="AH16" s="67"/>
      <c r="AI16" s="67"/>
      <c r="AJ16" s="67"/>
      <c r="AK16" s="67"/>
      <c r="AL16" s="67"/>
      <c r="AM16" s="73"/>
      <c r="AN16" s="73"/>
      <c r="AO16" s="73"/>
      <c r="AP16" s="73"/>
      <c r="AQ16" s="73"/>
      <c r="AR16" s="73"/>
      <c r="AS16" s="67"/>
      <c r="AT16" s="70"/>
      <c r="AU16" s="70"/>
      <c r="AV16" s="70"/>
      <c r="AW16" s="68"/>
      <c r="AX16" s="70"/>
      <c r="AY16" s="70"/>
      <c r="AZ16" s="70"/>
      <c r="BA16" s="70"/>
      <c r="BB16" s="70"/>
      <c r="BC16" s="70"/>
      <c r="BD16" s="70"/>
      <c r="BE16" s="70"/>
      <c r="BF16" s="70"/>
      <c r="BG16" s="70"/>
      <c r="BH16" s="70"/>
      <c r="BI16" s="70"/>
      <c r="BJ16" s="70"/>
      <c r="BK16" s="70"/>
      <c r="BL16" s="70"/>
      <c r="BM16" s="70"/>
      <c r="BN16" s="68"/>
      <c r="BO16" s="70"/>
      <c r="BP16" s="73"/>
      <c r="BQ16" s="70"/>
      <c r="BR16" s="70"/>
      <c r="BS16" s="70"/>
      <c r="BT16" s="70"/>
      <c r="BU16" s="70"/>
      <c r="BV16" s="70"/>
      <c r="BW16" s="70"/>
      <c r="BX16" s="70"/>
      <c r="BY16" s="70"/>
      <c r="BZ16" s="70"/>
      <c r="CA16" s="73"/>
      <c r="CB16" s="68"/>
      <c r="CC16" s="68"/>
      <c r="CD16" s="68"/>
      <c r="CE16" s="70"/>
      <c r="CF16" s="70"/>
      <c r="CG16" s="70"/>
      <c r="CH16" s="70"/>
      <c r="CI16" s="70"/>
      <c r="CJ16" s="70"/>
      <c r="CK16" s="70"/>
      <c r="CL16" s="70"/>
      <c r="CM16" s="69"/>
      <c r="CN16" s="70"/>
      <c r="CO16" s="70"/>
      <c r="CP16" s="70"/>
      <c r="CQ16" s="70"/>
      <c r="CR16" s="70"/>
      <c r="CS16" s="70"/>
      <c r="CT16" s="70"/>
      <c r="CU16" s="70"/>
      <c r="CV16" s="74"/>
    </row>
    <row r="17" spans="1:100" x14ac:dyDescent="0.25">
      <c r="A17" s="72" t="s">
        <v>450</v>
      </c>
      <c r="B17" s="72"/>
      <c r="C17" s="70"/>
      <c r="D17" s="72"/>
      <c r="E17" s="72"/>
      <c r="F17" s="72"/>
      <c r="G17" s="72"/>
      <c r="H17" s="70"/>
      <c r="I17" s="70"/>
      <c r="J17" s="70"/>
      <c r="K17" s="70"/>
      <c r="L17" s="70"/>
      <c r="M17" s="70"/>
      <c r="N17" s="70"/>
      <c r="O17" s="70"/>
      <c r="P17" s="70"/>
      <c r="Q17" s="70"/>
      <c r="R17" s="70"/>
      <c r="S17" s="70"/>
      <c r="T17" s="70"/>
      <c r="U17" s="70"/>
      <c r="V17" s="67"/>
      <c r="W17" s="70"/>
      <c r="X17" s="67"/>
      <c r="Y17" s="67"/>
      <c r="Z17" s="67"/>
      <c r="AA17" s="67"/>
      <c r="AB17" s="67"/>
      <c r="AC17" s="67"/>
      <c r="AD17" s="67"/>
      <c r="AE17" s="67"/>
      <c r="AF17" s="67"/>
      <c r="AG17" s="67"/>
      <c r="AH17" s="67"/>
      <c r="AI17" s="67"/>
      <c r="AJ17" s="67"/>
      <c r="AK17" s="67"/>
      <c r="AL17" s="67"/>
      <c r="AM17" s="73"/>
      <c r="AN17" s="73"/>
      <c r="AO17" s="73"/>
      <c r="AP17" s="73"/>
      <c r="AQ17" s="73"/>
      <c r="AR17" s="73"/>
      <c r="AS17" s="67"/>
      <c r="AT17" s="70"/>
      <c r="AU17" s="70"/>
      <c r="AV17" s="70"/>
      <c r="AW17" s="68"/>
      <c r="AX17" s="70"/>
      <c r="AY17" s="70"/>
      <c r="AZ17" s="70"/>
      <c r="BA17" s="70"/>
      <c r="BB17" s="70"/>
      <c r="BC17" s="70"/>
      <c r="BD17" s="70"/>
      <c r="BE17" s="70"/>
      <c r="BF17" s="70"/>
      <c r="BG17" s="70"/>
      <c r="BH17" s="70"/>
      <c r="BI17" s="70"/>
      <c r="BJ17" s="70"/>
      <c r="BK17" s="70"/>
      <c r="BL17" s="70"/>
      <c r="BM17" s="70"/>
      <c r="BN17" s="68"/>
      <c r="BO17" s="70"/>
      <c r="BP17" s="73"/>
      <c r="BQ17" s="70"/>
      <c r="BR17" s="70"/>
      <c r="BS17" s="70"/>
      <c r="BT17" s="70"/>
      <c r="BU17" s="70"/>
      <c r="BV17" s="70"/>
      <c r="BW17" s="70"/>
      <c r="BX17" s="70"/>
      <c r="BY17" s="70"/>
      <c r="BZ17" s="70"/>
      <c r="CA17" s="73"/>
      <c r="CB17" s="68"/>
      <c r="CC17" s="68"/>
      <c r="CD17" s="68"/>
      <c r="CE17" s="70"/>
      <c r="CF17" s="70"/>
      <c r="CG17" s="70"/>
      <c r="CH17" s="70"/>
      <c r="CI17" s="70"/>
      <c r="CJ17" s="70"/>
      <c r="CK17" s="70"/>
      <c r="CL17" s="70"/>
      <c r="CM17" s="69"/>
      <c r="CN17" s="70"/>
      <c r="CO17" s="70"/>
      <c r="CP17" s="70"/>
      <c r="CQ17" s="70"/>
      <c r="CR17" s="70"/>
      <c r="CS17" s="70"/>
      <c r="CT17" s="70"/>
      <c r="CU17" s="70"/>
      <c r="CV17" s="70"/>
    </row>
    <row r="18" spans="1:100" x14ac:dyDescent="0.25">
      <c r="A18" s="75" t="s">
        <v>190</v>
      </c>
      <c r="B18" s="76"/>
      <c r="C18" s="70"/>
      <c r="D18" s="76"/>
      <c r="E18" s="76"/>
      <c r="F18" s="76"/>
      <c r="G18" s="76"/>
      <c r="H18" s="70"/>
      <c r="I18" s="70"/>
      <c r="J18" s="70"/>
      <c r="K18" s="70"/>
      <c r="L18" s="70"/>
      <c r="M18" s="70"/>
      <c r="N18" s="70"/>
      <c r="O18" s="70"/>
      <c r="P18" s="70"/>
      <c r="Q18" s="70"/>
      <c r="R18" s="70"/>
      <c r="S18" s="70"/>
      <c r="T18" s="70"/>
      <c r="U18" s="70"/>
      <c r="V18" s="67"/>
      <c r="W18" s="70"/>
      <c r="X18" s="67"/>
      <c r="Y18" s="67"/>
      <c r="Z18" s="67"/>
      <c r="AA18" s="67"/>
      <c r="AB18" s="67"/>
      <c r="AC18" s="67"/>
      <c r="AD18" s="67"/>
      <c r="AE18" s="67"/>
      <c r="AF18" s="67"/>
      <c r="AG18" s="67"/>
      <c r="AH18" s="67"/>
      <c r="AI18" s="67"/>
      <c r="AJ18" s="67"/>
      <c r="AK18" s="67"/>
      <c r="AL18" s="67"/>
      <c r="AM18" s="73"/>
      <c r="AN18" s="73"/>
      <c r="AO18" s="73"/>
      <c r="AP18" s="73"/>
      <c r="AQ18" s="73"/>
      <c r="AR18" s="73"/>
      <c r="AS18" s="67"/>
      <c r="AT18" s="70"/>
      <c r="AU18" s="70"/>
      <c r="AV18" s="70"/>
      <c r="AW18" s="68"/>
      <c r="AX18" s="70"/>
      <c r="AY18" s="70"/>
      <c r="AZ18" s="70"/>
      <c r="BA18" s="70"/>
      <c r="BB18" s="70"/>
      <c r="BC18" s="70"/>
      <c r="BD18" s="70"/>
      <c r="BE18" s="70"/>
      <c r="BF18" s="70"/>
      <c r="BG18" s="70"/>
      <c r="BH18" s="70"/>
      <c r="BI18" s="70"/>
      <c r="BJ18" s="70"/>
      <c r="BK18" s="70"/>
      <c r="BL18" s="70"/>
      <c r="BM18" s="70"/>
      <c r="BN18" s="68"/>
      <c r="BO18" s="70"/>
      <c r="BP18" s="63"/>
      <c r="BQ18" s="70"/>
      <c r="BR18" s="70"/>
      <c r="BS18" s="70"/>
      <c r="BT18" s="70"/>
      <c r="BU18" s="70"/>
      <c r="BV18" s="70"/>
      <c r="BW18" s="70"/>
      <c r="BX18" s="70"/>
      <c r="BY18" s="70"/>
      <c r="BZ18" s="70"/>
      <c r="CA18" s="63"/>
      <c r="CB18" s="68"/>
      <c r="CC18" s="68"/>
      <c r="CD18" s="68"/>
      <c r="CE18" s="70"/>
      <c r="CF18" s="70"/>
      <c r="CG18" s="70"/>
      <c r="CH18" s="70"/>
      <c r="CI18" s="70"/>
      <c r="CJ18" s="70"/>
      <c r="CK18" s="70"/>
      <c r="CL18" s="70"/>
      <c r="CM18" s="69"/>
      <c r="CN18" s="70"/>
      <c r="CO18" s="70"/>
      <c r="CP18" s="70"/>
      <c r="CQ18" s="70"/>
      <c r="CR18" s="70"/>
      <c r="CS18" s="70"/>
      <c r="CT18" s="70"/>
      <c r="CU18" s="70"/>
      <c r="CV18" s="70"/>
    </row>
    <row r="19" spans="1:100" x14ac:dyDescent="0.25">
      <c r="A19" s="75" t="s">
        <v>191</v>
      </c>
      <c r="B19" s="76"/>
      <c r="C19" s="70"/>
      <c r="D19" s="76"/>
      <c r="E19" s="76"/>
      <c r="F19" s="76"/>
      <c r="G19" s="76"/>
      <c r="H19" s="70"/>
      <c r="I19" s="70"/>
      <c r="J19" s="70"/>
      <c r="K19" s="70"/>
      <c r="L19" s="70"/>
      <c r="M19" s="70"/>
      <c r="N19" s="70"/>
      <c r="O19" s="70"/>
      <c r="P19" s="70"/>
      <c r="Q19" s="70"/>
      <c r="R19" s="70"/>
      <c r="S19" s="70"/>
      <c r="T19" s="70"/>
      <c r="U19" s="70"/>
      <c r="V19" s="67"/>
      <c r="W19" s="70"/>
      <c r="X19" s="67"/>
      <c r="Y19" s="67"/>
      <c r="Z19" s="67"/>
      <c r="AA19" s="67"/>
      <c r="AB19" s="67"/>
      <c r="AC19" s="67"/>
      <c r="AD19" s="67"/>
      <c r="AE19" s="67"/>
      <c r="AF19" s="67"/>
      <c r="AG19" s="67"/>
      <c r="AH19" s="67"/>
      <c r="AI19" s="67"/>
      <c r="AJ19" s="67"/>
      <c r="AK19" s="67"/>
      <c r="AL19" s="67"/>
      <c r="AM19" s="73"/>
      <c r="AN19" s="73"/>
      <c r="AO19" s="73"/>
      <c r="AP19" s="73"/>
      <c r="AQ19" s="73"/>
      <c r="AR19" s="73"/>
      <c r="AS19" s="67"/>
      <c r="AT19" s="70"/>
      <c r="AU19" s="70"/>
      <c r="AV19" s="70"/>
      <c r="AW19" s="68"/>
      <c r="AX19" s="70"/>
      <c r="AY19" s="70"/>
      <c r="AZ19" s="70"/>
      <c r="BA19" s="70"/>
      <c r="BB19" s="70"/>
      <c r="BC19" s="70"/>
      <c r="BD19" s="70"/>
      <c r="BE19" s="70"/>
      <c r="BF19" s="70"/>
      <c r="BG19" s="70"/>
      <c r="BH19" s="70"/>
      <c r="BI19" s="70"/>
      <c r="BJ19" s="70"/>
      <c r="BK19" s="70"/>
      <c r="BL19" s="70"/>
      <c r="BM19" s="70"/>
      <c r="BN19" s="68"/>
      <c r="BO19" s="70"/>
      <c r="BP19" s="73"/>
      <c r="BQ19" s="70"/>
      <c r="BR19" s="70"/>
      <c r="BS19" s="70"/>
      <c r="BT19" s="70"/>
      <c r="BU19" s="70"/>
      <c r="BV19" s="70"/>
      <c r="BW19" s="70"/>
      <c r="BX19" s="70"/>
      <c r="BY19" s="70"/>
      <c r="BZ19" s="70"/>
      <c r="CA19" s="73"/>
      <c r="CB19" s="68"/>
      <c r="CC19" s="68"/>
      <c r="CD19" s="68"/>
      <c r="CE19" s="70"/>
      <c r="CF19" s="70"/>
      <c r="CG19" s="70"/>
      <c r="CH19" s="70"/>
      <c r="CI19" s="70"/>
      <c r="CJ19" s="70"/>
      <c r="CK19" s="70"/>
      <c r="CL19" s="70"/>
      <c r="CM19" s="69"/>
      <c r="CN19" s="70"/>
      <c r="CO19" s="70"/>
      <c r="CP19" s="70"/>
      <c r="CQ19" s="70"/>
      <c r="CR19" s="70"/>
      <c r="CS19" s="70"/>
      <c r="CT19" s="70"/>
      <c r="CU19" s="70"/>
      <c r="CV19" s="70"/>
    </row>
    <row r="20" spans="1:100" x14ac:dyDescent="0.25">
      <c r="A20" s="32"/>
      <c r="B20" s="32"/>
      <c r="C20" s="77"/>
      <c r="D20" s="77"/>
      <c r="E20" s="77"/>
      <c r="F20" s="77"/>
      <c r="G20" s="77"/>
      <c r="H20" s="78"/>
      <c r="I20" s="32"/>
      <c r="J20" s="79"/>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565"/>
      <c r="AJ20" s="32"/>
      <c r="AK20" s="32"/>
      <c r="AL20" s="79"/>
      <c r="AM20" s="79"/>
      <c r="AN20" s="79"/>
      <c r="AO20" s="79"/>
      <c r="AP20" s="79"/>
      <c r="AQ20" s="79"/>
      <c r="AR20" s="79"/>
      <c r="AS20" s="79"/>
      <c r="AT20" s="32"/>
      <c r="AU20" s="32"/>
      <c r="AV20" s="32"/>
      <c r="AW20" s="32"/>
      <c r="AX20" s="565"/>
      <c r="AY20" s="565"/>
      <c r="AZ20" s="565"/>
      <c r="BA20" s="565"/>
      <c r="BB20" s="565"/>
      <c r="BC20" s="565"/>
      <c r="BD20" s="565"/>
      <c r="BE20" s="565"/>
      <c r="BF20" s="565"/>
      <c r="BG20" s="565"/>
      <c r="BH20" s="565"/>
      <c r="BI20" s="565"/>
      <c r="BJ20" s="565"/>
      <c r="BK20" s="80"/>
      <c r="BL20" s="565"/>
      <c r="BM20" s="32"/>
      <c r="BN20" s="32"/>
      <c r="BO20" s="32"/>
      <c r="BP20" s="565"/>
      <c r="BQ20" s="32"/>
      <c r="BR20" s="32"/>
      <c r="BS20" s="32"/>
      <c r="BT20" s="32"/>
      <c r="BU20" s="32"/>
      <c r="BV20" s="32"/>
      <c r="BW20" s="32"/>
      <c r="BX20" s="32"/>
      <c r="BY20" s="32"/>
      <c r="BZ20" s="32"/>
      <c r="CA20" s="565"/>
      <c r="CB20" s="565"/>
      <c r="CC20" s="565"/>
      <c r="CD20" s="565"/>
      <c r="CE20" s="32"/>
      <c r="CF20" s="32"/>
      <c r="CG20" s="32"/>
      <c r="CH20" s="565"/>
      <c r="CI20" s="565"/>
      <c r="CJ20" s="565"/>
      <c r="CK20" s="565"/>
      <c r="CL20" s="565"/>
      <c r="CM20" s="32"/>
      <c r="CN20" s="32"/>
      <c r="CO20" s="32"/>
      <c r="CP20" s="32"/>
      <c r="CQ20" s="32"/>
      <c r="CR20" s="32"/>
      <c r="CS20" s="32"/>
      <c r="CT20" s="32"/>
      <c r="CU20" s="32"/>
      <c r="CV20" s="32"/>
    </row>
    <row r="21" spans="1:100" x14ac:dyDescent="0.25">
      <c r="A21" s="57" t="s">
        <v>192</v>
      </c>
      <c r="B21" s="58"/>
      <c r="C21" s="58"/>
      <c r="D21" s="58"/>
      <c r="E21" s="58"/>
      <c r="F21" s="58"/>
      <c r="G21" s="58"/>
      <c r="H21" s="59"/>
      <c r="I21" s="58"/>
      <c r="J21" s="58"/>
      <c r="K21" s="58"/>
      <c r="L21" s="58"/>
      <c r="M21" s="58"/>
      <c r="N21" s="58"/>
      <c r="O21" s="58"/>
      <c r="P21" s="58"/>
      <c r="Q21" s="58"/>
      <c r="R21" s="58"/>
      <c r="S21" s="58"/>
      <c r="T21" s="58"/>
      <c r="U21" s="58"/>
      <c r="V21" s="58"/>
      <c r="W21" s="58"/>
      <c r="X21" s="58"/>
      <c r="Y21" s="58"/>
      <c r="Z21" s="58"/>
      <c r="AA21" s="58"/>
      <c r="AB21" s="58"/>
      <c r="AC21" s="58"/>
      <c r="AD21" s="58"/>
      <c r="AE21" s="58"/>
      <c r="AF21" s="58"/>
      <c r="AG21" s="58"/>
      <c r="AH21" s="58"/>
      <c r="AI21" s="58"/>
      <c r="AJ21" s="58"/>
      <c r="AK21" s="58"/>
      <c r="AL21" s="58"/>
      <c r="AM21" s="60"/>
      <c r="AN21" s="60"/>
      <c r="AO21" s="60"/>
      <c r="AP21" s="60"/>
      <c r="AQ21" s="60"/>
      <c r="AR21" s="60"/>
      <c r="AS21" s="58"/>
      <c r="AT21" s="58"/>
      <c r="AU21" s="58"/>
      <c r="AV21" s="61"/>
      <c r="AW21" s="61"/>
      <c r="AX21" s="58"/>
      <c r="AY21" s="58"/>
      <c r="AZ21" s="58"/>
      <c r="BA21" s="58"/>
      <c r="BB21" s="58"/>
      <c r="BC21" s="58"/>
      <c r="BD21" s="58"/>
      <c r="BE21" s="58"/>
      <c r="BF21" s="58"/>
      <c r="BG21" s="58"/>
      <c r="BH21" s="58"/>
      <c r="BI21" s="58"/>
      <c r="BJ21" s="58"/>
      <c r="BK21" s="58"/>
      <c r="BL21" s="58"/>
      <c r="BM21" s="61"/>
      <c r="BN21" s="61"/>
      <c r="BO21" s="58"/>
      <c r="BP21" s="58"/>
      <c r="BQ21" s="58"/>
      <c r="BR21" s="58"/>
      <c r="BS21" s="58"/>
      <c r="BT21" s="58"/>
      <c r="BU21" s="58"/>
      <c r="BV21" s="58"/>
      <c r="BW21" s="58"/>
      <c r="BX21" s="58"/>
      <c r="BY21" s="58"/>
      <c r="BZ21" s="58"/>
      <c r="CA21" s="58"/>
      <c r="CB21" s="58"/>
      <c r="CC21" s="58"/>
      <c r="CD21" s="58"/>
      <c r="CE21" s="58"/>
      <c r="CF21" s="58"/>
      <c r="CG21" s="58"/>
      <c r="CH21" s="58"/>
      <c r="CI21" s="58"/>
      <c r="CJ21" s="58"/>
      <c r="CK21" s="58"/>
      <c r="CL21" s="58"/>
      <c r="CM21" s="58"/>
      <c r="CN21" s="58"/>
      <c r="CO21" s="58"/>
      <c r="CP21" s="58"/>
      <c r="CQ21" s="58"/>
      <c r="CR21" s="58"/>
      <c r="CS21" s="58"/>
      <c r="CT21" s="58"/>
      <c r="CU21" s="58"/>
      <c r="CV21" s="58"/>
    </row>
    <row r="22" spans="1:100" x14ac:dyDescent="0.25">
      <c r="A22" s="81" t="s">
        <v>187</v>
      </c>
      <c r="B22" s="81"/>
      <c r="C22" s="82"/>
      <c r="D22" s="82"/>
      <c r="E22" s="82"/>
      <c r="F22" s="82"/>
      <c r="G22" s="82"/>
      <c r="H22" s="83"/>
      <c r="I22" s="84"/>
      <c r="J22" s="85"/>
      <c r="K22" s="84"/>
      <c r="L22" s="84"/>
      <c r="M22" s="84"/>
      <c r="N22" s="84"/>
      <c r="O22" s="84"/>
      <c r="P22" s="84"/>
      <c r="Q22" s="84"/>
      <c r="R22" s="84"/>
      <c r="S22" s="84"/>
      <c r="T22" s="82"/>
      <c r="U22" s="84"/>
      <c r="V22" s="86"/>
      <c r="W22" s="84"/>
      <c r="X22" s="86"/>
      <c r="Y22" s="86"/>
      <c r="Z22" s="86"/>
      <c r="AA22" s="86"/>
      <c r="AB22" s="86"/>
      <c r="AC22" s="86"/>
      <c r="AD22" s="86"/>
      <c r="AE22" s="86"/>
      <c r="AF22" s="86"/>
      <c r="AG22" s="84"/>
      <c r="AH22" s="86"/>
      <c r="AI22" s="82"/>
      <c r="AJ22" s="84"/>
      <c r="AK22" s="84"/>
      <c r="AL22" s="86"/>
      <c r="AM22" s="84"/>
      <c r="AN22" s="84"/>
      <c r="AO22" s="84"/>
      <c r="AP22" s="84"/>
      <c r="AQ22" s="84"/>
      <c r="AR22" s="84"/>
      <c r="AS22" s="86"/>
      <c r="AT22" s="84"/>
      <c r="AU22" s="84"/>
      <c r="AV22" s="87"/>
      <c r="AW22" s="87"/>
      <c r="AX22" s="84"/>
      <c r="AY22" s="84"/>
      <c r="AZ22" s="84"/>
      <c r="BA22" s="84"/>
      <c r="BB22" s="84"/>
      <c r="BC22" s="84"/>
      <c r="BD22" s="84"/>
      <c r="BE22" s="84"/>
      <c r="BF22" s="84"/>
      <c r="BG22" s="84"/>
      <c r="BH22" s="84"/>
      <c r="BI22" s="84"/>
      <c r="BJ22" s="84"/>
      <c r="BK22" s="84"/>
      <c r="BL22" s="84"/>
      <c r="BM22" s="84"/>
      <c r="BN22" s="87"/>
      <c r="BO22" s="84"/>
      <c r="BP22" s="84"/>
      <c r="BQ22" s="84"/>
      <c r="BR22" s="84"/>
      <c r="BS22" s="84"/>
      <c r="BT22" s="84"/>
      <c r="BU22" s="84"/>
      <c r="BV22" s="84"/>
      <c r="BW22" s="84"/>
      <c r="BX22" s="84"/>
      <c r="BY22" s="84"/>
      <c r="BZ22" s="84"/>
      <c r="CA22" s="84"/>
      <c r="CB22" s="87"/>
      <c r="CC22" s="87"/>
      <c r="CD22" s="87"/>
      <c r="CE22" s="84"/>
      <c r="CF22" s="84"/>
      <c r="CG22" s="84"/>
      <c r="CH22" s="84"/>
      <c r="CI22" s="84"/>
      <c r="CJ22" s="84"/>
      <c r="CK22" s="84"/>
      <c r="CL22" s="84"/>
      <c r="CM22" s="88"/>
      <c r="CN22" s="84"/>
      <c r="CO22" s="84"/>
      <c r="CP22" s="84"/>
      <c r="CQ22" s="84"/>
      <c r="CR22" s="84"/>
      <c r="CS22" s="84"/>
      <c r="CT22" s="84"/>
      <c r="CU22" s="84"/>
      <c r="CV22" s="84"/>
    </row>
    <row r="23" spans="1:100" x14ac:dyDescent="0.25">
      <c r="A23" s="81" t="s">
        <v>188</v>
      </c>
      <c r="B23" s="81"/>
      <c r="C23" s="82"/>
      <c r="D23" s="82"/>
      <c r="E23" s="82"/>
      <c r="F23" s="82"/>
      <c r="G23" s="82"/>
      <c r="H23" s="83"/>
      <c r="I23" s="84"/>
      <c r="J23" s="85"/>
      <c r="K23" s="84"/>
      <c r="L23" s="84"/>
      <c r="M23" s="84"/>
      <c r="N23" s="84"/>
      <c r="O23" s="84"/>
      <c r="P23" s="84"/>
      <c r="Q23" s="84"/>
      <c r="R23" s="84"/>
      <c r="S23" s="84"/>
      <c r="T23" s="82"/>
      <c r="U23" s="84"/>
      <c r="V23" s="86"/>
      <c r="W23" s="84"/>
      <c r="X23" s="86"/>
      <c r="Y23" s="86"/>
      <c r="Z23" s="86"/>
      <c r="AA23" s="85"/>
      <c r="AB23" s="85"/>
      <c r="AC23" s="85"/>
      <c r="AD23" s="85"/>
      <c r="AE23" s="85"/>
      <c r="AF23" s="85"/>
      <c r="AG23" s="86"/>
      <c r="AH23" s="86"/>
      <c r="AI23" s="85"/>
      <c r="AJ23" s="84"/>
      <c r="AK23" s="84"/>
      <c r="AL23" s="85"/>
      <c r="AM23" s="84"/>
      <c r="AN23" s="84"/>
      <c r="AO23" s="84"/>
      <c r="AP23" s="84"/>
      <c r="AQ23" s="84"/>
      <c r="AR23" s="84"/>
      <c r="AS23" s="85"/>
      <c r="AT23" s="84"/>
      <c r="AU23" s="84"/>
      <c r="AV23" s="85"/>
      <c r="AW23" s="87"/>
      <c r="AX23" s="84"/>
      <c r="AY23" s="84"/>
      <c r="AZ23" s="84"/>
      <c r="BA23" s="84"/>
      <c r="BB23" s="84"/>
      <c r="BC23" s="84"/>
      <c r="BD23" s="84"/>
      <c r="BE23" s="84"/>
      <c r="BF23" s="84"/>
      <c r="BG23" s="84"/>
      <c r="BH23" s="84"/>
      <c r="BI23" s="84"/>
      <c r="BJ23" s="84"/>
      <c r="BK23" s="84"/>
      <c r="BL23" s="84"/>
      <c r="BM23" s="84"/>
      <c r="BN23" s="87"/>
      <c r="BO23" s="84"/>
      <c r="BP23" s="89"/>
      <c r="BQ23" s="84"/>
      <c r="BR23" s="84"/>
      <c r="BS23" s="84"/>
      <c r="BT23" s="84"/>
      <c r="BU23" s="84"/>
      <c r="BV23" s="84"/>
      <c r="BW23" s="84"/>
      <c r="BX23" s="84"/>
      <c r="BY23" s="84"/>
      <c r="BZ23" s="84"/>
      <c r="CA23" s="89"/>
      <c r="CB23" s="87"/>
      <c r="CC23" s="87"/>
      <c r="CD23" s="87"/>
      <c r="CE23" s="84"/>
      <c r="CF23" s="84"/>
      <c r="CG23" s="84"/>
      <c r="CH23" s="84"/>
      <c r="CI23" s="84"/>
      <c r="CJ23" s="84"/>
      <c r="CK23" s="84"/>
      <c r="CL23" s="84"/>
      <c r="CM23" s="84"/>
      <c r="CN23" s="84"/>
      <c r="CO23" s="84"/>
      <c r="CP23" s="84"/>
      <c r="CQ23" s="84"/>
      <c r="CR23" s="84"/>
      <c r="CS23" s="84"/>
      <c r="CT23" s="84"/>
      <c r="CU23" s="84"/>
      <c r="CV23" s="90"/>
    </row>
    <row r="24" spans="1:100" x14ac:dyDescent="0.25">
      <c r="A24" s="91" t="s">
        <v>189</v>
      </c>
      <c r="B24" s="91"/>
      <c r="C24" s="85"/>
      <c r="D24" s="85"/>
      <c r="E24" s="85"/>
      <c r="F24" s="85"/>
      <c r="G24" s="85"/>
      <c r="H24" s="85"/>
      <c r="I24" s="85"/>
      <c r="J24" s="85"/>
      <c r="K24" s="85"/>
      <c r="L24" s="85"/>
      <c r="M24" s="85"/>
      <c r="N24" s="85"/>
      <c r="O24" s="85"/>
      <c r="P24" s="85"/>
      <c r="Q24" s="85"/>
      <c r="R24" s="85"/>
      <c r="S24" s="85"/>
      <c r="T24" s="82"/>
      <c r="U24" s="85"/>
      <c r="V24" s="86"/>
      <c r="W24" s="85"/>
      <c r="X24" s="85"/>
      <c r="Y24" s="85"/>
      <c r="Z24" s="85"/>
      <c r="AA24" s="86"/>
      <c r="AB24" s="86"/>
      <c r="AC24" s="86"/>
      <c r="AD24" s="86"/>
      <c r="AE24" s="86"/>
      <c r="AF24" s="86"/>
      <c r="AG24" s="85"/>
      <c r="AH24" s="85"/>
      <c r="AI24" s="85"/>
      <c r="AJ24" s="85"/>
      <c r="AK24" s="85"/>
      <c r="AL24" s="85"/>
      <c r="AM24" s="85"/>
      <c r="AN24" s="85"/>
      <c r="AO24" s="85"/>
      <c r="AP24" s="85"/>
      <c r="AQ24" s="85"/>
      <c r="AR24" s="85"/>
      <c r="AS24" s="86"/>
      <c r="AT24" s="85"/>
      <c r="AU24" s="85"/>
      <c r="AV24" s="85"/>
      <c r="AW24" s="87"/>
      <c r="AX24" s="85"/>
      <c r="AY24" s="85"/>
      <c r="AZ24" s="85"/>
      <c r="BA24" s="85"/>
      <c r="BB24" s="85"/>
      <c r="BC24" s="85"/>
      <c r="BD24" s="85"/>
      <c r="BE24" s="85"/>
      <c r="BF24" s="85"/>
      <c r="BG24" s="85"/>
      <c r="BH24" s="85"/>
      <c r="BI24" s="85"/>
      <c r="BJ24" s="85"/>
      <c r="BK24" s="85"/>
      <c r="BL24" s="85"/>
      <c r="BM24" s="85"/>
      <c r="BN24" s="87"/>
      <c r="BO24" s="85"/>
      <c r="BP24" s="85"/>
      <c r="BQ24" s="85"/>
      <c r="BR24" s="85"/>
      <c r="BS24" s="85"/>
      <c r="BT24" s="85"/>
      <c r="BU24" s="85"/>
      <c r="BV24" s="85"/>
      <c r="BW24" s="85"/>
      <c r="BX24" s="85"/>
      <c r="BY24" s="85"/>
      <c r="BZ24" s="85"/>
      <c r="CA24" s="85"/>
      <c r="CB24" s="87"/>
      <c r="CC24" s="87"/>
      <c r="CD24" s="87"/>
      <c r="CE24" s="85"/>
      <c r="CF24" s="85"/>
      <c r="CG24" s="85"/>
      <c r="CH24" s="85"/>
      <c r="CI24" s="85"/>
      <c r="CJ24" s="85"/>
      <c r="CK24" s="85"/>
      <c r="CL24" s="85"/>
      <c r="CM24" s="88"/>
      <c r="CN24" s="85"/>
      <c r="CO24" s="85"/>
      <c r="CP24" s="84"/>
      <c r="CQ24" s="85"/>
      <c r="CR24" s="84"/>
      <c r="CS24" s="85"/>
      <c r="CT24" s="84"/>
      <c r="CU24" s="85"/>
      <c r="CV24" s="84"/>
    </row>
    <row r="25" spans="1:100" x14ac:dyDescent="0.25">
      <c r="A25" s="91" t="s">
        <v>448</v>
      </c>
      <c r="B25" s="91"/>
      <c r="C25" s="85"/>
      <c r="D25" s="85"/>
      <c r="E25" s="85"/>
      <c r="F25" s="85"/>
      <c r="G25" s="85"/>
      <c r="H25" s="89"/>
      <c r="I25" s="89"/>
      <c r="J25" s="89"/>
      <c r="K25" s="89"/>
      <c r="L25" s="89"/>
      <c r="M25" s="89"/>
      <c r="N25" s="89"/>
      <c r="O25" s="89"/>
      <c r="P25" s="89"/>
      <c r="Q25" s="89"/>
      <c r="R25" s="89"/>
      <c r="S25" s="89"/>
      <c r="T25" s="82"/>
      <c r="U25" s="89"/>
      <c r="V25" s="86"/>
      <c r="W25" s="89"/>
      <c r="X25" s="86"/>
      <c r="Y25" s="86"/>
      <c r="Z25" s="86"/>
      <c r="AA25" s="86"/>
      <c r="AB25" s="86"/>
      <c r="AC25" s="86"/>
      <c r="AD25" s="86"/>
      <c r="AE25" s="86"/>
      <c r="AF25" s="86"/>
      <c r="AG25" s="86"/>
      <c r="AH25" s="86"/>
      <c r="AI25" s="85"/>
      <c r="AJ25" s="89"/>
      <c r="AK25" s="89"/>
      <c r="AL25" s="89"/>
      <c r="AM25" s="89"/>
      <c r="AN25" s="89"/>
      <c r="AO25" s="89"/>
      <c r="AP25" s="89"/>
      <c r="AQ25" s="89"/>
      <c r="AR25" s="89"/>
      <c r="AS25" s="86"/>
      <c r="AT25" s="89"/>
      <c r="AU25" s="89"/>
      <c r="AV25" s="89"/>
      <c r="AW25" s="87"/>
      <c r="AX25" s="89"/>
      <c r="AY25" s="89"/>
      <c r="AZ25" s="89"/>
      <c r="BA25" s="89"/>
      <c r="BB25" s="89"/>
      <c r="BC25" s="89"/>
      <c r="BD25" s="89"/>
      <c r="BE25" s="89"/>
      <c r="BF25" s="89"/>
      <c r="BG25" s="89"/>
      <c r="BH25" s="89"/>
      <c r="BI25" s="89"/>
      <c r="BJ25" s="89"/>
      <c r="BK25" s="89"/>
      <c r="BL25" s="89"/>
      <c r="BM25" s="89"/>
      <c r="BN25" s="87"/>
      <c r="BO25" s="89"/>
      <c r="BP25" s="89"/>
      <c r="BQ25" s="89"/>
      <c r="BR25" s="89"/>
      <c r="BS25" s="89"/>
      <c r="BT25" s="89"/>
      <c r="BU25" s="89"/>
      <c r="BV25" s="89"/>
      <c r="BW25" s="89"/>
      <c r="BX25" s="89"/>
      <c r="BY25" s="89"/>
      <c r="BZ25" s="89"/>
      <c r="CA25" s="89"/>
      <c r="CB25" s="87"/>
      <c r="CC25" s="87"/>
      <c r="CD25" s="87"/>
      <c r="CE25" s="89"/>
      <c r="CF25" s="89"/>
      <c r="CG25" s="89"/>
      <c r="CH25" s="89"/>
      <c r="CI25" s="89"/>
      <c r="CJ25" s="89"/>
      <c r="CK25" s="89"/>
      <c r="CL25" s="89"/>
      <c r="CM25" s="88"/>
      <c r="CN25" s="89"/>
      <c r="CO25" s="89"/>
      <c r="CP25" s="89"/>
      <c r="CQ25" s="89"/>
      <c r="CR25" s="89"/>
      <c r="CS25" s="89"/>
      <c r="CT25" s="89"/>
      <c r="CU25" s="89"/>
      <c r="CV25" s="92"/>
    </row>
    <row r="26" spans="1:100" x14ac:dyDescent="0.25">
      <c r="A26" s="75" t="s">
        <v>449</v>
      </c>
      <c r="B26" s="91"/>
      <c r="C26" s="85"/>
      <c r="D26" s="85"/>
      <c r="E26" s="85"/>
      <c r="F26" s="85"/>
      <c r="G26" s="85"/>
      <c r="H26" s="89"/>
      <c r="I26" s="89"/>
      <c r="J26" s="89"/>
      <c r="K26" s="89"/>
      <c r="L26" s="89"/>
      <c r="M26" s="89"/>
      <c r="N26" s="89"/>
      <c r="O26" s="89"/>
      <c r="P26" s="89"/>
      <c r="Q26" s="89"/>
      <c r="R26" s="89"/>
      <c r="S26" s="89"/>
      <c r="T26" s="85"/>
      <c r="U26" s="89"/>
      <c r="V26" s="86"/>
      <c r="W26" s="89"/>
      <c r="X26" s="86"/>
      <c r="Y26" s="86"/>
      <c r="Z26" s="86"/>
      <c r="AA26" s="86"/>
      <c r="AB26" s="86"/>
      <c r="AC26" s="86"/>
      <c r="AD26" s="86"/>
      <c r="AE26" s="86"/>
      <c r="AF26" s="86"/>
      <c r="AG26" s="86"/>
      <c r="AH26" s="86"/>
      <c r="AI26" s="85"/>
      <c r="AJ26" s="89"/>
      <c r="AK26" s="89"/>
      <c r="AL26" s="89"/>
      <c r="AM26" s="89"/>
      <c r="AN26" s="89"/>
      <c r="AO26" s="89"/>
      <c r="AP26" s="89"/>
      <c r="AQ26" s="89"/>
      <c r="AR26" s="89"/>
      <c r="AS26" s="86"/>
      <c r="AT26" s="89"/>
      <c r="AU26" s="89"/>
      <c r="AV26" s="89"/>
      <c r="AW26" s="87"/>
      <c r="AX26" s="89"/>
      <c r="AY26" s="89"/>
      <c r="AZ26" s="89"/>
      <c r="BA26" s="89"/>
      <c r="BB26" s="89"/>
      <c r="BC26" s="89"/>
      <c r="BD26" s="89"/>
      <c r="BE26" s="89"/>
      <c r="BF26" s="89"/>
      <c r="BG26" s="89"/>
      <c r="BH26" s="89"/>
      <c r="BI26" s="89"/>
      <c r="BJ26" s="89"/>
      <c r="BK26" s="89"/>
      <c r="BL26" s="89"/>
      <c r="BM26" s="89"/>
      <c r="BN26" s="87"/>
      <c r="BO26" s="89"/>
      <c r="BP26" s="84"/>
      <c r="BQ26" s="89"/>
      <c r="BR26" s="89"/>
      <c r="BS26" s="89"/>
      <c r="BT26" s="89"/>
      <c r="BU26" s="89"/>
      <c r="BV26" s="89"/>
      <c r="BW26" s="89"/>
      <c r="BX26" s="89"/>
      <c r="BY26" s="89"/>
      <c r="BZ26" s="89"/>
      <c r="CA26" s="84"/>
      <c r="CB26" s="87"/>
      <c r="CC26" s="87"/>
      <c r="CD26" s="87"/>
      <c r="CE26" s="89"/>
      <c r="CF26" s="89"/>
      <c r="CG26" s="89"/>
      <c r="CH26" s="89"/>
      <c r="CI26" s="89"/>
      <c r="CJ26" s="89"/>
      <c r="CK26" s="89"/>
      <c r="CL26" s="89"/>
      <c r="CM26" s="88"/>
      <c r="CN26" s="89"/>
      <c r="CO26" s="89"/>
      <c r="CP26" s="89"/>
      <c r="CQ26" s="89"/>
      <c r="CR26" s="89"/>
      <c r="CS26" s="89"/>
      <c r="CT26" s="89"/>
      <c r="CU26" s="89"/>
      <c r="CV26" s="89"/>
    </row>
    <row r="27" spans="1:100" x14ac:dyDescent="0.25">
      <c r="A27" s="75" t="s">
        <v>450</v>
      </c>
      <c r="B27" s="91"/>
      <c r="C27" s="85"/>
      <c r="D27" s="85"/>
      <c r="E27" s="85"/>
      <c r="F27" s="85"/>
      <c r="G27" s="85"/>
      <c r="H27" s="89"/>
      <c r="I27" s="89"/>
      <c r="J27" s="89"/>
      <c r="K27" s="89"/>
      <c r="L27" s="89"/>
      <c r="M27" s="89"/>
      <c r="N27" s="89"/>
      <c r="O27" s="89"/>
      <c r="P27" s="89"/>
      <c r="Q27" s="89"/>
      <c r="R27" s="89"/>
      <c r="S27" s="89"/>
      <c r="T27" s="85"/>
      <c r="U27" s="89"/>
      <c r="V27" s="86"/>
      <c r="W27" s="89"/>
      <c r="X27" s="86"/>
      <c r="Y27" s="86"/>
      <c r="Z27" s="86"/>
      <c r="AA27" s="86"/>
      <c r="AB27" s="86"/>
      <c r="AC27" s="86"/>
      <c r="AD27" s="86"/>
      <c r="AE27" s="86"/>
      <c r="AF27" s="86"/>
      <c r="AG27" s="86"/>
      <c r="AH27" s="86"/>
      <c r="AI27" s="85"/>
      <c r="AJ27" s="89"/>
      <c r="AK27" s="89"/>
      <c r="AL27" s="89"/>
      <c r="AM27" s="89"/>
      <c r="AN27" s="89"/>
      <c r="AO27" s="89"/>
      <c r="AP27" s="89"/>
      <c r="AQ27" s="89"/>
      <c r="AR27" s="89"/>
      <c r="AS27" s="86"/>
      <c r="AT27" s="89"/>
      <c r="AU27" s="89"/>
      <c r="AV27" s="89"/>
      <c r="AW27" s="87"/>
      <c r="AX27" s="89"/>
      <c r="AY27" s="89"/>
      <c r="AZ27" s="89"/>
      <c r="BA27" s="89"/>
      <c r="BB27" s="89"/>
      <c r="BC27" s="89"/>
      <c r="BD27" s="89"/>
      <c r="BE27" s="89"/>
      <c r="BF27" s="89"/>
      <c r="BG27" s="89"/>
      <c r="BH27" s="89"/>
      <c r="BI27" s="89"/>
      <c r="BJ27" s="89"/>
      <c r="BK27" s="89"/>
      <c r="BL27" s="89"/>
      <c r="BM27" s="89"/>
      <c r="BN27" s="87"/>
      <c r="BO27" s="89"/>
      <c r="BP27" s="85"/>
      <c r="BQ27" s="89"/>
      <c r="BR27" s="89"/>
      <c r="BS27" s="89"/>
      <c r="BT27" s="89"/>
      <c r="BU27" s="89"/>
      <c r="BV27" s="89"/>
      <c r="BW27" s="89"/>
      <c r="BX27" s="89"/>
      <c r="BY27" s="89"/>
      <c r="BZ27" s="89"/>
      <c r="CA27" s="85"/>
      <c r="CB27" s="87"/>
      <c r="CC27" s="87"/>
      <c r="CD27" s="87"/>
      <c r="CE27" s="89"/>
      <c r="CF27" s="89"/>
      <c r="CG27" s="89"/>
      <c r="CH27" s="89"/>
      <c r="CI27" s="89"/>
      <c r="CJ27" s="89"/>
      <c r="CK27" s="89"/>
      <c r="CL27" s="89"/>
      <c r="CM27" s="88"/>
      <c r="CN27" s="89"/>
      <c r="CO27" s="89"/>
      <c r="CP27" s="89"/>
      <c r="CQ27" s="89"/>
      <c r="CR27" s="89"/>
      <c r="CS27" s="89"/>
      <c r="CT27" s="89"/>
      <c r="CU27" s="89"/>
      <c r="CV27" s="89"/>
    </row>
    <row r="28" spans="1:100" x14ac:dyDescent="0.25">
      <c r="A28" s="82" t="s">
        <v>190</v>
      </c>
      <c r="B28" s="84"/>
      <c r="C28" s="84"/>
      <c r="D28" s="84"/>
      <c r="E28" s="84"/>
      <c r="F28" s="84"/>
      <c r="G28" s="84"/>
      <c r="H28" s="83"/>
      <c r="I28" s="84"/>
      <c r="J28" s="84"/>
      <c r="K28" s="84"/>
      <c r="L28" s="84"/>
      <c r="M28" s="84"/>
      <c r="N28" s="84"/>
      <c r="O28" s="84"/>
      <c r="P28" s="84"/>
      <c r="Q28" s="84"/>
      <c r="R28" s="84"/>
      <c r="S28" s="84"/>
      <c r="T28" s="84"/>
      <c r="U28" s="84"/>
      <c r="V28" s="84"/>
      <c r="W28" s="84"/>
      <c r="X28" s="84"/>
      <c r="Y28" s="84"/>
      <c r="Z28" s="84"/>
      <c r="AA28" s="84"/>
      <c r="AB28" s="84"/>
      <c r="AC28" s="84"/>
      <c r="AD28" s="84"/>
      <c r="AE28" s="84"/>
      <c r="AF28" s="84"/>
      <c r="AG28" s="84"/>
      <c r="AH28" s="84"/>
      <c r="AI28" s="84"/>
      <c r="AJ28" s="84"/>
      <c r="AK28" s="84"/>
      <c r="AL28" s="84"/>
      <c r="AM28" s="84"/>
      <c r="AN28" s="84"/>
      <c r="AO28" s="84"/>
      <c r="AP28" s="84"/>
      <c r="AQ28" s="84"/>
      <c r="AR28" s="84"/>
      <c r="AS28" s="84"/>
      <c r="AT28" s="84"/>
      <c r="AU28" s="84"/>
      <c r="AV28" s="93"/>
      <c r="AW28" s="93"/>
      <c r="AX28" s="84"/>
      <c r="AY28" s="84"/>
      <c r="AZ28" s="84"/>
      <c r="BA28" s="84"/>
      <c r="BB28" s="84"/>
      <c r="BC28" s="84"/>
      <c r="BD28" s="84"/>
      <c r="BE28" s="84"/>
      <c r="BF28" s="84"/>
      <c r="BG28" s="84"/>
      <c r="BH28" s="84"/>
      <c r="BI28" s="84"/>
      <c r="BJ28" s="84"/>
      <c r="BK28" s="84"/>
      <c r="BL28" s="84"/>
      <c r="BM28" s="93"/>
      <c r="BN28" s="93"/>
      <c r="BO28" s="84"/>
      <c r="BP28" s="84"/>
      <c r="BQ28" s="84"/>
      <c r="BR28" s="84"/>
      <c r="BS28" s="84"/>
      <c r="BT28" s="84"/>
      <c r="BU28" s="84"/>
      <c r="BV28" s="84"/>
      <c r="BW28" s="84"/>
      <c r="BX28" s="84"/>
      <c r="BY28" s="84"/>
      <c r="BZ28" s="84"/>
      <c r="CA28" s="84"/>
      <c r="CB28" s="84"/>
      <c r="CC28" s="84"/>
      <c r="CD28" s="84"/>
      <c r="CE28" s="84"/>
      <c r="CF28" s="84"/>
      <c r="CG28" s="84"/>
      <c r="CH28" s="84"/>
      <c r="CI28" s="84"/>
      <c r="CJ28" s="84"/>
      <c r="CK28" s="84"/>
      <c r="CL28" s="84"/>
      <c r="CM28" s="84"/>
      <c r="CN28" s="84"/>
      <c r="CO28" s="84"/>
      <c r="CP28" s="84"/>
      <c r="CQ28" s="84"/>
      <c r="CR28" s="84"/>
      <c r="CS28" s="84"/>
      <c r="CT28" s="84"/>
      <c r="CU28" s="84"/>
      <c r="CV28" s="84"/>
    </row>
    <row r="29" spans="1:100" x14ac:dyDescent="0.25">
      <c r="A29" s="82" t="s">
        <v>191</v>
      </c>
      <c r="B29" s="84"/>
      <c r="C29" s="84"/>
      <c r="D29" s="84"/>
      <c r="E29" s="84"/>
      <c r="F29" s="84"/>
      <c r="G29" s="84"/>
      <c r="H29" s="83"/>
      <c r="I29" s="84"/>
      <c r="J29" s="84"/>
      <c r="K29" s="84"/>
      <c r="L29" s="84"/>
      <c r="M29" s="84"/>
      <c r="N29" s="84"/>
      <c r="O29" s="84"/>
      <c r="P29" s="84"/>
      <c r="Q29" s="84"/>
      <c r="R29" s="84"/>
      <c r="S29" s="84"/>
      <c r="T29" s="84"/>
      <c r="U29" s="84"/>
      <c r="V29" s="84"/>
      <c r="W29" s="84"/>
      <c r="X29" s="84"/>
      <c r="Y29" s="84"/>
      <c r="Z29" s="84"/>
      <c r="AA29" s="84"/>
      <c r="AB29" s="84"/>
      <c r="AC29" s="84"/>
      <c r="AD29" s="84"/>
      <c r="AE29" s="84"/>
      <c r="AF29" s="84"/>
      <c r="AG29" s="84"/>
      <c r="AH29" s="84"/>
      <c r="AI29" s="84"/>
      <c r="AJ29" s="84"/>
      <c r="AK29" s="84"/>
      <c r="AL29" s="84"/>
      <c r="AM29" s="84"/>
      <c r="AN29" s="84"/>
      <c r="AO29" s="84"/>
      <c r="AP29" s="84"/>
      <c r="AQ29" s="84"/>
      <c r="AR29" s="84"/>
      <c r="AS29" s="84"/>
      <c r="AT29" s="84"/>
      <c r="AU29" s="84"/>
      <c r="AV29" s="84"/>
      <c r="AW29" s="84"/>
      <c r="AX29" s="84"/>
      <c r="AY29" s="84"/>
      <c r="AZ29" s="84"/>
      <c r="BA29" s="84"/>
      <c r="BB29" s="84"/>
      <c r="BC29" s="84"/>
      <c r="BD29" s="84"/>
      <c r="BE29" s="84"/>
      <c r="BF29" s="84"/>
      <c r="BG29" s="84"/>
      <c r="BH29" s="84"/>
      <c r="BI29" s="84"/>
      <c r="BJ29" s="84"/>
      <c r="BK29" s="84"/>
      <c r="BL29" s="93"/>
      <c r="BM29" s="93"/>
      <c r="BN29" s="84"/>
      <c r="BO29" s="84"/>
      <c r="BP29" s="84"/>
      <c r="BQ29" s="84"/>
      <c r="BR29" s="84"/>
      <c r="BS29" s="84"/>
      <c r="BT29" s="84"/>
      <c r="BU29" s="84"/>
      <c r="BV29" s="84"/>
      <c r="BW29" s="84"/>
      <c r="BX29" s="84"/>
      <c r="BY29" s="84"/>
      <c r="BZ29" s="84"/>
      <c r="CA29" s="84"/>
      <c r="CB29" s="84"/>
      <c r="CC29" s="84"/>
      <c r="CD29" s="84"/>
      <c r="CE29" s="84"/>
      <c r="CF29" s="84"/>
      <c r="CG29" s="84"/>
      <c r="CH29" s="84"/>
      <c r="CI29" s="84"/>
      <c r="CJ29" s="84"/>
      <c r="CK29" s="84"/>
      <c r="CL29" s="84"/>
      <c r="CM29" s="84"/>
      <c r="CN29" s="84"/>
      <c r="CO29" s="84"/>
      <c r="CP29" s="84"/>
      <c r="CQ29" s="84"/>
      <c r="CR29" s="84"/>
      <c r="CS29" s="84"/>
      <c r="CT29" s="84"/>
      <c r="CU29" s="84"/>
      <c r="CV29" s="84"/>
    </row>
    <row r="30" spans="1:100" x14ac:dyDescent="0.25">
      <c r="A30" s="32"/>
      <c r="B30" s="32"/>
      <c r="C30" s="77"/>
      <c r="D30" s="77"/>
      <c r="E30" s="77"/>
      <c r="F30" s="77"/>
      <c r="G30" s="77"/>
      <c r="H30" s="78"/>
      <c r="I30" s="32"/>
      <c r="J30" s="32"/>
      <c r="K30" s="32"/>
      <c r="L30" s="32"/>
      <c r="M30" s="32"/>
      <c r="N30" s="32"/>
      <c r="O30" s="32"/>
      <c r="P30" s="32"/>
      <c r="Q30" s="32"/>
      <c r="R30" s="32"/>
      <c r="S30" s="32"/>
      <c r="T30" s="32"/>
      <c r="U30" s="32"/>
      <c r="V30" s="32"/>
      <c r="W30" s="32"/>
      <c r="X30" s="32"/>
      <c r="Y30" s="32"/>
      <c r="Z30" s="32"/>
      <c r="AA30" s="32"/>
      <c r="AB30" s="32"/>
      <c r="AC30" s="32"/>
      <c r="AD30" s="32"/>
      <c r="AE30" s="32"/>
      <c r="AF30" s="32"/>
      <c r="AG30" s="32"/>
      <c r="AH30" s="32"/>
      <c r="AI30" s="565"/>
      <c r="AJ30" s="32"/>
      <c r="AK30" s="32"/>
      <c r="AL30" s="32"/>
      <c r="AM30" s="32"/>
      <c r="AN30" s="32"/>
      <c r="AO30" s="32"/>
      <c r="AP30" s="32"/>
      <c r="AQ30" s="32"/>
      <c r="AR30" s="32"/>
      <c r="AS30" s="32"/>
      <c r="AT30" s="32"/>
      <c r="AU30" s="32"/>
      <c r="AV30" s="32"/>
      <c r="AW30" s="32"/>
      <c r="AX30" s="565"/>
      <c r="AY30" s="565"/>
      <c r="AZ30" s="565"/>
      <c r="BA30" s="565"/>
      <c r="BB30" s="565"/>
      <c r="BC30" s="565"/>
      <c r="BD30" s="565"/>
      <c r="BE30" s="565"/>
      <c r="BF30" s="565"/>
      <c r="BG30" s="565"/>
      <c r="BH30" s="565"/>
      <c r="BI30" s="565"/>
      <c r="BJ30" s="565"/>
      <c r="BK30" s="80"/>
      <c r="BL30" s="565"/>
      <c r="BM30" s="32"/>
      <c r="BN30" s="32"/>
      <c r="BO30" s="32"/>
      <c r="BP30" s="565"/>
      <c r="BQ30" s="32"/>
      <c r="BR30" s="32"/>
      <c r="BS30" s="32"/>
      <c r="BT30" s="32"/>
      <c r="BU30" s="32"/>
      <c r="BV30" s="32"/>
      <c r="BW30" s="32"/>
      <c r="BX30" s="32"/>
      <c r="BY30" s="32"/>
      <c r="BZ30" s="32"/>
      <c r="CA30" s="565"/>
      <c r="CB30" s="565"/>
      <c r="CC30" s="565"/>
      <c r="CD30" s="565"/>
      <c r="CE30" s="32"/>
      <c r="CF30" s="32"/>
      <c r="CG30" s="32"/>
      <c r="CH30" s="565"/>
      <c r="CI30" s="565"/>
      <c r="CJ30" s="565"/>
      <c r="CK30" s="565"/>
      <c r="CL30" s="565"/>
      <c r="CM30" s="32"/>
      <c r="CN30" s="32"/>
      <c r="CO30" s="32"/>
      <c r="CP30" s="32"/>
      <c r="CQ30" s="32"/>
      <c r="CR30" s="32"/>
      <c r="CS30" s="32"/>
      <c r="CT30" s="32"/>
      <c r="CU30" s="32"/>
      <c r="CV30" s="32"/>
    </row>
    <row r="31" spans="1:100" x14ac:dyDescent="0.25">
      <c r="A31" s="32" t="s">
        <v>193</v>
      </c>
      <c r="B31" s="32"/>
      <c r="C31" s="77"/>
      <c r="D31" s="77"/>
      <c r="E31" s="77"/>
      <c r="F31" s="77"/>
      <c r="G31" s="77"/>
      <c r="H31" s="78"/>
      <c r="I31" s="32"/>
      <c r="J31" s="32"/>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565"/>
      <c r="AJ31" s="32"/>
      <c r="AK31" s="32"/>
      <c r="AL31" s="32"/>
      <c r="AM31" s="32"/>
      <c r="AN31" s="32"/>
      <c r="AO31" s="32"/>
      <c r="AP31" s="32"/>
      <c r="AQ31" s="32"/>
      <c r="AR31" s="32"/>
      <c r="AS31" s="32"/>
      <c r="AT31" s="32"/>
      <c r="AU31" s="32"/>
      <c r="AV31" s="32"/>
      <c r="AW31" s="32"/>
      <c r="AX31" s="565"/>
      <c r="AY31" s="565"/>
      <c r="AZ31" s="565"/>
      <c r="BA31" s="565"/>
      <c r="BB31" s="565"/>
      <c r="BC31" s="565"/>
      <c r="BD31" s="565"/>
      <c r="BE31" s="565"/>
      <c r="BF31" s="565"/>
      <c r="BG31" s="565"/>
      <c r="BH31" s="565"/>
      <c r="BI31" s="565"/>
      <c r="BJ31" s="565"/>
      <c r="BK31" s="80"/>
      <c r="BL31" s="565"/>
      <c r="BM31" s="32"/>
      <c r="BN31" s="32"/>
      <c r="BO31" s="32"/>
      <c r="BP31" s="565"/>
      <c r="BQ31" s="32"/>
      <c r="BR31" s="32"/>
      <c r="BS31" s="32"/>
      <c r="BT31" s="32"/>
      <c r="BU31" s="32"/>
      <c r="BV31" s="32"/>
      <c r="BW31" s="32"/>
      <c r="BX31" s="32"/>
      <c r="BY31" s="32"/>
      <c r="BZ31" s="32"/>
      <c r="CA31" s="565"/>
      <c r="CB31" s="565"/>
      <c r="CC31" s="565"/>
      <c r="CD31" s="565"/>
      <c r="CE31" s="32"/>
      <c r="CF31" s="32"/>
      <c r="CG31" s="32"/>
      <c r="CH31" s="565"/>
      <c r="CI31" s="565"/>
      <c r="CJ31" s="565"/>
      <c r="CK31" s="565"/>
      <c r="CL31" s="565"/>
      <c r="CM31" s="32"/>
      <c r="CN31" s="32"/>
      <c r="CO31" s="32"/>
      <c r="CP31" s="32"/>
      <c r="CQ31" s="32"/>
      <c r="CR31" s="32"/>
      <c r="CS31" s="32"/>
      <c r="CT31" s="32"/>
      <c r="CU31" s="32"/>
      <c r="CV31" s="32"/>
    </row>
    <row r="32" spans="1:100" x14ac:dyDescent="0.25">
      <c r="A32" s="94" t="s">
        <v>187</v>
      </c>
      <c r="B32" s="94"/>
      <c r="C32" s="95"/>
      <c r="D32" s="95"/>
      <c r="E32" s="95"/>
      <c r="F32" s="95"/>
      <c r="G32" s="95"/>
      <c r="H32" s="96"/>
      <c r="I32" s="97"/>
      <c r="J32" s="98"/>
      <c r="K32" s="97"/>
      <c r="L32" s="97"/>
      <c r="M32" s="97"/>
      <c r="N32" s="97"/>
      <c r="O32" s="97"/>
      <c r="P32" s="97"/>
      <c r="Q32" s="97"/>
      <c r="R32" s="97"/>
      <c r="S32" s="97"/>
      <c r="T32" s="97"/>
      <c r="U32" s="97"/>
      <c r="V32" s="99"/>
      <c r="W32" s="97"/>
      <c r="X32" s="99"/>
      <c r="Y32" s="99"/>
      <c r="Z32" s="99"/>
      <c r="AA32" s="99"/>
      <c r="AB32" s="99"/>
      <c r="AC32" s="99"/>
      <c r="AD32" s="99"/>
      <c r="AE32" s="99"/>
      <c r="AF32" s="99"/>
      <c r="AG32" s="97"/>
      <c r="AH32" s="99"/>
      <c r="AI32" s="95"/>
      <c r="AJ32" s="97"/>
      <c r="AK32" s="97"/>
      <c r="AL32" s="99"/>
      <c r="AM32" s="97"/>
      <c r="AN32" s="97"/>
      <c r="AO32" s="97"/>
      <c r="AP32" s="97"/>
      <c r="AQ32" s="97"/>
      <c r="AR32" s="97"/>
      <c r="AS32" s="99"/>
      <c r="AT32" s="97"/>
      <c r="AU32" s="97"/>
      <c r="AV32" s="100"/>
      <c r="AW32" s="100"/>
      <c r="AX32" s="97"/>
      <c r="AY32" s="97"/>
      <c r="AZ32" s="97"/>
      <c r="BA32" s="97"/>
      <c r="BB32" s="97"/>
      <c r="BC32" s="97"/>
      <c r="BD32" s="97"/>
      <c r="BE32" s="97"/>
      <c r="BF32" s="97"/>
      <c r="BG32" s="97"/>
      <c r="BH32" s="97"/>
      <c r="BI32" s="97"/>
      <c r="BJ32" s="97"/>
      <c r="BK32" s="97"/>
      <c r="BL32" s="97"/>
      <c r="BM32" s="97"/>
      <c r="BN32" s="100"/>
      <c r="BO32" s="97"/>
      <c r="BP32" s="97"/>
      <c r="BQ32" s="97"/>
      <c r="BR32" s="97"/>
      <c r="BS32" s="97"/>
      <c r="BT32" s="97"/>
      <c r="BU32" s="97"/>
      <c r="BV32" s="97"/>
      <c r="BW32" s="97"/>
      <c r="BX32" s="97"/>
      <c r="BY32" s="97"/>
      <c r="BZ32" s="97"/>
      <c r="CA32" s="97"/>
      <c r="CB32" s="100"/>
      <c r="CC32" s="100"/>
      <c r="CD32" s="100"/>
      <c r="CE32" s="97"/>
      <c r="CF32" s="97"/>
      <c r="CG32" s="97"/>
      <c r="CH32" s="97"/>
      <c r="CI32" s="97"/>
      <c r="CJ32" s="97"/>
      <c r="CK32" s="97"/>
      <c r="CL32" s="97"/>
      <c r="CM32" s="101"/>
      <c r="CN32" s="97"/>
      <c r="CO32" s="97"/>
      <c r="CP32" s="97"/>
      <c r="CQ32" s="97"/>
      <c r="CR32" s="97"/>
      <c r="CS32" s="97"/>
      <c r="CT32" s="97"/>
      <c r="CU32" s="97"/>
      <c r="CV32" s="97"/>
    </row>
    <row r="33" spans="1:100" x14ac:dyDescent="0.25">
      <c r="A33" s="94" t="s">
        <v>188</v>
      </c>
      <c r="B33" s="94"/>
      <c r="C33" s="95"/>
      <c r="D33" s="95"/>
      <c r="E33" s="95"/>
      <c r="F33" s="95"/>
      <c r="G33" s="95"/>
      <c r="H33" s="96"/>
      <c r="I33" s="97"/>
      <c r="J33" s="98"/>
      <c r="K33" s="97"/>
      <c r="L33" s="97"/>
      <c r="M33" s="97"/>
      <c r="N33" s="97"/>
      <c r="O33" s="97"/>
      <c r="P33" s="97"/>
      <c r="Q33" s="97"/>
      <c r="R33" s="97"/>
      <c r="S33" s="97"/>
      <c r="T33" s="97"/>
      <c r="U33" s="97"/>
      <c r="V33" s="99"/>
      <c r="W33" s="97"/>
      <c r="X33" s="99"/>
      <c r="Y33" s="99"/>
      <c r="Z33" s="99"/>
      <c r="AA33" s="98"/>
      <c r="AB33" s="98"/>
      <c r="AC33" s="98"/>
      <c r="AD33" s="98"/>
      <c r="AE33" s="98"/>
      <c r="AF33" s="98"/>
      <c r="AG33" s="99"/>
      <c r="AH33" s="99"/>
      <c r="AI33" s="98"/>
      <c r="AJ33" s="97"/>
      <c r="AK33" s="97"/>
      <c r="AL33" s="98"/>
      <c r="AM33" s="97"/>
      <c r="AN33" s="97"/>
      <c r="AO33" s="97"/>
      <c r="AP33" s="97"/>
      <c r="AQ33" s="97"/>
      <c r="AR33" s="97"/>
      <c r="AS33" s="98"/>
      <c r="AT33" s="97"/>
      <c r="AU33" s="97"/>
      <c r="AV33" s="98"/>
      <c r="AW33" s="100"/>
      <c r="AX33" s="97"/>
      <c r="AY33" s="97"/>
      <c r="AZ33" s="97"/>
      <c r="BA33" s="97"/>
      <c r="BB33" s="97"/>
      <c r="BC33" s="97"/>
      <c r="BD33" s="97"/>
      <c r="BE33" s="97"/>
      <c r="BF33" s="97"/>
      <c r="BG33" s="97"/>
      <c r="BH33" s="97"/>
      <c r="BI33" s="97"/>
      <c r="BJ33" s="97"/>
      <c r="BK33" s="97"/>
      <c r="BL33" s="97"/>
      <c r="BM33" s="97"/>
      <c r="BN33" s="100"/>
      <c r="BO33" s="97"/>
      <c r="BP33" s="102"/>
      <c r="BQ33" s="97"/>
      <c r="BR33" s="97"/>
      <c r="BS33" s="97"/>
      <c r="BT33" s="97"/>
      <c r="BU33" s="97"/>
      <c r="BV33" s="97"/>
      <c r="BW33" s="97"/>
      <c r="BX33" s="97"/>
      <c r="BY33" s="97"/>
      <c r="BZ33" s="97"/>
      <c r="CA33" s="102"/>
      <c r="CB33" s="100"/>
      <c r="CC33" s="100"/>
      <c r="CD33" s="100"/>
      <c r="CE33" s="97"/>
      <c r="CF33" s="97"/>
      <c r="CG33" s="97"/>
      <c r="CH33" s="97"/>
      <c r="CI33" s="97"/>
      <c r="CJ33" s="97"/>
      <c r="CK33" s="97"/>
      <c r="CL33" s="97"/>
      <c r="CM33" s="97"/>
      <c r="CN33" s="97"/>
      <c r="CO33" s="97"/>
      <c r="CP33" s="97"/>
      <c r="CQ33" s="97"/>
      <c r="CR33" s="97"/>
      <c r="CS33" s="97"/>
      <c r="CT33" s="97"/>
      <c r="CU33" s="97"/>
      <c r="CV33" s="103"/>
    </row>
    <row r="34" spans="1:100" x14ac:dyDescent="0.25">
      <c r="A34" s="104" t="s">
        <v>189</v>
      </c>
      <c r="B34" s="104"/>
      <c r="C34" s="98"/>
      <c r="D34" s="98"/>
      <c r="E34" s="98"/>
      <c r="F34" s="98"/>
      <c r="G34" s="98"/>
      <c r="H34" s="98"/>
      <c r="I34" s="98"/>
      <c r="J34" s="98"/>
      <c r="K34" s="98"/>
      <c r="L34" s="98"/>
      <c r="M34" s="98"/>
      <c r="N34" s="98"/>
      <c r="O34" s="98"/>
      <c r="P34" s="98"/>
      <c r="Q34" s="98"/>
      <c r="R34" s="98"/>
      <c r="S34" s="98"/>
      <c r="T34" s="98"/>
      <c r="U34" s="98"/>
      <c r="V34" s="99"/>
      <c r="W34" s="98"/>
      <c r="X34" s="98"/>
      <c r="Y34" s="98"/>
      <c r="Z34" s="98"/>
      <c r="AA34" s="99"/>
      <c r="AB34" s="99"/>
      <c r="AC34" s="99"/>
      <c r="AD34" s="99"/>
      <c r="AE34" s="99"/>
      <c r="AF34" s="99"/>
      <c r="AG34" s="98"/>
      <c r="AH34" s="98"/>
      <c r="AI34" s="98"/>
      <c r="AJ34" s="98"/>
      <c r="AK34" s="98"/>
      <c r="AL34" s="98"/>
      <c r="AM34" s="98"/>
      <c r="AN34" s="98"/>
      <c r="AO34" s="98"/>
      <c r="AP34" s="98"/>
      <c r="AQ34" s="98"/>
      <c r="AR34" s="98"/>
      <c r="AS34" s="99"/>
      <c r="AT34" s="98"/>
      <c r="AU34" s="98"/>
      <c r="AV34" s="98"/>
      <c r="AW34" s="100"/>
      <c r="AX34" s="98"/>
      <c r="AY34" s="98"/>
      <c r="AZ34" s="98"/>
      <c r="BA34" s="98"/>
      <c r="BB34" s="98"/>
      <c r="BC34" s="98"/>
      <c r="BD34" s="98"/>
      <c r="BE34" s="98"/>
      <c r="BF34" s="98"/>
      <c r="BG34" s="98"/>
      <c r="BH34" s="98"/>
      <c r="BI34" s="98"/>
      <c r="BJ34" s="98"/>
      <c r="BK34" s="98"/>
      <c r="BL34" s="98"/>
      <c r="BM34" s="98"/>
      <c r="BN34" s="100"/>
      <c r="BO34" s="98"/>
      <c r="BP34" s="98"/>
      <c r="BQ34" s="98"/>
      <c r="BR34" s="98"/>
      <c r="BS34" s="98"/>
      <c r="BT34" s="98"/>
      <c r="BU34" s="98"/>
      <c r="BV34" s="98"/>
      <c r="BW34" s="98"/>
      <c r="BX34" s="98"/>
      <c r="BY34" s="98"/>
      <c r="BZ34" s="98"/>
      <c r="CA34" s="98"/>
      <c r="CB34" s="100"/>
      <c r="CC34" s="100"/>
      <c r="CD34" s="100"/>
      <c r="CE34" s="98"/>
      <c r="CF34" s="98"/>
      <c r="CG34" s="98"/>
      <c r="CH34" s="98"/>
      <c r="CI34" s="98"/>
      <c r="CJ34" s="98"/>
      <c r="CK34" s="98"/>
      <c r="CL34" s="98"/>
      <c r="CM34" s="101"/>
      <c r="CN34" s="98"/>
      <c r="CO34" s="98"/>
      <c r="CP34" s="97"/>
      <c r="CQ34" s="98"/>
      <c r="CR34" s="97"/>
      <c r="CS34" s="98"/>
      <c r="CT34" s="97"/>
      <c r="CU34" s="98"/>
      <c r="CV34" s="97"/>
    </row>
    <row r="35" spans="1:100" x14ac:dyDescent="0.25">
      <c r="A35" s="104" t="s">
        <v>448</v>
      </c>
      <c r="B35" s="104"/>
      <c r="C35" s="98"/>
      <c r="D35" s="98"/>
      <c r="E35" s="98"/>
      <c r="F35" s="98"/>
      <c r="G35" s="98"/>
      <c r="H35" s="102"/>
      <c r="I35" s="102"/>
      <c r="J35" s="102"/>
      <c r="K35" s="102"/>
      <c r="L35" s="102"/>
      <c r="M35" s="102"/>
      <c r="N35" s="102"/>
      <c r="O35" s="102"/>
      <c r="P35" s="102"/>
      <c r="Q35" s="102"/>
      <c r="R35" s="102"/>
      <c r="S35" s="102"/>
      <c r="T35" s="102"/>
      <c r="U35" s="102"/>
      <c r="V35" s="99"/>
      <c r="W35" s="102"/>
      <c r="X35" s="99"/>
      <c r="Y35" s="99"/>
      <c r="Z35" s="99"/>
      <c r="AA35" s="99"/>
      <c r="AB35" s="99"/>
      <c r="AC35" s="99"/>
      <c r="AD35" s="99"/>
      <c r="AE35" s="99"/>
      <c r="AF35" s="99"/>
      <c r="AG35" s="99"/>
      <c r="AH35" s="99"/>
      <c r="AI35" s="98"/>
      <c r="AJ35" s="102"/>
      <c r="AK35" s="102"/>
      <c r="AL35" s="102"/>
      <c r="AM35" s="102"/>
      <c r="AN35" s="102"/>
      <c r="AO35" s="102"/>
      <c r="AP35" s="102"/>
      <c r="AQ35" s="102"/>
      <c r="AR35" s="102"/>
      <c r="AS35" s="99"/>
      <c r="AT35" s="102"/>
      <c r="AU35" s="102"/>
      <c r="AV35" s="102"/>
      <c r="AW35" s="100"/>
      <c r="AX35" s="102"/>
      <c r="AY35" s="102"/>
      <c r="AZ35" s="102"/>
      <c r="BA35" s="102"/>
      <c r="BB35" s="102"/>
      <c r="BC35" s="102"/>
      <c r="BD35" s="102"/>
      <c r="BE35" s="102"/>
      <c r="BF35" s="102"/>
      <c r="BG35" s="102"/>
      <c r="BH35" s="102"/>
      <c r="BI35" s="102"/>
      <c r="BJ35" s="102"/>
      <c r="BK35" s="102"/>
      <c r="BL35" s="102"/>
      <c r="BM35" s="102"/>
      <c r="BN35" s="100"/>
      <c r="BO35" s="102"/>
      <c r="BP35" s="102"/>
      <c r="BQ35" s="102"/>
      <c r="BR35" s="102"/>
      <c r="BS35" s="102"/>
      <c r="BT35" s="102"/>
      <c r="BU35" s="102"/>
      <c r="BV35" s="102"/>
      <c r="BW35" s="102"/>
      <c r="BX35" s="102"/>
      <c r="BY35" s="102"/>
      <c r="BZ35" s="102"/>
      <c r="CA35" s="102"/>
      <c r="CB35" s="100"/>
      <c r="CC35" s="100"/>
      <c r="CD35" s="100"/>
      <c r="CE35" s="102"/>
      <c r="CF35" s="102"/>
      <c r="CG35" s="102"/>
      <c r="CH35" s="102"/>
      <c r="CI35" s="102"/>
      <c r="CJ35" s="102"/>
      <c r="CK35" s="102"/>
      <c r="CL35" s="102"/>
      <c r="CM35" s="101"/>
      <c r="CN35" s="102"/>
      <c r="CO35" s="102"/>
      <c r="CP35" s="102"/>
      <c r="CQ35" s="102"/>
      <c r="CR35" s="102"/>
      <c r="CS35" s="102"/>
      <c r="CT35" s="102"/>
      <c r="CU35" s="102"/>
      <c r="CV35" s="105"/>
    </row>
    <row r="36" spans="1:100" x14ac:dyDescent="0.25">
      <c r="A36" s="75" t="s">
        <v>449</v>
      </c>
      <c r="B36" s="104"/>
      <c r="C36" s="98"/>
      <c r="D36" s="98"/>
      <c r="E36" s="98"/>
      <c r="F36" s="98"/>
      <c r="G36" s="98"/>
      <c r="H36" s="102"/>
      <c r="I36" s="102"/>
      <c r="J36" s="102"/>
      <c r="K36" s="102"/>
      <c r="L36" s="102"/>
      <c r="M36" s="102"/>
      <c r="N36" s="102"/>
      <c r="O36" s="102"/>
      <c r="P36" s="102"/>
      <c r="Q36" s="102"/>
      <c r="R36" s="102"/>
      <c r="S36" s="102"/>
      <c r="T36" s="102"/>
      <c r="U36" s="102"/>
      <c r="V36" s="99"/>
      <c r="W36" s="102"/>
      <c r="X36" s="99"/>
      <c r="Y36" s="99"/>
      <c r="Z36" s="99"/>
      <c r="AA36" s="99"/>
      <c r="AB36" s="99"/>
      <c r="AC36" s="99"/>
      <c r="AD36" s="99"/>
      <c r="AE36" s="99"/>
      <c r="AF36" s="99"/>
      <c r="AG36" s="99"/>
      <c r="AH36" s="99"/>
      <c r="AI36" s="98"/>
      <c r="AJ36" s="102"/>
      <c r="AK36" s="102"/>
      <c r="AL36" s="102"/>
      <c r="AM36" s="102"/>
      <c r="AN36" s="102"/>
      <c r="AO36" s="102"/>
      <c r="AP36" s="102"/>
      <c r="AQ36" s="102"/>
      <c r="AR36" s="102"/>
      <c r="AS36" s="99"/>
      <c r="AT36" s="102"/>
      <c r="AU36" s="102"/>
      <c r="AV36" s="102"/>
      <c r="AW36" s="100"/>
      <c r="AX36" s="102"/>
      <c r="AY36" s="102"/>
      <c r="AZ36" s="102"/>
      <c r="BA36" s="102"/>
      <c r="BB36" s="102"/>
      <c r="BC36" s="102"/>
      <c r="BD36" s="102"/>
      <c r="BE36" s="102"/>
      <c r="BF36" s="102"/>
      <c r="BG36" s="102"/>
      <c r="BH36" s="102"/>
      <c r="BI36" s="102"/>
      <c r="BJ36" s="102"/>
      <c r="BK36" s="102"/>
      <c r="BL36" s="102"/>
      <c r="BM36" s="102"/>
      <c r="BN36" s="100"/>
      <c r="BO36" s="102"/>
      <c r="BP36" s="97"/>
      <c r="BQ36" s="102"/>
      <c r="BR36" s="102"/>
      <c r="BS36" s="102"/>
      <c r="BT36" s="102"/>
      <c r="BU36" s="102"/>
      <c r="BV36" s="102"/>
      <c r="BW36" s="102"/>
      <c r="BX36" s="102"/>
      <c r="BY36" s="102"/>
      <c r="BZ36" s="102"/>
      <c r="CA36" s="97"/>
      <c r="CB36" s="100"/>
      <c r="CC36" s="100"/>
      <c r="CD36" s="100"/>
      <c r="CE36" s="102"/>
      <c r="CF36" s="102"/>
      <c r="CG36" s="102"/>
      <c r="CH36" s="102"/>
      <c r="CI36" s="102"/>
      <c r="CJ36" s="102"/>
      <c r="CK36" s="102"/>
      <c r="CL36" s="102"/>
      <c r="CM36" s="101"/>
      <c r="CN36" s="102"/>
      <c r="CO36" s="102"/>
      <c r="CP36" s="102"/>
      <c r="CQ36" s="102"/>
      <c r="CR36" s="102"/>
      <c r="CS36" s="102"/>
      <c r="CT36" s="102"/>
      <c r="CU36" s="102"/>
      <c r="CV36" s="102"/>
    </row>
    <row r="37" spans="1:100" x14ac:dyDescent="0.25">
      <c r="A37" s="75" t="s">
        <v>450</v>
      </c>
      <c r="B37" s="104"/>
      <c r="C37" s="98"/>
      <c r="D37" s="98"/>
      <c r="E37" s="98"/>
      <c r="F37" s="98"/>
      <c r="G37" s="98"/>
      <c r="H37" s="102"/>
      <c r="I37" s="102"/>
      <c r="J37" s="102"/>
      <c r="K37" s="102"/>
      <c r="L37" s="102"/>
      <c r="M37" s="102"/>
      <c r="N37" s="102"/>
      <c r="O37" s="102"/>
      <c r="P37" s="102"/>
      <c r="Q37" s="102"/>
      <c r="R37" s="102"/>
      <c r="S37" s="102"/>
      <c r="T37" s="102"/>
      <c r="U37" s="102"/>
      <c r="V37" s="99"/>
      <c r="W37" s="102"/>
      <c r="X37" s="99"/>
      <c r="Y37" s="99"/>
      <c r="Z37" s="99"/>
      <c r="AA37" s="99"/>
      <c r="AB37" s="99"/>
      <c r="AC37" s="99"/>
      <c r="AD37" s="99"/>
      <c r="AE37" s="99"/>
      <c r="AF37" s="99"/>
      <c r="AG37" s="99"/>
      <c r="AH37" s="99"/>
      <c r="AI37" s="98"/>
      <c r="AJ37" s="102"/>
      <c r="AK37" s="102"/>
      <c r="AL37" s="102"/>
      <c r="AM37" s="102"/>
      <c r="AN37" s="102"/>
      <c r="AO37" s="102"/>
      <c r="AP37" s="102"/>
      <c r="AQ37" s="102"/>
      <c r="AR37" s="102"/>
      <c r="AS37" s="99"/>
      <c r="AT37" s="102"/>
      <c r="AU37" s="102"/>
      <c r="AV37" s="102"/>
      <c r="AW37" s="100"/>
      <c r="AX37" s="102"/>
      <c r="AY37" s="102"/>
      <c r="AZ37" s="102"/>
      <c r="BA37" s="102"/>
      <c r="BB37" s="102"/>
      <c r="BC37" s="102"/>
      <c r="BD37" s="102"/>
      <c r="BE37" s="102"/>
      <c r="BF37" s="102"/>
      <c r="BG37" s="102"/>
      <c r="BH37" s="102"/>
      <c r="BI37" s="102"/>
      <c r="BJ37" s="102"/>
      <c r="BK37" s="102"/>
      <c r="BL37" s="102"/>
      <c r="BM37" s="102"/>
      <c r="BN37" s="100"/>
      <c r="BO37" s="102"/>
      <c r="BP37" s="98"/>
      <c r="BQ37" s="102"/>
      <c r="BR37" s="102"/>
      <c r="BS37" s="102"/>
      <c r="BT37" s="102"/>
      <c r="BU37" s="102"/>
      <c r="BV37" s="102"/>
      <c r="BW37" s="102"/>
      <c r="BX37" s="102"/>
      <c r="BY37" s="102"/>
      <c r="BZ37" s="102"/>
      <c r="CA37" s="98"/>
      <c r="CB37" s="100"/>
      <c r="CC37" s="100"/>
      <c r="CD37" s="100"/>
      <c r="CE37" s="102"/>
      <c r="CF37" s="102"/>
      <c r="CG37" s="102"/>
      <c r="CH37" s="102"/>
      <c r="CI37" s="102"/>
      <c r="CJ37" s="102"/>
      <c r="CK37" s="102"/>
      <c r="CL37" s="102"/>
      <c r="CM37" s="101"/>
      <c r="CN37" s="102"/>
      <c r="CO37" s="102"/>
      <c r="CP37" s="102"/>
      <c r="CQ37" s="102"/>
      <c r="CR37" s="102"/>
      <c r="CS37" s="102"/>
      <c r="CT37" s="102"/>
      <c r="CU37" s="102"/>
      <c r="CV37" s="102"/>
    </row>
    <row r="38" spans="1:100" x14ac:dyDescent="0.25">
      <c r="A38" s="95" t="s">
        <v>190</v>
      </c>
      <c r="B38" s="97"/>
      <c r="C38" s="97"/>
      <c r="D38" s="97"/>
      <c r="E38" s="97"/>
      <c r="F38" s="97"/>
      <c r="G38" s="97"/>
      <c r="H38" s="96"/>
      <c r="I38" s="97"/>
      <c r="J38" s="97"/>
      <c r="K38" s="97"/>
      <c r="L38" s="97"/>
      <c r="M38" s="97"/>
      <c r="N38" s="97"/>
      <c r="O38" s="97"/>
      <c r="P38" s="97"/>
      <c r="Q38" s="97"/>
      <c r="R38" s="97"/>
      <c r="S38" s="97"/>
      <c r="T38" s="97"/>
      <c r="U38" s="97"/>
      <c r="V38" s="97"/>
      <c r="W38" s="97"/>
      <c r="X38" s="97"/>
      <c r="Y38" s="97"/>
      <c r="Z38" s="97"/>
      <c r="AA38" s="97"/>
      <c r="AB38" s="97"/>
      <c r="AC38" s="97"/>
      <c r="AD38" s="97"/>
      <c r="AE38" s="97"/>
      <c r="AF38" s="97"/>
      <c r="AG38" s="97"/>
      <c r="AH38" s="97"/>
      <c r="AI38" s="97"/>
      <c r="AJ38" s="97"/>
      <c r="AK38" s="97"/>
      <c r="AL38" s="97"/>
      <c r="AM38" s="97"/>
      <c r="AN38" s="97"/>
      <c r="AO38" s="97"/>
      <c r="AP38" s="97"/>
      <c r="AQ38" s="97"/>
      <c r="AR38" s="97"/>
      <c r="AS38" s="97"/>
      <c r="AT38" s="97"/>
      <c r="AU38" s="97"/>
      <c r="AV38" s="106"/>
      <c r="AW38" s="106"/>
      <c r="AX38" s="97"/>
      <c r="AY38" s="97"/>
      <c r="AZ38" s="97"/>
      <c r="BA38" s="97"/>
      <c r="BB38" s="97"/>
      <c r="BC38" s="97"/>
      <c r="BD38" s="97"/>
      <c r="BE38" s="97"/>
      <c r="BF38" s="97"/>
      <c r="BG38" s="97"/>
      <c r="BH38" s="97"/>
      <c r="BI38" s="97"/>
      <c r="BJ38" s="97"/>
      <c r="BK38" s="97"/>
      <c r="BL38" s="97"/>
      <c r="BM38" s="106"/>
      <c r="BN38" s="106"/>
      <c r="BO38" s="97"/>
      <c r="BP38" s="97"/>
      <c r="BQ38" s="97"/>
      <c r="BR38" s="97"/>
      <c r="BS38" s="97"/>
      <c r="BT38" s="97"/>
      <c r="BU38" s="97"/>
      <c r="BV38" s="97"/>
      <c r="BW38" s="97"/>
      <c r="BX38" s="97"/>
      <c r="BY38" s="97"/>
      <c r="BZ38" s="97"/>
      <c r="CA38" s="97"/>
      <c r="CB38" s="97"/>
      <c r="CC38" s="97"/>
      <c r="CD38" s="97"/>
      <c r="CE38" s="97"/>
      <c r="CF38" s="97"/>
      <c r="CG38" s="97"/>
      <c r="CH38" s="97"/>
      <c r="CI38" s="97"/>
      <c r="CJ38" s="97"/>
      <c r="CK38" s="97"/>
      <c r="CL38" s="97"/>
      <c r="CM38" s="97"/>
      <c r="CN38" s="97"/>
      <c r="CO38" s="97"/>
      <c r="CP38" s="97"/>
      <c r="CQ38" s="97"/>
      <c r="CR38" s="97"/>
      <c r="CS38" s="97"/>
      <c r="CT38" s="97"/>
      <c r="CU38" s="97"/>
      <c r="CV38" s="97"/>
    </row>
    <row r="39" spans="1:100" x14ac:dyDescent="0.25">
      <c r="A39" s="95" t="s">
        <v>191</v>
      </c>
      <c r="B39" s="97"/>
      <c r="C39" s="97"/>
      <c r="D39" s="97"/>
      <c r="E39" s="97"/>
      <c r="F39" s="97"/>
      <c r="G39" s="97"/>
      <c r="H39" s="96"/>
      <c r="I39" s="97"/>
      <c r="J39" s="97"/>
      <c r="K39" s="97"/>
      <c r="L39" s="97"/>
      <c r="M39" s="97"/>
      <c r="N39" s="97"/>
      <c r="O39" s="97"/>
      <c r="P39" s="97"/>
      <c r="Q39" s="97"/>
      <c r="R39" s="97"/>
      <c r="S39" s="97"/>
      <c r="T39" s="97"/>
      <c r="U39" s="97"/>
      <c r="V39" s="97"/>
      <c r="W39" s="97"/>
      <c r="X39" s="97"/>
      <c r="Y39" s="97"/>
      <c r="Z39" s="97"/>
      <c r="AA39" s="97"/>
      <c r="AB39" s="97"/>
      <c r="AC39" s="97"/>
      <c r="AD39" s="97"/>
      <c r="AE39" s="97"/>
      <c r="AF39" s="97"/>
      <c r="AG39" s="97"/>
      <c r="AH39" s="97"/>
      <c r="AI39" s="97"/>
      <c r="AJ39" s="97"/>
      <c r="AK39" s="97"/>
      <c r="AL39" s="97"/>
      <c r="AM39" s="97"/>
      <c r="AN39" s="97"/>
      <c r="AO39" s="97"/>
      <c r="AP39" s="97"/>
      <c r="AQ39" s="97"/>
      <c r="AR39" s="97"/>
      <c r="AS39" s="97"/>
      <c r="AT39" s="97"/>
      <c r="AU39" s="97"/>
      <c r="AV39" s="97"/>
      <c r="AW39" s="97"/>
      <c r="AX39" s="97"/>
      <c r="AY39" s="97"/>
      <c r="AZ39" s="97"/>
      <c r="BA39" s="97"/>
      <c r="BB39" s="97"/>
      <c r="BC39" s="97"/>
      <c r="BD39" s="97"/>
      <c r="BE39" s="97"/>
      <c r="BF39" s="97"/>
      <c r="BG39" s="97"/>
      <c r="BH39" s="97"/>
      <c r="BI39" s="97"/>
      <c r="BJ39" s="97"/>
      <c r="BK39" s="97"/>
      <c r="BL39" s="106"/>
      <c r="BM39" s="106"/>
      <c r="BN39" s="97"/>
      <c r="BO39" s="97"/>
      <c r="BP39" s="97"/>
      <c r="BQ39" s="97"/>
      <c r="BR39" s="97"/>
      <c r="BS39" s="97"/>
      <c r="BT39" s="97"/>
      <c r="BU39" s="97"/>
      <c r="BV39" s="97"/>
      <c r="BW39" s="97"/>
      <c r="BX39" s="97"/>
      <c r="BY39" s="97"/>
      <c r="BZ39" s="97"/>
      <c r="CA39" s="97"/>
      <c r="CB39" s="97"/>
      <c r="CC39" s="97"/>
      <c r="CD39" s="97"/>
      <c r="CE39" s="97"/>
      <c r="CF39" s="97"/>
      <c r="CG39" s="97"/>
      <c r="CH39" s="97"/>
      <c r="CI39" s="97"/>
      <c r="CJ39" s="97"/>
      <c r="CK39" s="97"/>
      <c r="CL39" s="97"/>
      <c r="CM39" s="97"/>
      <c r="CN39" s="97"/>
      <c r="CO39" s="97"/>
      <c r="CP39" s="97"/>
      <c r="CQ39" s="97"/>
      <c r="CR39" s="97"/>
      <c r="CS39" s="97"/>
      <c r="CT39" s="97"/>
      <c r="CU39" s="97"/>
      <c r="CV39" s="97"/>
    </row>
    <row r="40" spans="1:100" x14ac:dyDescent="0.25">
      <c r="A40" s="107"/>
      <c r="B40" s="107"/>
      <c r="C40" s="107"/>
      <c r="D40" s="107"/>
      <c r="E40" s="107"/>
      <c r="F40" s="107"/>
      <c r="G40" s="107"/>
      <c r="H40" s="108"/>
      <c r="I40" s="107"/>
      <c r="J40" s="107"/>
      <c r="K40" s="107"/>
      <c r="L40" s="107"/>
      <c r="M40" s="107"/>
      <c r="N40" s="107"/>
      <c r="O40" s="107"/>
      <c r="P40" s="107"/>
      <c r="Q40" s="107"/>
      <c r="R40" s="107"/>
      <c r="S40" s="107"/>
      <c r="T40" s="107"/>
      <c r="U40" s="107"/>
      <c r="V40" s="107"/>
      <c r="W40" s="107"/>
      <c r="X40" s="107"/>
      <c r="Y40" s="107"/>
      <c r="Z40" s="107"/>
      <c r="AA40" s="107"/>
      <c r="AB40" s="107"/>
      <c r="AC40" s="107"/>
      <c r="AD40" s="107"/>
      <c r="AE40" s="107"/>
      <c r="AF40" s="107"/>
      <c r="AG40" s="107"/>
      <c r="AH40" s="107"/>
      <c r="AI40" s="107"/>
      <c r="AJ40" s="107"/>
      <c r="AK40" s="107"/>
      <c r="AL40" s="107"/>
      <c r="AM40" s="107"/>
      <c r="AN40" s="107"/>
      <c r="AO40" s="107"/>
      <c r="AP40" s="107"/>
      <c r="AQ40" s="107"/>
      <c r="AR40" s="107"/>
      <c r="AS40" s="107"/>
      <c r="AT40" s="107"/>
      <c r="AU40" s="107"/>
      <c r="AV40" s="107"/>
      <c r="AW40" s="107"/>
      <c r="AX40" s="107"/>
      <c r="AY40" s="107"/>
      <c r="AZ40" s="107"/>
      <c r="BA40" s="107"/>
      <c r="BB40" s="107"/>
      <c r="BC40" s="107"/>
      <c r="BD40" s="107"/>
      <c r="BE40" s="107"/>
      <c r="BF40" s="107"/>
      <c r="BG40" s="107"/>
      <c r="BH40" s="107"/>
      <c r="BI40" s="107"/>
      <c r="BJ40" s="107"/>
      <c r="BK40" s="107"/>
      <c r="BL40" s="109"/>
      <c r="BM40" s="109"/>
      <c r="BN40" s="107"/>
      <c r="BO40" s="107"/>
      <c r="BP40" s="107"/>
      <c r="BQ40" s="107"/>
      <c r="BR40" s="107"/>
      <c r="BS40" s="107"/>
      <c r="BT40" s="107"/>
      <c r="BU40" s="107"/>
      <c r="BV40" s="107"/>
      <c r="BW40" s="107"/>
      <c r="BX40" s="107"/>
      <c r="BY40" s="107"/>
      <c r="BZ40" s="107"/>
      <c r="CA40" s="107"/>
      <c r="CB40" s="107"/>
      <c r="CC40" s="107"/>
      <c r="CD40" s="107"/>
      <c r="CE40" s="107"/>
      <c r="CF40" s="107"/>
      <c r="CG40" s="107"/>
      <c r="CH40" s="107"/>
      <c r="CI40" s="107"/>
      <c r="CJ40" s="107"/>
      <c r="CK40" s="107"/>
      <c r="CL40" s="107"/>
      <c r="CM40" s="107"/>
      <c r="CN40" s="107"/>
      <c r="CO40" s="107"/>
      <c r="CP40" s="107"/>
      <c r="CQ40" s="107"/>
      <c r="CR40" s="107"/>
      <c r="CS40" s="107"/>
      <c r="CT40" s="107"/>
      <c r="CU40" s="107"/>
      <c r="CV40" s="107"/>
    </row>
    <row r="41" spans="1:100" x14ac:dyDescent="0.25">
      <c r="A41" s="32" t="s">
        <v>395</v>
      </c>
      <c r="B41" s="32"/>
      <c r="C41" s="77"/>
      <c r="D41" s="77"/>
      <c r="E41" s="77"/>
      <c r="F41" s="77"/>
      <c r="G41" s="77"/>
      <c r="H41" s="78"/>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32"/>
      <c r="AH41" s="32"/>
      <c r="AI41" s="565"/>
      <c r="AJ41" s="32"/>
      <c r="AK41" s="32"/>
      <c r="AL41" s="32"/>
      <c r="AM41" s="32"/>
      <c r="AN41" s="32"/>
      <c r="AO41" s="32"/>
      <c r="AP41" s="32"/>
      <c r="AQ41" s="32"/>
      <c r="AR41" s="32"/>
      <c r="AS41" s="32"/>
      <c r="AT41" s="32"/>
      <c r="AU41" s="32"/>
      <c r="AV41" s="32"/>
      <c r="AW41" s="32"/>
      <c r="AX41" s="565"/>
      <c r="AY41" s="565"/>
      <c r="AZ41" s="565"/>
      <c r="BA41" s="565"/>
      <c r="BB41" s="565"/>
      <c r="BC41" s="565"/>
      <c r="BD41" s="565"/>
      <c r="BE41" s="565"/>
      <c r="BF41" s="565"/>
      <c r="BG41" s="565"/>
      <c r="BH41" s="565"/>
      <c r="BI41" s="565"/>
      <c r="BJ41" s="565"/>
      <c r="BK41" s="80"/>
      <c r="BL41" s="565"/>
      <c r="BM41" s="32"/>
      <c r="BN41" s="32"/>
      <c r="BO41" s="32"/>
      <c r="BP41" s="565"/>
      <c r="BQ41" s="32"/>
      <c r="BR41" s="32"/>
      <c r="BS41" s="32"/>
      <c r="BT41" s="32"/>
      <c r="BU41" s="32"/>
      <c r="BV41" s="32"/>
      <c r="BW41" s="32"/>
      <c r="BX41" s="32"/>
      <c r="BY41" s="32"/>
      <c r="BZ41" s="32"/>
      <c r="CA41" s="565"/>
      <c r="CB41" s="565"/>
      <c r="CC41" s="565"/>
      <c r="CD41" s="565"/>
      <c r="CE41" s="32"/>
      <c r="CF41" s="32"/>
      <c r="CG41" s="32"/>
      <c r="CH41" s="565"/>
      <c r="CI41" s="565"/>
      <c r="CJ41" s="565"/>
      <c r="CK41" s="565"/>
      <c r="CL41" s="565"/>
      <c r="CM41" s="32"/>
      <c r="CN41" s="32"/>
      <c r="CO41" s="32"/>
      <c r="CP41" s="32"/>
      <c r="CQ41" s="32"/>
      <c r="CR41" s="32"/>
      <c r="CS41" s="32"/>
      <c r="CT41" s="32"/>
      <c r="CU41" s="32"/>
      <c r="CV41" s="32"/>
    </row>
    <row r="42" spans="1:100" x14ac:dyDescent="0.25">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2"/>
      <c r="BH42" s="32"/>
      <c r="BI42" s="32"/>
      <c r="BJ42" s="32"/>
      <c r="BK42" s="32"/>
      <c r="BL42" s="32"/>
      <c r="BM42" s="32"/>
      <c r="BN42" s="32"/>
      <c r="BO42" s="32"/>
      <c r="BP42" s="32"/>
      <c r="BQ42" s="32"/>
      <c r="BR42" s="32"/>
      <c r="BS42" s="32"/>
      <c r="BT42" s="32"/>
      <c r="BU42" s="32"/>
      <c r="BV42" s="32"/>
      <c r="BW42" s="32"/>
      <c r="BX42" s="32"/>
      <c r="BY42" s="32"/>
      <c r="BZ42" s="32"/>
      <c r="CA42" s="32"/>
      <c r="CB42" s="32"/>
      <c r="CC42" s="32"/>
      <c r="CD42" s="32"/>
      <c r="CE42" s="32"/>
      <c r="CF42" s="32"/>
      <c r="CG42" s="32"/>
      <c r="CH42" s="32"/>
      <c r="CI42" s="32"/>
      <c r="CJ42" s="32"/>
      <c r="CK42" s="32"/>
      <c r="CL42" s="32"/>
      <c r="CM42" s="32"/>
      <c r="CN42" s="32"/>
      <c r="CO42" s="32"/>
      <c r="CP42" s="32"/>
      <c r="CQ42" s="32"/>
      <c r="CR42" s="32"/>
      <c r="CS42" s="32"/>
      <c r="CT42" s="32"/>
      <c r="CU42" s="32"/>
      <c r="CV42" s="32"/>
    </row>
    <row r="43" spans="1:100" x14ac:dyDescent="0.25">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32"/>
      <c r="AM43" s="32"/>
      <c r="AN43" s="32"/>
      <c r="AO43" s="32"/>
      <c r="AP43" s="32"/>
      <c r="AQ43" s="32"/>
      <c r="AR43" s="32"/>
      <c r="AS43" s="32"/>
      <c r="AT43" s="32"/>
      <c r="AU43" s="32"/>
      <c r="AV43" s="32"/>
      <c r="AW43" s="32"/>
      <c r="AX43" s="32"/>
      <c r="AY43" s="32"/>
      <c r="AZ43" s="32"/>
      <c r="BA43" s="32"/>
      <c r="BB43" s="32"/>
      <c r="BC43" s="32"/>
      <c r="BD43" s="32"/>
      <c r="BE43" s="32"/>
      <c r="BF43" s="32"/>
      <c r="BG43" s="32"/>
      <c r="BH43" s="32"/>
      <c r="BI43" s="32"/>
      <c r="BJ43" s="32"/>
      <c r="BK43" s="32"/>
      <c r="BL43" s="32"/>
      <c r="BM43" s="32"/>
      <c r="BN43" s="32"/>
      <c r="BO43" s="32"/>
      <c r="BP43" s="32"/>
      <c r="BQ43" s="32"/>
      <c r="BR43" s="32"/>
      <c r="BS43" s="32"/>
      <c r="BT43" s="32"/>
      <c r="BU43" s="32"/>
      <c r="BV43" s="32"/>
      <c r="BW43" s="32"/>
      <c r="BX43" s="32"/>
      <c r="BY43" s="32"/>
      <c r="BZ43" s="32"/>
      <c r="CA43" s="32"/>
      <c r="CB43" s="32"/>
      <c r="CC43" s="32"/>
      <c r="CD43" s="32"/>
      <c r="CE43" s="32"/>
      <c r="CF43" s="32"/>
      <c r="CG43" s="32"/>
      <c r="CH43" s="32"/>
      <c r="CI43" s="32"/>
      <c r="CJ43" s="32"/>
      <c r="CK43" s="32"/>
      <c r="CL43" s="32"/>
      <c r="CM43" s="32"/>
      <c r="CN43" s="32"/>
      <c r="CO43" s="32"/>
      <c r="CP43" s="32"/>
      <c r="CQ43" s="32"/>
      <c r="CR43" s="32"/>
      <c r="CS43" s="32"/>
      <c r="CT43" s="32"/>
      <c r="CU43" s="32"/>
      <c r="CV43" s="32"/>
    </row>
    <row r="44" spans="1:100" x14ac:dyDescent="0.25">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32"/>
      <c r="AM44" s="32"/>
      <c r="AN44" s="32"/>
      <c r="AO44" s="32"/>
      <c r="AP44" s="32"/>
      <c r="AQ44" s="32"/>
      <c r="AR44" s="32"/>
      <c r="AS44" s="32"/>
      <c r="AT44" s="32"/>
      <c r="AU44" s="32"/>
      <c r="AV44" s="32"/>
      <c r="AW44" s="32"/>
      <c r="AX44" s="32"/>
      <c r="AY44" s="32"/>
      <c r="AZ44" s="32"/>
      <c r="BA44" s="32"/>
      <c r="BB44" s="32"/>
      <c r="BC44" s="32"/>
      <c r="BD44" s="32"/>
      <c r="BE44" s="32"/>
      <c r="BF44" s="32"/>
      <c r="BG44" s="32"/>
      <c r="BH44" s="32"/>
      <c r="BI44" s="32"/>
      <c r="BJ44" s="32"/>
      <c r="BK44" s="32"/>
      <c r="BL44" s="32"/>
      <c r="BM44" s="32"/>
      <c r="BN44" s="32"/>
      <c r="BO44" s="32"/>
      <c r="BP44" s="32"/>
      <c r="BQ44" s="32"/>
      <c r="BR44" s="32"/>
      <c r="BS44" s="32"/>
      <c r="BT44" s="32"/>
      <c r="BU44" s="32"/>
      <c r="BV44" s="32"/>
      <c r="BW44" s="32"/>
      <c r="BX44" s="32"/>
      <c r="BY44" s="32"/>
      <c r="BZ44" s="32"/>
      <c r="CA44" s="32"/>
      <c r="CB44" s="32"/>
      <c r="CC44" s="32"/>
      <c r="CD44" s="32"/>
      <c r="CE44" s="32"/>
      <c r="CF44" s="32"/>
      <c r="CG44" s="32"/>
      <c r="CH44" s="32"/>
      <c r="CI44" s="32"/>
      <c r="CJ44" s="32"/>
      <c r="CK44" s="32"/>
      <c r="CL44" s="32"/>
      <c r="CM44" s="32"/>
      <c r="CN44" s="32"/>
      <c r="CO44" s="32"/>
      <c r="CP44" s="32"/>
      <c r="CQ44" s="32"/>
      <c r="CR44" s="32"/>
      <c r="CS44" s="32"/>
      <c r="CT44" s="32"/>
      <c r="CU44" s="32"/>
      <c r="CV44" s="32"/>
    </row>
    <row r="45" spans="1:100" x14ac:dyDescent="0.25">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32"/>
      <c r="AM45" s="32"/>
      <c r="AN45" s="32"/>
      <c r="AO45" s="32"/>
      <c r="AP45" s="32"/>
      <c r="AQ45" s="32"/>
      <c r="AR45" s="32"/>
      <c r="AS45" s="32"/>
      <c r="AT45" s="32"/>
      <c r="AU45" s="32"/>
      <c r="AV45" s="32"/>
      <c r="AW45" s="32"/>
      <c r="AX45" s="32"/>
      <c r="AY45" s="32"/>
      <c r="AZ45" s="32"/>
      <c r="BA45" s="32"/>
      <c r="BB45" s="32"/>
      <c r="BC45" s="32"/>
      <c r="BD45" s="32"/>
      <c r="BE45" s="32"/>
      <c r="BF45" s="32"/>
      <c r="BG45" s="32"/>
      <c r="BH45" s="32"/>
      <c r="BI45" s="32"/>
      <c r="BJ45" s="32"/>
      <c r="BK45" s="32"/>
      <c r="BL45" s="32"/>
      <c r="BM45" s="32"/>
      <c r="BN45" s="32"/>
      <c r="BO45" s="32"/>
      <c r="BP45" s="32"/>
      <c r="BQ45" s="32"/>
      <c r="BR45" s="32"/>
      <c r="BS45" s="32"/>
      <c r="BT45" s="32"/>
      <c r="BU45" s="32"/>
      <c r="BV45" s="32"/>
      <c r="BW45" s="32"/>
      <c r="BX45" s="32"/>
      <c r="BY45" s="32"/>
      <c r="BZ45" s="32"/>
      <c r="CA45" s="32"/>
      <c r="CB45" s="32"/>
      <c r="CC45" s="32"/>
      <c r="CD45" s="32"/>
      <c r="CE45" s="32"/>
      <c r="CF45" s="32"/>
      <c r="CG45" s="32"/>
      <c r="CH45" s="32"/>
      <c r="CI45" s="32"/>
      <c r="CJ45" s="32"/>
      <c r="CK45" s="32"/>
      <c r="CL45" s="32"/>
      <c r="CM45" s="32"/>
      <c r="CN45" s="32"/>
      <c r="CO45" s="32"/>
      <c r="CP45" s="32"/>
      <c r="CQ45" s="32"/>
      <c r="CR45" s="32"/>
      <c r="CS45" s="32"/>
      <c r="CT45" s="32"/>
      <c r="CU45" s="32"/>
      <c r="CV45" s="32"/>
    </row>
    <row r="46" spans="1:100" x14ac:dyDescent="0.25">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32"/>
      <c r="AM46" s="32"/>
      <c r="AN46" s="32"/>
      <c r="AO46" s="32"/>
      <c r="AP46" s="32"/>
      <c r="AQ46" s="32"/>
      <c r="AR46" s="32"/>
      <c r="AS46" s="32"/>
      <c r="AT46" s="32"/>
      <c r="AU46" s="32"/>
      <c r="AV46" s="32"/>
      <c r="AW46" s="32"/>
      <c r="AX46" s="32"/>
      <c r="AY46" s="32"/>
      <c r="AZ46" s="32"/>
      <c r="BA46" s="32"/>
      <c r="BB46" s="32"/>
      <c r="BC46" s="32"/>
      <c r="BD46" s="32"/>
      <c r="BE46" s="32"/>
      <c r="BF46" s="32"/>
      <c r="BG46" s="32"/>
      <c r="BH46" s="32"/>
      <c r="BI46" s="32"/>
      <c r="BJ46" s="32"/>
      <c r="BK46" s="32"/>
      <c r="BL46" s="32"/>
      <c r="BM46" s="32"/>
      <c r="BN46" s="32"/>
      <c r="BO46" s="32"/>
      <c r="BP46" s="32"/>
      <c r="BQ46" s="32"/>
      <c r="BR46" s="32"/>
      <c r="BS46" s="32"/>
      <c r="BT46" s="32"/>
      <c r="BU46" s="32"/>
      <c r="BV46" s="32"/>
      <c r="BW46" s="32"/>
      <c r="BX46" s="32"/>
      <c r="BY46" s="32"/>
      <c r="BZ46" s="32"/>
      <c r="CA46" s="32"/>
      <c r="CB46" s="32"/>
      <c r="CC46" s="32"/>
      <c r="CD46" s="32"/>
      <c r="CE46" s="32"/>
      <c r="CF46" s="32"/>
      <c r="CG46" s="32"/>
      <c r="CH46" s="32"/>
      <c r="CI46" s="32"/>
      <c r="CJ46" s="32"/>
      <c r="CK46" s="32"/>
      <c r="CL46" s="32"/>
      <c r="CM46" s="32"/>
      <c r="CN46" s="32"/>
      <c r="CO46" s="32"/>
      <c r="CP46" s="32"/>
      <c r="CQ46" s="32"/>
      <c r="CR46" s="32"/>
      <c r="CS46" s="32"/>
      <c r="CT46" s="32"/>
      <c r="CU46" s="32"/>
      <c r="CV46" s="32"/>
    </row>
    <row r="47" spans="1:100" x14ac:dyDescent="0.25">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32"/>
      <c r="AM47" s="32"/>
      <c r="AN47" s="32"/>
      <c r="AO47" s="32"/>
      <c r="AP47" s="32"/>
      <c r="AQ47" s="32"/>
      <c r="AR47" s="32"/>
      <c r="AS47" s="32"/>
      <c r="AT47" s="32"/>
      <c r="AU47" s="32"/>
      <c r="AV47" s="32"/>
      <c r="AW47" s="32"/>
      <c r="AX47" s="32"/>
      <c r="AY47" s="32"/>
      <c r="AZ47" s="32"/>
      <c r="BA47" s="32"/>
      <c r="BB47" s="32"/>
      <c r="BC47" s="32"/>
      <c r="BD47" s="32"/>
      <c r="BE47" s="32"/>
      <c r="BF47" s="32"/>
      <c r="BG47" s="32"/>
      <c r="BH47" s="32"/>
      <c r="BI47" s="32"/>
      <c r="BJ47" s="32"/>
      <c r="BK47" s="32"/>
      <c r="BL47" s="32"/>
      <c r="BM47" s="32"/>
      <c r="BN47" s="32"/>
      <c r="BO47" s="32"/>
      <c r="BP47" s="32"/>
      <c r="BQ47" s="32"/>
      <c r="BR47" s="32"/>
      <c r="BS47" s="32"/>
      <c r="BT47" s="32"/>
      <c r="BU47" s="32"/>
      <c r="BV47" s="32"/>
      <c r="BW47" s="32"/>
      <c r="BX47" s="32"/>
      <c r="BY47" s="32"/>
      <c r="BZ47" s="32"/>
      <c r="CA47" s="32"/>
      <c r="CB47" s="32"/>
      <c r="CC47" s="32"/>
      <c r="CD47" s="32"/>
      <c r="CE47" s="32"/>
      <c r="CF47" s="32"/>
      <c r="CG47" s="32"/>
      <c r="CH47" s="32"/>
      <c r="CI47" s="32"/>
      <c r="CJ47" s="32"/>
      <c r="CK47" s="32"/>
      <c r="CL47" s="32"/>
      <c r="CM47" s="32"/>
      <c r="CN47" s="32"/>
      <c r="CO47" s="32"/>
      <c r="CP47" s="32"/>
      <c r="CQ47" s="32"/>
      <c r="CR47" s="32"/>
      <c r="CS47" s="32"/>
      <c r="CT47" s="32"/>
      <c r="CU47" s="32"/>
      <c r="CV47" s="32"/>
    </row>
    <row r="48" spans="1:100" x14ac:dyDescent="0.25">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32"/>
      <c r="AM48" s="32"/>
      <c r="AN48" s="32"/>
      <c r="AO48" s="32"/>
      <c r="AP48" s="32"/>
      <c r="AQ48" s="32"/>
      <c r="AR48" s="32"/>
      <c r="AS48" s="32"/>
      <c r="AT48" s="32"/>
      <c r="AU48" s="32"/>
      <c r="AV48" s="32"/>
      <c r="AW48" s="32"/>
      <c r="AX48" s="32"/>
      <c r="AY48" s="32"/>
      <c r="AZ48" s="32"/>
      <c r="BA48" s="32"/>
      <c r="BB48" s="32"/>
      <c r="BC48" s="32"/>
      <c r="BD48" s="32"/>
      <c r="BE48" s="32"/>
      <c r="BF48" s="32"/>
      <c r="BG48" s="32"/>
      <c r="BH48" s="32"/>
      <c r="BI48" s="32"/>
      <c r="BJ48" s="32"/>
      <c r="BK48" s="32"/>
      <c r="BL48" s="32"/>
      <c r="BM48" s="32"/>
      <c r="BN48" s="32"/>
      <c r="BO48" s="32"/>
      <c r="BP48" s="32"/>
      <c r="BQ48" s="32"/>
      <c r="BR48" s="32"/>
      <c r="BS48" s="32"/>
      <c r="BT48" s="32"/>
      <c r="BU48" s="32"/>
      <c r="BV48" s="32"/>
      <c r="BW48" s="32"/>
      <c r="BX48" s="32"/>
      <c r="BY48" s="32"/>
      <c r="BZ48" s="32"/>
      <c r="CA48" s="32"/>
      <c r="CB48" s="32"/>
      <c r="CC48" s="32"/>
      <c r="CD48" s="32"/>
      <c r="CE48" s="32"/>
      <c r="CF48" s="32"/>
      <c r="CG48" s="32"/>
      <c r="CH48" s="32"/>
      <c r="CI48" s="32"/>
      <c r="CJ48" s="32"/>
      <c r="CK48" s="32"/>
      <c r="CL48" s="32"/>
      <c r="CM48" s="32"/>
      <c r="CN48" s="32"/>
      <c r="CO48" s="32"/>
      <c r="CP48" s="32"/>
      <c r="CQ48" s="32"/>
      <c r="CR48" s="32"/>
      <c r="CS48" s="32"/>
      <c r="CT48" s="32"/>
      <c r="CU48" s="32"/>
      <c r="CV48" s="32"/>
    </row>
    <row r="49" spans="1:100" x14ac:dyDescent="0.25">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32"/>
      <c r="AM49" s="32"/>
      <c r="AN49" s="32"/>
      <c r="AO49" s="32"/>
      <c r="AP49" s="32"/>
      <c r="AQ49" s="32"/>
      <c r="AR49" s="32"/>
      <c r="AS49" s="32"/>
      <c r="AT49" s="32"/>
      <c r="AU49" s="32"/>
      <c r="AV49" s="32"/>
      <c r="AW49" s="32"/>
      <c r="AX49" s="32"/>
      <c r="AY49" s="32"/>
      <c r="AZ49" s="32"/>
      <c r="BA49" s="32"/>
      <c r="BB49" s="32"/>
      <c r="BC49" s="32"/>
      <c r="BD49" s="32"/>
      <c r="BE49" s="32"/>
      <c r="BF49" s="32"/>
      <c r="BG49" s="32"/>
      <c r="BH49" s="32"/>
      <c r="BI49" s="32"/>
      <c r="BJ49" s="32"/>
      <c r="BK49" s="32"/>
      <c r="BL49" s="32"/>
      <c r="BM49" s="32"/>
      <c r="BN49" s="32"/>
      <c r="BO49" s="32"/>
      <c r="BP49" s="32"/>
      <c r="BQ49" s="32"/>
      <c r="BR49" s="32"/>
      <c r="BS49" s="32"/>
      <c r="BT49" s="32"/>
      <c r="BU49" s="32"/>
      <c r="BV49" s="32"/>
      <c r="BW49" s="32"/>
      <c r="BX49" s="32"/>
      <c r="BY49" s="32"/>
      <c r="BZ49" s="32"/>
      <c r="CA49" s="32"/>
      <c r="CB49" s="32"/>
      <c r="CC49" s="32"/>
      <c r="CD49" s="32"/>
      <c r="CE49" s="32"/>
      <c r="CF49" s="32"/>
      <c r="CG49" s="32"/>
      <c r="CH49" s="32"/>
      <c r="CI49" s="32"/>
      <c r="CJ49" s="32"/>
      <c r="CK49" s="32"/>
      <c r="CL49" s="32"/>
      <c r="CM49" s="32"/>
      <c r="CN49" s="32"/>
      <c r="CO49" s="32"/>
      <c r="CP49" s="32"/>
      <c r="CQ49" s="32"/>
      <c r="CR49" s="32"/>
      <c r="CS49" s="32"/>
      <c r="CT49" s="32"/>
      <c r="CU49" s="32"/>
      <c r="CV49" s="32"/>
    </row>
    <row r="50" spans="1:100" x14ac:dyDescent="0.25">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32"/>
      <c r="AM50" s="32"/>
      <c r="AN50" s="32"/>
      <c r="AO50" s="32"/>
      <c r="AP50" s="32"/>
      <c r="AQ50" s="32"/>
      <c r="AR50" s="32"/>
      <c r="AS50" s="32"/>
      <c r="AT50" s="32"/>
      <c r="AU50" s="32"/>
      <c r="AV50" s="32"/>
      <c r="AW50" s="32"/>
      <c r="AX50" s="32"/>
      <c r="AY50" s="32"/>
      <c r="AZ50" s="32"/>
      <c r="BA50" s="32"/>
      <c r="BB50" s="32"/>
      <c r="BC50" s="32"/>
      <c r="BD50" s="32"/>
      <c r="BE50" s="32"/>
      <c r="BF50" s="32"/>
      <c r="BG50" s="32"/>
      <c r="BH50" s="32"/>
      <c r="BI50" s="32"/>
      <c r="BJ50" s="32"/>
      <c r="BK50" s="32"/>
      <c r="BL50" s="32"/>
      <c r="BM50" s="32"/>
      <c r="BN50" s="32"/>
      <c r="BO50" s="32"/>
      <c r="BP50" s="32"/>
      <c r="BQ50" s="32"/>
      <c r="BR50" s="32"/>
      <c r="BS50" s="32"/>
      <c r="BT50" s="32"/>
      <c r="BU50" s="32"/>
      <c r="BV50" s="32"/>
      <c r="BW50" s="32"/>
      <c r="BX50" s="32"/>
      <c r="BY50" s="32"/>
      <c r="BZ50" s="32"/>
      <c r="CA50" s="32"/>
      <c r="CB50" s="32"/>
      <c r="CC50" s="32"/>
      <c r="CD50" s="32"/>
      <c r="CE50" s="32"/>
      <c r="CF50" s="32"/>
      <c r="CG50" s="32"/>
      <c r="CH50" s="32"/>
      <c r="CI50" s="32"/>
      <c r="CJ50" s="32"/>
      <c r="CK50" s="32"/>
      <c r="CL50" s="32"/>
      <c r="CM50" s="32"/>
      <c r="CN50" s="32"/>
      <c r="CO50" s="32"/>
      <c r="CP50" s="32"/>
      <c r="CQ50" s="32"/>
      <c r="CR50" s="32"/>
      <c r="CS50" s="32"/>
      <c r="CT50" s="32"/>
      <c r="CU50" s="32"/>
      <c r="CV50" s="32"/>
    </row>
    <row r="51" spans="1:100" x14ac:dyDescent="0.25">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32"/>
      <c r="AM51" s="32"/>
      <c r="AN51" s="32"/>
      <c r="AO51" s="32"/>
      <c r="AP51" s="32"/>
      <c r="AQ51" s="32"/>
      <c r="AR51" s="32"/>
      <c r="AS51" s="32"/>
      <c r="AT51" s="32"/>
      <c r="AU51" s="32"/>
      <c r="AV51" s="32"/>
      <c r="AW51" s="32"/>
      <c r="AX51" s="32"/>
      <c r="AY51" s="32"/>
      <c r="AZ51" s="32"/>
      <c r="BA51" s="32"/>
      <c r="BB51" s="32"/>
      <c r="BC51" s="32"/>
      <c r="BD51" s="32"/>
      <c r="BE51" s="32"/>
      <c r="BF51" s="32"/>
      <c r="BG51" s="32"/>
      <c r="BH51" s="32"/>
      <c r="BI51" s="32"/>
      <c r="BJ51" s="32"/>
      <c r="BK51" s="32"/>
      <c r="BL51" s="32"/>
      <c r="BM51" s="32"/>
      <c r="BN51" s="32"/>
      <c r="BO51" s="32"/>
      <c r="BP51" s="32"/>
      <c r="BQ51" s="32"/>
      <c r="BR51" s="32"/>
      <c r="BS51" s="32"/>
      <c r="BT51" s="32"/>
      <c r="BU51" s="32"/>
      <c r="BV51" s="32"/>
      <c r="BW51" s="32"/>
      <c r="BX51" s="32"/>
      <c r="BY51" s="32"/>
      <c r="BZ51" s="32"/>
      <c r="CA51" s="32"/>
      <c r="CB51" s="32"/>
      <c r="CC51" s="32"/>
      <c r="CD51" s="32"/>
      <c r="CE51" s="32"/>
      <c r="CF51" s="32"/>
      <c r="CG51" s="32"/>
      <c r="CH51" s="32"/>
      <c r="CI51" s="32"/>
      <c r="CJ51" s="32"/>
      <c r="CK51" s="32"/>
      <c r="CL51" s="32"/>
      <c r="CM51" s="32"/>
      <c r="CN51" s="32"/>
      <c r="CO51" s="32"/>
      <c r="CP51" s="32"/>
      <c r="CQ51" s="32"/>
      <c r="CR51" s="32"/>
      <c r="CS51" s="32"/>
      <c r="CT51" s="32"/>
      <c r="CU51" s="32"/>
      <c r="CV51" s="32"/>
    </row>
  </sheetData>
  <autoFilter ref="A4:CV4"/>
  <mergeCells count="38">
    <mergeCell ref="AR2:AS2"/>
    <mergeCell ref="AT2:AU2"/>
    <mergeCell ref="AV2:AW2"/>
    <mergeCell ref="AX2:AY2"/>
    <mergeCell ref="M1:M2"/>
    <mergeCell ref="N1:Q1"/>
    <mergeCell ref="R1:X1"/>
    <mergeCell ref="Y1:Z2"/>
    <mergeCell ref="AA1:AA2"/>
    <mergeCell ref="AB1:AB2"/>
    <mergeCell ref="BX1:CA1"/>
    <mergeCell ref="CB1:CM1"/>
    <mergeCell ref="CO1:CV1"/>
    <mergeCell ref="S2:T2"/>
    <mergeCell ref="U2:V2"/>
    <mergeCell ref="W2:X2"/>
    <mergeCell ref="AG2:AH2"/>
    <mergeCell ref="AI2:AJ2"/>
    <mergeCell ref="AK2:AL2"/>
    <mergeCell ref="AP2:AQ2"/>
    <mergeCell ref="AC1:AF1"/>
    <mergeCell ref="AG1:AN1"/>
    <mergeCell ref="AO1:AO2"/>
    <mergeCell ref="AP1:AS1"/>
    <mergeCell ref="AT1:BV1"/>
    <mergeCell ref="BW1:BW2"/>
    <mergeCell ref="CU2:CV2"/>
    <mergeCell ref="BB2:BC2"/>
    <mergeCell ref="BD2:BE2"/>
    <mergeCell ref="BF2:BG2"/>
    <mergeCell ref="BJ2:BK2"/>
    <mergeCell ref="BL2:BM2"/>
    <mergeCell ref="BN2:BO2"/>
    <mergeCell ref="BX2:BY2"/>
    <mergeCell ref="BZ2:CA2"/>
    <mergeCell ref="CO2:CP2"/>
    <mergeCell ref="CQ2:CR2"/>
    <mergeCell ref="CS2:CT2"/>
  </mergeCells>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7"/>
  <sheetViews>
    <sheetView workbookViewId="0">
      <selection activeCell="B3" sqref="B3"/>
    </sheetView>
  </sheetViews>
  <sheetFormatPr baseColWidth="10" defaultRowHeight="15" x14ac:dyDescent="0.25"/>
  <cols>
    <col min="2" max="2" width="34.7109375" customWidth="1"/>
    <col min="3" max="3" width="11.28515625" customWidth="1"/>
    <col min="5" max="5" width="20.42578125" customWidth="1"/>
    <col min="10" max="10" width="34" customWidth="1"/>
    <col min="13" max="13" width="15.7109375" customWidth="1"/>
    <col min="17" max="17" width="34.28515625" customWidth="1"/>
    <col min="20" max="20" width="16.7109375" customWidth="1"/>
  </cols>
  <sheetData>
    <row r="1" spans="1:21" x14ac:dyDescent="0.25">
      <c r="A1" s="110"/>
      <c r="B1" s="111" t="s">
        <v>194</v>
      </c>
      <c r="C1" s="112"/>
      <c r="D1" s="111"/>
      <c r="E1" s="111"/>
      <c r="F1" s="111"/>
      <c r="G1" s="111"/>
      <c r="H1" s="111"/>
      <c r="I1" s="111"/>
      <c r="J1" s="111"/>
      <c r="K1" s="111"/>
      <c r="L1" s="111"/>
      <c r="M1" s="111"/>
      <c r="N1" s="111"/>
      <c r="O1" s="111"/>
      <c r="P1" s="111"/>
      <c r="Q1" s="111"/>
      <c r="R1" s="111"/>
      <c r="S1" s="111"/>
      <c r="T1" s="111"/>
      <c r="U1" s="111"/>
    </row>
    <row r="2" spans="1:21" x14ac:dyDescent="0.25">
      <c r="A2" s="110"/>
      <c r="B2" s="113" t="s">
        <v>195</v>
      </c>
      <c r="C2" s="846"/>
      <c r="D2" s="846"/>
      <c r="E2" s="111"/>
      <c r="F2" s="111"/>
      <c r="G2" s="111"/>
      <c r="H2" s="114"/>
      <c r="I2" s="111"/>
      <c r="J2" s="111"/>
      <c r="K2" s="111"/>
      <c r="L2" s="111"/>
      <c r="M2" s="111"/>
      <c r="N2" s="111"/>
      <c r="O2" s="111"/>
      <c r="P2" s="111"/>
      <c r="Q2" s="111"/>
      <c r="R2" s="111"/>
      <c r="S2" s="111"/>
      <c r="T2" s="111"/>
      <c r="U2" s="111"/>
    </row>
    <row r="3" spans="1:21" x14ac:dyDescent="0.25">
      <c r="A3" s="112"/>
      <c r="B3" s="111"/>
      <c r="C3" s="115"/>
      <c r="D3" s="111"/>
      <c r="E3" s="111"/>
      <c r="F3" s="111"/>
      <c r="G3" s="111"/>
      <c r="H3" s="111"/>
      <c r="I3" s="111"/>
      <c r="J3" s="111"/>
      <c r="K3" s="111"/>
      <c r="L3" s="111"/>
      <c r="M3" s="111"/>
      <c r="N3" s="111"/>
      <c r="O3" s="111"/>
      <c r="P3" s="111"/>
      <c r="Q3" s="111"/>
      <c r="R3" s="111"/>
      <c r="S3" s="111"/>
      <c r="T3" s="111"/>
      <c r="U3" s="111"/>
    </row>
    <row r="4" spans="1:21" x14ac:dyDescent="0.25">
      <c r="A4" s="112"/>
      <c r="B4" s="116"/>
      <c r="C4" s="117"/>
      <c r="D4" s="118"/>
      <c r="E4" s="119"/>
      <c r="F4" s="119"/>
      <c r="G4" s="119"/>
      <c r="H4" s="111"/>
      <c r="I4" s="111"/>
      <c r="J4" s="111"/>
      <c r="K4" s="111"/>
      <c r="L4" s="111"/>
      <c r="M4" s="111"/>
      <c r="N4" s="111"/>
      <c r="O4" s="111"/>
      <c r="P4" s="111"/>
      <c r="Q4" s="120"/>
      <c r="R4" s="111"/>
      <c r="S4" s="111"/>
      <c r="T4" s="111"/>
      <c r="U4" s="111"/>
    </row>
    <row r="5" spans="1:21" x14ac:dyDescent="0.25">
      <c r="A5" s="112"/>
      <c r="B5" s="111"/>
      <c r="C5" s="111"/>
      <c r="D5" s="121"/>
      <c r="E5" s="121"/>
      <c r="F5" s="122"/>
      <c r="G5" s="111"/>
      <c r="H5" s="111"/>
      <c r="I5" s="111"/>
      <c r="J5" s="111"/>
      <c r="K5" s="111"/>
      <c r="L5" s="111"/>
      <c r="M5" s="111"/>
      <c r="N5" s="111"/>
      <c r="O5" s="111"/>
      <c r="P5" s="111"/>
      <c r="Q5" s="111"/>
      <c r="R5" s="111"/>
      <c r="S5" s="111"/>
      <c r="T5" s="111"/>
      <c r="U5" s="111"/>
    </row>
    <row r="6" spans="1:21" ht="21" x14ac:dyDescent="0.35">
      <c r="A6" s="110"/>
      <c r="B6" s="123" t="s">
        <v>183</v>
      </c>
      <c r="C6" s="111"/>
      <c r="D6" s="111"/>
      <c r="E6" s="111"/>
      <c r="F6" s="124" t="s">
        <v>196</v>
      </c>
      <c r="G6" s="111"/>
      <c r="H6" s="111"/>
      <c r="I6" s="111"/>
      <c r="J6" s="123" t="s">
        <v>183</v>
      </c>
      <c r="K6" s="111"/>
      <c r="L6" s="111"/>
      <c r="M6" s="111"/>
      <c r="N6" s="124" t="s">
        <v>197</v>
      </c>
      <c r="O6" s="111"/>
      <c r="P6" s="111"/>
      <c r="Q6" s="123" t="s">
        <v>183</v>
      </c>
      <c r="R6" s="111"/>
      <c r="S6" s="111"/>
      <c r="T6" s="111"/>
      <c r="U6" s="124" t="s">
        <v>198</v>
      </c>
    </row>
    <row r="7" spans="1:21" ht="27" customHeight="1" x14ac:dyDescent="0.25">
      <c r="A7" s="110"/>
      <c r="B7" s="847" t="s">
        <v>435</v>
      </c>
      <c r="C7" s="847"/>
      <c r="D7" s="847"/>
      <c r="E7" s="111"/>
      <c r="F7" s="111"/>
      <c r="G7" s="111"/>
      <c r="H7" s="111"/>
      <c r="I7" s="111"/>
      <c r="J7" s="847" t="s">
        <v>199</v>
      </c>
      <c r="K7" s="847"/>
      <c r="L7" s="847"/>
      <c r="M7" s="111"/>
      <c r="N7" s="111"/>
      <c r="O7" s="111"/>
      <c r="P7" s="112" t="s">
        <v>200</v>
      </c>
      <c r="Q7" s="847" t="s">
        <v>199</v>
      </c>
      <c r="R7" s="847"/>
      <c r="S7" s="847"/>
      <c r="T7" s="111"/>
      <c r="U7" s="125" t="s">
        <v>201</v>
      </c>
    </row>
    <row r="8" spans="1:21" x14ac:dyDescent="0.25">
      <c r="A8" s="110"/>
      <c r="B8" s="111"/>
      <c r="C8" s="111"/>
      <c r="D8" s="111"/>
      <c r="E8" s="111"/>
      <c r="F8" s="111"/>
      <c r="G8" s="111"/>
      <c r="H8" s="111"/>
      <c r="I8" s="111"/>
      <c r="J8" s="111"/>
      <c r="K8" s="111"/>
      <c r="L8" s="111"/>
      <c r="M8" s="111"/>
      <c r="N8" s="111"/>
      <c r="O8" s="111"/>
      <c r="P8" s="111"/>
      <c r="Q8" s="111"/>
      <c r="R8" s="111"/>
      <c r="S8" s="111"/>
      <c r="T8" s="111"/>
      <c r="U8" s="111"/>
    </row>
    <row r="9" spans="1:21" ht="27" customHeight="1" x14ac:dyDescent="0.25">
      <c r="A9" s="110"/>
      <c r="B9" s="126" t="s">
        <v>432</v>
      </c>
      <c r="C9" s="842" t="s">
        <v>203</v>
      </c>
      <c r="D9" s="843"/>
      <c r="E9" s="842" t="s">
        <v>204</v>
      </c>
      <c r="F9" s="843"/>
      <c r="G9" s="111"/>
      <c r="H9" s="111"/>
      <c r="I9" s="111"/>
      <c r="J9" s="126" t="s">
        <v>432</v>
      </c>
      <c r="K9" s="842" t="s">
        <v>203</v>
      </c>
      <c r="L9" s="843"/>
      <c r="M9" s="842" t="s">
        <v>204</v>
      </c>
      <c r="N9" s="843"/>
      <c r="O9" s="111"/>
      <c r="P9" s="111"/>
      <c r="Q9" s="126" t="s">
        <v>202</v>
      </c>
      <c r="R9" s="842" t="s">
        <v>203</v>
      </c>
      <c r="S9" s="843"/>
      <c r="T9" s="842" t="s">
        <v>204</v>
      </c>
      <c r="U9" s="843"/>
    </row>
    <row r="10" spans="1:21" ht="21.75" customHeight="1" x14ac:dyDescent="0.25">
      <c r="A10" s="110"/>
      <c r="B10" s="127" t="s">
        <v>196</v>
      </c>
      <c r="C10" s="128" t="s">
        <v>205</v>
      </c>
      <c r="D10" s="129" t="s">
        <v>206</v>
      </c>
      <c r="E10" s="128" t="s">
        <v>119</v>
      </c>
      <c r="F10" s="129" t="s">
        <v>207</v>
      </c>
      <c r="G10" s="111"/>
      <c r="H10" s="111"/>
      <c r="I10" s="111"/>
      <c r="J10" s="127" t="s">
        <v>197</v>
      </c>
      <c r="K10" s="128" t="s">
        <v>205</v>
      </c>
      <c r="L10" s="129" t="s">
        <v>206</v>
      </c>
      <c r="M10" s="128" t="s">
        <v>119</v>
      </c>
      <c r="N10" s="129" t="s">
        <v>207</v>
      </c>
      <c r="O10" s="111"/>
      <c r="P10" s="111"/>
      <c r="Q10" s="127" t="s">
        <v>198</v>
      </c>
      <c r="R10" s="128" t="s">
        <v>205</v>
      </c>
      <c r="S10" s="129" t="s">
        <v>206</v>
      </c>
      <c r="T10" s="128" t="s">
        <v>119</v>
      </c>
      <c r="U10" s="129" t="s">
        <v>207</v>
      </c>
    </row>
    <row r="11" spans="1:21" ht="22.5" customHeight="1" x14ac:dyDescent="0.25">
      <c r="A11" s="110"/>
      <c r="B11" s="130" t="s">
        <v>208</v>
      </c>
      <c r="C11" s="131"/>
      <c r="D11" s="131"/>
      <c r="E11" s="839" t="s">
        <v>209</v>
      </c>
      <c r="F11" s="840"/>
      <c r="G11" s="132"/>
      <c r="H11" s="132"/>
      <c r="I11" s="132"/>
      <c r="J11" s="133" t="s">
        <v>208</v>
      </c>
      <c r="K11" s="111"/>
      <c r="L11" s="111"/>
      <c r="M11" s="844" t="s">
        <v>209</v>
      </c>
      <c r="N11" s="845"/>
      <c r="O11" s="132"/>
      <c r="P11" s="132"/>
      <c r="Q11" s="130" t="s">
        <v>208</v>
      </c>
      <c r="R11" s="131"/>
      <c r="S11" s="131"/>
      <c r="T11" s="839" t="s">
        <v>209</v>
      </c>
      <c r="U11" s="840"/>
    </row>
    <row r="12" spans="1:21" x14ac:dyDescent="0.25">
      <c r="A12" s="110"/>
      <c r="B12" s="134" t="s">
        <v>407</v>
      </c>
      <c r="C12" s="417"/>
      <c r="D12" s="391"/>
      <c r="E12" s="404"/>
      <c r="F12" s="394"/>
      <c r="G12" s="132"/>
      <c r="H12" s="132"/>
      <c r="I12" s="132"/>
      <c r="J12" s="134" t="s">
        <v>407</v>
      </c>
      <c r="K12" s="417"/>
      <c r="L12" s="391"/>
      <c r="M12" s="404"/>
      <c r="N12" s="394"/>
      <c r="O12" s="132"/>
      <c r="P12" s="132"/>
      <c r="Q12" s="134" t="s">
        <v>407</v>
      </c>
      <c r="R12" s="417"/>
      <c r="S12" s="391"/>
      <c r="T12" s="404"/>
      <c r="U12" s="394"/>
    </row>
    <row r="13" spans="1:21" ht="25.5" x14ac:dyDescent="0.25">
      <c r="A13" s="110"/>
      <c r="B13" s="674" t="s">
        <v>532</v>
      </c>
      <c r="C13" s="418"/>
      <c r="D13" s="392"/>
      <c r="E13" s="405"/>
      <c r="F13" s="395"/>
      <c r="G13" s="132"/>
      <c r="H13" s="132"/>
      <c r="I13" s="132"/>
      <c r="J13" s="674" t="s">
        <v>532</v>
      </c>
      <c r="K13" s="418"/>
      <c r="L13" s="392"/>
      <c r="M13" s="405"/>
      <c r="N13" s="395"/>
      <c r="O13" s="132"/>
      <c r="P13" s="132"/>
      <c r="Q13" s="674" t="s">
        <v>532</v>
      </c>
      <c r="R13" s="418"/>
      <c r="S13" s="392"/>
      <c r="T13" s="405"/>
      <c r="U13" s="395"/>
    </row>
    <row r="14" spans="1:21" x14ac:dyDescent="0.25">
      <c r="A14" s="110"/>
      <c r="B14" s="135" t="s">
        <v>210</v>
      </c>
      <c r="C14" s="418"/>
      <c r="D14" s="393"/>
      <c r="E14" s="405"/>
      <c r="F14" s="395"/>
      <c r="G14" s="132"/>
      <c r="H14" s="132"/>
      <c r="I14" s="132"/>
      <c r="J14" s="135" t="s">
        <v>210</v>
      </c>
      <c r="K14" s="418"/>
      <c r="L14" s="393"/>
      <c r="M14" s="405"/>
      <c r="N14" s="395"/>
      <c r="O14" s="132"/>
      <c r="P14" s="132"/>
      <c r="Q14" s="135" t="s">
        <v>210</v>
      </c>
      <c r="R14" s="418"/>
      <c r="S14" s="393"/>
      <c r="T14" s="405"/>
      <c r="U14" s="395"/>
    </row>
    <row r="15" spans="1:21" x14ac:dyDescent="0.25">
      <c r="A15" s="110"/>
      <c r="B15" s="136" t="s">
        <v>211</v>
      </c>
      <c r="C15" s="137"/>
      <c r="D15" s="138"/>
      <c r="E15" s="406"/>
      <c r="F15" s="139"/>
      <c r="G15" s="140"/>
      <c r="H15" s="140"/>
      <c r="I15" s="111"/>
      <c r="J15" s="136" t="s">
        <v>212</v>
      </c>
      <c r="K15" s="137"/>
      <c r="L15" s="138"/>
      <c r="M15" s="406"/>
      <c r="N15" s="139"/>
      <c r="O15" s="111"/>
      <c r="P15" s="111"/>
      <c r="Q15" s="136" t="s">
        <v>212</v>
      </c>
      <c r="R15" s="137"/>
      <c r="S15" s="138"/>
      <c r="T15" s="406"/>
      <c r="U15" s="139"/>
    </row>
    <row r="16" spans="1:21" x14ac:dyDescent="0.25">
      <c r="A16" s="141"/>
      <c r="B16" s="142" t="s">
        <v>213</v>
      </c>
      <c r="C16" s="143"/>
      <c r="D16" s="144"/>
      <c r="E16" s="407"/>
      <c r="F16" s="145"/>
      <c r="G16" s="140"/>
      <c r="H16" s="140"/>
      <c r="I16" s="140"/>
      <c r="J16" s="142" t="s">
        <v>213</v>
      </c>
      <c r="K16" s="143"/>
      <c r="L16" s="144"/>
      <c r="M16" s="413"/>
      <c r="N16" s="145"/>
      <c r="O16" s="111"/>
      <c r="P16" s="111"/>
      <c r="Q16" s="142" t="s">
        <v>213</v>
      </c>
      <c r="R16" s="143"/>
      <c r="S16" s="144"/>
      <c r="T16" s="413"/>
      <c r="U16" s="145"/>
    </row>
    <row r="17" spans="1:21" x14ac:dyDescent="0.25">
      <c r="A17" s="110"/>
      <c r="B17" s="146" t="s">
        <v>190</v>
      </c>
      <c r="C17" s="147"/>
      <c r="D17" s="149"/>
      <c r="E17" s="147"/>
      <c r="F17" s="149"/>
      <c r="G17" s="140"/>
      <c r="H17" s="140"/>
      <c r="I17" s="111"/>
      <c r="J17" s="146" t="s">
        <v>190</v>
      </c>
      <c r="K17" s="147"/>
      <c r="L17" s="148"/>
      <c r="M17" s="406"/>
      <c r="N17" s="149"/>
      <c r="O17" s="150"/>
      <c r="P17" s="150"/>
      <c r="Q17" s="146" t="s">
        <v>190</v>
      </c>
      <c r="R17" s="147"/>
      <c r="S17" s="148"/>
      <c r="T17" s="410"/>
      <c r="U17" s="149"/>
    </row>
    <row r="18" spans="1:21" x14ac:dyDescent="0.25">
      <c r="A18" s="110"/>
      <c r="B18" s="151" t="s">
        <v>214</v>
      </c>
      <c r="C18" s="152"/>
      <c r="D18" s="153"/>
      <c r="E18" s="408"/>
      <c r="F18" s="154"/>
      <c r="G18" s="140"/>
      <c r="H18" s="140"/>
      <c r="I18" s="111"/>
      <c r="J18" s="151" t="s">
        <v>214</v>
      </c>
      <c r="K18" s="152"/>
      <c r="L18" s="153"/>
      <c r="M18" s="408"/>
      <c r="N18" s="154"/>
      <c r="O18" s="111"/>
      <c r="P18" s="111"/>
      <c r="Q18" s="151" t="s">
        <v>214</v>
      </c>
      <c r="R18" s="152"/>
      <c r="S18" s="153"/>
      <c r="T18" s="408"/>
      <c r="U18" s="154"/>
    </row>
    <row r="19" spans="1:21" x14ac:dyDescent="0.25">
      <c r="A19" s="112"/>
      <c r="B19" s="146"/>
      <c r="C19" s="155"/>
      <c r="D19" s="156"/>
      <c r="E19" s="111"/>
      <c r="F19" s="157"/>
      <c r="G19" s="140"/>
      <c r="H19" s="140"/>
      <c r="I19" s="111"/>
      <c r="J19" s="146"/>
      <c r="K19" s="155"/>
      <c r="L19" s="156"/>
      <c r="M19" s="111"/>
      <c r="N19" s="157"/>
      <c r="O19" s="111"/>
      <c r="P19" s="111"/>
      <c r="Q19" s="146"/>
      <c r="R19" s="155"/>
      <c r="S19" s="156"/>
      <c r="T19" s="111"/>
      <c r="U19" s="158"/>
    </row>
    <row r="20" spans="1:21" ht="27" customHeight="1" x14ac:dyDescent="0.25">
      <c r="A20" s="110"/>
      <c r="B20" s="130" t="s">
        <v>215</v>
      </c>
      <c r="C20" s="419"/>
      <c r="D20" s="159"/>
      <c r="E20" s="839" t="s">
        <v>447</v>
      </c>
      <c r="F20" s="840"/>
      <c r="G20" s="140"/>
      <c r="H20" s="140"/>
      <c r="I20" s="111"/>
      <c r="J20" s="130" t="s">
        <v>215</v>
      </c>
      <c r="K20" s="419"/>
      <c r="L20" s="159"/>
      <c r="M20" s="839" t="s">
        <v>447</v>
      </c>
      <c r="N20" s="840"/>
      <c r="O20" s="150"/>
      <c r="P20" s="150"/>
      <c r="Q20" s="130" t="s">
        <v>215</v>
      </c>
      <c r="R20" s="419"/>
      <c r="S20" s="159"/>
      <c r="T20" s="839" t="s">
        <v>447</v>
      </c>
      <c r="U20" s="840"/>
    </row>
    <row r="21" spans="1:21" x14ac:dyDescent="0.25">
      <c r="A21" s="110"/>
      <c r="B21" s="160" t="s">
        <v>212</v>
      </c>
      <c r="C21" s="161"/>
      <c r="D21" s="162"/>
      <c r="E21" s="409"/>
      <c r="F21" s="163"/>
      <c r="G21" s="140"/>
      <c r="H21" s="140"/>
      <c r="I21" s="111"/>
      <c r="J21" s="160" t="s">
        <v>212</v>
      </c>
      <c r="K21" s="161"/>
      <c r="L21" s="162"/>
      <c r="M21" s="409"/>
      <c r="N21" s="163"/>
      <c r="O21" s="150"/>
      <c r="P21" s="150"/>
      <c r="Q21" s="136" t="s">
        <v>212</v>
      </c>
      <c r="R21" s="137"/>
      <c r="S21" s="138"/>
      <c r="T21" s="406"/>
      <c r="U21" s="139"/>
    </row>
    <row r="22" spans="1:21" x14ac:dyDescent="0.25">
      <c r="A22" s="141"/>
      <c r="B22" s="142" t="s">
        <v>213</v>
      </c>
      <c r="C22" s="143"/>
      <c r="D22" s="144"/>
      <c r="E22" s="407"/>
      <c r="F22" s="145"/>
      <c r="G22" s="140"/>
      <c r="H22" s="140"/>
      <c r="I22" s="150"/>
      <c r="J22" s="142" t="s">
        <v>213</v>
      </c>
      <c r="K22" s="143"/>
      <c r="L22" s="144"/>
      <c r="M22" s="413"/>
      <c r="N22" s="145"/>
      <c r="O22" s="150"/>
      <c r="P22" s="150"/>
      <c r="Q22" s="142" t="s">
        <v>213</v>
      </c>
      <c r="R22" s="143"/>
      <c r="S22" s="144"/>
      <c r="T22" s="413"/>
      <c r="U22" s="145"/>
    </row>
    <row r="23" spans="1:21" x14ac:dyDescent="0.25">
      <c r="A23" s="110"/>
      <c r="B23" s="146" t="s">
        <v>216</v>
      </c>
      <c r="C23" s="147"/>
      <c r="D23" s="148"/>
      <c r="E23" s="410"/>
      <c r="F23" s="149"/>
      <c r="G23" s="140"/>
      <c r="H23" s="140"/>
      <c r="I23" s="111"/>
      <c r="J23" s="146" t="s">
        <v>216</v>
      </c>
      <c r="K23" s="147"/>
      <c r="L23" s="148"/>
      <c r="M23" s="406"/>
      <c r="N23" s="149"/>
      <c r="O23" s="150"/>
      <c r="P23" s="150"/>
      <c r="Q23" s="146" t="s">
        <v>216</v>
      </c>
      <c r="R23" s="147"/>
      <c r="S23" s="148"/>
      <c r="T23" s="410"/>
      <c r="U23" s="149"/>
    </row>
    <row r="24" spans="1:21" ht="24" x14ac:dyDescent="0.25">
      <c r="A24" s="110"/>
      <c r="B24" s="164" t="s">
        <v>217</v>
      </c>
      <c r="C24" s="147"/>
      <c r="D24" s="149"/>
      <c r="E24" s="147"/>
      <c r="F24" s="149"/>
      <c r="G24" s="140"/>
      <c r="H24" s="140"/>
      <c r="I24" s="111"/>
      <c r="J24" s="164" t="s">
        <v>217</v>
      </c>
      <c r="K24" s="165"/>
      <c r="L24" s="148"/>
      <c r="M24" s="414"/>
      <c r="N24" s="149"/>
      <c r="O24" s="150"/>
      <c r="P24" s="150"/>
      <c r="Q24" s="164" t="s">
        <v>217</v>
      </c>
      <c r="R24" s="165"/>
      <c r="S24" s="148"/>
      <c r="T24" s="414"/>
      <c r="U24" s="149"/>
    </row>
    <row r="25" spans="1:21" ht="24" x14ac:dyDescent="0.25">
      <c r="A25" s="110"/>
      <c r="B25" s="164" t="s">
        <v>218</v>
      </c>
      <c r="C25" s="147"/>
      <c r="D25" s="149"/>
      <c r="E25" s="147"/>
      <c r="F25" s="149"/>
      <c r="G25" s="140"/>
      <c r="H25" s="140"/>
      <c r="I25" s="111"/>
      <c r="J25" s="164" t="s">
        <v>218</v>
      </c>
      <c r="K25" s="165"/>
      <c r="L25" s="148"/>
      <c r="M25" s="414"/>
      <c r="N25" s="149"/>
      <c r="O25" s="150"/>
      <c r="P25" s="150"/>
      <c r="Q25" s="164" t="s">
        <v>218</v>
      </c>
      <c r="R25" s="165"/>
      <c r="S25" s="148"/>
      <c r="T25" s="414"/>
      <c r="U25" s="149"/>
    </row>
    <row r="26" spans="1:21" ht="24" x14ac:dyDescent="0.25">
      <c r="A26" s="110"/>
      <c r="B26" s="164" t="s">
        <v>533</v>
      </c>
      <c r="C26" s="147"/>
      <c r="D26" s="149"/>
      <c r="E26" s="147"/>
      <c r="F26" s="149"/>
      <c r="G26" s="140"/>
      <c r="H26" s="140"/>
      <c r="I26" s="111"/>
      <c r="J26" s="164" t="s">
        <v>533</v>
      </c>
      <c r="K26" s="165"/>
      <c r="L26" s="156"/>
      <c r="M26" s="165"/>
      <c r="N26" s="158"/>
      <c r="O26" s="150"/>
      <c r="P26" s="150"/>
      <c r="Q26" s="164" t="s">
        <v>533</v>
      </c>
      <c r="R26" s="165"/>
      <c r="S26" s="148"/>
      <c r="T26" s="414"/>
      <c r="U26" s="149"/>
    </row>
    <row r="27" spans="1:21" x14ac:dyDescent="0.25">
      <c r="A27" s="110"/>
      <c r="B27" s="166" t="s">
        <v>219</v>
      </c>
      <c r="C27" s="147"/>
      <c r="D27" s="149"/>
      <c r="E27" s="147"/>
      <c r="F27" s="149"/>
      <c r="G27" s="140"/>
      <c r="H27" s="140"/>
      <c r="I27" s="111"/>
      <c r="J27" s="166" t="s">
        <v>219</v>
      </c>
      <c r="K27" s="165"/>
      <c r="L27" s="149"/>
      <c r="M27" s="165"/>
      <c r="N27" s="149"/>
      <c r="O27" s="150"/>
      <c r="P27" s="150"/>
      <c r="Q27" s="164" t="s">
        <v>219</v>
      </c>
      <c r="R27" s="165"/>
      <c r="S27" s="148"/>
      <c r="T27" s="414"/>
      <c r="U27" s="149"/>
    </row>
    <row r="28" spans="1:21" x14ac:dyDescent="0.25">
      <c r="A28" s="110"/>
      <c r="B28" s="531" t="s">
        <v>214</v>
      </c>
      <c r="C28" s="152"/>
      <c r="D28" s="154"/>
      <c r="E28" s="152"/>
      <c r="F28" s="154"/>
      <c r="G28" s="140"/>
      <c r="H28" s="140"/>
      <c r="I28" s="111"/>
      <c r="J28" s="531" t="s">
        <v>214</v>
      </c>
      <c r="K28" s="152"/>
      <c r="L28" s="154"/>
      <c r="M28" s="152"/>
      <c r="N28" s="154"/>
      <c r="O28" s="150"/>
      <c r="P28" s="150"/>
      <c r="Q28" s="151" t="s">
        <v>214</v>
      </c>
      <c r="R28" s="152"/>
      <c r="S28" s="153"/>
      <c r="T28" s="152"/>
      <c r="U28" s="154"/>
    </row>
    <row r="29" spans="1:21" x14ac:dyDescent="0.25">
      <c r="A29" s="110"/>
      <c r="B29" s="167"/>
      <c r="C29" s="168"/>
      <c r="D29" s="169"/>
      <c r="E29" s="150"/>
      <c r="F29" s="170"/>
      <c r="G29" s="140"/>
      <c r="H29" s="140"/>
      <c r="I29" s="111"/>
      <c r="J29" s="167"/>
      <c r="K29" s="168"/>
      <c r="L29" s="169"/>
      <c r="M29" s="415"/>
      <c r="N29" s="170"/>
      <c r="O29" s="150"/>
      <c r="P29" s="150"/>
      <c r="Q29" s="167"/>
      <c r="R29" s="168"/>
      <c r="S29" s="169"/>
      <c r="T29" s="150"/>
      <c r="U29" s="171"/>
    </row>
    <row r="30" spans="1:21" ht="28.5" customHeight="1" x14ac:dyDescent="0.25">
      <c r="A30" s="110"/>
      <c r="B30" s="130" t="s">
        <v>220</v>
      </c>
      <c r="C30" s="419"/>
      <c r="D30" s="159"/>
      <c r="E30" s="839" t="s">
        <v>447</v>
      </c>
      <c r="F30" s="840"/>
      <c r="G30" s="140"/>
      <c r="H30" s="140"/>
      <c r="I30" s="111"/>
      <c r="J30" s="130" t="s">
        <v>220</v>
      </c>
      <c r="K30" s="419"/>
      <c r="L30" s="159"/>
      <c r="M30" s="839" t="s">
        <v>447</v>
      </c>
      <c r="N30" s="840"/>
      <c r="O30" s="150"/>
      <c r="P30" s="150"/>
      <c r="Q30" s="130" t="s">
        <v>220</v>
      </c>
      <c r="R30" s="419"/>
      <c r="S30" s="159"/>
      <c r="T30" s="839" t="s">
        <v>447</v>
      </c>
      <c r="U30" s="840"/>
    </row>
    <row r="31" spans="1:21" x14ac:dyDescent="0.25">
      <c r="A31" s="172"/>
      <c r="B31" s="160" t="s">
        <v>212</v>
      </c>
      <c r="C31" s="173"/>
      <c r="D31" s="174"/>
      <c r="E31" s="411"/>
      <c r="F31" s="175"/>
      <c r="G31" s="176"/>
      <c r="H31" s="176"/>
      <c r="I31" s="177"/>
      <c r="J31" s="534" t="s">
        <v>212</v>
      </c>
      <c r="K31" s="535"/>
      <c r="L31" s="536"/>
      <c r="M31" s="537"/>
      <c r="N31" s="538"/>
      <c r="O31" s="178"/>
      <c r="P31" s="178"/>
      <c r="Q31" s="136" t="s">
        <v>212</v>
      </c>
      <c r="R31" s="179"/>
      <c r="S31" s="180"/>
      <c r="T31" s="416"/>
      <c r="U31" s="181"/>
    </row>
    <row r="32" spans="1:21" x14ac:dyDescent="0.25">
      <c r="A32" s="182"/>
      <c r="B32" s="142" t="s">
        <v>213</v>
      </c>
      <c r="C32" s="183"/>
      <c r="D32" s="184"/>
      <c r="E32" s="412"/>
      <c r="F32" s="185"/>
      <c r="G32" s="140"/>
      <c r="H32" s="186"/>
      <c r="I32" s="187"/>
      <c r="J32" s="539" t="s">
        <v>213</v>
      </c>
      <c r="K32" s="540"/>
      <c r="L32" s="541"/>
      <c r="M32" s="542"/>
      <c r="N32" s="543"/>
      <c r="O32" s="187"/>
      <c r="P32" s="187"/>
      <c r="Q32" s="142" t="s">
        <v>213</v>
      </c>
      <c r="R32" s="183"/>
      <c r="S32" s="188"/>
      <c r="T32" s="412"/>
      <c r="U32" s="185"/>
    </row>
    <row r="33" spans="1:21" x14ac:dyDescent="0.25">
      <c r="A33" s="110"/>
      <c r="B33" s="146" t="s">
        <v>216</v>
      </c>
      <c r="C33" s="147"/>
      <c r="D33" s="148"/>
      <c r="E33" s="410"/>
      <c r="F33" s="149"/>
      <c r="G33" s="140"/>
      <c r="H33" s="140"/>
      <c r="I33" s="111"/>
      <c r="J33" s="544" t="s">
        <v>216</v>
      </c>
      <c r="K33" s="545"/>
      <c r="L33" s="546"/>
      <c r="M33" s="547"/>
      <c r="N33" s="548"/>
      <c r="O33" s="150"/>
      <c r="P33" s="150"/>
      <c r="Q33" s="146" t="s">
        <v>216</v>
      </c>
      <c r="R33" s="147"/>
      <c r="S33" s="148"/>
      <c r="T33" s="410"/>
      <c r="U33" s="149"/>
    </row>
    <row r="34" spans="1:21" x14ac:dyDescent="0.25">
      <c r="A34" s="189"/>
      <c r="B34" s="164" t="s">
        <v>221</v>
      </c>
      <c r="C34" s="147"/>
      <c r="D34" s="149"/>
      <c r="E34" s="147"/>
      <c r="F34" s="149"/>
      <c r="G34" s="140"/>
      <c r="H34" s="140"/>
      <c r="I34" s="140"/>
      <c r="J34" s="549" t="s">
        <v>221</v>
      </c>
      <c r="K34" s="550"/>
      <c r="L34" s="546"/>
      <c r="M34" s="550"/>
      <c r="N34" s="548"/>
      <c r="O34" s="190"/>
      <c r="P34" s="190"/>
      <c r="Q34" s="164" t="s">
        <v>221</v>
      </c>
      <c r="R34" s="165"/>
      <c r="S34" s="148"/>
      <c r="T34" s="165"/>
      <c r="U34" s="149"/>
    </row>
    <row r="35" spans="1:21" ht="24" x14ac:dyDescent="0.25">
      <c r="A35" s="189"/>
      <c r="B35" s="164" t="s">
        <v>222</v>
      </c>
      <c r="C35" s="147"/>
      <c r="D35" s="149"/>
      <c r="E35" s="147"/>
      <c r="F35" s="149"/>
      <c r="G35" s="140"/>
      <c r="H35" s="140"/>
      <c r="I35" s="140"/>
      <c r="J35" s="549" t="s">
        <v>222</v>
      </c>
      <c r="K35" s="550"/>
      <c r="L35" s="546"/>
      <c r="M35" s="550"/>
      <c r="N35" s="548"/>
      <c r="O35" s="190"/>
      <c r="P35" s="190"/>
      <c r="Q35" s="164" t="s">
        <v>222</v>
      </c>
      <c r="R35" s="165"/>
      <c r="S35" s="148"/>
      <c r="T35" s="165"/>
      <c r="U35" s="149"/>
    </row>
    <row r="36" spans="1:21" ht="36" x14ac:dyDescent="0.25">
      <c r="A36" s="189"/>
      <c r="B36" s="164" t="s">
        <v>539</v>
      </c>
      <c r="C36" s="147"/>
      <c r="D36" s="149"/>
      <c r="E36" s="147"/>
      <c r="F36" s="149"/>
      <c r="G36" s="140"/>
      <c r="H36" s="140"/>
      <c r="I36" s="140"/>
      <c r="J36" s="549" t="s">
        <v>540</v>
      </c>
      <c r="K36" s="550"/>
      <c r="L36" s="546"/>
      <c r="M36" s="550"/>
      <c r="N36" s="548"/>
      <c r="O36" s="190"/>
      <c r="P36" s="190"/>
      <c r="Q36" s="164" t="s">
        <v>540</v>
      </c>
      <c r="R36" s="165"/>
      <c r="S36" s="148"/>
      <c r="T36" s="165"/>
      <c r="U36" s="149"/>
    </row>
    <row r="37" spans="1:21" ht="24" x14ac:dyDescent="0.25">
      <c r="A37" s="189"/>
      <c r="B37" s="164" t="s">
        <v>223</v>
      </c>
      <c r="C37" s="147"/>
      <c r="D37" s="149"/>
      <c r="E37" s="147"/>
      <c r="F37" s="149"/>
      <c r="G37" s="140"/>
      <c r="H37" s="140"/>
      <c r="I37" s="140"/>
      <c r="J37" s="549" t="s">
        <v>223</v>
      </c>
      <c r="K37" s="550"/>
      <c r="L37" s="546"/>
      <c r="M37" s="550"/>
      <c r="N37" s="548"/>
      <c r="O37" s="190"/>
      <c r="P37" s="190"/>
      <c r="Q37" s="164" t="s">
        <v>223</v>
      </c>
      <c r="R37" s="165"/>
      <c r="S37" s="148"/>
      <c r="T37" s="165"/>
      <c r="U37" s="149"/>
    </row>
    <row r="38" spans="1:21" ht="24" x14ac:dyDescent="0.25">
      <c r="A38" s="189"/>
      <c r="B38" s="164" t="s">
        <v>218</v>
      </c>
      <c r="C38" s="147"/>
      <c r="D38" s="149"/>
      <c r="E38" s="147"/>
      <c r="F38" s="149"/>
      <c r="G38" s="140"/>
      <c r="H38" s="140"/>
      <c r="I38" s="140"/>
      <c r="J38" s="549" t="s">
        <v>218</v>
      </c>
      <c r="K38" s="550"/>
      <c r="L38" s="546"/>
      <c r="M38" s="550"/>
      <c r="N38" s="548"/>
      <c r="O38" s="190"/>
      <c r="P38" s="190"/>
      <c r="Q38" s="164" t="s">
        <v>218</v>
      </c>
      <c r="R38" s="165"/>
      <c r="S38" s="148"/>
      <c r="T38" s="165"/>
      <c r="U38" s="149"/>
    </row>
    <row r="39" spans="1:21" ht="24" x14ac:dyDescent="0.25">
      <c r="A39" s="189"/>
      <c r="B39" s="164" t="s">
        <v>534</v>
      </c>
      <c r="C39" s="147"/>
      <c r="D39" s="149"/>
      <c r="E39" s="147"/>
      <c r="F39" s="149"/>
      <c r="G39" s="140"/>
      <c r="H39" s="140"/>
      <c r="I39" s="140"/>
      <c r="J39" s="549" t="s">
        <v>535</v>
      </c>
      <c r="K39" s="550"/>
      <c r="L39" s="546"/>
      <c r="M39" s="550"/>
      <c r="N39" s="548"/>
      <c r="O39" s="190"/>
      <c r="P39" s="190"/>
      <c r="Q39" s="164" t="s">
        <v>535</v>
      </c>
      <c r="R39" s="165"/>
      <c r="S39" s="148"/>
      <c r="T39" s="165"/>
      <c r="U39" s="149"/>
    </row>
    <row r="40" spans="1:21" ht="60" x14ac:dyDescent="0.25">
      <c r="A40" s="189"/>
      <c r="B40" s="164" t="s">
        <v>536</v>
      </c>
      <c r="C40" s="147"/>
      <c r="D40" s="149"/>
      <c r="E40" s="147"/>
      <c r="F40" s="149"/>
      <c r="G40" s="140"/>
      <c r="H40" s="140"/>
      <c r="I40" s="140"/>
      <c r="J40" s="549" t="s">
        <v>537</v>
      </c>
      <c r="K40" s="550"/>
      <c r="L40" s="546"/>
      <c r="M40" s="550"/>
      <c r="N40" s="548"/>
      <c r="O40" s="190"/>
      <c r="P40" s="190"/>
      <c r="Q40" s="164" t="s">
        <v>538</v>
      </c>
      <c r="R40" s="165"/>
      <c r="S40" s="148"/>
      <c r="T40" s="165"/>
      <c r="U40" s="149"/>
    </row>
    <row r="41" spans="1:21" x14ac:dyDescent="0.25">
      <c r="A41" s="110"/>
      <c r="B41" s="151" t="s">
        <v>214</v>
      </c>
      <c r="C41" s="152"/>
      <c r="D41" s="153"/>
      <c r="E41" s="152"/>
      <c r="F41" s="154"/>
      <c r="G41" s="140"/>
      <c r="H41" s="140"/>
      <c r="I41" s="111"/>
      <c r="J41" s="551" t="s">
        <v>214</v>
      </c>
      <c r="K41" s="552"/>
      <c r="L41" s="553"/>
      <c r="M41" s="552"/>
      <c r="N41" s="554"/>
      <c r="O41" s="150"/>
      <c r="P41" s="150"/>
      <c r="Q41" s="151" t="s">
        <v>214</v>
      </c>
      <c r="R41" s="152"/>
      <c r="S41" s="153"/>
      <c r="T41" s="152"/>
      <c r="U41" s="154"/>
    </row>
    <row r="42" spans="1:21" x14ac:dyDescent="0.25">
      <c r="A42" s="110"/>
      <c r="B42" s="841"/>
      <c r="C42" s="841"/>
      <c r="D42" s="841"/>
      <c r="E42" s="841"/>
      <c r="F42" s="841"/>
      <c r="G42" s="150"/>
      <c r="H42" s="111"/>
      <c r="I42" s="150"/>
      <c r="J42" s="150"/>
      <c r="K42" s="150"/>
      <c r="L42" s="150"/>
      <c r="M42" s="150"/>
      <c r="N42" s="150"/>
      <c r="O42" s="150"/>
      <c r="P42" s="150"/>
      <c r="Q42" s="150"/>
      <c r="R42" s="150"/>
      <c r="S42" s="150"/>
      <c r="T42" s="150"/>
      <c r="U42" s="150"/>
    </row>
    <row r="43" spans="1:21" x14ac:dyDescent="0.25">
      <c r="A43" s="110"/>
      <c r="B43" s="191" t="s">
        <v>224</v>
      </c>
      <c r="C43" s="140"/>
      <c r="D43" s="140"/>
      <c r="E43" s="140"/>
      <c r="F43" s="140"/>
      <c r="G43" s="140"/>
      <c r="H43" s="140"/>
      <c r="I43" s="140"/>
      <c r="J43" s="140"/>
      <c r="K43" s="140"/>
      <c r="L43" s="140"/>
      <c r="M43" s="140"/>
      <c r="N43" s="140"/>
      <c r="O43" s="140"/>
      <c r="P43" s="140"/>
      <c r="Q43" s="140"/>
      <c r="R43" s="140"/>
      <c r="S43" s="140"/>
      <c r="T43" s="140"/>
      <c r="U43" s="140"/>
    </row>
    <row r="44" spans="1:21" x14ac:dyDescent="0.25">
      <c r="A44" s="110"/>
      <c r="B44" s="112" t="s">
        <v>225</v>
      </c>
      <c r="C44" s="140"/>
      <c r="D44" s="140"/>
      <c r="E44" s="140"/>
      <c r="F44" s="140"/>
      <c r="G44" s="140"/>
      <c r="H44" s="140"/>
      <c r="I44" s="140"/>
      <c r="J44" s="140"/>
      <c r="K44" s="140"/>
      <c r="L44" s="140"/>
      <c r="M44" s="140"/>
      <c r="N44" s="140"/>
      <c r="O44" s="140"/>
      <c r="P44" s="140"/>
      <c r="Q44" s="140"/>
      <c r="R44" s="140"/>
      <c r="S44" s="140"/>
      <c r="T44" s="140"/>
      <c r="U44" s="140"/>
    </row>
    <row r="45" spans="1:21" x14ac:dyDescent="0.25">
      <c r="A45" s="110"/>
      <c r="B45" s="112" t="s">
        <v>226</v>
      </c>
      <c r="C45" s="111"/>
      <c r="D45" s="111"/>
      <c r="E45" s="111"/>
      <c r="F45" s="111"/>
      <c r="G45" s="111"/>
      <c r="H45" s="111"/>
      <c r="I45" s="111"/>
      <c r="J45" s="111"/>
      <c r="K45" s="111"/>
      <c r="L45" s="111"/>
      <c r="M45" s="111"/>
      <c r="N45" s="111"/>
      <c r="O45" s="111"/>
      <c r="P45" s="111"/>
      <c r="Q45" s="111"/>
      <c r="R45" s="111"/>
      <c r="S45" s="111"/>
      <c r="T45" s="111"/>
      <c r="U45" s="111"/>
    </row>
    <row r="46" spans="1:21" x14ac:dyDescent="0.25">
      <c r="A46" s="110"/>
      <c r="B46" s="112" t="s">
        <v>227</v>
      </c>
      <c r="C46" s="111"/>
      <c r="D46" s="111"/>
      <c r="E46" s="111"/>
      <c r="F46" s="111"/>
      <c r="G46" s="111"/>
      <c r="H46" s="111"/>
      <c r="I46" s="111"/>
      <c r="J46" s="111"/>
      <c r="K46" s="111"/>
      <c r="L46" s="111"/>
      <c r="M46" s="111"/>
      <c r="N46" s="111"/>
      <c r="O46" s="111"/>
      <c r="P46" s="111"/>
      <c r="Q46" s="111"/>
      <c r="R46" s="111"/>
      <c r="S46" s="111"/>
      <c r="T46" s="111"/>
      <c r="U46" s="111"/>
    </row>
    <row r="47" spans="1:21" x14ac:dyDescent="0.25">
      <c r="A47" s="110"/>
      <c r="B47" s="112" t="s">
        <v>228</v>
      </c>
      <c r="C47" s="111"/>
      <c r="D47" s="111"/>
      <c r="E47" s="111"/>
      <c r="F47" s="111"/>
      <c r="G47" s="111"/>
      <c r="H47" s="111"/>
      <c r="I47" s="111"/>
      <c r="J47" s="111"/>
      <c r="K47" s="111"/>
      <c r="L47" s="111"/>
      <c r="M47" s="111"/>
      <c r="N47" s="111"/>
      <c r="O47" s="111"/>
      <c r="P47" s="111"/>
      <c r="Q47" s="111"/>
      <c r="R47" s="111"/>
      <c r="S47" s="111"/>
      <c r="T47" s="111"/>
      <c r="U47" s="111"/>
    </row>
  </sheetData>
  <mergeCells count="20">
    <mergeCell ref="C2:D2"/>
    <mergeCell ref="B7:D7"/>
    <mergeCell ref="J7:L7"/>
    <mergeCell ref="Q7:S7"/>
    <mergeCell ref="C9:D9"/>
    <mergeCell ref="E9:F9"/>
    <mergeCell ref="K9:L9"/>
    <mergeCell ref="M9:N9"/>
    <mergeCell ref="R9:S9"/>
    <mergeCell ref="E30:F30"/>
    <mergeCell ref="M30:N30"/>
    <mergeCell ref="T30:U30"/>
    <mergeCell ref="B42:F42"/>
    <mergeCell ref="T9:U9"/>
    <mergeCell ref="E11:F11"/>
    <mergeCell ref="M11:N11"/>
    <mergeCell ref="T11:U11"/>
    <mergeCell ref="E20:F20"/>
    <mergeCell ref="M20:N20"/>
    <mergeCell ref="T20:U20"/>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62"/>
  <sheetViews>
    <sheetView workbookViewId="0">
      <selection activeCell="B3" sqref="B3"/>
    </sheetView>
  </sheetViews>
  <sheetFormatPr baseColWidth="10" defaultRowHeight="15" x14ac:dyDescent="0.25"/>
  <cols>
    <col min="2" max="2" width="35.140625" customWidth="1"/>
    <col min="3" max="3" width="26.28515625" customWidth="1"/>
    <col min="4" max="4" width="21" customWidth="1"/>
    <col min="6" max="6" width="25.42578125" customWidth="1"/>
  </cols>
  <sheetData>
    <row r="2" spans="2:6" x14ac:dyDescent="0.25">
      <c r="B2" s="192" t="s">
        <v>194</v>
      </c>
      <c r="C2" s="193"/>
    </row>
    <row r="3" spans="2:6" ht="19.5" customHeight="1" x14ac:dyDescent="0.25">
      <c r="B3" s="194" t="s">
        <v>195</v>
      </c>
      <c r="C3" s="848"/>
      <c r="D3" s="848"/>
    </row>
    <row r="4" spans="2:6" x14ac:dyDescent="0.25">
      <c r="C4" s="195"/>
    </row>
    <row r="6" spans="2:6" x14ac:dyDescent="0.25">
      <c r="D6" s="196"/>
    </row>
    <row r="7" spans="2:6" ht="21" x14ac:dyDescent="0.35">
      <c r="B7" s="197" t="s">
        <v>229</v>
      </c>
    </row>
    <row r="8" spans="2:6" ht="21" x14ac:dyDescent="0.35">
      <c r="B8" s="198"/>
      <c r="C8" s="198"/>
      <c r="D8" s="199" t="s">
        <v>196</v>
      </c>
    </row>
    <row r="9" spans="2:6" x14ac:dyDescent="0.25">
      <c r="D9" s="200"/>
    </row>
    <row r="10" spans="2:6" ht="29.25" customHeight="1" x14ac:dyDescent="0.25">
      <c r="B10" s="201" t="s">
        <v>230</v>
      </c>
      <c r="C10" s="202" t="s">
        <v>204</v>
      </c>
      <c r="D10" s="203" t="s">
        <v>231</v>
      </c>
      <c r="E10" s="849" t="s">
        <v>232</v>
      </c>
      <c r="F10" s="850"/>
    </row>
    <row r="11" spans="2:6" ht="15" customHeight="1" x14ac:dyDescent="0.25">
      <c r="B11" s="204" t="s">
        <v>196</v>
      </c>
      <c r="C11" s="205" t="s">
        <v>119</v>
      </c>
      <c r="D11" s="216" t="s">
        <v>433</v>
      </c>
      <c r="E11" s="216" t="s">
        <v>433</v>
      </c>
      <c r="F11" s="208" t="s">
        <v>122</v>
      </c>
    </row>
    <row r="12" spans="2:6" ht="15.75" x14ac:dyDescent="0.25">
      <c r="B12" s="209" t="s">
        <v>233</v>
      </c>
      <c r="C12" s="420"/>
      <c r="D12" s="428">
        <v>100</v>
      </c>
      <c r="E12" s="428"/>
      <c r="F12" s="425"/>
    </row>
    <row r="13" spans="2:6" x14ac:dyDescent="0.25">
      <c r="B13" s="210" t="s">
        <v>234</v>
      </c>
      <c r="C13" s="421"/>
      <c r="D13" s="429"/>
      <c r="E13" s="505"/>
      <c r="F13" s="506"/>
    </row>
    <row r="14" spans="2:6" x14ac:dyDescent="0.25">
      <c r="B14" s="436" t="s">
        <v>541</v>
      </c>
      <c r="C14" s="437"/>
      <c r="D14" s="438"/>
      <c r="E14" s="507"/>
      <c r="F14" s="508"/>
    </row>
    <row r="15" spans="2:6" x14ac:dyDescent="0.25">
      <c r="B15" s="211"/>
      <c r="C15" s="422"/>
      <c r="D15" s="430"/>
      <c r="E15" s="431"/>
      <c r="F15" s="426"/>
    </row>
    <row r="16" spans="2:6" ht="15.75" x14ac:dyDescent="0.25">
      <c r="B16" s="212" t="s">
        <v>236</v>
      </c>
      <c r="C16" s="423"/>
      <c r="D16" s="432"/>
      <c r="E16" s="432"/>
      <c r="F16" s="427"/>
    </row>
    <row r="17" spans="2:6" x14ac:dyDescent="0.25">
      <c r="B17" s="210" t="s">
        <v>237</v>
      </c>
      <c r="C17" s="421"/>
      <c r="D17" s="429"/>
      <c r="E17" s="429"/>
      <c r="F17" s="426"/>
    </row>
    <row r="18" spans="2:6" ht="25.5" x14ac:dyDescent="0.25">
      <c r="B18" s="675" t="s">
        <v>542</v>
      </c>
      <c r="C18" s="439"/>
      <c r="D18" s="438"/>
      <c r="E18" s="438"/>
      <c r="F18" s="427"/>
    </row>
    <row r="19" spans="2:6" x14ac:dyDescent="0.25">
      <c r="B19" s="213"/>
      <c r="C19" s="424"/>
      <c r="D19" s="433"/>
      <c r="E19" s="433"/>
      <c r="F19" s="426"/>
    </row>
    <row r="20" spans="2:6" ht="31.5" x14ac:dyDescent="0.25">
      <c r="B20" s="214" t="s">
        <v>239</v>
      </c>
      <c r="C20" s="423"/>
      <c r="D20" s="434"/>
      <c r="E20" s="434"/>
      <c r="F20" s="427"/>
    </row>
    <row r="21" spans="2:6" x14ac:dyDescent="0.25">
      <c r="B21" s="210" t="s">
        <v>240</v>
      </c>
      <c r="C21" s="421"/>
      <c r="D21" s="429"/>
      <c r="E21" s="429"/>
      <c r="F21" s="426"/>
    </row>
    <row r="22" spans="2:6" ht="25.5" x14ac:dyDescent="0.25">
      <c r="B22" s="676" t="s">
        <v>542</v>
      </c>
      <c r="C22" s="421"/>
      <c r="D22" s="429"/>
      <c r="E22" s="429"/>
      <c r="F22" s="426"/>
    </row>
    <row r="23" spans="2:6" x14ac:dyDescent="0.25">
      <c r="B23" s="446"/>
      <c r="C23" s="445"/>
      <c r="D23" s="444"/>
      <c r="E23" s="443"/>
      <c r="F23" s="427"/>
    </row>
    <row r="26" spans="2:6" x14ac:dyDescent="0.25">
      <c r="D26" s="196"/>
    </row>
    <row r="27" spans="2:6" ht="21" x14ac:dyDescent="0.35">
      <c r="B27" s="197" t="s">
        <v>241</v>
      </c>
    </row>
    <row r="28" spans="2:6" ht="21" x14ac:dyDescent="0.35">
      <c r="B28" s="198"/>
      <c r="C28" s="198"/>
      <c r="D28" s="199" t="s">
        <v>196</v>
      </c>
    </row>
    <row r="29" spans="2:6" x14ac:dyDescent="0.25">
      <c r="D29" s="200"/>
    </row>
    <row r="30" spans="2:6" ht="36" customHeight="1" x14ac:dyDescent="0.25">
      <c r="B30" s="201" t="s">
        <v>230</v>
      </c>
      <c r="C30" s="202" t="s">
        <v>204</v>
      </c>
      <c r="D30" s="215" t="s">
        <v>231</v>
      </c>
      <c r="E30" s="849" t="s">
        <v>232</v>
      </c>
      <c r="F30" s="850"/>
    </row>
    <row r="31" spans="2:6" ht="15" customHeight="1" x14ac:dyDescent="0.25">
      <c r="B31" s="204" t="s">
        <v>196</v>
      </c>
      <c r="C31" s="205" t="s">
        <v>119</v>
      </c>
      <c r="D31" s="216" t="s">
        <v>433</v>
      </c>
      <c r="E31" s="207" t="s">
        <v>434</v>
      </c>
      <c r="F31" s="208" t="s">
        <v>122</v>
      </c>
    </row>
    <row r="32" spans="2:6" ht="15.75" x14ac:dyDescent="0.25">
      <c r="B32" s="209" t="s">
        <v>233</v>
      </c>
      <c r="C32" s="420"/>
      <c r="D32" s="428">
        <v>100</v>
      </c>
      <c r="E32" s="428"/>
      <c r="F32" s="425"/>
    </row>
    <row r="33" spans="2:6" x14ac:dyDescent="0.25">
      <c r="B33" s="210" t="s">
        <v>234</v>
      </c>
      <c r="C33" s="421"/>
      <c r="D33" s="429"/>
      <c r="E33" s="505"/>
      <c r="F33" s="506"/>
    </row>
    <row r="34" spans="2:6" x14ac:dyDescent="0.25">
      <c r="B34" s="436" t="s">
        <v>541</v>
      </c>
      <c r="C34" s="437"/>
      <c r="D34" s="438"/>
      <c r="E34" s="507"/>
      <c r="F34" s="508"/>
    </row>
    <row r="35" spans="2:6" x14ac:dyDescent="0.25">
      <c r="B35" s="211"/>
      <c r="C35" s="422"/>
      <c r="D35" s="430"/>
      <c r="E35" s="431"/>
      <c r="F35" s="426"/>
    </row>
    <row r="36" spans="2:6" ht="15.75" x14ac:dyDescent="0.25">
      <c r="B36" s="212" t="s">
        <v>236</v>
      </c>
      <c r="C36" s="423"/>
      <c r="D36" s="432"/>
      <c r="E36" s="432"/>
      <c r="F36" s="427"/>
    </row>
    <row r="37" spans="2:6" x14ac:dyDescent="0.25">
      <c r="B37" s="210" t="s">
        <v>237</v>
      </c>
      <c r="C37" s="421"/>
      <c r="D37" s="429"/>
      <c r="E37" s="429"/>
      <c r="F37" s="426"/>
    </row>
    <row r="38" spans="2:6" ht="25.5" x14ac:dyDescent="0.25">
      <c r="B38" s="677" t="s">
        <v>542</v>
      </c>
      <c r="C38" s="440"/>
      <c r="D38" s="438"/>
      <c r="E38" s="438"/>
      <c r="F38" s="427"/>
    </row>
    <row r="39" spans="2:6" x14ac:dyDescent="0.25">
      <c r="B39" s="213"/>
      <c r="C39" s="424"/>
      <c r="D39" s="433"/>
      <c r="E39" s="433"/>
      <c r="F39" s="426"/>
    </row>
    <row r="40" spans="2:6" ht="15.75" x14ac:dyDescent="0.25">
      <c r="B40" s="214" t="s">
        <v>239</v>
      </c>
      <c r="C40" s="423"/>
      <c r="D40" s="434"/>
      <c r="E40" s="434"/>
      <c r="F40" s="427"/>
    </row>
    <row r="41" spans="2:6" x14ac:dyDescent="0.25">
      <c r="B41" s="210" t="s">
        <v>240</v>
      </c>
      <c r="C41" s="421"/>
      <c r="D41" s="429"/>
      <c r="E41" s="429"/>
      <c r="F41" s="426"/>
    </row>
    <row r="42" spans="2:6" ht="25.5" x14ac:dyDescent="0.25">
      <c r="B42" s="676" t="s">
        <v>542</v>
      </c>
      <c r="C42" s="421"/>
      <c r="D42" s="429"/>
      <c r="E42" s="429"/>
      <c r="F42" s="426"/>
    </row>
    <row r="43" spans="2:6" x14ac:dyDescent="0.25">
      <c r="B43" s="217"/>
      <c r="C43" s="442"/>
      <c r="D43" s="435"/>
      <c r="E43" s="441"/>
      <c r="F43" s="427"/>
    </row>
    <row r="46" spans="2:6" ht="21" x14ac:dyDescent="0.35">
      <c r="B46" s="197" t="s">
        <v>242</v>
      </c>
    </row>
    <row r="47" spans="2:6" ht="21" x14ac:dyDescent="0.35">
      <c r="B47" s="198"/>
      <c r="C47" s="198"/>
      <c r="D47" s="199" t="s">
        <v>196</v>
      </c>
    </row>
    <row r="48" spans="2:6" x14ac:dyDescent="0.25">
      <c r="D48" s="200"/>
    </row>
    <row r="49" spans="2:6" ht="38.25" customHeight="1" x14ac:dyDescent="0.25">
      <c r="B49" s="201" t="s">
        <v>230</v>
      </c>
      <c r="C49" s="202" t="s">
        <v>204</v>
      </c>
      <c r="D49" s="215" t="s">
        <v>231</v>
      </c>
      <c r="E49" s="849" t="s">
        <v>232</v>
      </c>
      <c r="F49" s="850"/>
    </row>
    <row r="50" spans="2:6" ht="16.5" customHeight="1" x14ac:dyDescent="0.25">
      <c r="B50" s="204" t="s">
        <v>196</v>
      </c>
      <c r="C50" s="205" t="s">
        <v>119</v>
      </c>
      <c r="D50" s="216" t="s">
        <v>433</v>
      </c>
      <c r="E50" s="216" t="s">
        <v>433</v>
      </c>
      <c r="F50" s="208" t="s">
        <v>122</v>
      </c>
    </row>
    <row r="51" spans="2:6" ht="15.75" x14ac:dyDescent="0.25">
      <c r="B51" s="209" t="s">
        <v>233</v>
      </c>
      <c r="C51" s="420"/>
      <c r="D51" s="428">
        <v>100</v>
      </c>
      <c r="E51" s="428"/>
      <c r="F51" s="425"/>
    </row>
    <row r="52" spans="2:6" x14ac:dyDescent="0.25">
      <c r="B52" s="210" t="s">
        <v>234</v>
      </c>
      <c r="C52" s="421"/>
      <c r="D52" s="429"/>
      <c r="E52" s="505"/>
      <c r="F52" s="506"/>
    </row>
    <row r="53" spans="2:6" x14ac:dyDescent="0.25">
      <c r="B53" s="436" t="s">
        <v>541</v>
      </c>
      <c r="C53" s="437"/>
      <c r="D53" s="438"/>
      <c r="E53" s="507"/>
      <c r="F53" s="508"/>
    </row>
    <row r="54" spans="2:6" x14ac:dyDescent="0.25">
      <c r="B54" s="211"/>
      <c r="C54" s="422"/>
      <c r="D54" s="430"/>
      <c r="E54" s="431"/>
      <c r="F54" s="426"/>
    </row>
    <row r="55" spans="2:6" ht="15.75" x14ac:dyDescent="0.25">
      <c r="B55" s="212" t="s">
        <v>236</v>
      </c>
      <c r="C55" s="423"/>
      <c r="D55" s="432"/>
      <c r="E55" s="432"/>
      <c r="F55" s="427"/>
    </row>
    <row r="56" spans="2:6" x14ac:dyDescent="0.25">
      <c r="B56" s="210" t="s">
        <v>237</v>
      </c>
      <c r="C56" s="421"/>
      <c r="D56" s="429"/>
      <c r="E56" s="429"/>
      <c r="F56" s="426"/>
    </row>
    <row r="57" spans="2:6" ht="25.5" x14ac:dyDescent="0.25">
      <c r="B57" s="675" t="s">
        <v>542</v>
      </c>
      <c r="C57" s="439"/>
      <c r="D57" s="438"/>
      <c r="E57" s="438"/>
      <c r="F57" s="427"/>
    </row>
    <row r="58" spans="2:6" x14ac:dyDescent="0.25">
      <c r="B58" s="213"/>
      <c r="C58" s="424"/>
      <c r="D58" s="433"/>
      <c r="E58" s="433"/>
      <c r="F58" s="426"/>
    </row>
    <row r="59" spans="2:6" ht="15.75" x14ac:dyDescent="0.25">
      <c r="B59" s="212" t="s">
        <v>239</v>
      </c>
      <c r="C59" s="423"/>
      <c r="D59" s="434"/>
      <c r="E59" s="434"/>
      <c r="F59" s="427"/>
    </row>
    <row r="60" spans="2:6" x14ac:dyDescent="0.25">
      <c r="B60" s="210" t="s">
        <v>240</v>
      </c>
      <c r="C60" s="421"/>
      <c r="D60" s="429"/>
      <c r="E60" s="429"/>
      <c r="F60" s="426"/>
    </row>
    <row r="61" spans="2:6" ht="25.5" x14ac:dyDescent="0.25">
      <c r="B61" s="676" t="s">
        <v>542</v>
      </c>
      <c r="C61" s="421"/>
      <c r="D61" s="429"/>
      <c r="E61" s="429"/>
      <c r="F61" s="426"/>
    </row>
    <row r="62" spans="2:6" x14ac:dyDescent="0.25">
      <c r="B62" s="217"/>
      <c r="C62" s="442"/>
      <c r="D62" s="447"/>
      <c r="E62" s="443"/>
      <c r="F62" s="427"/>
    </row>
  </sheetData>
  <mergeCells count="4">
    <mergeCell ref="C3:D3"/>
    <mergeCell ref="E10:F10"/>
    <mergeCell ref="E30:F30"/>
    <mergeCell ref="E49:F49"/>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workbookViewId="0">
      <selection activeCell="B3" sqref="B3"/>
    </sheetView>
  </sheetViews>
  <sheetFormatPr baseColWidth="10" defaultRowHeight="15" x14ac:dyDescent="0.25"/>
  <cols>
    <col min="2" max="2" width="44.85546875" customWidth="1"/>
    <col min="3" max="3" width="14.7109375" customWidth="1"/>
    <col min="4" max="4" width="8.7109375" customWidth="1"/>
    <col min="5" max="5" width="18.140625" customWidth="1"/>
    <col min="6" max="6" width="8.7109375" customWidth="1"/>
  </cols>
  <sheetData>
    <row r="1" spans="1:6" x14ac:dyDescent="0.25">
      <c r="A1" s="110"/>
      <c r="B1" s="111" t="s">
        <v>194</v>
      </c>
      <c r="C1" s="111"/>
      <c r="D1" s="111"/>
      <c r="E1" s="112"/>
      <c r="F1" s="111"/>
    </row>
    <row r="2" spans="1:6" x14ac:dyDescent="0.25">
      <c r="A2" s="110"/>
      <c r="B2" s="113" t="s">
        <v>195</v>
      </c>
      <c r="C2" s="113"/>
      <c r="D2" s="113"/>
      <c r="E2" s="846"/>
      <c r="F2" s="846"/>
    </row>
    <row r="3" spans="1:6" x14ac:dyDescent="0.25">
      <c r="A3" s="112"/>
      <c r="B3" s="111"/>
      <c r="C3" s="111"/>
      <c r="D3" s="111"/>
      <c r="E3" s="115"/>
      <c r="F3" s="111"/>
    </row>
    <row r="4" spans="1:6" x14ac:dyDescent="0.25">
      <c r="A4" s="112"/>
      <c r="B4" s="111"/>
      <c r="C4" s="111"/>
      <c r="D4" s="111"/>
      <c r="E4" s="111"/>
      <c r="F4" s="121"/>
    </row>
    <row r="5" spans="1:6" ht="21" x14ac:dyDescent="0.35">
      <c r="A5" s="110"/>
      <c r="B5" s="123" t="s">
        <v>243</v>
      </c>
      <c r="C5" s="123"/>
      <c r="D5" s="123"/>
      <c r="E5" s="111"/>
      <c r="F5" s="124" t="s">
        <v>196</v>
      </c>
    </row>
    <row r="6" spans="1:6" ht="23.25" customHeight="1" x14ac:dyDescent="0.25">
      <c r="A6" s="110"/>
      <c r="B6" s="847" t="s">
        <v>431</v>
      </c>
      <c r="C6" s="847"/>
      <c r="D6" s="847"/>
      <c r="E6" s="847"/>
      <c r="F6" s="847"/>
    </row>
    <row r="7" spans="1:6" x14ac:dyDescent="0.25">
      <c r="A7" s="110"/>
      <c r="B7" s="111"/>
      <c r="C7" s="111"/>
      <c r="D7" s="111"/>
      <c r="E7" s="111"/>
      <c r="F7" s="111"/>
    </row>
    <row r="8" spans="1:6" ht="31.5" customHeight="1" x14ac:dyDescent="0.25">
      <c r="A8" s="110"/>
      <c r="B8" s="454" t="s">
        <v>202</v>
      </c>
      <c r="C8" s="851" t="s">
        <v>203</v>
      </c>
      <c r="D8" s="852"/>
      <c r="E8" s="853" t="s">
        <v>204</v>
      </c>
      <c r="F8" s="852"/>
    </row>
    <row r="9" spans="1:6" ht="18" customHeight="1" x14ac:dyDescent="0.25">
      <c r="A9" s="110"/>
      <c r="B9" s="455" t="s">
        <v>196</v>
      </c>
      <c r="C9" s="452" t="s">
        <v>205</v>
      </c>
      <c r="D9" s="453" t="s">
        <v>207</v>
      </c>
      <c r="E9" s="219" t="s">
        <v>119</v>
      </c>
      <c r="F9" s="220" t="s">
        <v>207</v>
      </c>
    </row>
    <row r="10" spans="1:6" x14ac:dyDescent="0.25">
      <c r="A10" s="221"/>
      <c r="B10" s="459" t="s">
        <v>244</v>
      </c>
      <c r="C10" s="222"/>
      <c r="D10" s="465"/>
      <c r="E10" s="222"/>
      <c r="F10" s="470"/>
    </row>
    <row r="11" spans="1:6" x14ac:dyDescent="0.25">
      <c r="A11" s="221"/>
      <c r="B11" s="460" t="s">
        <v>543</v>
      </c>
      <c r="C11" s="226"/>
      <c r="D11" s="466"/>
      <c r="E11" s="449"/>
      <c r="F11" s="471"/>
    </row>
    <row r="12" spans="1:6" x14ac:dyDescent="0.25">
      <c r="A12" s="224"/>
      <c r="B12" s="456" t="s">
        <v>234</v>
      </c>
      <c r="C12" s="451"/>
      <c r="D12" s="450"/>
      <c r="E12" s="451"/>
      <c r="F12" s="450"/>
    </row>
    <row r="13" spans="1:6" x14ac:dyDescent="0.25">
      <c r="A13" s="224"/>
      <c r="B13" s="142"/>
      <c r="C13" s="461"/>
      <c r="D13" s="467"/>
      <c r="E13" s="229"/>
      <c r="F13" s="448"/>
    </row>
    <row r="14" spans="1:6" x14ac:dyDescent="0.25">
      <c r="A14" s="221"/>
      <c r="B14" s="228" t="s">
        <v>245</v>
      </c>
      <c r="C14" s="462"/>
      <c r="D14" s="468"/>
      <c r="E14" s="464"/>
      <c r="F14" s="472"/>
    </row>
    <row r="15" spans="1:6" x14ac:dyDescent="0.25">
      <c r="A15" s="224"/>
      <c r="B15" s="457" t="s">
        <v>240</v>
      </c>
      <c r="C15" s="223"/>
      <c r="D15" s="225"/>
      <c r="E15" s="226"/>
      <c r="F15" s="227"/>
    </row>
    <row r="16" spans="1:6" x14ac:dyDescent="0.25">
      <c r="A16" s="224"/>
      <c r="B16" s="456" t="s">
        <v>238</v>
      </c>
      <c r="C16" s="451"/>
      <c r="D16" s="450"/>
      <c r="E16" s="451"/>
      <c r="F16" s="450"/>
    </row>
    <row r="17" spans="1:6" x14ac:dyDescent="0.25">
      <c r="A17" s="224"/>
      <c r="B17" s="231"/>
      <c r="C17" s="463"/>
      <c r="D17" s="469"/>
      <c r="E17" s="463"/>
      <c r="F17" s="473"/>
    </row>
    <row r="18" spans="1:6" x14ac:dyDescent="0.25">
      <c r="A18" s="221"/>
      <c r="B18" s="228" t="s">
        <v>246</v>
      </c>
      <c r="C18" s="462"/>
      <c r="D18" s="468"/>
      <c r="E18" s="464"/>
      <c r="F18" s="472"/>
    </row>
    <row r="19" spans="1:6" x14ac:dyDescent="0.25">
      <c r="A19" s="224"/>
      <c r="B19" s="457" t="s">
        <v>240</v>
      </c>
      <c r="C19" s="223"/>
      <c r="D19" s="225"/>
      <c r="E19" s="226"/>
      <c r="F19" s="227"/>
    </row>
    <row r="20" spans="1:6" x14ac:dyDescent="0.25">
      <c r="A20" s="224"/>
      <c r="B20" s="458" t="s">
        <v>238</v>
      </c>
      <c r="C20" s="229"/>
      <c r="D20" s="227"/>
      <c r="E20" s="230"/>
      <c r="F20" s="227"/>
    </row>
    <row r="21" spans="1:6" x14ac:dyDescent="0.25">
      <c r="A21" s="224"/>
      <c r="B21" s="524"/>
      <c r="C21" s="525"/>
      <c r="D21" s="526"/>
      <c r="E21" s="527"/>
      <c r="F21" s="528"/>
    </row>
    <row r="22" spans="1:6" x14ac:dyDescent="0.25">
      <c r="A22" s="110"/>
      <c r="B22" s="841"/>
      <c r="C22" s="841"/>
      <c r="D22" s="841"/>
      <c r="E22" s="841"/>
      <c r="F22" s="841"/>
    </row>
    <row r="23" spans="1:6" x14ac:dyDescent="0.25">
      <c r="A23" s="110"/>
      <c r="B23" s="112"/>
      <c r="C23" s="111"/>
      <c r="D23" s="111"/>
      <c r="E23" s="111"/>
      <c r="F23" s="111"/>
    </row>
    <row r="24" spans="1:6" x14ac:dyDescent="0.25">
      <c r="A24" s="110"/>
      <c r="B24" s="191" t="s">
        <v>224</v>
      </c>
      <c r="C24" s="111"/>
      <c r="D24" s="111"/>
      <c r="E24" s="111"/>
      <c r="F24" s="111"/>
    </row>
    <row r="25" spans="1:6" x14ac:dyDescent="0.25">
      <c r="A25" s="110"/>
      <c r="B25" s="112" t="s">
        <v>247</v>
      </c>
      <c r="C25" s="111"/>
      <c r="D25" s="111"/>
      <c r="E25" s="111"/>
      <c r="F25" s="111"/>
    </row>
    <row r="26" spans="1:6" x14ac:dyDescent="0.25">
      <c r="A26" s="110"/>
      <c r="B26" s="111" t="s">
        <v>248</v>
      </c>
      <c r="C26" s="111"/>
      <c r="D26" s="111"/>
      <c r="E26" s="111"/>
      <c r="F26" s="111"/>
    </row>
  </sheetData>
  <mergeCells count="5">
    <mergeCell ref="B22:F22"/>
    <mergeCell ref="E2:F2"/>
    <mergeCell ref="B6:F6"/>
    <mergeCell ref="C8:D8"/>
    <mergeCell ref="E8:F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19</vt:i4>
      </vt:variant>
    </vt:vector>
  </HeadingPairs>
  <TitlesOfParts>
    <vt:vector size="19" baseType="lpstr">
      <vt:lpstr>Glossary</vt:lpstr>
      <vt:lpstr>Information on sensitive area</vt:lpstr>
      <vt:lpstr>5(4)-areas_old</vt:lpstr>
      <vt:lpstr>5(4)-areas</vt:lpstr>
      <vt:lpstr>UWWTP Level</vt:lpstr>
      <vt:lpstr>agglomeration level</vt:lpstr>
      <vt:lpstr>Summary_legal_compliance</vt:lpstr>
      <vt:lpstr>distance to compliance</vt:lpstr>
      <vt:lpstr>Summary_installation_in_place</vt:lpstr>
      <vt:lpstr>breach_list</vt:lpstr>
      <vt:lpstr>Summary_big_cities</vt:lpstr>
      <vt:lpstr>Nuts2_level analyse</vt:lpstr>
      <vt:lpstr>sewage_sludge_and_re-use</vt:lpstr>
      <vt:lpstr>Graphs</vt:lpstr>
      <vt:lpstr>Graphs 2</vt:lpstr>
      <vt:lpstr>New agglomerations</vt:lpstr>
      <vt:lpstr>Agglomerationout</vt:lpstr>
      <vt:lpstr>New treatment plants</vt:lpstr>
      <vt:lpstr>UWWTPsout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VINCENT</dc:creator>
  <cp:lastModifiedBy>Eric VINCENT</cp:lastModifiedBy>
  <dcterms:created xsi:type="dcterms:W3CDTF">2015-11-02T08:57:57Z</dcterms:created>
  <dcterms:modified xsi:type="dcterms:W3CDTF">2018-11-14T10:38:54Z</dcterms:modified>
</cp:coreProperties>
</file>