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activeTab="4"/>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meration legal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6" hidden="1">'agglomeration debug level'!#REF!</definedName>
    <definedName name="_xlnm._FilterDatabase" localSheetId="7" hidden="1">'Agglomeration legal compliance'!$A$4:$O$4</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Glossary!$A$2:$B$2</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<sst xmlns="http://schemas.openxmlformats.org/spreadsheetml/2006/main" count="1396" uniqueCount="617">
  <si>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</si>
  <si>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</si>
  <si>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</si>
  <si>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</si>
  <si>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</si>
  <si>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</si>
  <si>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</si>
  <si>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</si>
  <si>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</si>
  <si>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</si>
  <si>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</si>
  <si>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</si>
  <si>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</si>
  <si>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</si>
  <si>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</si>
  <si>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</si>
  <si>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</si>
  <si>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</si>
  <si>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</si>
  <si>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</si>
  <si>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</si>
  <si>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</si>
  <si>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</si>
  <si>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</si>
  <si>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</si>
  <si>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</si>
  <si>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</si>
  <si>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</si>
  <si>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</si>
  <si>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</si>
  <si>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</si>
  <si>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</si>
  <si>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</si>
  <si>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</si>
  <si>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</si>
  <si>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</si>
  <si>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Starting date of application Art. 5(1) b</t>
  </si>
  <si>
    <t>Starting date of designation c</t>
  </si>
  <si>
    <t>Starting date of application c</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</si>
  <si>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</si>
  <si>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</si>
  <si>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</si>
  <si>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</si>
  <si>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</si>
  <si>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</si>
  <si>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</si>
  <si>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</si>
  <si>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</si>
  <si>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</si>
  <si>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</si>
  <si>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</si>
  <si>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</si>
  <si>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</si>
  <si>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</si>
  <si>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</si>
  <si>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</si>
  <si>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</si>
  <si>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</si>
  <si>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</si>
  <si>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</si>
  <si>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</si>
  <si>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</si>
  <si>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</si>
  <si>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</si>
  <si>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</si>
  <si>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</si>
  <si>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</si>
  <si>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</si>
  <si>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</si>
  <si>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</si>
  <si>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</si>
  <si>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</si>
  <si>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</si>
  <si>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</si>
  <si>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</si>
  <si>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</si>
  <si>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</si>
  <si>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</si>
  <si>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</si>
  <si>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</si>
  <si>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</si>
  <si>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</si>
  <si>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</si>
  <si>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</si>
  <si>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</si>
  <si>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</si>
  <si>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</si>
  <si>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</si>
  <si>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</si>
  <si>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</si>
  <si>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</si>
  <si>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</si>
  <si>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</si>
  <si>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</si>
  <si>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</si>
  <si>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</si>
  <si>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</si>
  <si>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</si>
  <si>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</si>
  <si>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</si>
  <si>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</si>
  <si>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</si>
  <si>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</si>
  <si>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</si>
  <si>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</si>
  <si>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</si>
  <si>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</si>
  <si>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</si>
  <si>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</si>
  <si>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</si>
  <si>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</si>
  <si>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</si>
  <si>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</si>
  <si>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</si>
  <si>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</si>
  <si>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</si>
  <si>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</si>
  <si>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</si>
  <si>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</si>
  <si>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</si>
  <si>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</si>
  <si>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</si>
  <si>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</si>
  <si>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</si>
  <si>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</si>
  <si>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</si>
  <si>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</si>
  <si>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</si>
  <si>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</si>
  <si>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</si>
  <si>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</si>
  <si>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</si>
  <si>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</si>
  <si>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</si>
  <si>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</si>
  <si>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</si>
  <si>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</si>
  <si>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</si>
  <si>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</si>
  <si>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</si>
  <si>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</si>
  <si>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</si>
  <si>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</si>
  <si>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</si>
  <si>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</si>
  <si>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</si>
  <si>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</si>
  <si>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</si>
  <si>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</si>
  <si>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</si>
  <si>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</si>
  <si>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</si>
  <si>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</si>
  <si>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</si>
  <si>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</si>
  <si>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</si>
  <si>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</si>
  <si>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</si>
  <si>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</si>
  <si>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</si>
  <si>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</si>
  <si>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</si>
  <si>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t>
  </si>
  <si>
    <t>Compliance Art. 4 previous reporting</t>
  </si>
  <si>
    <t>Compliance Art. 5</t>
  </si>
  <si>
    <t>Compliance Art. 5 previous reporting</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</si>
  <si>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</si>
  <si>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</si>
  <si>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</si>
  <si>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</si>
  <si>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</si>
  <si>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</si>
  <si>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</si>
  <si>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</si>
  <si>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</si>
  <si>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</si>
  <si>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</si>
  <si>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</si>
  <si>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</si>
  <si>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</si>
  <si>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</si>
  <si>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</si>
  <si>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</si>
  <si>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</si>
  <si>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</si>
  <si>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</si>
  <si>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</si>
  <si>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</si>
  <si>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</si>
  <si>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</si>
  <si>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</si>
  <si>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</si>
  <si>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</si>
  <si>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</si>
  <si>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</si>
  <si>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</si>
  <si>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</si>
  <si>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</si>
  <si>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</si>
  <si>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</si>
  <si>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</si>
  <si>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</si>
  <si>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</si>
  <si>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</si>
  <si>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</si>
  <si>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</si>
  <si>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</si>
  <si>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</si>
  <si>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</si>
  <si>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</si>
  <si>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</si>
  <si>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</si>
  <si>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</si>
  <si>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</si>
  <si>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</si>
  <si>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</si>
  <si>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</si>
  <si>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</si>
  <si>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</si>
  <si>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</si>
  <si>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</si>
  <si>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</si>
  <si>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</si>
  <si>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</si>
  <si>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</si>
  <si>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</si>
  <si>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</si>
  <si>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</si>
  <si>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</si>
  <si>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</si>
  <si>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</si>
  <si>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</si>
  <si>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</si>
  <si>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</si>
  <si>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</si>
  <si>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</si>
  <si>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</si>
  <si>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</si>
  <si>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</si>
  <si>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</si>
  <si>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</si>
  <si>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</si>
  <si>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</si>
  <si>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</si>
  <si>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</si>
  <si>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</si>
  <si>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</si>
  <si>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</si>
  <si>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</si>
  <si>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</si>
  <si>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</si>
  <si>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</si>
  <si>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</si>
  <si>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</si>
  <si>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</si>
  <si>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</si>
  <si>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</si>
  <si>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</si>
  <si>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</si>
  <si>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</si>
  <si>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</si>
  <si>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</si>
  <si>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</si>
  <si>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</si>
  <si>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</si>
  <si>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</si>
  <si>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</si>
  <si>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</si>
  <si>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</si>
  <si>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monitoring results meet requirements 
for discharge</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</si>
  <si>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</si>
  <si>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</si>
  <si>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</si>
  <si>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</si>
  <si>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</si>
  <si>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</si>
  <si>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</si>
  <si>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</si>
  <si>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</si>
  <si>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</si>
  <si>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</si>
  <si>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</si>
  <si>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</si>
  <si>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</si>
  <si>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</si>
  <si>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</si>
  <si>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</si>
  <si>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</si>
  <si>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</si>
  <si>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</si>
  <si>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</si>
  <si>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</si>
  <si>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</si>
  <si>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</si>
  <si>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</si>
  <si>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</si>
  <si>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</si>
  <si>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</si>
  <si>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</si>
  <si>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</si>
  <si>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</si>
  <si>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</si>
  <si>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</si>
  <si>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</si>
  <si>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</si>
  <si>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</si>
  <si>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</si>
  <si>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</si>
  <si>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</si>
  <si>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</si>
  <si>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</si>
  <si>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</si>
  <si>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</si>
  <si>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</si>
  <si>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</si>
  <si>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</si>
  <si>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</si>
  <si>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</si>
  <si>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</si>
  <si>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</si>
  <si>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</si>
  <si>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</si>
  <si>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</si>
  <si>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</si>
  <si>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</si>
  <si>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</si>
  <si>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</si>
  <si>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</si>
  <si>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</si>
  <si>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</si>
  <si>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</si>
  <si>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</si>
  <si>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</si>
  <si>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</si>
  <si>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</si>
  <si>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</si>
  <si>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</si>
  <si>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</si>
  <si>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</si>
  <si>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</si>
  <si>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</si>
  <si>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</si>
  <si>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</si>
  <si>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</si>
  <si>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</si>
  <si>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</si>
  <si>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</si>
  <si>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</si>
  <si>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</si>
  <si>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</si>
  <si>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</si>
  <si>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</si>
  <si>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</si>
  <si>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</si>
  <si>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</si>
  <si>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</si>
  <si>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</si>
  <si>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</si>
  <si>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</si>
  <si>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</si>
  <si>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</si>
  <si>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</si>
  <si>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</si>
  <si>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</si>
  <si>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</si>
  <si>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</si>
  <si>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</si>
  <si>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</si>
  <si>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</si>
  <si>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</si>
  <si>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</si>
  <si>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</si>
  <si>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</si>
  <si>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</si>
  <si>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</si>
  <si>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</si>
  <si>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</si>
  <si>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</si>
  <si>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</si>
  <si>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</si>
  <si>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</si>
  <si>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</si>
  <si>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</si>
  <si>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</si>
  <si>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</si>
  <si>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</si>
  <si>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</si>
  <si>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</si>
  <si>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</si>
  <si>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</si>
  <si>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</si>
  <si>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</si>
  <si>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</si>
  <si>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</si>
  <si>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</si>
  <si>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</si>
  <si>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</si>
  <si>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</si>
  <si>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</si>
  <si>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</si>
  <si>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</si>
  <si>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</si>
  <si>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</si>
  <si>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</si>
  <si>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</si>
  <si>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</si>
  <si>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</si>
  <si>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</si>
  <si>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</si>
  <si>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</si>
  <si>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</si>
  <si>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</si>
  <si>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</si>
  <si>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</si>
  <si>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</si>
  <si>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</si>
  <si>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</si>
  <si>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</si>
  <si>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</si>
  <si>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</si>
  <si>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</si>
  <si>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</si>
  <si>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</si>
  <si>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</si>
  <si>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</si>
  <si>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</si>
  <si>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</si>
  <si>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</si>
  <si>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</si>
  <si>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</si>
  <si>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</si>
  <si>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</si>
  <si>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</si>
  <si>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</si>
  <si>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</si>
  <si>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</si>
  <si>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</si>
  <si>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</si>
  <si>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</si>
  <si>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</si>
  <si>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</si>
  <si>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</si>
  <si>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</si>
  <si>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</si>
  <si>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</si>
  <si>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</si>
  <si>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</si>
  <si>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</si>
  <si>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</si>
  <si>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</si>
  <si>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</si>
  <si>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</si>
  <si>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</si>
  <si>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</si>
  <si>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</si>
  <si>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</si>
  <si>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</si>
  <si>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</si>
  <si>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</si>
  <si>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</si>
  <si>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Starting date of application Art. 5(1) c</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</si>
  <si>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</si>
  <si>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</si>
  <si>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</si>
  <si>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</si>
  <si>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</si>
  <si>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</si>
  <si>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</si>
  <si>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</si>
  <si>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</si>
  <si>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</si>
  <si>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</si>
  <si>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</si>
  <si>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</si>
  <si>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</si>
  <si>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</si>
  <si>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</si>
  <si>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</si>
  <si>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</si>
  <si>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</si>
  <si>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</si>
  <si>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</si>
  <si>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</si>
  <si>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</si>
  <si>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</si>
  <si>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</si>
  <si>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</si>
  <si>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</si>
  <si>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</si>
  <si>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</si>
  <si>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</si>
  <si>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</si>
  <si>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</si>
  <si>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</si>
  <si>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</si>
  <si>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</si>
  <si>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</si>
  <si>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</si>
  <si>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</si>
  <si>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</si>
  <si>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</si>
  <si>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</si>
  <si>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</si>
  <si>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</si>
  <si>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</si>
  <si>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</si>
  <si>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</si>
  <si>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</si>
  <si>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</si>
  <si>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</si>
  <si>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</si>
  <si>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</si>
  <si>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</si>
  <si>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</si>
  <si>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secondary equipment target</t>
  </si>
  <si>
    <t>more stringent equipment target</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</si>
  <si>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</si>
  <si>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</si>
  <si>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</si>
  <si>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</si>
  <si>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</si>
  <si>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</si>
  <si>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</si>
  <si>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</si>
  <si>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</si>
  <si>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</si>
  <si>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</si>
  <si>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</si>
  <si>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</si>
  <si>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</si>
  <si>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</si>
  <si>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</si>
  <si>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</si>
  <si>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</si>
  <si>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</si>
  <si>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</si>
  <si>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</si>
  <si>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</si>
  <si>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</si>
  <si>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</si>
  <si>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</si>
  <si>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</si>
  <si>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</si>
  <si>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</si>
  <si>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</si>
  <si>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</si>
  <si>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</si>
  <si>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</si>
  <si>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</si>
  <si>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</si>
  <si>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</si>
  <si>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</si>
  <si>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</si>
  <si>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</si>
  <si>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</si>
  <si>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</si>
  <si>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</si>
  <si>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entering load calculated</t>
  </si>
  <si>
    <t>In case of discharge on land</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</si>
  <si>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</si>
  <si>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</si>
  <si>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</si>
  <si>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</si>
  <si>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 xml:space="preserve">monitoring results meet requirements </t>
  </si>
  <si>
    <t>Summary_installation_in_place</t>
  </si>
  <si>
    <t>NR (reference: wastewater load connected to collecting system)</t>
  </si>
  <si>
    <t xml:space="preserve">TOTAL Incoming loads COD-tot  </t>
  </si>
  <si>
    <t xml:space="preserve">TOTAL Discharged loads COD-tot </t>
  </si>
  <si>
    <t>DTT due to insufficient collection</t>
  </si>
  <si>
    <t>Summary</t>
  </si>
  <si>
    <t>Compliance of treatment plant under pending deadline</t>
  </si>
  <si>
    <t>SA/CSA applying Art. 5.2,3</t>
  </si>
  <si>
    <t>SA/CSA applying Art. 5.4</t>
  </si>
  <si>
    <t>Date of designation</t>
  </si>
  <si>
    <t>First date of application of criterion N for this SA</t>
  </si>
  <si>
    <t>First date of application of criterion P for this SA</t>
  </si>
  <si>
    <t>Article 3</t>
  </si>
  <si>
    <t>RCA Compliance</t>
  </si>
  <si>
    <t>RCA</t>
  </si>
  <si>
    <t>Legal Compliance</t>
  </si>
  <si>
    <t>Legal compliance</t>
  </si>
  <si>
    <t>collected load</t>
  </si>
  <si>
    <t>connected totally or partially to IAS [Individual &amp; appropriate system]</t>
  </si>
  <si>
    <t>Volume of treated wastewater re-used</t>
  </si>
  <si>
    <t>Designation criteria Art. 5(2,3) a N</t>
  </si>
  <si>
    <t>Date of designation of Art. 5(2,3) a N</t>
  </si>
  <si>
    <t>Starting date of application Art. 5(2,3) a N</t>
  </si>
  <si>
    <t>Designation criteria  Art. 5(2,3) a P</t>
  </si>
  <si>
    <t>Starting date of designation Art. 5(2,3) a P</t>
  </si>
  <si>
    <t>Starting date of applicationArt. 5(2,3)  a P</t>
  </si>
  <si>
    <t>Designation criteria Art. 5(2,3)  b</t>
  </si>
  <si>
    <t>Starting date of designation Art. 5(2,3) b</t>
  </si>
  <si>
    <t>Starting date of application Art. 5(2,3) b</t>
  </si>
  <si>
    <t>Designation criteria Art. 5(2,3) c</t>
  </si>
  <si>
    <t>Designation criteria Art. 5(2,3) c - relevant EU-Directives and related parameters</t>
  </si>
  <si>
    <t>Insufficient treatment level DTT</t>
  </si>
  <si>
    <t>total DTT</t>
  </si>
  <si>
    <t>total DTT
for discharge</t>
  </si>
  <si>
    <t>of which DTT due to insufficient collection</t>
  </si>
  <si>
    <t>EXPired deadline - Pending Deadline (used when deadline date different for the articles 3, 4 and 5 and at least one deadline is not expired)</t>
  </si>
  <si>
    <t>LC</t>
  </si>
  <si>
    <t>discharge on land (catchment of coastal water)</t>
  </si>
  <si>
    <t>No Information provided (while this is required by reporting/needed)</t>
  </si>
  <si>
    <t>(sheet UWWTP Level, columns Q &amp; R) Member States have to report the share (%) of generated load (this is often a theoretical value derived from a specific methodology to include anticipated evolutions of an agglomeration, see definition in terms and definitions) of agglomeration collected in collecting system and entering the different plants which are connected to this agglomeration. This value is shown in column Q and the load is calculated in column R.</t>
  </si>
  <si>
    <t>(sheet UWWTP Level, columns S &amp; T) Member States have to report the load entering the treatment plants. This is often based on monitoring at plant level. The value is presented in column T and the % of generated load of the agglomeration it is connected to is calculated. If difference with entering load calculated is &gt;30%, a feedback to MS is made to check why.</t>
  </si>
  <si>
    <r>
      <t>(sheet final graphs, agglomeration level, distance to compliance &amp; Summary_big_cities) it represents the remaining effort necessary to meet the required level for complying with</t>
    </r>
    <r>
      <rPr>
        <sz val="11"/>
        <rFont val="Calibri"/>
        <family val="2"/>
        <scheme val="minor"/>
      </rPr>
      <t xml:space="preserve"> the article (and with UWWTD) </t>
    </r>
    <r>
      <rPr>
        <sz val="11"/>
        <rFont val="Calibri"/>
        <family val="2"/>
      </rPr>
      <t>in the agglomeration in question</t>
    </r>
    <r>
      <rPr>
        <sz val="11"/>
        <rFont val="Calibri"/>
        <family val="2"/>
        <scheme val="minor"/>
      </rPr>
      <t>. For the collection, it covers part of generated waste water not currently collected. It is conveyed to DTT for article 4 and 5 because waste water not currently collected needs to be collected but also afterwards be treated. For the treatment, it is separated in "equipment in place" and performance of the equipment i.e. "monitoring results meet requirements". The DTT on collection is added to the DTT for article 4 and where relevant article 5. DTT for "monitoring results meet requirements" generally include also DTT "equipment in place" because it is rarely possible to reach the performance without equipment.  There are however some exceptions because some specific secondary treatment allow good performance on nutrient removal or because under UWWTD it is not required to report monitoring results for more stringent treatment in case of discharge in catchment of sensitive areas. The DTT refered to in part "pending deadline" of the tables refers to situations where the agglomerations have still pending deadline and do not need currently to reach this level of equipment respectively performance. It allow also see separately the remaining effort necessary for those agglomerations.</t>
    </r>
  </si>
  <si>
    <t>For different reasons, local situation may differ and in particular waste water is treated to an higher degree than what is required as a minimum under UWWTD. This sheet presents, at country level, aggregated values for waste water collection and treatment situation when for each level of treatment respectively equipment is in place and monitoring results = pass. This is different from sheet summary legal compliance which considers solely the minimum requirements of the Directive. column BQ = 1 if secondary treatment in place, column BR if COD and BOD performance = pass, column BS if BQ+BR=2 (equipment + performance) and same for the following. In some cases compliance art4 fail because of issue in collection, but installation and performance are correct. In some cases MS declare a more stringent treatment while the standard directive rule do not require.</t>
  </si>
  <si>
    <t>Information on sensitive area</t>
  </si>
  <si>
    <t>this sheet presents in summary the status of the sensitive areas and details on their specificities: zone type, parameters, dates for designation and application, link to other areas, and for article 5(4) number of plants and loads. Normally a single area applies only one specialised zone type (article 5(8), article 5(4) or article 5(2,3)) but in the case of France, the country applies both article 5(4) and article 5(2,3) and therefore dates can be found in columns K &amp; M, N, P and Q.</t>
  </si>
  <si>
    <t>This sheet presents in summary the status of the sensitive areas and their historical change(s) along the various reportings where relevant. It is used to check coherence of situation and changes introduced if any.</t>
  </si>
  <si>
    <t>(sheet UWWTP Level) Refers to situations where discharged waste water is reused at least partly. This value should be reported if part or all the treated waste water is reused and possible values are " infiltration", "irrigation" or "other purposes". When more than one discharge point, it is possible that different reuse may be reported. In such case they are listed and separated by a ";".</t>
  </si>
  <si>
    <t xml:space="preserve">(sheet UWWTP Level column AW) For treatment, in particular of nutrients N and P two information are reported: the equipment in place and the monitoring results of this treatment. In some cases the reporting does not include both information. This column therefore indicate when both information are reported with "no" and when this is not the case with "yes". </t>
  </si>
  <si>
    <t xml:space="preserve">(sheet agglomeration level columns N to Q) These columns present the same information than previous columns of this table, taken from previous reporting, to allow compare current situation with previous reporting. It can be a different agglomeration in some cases. </t>
  </si>
  <si>
    <r>
      <t xml:space="preserve">(sheet distance to compliance &amp; summary installation in place) For waste water treatment, it is necessary to reach a so called </t>
    </r>
    <r>
      <rPr>
        <i/>
        <sz val="11"/>
        <rFont val="Calibri"/>
        <family val="2"/>
      </rPr>
      <t>"Minimum percentage of reduction in relation to the load of the influent." (table 1 and 2 of annexe I of UWWTD)</t>
    </r>
    <r>
      <rPr>
        <sz val="11"/>
        <rFont val="Calibri"/>
        <family val="2"/>
      </rPr>
      <t xml:space="preserve"> </t>
    </r>
    <r>
      <rPr>
        <sz val="11"/>
        <rFont val="Calibri"/>
        <family val="2"/>
        <scheme val="minor"/>
      </rPr>
      <t>for parameters BOD5 and COD for secondary treatment and in addition for parameters Ntot and/or Ptot and or other parameter for more stringent treatment. Member States have to monitor these paramaters. When the minimum percentage is reached for one of the parameters, it is summarised in the reporting by a simple word: "pass" or "fail". In sheet "distance to compliance" these information are used to calculate if, for a waste water treatm ent plant, the monitoring results meet UWWTD requirements. This is the case only if all parameters for this level of treatment (secondary or more stringent) are = "pass". In sheet "summary installation in place" these information are used to calculate if, for a waste water treatment plant, the monitoring results reported meet the specific level of treatment (secondary respectively more stringent), with no consideration of  UWWTD requirements, i.e. including cases in which it is not required by the UWWTD. For agglomerations without obligations under the Directive, it is not mandatory to report monitoring results, this is why generally there is a significant difference between equipment and monitoring results for article 5 in sheet summary installation in place.</t>
    </r>
  </si>
  <si>
    <r>
      <t xml:space="preserve">(sheet distance to compliance &amp; summary installation in place) For waste water treatment, it is necessary under article 4 to </t>
    </r>
    <r>
      <rPr>
        <i/>
        <sz val="11"/>
        <rFont val="Calibri"/>
        <family val="2"/>
        <scheme val="minor"/>
      </rPr>
      <t>"ensure that urban waste water entering collecting systems shall before discharge be subject to secondary treatment"</t>
    </r>
    <r>
      <rPr>
        <sz val="11"/>
        <rFont val="Calibri"/>
        <family val="2"/>
        <scheme val="minor"/>
      </rPr>
      <t xml:space="preserve"> and respectively under article 5 </t>
    </r>
    <r>
      <rPr>
        <i/>
        <sz val="11"/>
        <rFont val="Calibri"/>
        <family val="2"/>
        <scheme val="minor"/>
      </rPr>
      <t>"ensure that urban waste water entering collecting systems shall before discharge into sensitive areas be subject to more stringent treatment"</t>
    </r>
    <r>
      <rPr>
        <sz val="11"/>
        <rFont val="Calibri"/>
        <family val="2"/>
        <scheme val="minor"/>
      </rPr>
      <t>. Member States have to report the treatment for each of their treatment plant in categories "primary", "secondary", "Other" (for more stringent treatment) and details for more stringent in categories "Nremoval", "Premoval", "UV", "Chlorination", "ozonation", "sand filtration", "microfiltration"  and "other". In sheet "distance to compliance" these information are used to calculate if, for a waste water treatment plant, the equipment reported (in place) meet UWWTD requirements. This is the case only if all equipment for this level of treatment (secondary or more stringent) are reported. In sheet "summary installation in place" these information are used to calculate if, for a waste water treatment plant, the equipment reported (in place) meet the specific level of treatment (secondary respectively more stringent), with no consideration of  UWWTD requirements, i.e. including cases in which it is not required by the UWWTD.</t>
    </r>
  </si>
  <si>
    <t>Glossary</t>
  </si>
  <si>
    <t>difference between monitoring result N and P and treatment in place (yes=different)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</si>
</sst>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53"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
      <b/>
      <sz val="14"/>
      <color rgb="FF000000"/>
      <name val="Calibri"/>
      <family val="2"/>
    </font>
    <font>
      <b/>
      <sz val="11"/>
      <name val="Calibri"/>
      <family val="2"/>
    </font>
    <font>
      <sz val="11"/>
      <name val="Calibri"/>
      <family val="2"/>
      <scheme val="minor"/>
    </font>
    <font>
      <b/>
      <sz val="11"/>
      <name val="Calibri"/>
      <family val="2"/>
      <scheme val="minor"/>
    </font>
    <font>
      <i/>
      <sz val="11"/>
      <name val="Calibri"/>
      <family val="2"/>
    </font>
    <font>
      <i/>
      <sz val="11"/>
      <name val="Calibri"/>
      <family val="2"/>
      <scheme val="minor"/>
    </font>
    <font>
      <b/>
      <sz val="14"/>
      <color theme="0"/>
      <name val="Calibri"/>
      <family val="2"/>
    </font>
    <font>
      <sz val="11"/>
      <color theme="0"/>
      <name val="Calibri"/>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1001">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44" fillId="2" borderId="0" xfId="0" applyNumberFormat="1" applyFont="1" applyFill="1" applyAlignment="1">
      <alignment wrapText="1"/>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3" fontId="45" fillId="5" borderId="0" xfId="0" applyNumberFormat="1" applyFont="1" applyFill="1" applyBorder="1" applyAlignment="1">
      <alignment vertical="center" wrapText="1"/>
    </xf>
    <xf numFmtId="0" fontId="44" fillId="0" borderId="0" xfId="0" applyFont="1" applyAlignment="1">
      <alignment wrapText="1"/>
    </xf>
    <xf numFmtId="0" fontId="44" fillId="2" borderId="0" xfId="0" applyFont="1" applyFill="1" applyAlignment="1">
      <alignment horizontal="left" vertical="top"/>
    </xf>
    <xf numFmtId="49" fontId="44" fillId="2" borderId="0" xfId="0" applyNumberFormat="1" applyFont="1" applyFill="1" applyAlignment="1">
      <alignment horizontal="left" vertical="top"/>
    </xf>
    <xf numFmtId="0" fontId="44" fillId="0" borderId="0" xfId="0" applyFont="1" applyAlignment="1">
      <alignment horizontal="left" vertical="top"/>
    </xf>
    <xf numFmtId="0" fontId="44" fillId="0" borderId="0" xfId="0" applyFont="1" applyAlignment="1">
      <alignment horizontal="left" vertical="top" wrapText="1"/>
    </xf>
    <xf numFmtId="0" fontId="47" fillId="0" borderId="0" xfId="0" applyFont="1" applyAlignment="1">
      <alignment wrapText="1"/>
    </xf>
    <xf numFmtId="1" fontId="0" fillId="0" borderId="0" xfId="0" applyNumberFormat="1"/>
    <xf numFmtId="49" fontId="51" fillId="39" borderId="0" xfId="0" applyNumberFormat="1" applyFont="1" applyFill="1" applyAlignment="1">
      <alignment horizontal="left" vertical="top"/>
    </xf>
    <xf numFmtId="0" fontId="52" fillId="39" borderId="0" xfId="0" applyFont="1" applyFill="1" applyAlignment="1">
      <alignment wrapText="1"/>
    </xf>
    <xf numFmtId="49" fontId="48" fillId="0" borderId="0" xfId="0" applyNumberFormat="1" applyFont="1" applyFill="1" applyAlignment="1">
      <alignment horizontal="left" vertical="top"/>
    </xf>
    <xf numFmtId="49" fontId="46" fillId="0" borderId="0" xfId="0" applyNumberFormat="1" applyFont="1" applyFill="1" applyAlignment="1">
      <alignment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center" vertic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4" fontId="7" fillId="5" borderId="0" xfId="0" applyNumberFormat="1" applyFont="1" applyFill="1" applyAlignment="1">
      <alignment horizontal="center" wrapText="1"/>
    </xf>
    <xf numFmtId="3" fontId="7" fillId="5" borderId="0" xfId="0" applyNumberFormat="1" applyFont="1" applyFill="1" applyAlignment="1">
      <alignment horizontal="center" wrapText="1"/>
    </xf>
    <xf numFmtId="0" fontId="39" fillId="10" borderId="12" xfId="0" applyFont="1" applyFill="1" applyBorder="1" applyAlignment="1">
      <alignment horizontal="center" vertical="center" wrapText="1"/>
    </xf>
    <xf numFmtId="0" fontId="0" fillId="2" borderId="0" xfId="0" applyFill="1" applyAlignment="1">
      <alignment horizontal="center" vertical="center" wrapText="1"/>
    </xf>
    <xf numFmtId="0" fontId="39" fillId="10" borderId="0" xfId="0" applyFont="1" applyFill="1" applyAlignment="1">
      <alignment horizontal="center" vertical="center" wrapText="1"/>
    </xf>
    <xf numFmtId="0" fontId="0" fillId="2" borderId="15" xfId="0" applyFill="1" applyBorder="1" applyAlignment="1">
      <alignment horizontal="center" vertic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6" fillId="7" borderId="0" xfId="0" applyFont="1" applyFill="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0" fontId="0" fillId="2" borderId="4" xfId="0" applyFill="1" applyBorder="1" applyAlignment="1">
      <alignment horizontal="center"/>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5" xfId="0" applyFill="1" applyBorder="1" applyAlignment="1">
      <alignment horizontal="center"/>
    </xf>
    <xf numFmtId="0" fontId="0" fillId="10" borderId="12" xfId="0"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3" fontId="6" fillId="5" borderId="0" xfId="0" applyNumberFormat="1" applyFont="1" applyFill="1" applyBorder="1" applyAlignment="1">
      <alignment horizontal="center" vertical="center" wrapText="1"/>
    </xf>
    <xf numFmtId="3" fontId="6" fillId="7" borderId="0" xfId="0" applyNumberFormat="1" applyFont="1" applyFill="1" applyAlignment="1">
      <alignment horizont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5" fillId="20" borderId="0" xfId="0" applyFont="1" applyFill="1" applyAlignment="1">
      <alignment horizontal="left" vertical="top"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7" fontId="0" fillId="20" borderId="0" xfId="0" applyNumberFormat="1" applyFill="1" applyAlignment="1">
      <alignment horizontal="left"/>
    </xf>
    <xf numFmtId="0" fontId="2" fillId="20" borderId="0" xfId="0" applyFont="1" applyFill="1" applyAlignment="1">
      <alignment horizontal="lef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4" fontId="7" fillId="5" borderId="0" xfId="0" applyNumberFormat="1" applyFont="1" applyFill="1" applyAlignment="1">
      <alignment horizontal="center" vertical="center"/>
    </xf>
    <xf numFmtId="0" fontId="7" fillId="9" borderId="0" xfId="0" applyFont="1" applyFill="1" applyAlignment="1">
      <alignment horizontal="center" vertical="center"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4" fontId="7" fillId="5" borderId="15" xfId="0" applyNumberFormat="1" applyFont="1" applyFill="1" applyBorder="1" applyAlignment="1">
      <alignment horizontal="center" vertical="center"/>
    </xf>
    <xf numFmtId="0" fontId="39" fillId="2" borderId="10" xfId="0" applyFont="1" applyFill="1" applyBorder="1" applyAlignment="1">
      <alignment horizont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56" xfId="0" applyFill="1" applyBorder="1" applyAlignment="1">
      <alignment horizontal="center"/>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52"/>
  <sheetViews>
    <sheetView zoomScaleNormal="100" workbookViewId="0">
      <selection activeCell="B18" sqref="B18"/>
    </sheetView>
  </sheetViews>
  <sheetFormatPr baseColWidth="10" defaultRowHeight="14.4" x14ac:dyDescent="0.3"/>
  <cols>
    <col min="1" max="1" width="45" style="771" bestFit="1" customWidth="1"/>
    <col min="2" max="2" width="157.44140625" style="772" customWidth="1"/>
  </cols>
  <sheetData>
    <row r="1" spans="1:2" ht="18" x14ac:dyDescent="0.3">
      <c r="A1" s="829" t="s">
        <v>615</v>
      </c>
      <c r="B1" s="830"/>
    </row>
    <row r="2" spans="1:2" x14ac:dyDescent="0.3">
      <c r="A2" s="831" t="s">
        <v>0</v>
      </c>
      <c r="B2" s="832" t="s">
        <v>1</v>
      </c>
    </row>
    <row r="3" spans="1:2" x14ac:dyDescent="0.3">
      <c r="A3" s="823" t="s">
        <v>461</v>
      </c>
      <c r="B3" s="770" t="s">
        <v>462</v>
      </c>
    </row>
    <row r="4" spans="1:2" x14ac:dyDescent="0.3">
      <c r="A4" s="824" t="s">
        <v>522</v>
      </c>
      <c r="B4" s="770" t="s">
        <v>463</v>
      </c>
    </row>
    <row r="5" spans="1:2" x14ac:dyDescent="0.3">
      <c r="A5" s="824" t="s">
        <v>523</v>
      </c>
      <c r="B5" s="770" t="s">
        <v>464</v>
      </c>
    </row>
    <row r="6" spans="1:2" x14ac:dyDescent="0.3">
      <c r="A6" s="824" t="s">
        <v>524</v>
      </c>
      <c r="B6" s="769" t="s">
        <v>6</v>
      </c>
    </row>
    <row r="7" spans="1:2" x14ac:dyDescent="0.3">
      <c r="A7" s="824" t="s">
        <v>525</v>
      </c>
      <c r="B7" s="769" t="s">
        <v>3</v>
      </c>
    </row>
    <row r="8" spans="1:2" x14ac:dyDescent="0.3">
      <c r="A8" s="824" t="s">
        <v>526</v>
      </c>
      <c r="B8" s="769" t="s">
        <v>15</v>
      </c>
    </row>
    <row r="9" spans="1:2" x14ac:dyDescent="0.3">
      <c r="A9" s="824" t="s">
        <v>527</v>
      </c>
      <c r="B9" s="769" t="s">
        <v>2</v>
      </c>
    </row>
    <row r="10" spans="1:2" x14ac:dyDescent="0.3">
      <c r="A10" s="824" t="s">
        <v>528</v>
      </c>
      <c r="B10" s="769" t="s">
        <v>21</v>
      </c>
    </row>
    <row r="11" spans="1:2" x14ac:dyDescent="0.3">
      <c r="A11" s="824" t="s">
        <v>529</v>
      </c>
      <c r="B11" s="769" t="s">
        <v>599</v>
      </c>
    </row>
    <row r="12" spans="1:2" x14ac:dyDescent="0.3">
      <c r="A12" s="824" t="s">
        <v>530</v>
      </c>
      <c r="B12" s="769" t="s">
        <v>4</v>
      </c>
    </row>
    <row r="13" spans="1:2" x14ac:dyDescent="0.3">
      <c r="A13" s="824" t="s">
        <v>531</v>
      </c>
      <c r="B13" s="769" t="s">
        <v>532</v>
      </c>
    </row>
    <row r="14" spans="1:2" x14ac:dyDescent="0.3">
      <c r="A14" s="824" t="s">
        <v>600</v>
      </c>
      <c r="B14" s="769" t="s">
        <v>601</v>
      </c>
    </row>
    <row r="15" spans="1:2" x14ac:dyDescent="0.3">
      <c r="A15" s="824" t="s">
        <v>533</v>
      </c>
      <c r="B15" s="769" t="s">
        <v>7</v>
      </c>
    </row>
    <row r="16" spans="1:2" x14ac:dyDescent="0.3">
      <c r="A16" s="824" t="s">
        <v>534</v>
      </c>
      <c r="B16" s="769" t="s">
        <v>535</v>
      </c>
    </row>
    <row r="17" spans="1:2" x14ac:dyDescent="0.3">
      <c r="A17" s="824" t="s">
        <v>22</v>
      </c>
      <c r="B17" s="769" t="s">
        <v>536</v>
      </c>
    </row>
    <row r="18" spans="1:2" x14ac:dyDescent="0.3">
      <c r="A18" s="824" t="s">
        <v>23</v>
      </c>
      <c r="B18" s="769" t="s">
        <v>537</v>
      </c>
    </row>
    <row r="19" spans="1:2" x14ac:dyDescent="0.3">
      <c r="A19" s="824" t="s">
        <v>538</v>
      </c>
      <c r="B19" s="769" t="s">
        <v>539</v>
      </c>
    </row>
    <row r="20" spans="1:2" x14ac:dyDescent="0.3">
      <c r="A20" s="824" t="s">
        <v>540</v>
      </c>
      <c r="B20" s="769" t="s">
        <v>13</v>
      </c>
    </row>
    <row r="21" spans="1:2" x14ac:dyDescent="0.3">
      <c r="A21" s="824" t="s">
        <v>541</v>
      </c>
      <c r="B21" s="769" t="s">
        <v>10</v>
      </c>
    </row>
    <row r="22" spans="1:2" x14ac:dyDescent="0.3">
      <c r="A22" s="824" t="s">
        <v>542</v>
      </c>
      <c r="B22" s="769" t="s">
        <v>12</v>
      </c>
    </row>
    <row r="23" spans="1:2" x14ac:dyDescent="0.3">
      <c r="A23" s="824" t="s">
        <v>496</v>
      </c>
      <c r="B23" s="770" t="s">
        <v>602</v>
      </c>
    </row>
    <row r="24" spans="1:2" x14ac:dyDescent="0.3">
      <c r="A24" s="824" t="s">
        <v>223</v>
      </c>
      <c r="B24" s="769" t="s">
        <v>8</v>
      </c>
    </row>
    <row r="25" spans="1:2" x14ac:dyDescent="0.3">
      <c r="A25" s="824" t="s">
        <v>490</v>
      </c>
      <c r="B25" s="769" t="s">
        <v>18</v>
      </c>
    </row>
    <row r="26" spans="1:2" x14ac:dyDescent="0.3">
      <c r="A26" s="824" t="s">
        <v>492</v>
      </c>
      <c r="B26" s="769" t="s">
        <v>11</v>
      </c>
    </row>
    <row r="27" spans="1:2" x14ac:dyDescent="0.3">
      <c r="A27" s="824" t="s">
        <v>543</v>
      </c>
      <c r="B27" s="769" t="s">
        <v>9</v>
      </c>
    </row>
    <row r="28" spans="1:2" x14ac:dyDescent="0.3">
      <c r="A28" s="824" t="s">
        <v>544</v>
      </c>
      <c r="B28" s="769" t="s">
        <v>17</v>
      </c>
    </row>
    <row r="29" spans="1:2" x14ac:dyDescent="0.3">
      <c r="A29" s="824" t="s">
        <v>545</v>
      </c>
      <c r="B29" s="769" t="s">
        <v>546</v>
      </c>
    </row>
    <row r="30" spans="1:2" x14ac:dyDescent="0.3">
      <c r="A30" s="824" t="s">
        <v>547</v>
      </c>
      <c r="B30" s="769" t="s">
        <v>14</v>
      </c>
    </row>
    <row r="31" spans="1:2" x14ac:dyDescent="0.3">
      <c r="A31" s="824">
        <v>1</v>
      </c>
      <c r="B31" s="769" t="s">
        <v>19</v>
      </c>
    </row>
    <row r="32" spans="1:2" x14ac:dyDescent="0.3">
      <c r="A32" s="824" t="s">
        <v>548</v>
      </c>
      <c r="B32" s="769" t="s">
        <v>16</v>
      </c>
    </row>
    <row r="33" spans="1:2" x14ac:dyDescent="0.3">
      <c r="A33" s="824">
        <v>2</v>
      </c>
      <c r="B33" s="769" t="s">
        <v>20</v>
      </c>
    </row>
    <row r="34" spans="1:2" x14ac:dyDescent="0.3">
      <c r="A34" s="824" t="s">
        <v>549</v>
      </c>
      <c r="B34" s="769" t="s">
        <v>5</v>
      </c>
    </row>
    <row r="35" spans="1:2" x14ac:dyDescent="0.3">
      <c r="A35" s="824" t="s">
        <v>550</v>
      </c>
      <c r="B35" s="769" t="s">
        <v>551</v>
      </c>
    </row>
    <row r="36" spans="1:2" x14ac:dyDescent="0.3">
      <c r="A36" s="825" t="s">
        <v>552</v>
      </c>
      <c r="B36" s="822" t="s">
        <v>553</v>
      </c>
    </row>
    <row r="37" spans="1:2" x14ac:dyDescent="0.3">
      <c r="A37" s="824" t="s">
        <v>554</v>
      </c>
      <c r="B37" s="822" t="s">
        <v>555</v>
      </c>
    </row>
    <row r="38" spans="1:2" ht="28.8" x14ac:dyDescent="0.3">
      <c r="A38" s="824" t="s">
        <v>556</v>
      </c>
      <c r="B38" s="769" t="s">
        <v>609</v>
      </c>
    </row>
    <row r="39" spans="1:2" ht="43.2" x14ac:dyDescent="0.3">
      <c r="A39" s="825" t="s">
        <v>557</v>
      </c>
      <c r="B39" s="769" t="s">
        <v>603</v>
      </c>
    </row>
    <row r="40" spans="1:2" ht="28.8" x14ac:dyDescent="0.3">
      <c r="A40" s="825" t="s">
        <v>92</v>
      </c>
      <c r="B40" s="769" t="s">
        <v>604</v>
      </c>
    </row>
    <row r="41" spans="1:2" ht="43.2" x14ac:dyDescent="0.3">
      <c r="A41" s="825" t="s">
        <v>558</v>
      </c>
      <c r="B41" s="822" t="s">
        <v>610</v>
      </c>
    </row>
    <row r="42" spans="1:2" ht="29.25" customHeight="1" x14ac:dyDescent="0.3">
      <c r="A42" s="825" t="s">
        <v>559</v>
      </c>
      <c r="B42" s="822" t="s">
        <v>560</v>
      </c>
    </row>
    <row r="43" spans="1:2" ht="28.8" x14ac:dyDescent="0.3">
      <c r="A43" s="825" t="s">
        <v>561</v>
      </c>
      <c r="B43" s="822" t="s">
        <v>562</v>
      </c>
    </row>
    <row r="44" spans="1:2" ht="28.8" x14ac:dyDescent="0.3">
      <c r="A44" s="826" t="s">
        <v>114</v>
      </c>
      <c r="B44" s="770" t="s">
        <v>611</v>
      </c>
    </row>
    <row r="45" spans="1:2" ht="28.8" x14ac:dyDescent="0.3">
      <c r="A45" s="825" t="s">
        <v>507</v>
      </c>
      <c r="B45" s="770" t="s">
        <v>612</v>
      </c>
    </row>
    <row r="46" spans="1:2" ht="115.2" x14ac:dyDescent="0.3">
      <c r="A46" s="825" t="s">
        <v>517</v>
      </c>
      <c r="B46" s="822" t="s">
        <v>605</v>
      </c>
    </row>
    <row r="47" spans="1:2" ht="115.2" x14ac:dyDescent="0.3">
      <c r="A47" s="825" t="s">
        <v>563</v>
      </c>
      <c r="B47" s="822" t="s">
        <v>613</v>
      </c>
    </row>
    <row r="48" spans="1:2" ht="115.2" x14ac:dyDescent="0.3">
      <c r="A48" s="825" t="s">
        <v>511</v>
      </c>
      <c r="B48" s="827" t="s">
        <v>614</v>
      </c>
    </row>
    <row r="49" spans="1:2" ht="72" x14ac:dyDescent="0.3">
      <c r="A49" s="825" t="s">
        <v>564</v>
      </c>
      <c r="B49" s="822" t="s">
        <v>606</v>
      </c>
    </row>
    <row r="50" spans="1:2" ht="43.2" x14ac:dyDescent="0.3">
      <c r="A50" s="825" t="s">
        <v>607</v>
      </c>
      <c r="B50" s="822" t="s">
        <v>608</v>
      </c>
    </row>
    <row r="51" spans="1:2" x14ac:dyDescent="0.3">
      <c r="A51" s="825"/>
      <c r="B51" s="822"/>
    </row>
    <row r="52" spans="1:2" x14ac:dyDescent="0.3">
      <c r="A52" s="825"/>
      <c r="B52" s="822"/>
    </row>
  </sheetData>
  <sheetProtection formatCells="0" formatColumns="0" formatRows="0" insertColumns="0" insertRows="0" insertHyperlinks="0" deleteColumns="0" deleteRows="0" sort="0" autoFilter="0" pivotTables="0"/>
  <autoFilter ref="A2:B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2:F81"/>
  <sheetViews>
    <sheetView topLeftCell="A49" workbookViewId="0">
      <selection activeCell="A47" sqref="A47"/>
    </sheetView>
  </sheetViews>
  <sheetFormatPr baseColWidth="10" defaultColWidth="9.21875" defaultRowHeight="14.4" x14ac:dyDescent="0.3"/>
  <cols>
    <col min="1" max="1" width="3.88671875" customWidth="1"/>
    <col min="2" max="2" width="40.44140625" customWidth="1"/>
    <col min="3" max="3" width="26.21875" customWidth="1"/>
    <col min="4" max="4" width="21" customWidth="1"/>
    <col min="5" max="5" width="20.21875" customWidth="1"/>
    <col min="6" max="6" width="25.44140625" customWidth="1"/>
  </cols>
  <sheetData>
    <row r="2" spans="2:6" x14ac:dyDescent="0.3">
      <c r="B2" s="322" t="s">
        <v>226</v>
      </c>
      <c r="C2" s="323"/>
    </row>
    <row r="3" spans="2:6" ht="19.5" customHeight="1" x14ac:dyDescent="0.3">
      <c r="B3" s="324" t="s">
        <v>227</v>
      </c>
      <c r="C3" s="935"/>
      <c r="D3" s="935"/>
    </row>
    <row r="4" spans="2:6" x14ac:dyDescent="0.3">
      <c r="C4" s="325"/>
    </row>
    <row r="6" spans="2:6" x14ac:dyDescent="0.3">
      <c r="D6" s="326"/>
    </row>
    <row r="7" spans="2:6" ht="21" customHeight="1" x14ac:dyDescent="0.4">
      <c r="B7" s="327" t="s">
        <v>516</v>
      </c>
    </row>
    <row r="8" spans="2:6" ht="21" customHeight="1" x14ac:dyDescent="0.4">
      <c r="B8" s="328"/>
      <c r="C8" s="328"/>
      <c r="D8" s="329" t="s">
        <v>229</v>
      </c>
    </row>
    <row r="9" spans="2:6" x14ac:dyDescent="0.3">
      <c r="D9" s="330"/>
    </row>
    <row r="10" spans="2:6" ht="29.25" customHeight="1" x14ac:dyDescent="0.3">
      <c r="B10" s="503" t="s">
        <v>438</v>
      </c>
      <c r="C10" s="331" t="s">
        <v>233</v>
      </c>
      <c r="D10" s="332" t="s">
        <v>265</v>
      </c>
      <c r="E10" s="936" t="s">
        <v>517</v>
      </c>
      <c r="F10" s="937"/>
    </row>
    <row r="11" spans="2:6" ht="15" customHeight="1" x14ac:dyDescent="0.3">
      <c r="B11" s="333" t="s">
        <v>229</v>
      </c>
      <c r="C11" s="334" t="s">
        <v>145</v>
      </c>
      <c r="D11" s="343" t="s">
        <v>465</v>
      </c>
      <c r="E11" s="505" t="s">
        <v>466</v>
      </c>
      <c r="F11" s="336" t="s">
        <v>60</v>
      </c>
    </row>
    <row r="12" spans="2:6" ht="15.75" customHeight="1" x14ac:dyDescent="0.3">
      <c r="B12" s="337" t="s">
        <v>386</v>
      </c>
      <c r="C12" s="344"/>
      <c r="D12" s="349">
        <v>100</v>
      </c>
      <c r="E12" s="349"/>
      <c r="F12" s="348"/>
    </row>
    <row r="13" spans="2:6" x14ac:dyDescent="0.3">
      <c r="B13" s="338" t="s">
        <v>267</v>
      </c>
      <c r="C13" s="345"/>
      <c r="D13" s="350"/>
      <c r="E13" s="365"/>
      <c r="F13" s="366"/>
    </row>
    <row r="14" spans="2:6" x14ac:dyDescent="0.3">
      <c r="B14" s="356" t="s">
        <v>268</v>
      </c>
      <c r="C14" s="357"/>
      <c r="D14" s="358"/>
      <c r="E14" s="367"/>
      <c r="F14" s="368"/>
    </row>
    <row r="15" spans="2:6" x14ac:dyDescent="0.3">
      <c r="B15" s="339"/>
      <c r="C15" s="346"/>
      <c r="D15" s="351"/>
      <c r="E15" s="352"/>
      <c r="F15" s="797"/>
    </row>
    <row r="16" spans="2:6" ht="15.75" customHeight="1" x14ac:dyDescent="0.3">
      <c r="B16" s="340" t="s">
        <v>514</v>
      </c>
      <c r="C16" s="347"/>
      <c r="D16" s="353"/>
      <c r="E16" s="353"/>
      <c r="F16" s="798"/>
    </row>
    <row r="17" spans="2:6" x14ac:dyDescent="0.3">
      <c r="B17" s="338" t="s">
        <v>595</v>
      </c>
      <c r="C17" s="817"/>
      <c r="D17" s="803"/>
      <c r="E17" s="801"/>
      <c r="F17" s="797"/>
    </row>
    <row r="18" spans="2:6" ht="25.5" customHeight="1" x14ac:dyDescent="0.3">
      <c r="B18" s="794" t="s">
        <v>269</v>
      </c>
      <c r="C18" s="800"/>
      <c r="D18" s="802"/>
      <c r="E18" s="802"/>
      <c r="F18" s="806"/>
    </row>
    <row r="19" spans="2:6" x14ac:dyDescent="0.3">
      <c r="B19" s="815" t="s">
        <v>568</v>
      </c>
      <c r="C19" s="816"/>
      <c r="D19" s="818"/>
      <c r="E19" s="818"/>
      <c r="F19" s="805"/>
    </row>
    <row r="20" spans="2:6" ht="31.5" customHeight="1" x14ac:dyDescent="0.3">
      <c r="B20" s="341" t="s">
        <v>515</v>
      </c>
      <c r="C20" s="347"/>
      <c r="D20" s="354"/>
      <c r="E20" s="354"/>
      <c r="F20" s="798"/>
    </row>
    <row r="21" spans="2:6" x14ac:dyDescent="0.3">
      <c r="B21" s="338" t="s">
        <v>595</v>
      </c>
      <c r="C21" s="345"/>
      <c r="D21" s="350"/>
      <c r="E21" s="350"/>
      <c r="F21" s="797"/>
    </row>
    <row r="22" spans="2:6" ht="25.5" customHeight="1" x14ac:dyDescent="0.3">
      <c r="B22" s="369" t="s">
        <v>269</v>
      </c>
      <c r="C22" s="345"/>
      <c r="D22" s="350"/>
      <c r="E22" s="350"/>
      <c r="F22" s="797"/>
    </row>
    <row r="23" spans="2:6" x14ac:dyDescent="0.3">
      <c r="B23" s="799" t="s">
        <v>568</v>
      </c>
      <c r="C23" s="363"/>
      <c r="D23" s="362"/>
      <c r="E23" s="361"/>
      <c r="F23" s="798"/>
    </row>
    <row r="26" spans="2:6" x14ac:dyDescent="0.3">
      <c r="D26" s="326"/>
    </row>
    <row r="27" spans="2:6" ht="21" customHeight="1" x14ac:dyDescent="0.4">
      <c r="B27" s="327" t="s">
        <v>518</v>
      </c>
    </row>
    <row r="28" spans="2:6" ht="21" customHeight="1" x14ac:dyDescent="0.4">
      <c r="B28" s="328"/>
      <c r="C28" s="328"/>
      <c r="D28" s="329" t="s">
        <v>229</v>
      </c>
    </row>
    <row r="29" spans="2:6" x14ac:dyDescent="0.3">
      <c r="D29" s="330"/>
    </row>
    <row r="30" spans="2:6" ht="36" customHeight="1" x14ac:dyDescent="0.3">
      <c r="B30" s="503" t="s">
        <v>438</v>
      </c>
      <c r="C30" s="331" t="s">
        <v>233</v>
      </c>
      <c r="D30" s="342" t="s">
        <v>265</v>
      </c>
      <c r="E30" s="936" t="s">
        <v>517</v>
      </c>
      <c r="F30" s="937"/>
    </row>
    <row r="31" spans="2:6" ht="15" customHeight="1" x14ac:dyDescent="0.3">
      <c r="B31" s="333" t="s">
        <v>229</v>
      </c>
      <c r="C31" s="334" t="s">
        <v>145</v>
      </c>
      <c r="D31" s="343" t="s">
        <v>465</v>
      </c>
      <c r="E31" s="335" t="s">
        <v>466</v>
      </c>
      <c r="F31" s="336" t="s">
        <v>60</v>
      </c>
    </row>
    <row r="32" spans="2:6" ht="15.75" customHeight="1" x14ac:dyDescent="0.3">
      <c r="B32" s="337" t="s">
        <v>386</v>
      </c>
      <c r="C32" s="344"/>
      <c r="D32" s="349">
        <v>100</v>
      </c>
      <c r="E32" s="349"/>
      <c r="F32" s="348"/>
    </row>
    <row r="33" spans="2:6" x14ac:dyDescent="0.3">
      <c r="B33" s="338" t="s">
        <v>267</v>
      </c>
      <c r="C33" s="345"/>
      <c r="D33" s="350"/>
      <c r="E33" s="365"/>
      <c r="F33" s="366"/>
    </row>
    <row r="34" spans="2:6" x14ac:dyDescent="0.3">
      <c r="B34" s="356" t="s">
        <v>268</v>
      </c>
      <c r="C34" s="357"/>
      <c r="D34" s="358"/>
      <c r="E34" s="367"/>
      <c r="F34" s="368"/>
    </row>
    <row r="35" spans="2:6" x14ac:dyDescent="0.3">
      <c r="B35" s="339"/>
      <c r="C35" s="346"/>
      <c r="D35" s="351"/>
      <c r="E35" s="352"/>
      <c r="F35" s="797"/>
    </row>
    <row r="36" spans="2:6" ht="15.75" customHeight="1" x14ac:dyDescent="0.3">
      <c r="B36" s="340" t="s">
        <v>514</v>
      </c>
      <c r="C36" s="347"/>
      <c r="D36" s="353"/>
      <c r="E36" s="353"/>
      <c r="F36" s="798"/>
    </row>
    <row r="37" spans="2:6" x14ac:dyDescent="0.3">
      <c r="B37" s="338" t="s">
        <v>595</v>
      </c>
      <c r="C37" s="345"/>
      <c r="D37" s="350"/>
      <c r="E37" s="350"/>
      <c r="F37" s="797"/>
    </row>
    <row r="38" spans="2:6" ht="25.5" customHeight="1" x14ac:dyDescent="0.3">
      <c r="B38" s="808" t="s">
        <v>597</v>
      </c>
      <c r="C38" s="795"/>
      <c r="D38" s="802"/>
      <c r="E38" s="802"/>
      <c r="F38" s="806"/>
    </row>
    <row r="39" spans="2:6" x14ac:dyDescent="0.3">
      <c r="B39" s="811" t="s">
        <v>598</v>
      </c>
      <c r="C39" s="812"/>
      <c r="D39" s="818"/>
      <c r="E39" s="818"/>
      <c r="F39" s="805"/>
    </row>
    <row r="40" spans="2:6" ht="15.75" customHeight="1" x14ac:dyDescent="0.3">
      <c r="B40" s="341" t="s">
        <v>515</v>
      </c>
      <c r="C40" s="347"/>
      <c r="D40" s="354"/>
      <c r="E40" s="354"/>
      <c r="F40" s="798"/>
    </row>
    <row r="41" spans="2:6" x14ac:dyDescent="0.3">
      <c r="B41" s="338" t="s">
        <v>595</v>
      </c>
      <c r="C41" s="345"/>
      <c r="D41" s="350"/>
      <c r="E41" s="350"/>
      <c r="F41" s="797"/>
    </row>
    <row r="42" spans="2:6" ht="25.5" customHeight="1" x14ac:dyDescent="0.3">
      <c r="B42" s="369" t="s">
        <v>596</v>
      </c>
      <c r="C42" s="345"/>
      <c r="D42" s="350"/>
      <c r="E42" s="350"/>
      <c r="F42" s="797"/>
    </row>
    <row r="43" spans="2:6" x14ac:dyDescent="0.3">
      <c r="B43" s="811" t="s">
        <v>598</v>
      </c>
      <c r="C43" s="360"/>
      <c r="D43" s="355"/>
      <c r="E43" s="359"/>
      <c r="F43" s="798"/>
    </row>
    <row r="46" spans="2:6" ht="21" customHeight="1" x14ac:dyDescent="0.4">
      <c r="B46" s="327" t="s">
        <v>519</v>
      </c>
    </row>
    <row r="47" spans="2:6" ht="21" customHeight="1" x14ac:dyDescent="0.4">
      <c r="B47" s="328"/>
      <c r="C47" s="328"/>
      <c r="D47" s="329" t="s">
        <v>229</v>
      </c>
    </row>
    <row r="48" spans="2:6" x14ac:dyDescent="0.3">
      <c r="D48" s="330"/>
    </row>
    <row r="49" spans="2:6" ht="38.25" customHeight="1" x14ac:dyDescent="0.3">
      <c r="B49" s="503" t="s">
        <v>438</v>
      </c>
      <c r="C49" s="331" t="s">
        <v>233</v>
      </c>
      <c r="D49" s="342" t="s">
        <v>265</v>
      </c>
      <c r="E49" s="936" t="s">
        <v>517</v>
      </c>
      <c r="F49" s="937"/>
    </row>
    <row r="50" spans="2:6" ht="16.5" customHeight="1" x14ac:dyDescent="0.3">
      <c r="B50" s="333" t="s">
        <v>229</v>
      </c>
      <c r="C50" s="334" t="s">
        <v>145</v>
      </c>
      <c r="D50" s="343" t="s">
        <v>465</v>
      </c>
      <c r="E50" s="505" t="s">
        <v>466</v>
      </c>
      <c r="F50" s="336" t="s">
        <v>60</v>
      </c>
    </row>
    <row r="51" spans="2:6" ht="15.75" customHeight="1" x14ac:dyDescent="0.3">
      <c r="B51" s="337" t="s">
        <v>386</v>
      </c>
      <c r="C51" s="344"/>
      <c r="D51" s="349">
        <v>100</v>
      </c>
      <c r="E51" s="349"/>
      <c r="F51" s="348"/>
    </row>
    <row r="52" spans="2:6" x14ac:dyDescent="0.3">
      <c r="B52" s="338" t="s">
        <v>267</v>
      </c>
      <c r="C52" s="345"/>
      <c r="D52" s="350"/>
      <c r="E52" s="365"/>
      <c r="F52" s="366"/>
    </row>
    <row r="53" spans="2:6" x14ac:dyDescent="0.3">
      <c r="B53" s="356" t="s">
        <v>268</v>
      </c>
      <c r="C53" s="357"/>
      <c r="D53" s="358"/>
      <c r="E53" s="367"/>
      <c r="F53" s="368"/>
    </row>
    <row r="54" spans="2:6" x14ac:dyDescent="0.3">
      <c r="B54" s="339"/>
      <c r="C54" s="346"/>
      <c r="D54" s="351"/>
      <c r="E54" s="352"/>
      <c r="F54" s="797"/>
    </row>
    <row r="55" spans="2:6" ht="15.75" customHeight="1" x14ac:dyDescent="0.3">
      <c r="B55" s="340" t="s">
        <v>514</v>
      </c>
      <c r="C55" s="347"/>
      <c r="D55" s="353"/>
      <c r="E55" s="353"/>
      <c r="F55" s="798"/>
    </row>
    <row r="56" spans="2:6" x14ac:dyDescent="0.3">
      <c r="B56" s="338" t="s">
        <v>595</v>
      </c>
      <c r="C56" s="345"/>
      <c r="D56" s="796"/>
      <c r="E56" s="803"/>
      <c r="F56" s="804"/>
    </row>
    <row r="57" spans="2:6" ht="25.5" customHeight="1" x14ac:dyDescent="0.3">
      <c r="B57" s="814" t="s">
        <v>596</v>
      </c>
      <c r="C57" s="795"/>
      <c r="D57" s="802"/>
      <c r="E57" s="802"/>
      <c r="F57" s="806"/>
    </row>
    <row r="58" spans="2:6" x14ac:dyDescent="0.3">
      <c r="B58" s="810" t="s">
        <v>598</v>
      </c>
      <c r="C58" s="812"/>
      <c r="D58" s="818"/>
      <c r="E58" s="818"/>
      <c r="F58" s="805"/>
    </row>
    <row r="59" spans="2:6" ht="15.75" customHeight="1" x14ac:dyDescent="0.3">
      <c r="B59" s="340" t="s">
        <v>515</v>
      </c>
      <c r="C59" s="347"/>
      <c r="D59" s="354"/>
      <c r="E59" s="354"/>
      <c r="F59" s="798"/>
    </row>
    <row r="60" spans="2:6" x14ac:dyDescent="0.3">
      <c r="B60" s="338" t="s">
        <v>595</v>
      </c>
      <c r="C60" s="345"/>
      <c r="D60" s="350"/>
      <c r="E60" s="350"/>
      <c r="F60" s="797"/>
    </row>
    <row r="61" spans="2:6" ht="25.5" customHeight="1" x14ac:dyDescent="0.3">
      <c r="B61" s="369" t="s">
        <v>269</v>
      </c>
      <c r="C61" s="345"/>
      <c r="D61" s="350"/>
      <c r="E61" s="350"/>
      <c r="F61" s="797"/>
    </row>
    <row r="62" spans="2:6" x14ac:dyDescent="0.3">
      <c r="B62" s="799" t="s">
        <v>598</v>
      </c>
      <c r="C62" s="360"/>
      <c r="D62" s="364"/>
      <c r="E62" s="361"/>
      <c r="F62" s="798"/>
    </row>
    <row r="65" spans="2:6" ht="21" x14ac:dyDescent="0.4">
      <c r="B65" s="327" t="s">
        <v>521</v>
      </c>
    </row>
    <row r="66" spans="2:6" ht="21" x14ac:dyDescent="0.4">
      <c r="B66" s="328"/>
      <c r="C66" s="328"/>
      <c r="D66" s="329" t="s">
        <v>229</v>
      </c>
    </row>
    <row r="67" spans="2:6" x14ac:dyDescent="0.3">
      <c r="D67" s="330"/>
    </row>
    <row r="68" spans="2:6" x14ac:dyDescent="0.3">
      <c r="B68" s="503" t="s">
        <v>438</v>
      </c>
      <c r="C68" s="331" t="s">
        <v>233</v>
      </c>
      <c r="D68" s="342" t="s">
        <v>265</v>
      </c>
      <c r="E68" s="936" t="s">
        <v>517</v>
      </c>
      <c r="F68" s="937"/>
    </row>
    <row r="69" spans="2:6" x14ac:dyDescent="0.3">
      <c r="B69" s="504" t="s">
        <v>229</v>
      </c>
      <c r="C69" s="334" t="s">
        <v>145</v>
      </c>
      <c r="D69" s="343" t="s">
        <v>465</v>
      </c>
      <c r="E69" s="505" t="s">
        <v>466</v>
      </c>
      <c r="F69" s="506" t="s">
        <v>60</v>
      </c>
    </row>
    <row r="70" spans="2:6" ht="15.6" x14ac:dyDescent="0.3">
      <c r="B70" s="337" t="s">
        <v>386</v>
      </c>
      <c r="C70" s="344"/>
      <c r="D70" s="349">
        <v>100</v>
      </c>
      <c r="E70" s="349"/>
      <c r="F70" s="348"/>
    </row>
    <row r="71" spans="2:6" x14ac:dyDescent="0.3">
      <c r="B71" s="338" t="s">
        <v>267</v>
      </c>
      <c r="C71" s="345"/>
      <c r="D71" s="350"/>
      <c r="E71" s="365"/>
      <c r="F71" s="366"/>
    </row>
    <row r="72" spans="2:6" x14ac:dyDescent="0.3">
      <c r="B72" s="356" t="s">
        <v>268</v>
      </c>
      <c r="C72" s="357"/>
      <c r="D72" s="358"/>
      <c r="E72" s="367"/>
      <c r="F72" s="368"/>
    </row>
    <row r="73" spans="2:6" x14ac:dyDescent="0.3">
      <c r="B73" s="339"/>
      <c r="C73" s="346"/>
      <c r="D73" s="351"/>
      <c r="E73" s="352"/>
      <c r="F73" s="797"/>
    </row>
    <row r="74" spans="2:6" ht="15.6" x14ac:dyDescent="0.3">
      <c r="B74" s="340" t="s">
        <v>514</v>
      </c>
      <c r="C74" s="347"/>
      <c r="D74" s="353"/>
      <c r="E74" s="353"/>
      <c r="F74" s="798"/>
    </row>
    <row r="75" spans="2:6" x14ac:dyDescent="0.3">
      <c r="B75" s="813" t="s">
        <v>595</v>
      </c>
      <c r="C75" s="809"/>
      <c r="D75" s="350"/>
      <c r="E75" s="350"/>
      <c r="F75" s="797"/>
    </row>
    <row r="76" spans="2:6" x14ac:dyDescent="0.3">
      <c r="B76" s="814" t="s">
        <v>596</v>
      </c>
      <c r="C76" s="795"/>
      <c r="D76" s="802"/>
      <c r="E76" s="802"/>
      <c r="F76" s="806"/>
    </row>
    <row r="77" spans="2:6" x14ac:dyDescent="0.3">
      <c r="B77" s="810" t="s">
        <v>568</v>
      </c>
      <c r="C77" s="812"/>
      <c r="D77" s="818"/>
      <c r="E77" s="818"/>
      <c r="F77" s="807"/>
    </row>
    <row r="78" spans="2:6" ht="15.6" x14ac:dyDescent="0.3">
      <c r="B78" s="340" t="s">
        <v>515</v>
      </c>
      <c r="C78" s="347"/>
      <c r="D78" s="354"/>
      <c r="E78" s="354"/>
      <c r="F78" s="798"/>
    </row>
    <row r="79" spans="2:6" x14ac:dyDescent="0.3">
      <c r="B79" s="338" t="s">
        <v>595</v>
      </c>
      <c r="C79" s="345"/>
      <c r="D79" s="350"/>
      <c r="E79" s="350"/>
      <c r="F79" s="797"/>
    </row>
    <row r="80" spans="2:6" x14ac:dyDescent="0.3">
      <c r="B80" s="369" t="s">
        <v>596</v>
      </c>
      <c r="C80" s="345"/>
      <c r="D80" s="350"/>
      <c r="E80" s="350"/>
      <c r="F80" s="797"/>
    </row>
    <row r="81" spans="2:6" x14ac:dyDescent="0.3">
      <c r="B81" s="799" t="s">
        <v>598</v>
      </c>
      <c r="C81" s="360"/>
      <c r="D81" s="364"/>
      <c r="E81" s="361"/>
      <c r="F81" s="798"/>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70"/>
      <c r="B1" s="371" t="s">
        <v>226</v>
      </c>
      <c r="C1" s="371"/>
      <c r="D1" s="371"/>
      <c r="E1" s="372"/>
      <c r="F1" s="371"/>
    </row>
    <row r="2" spans="1:6" x14ac:dyDescent="0.3">
      <c r="A2" s="370"/>
      <c r="B2" s="373" t="s">
        <v>227</v>
      </c>
      <c r="C2" s="373"/>
      <c r="D2" s="373"/>
      <c r="E2" s="933"/>
      <c r="F2" s="933"/>
    </row>
    <row r="3" spans="1:6" x14ac:dyDescent="0.3">
      <c r="A3" s="372"/>
      <c r="B3" s="371"/>
      <c r="C3" s="371"/>
      <c r="D3" s="371"/>
      <c r="E3" s="374"/>
      <c r="F3" s="371"/>
    </row>
    <row r="4" spans="1:6" x14ac:dyDescent="0.3">
      <c r="A4" s="372"/>
      <c r="B4" s="371"/>
      <c r="C4" s="371"/>
      <c r="D4" s="371"/>
      <c r="E4" s="371"/>
      <c r="F4" s="375"/>
    </row>
    <row r="5" spans="1:6" ht="21" customHeight="1" x14ac:dyDescent="0.4">
      <c r="A5" s="370"/>
      <c r="B5" s="376" t="s">
        <v>510</v>
      </c>
      <c r="C5" s="376"/>
      <c r="D5" s="376"/>
      <c r="E5" s="371"/>
      <c r="F5" s="377" t="s">
        <v>229</v>
      </c>
    </row>
    <row r="6" spans="1:6" ht="23.25" customHeight="1" x14ac:dyDescent="0.3">
      <c r="A6" s="370"/>
      <c r="B6" s="934" t="s">
        <v>439</v>
      </c>
      <c r="C6" s="934"/>
      <c r="D6" s="934"/>
      <c r="E6" s="934"/>
      <c r="F6" s="934"/>
    </row>
    <row r="7" spans="1:6" x14ac:dyDescent="0.3">
      <c r="A7" s="370"/>
      <c r="B7" s="371"/>
      <c r="C7" s="371"/>
      <c r="D7" s="371"/>
      <c r="E7" s="371"/>
      <c r="F7" s="371"/>
    </row>
    <row r="8" spans="1:6" ht="31.5" customHeight="1" x14ac:dyDescent="0.3">
      <c r="A8" s="370"/>
      <c r="B8" s="399" t="s">
        <v>471</v>
      </c>
      <c r="C8" s="938" t="s">
        <v>232</v>
      </c>
      <c r="D8" s="939"/>
      <c r="E8" s="938" t="s">
        <v>233</v>
      </c>
      <c r="F8" s="939"/>
    </row>
    <row r="9" spans="1:6" ht="18" customHeight="1" x14ac:dyDescent="0.3">
      <c r="A9" s="370"/>
      <c r="B9" s="400" t="s">
        <v>229</v>
      </c>
      <c r="C9" s="397" t="s">
        <v>59</v>
      </c>
      <c r="D9" s="398" t="s">
        <v>235</v>
      </c>
      <c r="E9" s="380" t="s">
        <v>145</v>
      </c>
      <c r="F9" s="381" t="s">
        <v>235</v>
      </c>
    </row>
    <row r="10" spans="1:6" x14ac:dyDescent="0.3">
      <c r="A10" s="382"/>
      <c r="B10" s="404" t="s">
        <v>270</v>
      </c>
      <c r="C10" s="383"/>
      <c r="D10" s="410"/>
      <c r="E10" s="383"/>
      <c r="F10" s="415"/>
    </row>
    <row r="11" spans="1:6" x14ac:dyDescent="0.3">
      <c r="A11" s="382"/>
      <c r="B11" s="405" t="s">
        <v>271</v>
      </c>
      <c r="C11" s="387"/>
      <c r="D11" s="411"/>
      <c r="E11" s="394"/>
      <c r="F11" s="416"/>
    </row>
    <row r="12" spans="1:6" x14ac:dyDescent="0.3">
      <c r="A12" s="385"/>
      <c r="B12" s="401" t="s">
        <v>267</v>
      </c>
      <c r="C12" s="396"/>
      <c r="D12" s="395"/>
      <c r="E12" s="396"/>
      <c r="F12" s="395"/>
    </row>
    <row r="13" spans="1:6" x14ac:dyDescent="0.3">
      <c r="A13" s="385"/>
      <c r="B13" s="378"/>
      <c r="C13" s="406"/>
      <c r="D13" s="412"/>
      <c r="E13" s="390"/>
      <c r="F13" s="393"/>
    </row>
    <row r="14" spans="1:6" x14ac:dyDescent="0.3">
      <c r="A14" s="382"/>
      <c r="B14" s="389" t="s">
        <v>272</v>
      </c>
      <c r="C14" s="407"/>
      <c r="D14" s="413"/>
      <c r="E14" s="409"/>
      <c r="F14" s="417"/>
    </row>
    <row r="15" spans="1:6" x14ac:dyDescent="0.3">
      <c r="A15" s="385"/>
      <c r="B15" s="402" t="s">
        <v>511</v>
      </c>
      <c r="C15" s="384"/>
      <c r="D15" s="386"/>
      <c r="E15" s="387"/>
      <c r="F15" s="388"/>
    </row>
    <row r="16" spans="1:6" x14ac:dyDescent="0.3">
      <c r="A16" s="385"/>
      <c r="B16" s="401" t="s">
        <v>273</v>
      </c>
      <c r="C16" s="396"/>
      <c r="D16" s="395"/>
      <c r="E16" s="396"/>
      <c r="F16" s="395"/>
    </row>
    <row r="17" spans="1:6" x14ac:dyDescent="0.3">
      <c r="A17" s="385"/>
      <c r="B17" s="392"/>
      <c r="C17" s="408"/>
      <c r="D17" s="414"/>
      <c r="E17" s="408"/>
      <c r="F17" s="418"/>
    </row>
    <row r="18" spans="1:6" x14ac:dyDescent="0.3">
      <c r="A18" s="382"/>
      <c r="B18" s="389" t="s">
        <v>274</v>
      </c>
      <c r="C18" s="407"/>
      <c r="D18" s="413"/>
      <c r="E18" s="409"/>
      <c r="F18" s="417"/>
    </row>
    <row r="19" spans="1:6" x14ac:dyDescent="0.3">
      <c r="A19" s="385"/>
      <c r="B19" s="402" t="s">
        <v>511</v>
      </c>
      <c r="C19" s="384"/>
      <c r="D19" s="386"/>
      <c r="E19" s="387"/>
      <c r="F19" s="388"/>
    </row>
    <row r="20" spans="1:6" x14ac:dyDescent="0.3">
      <c r="A20" s="385"/>
      <c r="B20" s="403" t="s">
        <v>273</v>
      </c>
      <c r="C20" s="390"/>
      <c r="D20" s="388"/>
      <c r="E20" s="391"/>
      <c r="F20" s="388"/>
    </row>
    <row r="21" spans="1:6" x14ac:dyDescent="0.3">
      <c r="A21" s="385"/>
      <c r="B21" s="419"/>
      <c r="C21" s="420"/>
      <c r="D21" s="421"/>
      <c r="E21" s="422"/>
      <c r="F21" s="423"/>
    </row>
    <row r="22" spans="1:6" x14ac:dyDescent="0.3">
      <c r="A22" s="370"/>
      <c r="B22" s="928"/>
      <c r="C22" s="928"/>
      <c r="D22" s="928"/>
      <c r="E22" s="928"/>
      <c r="F22" s="928"/>
    </row>
    <row r="23" spans="1:6" x14ac:dyDescent="0.3">
      <c r="A23" s="370"/>
      <c r="B23" s="372"/>
      <c r="C23" s="371"/>
      <c r="D23" s="371"/>
      <c r="E23" s="371"/>
      <c r="F23" s="371"/>
    </row>
    <row r="24" spans="1:6" x14ac:dyDescent="0.3">
      <c r="A24" s="370"/>
      <c r="B24" s="379" t="s">
        <v>260</v>
      </c>
      <c r="C24" s="371"/>
      <c r="D24" s="371"/>
      <c r="E24" s="371"/>
      <c r="F24" s="371"/>
    </row>
    <row r="25" spans="1:6" x14ac:dyDescent="0.3">
      <c r="A25" s="370"/>
      <c r="B25" s="768" t="s">
        <v>512</v>
      </c>
      <c r="C25" s="371"/>
      <c r="D25" s="371"/>
      <c r="E25" s="371"/>
      <c r="F25" s="371"/>
    </row>
    <row r="26" spans="1:6" x14ac:dyDescent="0.3">
      <c r="A26" s="370"/>
      <c r="B26" s="768" t="s">
        <v>513</v>
      </c>
      <c r="C26" s="371"/>
      <c r="D26" s="371"/>
      <c r="E26" s="371"/>
      <c r="F26" s="371"/>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2:N10"/>
  <sheetViews>
    <sheetView workbookViewId="0">
      <pane ySplit="7" topLeftCell="A8" activePane="bottomLeft" state="frozen"/>
      <selection pane="bottomLeft" activeCell="F2" sqref="F2"/>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40" t="s">
        <v>67</v>
      </c>
      <c r="C2" s="941" t="s">
        <v>68</v>
      </c>
      <c r="D2" s="941" t="s">
        <v>168</v>
      </c>
      <c r="E2" s="424" t="s">
        <v>275</v>
      </c>
      <c r="F2" s="424" t="s">
        <v>581</v>
      </c>
      <c r="G2" s="424" t="s">
        <v>277</v>
      </c>
      <c r="H2" s="424" t="s">
        <v>88</v>
      </c>
      <c r="I2" s="424" t="s">
        <v>95</v>
      </c>
      <c r="J2" s="424" t="s">
        <v>278</v>
      </c>
      <c r="K2" s="438" t="s">
        <v>279</v>
      </c>
      <c r="L2" s="438" t="s">
        <v>280</v>
      </c>
      <c r="M2" s="438" t="s">
        <v>281</v>
      </c>
      <c r="N2" s="438" t="s">
        <v>282</v>
      </c>
    </row>
    <row r="3" spans="1:14" x14ac:dyDescent="0.3">
      <c r="B3" s="940"/>
      <c r="C3" s="942"/>
      <c r="D3" s="942"/>
      <c r="E3" s="439" t="s">
        <v>283</v>
      </c>
      <c r="F3" s="439" t="s">
        <v>283</v>
      </c>
      <c r="G3" s="439" t="s">
        <v>283</v>
      </c>
      <c r="H3" s="439" t="s">
        <v>283</v>
      </c>
      <c r="I3" s="439" t="s">
        <v>283</v>
      </c>
      <c r="J3" s="439" t="s">
        <v>283</v>
      </c>
      <c r="K3" s="440" t="s">
        <v>284</v>
      </c>
      <c r="L3" s="440" t="s">
        <v>284</v>
      </c>
      <c r="M3" s="440" t="s">
        <v>284</v>
      </c>
      <c r="N3" s="440" t="s">
        <v>285</v>
      </c>
    </row>
    <row r="4" spans="1:14" ht="27.6" x14ac:dyDescent="0.3">
      <c r="B4" s="943" t="s">
        <v>286</v>
      </c>
      <c r="C4" s="425" t="s">
        <v>520</v>
      </c>
      <c r="D4" s="425"/>
      <c r="E4" s="426"/>
      <c r="F4" s="426"/>
      <c r="G4" s="426"/>
      <c r="H4" s="426"/>
      <c r="I4" s="426"/>
      <c r="J4" s="426"/>
      <c r="K4" s="427"/>
      <c r="L4" s="427"/>
      <c r="M4" s="427"/>
      <c r="N4" s="427"/>
    </row>
    <row r="5" spans="1:14" x14ac:dyDescent="0.3">
      <c r="B5" s="943"/>
      <c r="C5" s="425" t="s">
        <v>83</v>
      </c>
      <c r="D5" s="425"/>
      <c r="E5" s="426"/>
      <c r="F5" s="426"/>
      <c r="G5" s="426"/>
      <c r="H5" s="426"/>
      <c r="I5" s="426"/>
      <c r="J5" s="426"/>
      <c r="K5" s="427"/>
      <c r="L5" s="427"/>
      <c r="M5" s="427"/>
      <c r="N5" s="427"/>
    </row>
    <row r="6" spans="1:14" x14ac:dyDescent="0.3">
      <c r="B6" s="944"/>
      <c r="C6" s="435" t="s">
        <v>276</v>
      </c>
      <c r="D6" s="435"/>
      <c r="E6" s="436"/>
      <c r="F6" s="436"/>
      <c r="G6" s="436"/>
      <c r="H6" s="436"/>
      <c r="I6" s="436"/>
      <c r="J6" s="436"/>
      <c r="K6" s="437"/>
      <c r="L6" s="437"/>
      <c r="M6" s="437"/>
      <c r="N6" s="437"/>
    </row>
    <row r="7" spans="1:14" x14ac:dyDescent="0.3">
      <c r="A7" s="428"/>
      <c r="B7" s="429"/>
      <c r="C7" s="429"/>
      <c r="D7" s="429"/>
      <c r="E7" s="430"/>
      <c r="F7" s="431"/>
      <c r="G7" s="431"/>
      <c r="H7" s="431"/>
      <c r="I7" s="431"/>
      <c r="J7" s="431"/>
      <c r="K7" s="432"/>
      <c r="L7" s="432"/>
      <c r="M7" s="433"/>
      <c r="N7" s="434"/>
    </row>
    <row r="8" spans="1:14" x14ac:dyDescent="0.3">
      <c r="B8" s="429"/>
      <c r="C8" s="429"/>
      <c r="D8" s="429"/>
      <c r="E8" s="430"/>
      <c r="F8" s="431"/>
      <c r="G8" s="431"/>
      <c r="H8" s="431"/>
      <c r="I8" s="431"/>
      <c r="J8" s="431"/>
      <c r="K8" s="432"/>
      <c r="L8" s="432"/>
      <c r="M8" s="433"/>
      <c r="N8" s="434"/>
    </row>
    <row r="9" spans="1:14" x14ac:dyDescent="0.3">
      <c r="B9" s="429"/>
      <c r="C9" s="429"/>
      <c r="D9" s="429"/>
      <c r="E9" s="430"/>
      <c r="F9" s="431"/>
      <c r="G9" s="431"/>
      <c r="H9" s="431"/>
      <c r="I9" s="431"/>
      <c r="J9" s="431"/>
      <c r="K9" s="432"/>
      <c r="L9" s="432"/>
      <c r="M9" s="433"/>
      <c r="N9" s="434"/>
    </row>
    <row r="10" spans="1:14" x14ac:dyDescent="0.3">
      <c r="B10" s="429"/>
      <c r="C10" s="429"/>
      <c r="D10" s="429"/>
      <c r="E10" s="430"/>
      <c r="F10" s="431"/>
      <c r="G10" s="431"/>
      <c r="H10" s="431"/>
      <c r="I10" s="431"/>
      <c r="J10" s="431"/>
      <c r="K10" s="432"/>
      <c r="L10" s="432"/>
      <c r="M10" s="433"/>
      <c r="N10" s="434"/>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Y55"/>
  <sheetViews>
    <sheetView zoomScaleNormal="100" workbookViewId="0">
      <pane xSplit="2" ySplit="4" topLeftCell="C5" activePane="bottomRight" state="frozen"/>
      <selection pane="topRight"/>
      <selection pane="bottomLeft"/>
      <selection pane="bottomRight" activeCell="J29" sqref="J2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57" t="s">
        <v>157</v>
      </c>
      <c r="B1" s="958"/>
      <c r="C1" s="455"/>
      <c r="D1" s="948" t="s">
        <v>287</v>
      </c>
      <c r="E1" s="949"/>
      <c r="F1" s="949"/>
      <c r="G1" s="949"/>
      <c r="H1" s="949"/>
      <c r="I1" s="950"/>
      <c r="J1" s="959" t="s">
        <v>288</v>
      </c>
      <c r="K1" s="960"/>
      <c r="L1" s="960"/>
      <c r="M1" s="960"/>
      <c r="N1" s="961"/>
      <c r="O1" s="962" t="s">
        <v>289</v>
      </c>
      <c r="P1" s="963"/>
      <c r="Q1" s="964"/>
      <c r="R1" s="442" t="s">
        <v>71</v>
      </c>
      <c r="S1" s="443"/>
      <c r="T1" s="956" t="s">
        <v>482</v>
      </c>
      <c r="U1" s="956"/>
      <c r="V1" s="956"/>
      <c r="W1" s="956"/>
      <c r="X1" s="956"/>
      <c r="Y1" s="956"/>
    </row>
    <row r="2" spans="1:25" ht="38.25" customHeight="1" x14ac:dyDescent="0.3">
      <c r="A2" s="445" t="s">
        <v>290</v>
      </c>
      <c r="B2" s="445" t="s">
        <v>81</v>
      </c>
      <c r="C2" s="446" t="s">
        <v>83</v>
      </c>
      <c r="D2" s="953" t="s">
        <v>291</v>
      </c>
      <c r="E2" s="952"/>
      <c r="F2" s="952" t="s">
        <v>292</v>
      </c>
      <c r="G2" s="952"/>
      <c r="H2" s="951" t="s">
        <v>293</v>
      </c>
      <c r="I2" s="951"/>
      <c r="J2" s="447">
        <v>0</v>
      </c>
      <c r="K2" s="447">
        <v>1</v>
      </c>
      <c r="L2" s="447">
        <v>2</v>
      </c>
      <c r="M2" s="448" t="s">
        <v>294</v>
      </c>
      <c r="N2" s="449" t="s">
        <v>295</v>
      </c>
      <c r="O2" s="459" t="s">
        <v>296</v>
      </c>
      <c r="P2" s="459" t="s">
        <v>297</v>
      </c>
      <c r="Q2" s="459" t="s">
        <v>68</v>
      </c>
      <c r="R2" s="680" t="s">
        <v>80</v>
      </c>
      <c r="S2" s="681" t="s">
        <v>81</v>
      </c>
      <c r="T2" s="954" t="s">
        <v>451</v>
      </c>
      <c r="U2" s="954"/>
      <c r="V2" s="955" t="s">
        <v>468</v>
      </c>
      <c r="W2" s="955"/>
      <c r="X2" s="955" t="s">
        <v>469</v>
      </c>
      <c r="Y2" s="955"/>
    </row>
    <row r="3" spans="1:25" ht="26.25" customHeight="1" x14ac:dyDescent="0.3">
      <c r="A3" s="450"/>
      <c r="B3" s="450"/>
      <c r="C3" s="451" t="s">
        <v>145</v>
      </c>
      <c r="D3" s="663" t="s">
        <v>298</v>
      </c>
      <c r="E3" s="665" t="s">
        <v>60</v>
      </c>
      <c r="F3" s="663" t="s">
        <v>298</v>
      </c>
      <c r="G3" s="665" t="s">
        <v>60</v>
      </c>
      <c r="H3" s="663" t="s">
        <v>298</v>
      </c>
      <c r="I3" s="665" t="s">
        <v>60</v>
      </c>
      <c r="J3" s="945" t="s">
        <v>298</v>
      </c>
      <c r="K3" s="946"/>
      <c r="L3" s="946"/>
      <c r="M3" s="946"/>
      <c r="N3" s="947"/>
      <c r="O3" s="458"/>
      <c r="P3" s="458"/>
      <c r="Q3" s="458"/>
      <c r="R3" s="453"/>
      <c r="S3" s="454"/>
      <c r="T3" s="684" t="s">
        <v>62</v>
      </c>
      <c r="U3" s="684" t="s">
        <v>483</v>
      </c>
      <c r="V3" s="685" t="s">
        <v>62</v>
      </c>
      <c r="W3" s="706" t="s">
        <v>483</v>
      </c>
      <c r="X3" s="685" t="s">
        <v>62</v>
      </c>
      <c r="Y3" s="706" t="s">
        <v>483</v>
      </c>
    </row>
    <row r="4" spans="1:25" ht="21" customHeight="1" x14ac:dyDescent="0.3">
      <c r="A4" s="450"/>
      <c r="B4" s="450"/>
      <c r="C4" s="450"/>
      <c r="D4" s="456"/>
      <c r="E4" s="664"/>
      <c r="F4" s="456"/>
      <c r="G4" s="664"/>
      <c r="H4" s="456"/>
      <c r="I4" s="664"/>
      <c r="J4" s="457"/>
      <c r="K4" s="457"/>
      <c r="L4" s="457"/>
      <c r="M4" s="457"/>
      <c r="N4" s="457"/>
      <c r="O4" s="458"/>
      <c r="P4" s="458"/>
      <c r="Q4" s="458"/>
      <c r="R4" s="453"/>
      <c r="S4" s="453"/>
      <c r="T4" s="686"/>
      <c r="U4" s="686"/>
      <c r="V4" s="687"/>
      <c r="W4" s="687"/>
      <c r="X4" s="687"/>
      <c r="Y4" s="687"/>
    </row>
    <row r="5" spans="1:25" x14ac:dyDescent="0.3">
      <c r="A5" s="441"/>
      <c r="B5" s="441"/>
      <c r="C5" s="452"/>
      <c r="D5" s="460"/>
      <c r="E5" s="510"/>
      <c r="F5" s="460"/>
      <c r="G5" s="510"/>
      <c r="H5" s="460"/>
      <c r="I5" s="510"/>
      <c r="J5" s="460"/>
      <c r="K5" s="460"/>
      <c r="L5" s="460"/>
      <c r="M5" s="460"/>
      <c r="N5" s="460"/>
      <c r="O5" s="441"/>
      <c r="P5" s="441"/>
      <c r="Q5" s="441"/>
      <c r="R5" s="441"/>
      <c r="S5" s="441"/>
      <c r="T5" s="679"/>
      <c r="U5" s="697"/>
    </row>
    <row r="6" spans="1:25" x14ac:dyDescent="0.3">
      <c r="A6" s="441"/>
      <c r="B6" s="441"/>
      <c r="C6" s="452"/>
      <c r="D6" s="460"/>
      <c r="E6" s="510"/>
      <c r="F6" s="460"/>
      <c r="G6" s="510"/>
      <c r="H6" s="460"/>
      <c r="I6" s="510"/>
      <c r="J6" s="460"/>
      <c r="K6" s="460"/>
      <c r="L6" s="460"/>
      <c r="M6" s="460"/>
      <c r="N6" s="460"/>
      <c r="O6" s="441"/>
      <c r="P6" s="441"/>
      <c r="Q6" s="441"/>
      <c r="R6" s="441"/>
      <c r="S6" s="441"/>
      <c r="T6" s="679"/>
      <c r="U6" s="697"/>
    </row>
    <row r="7" spans="1:25" x14ac:dyDescent="0.3">
      <c r="A7" s="441"/>
      <c r="B7" s="441"/>
      <c r="C7" s="452"/>
      <c r="D7" s="460"/>
      <c r="E7" s="460"/>
      <c r="F7" s="460"/>
      <c r="G7" s="460"/>
      <c r="H7" s="460"/>
      <c r="I7" s="460"/>
      <c r="J7" s="460"/>
      <c r="K7" s="460"/>
      <c r="L7" s="460"/>
      <c r="M7" s="460"/>
      <c r="N7" s="460"/>
      <c r="O7" s="441"/>
      <c r="P7" s="441"/>
      <c r="Q7" s="441"/>
      <c r="R7" s="441"/>
      <c r="S7" s="441"/>
      <c r="T7" s="679"/>
      <c r="U7" s="697"/>
    </row>
    <row r="8" spans="1:25" x14ac:dyDescent="0.3">
      <c r="A8" s="441"/>
      <c r="B8" s="441"/>
      <c r="C8" s="452"/>
      <c r="D8" s="460"/>
      <c r="E8" s="460"/>
      <c r="F8" s="460"/>
      <c r="G8" s="460"/>
      <c r="H8" s="460"/>
      <c r="I8" s="460"/>
      <c r="J8" s="460"/>
      <c r="K8" s="460"/>
      <c r="L8" s="460"/>
      <c r="M8" s="460"/>
      <c r="N8" s="460"/>
      <c r="O8" s="441"/>
      <c r="P8" s="441"/>
      <c r="Q8" s="441"/>
      <c r="R8" s="441"/>
      <c r="S8" s="441"/>
      <c r="T8" s="679"/>
      <c r="U8" s="697"/>
    </row>
    <row r="9" spans="1:25" x14ac:dyDescent="0.3">
      <c r="A9" s="441"/>
      <c r="B9" s="441"/>
      <c r="C9" s="452"/>
      <c r="D9" s="460"/>
      <c r="E9" s="460"/>
      <c r="F9" s="460"/>
      <c r="G9" s="460"/>
      <c r="H9" s="460"/>
      <c r="I9" s="460"/>
      <c r="J9" s="460"/>
      <c r="K9" s="460"/>
      <c r="L9" s="460"/>
      <c r="M9" s="460"/>
      <c r="N9" s="460"/>
      <c r="O9" s="441"/>
      <c r="P9" s="441"/>
      <c r="Q9" s="441"/>
      <c r="R9" s="441"/>
      <c r="S9" s="441"/>
      <c r="T9" s="679"/>
      <c r="U9" s="697"/>
    </row>
    <row r="10" spans="1:25" x14ac:dyDescent="0.3">
      <c r="A10" s="441"/>
      <c r="B10" s="441"/>
      <c r="C10" s="452"/>
      <c r="D10" s="460"/>
      <c r="E10" s="460"/>
      <c r="F10" s="460"/>
      <c r="G10" s="460"/>
      <c r="H10" s="460"/>
      <c r="I10" s="460"/>
      <c r="J10" s="460"/>
      <c r="K10" s="460"/>
      <c r="L10" s="460"/>
      <c r="M10" s="460"/>
      <c r="N10" s="460"/>
      <c r="O10" s="441"/>
      <c r="P10" s="441"/>
      <c r="Q10" s="441"/>
      <c r="R10" s="441"/>
      <c r="S10" s="441"/>
      <c r="T10" s="679"/>
      <c r="U10" s="697"/>
    </row>
    <row r="11" spans="1:25" x14ac:dyDescent="0.3">
      <c r="A11" s="441"/>
      <c r="B11" s="441"/>
      <c r="C11" s="452"/>
      <c r="D11" s="460"/>
      <c r="E11" s="460"/>
      <c r="F11" s="460"/>
      <c r="G11" s="460"/>
      <c r="H11" s="460"/>
      <c r="I11" s="460"/>
      <c r="J11" s="460"/>
      <c r="K11" s="460"/>
      <c r="L11" s="460"/>
      <c r="M11" s="460"/>
      <c r="N11" s="460"/>
      <c r="O11" s="441"/>
      <c r="P11" s="441"/>
      <c r="Q11" s="441"/>
      <c r="R11" s="441"/>
      <c r="S11" s="441"/>
      <c r="T11" s="679"/>
      <c r="U11" s="697"/>
    </row>
    <row r="12" spans="1:25" x14ac:dyDescent="0.3">
      <c r="A12" s="441"/>
      <c r="B12" s="441"/>
      <c r="C12" s="452"/>
      <c r="D12" s="460"/>
      <c r="E12" s="460"/>
      <c r="F12" s="460"/>
      <c r="G12" s="460"/>
      <c r="H12" s="460"/>
      <c r="I12" s="460"/>
      <c r="J12" s="460"/>
      <c r="K12" s="460"/>
      <c r="L12" s="460"/>
      <c r="M12" s="460"/>
      <c r="N12" s="460"/>
      <c r="O12" s="441"/>
      <c r="P12" s="441"/>
      <c r="Q12" s="441"/>
      <c r="R12" s="441"/>
      <c r="S12" s="441"/>
      <c r="T12" s="679"/>
      <c r="U12" s="697"/>
    </row>
    <row r="13" spans="1:25" x14ac:dyDescent="0.3">
      <c r="A13" s="441"/>
      <c r="B13" s="441"/>
      <c r="C13" s="452"/>
      <c r="D13" s="460"/>
      <c r="E13" s="460"/>
      <c r="F13" s="460"/>
      <c r="G13" s="460"/>
      <c r="H13" s="460"/>
      <c r="I13" s="460"/>
      <c r="J13" s="460"/>
      <c r="K13" s="460"/>
      <c r="L13" s="460"/>
      <c r="M13" s="460"/>
      <c r="N13" s="460"/>
      <c r="O13" s="441"/>
      <c r="P13" s="441"/>
      <c r="Q13" s="441"/>
      <c r="R13" s="441"/>
      <c r="S13" s="441"/>
      <c r="T13" s="679"/>
      <c r="U13" s="697"/>
    </row>
    <row r="14" spans="1:25" x14ac:dyDescent="0.3">
      <c r="A14" s="441"/>
      <c r="B14" s="441"/>
      <c r="C14" s="452"/>
      <c r="D14" s="460"/>
      <c r="E14" s="460"/>
      <c r="F14" s="460"/>
      <c r="G14" s="460"/>
      <c r="H14" s="460"/>
      <c r="I14" s="460"/>
      <c r="J14" s="460"/>
      <c r="K14" s="460"/>
      <c r="L14" s="460"/>
      <c r="M14" s="460"/>
      <c r="N14" s="460"/>
      <c r="O14" s="441"/>
      <c r="P14" s="441"/>
      <c r="Q14" s="441"/>
      <c r="R14" s="441"/>
      <c r="S14" s="441"/>
      <c r="T14" s="679"/>
      <c r="U14" s="697"/>
    </row>
    <row r="15" spans="1:25" x14ac:dyDescent="0.3">
      <c r="A15" s="441"/>
      <c r="B15" s="441"/>
      <c r="C15" s="452"/>
      <c r="D15" s="460"/>
      <c r="E15" s="460"/>
      <c r="F15" s="460"/>
      <c r="G15" s="460"/>
      <c r="H15" s="460"/>
      <c r="I15" s="460"/>
      <c r="J15" s="460"/>
      <c r="K15" s="460"/>
      <c r="L15" s="460"/>
      <c r="M15" s="460"/>
      <c r="N15" s="460"/>
      <c r="O15" s="441"/>
      <c r="P15" s="441"/>
      <c r="Q15" s="441"/>
      <c r="R15" s="441"/>
      <c r="S15" s="441"/>
      <c r="T15" s="679"/>
      <c r="U15" s="697"/>
    </row>
    <row r="16" spans="1:25" x14ac:dyDescent="0.3">
      <c r="A16" s="441"/>
      <c r="B16" s="441"/>
      <c r="C16" s="452"/>
      <c r="D16" s="460"/>
      <c r="E16" s="460"/>
      <c r="F16" s="460"/>
      <c r="G16" s="460"/>
      <c r="H16" s="460"/>
      <c r="I16" s="460"/>
      <c r="J16" s="460"/>
      <c r="K16" s="460"/>
      <c r="L16" s="460"/>
      <c r="M16" s="460"/>
      <c r="N16" s="460"/>
      <c r="O16" s="441"/>
      <c r="P16" s="441"/>
      <c r="Q16" s="441"/>
      <c r="R16" s="441"/>
      <c r="S16" s="441"/>
      <c r="T16" s="679"/>
      <c r="U16" s="697"/>
    </row>
    <row r="17" spans="1:21" x14ac:dyDescent="0.3">
      <c r="A17" s="441"/>
      <c r="B17" s="441"/>
      <c r="C17" s="452"/>
      <c r="D17" s="460"/>
      <c r="E17" s="460"/>
      <c r="F17" s="460"/>
      <c r="G17" s="460"/>
      <c r="H17" s="460"/>
      <c r="I17" s="460"/>
      <c r="J17" s="460"/>
      <c r="K17" s="460"/>
      <c r="L17" s="460"/>
      <c r="M17" s="460"/>
      <c r="N17" s="460"/>
      <c r="O17" s="441"/>
      <c r="P17" s="441"/>
      <c r="Q17" s="441"/>
      <c r="R17" s="441"/>
      <c r="S17" s="441"/>
      <c r="T17" s="679"/>
      <c r="U17" s="697"/>
    </row>
    <row r="18" spans="1:21" x14ac:dyDescent="0.3">
      <c r="A18" s="441"/>
      <c r="B18" s="441"/>
      <c r="C18" s="452"/>
      <c r="D18" s="460"/>
      <c r="E18" s="460"/>
      <c r="F18" s="460"/>
      <c r="G18" s="460"/>
      <c r="H18" s="460"/>
      <c r="I18" s="460"/>
      <c r="J18" s="460"/>
      <c r="K18" s="460"/>
      <c r="L18" s="460"/>
      <c r="M18" s="460"/>
      <c r="N18" s="460"/>
      <c r="O18" s="441"/>
      <c r="P18" s="441"/>
      <c r="Q18" s="441"/>
      <c r="R18" s="441"/>
      <c r="S18" s="441"/>
      <c r="T18" s="679"/>
      <c r="U18" s="697"/>
    </row>
    <row r="19" spans="1:21" x14ac:dyDescent="0.3">
      <c r="A19" s="441"/>
      <c r="B19" s="441"/>
      <c r="C19" s="452"/>
      <c r="D19" s="460"/>
      <c r="E19" s="460"/>
      <c r="F19" s="460"/>
      <c r="G19" s="460"/>
      <c r="H19" s="460"/>
      <c r="I19" s="460"/>
      <c r="J19" s="460"/>
      <c r="K19" s="460"/>
      <c r="L19" s="460"/>
      <c r="M19" s="460"/>
      <c r="N19" s="460"/>
      <c r="O19" s="441"/>
      <c r="P19" s="441"/>
      <c r="Q19" s="441"/>
      <c r="R19" s="441"/>
      <c r="S19" s="441"/>
      <c r="T19" s="679"/>
      <c r="U19" s="697"/>
    </row>
    <row r="20" spans="1:21" x14ac:dyDescent="0.3">
      <c r="A20" s="441"/>
      <c r="B20" s="441"/>
      <c r="C20" s="452"/>
      <c r="D20" s="460"/>
      <c r="E20" s="460"/>
      <c r="F20" s="460"/>
      <c r="G20" s="460"/>
      <c r="H20" s="460"/>
      <c r="I20" s="460"/>
      <c r="J20" s="460"/>
      <c r="K20" s="460"/>
      <c r="L20" s="460"/>
      <c r="M20" s="460"/>
      <c r="N20" s="460"/>
      <c r="O20" s="441"/>
      <c r="P20" s="441"/>
      <c r="Q20" s="441"/>
      <c r="R20" s="441"/>
      <c r="S20" s="441"/>
      <c r="T20" s="679"/>
      <c r="U20" s="697"/>
    </row>
    <row r="21" spans="1:21" x14ac:dyDescent="0.3">
      <c r="A21" s="441"/>
      <c r="B21" s="441"/>
      <c r="C21" s="452"/>
      <c r="D21" s="460"/>
      <c r="E21" s="460"/>
      <c r="F21" s="460"/>
      <c r="G21" s="460"/>
      <c r="H21" s="460"/>
      <c r="I21" s="460"/>
      <c r="J21" s="460"/>
      <c r="K21" s="460"/>
      <c r="L21" s="460"/>
      <c r="M21" s="460"/>
      <c r="N21" s="460"/>
      <c r="O21" s="441"/>
      <c r="P21" s="441"/>
      <c r="Q21" s="441"/>
      <c r="R21" s="441"/>
      <c r="S21" s="441"/>
      <c r="T21" s="679"/>
      <c r="U21" s="697"/>
    </row>
    <row r="22" spans="1:21" x14ac:dyDescent="0.3">
      <c r="A22" s="441"/>
      <c r="B22" s="441"/>
      <c r="C22" s="452"/>
      <c r="D22" s="460"/>
      <c r="E22" s="460"/>
      <c r="F22" s="460"/>
      <c r="G22" s="460"/>
      <c r="H22" s="460"/>
      <c r="I22" s="460"/>
      <c r="J22" s="460"/>
      <c r="K22" s="460"/>
      <c r="L22" s="460"/>
      <c r="M22" s="460"/>
      <c r="N22" s="460"/>
      <c r="O22" s="441"/>
      <c r="P22" s="441"/>
      <c r="Q22" s="441"/>
      <c r="R22" s="441"/>
      <c r="S22" s="441"/>
      <c r="T22" s="679"/>
      <c r="U22" s="697"/>
    </row>
    <row r="23" spans="1:21" x14ac:dyDescent="0.3">
      <c r="A23" s="441"/>
      <c r="B23" s="441"/>
      <c r="C23" s="452"/>
      <c r="D23" s="460"/>
      <c r="E23" s="460"/>
      <c r="F23" s="460"/>
      <c r="G23" s="460"/>
      <c r="H23" s="460"/>
      <c r="I23" s="460"/>
      <c r="J23" s="460"/>
      <c r="K23" s="460"/>
      <c r="L23" s="460"/>
      <c r="M23" s="460"/>
      <c r="N23" s="460"/>
      <c r="O23" s="441"/>
      <c r="P23" s="441"/>
      <c r="Q23" s="441"/>
      <c r="R23" s="441"/>
      <c r="S23" s="441"/>
      <c r="T23" s="679"/>
      <c r="U23" s="697"/>
    </row>
    <row r="24" spans="1:21" x14ac:dyDescent="0.3">
      <c r="A24" s="441"/>
      <c r="B24" s="441"/>
      <c r="C24" s="452"/>
      <c r="D24" s="460"/>
      <c r="E24" s="460"/>
      <c r="F24" s="460"/>
      <c r="G24" s="460"/>
      <c r="H24" s="460"/>
      <c r="I24" s="460"/>
      <c r="J24" s="460"/>
      <c r="K24" s="460"/>
      <c r="L24" s="460"/>
      <c r="M24" s="460"/>
      <c r="N24" s="460"/>
      <c r="O24" s="441"/>
      <c r="P24" s="441"/>
      <c r="Q24" s="441"/>
      <c r="R24" s="441"/>
      <c r="S24" s="441"/>
      <c r="T24" s="679"/>
      <c r="U24" s="697"/>
    </row>
    <row r="25" spans="1:21" x14ac:dyDescent="0.3">
      <c r="A25" s="441"/>
      <c r="B25" s="441"/>
      <c r="C25" s="452"/>
      <c r="D25" s="460"/>
      <c r="E25" s="460"/>
      <c r="F25" s="460"/>
      <c r="G25" s="460"/>
      <c r="H25" s="460"/>
      <c r="I25" s="460"/>
      <c r="J25" s="460"/>
      <c r="K25" s="460"/>
      <c r="L25" s="460"/>
      <c r="M25" s="460"/>
      <c r="N25" s="460"/>
      <c r="O25" s="441"/>
      <c r="P25" s="441"/>
      <c r="Q25" s="441"/>
      <c r="R25" s="441"/>
      <c r="S25" s="441"/>
      <c r="T25" s="679"/>
      <c r="U25" s="697"/>
    </row>
    <row r="26" spans="1:21" x14ac:dyDescent="0.3">
      <c r="A26" s="441"/>
      <c r="B26" s="441"/>
      <c r="C26" s="452"/>
      <c r="D26" s="460"/>
      <c r="E26" s="460"/>
      <c r="F26" s="460"/>
      <c r="G26" s="460"/>
      <c r="H26" s="460"/>
      <c r="I26" s="460"/>
      <c r="J26" s="460"/>
      <c r="K26" s="460"/>
      <c r="L26" s="460"/>
      <c r="M26" s="460"/>
      <c r="N26" s="460"/>
      <c r="O26" s="441"/>
      <c r="P26" s="441"/>
      <c r="Q26" s="441"/>
      <c r="R26" s="441"/>
      <c r="S26" s="441"/>
      <c r="T26" s="679"/>
      <c r="U26" s="697"/>
    </row>
    <row r="27" spans="1:21" x14ac:dyDescent="0.3">
      <c r="A27" s="441"/>
      <c r="B27" s="441"/>
      <c r="C27" s="452"/>
      <c r="D27" s="460"/>
      <c r="E27" s="460"/>
      <c r="F27" s="460"/>
      <c r="G27" s="460"/>
      <c r="H27" s="460"/>
      <c r="I27" s="460"/>
      <c r="J27" s="460"/>
      <c r="K27" s="460"/>
      <c r="L27" s="460"/>
      <c r="M27" s="460"/>
      <c r="N27" s="460"/>
      <c r="O27" s="441"/>
      <c r="P27" s="441"/>
      <c r="Q27" s="441"/>
      <c r="R27" s="441"/>
      <c r="S27" s="441"/>
      <c r="T27" s="679"/>
      <c r="U27" s="697"/>
    </row>
    <row r="28" spans="1:21" x14ac:dyDescent="0.3">
      <c r="A28" s="441"/>
      <c r="B28" s="441"/>
      <c r="C28" s="452"/>
      <c r="D28" s="460"/>
      <c r="E28" s="460"/>
      <c r="F28" s="460"/>
      <c r="G28" s="460"/>
      <c r="H28" s="460"/>
      <c r="I28" s="460"/>
      <c r="J28" s="460"/>
      <c r="K28" s="460"/>
      <c r="L28" s="460"/>
      <c r="M28" s="460"/>
      <c r="N28" s="460"/>
      <c r="O28" s="441"/>
      <c r="P28" s="441"/>
      <c r="Q28" s="441"/>
      <c r="R28" s="441"/>
      <c r="S28" s="441"/>
      <c r="T28" s="679"/>
      <c r="U28" s="697"/>
    </row>
    <row r="29" spans="1:21" x14ac:dyDescent="0.3">
      <c r="A29" s="441"/>
      <c r="B29" s="441"/>
      <c r="C29" s="452"/>
      <c r="D29" s="460"/>
      <c r="E29" s="460"/>
      <c r="F29" s="460"/>
      <c r="G29" s="460"/>
      <c r="H29" s="460"/>
      <c r="I29" s="460"/>
      <c r="J29" s="460"/>
      <c r="K29" s="460"/>
      <c r="L29" s="460"/>
      <c r="M29" s="460"/>
      <c r="N29" s="460"/>
      <c r="O29" s="441"/>
      <c r="P29" s="441"/>
      <c r="Q29" s="441"/>
      <c r="R29" s="441"/>
      <c r="S29" s="441"/>
      <c r="T29" s="679"/>
      <c r="U29" s="697"/>
    </row>
    <row r="30" spans="1:21" x14ac:dyDescent="0.3">
      <c r="A30" s="441"/>
      <c r="B30" s="441"/>
      <c r="C30" s="452"/>
      <c r="D30" s="460"/>
      <c r="E30" s="460"/>
      <c r="F30" s="460"/>
      <c r="G30" s="460"/>
      <c r="H30" s="460"/>
      <c r="I30" s="460"/>
      <c r="J30" s="460"/>
      <c r="K30" s="460"/>
      <c r="L30" s="460"/>
      <c r="M30" s="460"/>
      <c r="N30" s="460"/>
      <c r="O30" s="441"/>
      <c r="P30" s="441"/>
      <c r="Q30" s="441"/>
      <c r="R30" s="441"/>
      <c r="S30" s="441"/>
      <c r="T30" s="679"/>
      <c r="U30" s="697"/>
    </row>
    <row r="31" spans="1:21" x14ac:dyDescent="0.3">
      <c r="A31" s="441"/>
      <c r="B31" s="441"/>
      <c r="C31" s="452"/>
      <c r="D31" s="460"/>
      <c r="E31" s="460"/>
      <c r="F31" s="460"/>
      <c r="G31" s="460"/>
      <c r="H31" s="460"/>
      <c r="I31" s="460"/>
      <c r="J31" s="460"/>
      <c r="K31" s="460"/>
      <c r="L31" s="460"/>
      <c r="M31" s="460"/>
      <c r="N31" s="460"/>
      <c r="O31" s="441"/>
      <c r="P31" s="441"/>
      <c r="Q31" s="441"/>
      <c r="R31" s="441"/>
      <c r="S31" s="441"/>
      <c r="T31" s="679"/>
      <c r="U31" s="697"/>
    </row>
    <row r="32" spans="1:21" x14ac:dyDescent="0.3">
      <c r="A32" s="441"/>
      <c r="B32" s="441"/>
      <c r="C32" s="452"/>
      <c r="D32" s="460"/>
      <c r="E32" s="460"/>
      <c r="F32" s="460"/>
      <c r="G32" s="460"/>
      <c r="H32" s="460"/>
      <c r="I32" s="460"/>
      <c r="J32" s="460"/>
      <c r="K32" s="460"/>
      <c r="L32" s="460"/>
      <c r="M32" s="460"/>
      <c r="N32" s="460"/>
      <c r="O32" s="441"/>
      <c r="P32" s="441"/>
      <c r="Q32" s="441"/>
      <c r="R32" s="441"/>
      <c r="S32" s="441"/>
      <c r="T32" s="679"/>
      <c r="U32" s="697"/>
    </row>
    <row r="33" spans="1:21" x14ac:dyDescent="0.3">
      <c r="A33" s="441"/>
      <c r="B33" s="441"/>
      <c r="C33" s="452"/>
      <c r="D33" s="460"/>
      <c r="E33" s="460"/>
      <c r="F33" s="460"/>
      <c r="G33" s="460"/>
      <c r="H33" s="460"/>
      <c r="I33" s="460"/>
      <c r="J33" s="460"/>
      <c r="K33" s="460"/>
      <c r="L33" s="460"/>
      <c r="M33" s="460"/>
      <c r="N33" s="460"/>
      <c r="O33" s="441"/>
      <c r="P33" s="441"/>
      <c r="Q33" s="441"/>
      <c r="R33" s="441"/>
      <c r="S33" s="441"/>
      <c r="T33" s="679"/>
      <c r="U33" s="697"/>
    </row>
    <row r="34" spans="1:21" x14ac:dyDescent="0.3">
      <c r="A34" s="441"/>
      <c r="B34" s="441"/>
      <c r="C34" s="452"/>
      <c r="D34" s="460"/>
      <c r="E34" s="460"/>
      <c r="F34" s="460"/>
      <c r="G34" s="460"/>
      <c r="H34" s="460"/>
      <c r="I34" s="460"/>
      <c r="J34" s="460"/>
      <c r="K34" s="460"/>
      <c r="L34" s="460"/>
      <c r="M34" s="460"/>
      <c r="N34" s="460"/>
      <c r="O34" s="441"/>
      <c r="P34" s="441"/>
      <c r="Q34" s="441"/>
      <c r="R34" s="441"/>
      <c r="S34" s="441"/>
      <c r="T34" s="679"/>
      <c r="U34" s="697"/>
    </row>
    <row r="35" spans="1:21" x14ac:dyDescent="0.3">
      <c r="A35" s="441"/>
      <c r="B35" s="441"/>
      <c r="C35" s="452"/>
      <c r="D35" s="460"/>
      <c r="E35" s="460"/>
      <c r="F35" s="460"/>
      <c r="G35" s="460"/>
      <c r="H35" s="460"/>
      <c r="I35" s="460"/>
      <c r="J35" s="460"/>
      <c r="K35" s="460"/>
      <c r="L35" s="460"/>
      <c r="M35" s="460"/>
      <c r="N35" s="460"/>
      <c r="O35" s="441"/>
      <c r="P35" s="441"/>
      <c r="Q35" s="441"/>
      <c r="R35" s="441"/>
      <c r="S35" s="441"/>
      <c r="T35" s="679"/>
      <c r="U35" s="697"/>
    </row>
    <row r="36" spans="1:21" x14ac:dyDescent="0.3">
      <c r="A36" s="441"/>
      <c r="B36" s="441"/>
      <c r="C36" s="452"/>
      <c r="D36" s="460"/>
      <c r="E36" s="460"/>
      <c r="F36" s="460"/>
      <c r="G36" s="460"/>
      <c r="H36" s="460"/>
      <c r="I36" s="460"/>
      <c r="J36" s="460"/>
      <c r="K36" s="460"/>
      <c r="L36" s="460"/>
      <c r="M36" s="460"/>
      <c r="N36" s="460"/>
      <c r="O36" s="441"/>
      <c r="P36" s="441"/>
      <c r="Q36" s="441"/>
      <c r="R36" s="441"/>
      <c r="S36" s="441"/>
      <c r="T36" s="679"/>
      <c r="U36" s="697"/>
    </row>
    <row r="37" spans="1:21" x14ac:dyDescent="0.3">
      <c r="A37" s="441"/>
      <c r="B37" s="441"/>
      <c r="C37" s="452"/>
      <c r="D37" s="460"/>
      <c r="E37" s="460"/>
      <c r="F37" s="460"/>
      <c r="G37" s="460"/>
      <c r="H37" s="460"/>
      <c r="I37" s="460"/>
      <c r="J37" s="460"/>
      <c r="K37" s="460"/>
      <c r="L37" s="460"/>
      <c r="M37" s="460"/>
      <c r="N37" s="460"/>
      <c r="O37" s="441"/>
      <c r="P37" s="441"/>
      <c r="Q37" s="441"/>
      <c r="R37" s="441"/>
      <c r="S37" s="441"/>
      <c r="T37" s="679"/>
      <c r="U37" s="697"/>
    </row>
    <row r="38" spans="1:21" x14ac:dyDescent="0.3">
      <c r="A38" s="441"/>
      <c r="B38" s="441"/>
      <c r="C38" s="452"/>
      <c r="D38" s="460"/>
      <c r="E38" s="460"/>
      <c r="F38" s="460"/>
      <c r="G38" s="460"/>
      <c r="H38" s="460"/>
      <c r="I38" s="460"/>
      <c r="J38" s="460"/>
      <c r="K38" s="460"/>
      <c r="L38" s="460"/>
      <c r="M38" s="460"/>
      <c r="N38" s="460"/>
      <c r="O38" s="441"/>
      <c r="P38" s="441"/>
      <c r="Q38" s="441"/>
      <c r="R38" s="441"/>
      <c r="S38" s="441"/>
      <c r="T38" s="679"/>
      <c r="U38" s="697"/>
    </row>
    <row r="39" spans="1:21" x14ac:dyDescent="0.3">
      <c r="A39" s="441"/>
      <c r="B39" s="441"/>
      <c r="C39" s="452"/>
      <c r="D39" s="460"/>
      <c r="E39" s="460"/>
      <c r="F39" s="460"/>
      <c r="G39" s="460"/>
      <c r="H39" s="460"/>
      <c r="I39" s="460"/>
      <c r="J39" s="460"/>
      <c r="K39" s="460"/>
      <c r="L39" s="460"/>
      <c r="M39" s="460"/>
      <c r="N39" s="460"/>
      <c r="O39" s="441"/>
      <c r="P39" s="441"/>
      <c r="Q39" s="441"/>
      <c r="R39" s="441"/>
      <c r="S39" s="441"/>
      <c r="T39" s="679"/>
      <c r="U39" s="697"/>
    </row>
    <row r="40" spans="1:21" x14ac:dyDescent="0.3">
      <c r="A40" s="441"/>
      <c r="B40" s="441"/>
      <c r="C40" s="452"/>
      <c r="D40" s="460"/>
      <c r="E40" s="460"/>
      <c r="F40" s="460"/>
      <c r="G40" s="460"/>
      <c r="H40" s="460"/>
      <c r="I40" s="460"/>
      <c r="J40" s="460"/>
      <c r="K40" s="460"/>
      <c r="L40" s="460"/>
      <c r="M40" s="460"/>
      <c r="N40" s="460"/>
      <c r="O40" s="441"/>
      <c r="P40" s="441"/>
      <c r="Q40" s="441"/>
      <c r="R40" s="441"/>
      <c r="S40" s="441"/>
      <c r="T40" s="679"/>
      <c r="U40" s="697"/>
    </row>
    <row r="41" spans="1:21" x14ac:dyDescent="0.3">
      <c r="A41" s="441"/>
      <c r="B41" s="441"/>
      <c r="C41" s="452"/>
      <c r="D41" s="460"/>
      <c r="E41" s="460"/>
      <c r="F41" s="460"/>
      <c r="G41" s="460"/>
      <c r="H41" s="460"/>
      <c r="I41" s="460"/>
      <c r="J41" s="460"/>
      <c r="K41" s="460"/>
      <c r="L41" s="460"/>
      <c r="M41" s="460"/>
      <c r="N41" s="460"/>
      <c r="O41" s="441"/>
      <c r="P41" s="441"/>
      <c r="Q41" s="441"/>
      <c r="R41" s="441"/>
      <c r="S41" s="441"/>
      <c r="T41" s="679"/>
      <c r="U41" s="697"/>
    </row>
    <row r="42" spans="1:21" x14ac:dyDescent="0.3">
      <c r="A42" s="441"/>
      <c r="B42" s="441"/>
      <c r="C42" s="452"/>
      <c r="D42" s="460"/>
      <c r="E42" s="460"/>
      <c r="F42" s="460"/>
      <c r="G42" s="460"/>
      <c r="H42" s="460"/>
      <c r="I42" s="460"/>
      <c r="J42" s="460"/>
      <c r="K42" s="460"/>
      <c r="L42" s="460"/>
      <c r="M42" s="460"/>
      <c r="N42" s="460"/>
      <c r="O42" s="441"/>
      <c r="P42" s="441"/>
      <c r="Q42" s="441"/>
      <c r="R42" s="441"/>
      <c r="S42" s="441"/>
      <c r="T42" s="679"/>
      <c r="U42" s="697"/>
    </row>
    <row r="43" spans="1:21" x14ac:dyDescent="0.3">
      <c r="A43" s="441"/>
      <c r="B43" s="441"/>
      <c r="C43" s="452"/>
      <c r="D43" s="460"/>
      <c r="E43" s="460"/>
      <c r="F43" s="460"/>
      <c r="G43" s="460"/>
      <c r="H43" s="460"/>
      <c r="I43" s="460"/>
      <c r="J43" s="460"/>
      <c r="K43" s="460"/>
      <c r="L43" s="460"/>
      <c r="M43" s="460"/>
      <c r="N43" s="460"/>
      <c r="O43" s="441"/>
      <c r="P43" s="441"/>
      <c r="Q43" s="441"/>
      <c r="R43" s="441"/>
      <c r="S43" s="441"/>
      <c r="T43" s="679"/>
      <c r="U43" s="697"/>
    </row>
    <row r="44" spans="1:21" x14ac:dyDescent="0.3">
      <c r="A44" s="441"/>
      <c r="B44" s="441"/>
      <c r="C44" s="452"/>
      <c r="D44" s="460"/>
      <c r="E44" s="460"/>
      <c r="F44" s="460"/>
      <c r="G44" s="460"/>
      <c r="H44" s="460"/>
      <c r="I44" s="460"/>
      <c r="J44" s="460"/>
      <c r="K44" s="460"/>
      <c r="L44" s="460"/>
      <c r="M44" s="460"/>
      <c r="N44" s="460"/>
      <c r="O44" s="441"/>
      <c r="P44" s="441"/>
      <c r="Q44" s="441"/>
      <c r="R44" s="441"/>
      <c r="S44" s="441"/>
      <c r="T44" s="679"/>
      <c r="U44" s="697"/>
    </row>
    <row r="45" spans="1:21" x14ac:dyDescent="0.3">
      <c r="A45" s="441"/>
      <c r="B45" s="441"/>
      <c r="C45" s="452"/>
      <c r="D45" s="460"/>
      <c r="E45" s="460"/>
      <c r="F45" s="460"/>
      <c r="G45" s="460"/>
      <c r="H45" s="460"/>
      <c r="I45" s="460"/>
      <c r="J45" s="460"/>
      <c r="K45" s="460"/>
      <c r="L45" s="460"/>
      <c r="M45" s="460"/>
      <c r="N45" s="460"/>
      <c r="O45" s="441"/>
      <c r="P45" s="441"/>
      <c r="Q45" s="441"/>
      <c r="R45" s="441"/>
      <c r="S45" s="441"/>
      <c r="T45" s="679"/>
      <c r="U45" s="697"/>
    </row>
    <row r="46" spans="1:21" x14ac:dyDescent="0.3">
      <c r="A46" s="441"/>
      <c r="B46" s="441"/>
      <c r="C46" s="452"/>
      <c r="D46" s="460"/>
      <c r="E46" s="460"/>
      <c r="F46" s="460"/>
      <c r="G46" s="460"/>
      <c r="H46" s="460"/>
      <c r="I46" s="460"/>
      <c r="J46" s="460"/>
      <c r="K46" s="460"/>
      <c r="L46" s="460"/>
      <c r="M46" s="460"/>
      <c r="N46" s="460"/>
      <c r="O46" s="441"/>
      <c r="P46" s="441"/>
      <c r="Q46" s="441"/>
      <c r="R46" s="441"/>
      <c r="S46" s="441"/>
      <c r="T46" s="679"/>
      <c r="U46" s="697"/>
    </row>
    <row r="47" spans="1:21" x14ac:dyDescent="0.3">
      <c r="A47" s="441"/>
      <c r="B47" s="441"/>
      <c r="C47" s="452"/>
      <c r="D47" s="460"/>
      <c r="E47" s="460"/>
      <c r="F47" s="460"/>
      <c r="G47" s="460"/>
      <c r="H47" s="460"/>
      <c r="I47" s="460"/>
      <c r="J47" s="460"/>
      <c r="K47" s="460"/>
      <c r="L47" s="460"/>
      <c r="M47" s="460"/>
      <c r="N47" s="460"/>
      <c r="O47" s="441"/>
      <c r="P47" s="441"/>
      <c r="Q47" s="441"/>
      <c r="R47" s="441"/>
      <c r="S47" s="441"/>
      <c r="T47" s="679"/>
      <c r="U47" s="697"/>
    </row>
    <row r="48" spans="1:21" x14ac:dyDescent="0.3">
      <c r="A48" s="441"/>
      <c r="B48" s="441"/>
      <c r="C48" s="452"/>
      <c r="D48" s="460"/>
      <c r="E48" s="460"/>
      <c r="F48" s="460"/>
      <c r="G48" s="460"/>
      <c r="H48" s="460"/>
      <c r="I48" s="460"/>
      <c r="J48" s="460"/>
      <c r="K48" s="460"/>
      <c r="L48" s="460"/>
      <c r="M48" s="460"/>
      <c r="N48" s="460"/>
      <c r="O48" s="441"/>
      <c r="P48" s="441"/>
      <c r="Q48" s="441"/>
      <c r="R48" s="441"/>
      <c r="S48" s="441"/>
      <c r="T48" s="679"/>
      <c r="U48" s="697"/>
    </row>
    <row r="49" spans="1:21" x14ac:dyDescent="0.3">
      <c r="A49" s="441"/>
      <c r="B49" s="441"/>
      <c r="C49" s="452"/>
      <c r="D49" s="460"/>
      <c r="E49" s="460"/>
      <c r="F49" s="460"/>
      <c r="G49" s="460"/>
      <c r="H49" s="460"/>
      <c r="I49" s="460"/>
      <c r="J49" s="460"/>
      <c r="K49" s="460"/>
      <c r="L49" s="460"/>
      <c r="M49" s="460"/>
      <c r="N49" s="460"/>
      <c r="O49" s="441"/>
      <c r="P49" s="441"/>
      <c r="Q49" s="441"/>
      <c r="R49" s="441"/>
      <c r="S49" s="441"/>
      <c r="T49" s="679"/>
      <c r="U49" s="697"/>
    </row>
    <row r="50" spans="1:21" x14ac:dyDescent="0.3">
      <c r="A50" s="441"/>
      <c r="B50" s="441"/>
      <c r="C50" s="452"/>
      <c r="D50" s="460"/>
      <c r="E50" s="460"/>
      <c r="F50" s="460"/>
      <c r="G50" s="460"/>
      <c r="H50" s="460"/>
      <c r="I50" s="460"/>
      <c r="J50" s="460"/>
      <c r="K50" s="460"/>
      <c r="L50" s="460"/>
      <c r="M50" s="460"/>
      <c r="N50" s="460"/>
      <c r="O50" s="441"/>
      <c r="P50" s="441"/>
      <c r="Q50" s="441"/>
      <c r="R50" s="441"/>
      <c r="S50" s="441"/>
      <c r="T50" s="679"/>
      <c r="U50" s="697"/>
    </row>
    <row r="51" spans="1:21" x14ac:dyDescent="0.3">
      <c r="A51" s="441"/>
      <c r="B51" s="441"/>
      <c r="C51" s="452"/>
      <c r="D51" s="460"/>
      <c r="E51" s="460"/>
      <c r="F51" s="460"/>
      <c r="G51" s="460"/>
      <c r="H51" s="460"/>
      <c r="I51" s="460"/>
      <c r="J51" s="460"/>
      <c r="K51" s="460"/>
      <c r="L51" s="460"/>
      <c r="M51" s="460"/>
      <c r="N51" s="460"/>
      <c r="O51" s="441"/>
      <c r="P51" s="441"/>
      <c r="Q51" s="441"/>
      <c r="R51" s="441"/>
      <c r="S51" s="441"/>
      <c r="T51" s="679"/>
      <c r="U51" s="697"/>
    </row>
    <row r="52" spans="1:21" x14ac:dyDescent="0.3">
      <c r="A52" s="441"/>
      <c r="B52" s="441"/>
      <c r="C52" s="452"/>
      <c r="D52" s="460"/>
      <c r="E52" s="460"/>
      <c r="F52" s="460"/>
      <c r="G52" s="460"/>
      <c r="H52" s="460"/>
      <c r="I52" s="460"/>
      <c r="J52" s="460"/>
      <c r="K52" s="460"/>
      <c r="L52" s="460"/>
      <c r="M52" s="460"/>
      <c r="N52" s="460"/>
      <c r="O52" s="441"/>
      <c r="P52" s="441"/>
      <c r="Q52" s="441"/>
      <c r="R52" s="441"/>
      <c r="S52" s="441"/>
      <c r="T52" s="679"/>
      <c r="U52" s="697"/>
    </row>
    <row r="53" spans="1:21" x14ac:dyDescent="0.3">
      <c r="A53" s="441"/>
      <c r="B53" s="441"/>
      <c r="C53" s="452"/>
      <c r="D53" s="460"/>
      <c r="E53" s="460"/>
      <c r="F53" s="460"/>
      <c r="G53" s="460"/>
      <c r="H53" s="460"/>
      <c r="I53" s="460"/>
      <c r="J53" s="460"/>
      <c r="K53" s="460"/>
      <c r="L53" s="460"/>
      <c r="M53" s="460"/>
      <c r="N53" s="460"/>
      <c r="O53" s="441"/>
      <c r="P53" s="441"/>
      <c r="Q53" s="441"/>
      <c r="R53" s="441"/>
      <c r="S53" s="441"/>
      <c r="T53" s="679"/>
      <c r="U53" s="697"/>
    </row>
    <row r="54" spans="1:21" x14ac:dyDescent="0.3">
      <c r="A54" s="441"/>
      <c r="B54" s="441"/>
      <c r="C54" s="452"/>
      <c r="D54" s="460"/>
      <c r="E54" s="460"/>
      <c r="F54" s="460"/>
      <c r="G54" s="460"/>
      <c r="H54" s="460"/>
      <c r="I54" s="460"/>
      <c r="J54" s="460"/>
      <c r="K54" s="460"/>
      <c r="L54" s="460"/>
      <c r="M54" s="460"/>
      <c r="N54" s="460"/>
      <c r="O54" s="441"/>
      <c r="P54" s="441"/>
      <c r="Q54" s="441"/>
      <c r="R54" s="441"/>
      <c r="S54" s="441"/>
      <c r="T54" s="679"/>
      <c r="U54" s="697"/>
    </row>
    <row r="55" spans="1:21" x14ac:dyDescent="0.3">
      <c r="A55" s="441"/>
      <c r="B55" s="441"/>
      <c r="C55" s="452"/>
      <c r="D55" s="460"/>
      <c r="E55" s="460"/>
      <c r="F55" s="460"/>
      <c r="G55" s="460"/>
      <c r="H55" s="460"/>
      <c r="I55" s="460"/>
      <c r="J55" s="460"/>
      <c r="K55" s="460"/>
      <c r="L55" s="460"/>
      <c r="M55" s="460"/>
      <c r="N55" s="460"/>
      <c r="O55" s="441"/>
      <c r="P55" s="441"/>
      <c r="Q55" s="441"/>
      <c r="R55" s="441"/>
      <c r="S55" s="441"/>
      <c r="T55" s="679"/>
      <c r="U55" s="697"/>
    </row>
  </sheetData>
  <sheetProtection formatCells="0" formatColumns="0" formatRows="0" insertColumns="0" insertRows="0" insertHyperlinks="0" deleteColumns="0" deleteRows="0" sort="0" autoFilter="0" pivotTables="0"/>
  <autoFilter ref="A4:X4"/>
  <mergeCells count="12">
    <mergeCell ref="T2:U2"/>
    <mergeCell ref="V2:W2"/>
    <mergeCell ref="X2:Y2"/>
    <mergeCell ref="T1:Y1"/>
    <mergeCell ref="A1:B1"/>
    <mergeCell ref="J1:N1"/>
    <mergeCell ref="O1:Q1"/>
    <mergeCell ref="J3:N3"/>
    <mergeCell ref="D1:I1"/>
    <mergeCell ref="H2:I2"/>
    <mergeCell ref="F2:G2"/>
    <mergeCell ref="D2:E2"/>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73" t="s">
        <v>299</v>
      </c>
      <c r="B1" s="874"/>
      <c r="C1" s="874"/>
      <c r="D1" s="874"/>
      <c r="E1" s="874"/>
      <c r="F1" s="874"/>
      <c r="G1" s="472"/>
      <c r="H1" s="970" t="s">
        <v>159</v>
      </c>
      <c r="I1" s="971"/>
      <c r="J1" s="971"/>
      <c r="K1" s="474"/>
      <c r="L1" s="464"/>
      <c r="M1" s="474"/>
      <c r="N1" s="465"/>
      <c r="O1" s="968" t="s">
        <v>300</v>
      </c>
      <c r="P1" s="466"/>
      <c r="Q1" s="474" t="s">
        <v>301</v>
      </c>
      <c r="R1" s="464"/>
      <c r="S1" s="474"/>
      <c r="T1" s="464"/>
      <c r="U1" s="474"/>
      <c r="V1" s="465"/>
      <c r="W1" s="968" t="s">
        <v>302</v>
      </c>
      <c r="X1" s="466"/>
      <c r="Y1" s="972" t="s">
        <v>303</v>
      </c>
      <c r="Z1" s="972"/>
      <c r="AA1" s="972"/>
      <c r="AB1" s="972"/>
      <c r="AC1" s="972"/>
      <c r="AD1" s="973"/>
      <c r="AE1" s="968" t="s">
        <v>304</v>
      </c>
      <c r="AF1" s="967" t="s">
        <v>467</v>
      </c>
      <c r="AG1" s="956"/>
      <c r="AH1" s="956"/>
      <c r="AI1" s="688"/>
      <c r="AJ1" s="688"/>
      <c r="AK1" s="688"/>
      <c r="AL1" s="688"/>
      <c r="AM1" s="688"/>
      <c r="AN1" s="688"/>
      <c r="AO1" s="688"/>
      <c r="AP1" s="688"/>
      <c r="AQ1" s="688"/>
      <c r="AR1" s="688"/>
      <c r="AS1" s="688"/>
      <c r="AT1" s="688"/>
      <c r="AU1" s="688"/>
      <c r="AV1" s="688"/>
      <c r="AW1" s="688"/>
      <c r="AX1" s="688"/>
      <c r="AY1" s="688"/>
      <c r="AZ1" s="688"/>
      <c r="BA1" s="688"/>
      <c r="BB1" s="688"/>
      <c r="BC1" s="688"/>
      <c r="BD1" s="688"/>
      <c r="BE1" s="688"/>
      <c r="BF1" s="688"/>
      <c r="BG1" s="688"/>
      <c r="BH1" s="688"/>
      <c r="BI1" s="688"/>
      <c r="BJ1" s="688"/>
      <c r="BK1" s="688"/>
      <c r="BL1" s="688"/>
      <c r="BM1" s="688"/>
      <c r="BN1" s="688"/>
      <c r="BO1" s="688"/>
      <c r="BP1" s="688"/>
      <c r="BQ1" s="688"/>
      <c r="BR1" s="688"/>
      <c r="BS1" s="688"/>
      <c r="BT1" s="688"/>
      <c r="BU1" s="688"/>
      <c r="BV1" s="688"/>
      <c r="BW1" s="688"/>
      <c r="BX1" s="688"/>
      <c r="BY1" s="688"/>
      <c r="BZ1" s="688"/>
      <c r="CA1" s="688"/>
      <c r="CB1" s="688"/>
      <c r="CC1" s="688"/>
    </row>
    <row r="2" spans="1:81" s="11" customFormat="1" ht="36" customHeight="1" x14ac:dyDescent="0.3">
      <c r="A2" s="467" t="s">
        <v>168</v>
      </c>
      <c r="B2" s="473" t="s">
        <v>305</v>
      </c>
      <c r="C2" s="473" t="s">
        <v>306</v>
      </c>
      <c r="D2" s="966" t="s">
        <v>472</v>
      </c>
      <c r="E2" s="966"/>
      <c r="F2" s="966" t="s">
        <v>473</v>
      </c>
      <c r="G2" s="966"/>
      <c r="H2" s="468"/>
      <c r="I2" s="965" t="s">
        <v>178</v>
      </c>
      <c r="J2" s="965"/>
      <c r="K2" s="965" t="s">
        <v>179</v>
      </c>
      <c r="L2" s="965"/>
      <c r="M2" s="965" t="s">
        <v>180</v>
      </c>
      <c r="N2" s="974"/>
      <c r="O2" s="969"/>
      <c r="P2" s="469"/>
      <c r="Q2" s="965" t="s">
        <v>178</v>
      </c>
      <c r="R2" s="965"/>
      <c r="S2" s="965" t="s">
        <v>179</v>
      </c>
      <c r="T2" s="965"/>
      <c r="U2" s="965" t="s">
        <v>180</v>
      </c>
      <c r="V2" s="974"/>
      <c r="W2" s="969"/>
      <c r="X2" s="469"/>
      <c r="Y2" s="965" t="s">
        <v>178</v>
      </c>
      <c r="Z2" s="965"/>
      <c r="AA2" s="965" t="s">
        <v>179</v>
      </c>
      <c r="AB2" s="965"/>
      <c r="AC2" s="965" t="s">
        <v>180</v>
      </c>
      <c r="AD2" s="974"/>
      <c r="AE2" s="969"/>
      <c r="AF2" s="682" t="s">
        <v>451</v>
      </c>
      <c r="AG2" s="683" t="s">
        <v>468</v>
      </c>
      <c r="AH2" s="683" t="s">
        <v>469</v>
      </c>
      <c r="AI2" s="688"/>
      <c r="AJ2" s="688"/>
      <c r="AK2" s="688"/>
      <c r="AL2" s="688"/>
      <c r="AM2" s="688"/>
      <c r="AN2" s="688"/>
      <c r="AO2" s="688"/>
      <c r="AP2" s="688"/>
      <c r="AQ2" s="688"/>
      <c r="AR2" s="688"/>
      <c r="AS2" s="688"/>
      <c r="AT2" s="688"/>
      <c r="AU2" s="688"/>
      <c r="AV2" s="688"/>
      <c r="AW2" s="688"/>
      <c r="AX2" s="688"/>
      <c r="AY2" s="688"/>
      <c r="AZ2" s="688"/>
      <c r="BA2" s="688"/>
      <c r="BB2" s="688"/>
      <c r="BC2" s="688"/>
      <c r="BD2" s="688"/>
      <c r="BE2" s="688"/>
      <c r="BF2" s="688"/>
      <c r="BG2" s="688"/>
      <c r="BH2" s="688"/>
      <c r="BI2" s="688"/>
      <c r="BJ2" s="688"/>
      <c r="BK2" s="688"/>
      <c r="BL2" s="688"/>
      <c r="BM2" s="688"/>
      <c r="BN2" s="688"/>
      <c r="BO2" s="688"/>
      <c r="BP2" s="688"/>
      <c r="BQ2" s="688"/>
      <c r="BR2" s="688"/>
      <c r="BS2" s="688"/>
      <c r="BT2" s="688"/>
      <c r="BU2" s="688"/>
      <c r="BV2" s="688"/>
      <c r="BW2" s="688"/>
      <c r="BX2" s="688"/>
      <c r="BY2" s="688"/>
      <c r="BZ2" s="688"/>
      <c r="CA2" s="688"/>
      <c r="CB2" s="688"/>
      <c r="CC2" s="688"/>
    </row>
    <row r="3" spans="1:81" s="13" customFormat="1" ht="24" customHeight="1" x14ac:dyDescent="0.3">
      <c r="A3" s="462"/>
      <c r="B3" s="462"/>
      <c r="C3" s="475" t="s">
        <v>145</v>
      </c>
      <c r="D3" s="475" t="s">
        <v>145</v>
      </c>
      <c r="E3" s="475" t="s">
        <v>62</v>
      </c>
      <c r="F3" s="475" t="s">
        <v>145</v>
      </c>
      <c r="G3" s="475" t="s">
        <v>62</v>
      </c>
      <c r="H3" s="481" t="s">
        <v>307</v>
      </c>
      <c r="I3" s="484" t="s">
        <v>308</v>
      </c>
      <c r="J3" s="478" t="s">
        <v>60</v>
      </c>
      <c r="K3" s="479" t="s">
        <v>309</v>
      </c>
      <c r="L3" s="478" t="s">
        <v>60</v>
      </c>
      <c r="M3" s="479" t="s">
        <v>309</v>
      </c>
      <c r="N3" s="482" t="s">
        <v>60</v>
      </c>
      <c r="O3" s="483" t="s">
        <v>310</v>
      </c>
      <c r="P3" s="481" t="s">
        <v>307</v>
      </c>
      <c r="Q3" s="484" t="s">
        <v>308</v>
      </c>
      <c r="R3" s="478" t="s">
        <v>60</v>
      </c>
      <c r="S3" s="479" t="s">
        <v>309</v>
      </c>
      <c r="T3" s="478" t="s">
        <v>60</v>
      </c>
      <c r="U3" s="479" t="s">
        <v>309</v>
      </c>
      <c r="V3" s="482" t="s">
        <v>60</v>
      </c>
      <c r="W3" s="485" t="s">
        <v>311</v>
      </c>
      <c r="X3" s="481" t="s">
        <v>307</v>
      </c>
      <c r="Y3" s="479" t="s">
        <v>309</v>
      </c>
      <c r="Z3" s="478" t="s">
        <v>60</v>
      </c>
      <c r="AA3" s="479" t="s">
        <v>309</v>
      </c>
      <c r="AB3" s="478" t="s">
        <v>60</v>
      </c>
      <c r="AC3" s="479" t="s">
        <v>309</v>
      </c>
      <c r="AD3" s="482" t="s">
        <v>60</v>
      </c>
      <c r="AE3" s="485" t="s">
        <v>311</v>
      </c>
      <c r="AF3" s="684" t="s">
        <v>62</v>
      </c>
      <c r="AG3" s="685" t="s">
        <v>62</v>
      </c>
      <c r="AH3" s="685" t="s">
        <v>62</v>
      </c>
      <c r="AI3" s="689"/>
      <c r="AJ3" s="689"/>
      <c r="AK3" s="689"/>
      <c r="AL3" s="689"/>
      <c r="AM3" s="689"/>
      <c r="AN3" s="689"/>
      <c r="AO3" s="689"/>
      <c r="AP3" s="689"/>
      <c r="AQ3" s="689"/>
      <c r="AR3" s="689"/>
      <c r="AS3" s="689"/>
      <c r="AT3" s="689"/>
      <c r="AU3" s="689"/>
      <c r="AV3" s="689"/>
      <c r="AW3" s="689"/>
      <c r="AX3" s="689"/>
      <c r="AY3" s="689"/>
      <c r="AZ3" s="689"/>
      <c r="BA3" s="689"/>
      <c r="BB3" s="689"/>
      <c r="BC3" s="689"/>
      <c r="BD3" s="689"/>
      <c r="BE3" s="689"/>
      <c r="BF3" s="689"/>
      <c r="BG3" s="689"/>
      <c r="BH3" s="689"/>
      <c r="BI3" s="689"/>
      <c r="BJ3" s="689"/>
      <c r="BK3" s="689"/>
      <c r="BL3" s="689"/>
      <c r="BM3" s="689"/>
      <c r="BN3" s="689"/>
      <c r="BO3" s="689"/>
      <c r="BP3" s="689"/>
      <c r="BQ3" s="689"/>
      <c r="BR3" s="689"/>
      <c r="BS3" s="689"/>
      <c r="BT3" s="689"/>
      <c r="BU3" s="689"/>
      <c r="BV3" s="689"/>
      <c r="BW3" s="689"/>
      <c r="BX3" s="689"/>
      <c r="BY3" s="689"/>
      <c r="BZ3" s="689"/>
      <c r="CA3" s="689"/>
      <c r="CB3" s="689"/>
      <c r="CC3" s="689"/>
    </row>
    <row r="4" spans="1:81" s="11" customFormat="1" x14ac:dyDescent="0.3">
      <c r="A4" s="461"/>
      <c r="B4" s="461"/>
      <c r="C4" s="475"/>
      <c r="D4" s="475"/>
      <c r="E4" s="475"/>
      <c r="F4" s="475"/>
      <c r="G4" s="475"/>
      <c r="H4" s="477"/>
      <c r="I4" s="476"/>
      <c r="J4" s="478"/>
      <c r="K4" s="479"/>
      <c r="L4" s="478"/>
      <c r="M4" s="479"/>
      <c r="N4" s="478"/>
      <c r="O4" s="480"/>
      <c r="P4" s="477"/>
      <c r="Q4" s="476"/>
      <c r="R4" s="478"/>
      <c r="S4" s="479"/>
      <c r="T4" s="478"/>
      <c r="U4" s="479"/>
      <c r="V4" s="478"/>
      <c r="W4" s="480"/>
      <c r="X4" s="477"/>
      <c r="Y4" s="479"/>
      <c r="Z4" s="478"/>
      <c r="AA4" s="479"/>
      <c r="AB4" s="478"/>
      <c r="AC4" s="479"/>
      <c r="AD4" s="478"/>
      <c r="AE4" s="480"/>
      <c r="AF4" s="686"/>
      <c r="AG4" s="687"/>
      <c r="AH4" s="687"/>
      <c r="AI4" s="688"/>
      <c r="AJ4" s="688"/>
      <c r="AK4" s="688"/>
      <c r="AL4" s="688"/>
      <c r="AM4" s="688"/>
      <c r="AN4" s="688"/>
      <c r="AO4" s="688"/>
      <c r="AP4" s="688"/>
      <c r="AQ4" s="688"/>
      <c r="AR4" s="688"/>
      <c r="AS4" s="688"/>
      <c r="AT4" s="688"/>
      <c r="AU4" s="688"/>
      <c r="AV4" s="688"/>
      <c r="AW4" s="688"/>
      <c r="AX4" s="688"/>
      <c r="AY4" s="688"/>
      <c r="AZ4" s="688"/>
      <c r="BA4" s="688"/>
      <c r="BB4" s="688"/>
      <c r="BC4" s="688"/>
      <c r="BD4" s="688"/>
      <c r="BE4" s="688"/>
      <c r="BF4" s="688"/>
      <c r="BG4" s="688"/>
      <c r="BH4" s="688"/>
      <c r="BI4" s="688"/>
      <c r="BJ4" s="688"/>
      <c r="BK4" s="688"/>
      <c r="BL4" s="688"/>
      <c r="BM4" s="688"/>
      <c r="BN4" s="688"/>
      <c r="BO4" s="688"/>
      <c r="BP4" s="688"/>
      <c r="BQ4" s="688"/>
      <c r="BR4" s="688"/>
      <c r="BS4" s="688"/>
      <c r="BT4" s="688"/>
      <c r="BU4" s="688"/>
      <c r="BV4" s="688"/>
      <c r="BW4" s="688"/>
      <c r="BX4" s="688"/>
      <c r="BY4" s="688"/>
      <c r="BZ4" s="688"/>
      <c r="CA4" s="688"/>
      <c r="CB4" s="688"/>
      <c r="CC4" s="688"/>
    </row>
    <row r="5" spans="1:81" x14ac:dyDescent="0.3">
      <c r="A5" s="463"/>
      <c r="B5" s="470"/>
      <c r="C5" s="470"/>
      <c r="D5" s="626"/>
      <c r="E5" s="626"/>
      <c r="F5" s="470"/>
      <c r="G5" s="471"/>
      <c r="H5" s="470"/>
      <c r="I5" s="470"/>
      <c r="J5" s="470"/>
      <c r="K5" s="470"/>
      <c r="L5" s="470"/>
      <c r="M5" s="470"/>
      <c r="N5" s="470"/>
      <c r="O5" s="471"/>
      <c r="P5" s="470"/>
      <c r="Q5" s="470"/>
      <c r="R5" s="470"/>
      <c r="S5" s="470"/>
      <c r="T5" s="470"/>
      <c r="U5" s="470"/>
      <c r="V5" s="470"/>
      <c r="W5" s="471"/>
      <c r="X5" s="470"/>
      <c r="Y5" s="470"/>
      <c r="Z5" s="470"/>
      <c r="AA5" s="470"/>
      <c r="AB5" s="470"/>
      <c r="AC5" s="470"/>
      <c r="AD5" s="470"/>
      <c r="AE5" s="471"/>
    </row>
    <row r="6" spans="1:81" x14ac:dyDescent="0.3">
      <c r="A6" s="463"/>
      <c r="B6" s="470"/>
      <c r="C6" s="470"/>
      <c r="D6" s="626"/>
      <c r="E6" s="626"/>
      <c r="F6" s="470"/>
      <c r="G6" s="471"/>
      <c r="H6" s="470"/>
      <c r="I6" s="470"/>
      <c r="J6" s="470"/>
      <c r="K6" s="470"/>
      <c r="L6" s="470"/>
      <c r="M6" s="470"/>
      <c r="N6" s="470"/>
      <c r="O6" s="471"/>
      <c r="P6" s="470"/>
      <c r="Q6" s="470"/>
      <c r="R6" s="470"/>
      <c r="S6" s="470"/>
      <c r="T6" s="470"/>
      <c r="U6" s="470"/>
      <c r="V6" s="470"/>
      <c r="W6" s="471"/>
      <c r="X6" s="470"/>
      <c r="Y6" s="470"/>
      <c r="Z6" s="470"/>
      <c r="AA6" s="470"/>
      <c r="AB6" s="470"/>
      <c r="AC6" s="470"/>
      <c r="AD6" s="470"/>
      <c r="AE6" s="471"/>
    </row>
    <row r="7" spans="1:81" x14ac:dyDescent="0.3">
      <c r="A7" s="463"/>
      <c r="B7" s="470"/>
      <c r="C7" s="470"/>
      <c r="D7" s="626"/>
      <c r="E7" s="626"/>
      <c r="F7" s="470"/>
      <c r="G7" s="471"/>
      <c r="H7" s="470"/>
      <c r="I7" s="470"/>
      <c r="J7" s="470"/>
      <c r="K7" s="470"/>
      <c r="L7" s="470"/>
      <c r="M7" s="470"/>
      <c r="N7" s="470"/>
      <c r="O7" s="471"/>
      <c r="P7" s="470"/>
      <c r="Q7" s="470"/>
      <c r="R7" s="470"/>
      <c r="S7" s="470"/>
      <c r="T7" s="470"/>
      <c r="U7" s="470"/>
      <c r="V7" s="470"/>
      <c r="W7" s="471"/>
      <c r="X7" s="470"/>
      <c r="Y7" s="470"/>
      <c r="Z7" s="470"/>
      <c r="AA7" s="470"/>
      <c r="AB7" s="470"/>
      <c r="AC7" s="470"/>
      <c r="AD7" s="470"/>
      <c r="AE7" s="471"/>
    </row>
    <row r="8" spans="1:81" x14ac:dyDescent="0.3">
      <c r="A8" s="463"/>
      <c r="B8" s="470"/>
      <c r="C8" s="470"/>
      <c r="D8" s="626"/>
      <c r="E8" s="626"/>
      <c r="F8" s="470"/>
      <c r="G8" s="471"/>
      <c r="H8" s="470"/>
      <c r="I8" s="470"/>
      <c r="J8" s="470"/>
      <c r="K8" s="470"/>
      <c r="L8" s="470"/>
      <c r="M8" s="470"/>
      <c r="N8" s="470"/>
      <c r="O8" s="471"/>
      <c r="P8" s="470"/>
      <c r="Q8" s="470"/>
      <c r="R8" s="470"/>
      <c r="S8" s="470"/>
      <c r="T8" s="470"/>
      <c r="U8" s="470"/>
      <c r="V8" s="470"/>
      <c r="W8" s="471"/>
      <c r="X8" s="470"/>
      <c r="Y8" s="470"/>
      <c r="Z8" s="470"/>
      <c r="AA8" s="470"/>
      <c r="AB8" s="470"/>
      <c r="AC8" s="470"/>
      <c r="AD8" s="470"/>
      <c r="AE8" s="471"/>
    </row>
    <row r="9" spans="1:81" x14ac:dyDescent="0.3">
      <c r="A9" s="463"/>
      <c r="B9" s="470"/>
      <c r="C9" s="470"/>
      <c r="D9" s="626"/>
      <c r="E9" s="626"/>
      <c r="F9" s="470"/>
      <c r="G9" s="471"/>
      <c r="H9" s="470"/>
      <c r="I9" s="470"/>
      <c r="J9" s="470"/>
      <c r="K9" s="470"/>
      <c r="L9" s="470"/>
      <c r="M9" s="470"/>
      <c r="N9" s="470"/>
      <c r="O9" s="471"/>
      <c r="P9" s="470"/>
      <c r="Q9" s="470"/>
      <c r="R9" s="470"/>
      <c r="S9" s="470"/>
      <c r="T9" s="470"/>
      <c r="U9" s="470"/>
      <c r="V9" s="470"/>
      <c r="W9" s="471"/>
      <c r="X9" s="470"/>
      <c r="Y9" s="470"/>
      <c r="Z9" s="470"/>
      <c r="AA9" s="470"/>
      <c r="AB9" s="470"/>
      <c r="AC9" s="470"/>
      <c r="AD9" s="470"/>
      <c r="AE9" s="471"/>
    </row>
    <row r="10" spans="1:81" x14ac:dyDescent="0.3">
      <c r="A10" s="463"/>
      <c r="B10" s="470"/>
      <c r="C10" s="470"/>
      <c r="D10" s="626"/>
      <c r="E10" s="626"/>
      <c r="F10" s="470"/>
      <c r="G10" s="471"/>
      <c r="H10" s="470"/>
      <c r="I10" s="470"/>
      <c r="J10" s="470"/>
      <c r="K10" s="470"/>
      <c r="L10" s="470"/>
      <c r="M10" s="470"/>
      <c r="N10" s="470"/>
      <c r="O10" s="471"/>
      <c r="P10" s="470"/>
      <c r="Q10" s="470"/>
      <c r="R10" s="470"/>
      <c r="S10" s="470"/>
      <c r="T10" s="470"/>
      <c r="U10" s="470"/>
      <c r="V10" s="470"/>
      <c r="W10" s="471"/>
      <c r="X10" s="470"/>
      <c r="Y10" s="470"/>
      <c r="Z10" s="470"/>
      <c r="AA10" s="470"/>
      <c r="AB10" s="470"/>
      <c r="AC10" s="470"/>
      <c r="AD10" s="470"/>
      <c r="AE10" s="471"/>
    </row>
    <row r="11" spans="1:81" x14ac:dyDescent="0.3">
      <c r="A11" s="463"/>
      <c r="B11" s="470"/>
      <c r="C11" s="470"/>
      <c r="D11" s="626"/>
      <c r="E11" s="626"/>
      <c r="F11" s="470"/>
      <c r="G11" s="471"/>
      <c r="H11" s="470"/>
      <c r="I11" s="470"/>
      <c r="J11" s="470"/>
      <c r="K11" s="470"/>
      <c r="L11" s="470"/>
      <c r="M11" s="470"/>
      <c r="N11" s="470"/>
      <c r="O11" s="471"/>
      <c r="P11" s="470"/>
      <c r="Q11" s="470"/>
      <c r="R11" s="470"/>
      <c r="S11" s="470"/>
      <c r="T11" s="470"/>
      <c r="U11" s="470"/>
      <c r="V11" s="470"/>
      <c r="W11" s="471"/>
      <c r="X11" s="470"/>
      <c r="Y11" s="470"/>
      <c r="Z11" s="470"/>
      <c r="AA11" s="470"/>
      <c r="AB11" s="470"/>
      <c r="AC11" s="470"/>
      <c r="AD11" s="470"/>
      <c r="AE11" s="471"/>
    </row>
    <row r="12" spans="1:81" x14ac:dyDescent="0.3">
      <c r="A12" s="463"/>
      <c r="B12" s="470"/>
      <c r="C12" s="470"/>
      <c r="D12" s="626"/>
      <c r="E12" s="626"/>
      <c r="F12" s="470"/>
      <c r="G12" s="471"/>
      <c r="H12" s="470"/>
      <c r="I12" s="470"/>
      <c r="J12" s="470"/>
      <c r="K12" s="470"/>
      <c r="L12" s="470"/>
      <c r="M12" s="470"/>
      <c r="N12" s="470"/>
      <c r="O12" s="471"/>
      <c r="P12" s="470"/>
      <c r="Q12" s="470"/>
      <c r="R12" s="470"/>
      <c r="S12" s="470"/>
      <c r="T12" s="470"/>
      <c r="U12" s="470"/>
      <c r="V12" s="470"/>
      <c r="W12" s="471"/>
      <c r="X12" s="470"/>
      <c r="Y12" s="470"/>
      <c r="Z12" s="470"/>
      <c r="AA12" s="470"/>
      <c r="AB12" s="470"/>
      <c r="AC12" s="470"/>
      <c r="AD12" s="470"/>
      <c r="AE12" s="471"/>
    </row>
    <row r="13" spans="1:81" x14ac:dyDescent="0.3">
      <c r="A13" s="463"/>
      <c r="B13" s="470"/>
      <c r="C13" s="470"/>
      <c r="D13" s="626"/>
      <c r="E13" s="626"/>
      <c r="F13" s="470"/>
      <c r="G13" s="471"/>
      <c r="H13" s="470"/>
      <c r="I13" s="470"/>
      <c r="J13" s="470"/>
      <c r="K13" s="470"/>
      <c r="L13" s="470"/>
      <c r="M13" s="470"/>
      <c r="N13" s="470"/>
      <c r="O13" s="471"/>
      <c r="P13" s="470"/>
      <c r="Q13" s="470"/>
      <c r="R13" s="470"/>
      <c r="S13" s="470"/>
      <c r="T13" s="470"/>
      <c r="U13" s="470"/>
      <c r="V13" s="470"/>
      <c r="W13" s="471"/>
      <c r="X13" s="470"/>
      <c r="Y13" s="470"/>
      <c r="Z13" s="470"/>
      <c r="AA13" s="470"/>
      <c r="AB13" s="470"/>
      <c r="AC13" s="470"/>
      <c r="AD13" s="470"/>
      <c r="AE13" s="471"/>
    </row>
    <row r="14" spans="1:81" x14ac:dyDescent="0.3">
      <c r="A14" s="463"/>
      <c r="B14" s="470"/>
      <c r="C14" s="470"/>
      <c r="D14" s="626"/>
      <c r="E14" s="626"/>
      <c r="F14" s="470"/>
      <c r="G14" s="471"/>
      <c r="H14" s="470"/>
      <c r="I14" s="470"/>
      <c r="J14" s="470"/>
      <c r="K14" s="470"/>
      <c r="L14" s="470"/>
      <c r="M14" s="470"/>
      <c r="N14" s="470"/>
      <c r="O14" s="471"/>
      <c r="P14" s="470"/>
      <c r="Q14" s="470"/>
      <c r="R14" s="470"/>
      <c r="S14" s="470"/>
      <c r="T14" s="470"/>
      <c r="U14" s="470"/>
      <c r="V14" s="470"/>
      <c r="W14" s="471"/>
      <c r="X14" s="470"/>
      <c r="Y14" s="470"/>
      <c r="Z14" s="470"/>
      <c r="AA14" s="470"/>
      <c r="AB14" s="470"/>
      <c r="AC14" s="470"/>
      <c r="AD14" s="470"/>
      <c r="AE14" s="471"/>
    </row>
    <row r="15" spans="1:81" x14ac:dyDescent="0.3">
      <c r="A15" s="463"/>
      <c r="B15" s="470"/>
      <c r="C15" s="470"/>
      <c r="D15" s="626"/>
      <c r="E15" s="626"/>
      <c r="F15" s="470"/>
      <c r="G15" s="471"/>
      <c r="H15" s="470"/>
      <c r="I15" s="470"/>
      <c r="J15" s="470"/>
      <c r="K15" s="470"/>
      <c r="L15" s="470"/>
      <c r="M15" s="470"/>
      <c r="N15" s="470"/>
      <c r="O15" s="471"/>
      <c r="P15" s="470"/>
      <c r="Q15" s="470"/>
      <c r="R15" s="470"/>
      <c r="S15" s="470"/>
      <c r="T15" s="470"/>
      <c r="U15" s="470"/>
      <c r="V15" s="470"/>
      <c r="W15" s="471"/>
      <c r="X15" s="470"/>
      <c r="Y15" s="470"/>
      <c r="Z15" s="470"/>
      <c r="AA15" s="470"/>
      <c r="AB15" s="470"/>
      <c r="AC15" s="470"/>
      <c r="AD15" s="470"/>
      <c r="AE15" s="471"/>
    </row>
    <row r="16" spans="1:81" x14ac:dyDescent="0.3">
      <c r="A16" s="463"/>
      <c r="B16" s="470"/>
      <c r="C16" s="470"/>
      <c r="D16" s="626"/>
      <c r="E16" s="626"/>
      <c r="F16" s="470"/>
      <c r="G16" s="471"/>
      <c r="H16" s="470"/>
      <c r="I16" s="470"/>
      <c r="J16" s="470"/>
      <c r="K16" s="470"/>
      <c r="L16" s="470"/>
      <c r="M16" s="470"/>
      <c r="N16" s="470"/>
      <c r="O16" s="471"/>
      <c r="P16" s="470"/>
      <c r="Q16" s="470"/>
      <c r="R16" s="470"/>
      <c r="S16" s="470"/>
      <c r="T16" s="470"/>
      <c r="U16" s="470"/>
      <c r="V16" s="470"/>
      <c r="W16" s="471"/>
      <c r="X16" s="470"/>
      <c r="Y16" s="470"/>
      <c r="Z16" s="470"/>
      <c r="AA16" s="470"/>
      <c r="AB16" s="470"/>
      <c r="AC16" s="470"/>
      <c r="AD16" s="470"/>
      <c r="AE16" s="471"/>
    </row>
    <row r="17" spans="1:31" x14ac:dyDescent="0.3">
      <c r="A17" s="463"/>
      <c r="B17" s="470"/>
      <c r="C17" s="470"/>
      <c r="D17" s="626"/>
      <c r="E17" s="626"/>
      <c r="F17" s="470"/>
      <c r="G17" s="471"/>
      <c r="H17" s="470"/>
      <c r="I17" s="470"/>
      <c r="J17" s="470"/>
      <c r="K17" s="470"/>
      <c r="L17" s="470"/>
      <c r="M17" s="470"/>
      <c r="N17" s="470"/>
      <c r="O17" s="471"/>
      <c r="P17" s="470"/>
      <c r="Q17" s="470"/>
      <c r="R17" s="470"/>
      <c r="S17" s="470"/>
      <c r="T17" s="470"/>
      <c r="U17" s="470"/>
      <c r="V17" s="470"/>
      <c r="W17" s="471"/>
      <c r="X17" s="470"/>
      <c r="Y17" s="470"/>
      <c r="Z17" s="470"/>
      <c r="AA17" s="470"/>
      <c r="AB17" s="470"/>
      <c r="AC17" s="470"/>
      <c r="AD17" s="470"/>
      <c r="AE17" s="471"/>
    </row>
    <row r="18" spans="1:31" x14ac:dyDescent="0.3">
      <c r="A18" s="463"/>
      <c r="B18" s="470"/>
      <c r="C18" s="470"/>
      <c r="D18" s="626"/>
      <c r="E18" s="626"/>
      <c r="F18" s="470"/>
      <c r="G18" s="471"/>
      <c r="H18" s="470"/>
      <c r="I18" s="470"/>
      <c r="J18" s="470"/>
      <c r="K18" s="470"/>
      <c r="L18" s="470"/>
      <c r="M18" s="470"/>
      <c r="N18" s="470"/>
      <c r="O18" s="471"/>
      <c r="P18" s="470"/>
      <c r="Q18" s="470"/>
      <c r="R18" s="470"/>
      <c r="S18" s="470"/>
      <c r="T18" s="470"/>
      <c r="U18" s="470"/>
      <c r="V18" s="470"/>
      <c r="W18" s="471"/>
      <c r="X18" s="470"/>
      <c r="Y18" s="470"/>
      <c r="Z18" s="470"/>
      <c r="AA18" s="470"/>
      <c r="AB18" s="470"/>
      <c r="AC18" s="470"/>
      <c r="AD18" s="470"/>
      <c r="AE18" s="471"/>
    </row>
    <row r="19" spans="1:31" x14ac:dyDescent="0.3">
      <c r="A19" s="463"/>
      <c r="B19" s="470"/>
      <c r="C19" s="470"/>
      <c r="D19" s="626"/>
      <c r="E19" s="626"/>
      <c r="F19" s="470"/>
      <c r="G19" s="471"/>
      <c r="H19" s="470"/>
      <c r="I19" s="470"/>
      <c r="J19" s="470"/>
      <c r="K19" s="470"/>
      <c r="L19" s="470"/>
      <c r="M19" s="470"/>
      <c r="N19" s="470"/>
      <c r="O19" s="471"/>
      <c r="P19" s="470"/>
      <c r="Q19" s="470"/>
      <c r="R19" s="470"/>
      <c r="S19" s="470"/>
      <c r="T19" s="470"/>
      <c r="U19" s="470"/>
      <c r="V19" s="470"/>
      <c r="W19" s="471"/>
      <c r="X19" s="470"/>
      <c r="Y19" s="470"/>
      <c r="Z19" s="470"/>
      <c r="AA19" s="470"/>
      <c r="AB19" s="470"/>
      <c r="AC19" s="470"/>
      <c r="AD19" s="470"/>
      <c r="AE19" s="471"/>
    </row>
    <row r="20" spans="1:31" x14ac:dyDescent="0.3">
      <c r="A20" s="463"/>
      <c r="B20" s="470"/>
      <c r="C20" s="470"/>
      <c r="D20" s="626"/>
      <c r="E20" s="626"/>
      <c r="F20" s="470"/>
      <c r="G20" s="471"/>
      <c r="H20" s="470"/>
      <c r="I20" s="470"/>
      <c r="J20" s="470"/>
      <c r="K20" s="470"/>
      <c r="L20" s="470"/>
      <c r="M20" s="470"/>
      <c r="N20" s="470"/>
      <c r="O20" s="471"/>
      <c r="P20" s="470"/>
      <c r="Q20" s="470"/>
      <c r="R20" s="470"/>
      <c r="S20" s="470"/>
      <c r="T20" s="470"/>
      <c r="U20" s="470"/>
      <c r="V20" s="470"/>
      <c r="W20" s="471"/>
      <c r="X20" s="470"/>
      <c r="Y20" s="470"/>
      <c r="Z20" s="470"/>
      <c r="AA20" s="470"/>
      <c r="AB20" s="470"/>
      <c r="AC20" s="470"/>
      <c r="AD20" s="470"/>
      <c r="AE20" s="471"/>
    </row>
    <row r="21" spans="1:31" x14ac:dyDescent="0.3">
      <c r="A21" s="463"/>
      <c r="B21" s="470"/>
      <c r="C21" s="470"/>
      <c r="D21" s="626"/>
      <c r="E21" s="626"/>
      <c r="F21" s="470"/>
      <c r="G21" s="471"/>
      <c r="H21" s="470"/>
      <c r="I21" s="470"/>
      <c r="J21" s="470"/>
      <c r="K21" s="470"/>
      <c r="L21" s="470"/>
      <c r="M21" s="470"/>
      <c r="N21" s="470"/>
      <c r="O21" s="471"/>
      <c r="P21" s="470"/>
      <c r="Q21" s="470"/>
      <c r="R21" s="470"/>
      <c r="S21" s="470"/>
      <c r="T21" s="470"/>
      <c r="U21" s="470"/>
      <c r="V21" s="470"/>
      <c r="W21" s="471"/>
      <c r="X21" s="470"/>
      <c r="Y21" s="470"/>
      <c r="Z21" s="470"/>
      <c r="AA21" s="470"/>
      <c r="AB21" s="470"/>
      <c r="AC21" s="470"/>
      <c r="AD21" s="470"/>
      <c r="AE21" s="471"/>
    </row>
    <row r="22" spans="1:31" x14ac:dyDescent="0.3">
      <c r="A22" s="463"/>
      <c r="B22" s="470"/>
      <c r="C22" s="470"/>
      <c r="D22" s="626"/>
      <c r="E22" s="626"/>
      <c r="F22" s="470"/>
      <c r="G22" s="471"/>
      <c r="H22" s="470"/>
      <c r="I22" s="470"/>
      <c r="J22" s="470"/>
      <c r="K22" s="470"/>
      <c r="L22" s="470"/>
      <c r="M22" s="470"/>
      <c r="N22" s="470"/>
      <c r="O22" s="471"/>
      <c r="P22" s="470"/>
      <c r="Q22" s="470"/>
      <c r="R22" s="470"/>
      <c r="S22" s="470"/>
      <c r="T22" s="470"/>
      <c r="U22" s="470"/>
      <c r="V22" s="470"/>
      <c r="W22" s="471"/>
      <c r="X22" s="470"/>
      <c r="Y22" s="470"/>
      <c r="Z22" s="470"/>
      <c r="AA22" s="470"/>
      <c r="AB22" s="470"/>
      <c r="AC22" s="470"/>
      <c r="AD22" s="470"/>
      <c r="AE22" s="471"/>
    </row>
  </sheetData>
  <sheetProtection formatCells="0" formatColumns="0" formatRows="0" insertColumns="0" insertRows="0" insertHyperlinks="0" deleteColumns="0" deleteRows="0" sort="0" autoFilter="0" pivotTables="0"/>
  <autoFilter ref="A4:AH4"/>
  <mergeCells count="18">
    <mergeCell ref="U2:V2"/>
    <mergeCell ref="Y2:Z2"/>
    <mergeCell ref="AA2:AB2"/>
    <mergeCell ref="D2:E2"/>
    <mergeCell ref="AF1:AH1"/>
    <mergeCell ref="AE1:AE2"/>
    <mergeCell ref="A1:F1"/>
    <mergeCell ref="H1:J1"/>
    <mergeCell ref="O1:O2"/>
    <mergeCell ref="W1:W2"/>
    <mergeCell ref="Y1:AD1"/>
    <mergeCell ref="Q2:R2"/>
    <mergeCell ref="S2:T2"/>
    <mergeCell ref="F2:G2"/>
    <mergeCell ref="I2:J2"/>
    <mergeCell ref="K2:L2"/>
    <mergeCell ref="M2:N2"/>
    <mergeCell ref="AC2:AD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23"/>
  <sheetViews>
    <sheetView zoomScale="115" zoomScaleNormal="115" workbookViewId="0">
      <selection activeCell="A18" sqref="A18"/>
    </sheetView>
  </sheetViews>
  <sheetFormatPr baseColWidth="10" defaultColWidth="9.21875" defaultRowHeight="14.4" x14ac:dyDescent="0.3"/>
  <cols>
    <col min="1" max="1" width="43.21875" customWidth="1"/>
    <col min="3" max="3" width="21.21875" customWidth="1"/>
  </cols>
  <sheetData>
    <row r="1" spans="1:4" x14ac:dyDescent="0.3">
      <c r="A1" s="486" t="s">
        <v>312</v>
      </c>
    </row>
    <row r="3" spans="1:4" ht="21" customHeight="1" x14ac:dyDescent="0.4">
      <c r="A3" s="487" t="s">
        <v>313</v>
      </c>
      <c r="B3" s="488" t="s">
        <v>314</v>
      </c>
      <c r="C3" s="489" t="s">
        <v>315</v>
      </c>
      <c r="D3" s="666" t="s">
        <v>62</v>
      </c>
    </row>
    <row r="4" spans="1:4" x14ac:dyDescent="0.3">
      <c r="A4" s="490" t="s">
        <v>316</v>
      </c>
      <c r="B4" s="491" t="s">
        <v>317</v>
      </c>
      <c r="C4" s="668"/>
      <c r="D4" s="690"/>
    </row>
    <row r="5" spans="1:4" x14ac:dyDescent="0.3">
      <c r="A5" s="492" t="s">
        <v>318</v>
      </c>
      <c r="B5" s="493" t="s">
        <v>317</v>
      </c>
      <c r="C5" s="669"/>
      <c r="D5" s="691"/>
    </row>
    <row r="6" spans="1:4" x14ac:dyDescent="0.3">
      <c r="A6" s="492" t="s">
        <v>319</v>
      </c>
      <c r="B6" s="493" t="s">
        <v>317</v>
      </c>
      <c r="C6" s="669"/>
      <c r="D6" s="691"/>
    </row>
    <row r="7" spans="1:4" x14ac:dyDescent="0.3">
      <c r="A7" s="492" t="s">
        <v>320</v>
      </c>
      <c r="B7" s="493" t="s">
        <v>317</v>
      </c>
      <c r="C7" s="669"/>
      <c r="D7" s="691"/>
    </row>
    <row r="8" spans="1:4" x14ac:dyDescent="0.3">
      <c r="A8" s="492" t="s">
        <v>321</v>
      </c>
      <c r="B8" s="493" t="s">
        <v>317</v>
      </c>
      <c r="C8" s="670"/>
      <c r="D8" s="692"/>
    </row>
    <row r="9" spans="1:4" x14ac:dyDescent="0.3">
      <c r="A9" s="492" t="s">
        <v>322</v>
      </c>
      <c r="B9" s="493" t="s">
        <v>317</v>
      </c>
      <c r="C9" s="670"/>
      <c r="D9" s="692"/>
    </row>
    <row r="10" spans="1:4" x14ac:dyDescent="0.3">
      <c r="A10" s="494" t="s">
        <v>323</v>
      </c>
      <c r="B10" s="495"/>
      <c r="C10" s="671"/>
      <c r="D10" s="667"/>
    </row>
    <row r="15" spans="1:4" x14ac:dyDescent="0.3">
      <c r="A15" s="486" t="s">
        <v>324</v>
      </c>
    </row>
    <row r="17" spans="1:4" ht="21" customHeight="1" x14ac:dyDescent="0.4">
      <c r="A17" s="496" t="s">
        <v>313</v>
      </c>
      <c r="B17" s="497" t="s">
        <v>314</v>
      </c>
      <c r="C17" s="672" t="s">
        <v>315</v>
      </c>
      <c r="D17" s="676"/>
    </row>
    <row r="18" spans="1:4" x14ac:dyDescent="0.3">
      <c r="A18" s="498" t="s">
        <v>583</v>
      </c>
      <c r="B18" s="499" t="s">
        <v>325</v>
      </c>
      <c r="C18" s="673"/>
      <c r="D18" s="677"/>
    </row>
    <row r="19" spans="1:4" ht="39" customHeight="1" x14ac:dyDescent="0.3">
      <c r="A19" s="498" t="s">
        <v>326</v>
      </c>
      <c r="B19" s="499" t="s">
        <v>327</v>
      </c>
      <c r="C19" s="674"/>
      <c r="D19" s="677"/>
    </row>
    <row r="20" spans="1:4" x14ac:dyDescent="0.3">
      <c r="A20" s="492" t="s">
        <v>328</v>
      </c>
      <c r="B20" s="500" t="s">
        <v>329</v>
      </c>
      <c r="C20" s="674"/>
      <c r="D20" s="677"/>
    </row>
    <row r="21" spans="1:4" x14ac:dyDescent="0.3">
      <c r="A21" s="492" t="s">
        <v>330</v>
      </c>
      <c r="B21" s="500" t="s">
        <v>329</v>
      </c>
      <c r="C21" s="674"/>
      <c r="D21" s="677"/>
    </row>
    <row r="22" spans="1:4" x14ac:dyDescent="0.3">
      <c r="A22" s="492" t="s">
        <v>331</v>
      </c>
      <c r="B22" s="500" t="s">
        <v>329</v>
      </c>
      <c r="C22" s="674"/>
      <c r="D22" s="677"/>
    </row>
    <row r="23" spans="1:4" x14ac:dyDescent="0.3">
      <c r="A23" s="494" t="s">
        <v>323</v>
      </c>
      <c r="B23" s="501"/>
      <c r="C23" s="675"/>
      <c r="D23" s="677"/>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U179"/>
  <sheetViews>
    <sheetView zoomScale="85" zoomScaleNormal="85" workbookViewId="0">
      <selection activeCell="C5" sqref="C5"/>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93"/>
      <c r="B1" s="863"/>
      <c r="C1" s="863"/>
    </row>
    <row r="2" spans="1:21" x14ac:dyDescent="0.3">
      <c r="I2" s="740"/>
      <c r="J2" s="741" t="s">
        <v>474</v>
      </c>
      <c r="K2" s="741" t="s">
        <v>333</v>
      </c>
      <c r="L2" s="741" t="s">
        <v>495</v>
      </c>
    </row>
    <row r="3" spans="1:21" x14ac:dyDescent="0.3">
      <c r="A3" s="997" t="s">
        <v>332</v>
      </c>
      <c r="B3" s="999" t="s">
        <v>440</v>
      </c>
      <c r="C3" s="1000"/>
      <c r="D3" s="985" t="s">
        <v>441</v>
      </c>
      <c r="E3" s="986"/>
      <c r="F3" s="985" t="s">
        <v>475</v>
      </c>
      <c r="G3" s="986"/>
      <c r="I3" s="738" t="str">
        <f>$B$3</f>
        <v xml:space="preserve">[#current_year#] </v>
      </c>
      <c r="J3" s="739" t="s">
        <v>490</v>
      </c>
      <c r="K3" s="720"/>
      <c r="L3" s="720"/>
      <c r="N3" s="705"/>
      <c r="O3" s="982" t="s">
        <v>333</v>
      </c>
      <c r="P3" s="982"/>
      <c r="Q3" s="982" t="s">
        <v>334</v>
      </c>
      <c r="R3" s="982"/>
      <c r="S3" s="705"/>
      <c r="T3" s="713" t="s">
        <v>335</v>
      </c>
      <c r="U3" s="705"/>
    </row>
    <row r="4" spans="1:21" ht="26.25" customHeight="1" x14ac:dyDescent="0.3">
      <c r="A4" s="998"/>
      <c r="B4" s="512" t="s">
        <v>336</v>
      </c>
      <c r="C4" s="512" t="s">
        <v>337</v>
      </c>
      <c r="D4" s="512" t="s">
        <v>336</v>
      </c>
      <c r="E4" s="512" t="s">
        <v>337</v>
      </c>
      <c r="F4" s="512" t="s">
        <v>336</v>
      </c>
      <c r="G4" s="512" t="s">
        <v>337</v>
      </c>
      <c r="I4" s="738" t="str">
        <f t="shared" ref="I4:I7" si="0">$B$3</f>
        <v xml:space="preserve">[#current_year#] </v>
      </c>
      <c r="J4" s="739" t="s">
        <v>491</v>
      </c>
      <c r="K4" s="720"/>
      <c r="L4" s="720"/>
      <c r="N4" s="713" t="s">
        <v>338</v>
      </c>
      <c r="O4" s="722" t="str">
        <f>D3</f>
        <v>[#previous_year#]</v>
      </c>
      <c r="P4" s="722" t="str">
        <f>B3</f>
        <v xml:space="preserve">[#current_year#] </v>
      </c>
      <c r="Q4" s="722" t="str">
        <f>D3</f>
        <v>[#previous_year#]</v>
      </c>
      <c r="R4" s="722" t="str">
        <f>B3</f>
        <v xml:space="preserve">[#current_year#] </v>
      </c>
      <c r="S4" s="705"/>
      <c r="T4" s="723" t="str">
        <f>O4</f>
        <v>[#previous_year#]</v>
      </c>
      <c r="U4" s="723" t="str">
        <f>P4</f>
        <v xml:space="preserve">[#current_year#] </v>
      </c>
    </row>
    <row r="5" spans="1:21" x14ac:dyDescent="0.3">
      <c r="A5" s="574" t="s">
        <v>339</v>
      </c>
      <c r="B5" s="575"/>
      <c r="C5" s="575"/>
      <c r="D5" s="580"/>
      <c r="E5" s="582"/>
      <c r="F5" s="582"/>
      <c r="G5" s="582"/>
      <c r="I5" s="738" t="str">
        <f t="shared" si="0"/>
        <v xml:space="preserve">[#current_year#] </v>
      </c>
      <c r="J5" s="739" t="s">
        <v>492</v>
      </c>
      <c r="K5" s="720"/>
      <c r="L5" s="720"/>
      <c r="N5" s="713" t="str">
        <f>A5</f>
        <v>2 000 - 10 000</v>
      </c>
      <c r="O5" s="713">
        <f>E5</f>
        <v>0</v>
      </c>
      <c r="P5" s="720">
        <f>C5</f>
        <v>0</v>
      </c>
      <c r="Q5" s="724" t="e">
        <f>O5/O$8</f>
        <v>#DIV/0!</v>
      </c>
      <c r="R5" s="724">
        <f>IF(P8&lt;&gt;0,P5/P$8,0)</f>
        <v>0</v>
      </c>
      <c r="S5" s="705"/>
      <c r="T5" s="720">
        <f t="shared" ref="T5:U7" si="1">O5/1000</f>
        <v>0</v>
      </c>
      <c r="U5" s="720">
        <f t="shared" si="1"/>
        <v>0</v>
      </c>
    </row>
    <row r="6" spans="1:21" x14ac:dyDescent="0.3">
      <c r="A6" s="577" t="s">
        <v>340</v>
      </c>
      <c r="B6" s="578"/>
      <c r="C6" s="578"/>
      <c r="D6" s="581"/>
      <c r="E6" s="582"/>
      <c r="F6" s="582"/>
      <c r="G6" s="582"/>
      <c r="I6" s="738" t="str">
        <f t="shared" si="0"/>
        <v xml:space="preserve">[#current_year#] </v>
      </c>
      <c r="J6" s="739" t="s">
        <v>496</v>
      </c>
      <c r="K6" s="720"/>
      <c r="L6" s="720"/>
      <c r="N6" s="713" t="str">
        <f>A6</f>
        <v>10 001 - 100 000</v>
      </c>
      <c r="O6" s="713">
        <f>E6</f>
        <v>0</v>
      </c>
      <c r="P6" s="720">
        <f>C6</f>
        <v>0</v>
      </c>
      <c r="Q6" s="724" t="e">
        <f>O6/O$8</f>
        <v>#DIV/0!</v>
      </c>
      <c r="R6" s="724">
        <f>IF(P8&lt;&gt;0,P6/P$8,0)</f>
        <v>0</v>
      </c>
      <c r="S6" s="705"/>
      <c r="T6" s="720">
        <f t="shared" si="1"/>
        <v>0</v>
      </c>
      <c r="U6" s="720">
        <f t="shared" si="1"/>
        <v>0</v>
      </c>
    </row>
    <row r="7" spans="1:21" x14ac:dyDescent="0.3">
      <c r="A7" s="577" t="s">
        <v>341</v>
      </c>
      <c r="B7" s="578"/>
      <c r="C7" s="578"/>
      <c r="D7" s="581"/>
      <c r="E7" s="582"/>
      <c r="F7" s="582"/>
      <c r="G7" s="582"/>
      <c r="I7" s="738" t="str">
        <f t="shared" si="0"/>
        <v xml:space="preserve">[#current_year#] </v>
      </c>
      <c r="J7" s="739" t="s">
        <v>493</v>
      </c>
      <c r="K7" s="720"/>
      <c r="L7" s="720"/>
      <c r="N7" s="713" t="str">
        <f>A7</f>
        <v>&gt;100 000</v>
      </c>
      <c r="O7" s="713">
        <f>E7</f>
        <v>0</v>
      </c>
      <c r="P7" s="720">
        <f>C7</f>
        <v>0</v>
      </c>
      <c r="Q7" s="724" t="e">
        <f>O7/O$8</f>
        <v>#DIV/0!</v>
      </c>
      <c r="R7" s="724">
        <f>IF(P8&lt;&gt;0,P7/P$8,0)</f>
        <v>0</v>
      </c>
      <c r="S7" s="705"/>
      <c r="T7" s="720">
        <f t="shared" si="1"/>
        <v>0</v>
      </c>
      <c r="U7" s="720">
        <f t="shared" si="1"/>
        <v>0</v>
      </c>
    </row>
    <row r="8" spans="1:21" x14ac:dyDescent="0.3">
      <c r="I8" s="738" t="str">
        <f>$D$3</f>
        <v>[#previous_year#]</v>
      </c>
      <c r="J8" s="739" t="s">
        <v>490</v>
      </c>
      <c r="K8" s="720"/>
      <c r="L8" s="720"/>
      <c r="N8" s="713" t="s">
        <v>342</v>
      </c>
      <c r="O8" s="713">
        <f>SUM(O5:O7)</f>
        <v>0</v>
      </c>
      <c r="P8" s="720">
        <f>SUM(P5:P7)</f>
        <v>0</v>
      </c>
      <c r="Q8" s="724" t="e">
        <f>O8/O$8</f>
        <v>#DIV/0!</v>
      </c>
      <c r="R8" s="724">
        <f>IF(P8&lt;&gt;0,P8/P$8,0)</f>
        <v>0</v>
      </c>
      <c r="S8" s="705"/>
      <c r="T8" s="705"/>
      <c r="U8" s="705"/>
    </row>
    <row r="9" spans="1:21" x14ac:dyDescent="0.3">
      <c r="I9" s="738" t="str">
        <f t="shared" ref="I9:I12" si="2">$D$3</f>
        <v>[#previous_year#]</v>
      </c>
      <c r="J9" s="739" t="s">
        <v>491</v>
      </c>
      <c r="K9" s="720"/>
      <c r="L9" s="720"/>
    </row>
    <row r="10" spans="1:21" x14ac:dyDescent="0.3">
      <c r="I10" s="738" t="str">
        <f t="shared" si="2"/>
        <v>[#previous_year#]</v>
      </c>
      <c r="J10" s="739" t="s">
        <v>492</v>
      </c>
      <c r="K10" s="720"/>
      <c r="L10" s="720"/>
      <c r="N10" s="713"/>
      <c r="O10" s="982" t="s">
        <v>336</v>
      </c>
      <c r="P10" s="982"/>
      <c r="Q10" s="982" t="s">
        <v>343</v>
      </c>
      <c r="R10" s="982"/>
    </row>
    <row r="11" spans="1:21" x14ac:dyDescent="0.3">
      <c r="I11" s="738" t="str">
        <f t="shared" si="2"/>
        <v>[#previous_year#]</v>
      </c>
      <c r="J11" s="739" t="s">
        <v>496</v>
      </c>
      <c r="K11" s="720"/>
      <c r="L11" s="720"/>
      <c r="N11" s="713" t="s">
        <v>332</v>
      </c>
      <c r="O11" s="730" t="str">
        <f>D3</f>
        <v>[#previous_year#]</v>
      </c>
      <c r="P11" s="722" t="str">
        <f>B3</f>
        <v xml:space="preserve">[#current_year#] </v>
      </c>
      <c r="Q11" s="722" t="str">
        <f>D3</f>
        <v>[#previous_year#]</v>
      </c>
      <c r="R11" s="722" t="str">
        <f>B3</f>
        <v xml:space="preserve">[#current_year#] </v>
      </c>
    </row>
    <row r="12" spans="1:21" x14ac:dyDescent="0.3">
      <c r="I12" s="738" t="str">
        <f t="shared" si="2"/>
        <v>[#previous_year#]</v>
      </c>
      <c r="J12" s="739" t="s">
        <v>493</v>
      </c>
      <c r="K12" s="720"/>
      <c r="L12" s="720"/>
      <c r="N12" s="713" t="str">
        <f>A5</f>
        <v>2 000 - 10 000</v>
      </c>
      <c r="O12" s="713">
        <f>D5</f>
        <v>0</v>
      </c>
      <c r="P12" s="720">
        <f>B5</f>
        <v>0</v>
      </c>
      <c r="Q12" s="724" t="e">
        <f>O12/O$15</f>
        <v>#DIV/0!</v>
      </c>
      <c r="R12" s="724">
        <f>IF(P15&lt;&gt;0,P12/P$15,0)</f>
        <v>0</v>
      </c>
    </row>
    <row r="13" spans="1:21" ht="26.25" customHeight="1" x14ac:dyDescent="0.3">
      <c r="A13" s="997" t="s">
        <v>344</v>
      </c>
      <c r="B13" s="511" t="str">
        <f>B3</f>
        <v xml:space="preserve">[#current_year#] </v>
      </c>
      <c r="C13" s="657" t="str">
        <f>D3</f>
        <v>[#previous_year#]</v>
      </c>
      <c r="D13" s="698" t="str">
        <f>F3</f>
        <v>[#previous_year_n2#]</v>
      </c>
      <c r="I13" s="738" t="str">
        <f>$F$3</f>
        <v>[#previous_year_n2#]</v>
      </c>
      <c r="J13" s="739" t="s">
        <v>490</v>
      </c>
      <c r="K13" s="720"/>
      <c r="L13" s="720"/>
      <c r="N13" s="713" t="str">
        <f>A6</f>
        <v>10 001 - 100 000</v>
      </c>
      <c r="O13" s="713">
        <f>D6</f>
        <v>0</v>
      </c>
      <c r="P13" s="720">
        <f>B6</f>
        <v>0</v>
      </c>
      <c r="Q13" s="724" t="e">
        <f>O13/O$15</f>
        <v>#DIV/0!</v>
      </c>
      <c r="R13" s="724">
        <f>IF(P15&lt;&gt;0,P13/P$15,0)</f>
        <v>0</v>
      </c>
    </row>
    <row r="14" spans="1:21" x14ac:dyDescent="0.3">
      <c r="A14" s="998"/>
      <c r="B14" s="514" t="s">
        <v>337</v>
      </c>
      <c r="C14" s="525" t="s">
        <v>337</v>
      </c>
      <c r="D14" s="699" t="s">
        <v>337</v>
      </c>
      <c r="I14" s="738" t="str">
        <f t="shared" ref="I14:I17" si="3">$F$3</f>
        <v>[#previous_year_n2#]</v>
      </c>
      <c r="J14" s="739" t="s">
        <v>491</v>
      </c>
      <c r="K14" s="720"/>
      <c r="L14" s="720"/>
      <c r="N14" s="713" t="str">
        <f>A7</f>
        <v>&gt;100 000</v>
      </c>
      <c r="O14" s="713">
        <f>D7</f>
        <v>0</v>
      </c>
      <c r="P14" s="720">
        <f>B7</f>
        <v>0</v>
      </c>
      <c r="Q14" s="724" t="e">
        <f>O14/O$15</f>
        <v>#DIV/0!</v>
      </c>
      <c r="R14" s="724">
        <f>IF(P15&lt;&gt;0,P14/P$15,0)</f>
        <v>0</v>
      </c>
    </row>
    <row r="15" spans="1:21" x14ac:dyDescent="0.3">
      <c r="A15" s="513" t="s">
        <v>306</v>
      </c>
      <c r="B15" s="520"/>
      <c r="C15" s="520"/>
      <c r="D15" s="582"/>
      <c r="I15" s="738" t="str">
        <f t="shared" si="3"/>
        <v>[#previous_year_n2#]</v>
      </c>
      <c r="J15" s="739" t="s">
        <v>492</v>
      </c>
      <c r="K15" s="720"/>
      <c r="L15" s="720"/>
      <c r="N15" s="713" t="s">
        <v>342</v>
      </c>
      <c r="O15" s="713">
        <f>SUM(O12:O14)</f>
        <v>0</v>
      </c>
      <c r="P15" s="713">
        <f>SUM(P12:P14)</f>
        <v>0</v>
      </c>
      <c r="Q15" s="724" t="e">
        <f>O15/O$15</f>
        <v>#DIV/0!</v>
      </c>
      <c r="R15" s="724">
        <f>IF(P15&lt;&gt;0,P15/P$15,0)</f>
        <v>0</v>
      </c>
    </row>
    <row r="16" spans="1:21" x14ac:dyDescent="0.3">
      <c r="A16" s="513" t="s">
        <v>345</v>
      </c>
      <c r="B16" s="520"/>
      <c r="C16" s="520"/>
      <c r="D16" s="582"/>
      <c r="I16" s="738" t="str">
        <f t="shared" si="3"/>
        <v>[#previous_year_n2#]</v>
      </c>
      <c r="J16" s="739" t="s">
        <v>496</v>
      </c>
      <c r="K16" s="720"/>
      <c r="L16" s="720"/>
    </row>
    <row r="17" spans="1:21" x14ac:dyDescent="0.3">
      <c r="A17" s="513" t="s">
        <v>346</v>
      </c>
      <c r="B17" s="520"/>
      <c r="C17" s="520"/>
      <c r="D17" s="582"/>
      <c r="I17" s="738" t="str">
        <f t="shared" si="3"/>
        <v>[#previous_year_n2#]</v>
      </c>
      <c r="J17" s="739" t="s">
        <v>493</v>
      </c>
      <c r="K17" s="720"/>
      <c r="L17" s="720"/>
    </row>
    <row r="18" spans="1:21" x14ac:dyDescent="0.3">
      <c r="A18" s="515" t="s">
        <v>347</v>
      </c>
      <c r="B18" s="520"/>
      <c r="C18" s="520"/>
      <c r="D18" s="582"/>
    </row>
    <row r="19" spans="1:21" x14ac:dyDescent="0.3">
      <c r="A19" s="515" t="s">
        <v>348</v>
      </c>
      <c r="B19" s="520"/>
      <c r="C19" s="520"/>
      <c r="D19" s="582"/>
    </row>
    <row r="21" spans="1:21" ht="30.75" customHeight="1" x14ac:dyDescent="0.3">
      <c r="A21" s="502" t="s">
        <v>349</v>
      </c>
      <c r="B21" s="987" t="s">
        <v>494</v>
      </c>
      <c r="C21" s="988"/>
      <c r="D21" s="988"/>
      <c r="E21" s="988"/>
      <c r="F21" s="988"/>
      <c r="G21" s="988"/>
    </row>
    <row r="22" spans="1:21" ht="21" customHeight="1" x14ac:dyDescent="0.4">
      <c r="A22" s="516" t="s">
        <v>313</v>
      </c>
      <c r="B22" s="989" t="str">
        <f>B3</f>
        <v xml:space="preserve">[#current_year#] </v>
      </c>
      <c r="C22" s="990"/>
      <c r="D22" s="989" t="str">
        <f>D3</f>
        <v>[#previous_year#]</v>
      </c>
      <c r="E22" s="990"/>
      <c r="F22" s="989" t="str">
        <f>F3</f>
        <v>[#previous_year_n2#]</v>
      </c>
      <c r="G22" s="990"/>
    </row>
    <row r="23" spans="1:21" ht="21" customHeight="1" x14ac:dyDescent="0.4">
      <c r="A23" s="517"/>
      <c r="B23" s="609" t="s">
        <v>317</v>
      </c>
      <c r="C23" s="518" t="s">
        <v>350</v>
      </c>
      <c r="D23" s="518" t="s">
        <v>317</v>
      </c>
      <c r="E23" s="518" t="s">
        <v>350</v>
      </c>
      <c r="F23" s="518" t="s">
        <v>317</v>
      </c>
      <c r="G23" s="518" t="s">
        <v>350</v>
      </c>
      <c r="N23" s="725" t="s">
        <v>351</v>
      </c>
      <c r="O23" s="725" t="s">
        <v>350</v>
      </c>
      <c r="Q23" s="725" t="s">
        <v>351</v>
      </c>
      <c r="R23" s="725" t="s">
        <v>317</v>
      </c>
      <c r="T23" s="725" t="s">
        <v>351</v>
      </c>
      <c r="U23" s="725" t="s">
        <v>317</v>
      </c>
    </row>
    <row r="24" spans="1:21" x14ac:dyDescent="0.3">
      <c r="A24" s="572" t="s">
        <v>316</v>
      </c>
      <c r="B24" s="605"/>
      <c r="C24" s="605"/>
      <c r="D24" s="605"/>
      <c r="E24" s="605"/>
      <c r="F24" s="606"/>
      <c r="G24" s="606"/>
      <c r="N24" s="713" t="str">
        <f t="shared" ref="N24:N29" si="4">A25</f>
        <v xml:space="preserve">re-used: Soil and agriculture </v>
      </c>
      <c r="O24" s="724">
        <f t="shared" ref="O24:O29" si="5">C25/100</f>
        <v>0</v>
      </c>
      <c r="Q24" s="713" t="str">
        <f t="shared" ref="Q24:R29" si="6">A25</f>
        <v xml:space="preserve">re-used: Soil and agriculture </v>
      </c>
      <c r="R24" s="726">
        <f t="shared" si="6"/>
        <v>0</v>
      </c>
      <c r="T24" s="713" t="s">
        <v>441</v>
      </c>
      <c r="U24" s="727">
        <f>D24</f>
        <v>0</v>
      </c>
    </row>
    <row r="25" spans="1:21" x14ac:dyDescent="0.3">
      <c r="A25" s="579" t="s">
        <v>352</v>
      </c>
      <c r="B25" s="606"/>
      <c r="C25" s="606"/>
      <c r="D25" s="606"/>
      <c r="E25" s="606"/>
      <c r="F25" s="606"/>
      <c r="G25" s="606"/>
      <c r="N25" s="713" t="str">
        <f t="shared" si="4"/>
        <v xml:space="preserve">re-used: Others </v>
      </c>
      <c r="O25" s="724">
        <f t="shared" si="5"/>
        <v>0</v>
      </c>
      <c r="Q25" s="713" t="str">
        <f t="shared" si="6"/>
        <v xml:space="preserve">re-used: Others </v>
      </c>
      <c r="R25" s="726">
        <f t="shared" si="6"/>
        <v>0</v>
      </c>
      <c r="T25" s="713" t="s">
        <v>443</v>
      </c>
      <c r="U25" s="727">
        <f>B24</f>
        <v>0</v>
      </c>
    </row>
    <row r="26" spans="1:21" x14ac:dyDescent="0.3">
      <c r="A26" s="573" t="s">
        <v>353</v>
      </c>
      <c r="B26" s="607"/>
      <c r="C26" s="607"/>
      <c r="D26" s="607"/>
      <c r="E26" s="607"/>
      <c r="F26" s="607"/>
      <c r="G26" s="607"/>
      <c r="N26" s="713" t="str">
        <f t="shared" si="4"/>
        <v xml:space="preserve">disposed: Landfill </v>
      </c>
      <c r="O26" s="724">
        <f t="shared" si="5"/>
        <v>0</v>
      </c>
      <c r="Q26" s="713" t="str">
        <f t="shared" si="6"/>
        <v xml:space="preserve">disposed: Landfill </v>
      </c>
      <c r="R26" s="726">
        <f t="shared" si="6"/>
        <v>0</v>
      </c>
    </row>
    <row r="27" spans="1:21" x14ac:dyDescent="0.3">
      <c r="A27" s="573" t="s">
        <v>354</v>
      </c>
      <c r="B27" s="607"/>
      <c r="C27" s="607"/>
      <c r="D27" s="607"/>
      <c r="E27" s="607"/>
      <c r="F27" s="607"/>
      <c r="G27" s="607"/>
      <c r="N27" s="713" t="str">
        <f t="shared" si="4"/>
        <v xml:space="preserve">disposed: Incineration </v>
      </c>
      <c r="O27" s="724">
        <f t="shared" si="5"/>
        <v>0</v>
      </c>
      <c r="Q27" s="713" t="str">
        <f t="shared" si="6"/>
        <v xml:space="preserve">disposed: Incineration </v>
      </c>
      <c r="R27" s="726">
        <f t="shared" si="6"/>
        <v>0</v>
      </c>
    </row>
    <row r="28" spans="1:21" x14ac:dyDescent="0.3">
      <c r="A28" s="573" t="s">
        <v>355</v>
      </c>
      <c r="B28" s="607"/>
      <c r="C28" s="607"/>
      <c r="D28" s="607"/>
      <c r="E28" s="607"/>
      <c r="F28" s="607"/>
      <c r="G28" s="607"/>
      <c r="N28" s="713" t="str">
        <f t="shared" si="4"/>
        <v xml:space="preserve">disposed: Others </v>
      </c>
      <c r="O28" s="724">
        <f t="shared" si="5"/>
        <v>0</v>
      </c>
      <c r="Q28" s="713" t="str">
        <f t="shared" si="6"/>
        <v xml:space="preserve">disposed: Others </v>
      </c>
      <c r="R28" s="726">
        <f t="shared" si="6"/>
        <v>0</v>
      </c>
    </row>
    <row r="29" spans="1:21" x14ac:dyDescent="0.3">
      <c r="A29" s="573" t="s">
        <v>356</v>
      </c>
      <c r="B29" s="607"/>
      <c r="C29" s="607"/>
      <c r="D29" s="607"/>
      <c r="E29" s="607"/>
      <c r="F29" s="607"/>
      <c r="G29" s="607"/>
      <c r="N29" s="713" t="str">
        <f t="shared" si="4"/>
        <v>not reported</v>
      </c>
      <c r="O29" s="724">
        <f t="shared" si="5"/>
        <v>0</v>
      </c>
      <c r="Q29" s="713" t="str">
        <f t="shared" si="6"/>
        <v>not reported</v>
      </c>
      <c r="R29" s="726">
        <f t="shared" si="6"/>
        <v>0</v>
      </c>
    </row>
    <row r="30" spans="1:21" x14ac:dyDescent="0.3">
      <c r="A30" s="583" t="s">
        <v>357</v>
      </c>
      <c r="B30" s="607"/>
      <c r="C30" s="607"/>
      <c r="D30" s="520"/>
      <c r="E30" s="520"/>
      <c r="F30" s="582"/>
      <c r="G30" s="582"/>
    </row>
    <row r="31" spans="1:21" x14ac:dyDescent="0.3">
      <c r="N31" s="713" t="s">
        <v>358</v>
      </c>
      <c r="O31" s="713" t="s">
        <v>444</v>
      </c>
      <c r="P31" s="705"/>
      <c r="Q31" s="705"/>
      <c r="R31" s="705"/>
      <c r="S31" s="705"/>
      <c r="T31" s="705"/>
    </row>
    <row r="32" spans="1:21" x14ac:dyDescent="0.3">
      <c r="N32" s="705"/>
      <c r="O32" s="713" t="str">
        <f>N24</f>
        <v xml:space="preserve">re-used: Soil and agriculture </v>
      </c>
      <c r="P32" s="713" t="str">
        <f>N25</f>
        <v xml:space="preserve">re-used: Others </v>
      </c>
      <c r="Q32" s="713" t="str">
        <f>N26</f>
        <v xml:space="preserve">disposed: Landfill </v>
      </c>
      <c r="R32" s="713" t="str">
        <f>N27</f>
        <v xml:space="preserve">disposed: Incineration </v>
      </c>
      <c r="S32" s="713" t="str">
        <f>N28</f>
        <v xml:space="preserve">disposed: Others </v>
      </c>
      <c r="T32" s="713" t="str">
        <f>N29</f>
        <v>not reported</v>
      </c>
    </row>
    <row r="33" spans="1:20" x14ac:dyDescent="0.3">
      <c r="N33" s="713" t="s">
        <v>441</v>
      </c>
      <c r="O33" s="720">
        <f>D25</f>
        <v>0</v>
      </c>
      <c r="P33" s="720">
        <f>D26</f>
        <v>0</v>
      </c>
      <c r="Q33" s="720">
        <f>D27</f>
        <v>0</v>
      </c>
      <c r="R33" s="720">
        <f>D28</f>
        <v>0</v>
      </c>
      <c r="S33" s="720">
        <f>D29</f>
        <v>0</v>
      </c>
      <c r="T33" s="720">
        <f>D24-D25-D26-D27-D28-D29</f>
        <v>0</v>
      </c>
    </row>
    <row r="34" spans="1:20" x14ac:dyDescent="0.3">
      <c r="N34" s="713" t="str">
        <f>B22</f>
        <v xml:space="preserve">[#current_year#] </v>
      </c>
      <c r="O34" s="726">
        <f>B25</f>
        <v>0</v>
      </c>
      <c r="P34" s="726">
        <f>B26</f>
        <v>0</v>
      </c>
      <c r="Q34" s="726">
        <f>B27</f>
        <v>0</v>
      </c>
      <c r="R34" s="726">
        <f>B28</f>
        <v>0</v>
      </c>
      <c r="S34" s="720">
        <f>B29</f>
        <v>0</v>
      </c>
      <c r="T34" s="726">
        <f>B24-B25-B26-B27-B28-B29</f>
        <v>0</v>
      </c>
    </row>
    <row r="35" spans="1:20" ht="21" customHeight="1" x14ac:dyDescent="0.4">
      <c r="A35" s="521" t="s">
        <v>313</v>
      </c>
      <c r="B35" s="521" t="s">
        <v>314</v>
      </c>
      <c r="C35" s="522" t="str">
        <f>B3</f>
        <v xml:space="preserve">[#current_year#] </v>
      </c>
      <c r="D35" s="624" t="str">
        <f>C13</f>
        <v>[#previous_year#]</v>
      </c>
      <c r="E35" s="624" t="str">
        <f>D13</f>
        <v>[#previous_year_n2#]</v>
      </c>
      <c r="N35" s="724">
        <v>20.12</v>
      </c>
      <c r="O35" s="724" t="e">
        <f t="shared" ref="O35:T36" si="7">O33/SUM($O33:$T33)</f>
        <v>#DIV/0!</v>
      </c>
      <c r="P35" s="724" t="e">
        <f t="shared" si="7"/>
        <v>#DIV/0!</v>
      </c>
      <c r="Q35" s="724" t="e">
        <f t="shared" si="7"/>
        <v>#DIV/0!</v>
      </c>
      <c r="R35" s="724" t="e">
        <f t="shared" si="7"/>
        <v>#DIV/0!</v>
      </c>
      <c r="S35" s="724" t="e">
        <f t="shared" si="7"/>
        <v>#DIV/0!</v>
      </c>
      <c r="T35" s="724" t="e">
        <f t="shared" si="7"/>
        <v>#DIV/0!</v>
      </c>
    </row>
    <row r="36" spans="1:20" x14ac:dyDescent="0.3">
      <c r="A36" s="523" t="s">
        <v>124</v>
      </c>
      <c r="B36" s="524" t="s">
        <v>325</v>
      </c>
      <c r="C36" s="585"/>
      <c r="D36" s="585"/>
      <c r="E36" s="585"/>
      <c r="N36" s="724">
        <v>20.14</v>
      </c>
      <c r="O36" s="724" t="e">
        <f t="shared" si="7"/>
        <v>#DIV/0!</v>
      </c>
      <c r="P36" s="724" t="e">
        <f t="shared" si="7"/>
        <v>#DIV/0!</v>
      </c>
      <c r="Q36" s="724" t="e">
        <f t="shared" si="7"/>
        <v>#DIV/0!</v>
      </c>
      <c r="R36" s="724" t="e">
        <f t="shared" si="7"/>
        <v>#DIV/0!</v>
      </c>
      <c r="S36" s="724" t="e">
        <f t="shared" si="7"/>
        <v>#DIV/0!</v>
      </c>
      <c r="T36" s="724" t="e">
        <f t="shared" si="7"/>
        <v>#DIV/0!</v>
      </c>
    </row>
    <row r="37" spans="1:20" x14ac:dyDescent="0.3">
      <c r="A37" s="523" t="s">
        <v>326</v>
      </c>
      <c r="B37" s="524" t="s">
        <v>327</v>
      </c>
      <c r="C37" s="604"/>
      <c r="D37" s="604"/>
      <c r="E37" s="604"/>
    </row>
    <row r="41" spans="1:20" x14ac:dyDescent="0.3">
      <c r="A41" s="519" t="s">
        <v>359</v>
      </c>
      <c r="B41" s="995" t="str">
        <f>B3</f>
        <v xml:space="preserve">[#current_year#] </v>
      </c>
      <c r="C41" s="996"/>
      <c r="D41" s="983" t="str">
        <f>C13</f>
        <v>[#previous_year#]</v>
      </c>
      <c r="E41" s="984"/>
      <c r="F41" s="983" t="str">
        <f>D13</f>
        <v>[#previous_year_n2#]</v>
      </c>
      <c r="G41" s="984"/>
      <c r="N41" s="705"/>
      <c r="O41" s="732" t="s">
        <v>445</v>
      </c>
      <c r="P41" s="732" t="s">
        <v>448</v>
      </c>
      <c r="Q41" s="713" t="s">
        <v>446</v>
      </c>
      <c r="R41" s="713" t="s">
        <v>449</v>
      </c>
      <c r="S41" s="713" t="s">
        <v>447</v>
      </c>
      <c r="T41" s="713" t="s">
        <v>450</v>
      </c>
    </row>
    <row r="42" spans="1:20" x14ac:dyDescent="0.3">
      <c r="A42" s="519"/>
      <c r="B42" s="519" t="s">
        <v>360</v>
      </c>
      <c r="C42" s="519" t="s">
        <v>333</v>
      </c>
      <c r="D42" s="519" t="s">
        <v>360</v>
      </c>
      <c r="E42" s="519" t="s">
        <v>333</v>
      </c>
      <c r="F42" s="519" t="s">
        <v>360</v>
      </c>
      <c r="G42" s="519" t="s">
        <v>333</v>
      </c>
      <c r="N42" s="731" t="s">
        <v>361</v>
      </c>
      <c r="O42" s="720">
        <f>C43</f>
        <v>0</v>
      </c>
      <c r="P42" s="720">
        <f>E43</f>
        <v>0</v>
      </c>
      <c r="Q42" s="720">
        <f>C46</f>
        <v>0</v>
      </c>
      <c r="R42" s="720">
        <f>E46</f>
        <v>0</v>
      </c>
      <c r="S42" s="720">
        <f>C49</f>
        <v>0</v>
      </c>
      <c r="T42" s="720">
        <f>E49</f>
        <v>0</v>
      </c>
    </row>
    <row r="43" spans="1:20" x14ac:dyDescent="0.3">
      <c r="A43" s="513" t="s">
        <v>362</v>
      </c>
      <c r="B43" s="520"/>
      <c r="C43" s="520"/>
      <c r="D43" s="520"/>
      <c r="E43" s="520"/>
      <c r="F43" s="582"/>
      <c r="G43" s="582"/>
      <c r="N43" s="713" t="s">
        <v>363</v>
      </c>
      <c r="O43" s="720">
        <f>B44</f>
        <v>0</v>
      </c>
      <c r="P43" s="720">
        <f>E44</f>
        <v>0</v>
      </c>
      <c r="Q43" s="720">
        <f>C47</f>
        <v>0</v>
      </c>
      <c r="R43" s="720">
        <f>E47</f>
        <v>0</v>
      </c>
      <c r="S43" s="720">
        <f>C50</f>
        <v>0</v>
      </c>
      <c r="T43" s="720">
        <f>E50</f>
        <v>0</v>
      </c>
    </row>
    <row r="44" spans="1:20" x14ac:dyDescent="0.3">
      <c r="A44" s="576" t="s">
        <v>364</v>
      </c>
      <c r="B44" s="580"/>
      <c r="C44" s="580"/>
      <c r="D44" s="580"/>
      <c r="E44" s="580"/>
      <c r="F44" s="582"/>
      <c r="G44" s="582"/>
    </row>
    <row r="45" spans="1:20" x14ac:dyDescent="0.3">
      <c r="A45" s="576" t="s">
        <v>365</v>
      </c>
      <c r="B45" s="580"/>
      <c r="C45" s="580"/>
      <c r="D45" s="580"/>
      <c r="E45" s="580"/>
      <c r="F45" s="582"/>
      <c r="G45" s="582"/>
    </row>
    <row r="46" spans="1:20" x14ac:dyDescent="0.3">
      <c r="A46" s="576" t="s">
        <v>366</v>
      </c>
      <c r="B46" s="580"/>
      <c r="C46" s="580"/>
      <c r="D46" s="580"/>
      <c r="E46" s="580"/>
      <c r="F46" s="582"/>
      <c r="G46" s="582"/>
    </row>
    <row r="47" spans="1:20" x14ac:dyDescent="0.3">
      <c r="A47" s="576" t="s">
        <v>367</v>
      </c>
      <c r="B47" s="580"/>
      <c r="C47" s="580"/>
      <c r="D47" s="580"/>
      <c r="E47" s="580"/>
      <c r="F47" s="582"/>
      <c r="G47" s="582"/>
    </row>
    <row r="48" spans="1:20" ht="50.25" customHeight="1" x14ac:dyDescent="0.3">
      <c r="A48" s="576" t="s">
        <v>368</v>
      </c>
      <c r="B48" s="580"/>
      <c r="C48" s="580"/>
      <c r="D48" s="580"/>
      <c r="E48" s="580"/>
      <c r="F48" s="582"/>
      <c r="G48" s="582"/>
    </row>
    <row r="49" spans="1:12" x14ac:dyDescent="0.3">
      <c r="A49" s="576" t="s">
        <v>369</v>
      </c>
      <c r="B49" s="580"/>
      <c r="C49" s="580"/>
      <c r="D49" s="580"/>
      <c r="E49" s="580"/>
      <c r="F49" s="582"/>
      <c r="G49" s="582"/>
    </row>
    <row r="50" spans="1:12" x14ac:dyDescent="0.3">
      <c r="A50" s="576" t="s">
        <v>370</v>
      </c>
      <c r="B50" s="580"/>
      <c r="C50" s="580"/>
      <c r="D50" s="580"/>
      <c r="E50" s="580"/>
      <c r="F50" s="582"/>
      <c r="G50" s="582"/>
    </row>
    <row r="51" spans="1:12" x14ac:dyDescent="0.3">
      <c r="A51" s="576" t="s">
        <v>371</v>
      </c>
      <c r="B51" s="580"/>
      <c r="C51" s="580"/>
      <c r="D51" s="580"/>
      <c r="E51" s="580"/>
      <c r="F51" s="582"/>
      <c r="G51" s="582"/>
    </row>
    <row r="53" spans="1:12" ht="36.6" customHeight="1" x14ac:dyDescent="0.3">
      <c r="A53" s="728" t="s">
        <v>489</v>
      </c>
      <c r="B53" s="526" t="s">
        <v>361</v>
      </c>
      <c r="C53" s="526" t="s">
        <v>363</v>
      </c>
      <c r="D53" s="710" t="s">
        <v>372</v>
      </c>
      <c r="E53" s="710" t="s">
        <v>499</v>
      </c>
      <c r="F53" s="710" t="s">
        <v>500</v>
      </c>
      <c r="H53" s="975" t="s">
        <v>487</v>
      </c>
      <c r="I53" s="975"/>
      <c r="J53" s="975"/>
    </row>
    <row r="54" spans="1:12" x14ac:dyDescent="0.3">
      <c r="A54" s="701" t="s">
        <v>484</v>
      </c>
      <c r="B54" s="580"/>
      <c r="C54" s="580"/>
      <c r="D54" s="711"/>
      <c r="E54" s="711"/>
      <c r="F54" s="711">
        <f>D54-E54</f>
        <v>0</v>
      </c>
    </row>
    <row r="55" spans="1:12" x14ac:dyDescent="0.3">
      <c r="A55" s="701" t="s">
        <v>476</v>
      </c>
      <c r="B55" s="580"/>
      <c r="C55" s="580"/>
      <c r="D55" s="711"/>
      <c r="E55" s="711"/>
      <c r="F55" s="711">
        <f t="shared" ref="F55:F62" si="8">D55-E55</f>
        <v>0</v>
      </c>
      <c r="H55" s="708"/>
      <c r="I55" s="708"/>
      <c r="J55" s="708"/>
      <c r="L55" s="708"/>
    </row>
    <row r="56" spans="1:12" x14ac:dyDescent="0.3">
      <c r="A56" s="701" t="s">
        <v>479</v>
      </c>
      <c r="B56" s="580"/>
      <c r="C56" s="580"/>
      <c r="D56" s="711"/>
      <c r="E56" s="711"/>
      <c r="F56" s="711">
        <f t="shared" si="8"/>
        <v>0</v>
      </c>
      <c r="H56" s="708"/>
      <c r="I56" s="708"/>
      <c r="J56" s="708"/>
      <c r="L56" s="708"/>
    </row>
    <row r="57" spans="1:12" x14ac:dyDescent="0.3">
      <c r="A57" s="701" t="s">
        <v>485</v>
      </c>
      <c r="B57" s="580"/>
      <c r="C57" s="580"/>
      <c r="D57" s="711"/>
      <c r="E57" s="711"/>
      <c r="F57" s="711">
        <f t="shared" si="8"/>
        <v>0</v>
      </c>
      <c r="H57" s="708"/>
      <c r="I57" s="708"/>
      <c r="J57" s="708"/>
      <c r="L57" s="708"/>
    </row>
    <row r="58" spans="1:12" x14ac:dyDescent="0.3">
      <c r="A58" s="701" t="s">
        <v>477</v>
      </c>
      <c r="B58" s="580"/>
      <c r="C58" s="580"/>
      <c r="D58" s="711"/>
      <c r="E58" s="711"/>
      <c r="F58" s="711">
        <f t="shared" si="8"/>
        <v>0</v>
      </c>
      <c r="H58" s="708"/>
      <c r="I58" s="708"/>
      <c r="J58" s="708"/>
      <c r="L58" s="708"/>
    </row>
    <row r="59" spans="1:12" x14ac:dyDescent="0.3">
      <c r="A59" s="701" t="s">
        <v>480</v>
      </c>
      <c r="B59" s="580"/>
      <c r="C59" s="580"/>
      <c r="D59" s="711"/>
      <c r="E59" s="711"/>
      <c r="F59" s="711">
        <f t="shared" si="8"/>
        <v>0</v>
      </c>
      <c r="H59" s="708"/>
      <c r="I59" s="708"/>
      <c r="J59" s="708"/>
      <c r="L59" s="708"/>
    </row>
    <row r="60" spans="1:12" x14ac:dyDescent="0.3">
      <c r="A60" s="701" t="s">
        <v>486</v>
      </c>
      <c r="B60" s="580"/>
      <c r="C60" s="580"/>
      <c r="D60" s="711"/>
      <c r="E60" s="711"/>
      <c r="F60" s="711">
        <f t="shared" si="8"/>
        <v>0</v>
      </c>
      <c r="H60" s="708"/>
      <c r="I60" s="708"/>
      <c r="J60" s="708"/>
      <c r="L60" s="708"/>
    </row>
    <row r="61" spans="1:12" x14ac:dyDescent="0.3">
      <c r="A61" s="701" t="s">
        <v>478</v>
      </c>
      <c r="B61" s="582"/>
      <c r="C61" s="582"/>
      <c r="D61" s="711"/>
      <c r="E61" s="711"/>
      <c r="F61" s="711">
        <f t="shared" si="8"/>
        <v>0</v>
      </c>
      <c r="H61" s="708"/>
      <c r="I61" s="708"/>
      <c r="J61" s="708"/>
      <c r="L61" s="708"/>
    </row>
    <row r="62" spans="1:12" x14ac:dyDescent="0.3">
      <c r="A62" s="701" t="s">
        <v>481</v>
      </c>
      <c r="B62" s="580"/>
      <c r="C62" s="580"/>
      <c r="D62" s="711"/>
      <c r="E62" s="711"/>
      <c r="F62" s="711">
        <f t="shared" si="8"/>
        <v>0</v>
      </c>
      <c r="H62" s="708"/>
      <c r="I62" s="708"/>
      <c r="J62" s="708"/>
      <c r="L62" s="708"/>
    </row>
    <row r="63" spans="1:12" ht="48.75" customHeight="1" x14ac:dyDescent="0.3">
      <c r="A63" s="729" t="s">
        <v>488</v>
      </c>
      <c r="B63" s="527" t="s">
        <v>361</v>
      </c>
      <c r="C63" s="527" t="s">
        <v>363</v>
      </c>
      <c r="D63" s="710" t="s">
        <v>372</v>
      </c>
      <c r="E63" s="710" t="s">
        <v>499</v>
      </c>
      <c r="F63" s="710" t="s">
        <v>500</v>
      </c>
      <c r="H63" s="975" t="s">
        <v>501</v>
      </c>
      <c r="I63" s="975"/>
      <c r="J63" s="975"/>
      <c r="L63" s="708"/>
    </row>
    <row r="64" spans="1:12" x14ac:dyDescent="0.3">
      <c r="A64" s="701" t="s">
        <v>484</v>
      </c>
      <c r="B64" s="581"/>
      <c r="C64" s="581"/>
      <c r="D64" s="711"/>
      <c r="E64" s="711"/>
      <c r="F64" s="711">
        <f>D64-E64</f>
        <v>0</v>
      </c>
      <c r="G64" s="708"/>
      <c r="H64" s="708"/>
      <c r="I64" s="708"/>
      <c r="J64" s="708"/>
      <c r="K64" s="708"/>
      <c r="L64" s="708"/>
    </row>
    <row r="65" spans="1:19" x14ac:dyDescent="0.3">
      <c r="A65" s="701" t="s">
        <v>476</v>
      </c>
      <c r="B65" s="582"/>
      <c r="C65" s="582"/>
      <c r="D65" s="711"/>
      <c r="E65" s="711"/>
      <c r="F65" s="711">
        <f t="shared" ref="F65:F72" si="9">D65-E65</f>
        <v>0</v>
      </c>
      <c r="G65" s="708"/>
      <c r="H65" s="708"/>
      <c r="I65" s="708"/>
      <c r="J65" s="708"/>
      <c r="K65" s="708"/>
      <c r="L65" s="708"/>
    </row>
    <row r="66" spans="1:19" x14ac:dyDescent="0.3">
      <c r="A66" s="701" t="s">
        <v>479</v>
      </c>
      <c r="B66" s="582"/>
      <c r="C66" s="582"/>
      <c r="D66" s="711"/>
      <c r="E66" s="711"/>
      <c r="F66" s="711">
        <f t="shared" si="9"/>
        <v>0</v>
      </c>
      <c r="G66" s="708"/>
      <c r="H66" s="708"/>
      <c r="I66" s="708"/>
      <c r="J66" s="708"/>
      <c r="K66" s="708"/>
      <c r="L66" s="708"/>
    </row>
    <row r="67" spans="1:19" x14ac:dyDescent="0.3">
      <c r="A67" s="701" t="s">
        <v>485</v>
      </c>
      <c r="B67" s="582"/>
      <c r="C67" s="582"/>
      <c r="D67" s="711"/>
      <c r="E67" s="711"/>
      <c r="F67" s="711">
        <f t="shared" si="9"/>
        <v>0</v>
      </c>
      <c r="G67" s="708"/>
      <c r="H67" s="708"/>
      <c r="I67" s="708"/>
      <c r="J67" s="708"/>
      <c r="K67" s="708"/>
      <c r="L67" s="708"/>
    </row>
    <row r="68" spans="1:19" x14ac:dyDescent="0.3">
      <c r="A68" s="701" t="s">
        <v>477</v>
      </c>
      <c r="B68" s="582"/>
      <c r="C68" s="582"/>
      <c r="D68" s="711"/>
      <c r="E68" s="711"/>
      <c r="F68" s="711">
        <f t="shared" si="9"/>
        <v>0</v>
      </c>
      <c r="G68" s="708"/>
      <c r="H68" s="708"/>
      <c r="I68" s="708"/>
      <c r="J68" s="708"/>
      <c r="K68" s="708"/>
      <c r="L68" s="708"/>
    </row>
    <row r="69" spans="1:19" x14ac:dyDescent="0.3">
      <c r="A69" s="701" t="s">
        <v>480</v>
      </c>
      <c r="B69" s="582"/>
      <c r="C69" s="582"/>
      <c r="D69" s="711"/>
      <c r="E69" s="711"/>
      <c r="F69" s="711">
        <f t="shared" si="9"/>
        <v>0</v>
      </c>
      <c r="G69" s="708"/>
      <c r="H69" s="708"/>
      <c r="I69" s="708"/>
      <c r="J69" s="708"/>
      <c r="K69" s="708"/>
      <c r="L69" s="708"/>
    </row>
    <row r="70" spans="1:19" x14ac:dyDescent="0.3">
      <c r="A70" s="701" t="s">
        <v>486</v>
      </c>
      <c r="B70" s="582"/>
      <c r="C70" s="582"/>
      <c r="D70" s="711"/>
      <c r="E70" s="711"/>
      <c r="F70" s="711">
        <f t="shared" si="9"/>
        <v>0</v>
      </c>
      <c r="G70" s="708"/>
      <c r="H70" s="708"/>
      <c r="I70" s="708"/>
      <c r="J70" s="708"/>
      <c r="K70" s="708"/>
      <c r="L70" s="708"/>
    </row>
    <row r="71" spans="1:19" x14ac:dyDescent="0.3">
      <c r="A71" s="702" t="s">
        <v>478</v>
      </c>
      <c r="B71" s="703"/>
      <c r="C71" s="703"/>
      <c r="D71" s="712"/>
      <c r="E71" s="712"/>
      <c r="F71" s="711">
        <f t="shared" si="9"/>
        <v>0</v>
      </c>
      <c r="G71" s="708"/>
      <c r="H71" s="708"/>
      <c r="I71" s="708"/>
      <c r="J71" s="708"/>
      <c r="K71" s="708"/>
      <c r="L71" s="708"/>
    </row>
    <row r="72" spans="1:19" x14ac:dyDescent="0.3">
      <c r="A72" s="704" t="s">
        <v>481</v>
      </c>
      <c r="B72" s="705"/>
      <c r="C72" s="705"/>
      <c r="D72" s="705"/>
      <c r="E72" s="705"/>
      <c r="F72" s="711">
        <f t="shared" si="9"/>
        <v>0</v>
      </c>
      <c r="G72" s="709"/>
      <c r="H72" s="709"/>
      <c r="I72" s="708"/>
      <c r="J72" s="708"/>
      <c r="K72" s="708"/>
      <c r="L72" s="708"/>
    </row>
    <row r="73" spans="1:19" x14ac:dyDescent="0.3">
      <c r="A73" s="502" t="s">
        <v>373</v>
      </c>
      <c r="I73" s="708"/>
      <c r="J73" s="708"/>
      <c r="K73" s="708"/>
      <c r="L73" s="708"/>
    </row>
    <row r="74" spans="1:19" x14ac:dyDescent="0.3">
      <c r="A74" s="623" t="s">
        <v>358</v>
      </c>
      <c r="B74" s="994" t="s">
        <v>442</v>
      </c>
      <c r="C74" s="994"/>
      <c r="D74" s="994"/>
      <c r="E74" s="994"/>
      <c r="I74" s="709"/>
      <c r="J74" s="709"/>
      <c r="K74" s="709"/>
      <c r="L74" s="709"/>
    </row>
    <row r="75" spans="1:19" ht="48.75" customHeight="1" x14ac:dyDescent="0.3">
      <c r="A75" s="530" t="s">
        <v>454</v>
      </c>
      <c r="B75" s="608" t="s">
        <v>374</v>
      </c>
      <c r="C75" s="531"/>
      <c r="D75" s="608" t="s">
        <v>374</v>
      </c>
      <c r="E75" s="532"/>
      <c r="F75" s="533" t="s">
        <v>375</v>
      </c>
      <c r="G75" s="534"/>
      <c r="H75" s="533" t="s">
        <v>375</v>
      </c>
      <c r="I75" s="529"/>
      <c r="J75" s="733"/>
      <c r="K75" s="733"/>
    </row>
    <row r="76" spans="1:19" ht="30.75" customHeight="1" x14ac:dyDescent="0.3">
      <c r="A76" s="507" t="s">
        <v>229</v>
      </c>
      <c r="B76" s="508" t="str">
        <f>B3</f>
        <v xml:space="preserve">[#current_year#] </v>
      </c>
      <c r="C76" s="508" t="s">
        <v>235</v>
      </c>
      <c r="D76" s="508" t="str">
        <f>B3</f>
        <v xml:space="preserve">[#current_year#] </v>
      </c>
      <c r="E76" s="509" t="s">
        <v>235</v>
      </c>
      <c r="F76" s="535" t="str">
        <f>D3</f>
        <v>[#previous_year#]</v>
      </c>
      <c r="G76" s="584" t="s">
        <v>235</v>
      </c>
      <c r="H76" s="621" t="str">
        <f>D3</f>
        <v>[#previous_year#]</v>
      </c>
      <c r="I76" s="622" t="s">
        <v>235</v>
      </c>
      <c r="J76" s="734"/>
      <c r="K76" s="734"/>
    </row>
    <row r="77" spans="1:19" ht="25.5" customHeight="1" x14ac:dyDescent="0.3">
      <c r="A77" s="617" t="s">
        <v>270</v>
      </c>
      <c r="B77" s="620"/>
      <c r="C77" s="593"/>
      <c r="D77" s="610"/>
      <c r="E77" s="593"/>
      <c r="F77" s="560"/>
      <c r="G77" s="596"/>
      <c r="H77" s="561"/>
      <c r="I77" s="600"/>
      <c r="J77" s="735"/>
      <c r="K77" s="735"/>
      <c r="N77" s="718" t="s">
        <v>376</v>
      </c>
      <c r="O77" s="718" t="str">
        <f>D3</f>
        <v>[#previous_year#]</v>
      </c>
      <c r="P77" s="719" t="str">
        <f>B3</f>
        <v xml:space="preserve">[#current_year#] </v>
      </c>
      <c r="Q77" s="719" t="s">
        <v>376</v>
      </c>
      <c r="R77" s="737" t="str">
        <f>$D$3</f>
        <v>[#previous_year#]</v>
      </c>
      <c r="S77" s="719" t="str">
        <f>B3</f>
        <v xml:space="preserve">[#current_year#] </v>
      </c>
    </row>
    <row r="78" spans="1:19" ht="15.75" customHeight="1" x14ac:dyDescent="0.3">
      <c r="A78" s="618" t="s">
        <v>267</v>
      </c>
      <c r="B78" s="611"/>
      <c r="C78" s="594"/>
      <c r="D78" s="612"/>
      <c r="E78" s="594"/>
      <c r="F78" s="562"/>
      <c r="G78" s="597"/>
      <c r="H78" s="563"/>
      <c r="I78" s="601"/>
      <c r="J78" s="735"/>
      <c r="K78" s="735"/>
      <c r="N78" s="713" t="s">
        <v>377</v>
      </c>
      <c r="O78" s="720">
        <f t="shared" ref="O78:O83" si="10">H77</f>
        <v>0</v>
      </c>
      <c r="P78" s="713">
        <f t="shared" ref="P78:P83" si="11">D77</f>
        <v>0</v>
      </c>
      <c r="Q78" s="713" t="s">
        <v>270</v>
      </c>
      <c r="R78" s="720">
        <f t="shared" ref="R78:R83" si="12">F77</f>
        <v>0</v>
      </c>
      <c r="S78" s="713">
        <f t="shared" ref="S78:S83" si="13">B77</f>
        <v>0</v>
      </c>
    </row>
    <row r="79" spans="1:19" x14ac:dyDescent="0.3">
      <c r="A79" s="618" t="s">
        <v>378</v>
      </c>
      <c r="B79" s="611"/>
      <c r="C79" s="594"/>
      <c r="D79" s="612"/>
      <c r="E79" s="594"/>
      <c r="F79" s="562"/>
      <c r="G79" s="597"/>
      <c r="H79" s="563"/>
      <c r="I79" s="601"/>
      <c r="J79" s="735"/>
      <c r="K79" s="735"/>
      <c r="N79" s="721" t="s">
        <v>267</v>
      </c>
      <c r="O79" s="720">
        <f t="shared" si="10"/>
        <v>0</v>
      </c>
      <c r="P79" s="713">
        <f t="shared" si="11"/>
        <v>0</v>
      </c>
      <c r="Q79" s="721" t="s">
        <v>267</v>
      </c>
      <c r="R79" s="720">
        <f t="shared" si="12"/>
        <v>0</v>
      </c>
      <c r="S79" s="713">
        <f t="shared" si="13"/>
        <v>0</v>
      </c>
    </row>
    <row r="80" spans="1:19" x14ac:dyDescent="0.3">
      <c r="A80" s="618" t="s">
        <v>379</v>
      </c>
      <c r="B80" s="611"/>
      <c r="C80" s="594"/>
      <c r="D80" s="612"/>
      <c r="E80" s="594"/>
      <c r="F80" s="562"/>
      <c r="G80" s="597"/>
      <c r="H80" s="563"/>
      <c r="I80" s="601"/>
      <c r="J80" s="735"/>
      <c r="K80" s="735"/>
      <c r="N80" s="721" t="s">
        <v>378</v>
      </c>
      <c r="O80" s="720">
        <f t="shared" si="10"/>
        <v>0</v>
      </c>
      <c r="P80" s="713">
        <f t="shared" si="11"/>
        <v>0</v>
      </c>
      <c r="Q80" s="721" t="s">
        <v>378</v>
      </c>
      <c r="R80" s="720">
        <f t="shared" si="12"/>
        <v>0</v>
      </c>
      <c r="S80" s="713">
        <f t="shared" si="13"/>
        <v>0</v>
      </c>
    </row>
    <row r="81" spans="1:19" x14ac:dyDescent="0.3">
      <c r="A81" s="618" t="s">
        <v>381</v>
      </c>
      <c r="B81" s="613"/>
      <c r="C81" s="594"/>
      <c r="D81" s="614"/>
      <c r="E81" s="594"/>
      <c r="F81" s="564"/>
      <c r="G81" s="598"/>
      <c r="H81" s="565"/>
      <c r="I81" s="602"/>
      <c r="J81" s="736"/>
      <c r="K81" s="736"/>
      <c r="N81" s="721" t="s">
        <v>380</v>
      </c>
      <c r="O81" s="720">
        <f t="shared" si="10"/>
        <v>0</v>
      </c>
      <c r="P81" s="713">
        <f t="shared" si="11"/>
        <v>0</v>
      </c>
      <c r="Q81" s="721" t="s">
        <v>379</v>
      </c>
      <c r="R81" s="720">
        <f t="shared" si="12"/>
        <v>0</v>
      </c>
      <c r="S81" s="713">
        <f t="shared" si="13"/>
        <v>0</v>
      </c>
    </row>
    <row r="82" spans="1:19" x14ac:dyDescent="0.3">
      <c r="A82" s="619" t="s">
        <v>382</v>
      </c>
      <c r="B82" s="615"/>
      <c r="C82" s="595"/>
      <c r="D82" s="616"/>
      <c r="E82" s="595"/>
      <c r="F82" s="566"/>
      <c r="G82" s="599"/>
      <c r="H82" s="567"/>
      <c r="I82" s="603"/>
      <c r="J82" s="736"/>
      <c r="K82" s="736"/>
      <c r="N82" s="721" t="s">
        <v>381</v>
      </c>
      <c r="O82" s="720">
        <f t="shared" si="10"/>
        <v>0</v>
      </c>
      <c r="P82" s="713">
        <f t="shared" si="11"/>
        <v>0</v>
      </c>
      <c r="Q82" s="721" t="s">
        <v>381</v>
      </c>
      <c r="R82" s="720">
        <f t="shared" si="12"/>
        <v>0</v>
      </c>
      <c r="S82" s="713">
        <f t="shared" si="13"/>
        <v>0</v>
      </c>
    </row>
    <row r="83" spans="1:19" x14ac:dyDescent="0.3">
      <c r="N83" s="721" t="s">
        <v>383</v>
      </c>
      <c r="O83" s="720">
        <f t="shared" si="10"/>
        <v>0</v>
      </c>
      <c r="P83" s="713">
        <f t="shared" si="11"/>
        <v>0</v>
      </c>
      <c r="Q83" s="721" t="s">
        <v>382</v>
      </c>
      <c r="R83" s="720">
        <f t="shared" si="12"/>
        <v>0</v>
      </c>
      <c r="S83" s="713">
        <f t="shared" si="13"/>
        <v>0</v>
      </c>
    </row>
    <row r="84" spans="1:19" x14ac:dyDescent="0.3">
      <c r="A84" s="536" t="s">
        <v>384</v>
      </c>
    </row>
    <row r="85" spans="1:19" x14ac:dyDescent="0.3">
      <c r="B85" s="980" t="str">
        <f>B3</f>
        <v xml:space="preserve">[#current_year#] </v>
      </c>
      <c r="C85" s="981"/>
      <c r="D85" s="980" t="str">
        <f>C13</f>
        <v>[#previous_year#]</v>
      </c>
      <c r="E85" s="981"/>
      <c r="F85" s="980" t="str">
        <f>D13</f>
        <v>[#previous_year_n2#]</v>
      </c>
      <c r="G85" s="981"/>
    </row>
    <row r="86" spans="1:19" x14ac:dyDescent="0.3">
      <c r="A86" s="503"/>
      <c r="B86" s="936" t="s">
        <v>266</v>
      </c>
      <c r="C86" s="937"/>
      <c r="D86" s="936" t="s">
        <v>266</v>
      </c>
      <c r="E86" s="937"/>
      <c r="F86" s="936" t="s">
        <v>266</v>
      </c>
      <c r="G86" s="937"/>
      <c r="N86" s="713" t="s">
        <v>385</v>
      </c>
      <c r="O86" s="737" t="str">
        <f>F3</f>
        <v>[#previous_year_n2#]</v>
      </c>
      <c r="P86" s="737" t="str">
        <f>D3</f>
        <v>[#previous_year#]</v>
      </c>
      <c r="Q86" s="714" t="str">
        <f>B3</f>
        <v xml:space="preserve">[#current_year#] </v>
      </c>
    </row>
    <row r="87" spans="1:19" ht="15.75" customHeight="1" x14ac:dyDescent="0.3">
      <c r="A87" s="504" t="s">
        <v>229</v>
      </c>
      <c r="B87" s="505" t="s">
        <v>235</v>
      </c>
      <c r="C87" s="506" t="s">
        <v>60</v>
      </c>
      <c r="D87" s="505" t="s">
        <v>235</v>
      </c>
      <c r="E87" s="506" t="s">
        <v>60</v>
      </c>
      <c r="F87" s="505" t="s">
        <v>235</v>
      </c>
      <c r="G87" s="506" t="s">
        <v>60</v>
      </c>
      <c r="N87" s="715" t="s">
        <v>386</v>
      </c>
      <c r="O87" s="713">
        <f t="shared" ref="O87:P94" si="14">C88</f>
        <v>0</v>
      </c>
      <c r="P87" s="713">
        <f t="shared" si="14"/>
        <v>100</v>
      </c>
      <c r="Q87" s="713">
        <f t="shared" ref="Q87:Q94" si="15">B88</f>
        <v>100</v>
      </c>
    </row>
    <row r="88" spans="1:19" ht="15.6" x14ac:dyDescent="0.3">
      <c r="A88" s="537" t="s">
        <v>386</v>
      </c>
      <c r="B88" s="590">
        <v>100</v>
      </c>
      <c r="C88" s="568"/>
      <c r="D88" s="590">
        <v>100</v>
      </c>
      <c r="E88" s="568"/>
      <c r="F88" s="590">
        <v>100</v>
      </c>
      <c r="G88" s="568"/>
      <c r="N88" s="716" t="s">
        <v>387</v>
      </c>
      <c r="O88" s="713">
        <f t="shared" si="14"/>
        <v>0</v>
      </c>
      <c r="P88" s="713">
        <f t="shared" si="14"/>
        <v>0</v>
      </c>
      <c r="Q88" s="713">
        <f t="shared" si="15"/>
        <v>0</v>
      </c>
    </row>
    <row r="89" spans="1:19" ht="15.75" customHeight="1" x14ac:dyDescent="0.3">
      <c r="A89" s="538" t="s">
        <v>387</v>
      </c>
      <c r="B89" s="590"/>
      <c r="C89" s="520"/>
      <c r="D89" s="590"/>
      <c r="E89" s="520"/>
      <c r="F89" s="590"/>
      <c r="G89" s="582"/>
      <c r="N89" s="715" t="s">
        <v>388</v>
      </c>
      <c r="O89" s="713">
        <f t="shared" si="14"/>
        <v>0</v>
      </c>
      <c r="P89" s="713">
        <f t="shared" si="14"/>
        <v>100</v>
      </c>
      <c r="Q89" s="713">
        <f t="shared" si="15"/>
        <v>100</v>
      </c>
    </row>
    <row r="90" spans="1:19" ht="15.6" x14ac:dyDescent="0.3">
      <c r="A90" s="537" t="s">
        <v>388</v>
      </c>
      <c r="B90" s="590">
        <v>100</v>
      </c>
      <c r="C90" s="568"/>
      <c r="D90" s="590">
        <v>100</v>
      </c>
      <c r="E90" s="568"/>
      <c r="F90" s="590">
        <v>100</v>
      </c>
      <c r="G90" s="568"/>
      <c r="N90" s="716" t="s">
        <v>389</v>
      </c>
      <c r="O90" s="713">
        <f t="shared" si="14"/>
        <v>0</v>
      </c>
      <c r="P90" s="713">
        <f t="shared" si="14"/>
        <v>0</v>
      </c>
      <c r="Q90" s="713">
        <f t="shared" si="15"/>
        <v>0</v>
      </c>
    </row>
    <row r="91" spans="1:19" ht="15.75" customHeight="1" x14ac:dyDescent="0.3">
      <c r="A91" s="538" t="s">
        <v>389</v>
      </c>
      <c r="B91" s="591"/>
      <c r="C91" s="520"/>
      <c r="D91" s="591"/>
      <c r="E91" s="520"/>
      <c r="F91" s="591"/>
      <c r="G91" s="582"/>
      <c r="N91" s="716" t="s">
        <v>390</v>
      </c>
      <c r="O91" s="713">
        <f t="shared" si="14"/>
        <v>0</v>
      </c>
      <c r="P91" s="713">
        <f t="shared" si="14"/>
        <v>0</v>
      </c>
      <c r="Q91" s="713">
        <f t="shared" si="15"/>
        <v>0</v>
      </c>
    </row>
    <row r="92" spans="1:19" ht="31.5" customHeight="1" x14ac:dyDescent="0.3">
      <c r="A92" s="538" t="s">
        <v>390</v>
      </c>
      <c r="B92" s="591"/>
      <c r="C92" s="520"/>
      <c r="D92" s="591"/>
      <c r="E92" s="520"/>
      <c r="F92" s="591"/>
      <c r="G92" s="582"/>
      <c r="N92" s="717" t="s">
        <v>391</v>
      </c>
      <c r="O92" s="713">
        <f t="shared" si="14"/>
        <v>0</v>
      </c>
      <c r="P92" s="713">
        <f t="shared" si="14"/>
        <v>100</v>
      </c>
      <c r="Q92" s="713">
        <f t="shared" si="15"/>
        <v>100</v>
      </c>
    </row>
    <row r="93" spans="1:19" ht="15.6" x14ac:dyDescent="0.3">
      <c r="A93" s="539" t="s">
        <v>391</v>
      </c>
      <c r="B93" s="592">
        <v>100</v>
      </c>
      <c r="C93" s="568"/>
      <c r="D93" s="592">
        <v>100</v>
      </c>
      <c r="E93" s="568"/>
      <c r="F93" s="592">
        <v>100</v>
      </c>
      <c r="G93" s="568"/>
      <c r="N93" s="716" t="s">
        <v>392</v>
      </c>
      <c r="O93" s="713">
        <f t="shared" si="14"/>
        <v>0</v>
      </c>
      <c r="P93" s="713">
        <f t="shared" si="14"/>
        <v>0</v>
      </c>
      <c r="Q93" s="713">
        <f t="shared" si="15"/>
        <v>0</v>
      </c>
    </row>
    <row r="94" spans="1:19" ht="15.75" customHeight="1" x14ac:dyDescent="0.3">
      <c r="A94" s="538" t="s">
        <v>392</v>
      </c>
      <c r="B94" s="591"/>
      <c r="C94" s="520"/>
      <c r="D94" s="591"/>
      <c r="E94" s="520"/>
      <c r="F94" s="591"/>
      <c r="G94" s="582"/>
      <c r="N94" s="716" t="s">
        <v>393</v>
      </c>
      <c r="O94" s="713">
        <f t="shared" si="14"/>
        <v>0</v>
      </c>
      <c r="P94" s="713">
        <f t="shared" si="14"/>
        <v>0</v>
      </c>
      <c r="Q94" s="713">
        <f t="shared" si="15"/>
        <v>0</v>
      </c>
    </row>
    <row r="95" spans="1:19" x14ac:dyDescent="0.3">
      <c r="A95" s="538" t="s">
        <v>393</v>
      </c>
      <c r="B95" s="591"/>
      <c r="C95" s="520"/>
      <c r="D95" s="591"/>
      <c r="E95" s="520"/>
      <c r="F95" s="591"/>
      <c r="G95" s="582"/>
    </row>
    <row r="96" spans="1:19" x14ac:dyDescent="0.3">
      <c r="A96" s="540"/>
      <c r="B96" s="588"/>
      <c r="C96" s="520"/>
      <c r="D96" s="588"/>
      <c r="E96" s="520"/>
      <c r="F96" s="588"/>
      <c r="G96" s="582"/>
    </row>
    <row r="99" spans="1:17" x14ac:dyDescent="0.3">
      <c r="A99" s="536" t="s">
        <v>394</v>
      </c>
    </row>
    <row r="101" spans="1:17" x14ac:dyDescent="0.3">
      <c r="B101" s="980" t="str">
        <f>B3</f>
        <v xml:space="preserve">[#current_year#] </v>
      </c>
      <c r="C101" s="981"/>
      <c r="D101" s="980" t="str">
        <f>C13</f>
        <v>[#previous_year#]</v>
      </c>
      <c r="E101" s="981"/>
      <c r="F101" s="980" t="str">
        <f>D13</f>
        <v>[#previous_year_n2#]</v>
      </c>
      <c r="G101" s="981"/>
    </row>
    <row r="102" spans="1:17" x14ac:dyDescent="0.3">
      <c r="A102" s="503"/>
      <c r="B102" s="936" t="s">
        <v>266</v>
      </c>
      <c r="C102" s="937"/>
      <c r="D102" s="936" t="s">
        <v>266</v>
      </c>
      <c r="E102" s="937"/>
      <c r="F102" s="936" t="s">
        <v>266</v>
      </c>
      <c r="G102" s="937"/>
    </row>
    <row r="103" spans="1:17" x14ac:dyDescent="0.3">
      <c r="A103" s="504" t="s">
        <v>229</v>
      </c>
      <c r="B103" s="505" t="s">
        <v>235</v>
      </c>
      <c r="C103" s="506" t="s">
        <v>60</v>
      </c>
      <c r="D103" s="505" t="s">
        <v>235</v>
      </c>
      <c r="E103" s="506" t="s">
        <v>60</v>
      </c>
      <c r="F103" s="505" t="s">
        <v>235</v>
      </c>
      <c r="G103" s="506" t="s">
        <v>60</v>
      </c>
      <c r="N103" s="713" t="s">
        <v>385</v>
      </c>
      <c r="O103" s="737" t="str">
        <f>$F$3</f>
        <v>[#previous_year_n2#]</v>
      </c>
      <c r="P103" s="737" t="str">
        <f>$D$3</f>
        <v>[#previous_year#]</v>
      </c>
      <c r="Q103" s="737" t="str">
        <f>$B$3</f>
        <v xml:space="preserve">[#current_year#] </v>
      </c>
    </row>
    <row r="104" spans="1:17" ht="15.75" customHeight="1" x14ac:dyDescent="0.3">
      <c r="A104" s="537" t="s">
        <v>386</v>
      </c>
      <c r="B104" s="590">
        <v>100</v>
      </c>
      <c r="C104" s="568"/>
      <c r="D104" s="590">
        <v>100</v>
      </c>
      <c r="E104" s="568"/>
      <c r="F104" s="590">
        <v>100</v>
      </c>
      <c r="G104" s="568"/>
      <c r="N104" s="537" t="s">
        <v>386</v>
      </c>
      <c r="O104" s="707">
        <f t="shared" ref="O104:P111" si="16">C104</f>
        <v>0</v>
      </c>
      <c r="P104" s="570">
        <f t="shared" si="16"/>
        <v>100</v>
      </c>
      <c r="Q104" s="570">
        <f t="shared" ref="Q104:Q111" si="17">B104</f>
        <v>100</v>
      </c>
    </row>
    <row r="105" spans="1:17" ht="15.75" customHeight="1" x14ac:dyDescent="0.3">
      <c r="A105" s="538" t="s">
        <v>387</v>
      </c>
      <c r="B105" s="590"/>
      <c r="C105" s="520"/>
      <c r="D105" s="590"/>
      <c r="E105" s="520"/>
      <c r="F105" s="590"/>
      <c r="G105" s="582"/>
      <c r="N105" s="538" t="s">
        <v>387</v>
      </c>
      <c r="O105" s="707">
        <f t="shared" si="16"/>
        <v>0</v>
      </c>
      <c r="P105" s="570">
        <f t="shared" si="16"/>
        <v>0</v>
      </c>
      <c r="Q105" s="570">
        <f t="shared" si="17"/>
        <v>0</v>
      </c>
    </row>
    <row r="106" spans="1:17" ht="15.75" customHeight="1" x14ac:dyDescent="0.3">
      <c r="A106" s="537" t="s">
        <v>388</v>
      </c>
      <c r="B106" s="590">
        <v>100</v>
      </c>
      <c r="C106" s="568"/>
      <c r="D106" s="590">
        <v>100</v>
      </c>
      <c r="E106" s="568"/>
      <c r="F106" s="590">
        <v>100</v>
      </c>
      <c r="G106" s="568"/>
      <c r="N106" s="537" t="s">
        <v>388</v>
      </c>
      <c r="O106" s="707">
        <f t="shared" si="16"/>
        <v>0</v>
      </c>
      <c r="P106" s="570">
        <f t="shared" si="16"/>
        <v>100</v>
      </c>
      <c r="Q106" s="570">
        <f t="shared" si="17"/>
        <v>100</v>
      </c>
    </row>
    <row r="107" spans="1:17" ht="15.75" customHeight="1" x14ac:dyDescent="0.3">
      <c r="A107" s="538" t="s">
        <v>389</v>
      </c>
      <c r="B107" s="591"/>
      <c r="C107" s="520"/>
      <c r="D107" s="591"/>
      <c r="E107" s="520"/>
      <c r="F107" s="591"/>
      <c r="G107" s="582"/>
      <c r="N107" s="538" t="s">
        <v>389</v>
      </c>
      <c r="O107" s="707">
        <f t="shared" si="16"/>
        <v>0</v>
      </c>
      <c r="P107" s="570">
        <f t="shared" si="16"/>
        <v>0</v>
      </c>
      <c r="Q107" s="570">
        <f t="shared" si="17"/>
        <v>0</v>
      </c>
    </row>
    <row r="108" spans="1:17" x14ac:dyDescent="0.3">
      <c r="A108" s="538" t="s">
        <v>390</v>
      </c>
      <c r="B108" s="591"/>
      <c r="C108" s="520"/>
      <c r="D108" s="591"/>
      <c r="E108" s="520"/>
      <c r="F108" s="591"/>
      <c r="G108" s="582"/>
      <c r="N108" s="538" t="s">
        <v>390</v>
      </c>
      <c r="O108" s="707">
        <f t="shared" si="16"/>
        <v>0</v>
      </c>
      <c r="P108" s="570">
        <f t="shared" si="16"/>
        <v>0</v>
      </c>
      <c r="Q108" s="570">
        <f t="shared" si="17"/>
        <v>0</v>
      </c>
    </row>
    <row r="109" spans="1:17" ht="31.5" customHeight="1" x14ac:dyDescent="0.3">
      <c r="A109" s="539" t="s">
        <v>391</v>
      </c>
      <c r="B109" s="592">
        <v>100</v>
      </c>
      <c r="C109" s="568"/>
      <c r="D109" s="592">
        <v>100</v>
      </c>
      <c r="E109" s="568"/>
      <c r="F109" s="592">
        <v>100</v>
      </c>
      <c r="G109" s="568"/>
      <c r="N109" s="539" t="s">
        <v>391</v>
      </c>
      <c r="O109" s="707">
        <f t="shared" si="16"/>
        <v>0</v>
      </c>
      <c r="P109" s="570">
        <f t="shared" si="16"/>
        <v>100</v>
      </c>
      <c r="Q109" s="570">
        <f t="shared" si="17"/>
        <v>100</v>
      </c>
    </row>
    <row r="110" spans="1:17" ht="15.75" customHeight="1" x14ac:dyDescent="0.3">
      <c r="A110" s="538" t="s">
        <v>392</v>
      </c>
      <c r="B110" s="591"/>
      <c r="C110" s="520"/>
      <c r="D110" s="591"/>
      <c r="E110" s="520"/>
      <c r="F110" s="591"/>
      <c r="G110" s="582"/>
      <c r="N110" s="538" t="s">
        <v>392</v>
      </c>
      <c r="O110" s="707">
        <f t="shared" si="16"/>
        <v>0</v>
      </c>
      <c r="P110" s="570">
        <f t="shared" si="16"/>
        <v>0</v>
      </c>
      <c r="Q110" s="570">
        <f t="shared" si="17"/>
        <v>0</v>
      </c>
    </row>
    <row r="111" spans="1:17" x14ac:dyDescent="0.3">
      <c r="A111" s="538" t="s">
        <v>393</v>
      </c>
      <c r="B111" s="591"/>
      <c r="C111" s="520"/>
      <c r="D111" s="591"/>
      <c r="E111" s="520"/>
      <c r="F111" s="591"/>
      <c r="G111" s="582"/>
      <c r="N111" s="538" t="s">
        <v>393</v>
      </c>
      <c r="O111" s="707">
        <f t="shared" si="16"/>
        <v>0</v>
      </c>
      <c r="P111" s="570">
        <f t="shared" si="16"/>
        <v>0</v>
      </c>
      <c r="Q111" s="570">
        <f t="shared" si="17"/>
        <v>0</v>
      </c>
    </row>
    <row r="112" spans="1:17" x14ac:dyDescent="0.3">
      <c r="A112" s="540"/>
      <c r="B112" s="588"/>
      <c r="C112" s="520"/>
      <c r="D112" s="588"/>
      <c r="E112" s="520"/>
      <c r="F112" s="588"/>
      <c r="G112" s="582"/>
    </row>
    <row r="114" spans="1:17" x14ac:dyDescent="0.3">
      <c r="A114" s="536" t="s">
        <v>395</v>
      </c>
    </row>
    <row r="116" spans="1:17" x14ac:dyDescent="0.3">
      <c r="B116" s="976" t="str">
        <f>B3</f>
        <v xml:space="preserve">[#current_year#] </v>
      </c>
      <c r="C116" s="977"/>
      <c r="D116" s="976" t="str">
        <f>C13</f>
        <v>[#previous_year#]</v>
      </c>
      <c r="E116" s="977"/>
      <c r="F116" s="976" t="str">
        <f>D13</f>
        <v>[#previous_year_n2#]</v>
      </c>
      <c r="G116" s="977"/>
    </row>
    <row r="117" spans="1:17" x14ac:dyDescent="0.3">
      <c r="A117" s="542"/>
      <c r="B117" s="978" t="s">
        <v>266</v>
      </c>
      <c r="C117" s="979"/>
      <c r="D117" s="978" t="s">
        <v>266</v>
      </c>
      <c r="E117" s="979"/>
      <c r="F117" s="978" t="s">
        <v>266</v>
      </c>
      <c r="G117" s="979"/>
    </row>
    <row r="118" spans="1:17" x14ac:dyDescent="0.3">
      <c r="A118" s="543" t="s">
        <v>229</v>
      </c>
      <c r="B118" s="544" t="s">
        <v>235</v>
      </c>
      <c r="C118" s="545" t="s">
        <v>60</v>
      </c>
      <c r="D118" s="544" t="s">
        <v>235</v>
      </c>
      <c r="E118" s="545" t="s">
        <v>60</v>
      </c>
      <c r="F118" s="544" t="s">
        <v>235</v>
      </c>
      <c r="G118" s="545" t="s">
        <v>60</v>
      </c>
      <c r="I118" s="569"/>
      <c r="J118" s="569"/>
      <c r="K118" s="569"/>
      <c r="N118" s="713" t="s">
        <v>385</v>
      </c>
      <c r="O118" s="737" t="str">
        <f>$F$3</f>
        <v>[#previous_year_n2#]</v>
      </c>
      <c r="P118" s="737" t="str">
        <f>$D$3</f>
        <v>[#previous_year#]</v>
      </c>
      <c r="Q118" s="737" t="str">
        <f>$B$3</f>
        <v xml:space="preserve">[#current_year#] </v>
      </c>
    </row>
    <row r="119" spans="1:17" ht="15.75" customHeight="1" x14ac:dyDescent="0.3">
      <c r="A119" s="537" t="s">
        <v>386</v>
      </c>
      <c r="B119" s="590">
        <v>100</v>
      </c>
      <c r="C119" s="568"/>
      <c r="D119" s="590">
        <v>100</v>
      </c>
      <c r="E119" s="568"/>
      <c r="F119" s="590">
        <v>100</v>
      </c>
      <c r="G119" s="568"/>
      <c r="I119" s="569"/>
      <c r="J119" s="569"/>
      <c r="K119" s="569"/>
      <c r="N119" s="537" t="s">
        <v>386</v>
      </c>
      <c r="O119" s="707">
        <f t="shared" ref="O119:P126" si="18">D119</f>
        <v>100</v>
      </c>
      <c r="P119" s="570">
        <f t="shared" si="18"/>
        <v>0</v>
      </c>
      <c r="Q119" s="571">
        <f t="shared" ref="Q119:Q126" si="19">C119</f>
        <v>0</v>
      </c>
    </row>
    <row r="120" spans="1:17" ht="15.75" customHeight="1" x14ac:dyDescent="0.3">
      <c r="A120" s="538" t="s">
        <v>387</v>
      </c>
      <c r="B120" s="590"/>
      <c r="C120" s="520"/>
      <c r="D120" s="590"/>
      <c r="E120" s="520"/>
      <c r="F120" s="590"/>
      <c r="G120" s="582"/>
      <c r="I120" s="569"/>
      <c r="J120" s="569"/>
      <c r="K120" s="569"/>
      <c r="N120" s="538" t="s">
        <v>387</v>
      </c>
      <c r="O120" s="707">
        <f t="shared" si="18"/>
        <v>0</v>
      </c>
      <c r="P120" s="570">
        <f t="shared" si="18"/>
        <v>0</v>
      </c>
      <c r="Q120" s="571">
        <f t="shared" si="19"/>
        <v>0</v>
      </c>
    </row>
    <row r="121" spans="1:17" ht="15.75" customHeight="1" x14ac:dyDescent="0.3">
      <c r="A121" s="537" t="s">
        <v>388</v>
      </c>
      <c r="B121" s="590">
        <v>100</v>
      </c>
      <c r="C121" s="568"/>
      <c r="D121" s="590">
        <v>100</v>
      </c>
      <c r="E121" s="568"/>
      <c r="F121" s="590">
        <v>100</v>
      </c>
      <c r="G121" s="568"/>
      <c r="I121" s="569"/>
      <c r="J121" s="569"/>
      <c r="K121" s="569"/>
      <c r="N121" s="537" t="s">
        <v>388</v>
      </c>
      <c r="O121" s="707">
        <f t="shared" si="18"/>
        <v>100</v>
      </c>
      <c r="P121" s="570">
        <f t="shared" si="18"/>
        <v>0</v>
      </c>
      <c r="Q121" s="571">
        <f t="shared" si="19"/>
        <v>0</v>
      </c>
    </row>
    <row r="122" spans="1:17" ht="15.75" customHeight="1" x14ac:dyDescent="0.3">
      <c r="A122" s="538" t="s">
        <v>389</v>
      </c>
      <c r="B122" s="591"/>
      <c r="C122" s="520"/>
      <c r="D122" s="591"/>
      <c r="E122" s="520"/>
      <c r="F122" s="591"/>
      <c r="G122" s="582"/>
      <c r="I122" s="569"/>
      <c r="J122" s="569"/>
      <c r="K122" s="569"/>
      <c r="N122" s="538" t="s">
        <v>389</v>
      </c>
      <c r="O122" s="707">
        <f t="shared" si="18"/>
        <v>0</v>
      </c>
      <c r="P122" s="570">
        <f t="shared" si="18"/>
        <v>0</v>
      </c>
      <c r="Q122" s="571">
        <f t="shared" si="19"/>
        <v>0</v>
      </c>
    </row>
    <row r="123" spans="1:17" x14ac:dyDescent="0.3">
      <c r="A123" s="538" t="s">
        <v>390</v>
      </c>
      <c r="B123" s="591"/>
      <c r="C123" s="520"/>
      <c r="D123" s="591"/>
      <c r="E123" s="520"/>
      <c r="F123" s="591"/>
      <c r="G123" s="582"/>
      <c r="I123" s="569"/>
      <c r="J123" s="569"/>
      <c r="K123" s="569"/>
      <c r="N123" s="538" t="s">
        <v>390</v>
      </c>
      <c r="O123" s="626">
        <f t="shared" si="18"/>
        <v>0</v>
      </c>
      <c r="P123" s="559">
        <f t="shared" si="18"/>
        <v>0</v>
      </c>
      <c r="Q123" s="571">
        <f t="shared" si="19"/>
        <v>0</v>
      </c>
    </row>
    <row r="124" spans="1:17" ht="31.5" customHeight="1" x14ac:dyDescent="0.3">
      <c r="A124" s="539" t="s">
        <v>391</v>
      </c>
      <c r="B124" s="592">
        <v>100</v>
      </c>
      <c r="C124" s="568"/>
      <c r="D124" s="592">
        <v>100</v>
      </c>
      <c r="E124" s="568"/>
      <c r="F124" s="592">
        <v>100</v>
      </c>
      <c r="G124" s="568"/>
      <c r="I124" s="569"/>
      <c r="J124" s="569"/>
      <c r="K124" s="569"/>
      <c r="N124" s="539" t="s">
        <v>391</v>
      </c>
      <c r="O124" s="626">
        <f t="shared" si="18"/>
        <v>100</v>
      </c>
      <c r="P124" s="559">
        <f t="shared" si="18"/>
        <v>0</v>
      </c>
      <c r="Q124" s="571">
        <f t="shared" si="19"/>
        <v>0</v>
      </c>
    </row>
    <row r="125" spans="1:17" ht="15.75" customHeight="1" x14ac:dyDescent="0.3">
      <c r="A125" s="538" t="s">
        <v>392</v>
      </c>
      <c r="B125" s="591"/>
      <c r="C125" s="520"/>
      <c r="D125" s="591"/>
      <c r="E125" s="520"/>
      <c r="F125" s="591"/>
      <c r="G125" s="582"/>
      <c r="I125" s="569"/>
      <c r="J125" s="569"/>
      <c r="K125" s="569"/>
      <c r="N125" s="538" t="s">
        <v>392</v>
      </c>
      <c r="O125" s="626">
        <f t="shared" si="18"/>
        <v>0</v>
      </c>
      <c r="P125" s="559">
        <f t="shared" si="18"/>
        <v>0</v>
      </c>
      <c r="Q125" s="571">
        <f t="shared" si="19"/>
        <v>0</v>
      </c>
    </row>
    <row r="126" spans="1:17" x14ac:dyDescent="0.3">
      <c r="A126" s="538" t="s">
        <v>393</v>
      </c>
      <c r="B126" s="591"/>
      <c r="C126" s="520"/>
      <c r="D126" s="591"/>
      <c r="E126" s="520"/>
      <c r="F126" s="591"/>
      <c r="G126" s="582"/>
      <c r="N126" s="538" t="s">
        <v>393</v>
      </c>
      <c r="O126" s="626">
        <f t="shared" si="18"/>
        <v>0</v>
      </c>
      <c r="P126" s="559">
        <f t="shared" si="18"/>
        <v>0</v>
      </c>
      <c r="Q126" s="571">
        <f t="shared" si="19"/>
        <v>0</v>
      </c>
    </row>
    <row r="127" spans="1:17" x14ac:dyDescent="0.3">
      <c r="A127" s="540"/>
      <c r="B127" s="588"/>
      <c r="C127" s="520"/>
      <c r="D127" s="588"/>
      <c r="E127" s="520"/>
      <c r="F127" s="588"/>
      <c r="G127" s="582"/>
    </row>
    <row r="129" spans="1:17" x14ac:dyDescent="0.3">
      <c r="A129" s="546" t="s">
        <v>344</v>
      </c>
      <c r="B129" s="991" t="str">
        <f>B3</f>
        <v xml:space="preserve">[#current_year#] </v>
      </c>
      <c r="C129" s="992"/>
      <c r="D129" s="992"/>
      <c r="N129" s="713" t="s">
        <v>385</v>
      </c>
      <c r="O129" s="737" t="str">
        <f>$F$3</f>
        <v>[#previous_year_n2#]</v>
      </c>
      <c r="P129" s="737" t="str">
        <f>$D$3</f>
        <v>[#previous_year#]</v>
      </c>
      <c r="Q129" s="737" t="str">
        <f>$B$3</f>
        <v xml:space="preserve">[#current_year#] </v>
      </c>
    </row>
    <row r="130" spans="1:17" ht="35.25" customHeight="1" x14ac:dyDescent="0.3">
      <c r="A130" s="547"/>
      <c r="B130" s="548" t="s">
        <v>62</v>
      </c>
      <c r="C130" s="549" t="s">
        <v>60</v>
      </c>
      <c r="D130" s="549" t="s">
        <v>396</v>
      </c>
      <c r="N130" s="713" t="str">
        <f>CONCATENATE("Collection 
", B3, " : target ", TEXT(Q119,"# ##0"), " p.e.")</f>
        <v>Collection 
[#current_year#]  : target 0 p.e.</v>
      </c>
      <c r="O130" s="720">
        <f>D120</f>
        <v>0</v>
      </c>
      <c r="P130" s="720">
        <f>E120</f>
        <v>0</v>
      </c>
      <c r="Q130" s="720">
        <f>C120</f>
        <v>0</v>
      </c>
    </row>
    <row r="131" spans="1:17" ht="35.25" customHeight="1" x14ac:dyDescent="0.3">
      <c r="A131" s="550" t="s">
        <v>397</v>
      </c>
      <c r="B131" s="588">
        <v>100</v>
      </c>
      <c r="C131" s="568"/>
      <c r="D131" s="586"/>
      <c r="N131" s="713" t="str">
        <f>CONCATENATE("Secondary treatment 
", B3, " : target ", TEXT(Q121,"# ##0"), " p.e.")</f>
        <v>Secondary treatment 
[#current_year#]  : target 0 p.e.</v>
      </c>
      <c r="O131" s="720">
        <f>D123</f>
        <v>0</v>
      </c>
      <c r="P131" s="720">
        <f>E123</f>
        <v>0</v>
      </c>
      <c r="Q131" s="720">
        <f>C123</f>
        <v>0</v>
      </c>
    </row>
    <row r="132" spans="1:17" ht="35.25" customHeight="1" x14ac:dyDescent="0.3">
      <c r="A132" s="513" t="s">
        <v>398</v>
      </c>
      <c r="B132" s="588"/>
      <c r="C132" s="520"/>
      <c r="D132" s="582"/>
      <c r="N132" s="713" t="str">
        <f>CONCATENATE("Tertiary treatment 
", B3, " : target ", TEXT(Q124,"# ##0"), " p.e.")</f>
        <v>Tertiary treatment 
[#current_year#]  : target 0 p.e.</v>
      </c>
      <c r="O132" s="720">
        <f>D126</f>
        <v>0</v>
      </c>
      <c r="P132" s="720">
        <f>E126</f>
        <v>0</v>
      </c>
      <c r="Q132" s="720">
        <f>C126</f>
        <v>0</v>
      </c>
    </row>
    <row r="133" spans="1:17" x14ac:dyDescent="0.3">
      <c r="A133" s="513" t="s">
        <v>292</v>
      </c>
      <c r="B133" s="588"/>
      <c r="C133" s="520"/>
      <c r="D133" s="582"/>
    </row>
    <row r="134" spans="1:17" x14ac:dyDescent="0.3">
      <c r="A134" s="513" t="s">
        <v>399</v>
      </c>
      <c r="B134" s="588"/>
      <c r="C134" s="520"/>
      <c r="D134" s="582"/>
    </row>
    <row r="135" spans="1:17" x14ac:dyDescent="0.3">
      <c r="A135" s="513" t="s">
        <v>400</v>
      </c>
      <c r="B135" s="588"/>
      <c r="C135" s="520"/>
      <c r="D135" s="582"/>
    </row>
    <row r="136" spans="1:17" x14ac:dyDescent="0.3">
      <c r="A136" s="513" t="s">
        <v>401</v>
      </c>
      <c r="B136" s="588"/>
      <c r="C136" s="520"/>
      <c r="D136" s="582"/>
    </row>
    <row r="137" spans="1:17" x14ac:dyDescent="0.3">
      <c r="A137" s="513" t="s">
        <v>402</v>
      </c>
      <c r="B137" s="588"/>
      <c r="C137" s="520"/>
      <c r="D137" s="582"/>
    </row>
    <row r="138" spans="1:17" x14ac:dyDescent="0.3">
      <c r="A138" s="513" t="s">
        <v>403</v>
      </c>
      <c r="B138" s="588"/>
      <c r="C138" s="520"/>
      <c r="D138" s="582"/>
    </row>
    <row r="139" spans="1:17" x14ac:dyDescent="0.3">
      <c r="A139" s="513" t="s">
        <v>404</v>
      </c>
      <c r="B139" s="588"/>
      <c r="C139" s="520"/>
      <c r="D139" s="582"/>
    </row>
    <row r="140" spans="1:17" x14ac:dyDescent="0.3">
      <c r="B140" s="551"/>
    </row>
    <row r="147" spans="1:17" ht="31.2" x14ac:dyDescent="0.3">
      <c r="A147" s="552" t="s">
        <v>405</v>
      </c>
      <c r="B147" s="553"/>
      <c r="C147" s="554" t="str">
        <f>B3</f>
        <v xml:space="preserve">[#current_year#] </v>
      </c>
      <c r="D147" s="555" t="str">
        <f>C13</f>
        <v>[#previous_year#]</v>
      </c>
      <c r="E147" s="555" t="str">
        <f>D13</f>
        <v>[#previous_year_n2#]</v>
      </c>
    </row>
    <row r="148" spans="1:17" ht="31.5" customHeight="1" x14ac:dyDescent="0.3">
      <c r="A148" s="556" t="s">
        <v>406</v>
      </c>
      <c r="B148" s="556" t="s">
        <v>63</v>
      </c>
      <c r="C148" s="520"/>
      <c r="D148" s="587"/>
      <c r="E148" s="587"/>
      <c r="N148" s="552" t="s">
        <v>405</v>
      </c>
      <c r="O148" s="553"/>
      <c r="P148" s="555" t="str">
        <f>C13</f>
        <v>[#previous_year#]</v>
      </c>
      <c r="Q148" s="554" t="str">
        <f>B3</f>
        <v xml:space="preserve">[#current_year#] </v>
      </c>
    </row>
    <row r="149" spans="1:17" ht="26.25" customHeight="1" x14ac:dyDescent="0.3">
      <c r="A149" s="556" t="s">
        <v>407</v>
      </c>
      <c r="B149" s="556" t="s">
        <v>63</v>
      </c>
      <c r="C149" s="520"/>
      <c r="D149" s="587"/>
      <c r="E149" s="587"/>
      <c r="N149" s="556" t="s">
        <v>406</v>
      </c>
      <c r="O149" s="556" t="s">
        <v>63</v>
      </c>
      <c r="P149" s="557"/>
      <c r="Q149" s="513"/>
    </row>
    <row r="150" spans="1:17" ht="26.25" customHeight="1" x14ac:dyDescent="0.3">
      <c r="A150" s="556" t="s">
        <v>566</v>
      </c>
      <c r="B150" s="556" t="s">
        <v>63</v>
      </c>
      <c r="C150" s="520"/>
      <c r="D150" s="587"/>
      <c r="E150" s="587"/>
      <c r="N150" s="556" t="s">
        <v>408</v>
      </c>
      <c r="O150" s="556" t="s">
        <v>63</v>
      </c>
      <c r="P150" s="557"/>
      <c r="Q150" s="513"/>
    </row>
    <row r="151" spans="1:17" x14ac:dyDescent="0.3">
      <c r="A151" s="556" t="s">
        <v>567</v>
      </c>
      <c r="B151" s="556" t="s">
        <v>63</v>
      </c>
      <c r="C151" s="520"/>
      <c r="D151" s="587"/>
      <c r="E151" s="587"/>
      <c r="N151" s="556" t="s">
        <v>409</v>
      </c>
      <c r="O151" s="556" t="s">
        <v>63</v>
      </c>
      <c r="P151" s="557"/>
      <c r="Q151" s="513"/>
    </row>
    <row r="152" spans="1:17" x14ac:dyDescent="0.3">
      <c r="A152" s="556" t="s">
        <v>409</v>
      </c>
      <c r="B152" s="556" t="s">
        <v>63</v>
      </c>
      <c r="C152" s="520"/>
      <c r="D152" s="587"/>
      <c r="E152" s="587"/>
      <c r="N152" s="556" t="s">
        <v>411</v>
      </c>
      <c r="O152" s="556" t="s">
        <v>63</v>
      </c>
      <c r="P152" s="557"/>
      <c r="Q152" s="513"/>
    </row>
    <row r="153" spans="1:17" x14ac:dyDescent="0.3">
      <c r="A153" s="556" t="s">
        <v>412</v>
      </c>
      <c r="B153" s="556" t="s">
        <v>63</v>
      </c>
      <c r="C153" s="520"/>
      <c r="D153" s="587"/>
      <c r="E153" s="587"/>
    </row>
    <row r="154" spans="1:17" ht="31.5" customHeight="1" x14ac:dyDescent="0.3">
      <c r="A154" s="556" t="s">
        <v>411</v>
      </c>
      <c r="B154" s="556" t="s">
        <v>63</v>
      </c>
      <c r="C154" s="520"/>
      <c r="D154" s="587"/>
      <c r="E154" s="587"/>
      <c r="N154" s="552" t="s">
        <v>405</v>
      </c>
      <c r="O154" s="553"/>
      <c r="P154" s="555" t="str">
        <f>C13</f>
        <v>[#previous_year#]</v>
      </c>
      <c r="Q154" s="554" t="str">
        <f>B3</f>
        <v xml:space="preserve">[#current_year#] </v>
      </c>
    </row>
    <row r="155" spans="1:17" ht="26.25" customHeight="1" x14ac:dyDescent="0.3">
      <c r="A155" s="556" t="s">
        <v>413</v>
      </c>
      <c r="B155" s="556" t="s">
        <v>63</v>
      </c>
      <c r="C155" s="520"/>
      <c r="D155" s="587"/>
      <c r="E155" s="587"/>
      <c r="N155" s="556" t="s">
        <v>407</v>
      </c>
      <c r="O155" s="556" t="s">
        <v>63</v>
      </c>
      <c r="P155" s="557"/>
      <c r="Q155" s="513"/>
    </row>
    <row r="156" spans="1:17" ht="26.25" customHeight="1" x14ac:dyDescent="0.3">
      <c r="D156" s="528"/>
      <c r="N156" s="556" t="s">
        <v>410</v>
      </c>
      <c r="O156" s="556" t="s">
        <v>63</v>
      </c>
      <c r="P156" s="557"/>
      <c r="Q156" s="513"/>
    </row>
    <row r="157" spans="1:17" ht="26.25" customHeight="1" x14ac:dyDescent="0.3">
      <c r="D157" s="528"/>
      <c r="N157" s="556" t="s">
        <v>412</v>
      </c>
      <c r="O157" s="556" t="s">
        <v>63</v>
      </c>
      <c r="P157" s="557"/>
      <c r="Q157" s="513"/>
    </row>
    <row r="158" spans="1:17" ht="31.2" x14ac:dyDescent="0.3">
      <c r="A158" s="552" t="s">
        <v>405</v>
      </c>
      <c r="B158" s="552"/>
      <c r="C158" s="555" t="str">
        <f>B3</f>
        <v xml:space="preserve">[#current_year#] </v>
      </c>
      <c r="D158" s="555" t="str">
        <f>C13</f>
        <v>[#previous_year#]</v>
      </c>
      <c r="E158" s="555" t="str">
        <f>D13</f>
        <v>[#previous_year_n2#]</v>
      </c>
      <c r="N158" s="556" t="s">
        <v>413</v>
      </c>
      <c r="O158" s="556" t="s">
        <v>63</v>
      </c>
      <c r="P158" s="557"/>
      <c r="Q158" s="513"/>
    </row>
    <row r="159" spans="1:17" ht="15.75" customHeight="1" x14ac:dyDescent="0.3">
      <c r="A159" s="556" t="s">
        <v>127</v>
      </c>
      <c r="B159" s="556" t="s">
        <v>62</v>
      </c>
      <c r="C159" s="588"/>
      <c r="D159" s="589"/>
      <c r="E159" s="589"/>
    </row>
    <row r="160" spans="1:17" ht="31.5" customHeight="1" x14ac:dyDescent="0.3">
      <c r="A160" s="556" t="s">
        <v>132</v>
      </c>
      <c r="B160" s="556" t="s">
        <v>62</v>
      </c>
      <c r="C160" s="588"/>
      <c r="D160" s="589"/>
      <c r="E160" s="589"/>
      <c r="N160" s="552" t="s">
        <v>405</v>
      </c>
      <c r="O160" s="552"/>
      <c r="P160" s="555" t="str">
        <f>C13</f>
        <v>[#previous_year#]</v>
      </c>
      <c r="Q160" s="555" t="str">
        <f>B3</f>
        <v xml:space="preserve">[#current_year#] </v>
      </c>
    </row>
    <row r="161" spans="1:17" x14ac:dyDescent="0.3">
      <c r="A161" s="556" t="s">
        <v>137</v>
      </c>
      <c r="B161" s="556" t="s">
        <v>62</v>
      </c>
      <c r="C161" s="588"/>
      <c r="D161" s="589"/>
      <c r="E161" s="589"/>
      <c r="N161" s="556" t="s">
        <v>127</v>
      </c>
      <c r="O161" s="556" t="s">
        <v>62</v>
      </c>
      <c r="P161" s="541">
        <f>D159</f>
        <v>0</v>
      </c>
      <c r="Q161" s="541">
        <f>C159</f>
        <v>0</v>
      </c>
    </row>
    <row r="162" spans="1:17" x14ac:dyDescent="0.3">
      <c r="A162" s="556" t="s">
        <v>142</v>
      </c>
      <c r="B162" s="556" t="s">
        <v>62</v>
      </c>
      <c r="C162" s="588"/>
      <c r="D162" s="589"/>
      <c r="E162" s="589"/>
      <c r="N162" s="556" t="s">
        <v>132</v>
      </c>
      <c r="O162" s="556" t="s">
        <v>62</v>
      </c>
      <c r="P162" s="541">
        <f>D160</f>
        <v>0</v>
      </c>
      <c r="Q162" s="541">
        <f>C160</f>
        <v>0</v>
      </c>
    </row>
    <row r="163" spans="1:17" x14ac:dyDescent="0.3">
      <c r="D163" s="528"/>
      <c r="N163" s="556" t="s">
        <v>137</v>
      </c>
      <c r="O163" s="556" t="s">
        <v>62</v>
      </c>
      <c r="P163" s="541">
        <f>D161</f>
        <v>0</v>
      </c>
      <c r="Q163" s="541">
        <f>C161</f>
        <v>0</v>
      </c>
    </row>
    <row r="164" spans="1:17" x14ac:dyDescent="0.3">
      <c r="D164" s="528"/>
      <c r="N164" s="556" t="s">
        <v>142</v>
      </c>
      <c r="O164" s="556" t="s">
        <v>62</v>
      </c>
      <c r="P164" s="541">
        <f>D162</f>
        <v>0</v>
      </c>
      <c r="Q164" s="541">
        <f>C162</f>
        <v>0</v>
      </c>
    </row>
    <row r="165" spans="1:17" ht="31.2" x14ac:dyDescent="0.3">
      <c r="A165" s="552" t="s">
        <v>405</v>
      </c>
      <c r="B165" s="558"/>
      <c r="C165" s="554" t="str">
        <f>B3</f>
        <v xml:space="preserve">[#current_year#] </v>
      </c>
      <c r="D165" s="555" t="str">
        <f>C13</f>
        <v>[#previous_year#]</v>
      </c>
      <c r="E165" s="555" t="str">
        <f>D13</f>
        <v>[#previous_year_n2#]</v>
      </c>
    </row>
    <row r="166" spans="1:17" ht="15.75" customHeight="1" x14ac:dyDescent="0.3">
      <c r="A166" s="556" t="s">
        <v>414</v>
      </c>
      <c r="B166" s="556" t="s">
        <v>151</v>
      </c>
      <c r="C166" s="520"/>
      <c r="D166" s="587"/>
      <c r="E166" s="587"/>
    </row>
    <row r="168" spans="1:17" ht="31.2" x14ac:dyDescent="0.3">
      <c r="A168" s="552" t="s">
        <v>405</v>
      </c>
      <c r="B168" s="553"/>
      <c r="C168" s="554" t="str">
        <f>B3</f>
        <v xml:space="preserve">[#current_year#] </v>
      </c>
      <c r="D168" s="555" t="str">
        <f>C13</f>
        <v>[#previous_year#]</v>
      </c>
      <c r="E168" s="555" t="str">
        <f>D13</f>
        <v>[#previous_year_n2#]</v>
      </c>
    </row>
    <row r="169" spans="1:17" ht="31.5" customHeight="1" x14ac:dyDescent="0.3">
      <c r="A169" s="556" t="s">
        <v>415</v>
      </c>
      <c r="B169" s="556" t="s">
        <v>152</v>
      </c>
      <c r="C169" s="588"/>
      <c r="D169" s="589"/>
      <c r="E169" s="589"/>
      <c r="N169" s="552" t="s">
        <v>405</v>
      </c>
      <c r="O169" s="553"/>
      <c r="P169" s="555" t="str">
        <f>C13</f>
        <v>[#previous_year#]</v>
      </c>
      <c r="Q169" s="554" t="str">
        <f>B3</f>
        <v xml:space="preserve">[#current_year#] </v>
      </c>
    </row>
    <row r="170" spans="1:17" ht="26.25" customHeight="1" x14ac:dyDescent="0.3">
      <c r="A170" s="556" t="s">
        <v>416</v>
      </c>
      <c r="B170" s="556" t="s">
        <v>152</v>
      </c>
      <c r="C170" s="588"/>
      <c r="D170" s="589"/>
      <c r="E170" s="589"/>
      <c r="N170" s="556" t="s">
        <v>415</v>
      </c>
      <c r="O170" s="556" t="s">
        <v>152</v>
      </c>
      <c r="P170" s="557">
        <f>D169</f>
        <v>0</v>
      </c>
      <c r="Q170" s="513">
        <f>C169</f>
        <v>0</v>
      </c>
    </row>
    <row r="171" spans="1:17" ht="26.25" customHeight="1" x14ac:dyDescent="0.3">
      <c r="A171" s="556" t="s">
        <v>417</v>
      </c>
      <c r="B171" s="556" t="s">
        <v>152</v>
      </c>
      <c r="C171" s="588"/>
      <c r="D171" s="589"/>
      <c r="E171" s="589"/>
      <c r="N171" s="556" t="s">
        <v>417</v>
      </c>
      <c r="O171" s="556" t="s">
        <v>152</v>
      </c>
      <c r="P171" s="557">
        <f>D171</f>
        <v>0</v>
      </c>
      <c r="Q171" s="513">
        <f>C171</f>
        <v>0</v>
      </c>
    </row>
    <row r="172" spans="1:17" ht="26.25" customHeight="1" x14ac:dyDescent="0.3">
      <c r="A172" s="556" t="s">
        <v>419</v>
      </c>
      <c r="B172" s="556" t="s">
        <v>152</v>
      </c>
      <c r="C172" s="588"/>
      <c r="D172" s="589"/>
      <c r="E172" s="589"/>
      <c r="N172" s="556" t="s">
        <v>418</v>
      </c>
      <c r="O172" s="556" t="s">
        <v>152</v>
      </c>
      <c r="P172" s="557">
        <f>D173</f>
        <v>0</v>
      </c>
      <c r="Q172" s="513">
        <f>C173</f>
        <v>0</v>
      </c>
    </row>
    <row r="173" spans="1:17" ht="26.25" customHeight="1" x14ac:dyDescent="0.3">
      <c r="A173" s="556" t="s">
        <v>418</v>
      </c>
      <c r="B173" s="556" t="s">
        <v>152</v>
      </c>
      <c r="C173" s="588"/>
      <c r="D173" s="589"/>
      <c r="E173" s="589"/>
      <c r="N173" s="556" t="s">
        <v>420</v>
      </c>
      <c r="O173" s="556" t="s">
        <v>152</v>
      </c>
      <c r="P173" s="557">
        <f>D175</f>
        <v>0</v>
      </c>
      <c r="Q173" s="513">
        <f>C175</f>
        <v>0</v>
      </c>
    </row>
    <row r="174" spans="1:17" x14ac:dyDescent="0.3">
      <c r="A174" s="556" t="s">
        <v>421</v>
      </c>
      <c r="B174" s="556" t="s">
        <v>152</v>
      </c>
      <c r="C174" s="588"/>
      <c r="D174" s="589"/>
      <c r="E174" s="589"/>
    </row>
    <row r="175" spans="1:17" ht="31.5" customHeight="1" x14ac:dyDescent="0.3">
      <c r="A175" s="556" t="s">
        <v>420</v>
      </c>
      <c r="B175" s="556" t="s">
        <v>152</v>
      </c>
      <c r="C175" s="588"/>
      <c r="D175" s="589"/>
      <c r="E175" s="589"/>
      <c r="N175" s="552" t="s">
        <v>405</v>
      </c>
      <c r="O175" s="553"/>
      <c r="P175" s="555" t="str">
        <f>C13</f>
        <v>[#previous_year#]</v>
      </c>
      <c r="Q175" s="554" t="str">
        <f>B3</f>
        <v xml:space="preserve">[#current_year#] </v>
      </c>
    </row>
    <row r="176" spans="1:17" ht="26.25" customHeight="1" x14ac:dyDescent="0.3">
      <c r="A176" s="556" t="s">
        <v>422</v>
      </c>
      <c r="B176" s="556" t="s">
        <v>152</v>
      </c>
      <c r="C176" s="588"/>
      <c r="D176" s="589"/>
      <c r="E176" s="589"/>
      <c r="N176" s="556" t="s">
        <v>416</v>
      </c>
      <c r="O176" s="556" t="s">
        <v>152</v>
      </c>
      <c r="P176" s="557">
        <f>D170</f>
        <v>0</v>
      </c>
      <c r="Q176" s="513">
        <f>C170</f>
        <v>0</v>
      </c>
    </row>
    <row r="177" spans="14:17" ht="26.25" customHeight="1" x14ac:dyDescent="0.3">
      <c r="N177" s="556" t="s">
        <v>419</v>
      </c>
      <c r="O177" s="556" t="s">
        <v>152</v>
      </c>
      <c r="P177" s="557">
        <f>D172</f>
        <v>0</v>
      </c>
      <c r="Q177" s="513">
        <f>C172</f>
        <v>0</v>
      </c>
    </row>
    <row r="178" spans="14:17" ht="26.25" customHeight="1" x14ac:dyDescent="0.3">
      <c r="N178" s="556" t="s">
        <v>421</v>
      </c>
      <c r="O178" s="556" t="s">
        <v>152</v>
      </c>
      <c r="P178" s="557">
        <f>D174</f>
        <v>0</v>
      </c>
      <c r="Q178" s="513">
        <f>C174</f>
        <v>0</v>
      </c>
    </row>
    <row r="179" spans="14:17" ht="26.25" customHeight="1" x14ac:dyDescent="0.3">
      <c r="N179" s="556" t="s">
        <v>422</v>
      </c>
      <c r="O179" s="556" t="s">
        <v>152</v>
      </c>
      <c r="P179" s="557">
        <f>D176</f>
        <v>0</v>
      </c>
      <c r="Q179" s="513">
        <f>C176</f>
        <v>0</v>
      </c>
    </row>
  </sheetData>
  <sheetProtection formatCells="0" formatColumns="0" formatRows="0" insertColumns="0" insertRows="0" insertHyperlinks="0" deleteColumns="0" deleteRows="0" sort="0" autoFilter="0" pivotTables="0"/>
  <mergeCells count="39">
    <mergeCell ref="A1:C1"/>
    <mergeCell ref="B74:E74"/>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O3:P3"/>
    <mergeCell ref="Q3:R3"/>
    <mergeCell ref="Q10:R10"/>
    <mergeCell ref="O10:P10"/>
    <mergeCell ref="F41:G41"/>
    <mergeCell ref="F3:G3"/>
    <mergeCell ref="B21:G21"/>
    <mergeCell ref="F22:G22"/>
    <mergeCell ref="H63:J63"/>
    <mergeCell ref="H53:J53"/>
    <mergeCell ref="F116:G116"/>
    <mergeCell ref="F117:G117"/>
    <mergeCell ref="F85:G85"/>
    <mergeCell ref="F86:G86"/>
    <mergeCell ref="F101:G101"/>
    <mergeCell ref="F102:G10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7" t="s">
        <v>423</v>
      </c>
    </row>
    <row r="4" spans="1:4" x14ac:dyDescent="0.3">
      <c r="B4" s="628"/>
      <c r="C4" s="629"/>
      <c r="D4" s="630"/>
    </row>
    <row r="5" spans="1:4" ht="45" customHeight="1" x14ac:dyDescent="0.3">
      <c r="A5" s="631" t="s">
        <v>424</v>
      </c>
      <c r="B5" s="631" t="s">
        <v>425</v>
      </c>
      <c r="C5" s="631" t="s">
        <v>338</v>
      </c>
      <c r="D5" s="631" t="s">
        <v>426</v>
      </c>
    </row>
    <row r="6" spans="1:4" x14ac:dyDescent="0.3">
      <c r="A6" s="632"/>
      <c r="B6" s="633"/>
      <c r="C6" s="634"/>
      <c r="D6" s="635"/>
    </row>
    <row r="7" spans="1:4" x14ac:dyDescent="0.3">
      <c r="A7" s="632"/>
      <c r="B7" s="633"/>
      <c r="C7" s="634"/>
      <c r="D7" s="635"/>
    </row>
    <row r="8" spans="1:4" x14ac:dyDescent="0.3">
      <c r="A8" s="632"/>
      <c r="B8" s="633"/>
      <c r="C8" s="634"/>
      <c r="D8" s="635"/>
    </row>
    <row r="9" spans="1:4" x14ac:dyDescent="0.3">
      <c r="A9" s="632"/>
      <c r="B9" s="633"/>
      <c r="C9" s="634"/>
      <c r="D9" s="635"/>
    </row>
    <row r="10" spans="1:4" x14ac:dyDescent="0.3">
      <c r="A10" s="632"/>
      <c r="B10" s="633"/>
      <c r="C10" s="634"/>
      <c r="D10" s="635"/>
    </row>
    <row r="11" spans="1:4" x14ac:dyDescent="0.3">
      <c r="A11" s="632"/>
      <c r="B11" s="633"/>
      <c r="C11" s="634"/>
      <c r="D11" s="635"/>
    </row>
    <row r="12" spans="1:4" x14ac:dyDescent="0.3">
      <c r="A12" s="632"/>
      <c r="B12" s="633"/>
      <c r="C12" s="634"/>
      <c r="D12" s="635"/>
    </row>
    <row r="13" spans="1:4" x14ac:dyDescent="0.3">
      <c r="A13" s="632"/>
      <c r="B13" s="633"/>
      <c r="C13" s="634"/>
      <c r="D13" s="635"/>
    </row>
    <row r="14" spans="1:4" x14ac:dyDescent="0.3">
      <c r="A14" s="632"/>
      <c r="B14" s="633"/>
      <c r="C14" s="634"/>
      <c r="D14" s="635"/>
    </row>
    <row r="15" spans="1:4" x14ac:dyDescent="0.3">
      <c r="A15" s="632"/>
      <c r="B15" s="633"/>
      <c r="C15" s="634"/>
      <c r="D15" s="635"/>
    </row>
    <row r="16" spans="1:4" x14ac:dyDescent="0.3">
      <c r="A16" s="632"/>
      <c r="B16" s="633"/>
      <c r="C16" s="634"/>
      <c r="D16" s="635"/>
    </row>
    <row r="17" spans="1:4" x14ac:dyDescent="0.3">
      <c r="A17" s="632"/>
      <c r="B17" s="633"/>
      <c r="C17" s="634"/>
      <c r="D17" s="635"/>
    </row>
    <row r="18" spans="1:4" x14ac:dyDescent="0.3">
      <c r="A18" s="632"/>
      <c r="B18" s="633"/>
      <c r="C18" s="634"/>
      <c r="D18" s="635"/>
    </row>
    <row r="19" spans="1:4" x14ac:dyDescent="0.3">
      <c r="A19" s="632"/>
      <c r="B19" s="633"/>
      <c r="C19" s="634"/>
      <c r="D19" s="635"/>
    </row>
    <row r="20" spans="1:4" x14ac:dyDescent="0.3">
      <c r="A20" s="632"/>
      <c r="B20" s="633"/>
      <c r="C20" s="634"/>
      <c r="D20" s="635"/>
    </row>
    <row r="21" spans="1:4" x14ac:dyDescent="0.3">
      <c r="A21" s="632"/>
      <c r="B21" s="633"/>
      <c r="C21" s="634"/>
      <c r="D21" s="635"/>
    </row>
    <row r="22" spans="1:4" x14ac:dyDescent="0.3">
      <c r="A22" s="632"/>
      <c r="B22" s="633"/>
      <c r="C22" s="634"/>
      <c r="D22" s="635"/>
    </row>
    <row r="23" spans="1:4" x14ac:dyDescent="0.3">
      <c r="A23" s="632"/>
      <c r="B23" s="633"/>
      <c r="C23" s="634"/>
      <c r="D23" s="635"/>
    </row>
    <row r="24" spans="1:4" x14ac:dyDescent="0.3">
      <c r="A24" s="632"/>
      <c r="B24" s="633"/>
      <c r="C24" s="634"/>
      <c r="D24" s="635"/>
    </row>
    <row r="25" spans="1:4" x14ac:dyDescent="0.3">
      <c r="A25" s="632"/>
      <c r="B25" s="633"/>
      <c r="C25" s="634"/>
      <c r="D25" s="635"/>
    </row>
    <row r="26" spans="1:4" x14ac:dyDescent="0.3">
      <c r="A26" s="632"/>
      <c r="B26" s="633"/>
      <c r="C26" s="634"/>
      <c r="D26" s="635"/>
    </row>
    <row r="27" spans="1:4" x14ac:dyDescent="0.3">
      <c r="A27" s="632"/>
      <c r="B27" s="633"/>
      <c r="C27" s="634"/>
      <c r="D27" s="635"/>
    </row>
    <row r="28" spans="1:4" x14ac:dyDescent="0.3">
      <c r="A28" s="632"/>
      <c r="B28" s="633"/>
      <c r="C28" s="634"/>
      <c r="D28" s="635"/>
    </row>
    <row r="29" spans="1:4" x14ac:dyDescent="0.3">
      <c r="A29" s="632"/>
      <c r="B29" s="633"/>
      <c r="C29" s="634"/>
      <c r="D29" s="635"/>
    </row>
    <row r="30" spans="1:4" x14ac:dyDescent="0.3">
      <c r="A30" s="632"/>
      <c r="B30" s="633"/>
      <c r="C30" s="634"/>
      <c r="D30" s="635"/>
    </row>
    <row r="31" spans="1:4" x14ac:dyDescent="0.3">
      <c r="A31" s="632"/>
      <c r="B31" s="633"/>
      <c r="C31" s="634"/>
      <c r="D31" s="635"/>
    </row>
    <row r="32" spans="1:4" x14ac:dyDescent="0.3">
      <c r="A32" s="632"/>
      <c r="B32" s="633"/>
      <c r="C32" s="634"/>
      <c r="D32" s="635"/>
    </row>
    <row r="33" spans="1:4" x14ac:dyDescent="0.3">
      <c r="A33" s="632"/>
      <c r="B33" s="633"/>
      <c r="C33" s="634"/>
      <c r="D33" s="635"/>
    </row>
    <row r="34" spans="1:4" x14ac:dyDescent="0.3">
      <c r="A34" s="632"/>
      <c r="B34" s="633"/>
      <c r="C34" s="634"/>
      <c r="D34" s="635"/>
    </row>
    <row r="35" spans="1:4" x14ac:dyDescent="0.3">
      <c r="A35" s="632"/>
      <c r="B35" s="633"/>
      <c r="C35" s="634"/>
      <c r="D35" s="635"/>
    </row>
    <row r="36" spans="1:4" x14ac:dyDescent="0.3">
      <c r="A36" s="632"/>
      <c r="B36" s="633"/>
      <c r="C36" s="634"/>
      <c r="D36" s="635"/>
    </row>
    <row r="37" spans="1:4" x14ac:dyDescent="0.3">
      <c r="A37" s="632"/>
      <c r="B37" s="633"/>
      <c r="C37" s="634"/>
      <c r="D37" s="635"/>
    </row>
    <row r="38" spans="1:4" x14ac:dyDescent="0.3">
      <c r="A38" s="632"/>
      <c r="B38" s="633"/>
      <c r="C38" s="634"/>
      <c r="D38" s="635"/>
    </row>
    <row r="39" spans="1:4" x14ac:dyDescent="0.3">
      <c r="A39" s="632"/>
      <c r="B39" s="633"/>
      <c r="C39" s="634"/>
      <c r="D39" s="635"/>
    </row>
    <row r="40" spans="1:4" x14ac:dyDescent="0.3">
      <c r="A40" s="632"/>
      <c r="B40" s="633"/>
      <c r="C40" s="634"/>
      <c r="D40" s="635"/>
    </row>
    <row r="41" spans="1:4" x14ac:dyDescent="0.3">
      <c r="A41" s="632"/>
      <c r="B41" s="633"/>
      <c r="C41" s="634"/>
      <c r="D41" s="635"/>
    </row>
    <row r="42" spans="1:4" x14ac:dyDescent="0.3">
      <c r="A42" s="632"/>
      <c r="B42" s="633"/>
      <c r="C42" s="634"/>
      <c r="D42" s="635"/>
    </row>
    <row r="43" spans="1:4" x14ac:dyDescent="0.3">
      <c r="A43" s="632"/>
      <c r="B43" s="633"/>
      <c r="C43" s="634"/>
      <c r="D43" s="635"/>
    </row>
    <row r="44" spans="1:4" x14ac:dyDescent="0.3">
      <c r="A44" s="632"/>
      <c r="B44" s="633"/>
      <c r="C44" s="634"/>
      <c r="D44" s="635"/>
    </row>
    <row r="45" spans="1:4" x14ac:dyDescent="0.3">
      <c r="A45" s="632"/>
      <c r="B45" s="633"/>
      <c r="C45" s="634"/>
      <c r="D45" s="635"/>
    </row>
    <row r="46" spans="1:4" x14ac:dyDescent="0.3">
      <c r="A46" s="632"/>
      <c r="B46" s="633"/>
      <c r="C46" s="634"/>
      <c r="D46" s="635"/>
    </row>
    <row r="47" spans="1:4" x14ac:dyDescent="0.3">
      <c r="A47" s="632"/>
      <c r="B47" s="633"/>
      <c r="C47" s="634"/>
      <c r="D47" s="635"/>
    </row>
    <row r="48" spans="1:4" x14ac:dyDescent="0.3">
      <c r="A48" s="632"/>
      <c r="B48" s="633"/>
      <c r="C48" s="634"/>
      <c r="D48" s="635"/>
    </row>
    <row r="49" spans="1:4" x14ac:dyDescent="0.3">
      <c r="A49" s="632"/>
      <c r="B49" s="633"/>
      <c r="C49" s="634"/>
      <c r="D49" s="635"/>
    </row>
    <row r="50" spans="1:4" x14ac:dyDescent="0.3">
      <c r="A50" s="632"/>
      <c r="B50" s="633"/>
      <c r="C50" s="634"/>
      <c r="D50" s="635"/>
    </row>
    <row r="51" spans="1:4" x14ac:dyDescent="0.3">
      <c r="A51" s="632"/>
      <c r="B51" s="633"/>
      <c r="C51" s="634"/>
      <c r="D51" s="635"/>
    </row>
    <row r="52" spans="1:4" x14ac:dyDescent="0.3">
      <c r="A52" s="632"/>
      <c r="B52" s="633"/>
      <c r="C52" s="634"/>
      <c r="D52" s="635"/>
    </row>
    <row r="53" spans="1:4" x14ac:dyDescent="0.3">
      <c r="A53" s="632"/>
      <c r="B53" s="633"/>
      <c r="C53" s="634"/>
      <c r="D53" s="635"/>
    </row>
    <row r="54" spans="1:4" x14ac:dyDescent="0.3">
      <c r="A54" s="632"/>
      <c r="B54" s="633"/>
      <c r="C54" s="634"/>
      <c r="D54" s="635"/>
    </row>
    <row r="55" spans="1:4" x14ac:dyDescent="0.3">
      <c r="A55" s="632"/>
      <c r="B55" s="633"/>
      <c r="C55" s="634"/>
      <c r="D55" s="635"/>
    </row>
    <row r="56" spans="1:4" x14ac:dyDescent="0.3">
      <c r="A56" s="632"/>
      <c r="B56" s="633"/>
      <c r="C56" s="634"/>
      <c r="D56" s="635"/>
    </row>
    <row r="57" spans="1:4" x14ac:dyDescent="0.3">
      <c r="A57" s="632"/>
      <c r="B57" s="633"/>
      <c r="C57" s="634"/>
      <c r="D57" s="635"/>
    </row>
    <row r="58" spans="1:4" x14ac:dyDescent="0.3">
      <c r="A58" s="632"/>
      <c r="B58" s="633"/>
      <c r="C58" s="634"/>
      <c r="D58" s="635"/>
    </row>
    <row r="59" spans="1:4" x14ac:dyDescent="0.3">
      <c r="A59" s="632"/>
      <c r="B59" s="633"/>
      <c r="C59" s="634"/>
      <c r="D59" s="635"/>
    </row>
    <row r="60" spans="1:4" x14ac:dyDescent="0.3">
      <c r="A60" s="632"/>
      <c r="B60" s="633"/>
      <c r="C60" s="634"/>
      <c r="D60" s="635"/>
    </row>
    <row r="61" spans="1:4" x14ac:dyDescent="0.3">
      <c r="A61" s="632"/>
      <c r="B61" s="633"/>
      <c r="C61" s="634"/>
      <c r="D61" s="635"/>
    </row>
    <row r="62" spans="1:4" x14ac:dyDescent="0.3">
      <c r="A62" s="632"/>
      <c r="B62" s="633"/>
      <c r="C62" s="634"/>
      <c r="D62" s="635"/>
    </row>
    <row r="63" spans="1:4" x14ac:dyDescent="0.3">
      <c r="A63" s="632"/>
      <c r="B63" s="633"/>
      <c r="C63" s="634"/>
      <c r="D63" s="635"/>
    </row>
    <row r="64" spans="1:4" x14ac:dyDescent="0.3">
      <c r="A64" s="632"/>
      <c r="B64" s="633"/>
      <c r="C64" s="634"/>
      <c r="D64" s="635"/>
    </row>
    <row r="65" spans="1:4" x14ac:dyDescent="0.3">
      <c r="A65" s="632"/>
      <c r="B65" s="633"/>
      <c r="C65" s="634"/>
      <c r="D65" s="635"/>
    </row>
    <row r="66" spans="1:4" x14ac:dyDescent="0.3">
      <c r="A66" s="632"/>
      <c r="B66" s="633"/>
      <c r="C66" s="634"/>
      <c r="D66" s="635"/>
    </row>
    <row r="67" spans="1:4" x14ac:dyDescent="0.3">
      <c r="A67" s="632"/>
      <c r="B67" s="633"/>
      <c r="C67" s="634"/>
      <c r="D67" s="635"/>
    </row>
    <row r="68" spans="1:4" x14ac:dyDescent="0.3">
      <c r="A68" s="632"/>
      <c r="B68" s="633"/>
      <c r="C68" s="634"/>
      <c r="D68" s="635"/>
    </row>
    <row r="69" spans="1:4" x14ac:dyDescent="0.3">
      <c r="A69" s="632"/>
      <c r="B69" s="633"/>
      <c r="C69" s="634"/>
      <c r="D69" s="635"/>
    </row>
    <row r="70" spans="1:4" x14ac:dyDescent="0.3">
      <c r="A70" s="632"/>
      <c r="B70" s="633"/>
      <c r="C70" s="634"/>
      <c r="D70" s="635"/>
    </row>
    <row r="71" spans="1:4" x14ac:dyDescent="0.3">
      <c r="A71" s="632"/>
      <c r="B71" s="633"/>
      <c r="C71" s="634"/>
      <c r="D71" s="635"/>
    </row>
    <row r="72" spans="1:4" x14ac:dyDescent="0.3">
      <c r="A72" s="632"/>
      <c r="B72" s="633"/>
      <c r="C72" s="634"/>
      <c r="D72" s="635"/>
    </row>
    <row r="73" spans="1:4" x14ac:dyDescent="0.3">
      <c r="A73" s="632"/>
      <c r="B73" s="633"/>
      <c r="C73" s="634"/>
      <c r="D73" s="635"/>
    </row>
    <row r="74" spans="1:4" x14ac:dyDescent="0.3">
      <c r="A74" s="632"/>
      <c r="B74" s="633"/>
      <c r="C74" s="634"/>
      <c r="D74" s="635"/>
    </row>
    <row r="75" spans="1:4" x14ac:dyDescent="0.3">
      <c r="A75" s="632"/>
      <c r="B75" s="633"/>
      <c r="C75" s="634"/>
      <c r="D75" s="635"/>
    </row>
    <row r="76" spans="1:4" x14ac:dyDescent="0.3">
      <c r="A76" s="632"/>
      <c r="B76" s="633"/>
      <c r="C76" s="634"/>
      <c r="D76" s="635"/>
    </row>
    <row r="77" spans="1:4" x14ac:dyDescent="0.3">
      <c r="A77" s="632"/>
      <c r="B77" s="633"/>
      <c r="C77" s="634"/>
      <c r="D77" s="635"/>
    </row>
    <row r="78" spans="1:4" x14ac:dyDescent="0.3">
      <c r="A78" s="632"/>
      <c r="B78" s="633"/>
      <c r="C78" s="634"/>
      <c r="D78" s="635"/>
    </row>
    <row r="79" spans="1:4" x14ac:dyDescent="0.3">
      <c r="A79" s="632"/>
      <c r="B79" s="633"/>
      <c r="C79" s="634"/>
      <c r="D79" s="635"/>
    </row>
    <row r="80" spans="1:4" x14ac:dyDescent="0.3">
      <c r="A80" s="632"/>
      <c r="B80" s="633"/>
      <c r="C80" s="634"/>
      <c r="D80" s="635"/>
    </row>
    <row r="81" spans="1:4" x14ac:dyDescent="0.3">
      <c r="A81" s="632"/>
      <c r="B81" s="633"/>
      <c r="C81" s="634"/>
      <c r="D81" s="635"/>
    </row>
    <row r="82" spans="1:4" x14ac:dyDescent="0.3">
      <c r="A82" s="632"/>
      <c r="B82" s="633"/>
      <c r="C82" s="634"/>
      <c r="D82" s="635"/>
    </row>
    <row r="83" spans="1:4" x14ac:dyDescent="0.3">
      <c r="A83" s="632"/>
      <c r="B83" s="633"/>
      <c r="C83" s="634"/>
      <c r="D83" s="635"/>
    </row>
    <row r="84" spans="1:4" x14ac:dyDescent="0.3">
      <c r="A84" s="632"/>
      <c r="B84" s="633"/>
      <c r="C84" s="634"/>
      <c r="D84" s="635"/>
    </row>
    <row r="85" spans="1:4" x14ac:dyDescent="0.3">
      <c r="A85" s="632"/>
      <c r="B85" s="633"/>
      <c r="C85" s="634"/>
      <c r="D85" s="635"/>
    </row>
    <row r="86" spans="1:4" x14ac:dyDescent="0.3">
      <c r="A86" s="632"/>
      <c r="B86" s="633"/>
      <c r="C86" s="634"/>
      <c r="D86" s="635"/>
    </row>
    <row r="87" spans="1:4" x14ac:dyDescent="0.3">
      <c r="A87" s="632"/>
      <c r="B87" s="633"/>
      <c r="C87" s="634"/>
      <c r="D87" s="635"/>
    </row>
    <row r="88" spans="1:4" x14ac:dyDescent="0.3">
      <c r="A88" s="632"/>
      <c r="B88" s="633"/>
      <c r="C88" s="634"/>
      <c r="D88" s="635"/>
    </row>
    <row r="89" spans="1:4" x14ac:dyDescent="0.3">
      <c r="A89" s="632"/>
      <c r="B89" s="633"/>
      <c r="C89" s="634"/>
      <c r="D89" s="635"/>
    </row>
    <row r="90" spans="1:4" x14ac:dyDescent="0.3">
      <c r="A90" s="632"/>
      <c r="B90" s="633"/>
      <c r="C90" s="634"/>
      <c r="D90" s="635"/>
    </row>
    <row r="91" spans="1:4" x14ac:dyDescent="0.3">
      <c r="A91" s="632"/>
      <c r="B91" s="633"/>
      <c r="C91" s="634"/>
      <c r="D91" s="635"/>
    </row>
    <row r="92" spans="1:4" x14ac:dyDescent="0.3">
      <c r="A92" s="632"/>
      <c r="B92" s="633"/>
      <c r="C92" s="634"/>
      <c r="D92" s="635"/>
    </row>
    <row r="93" spans="1:4" x14ac:dyDescent="0.3">
      <c r="A93" s="632"/>
      <c r="B93" s="633"/>
      <c r="C93" s="634"/>
      <c r="D93" s="635"/>
    </row>
    <row r="94" spans="1:4" x14ac:dyDescent="0.3">
      <c r="A94" s="632"/>
      <c r="B94" s="633"/>
      <c r="C94" s="634"/>
      <c r="D94" s="635"/>
    </row>
    <row r="95" spans="1:4" x14ac:dyDescent="0.3">
      <c r="A95" s="632"/>
      <c r="B95" s="633"/>
      <c r="C95" s="634"/>
      <c r="D95" s="635"/>
    </row>
    <row r="96" spans="1:4" x14ac:dyDescent="0.3">
      <c r="A96" s="632"/>
      <c r="B96" s="633"/>
      <c r="C96" s="634"/>
      <c r="D96" s="635"/>
    </row>
    <row r="97" spans="1:4" x14ac:dyDescent="0.3">
      <c r="A97" s="632"/>
      <c r="B97" s="633"/>
      <c r="C97" s="634"/>
      <c r="D97" s="635"/>
    </row>
    <row r="98" spans="1:4" x14ac:dyDescent="0.3">
      <c r="A98" s="632"/>
      <c r="B98" s="633"/>
      <c r="C98" s="634"/>
      <c r="D98" s="635"/>
    </row>
    <row r="99" spans="1:4" x14ac:dyDescent="0.3">
      <c r="A99" s="632"/>
      <c r="B99" s="633"/>
      <c r="C99" s="634"/>
      <c r="D99" s="635"/>
    </row>
    <row r="100" spans="1:4" x14ac:dyDescent="0.3">
      <c r="A100" s="632"/>
      <c r="B100" s="633"/>
      <c r="C100" s="634"/>
      <c r="D100" s="635"/>
    </row>
    <row r="101" spans="1:4" x14ac:dyDescent="0.3">
      <c r="A101" s="632"/>
      <c r="B101" s="633"/>
      <c r="C101" s="634"/>
      <c r="D101" s="635"/>
    </row>
    <row r="102" spans="1:4" x14ac:dyDescent="0.3">
      <c r="A102" s="632"/>
      <c r="B102" s="633"/>
      <c r="C102" s="634"/>
      <c r="D102" s="635"/>
    </row>
    <row r="103" spans="1:4" x14ac:dyDescent="0.3">
      <c r="A103" s="632"/>
      <c r="B103" s="633"/>
      <c r="C103" s="634"/>
      <c r="D103" s="635"/>
    </row>
    <row r="104" spans="1:4" x14ac:dyDescent="0.3">
      <c r="A104" s="632"/>
      <c r="B104" s="633"/>
      <c r="C104" s="634"/>
      <c r="D104" s="635"/>
    </row>
    <row r="105" spans="1:4" x14ac:dyDescent="0.3">
      <c r="A105" s="632"/>
      <c r="B105" s="633"/>
      <c r="C105" s="634"/>
      <c r="D105" s="635"/>
    </row>
    <row r="106" spans="1:4" x14ac:dyDescent="0.3">
      <c r="A106" s="632"/>
      <c r="B106" s="633"/>
      <c r="C106" s="634"/>
      <c r="D106" s="635"/>
    </row>
    <row r="107" spans="1:4" x14ac:dyDescent="0.3">
      <c r="A107" s="632"/>
      <c r="B107" s="633"/>
      <c r="C107" s="634"/>
      <c r="D107" s="635"/>
    </row>
    <row r="108" spans="1:4" x14ac:dyDescent="0.3">
      <c r="A108" s="632"/>
      <c r="B108" s="633"/>
      <c r="C108" s="634"/>
      <c r="D108" s="635"/>
    </row>
    <row r="109" spans="1:4" x14ac:dyDescent="0.3">
      <c r="A109" s="632"/>
      <c r="B109" s="633"/>
      <c r="C109" s="634"/>
      <c r="D109" s="635"/>
    </row>
    <row r="110" spans="1:4" x14ac:dyDescent="0.3">
      <c r="A110" s="632"/>
      <c r="B110" s="633"/>
      <c r="C110" s="634"/>
      <c r="D110" s="635"/>
    </row>
    <row r="111" spans="1:4" x14ac:dyDescent="0.3">
      <c r="A111" s="632"/>
      <c r="B111" s="633"/>
      <c r="C111" s="634"/>
      <c r="D111" s="635"/>
    </row>
    <row r="112" spans="1:4" x14ac:dyDescent="0.3">
      <c r="A112" s="632"/>
      <c r="B112" s="633"/>
      <c r="C112" s="634"/>
      <c r="D112" s="635"/>
    </row>
    <row r="113" spans="1:4" x14ac:dyDescent="0.3">
      <c r="A113" s="632"/>
      <c r="B113" s="633"/>
      <c r="C113" s="634"/>
      <c r="D113" s="635"/>
    </row>
    <row r="114" spans="1:4" x14ac:dyDescent="0.3">
      <c r="A114" s="632"/>
      <c r="B114" s="633"/>
      <c r="C114" s="634"/>
      <c r="D114" s="635"/>
    </row>
    <row r="115" spans="1:4" x14ac:dyDescent="0.3">
      <c r="A115" s="632"/>
      <c r="B115" s="633"/>
      <c r="C115" s="634"/>
      <c r="D115" s="635"/>
    </row>
    <row r="116" spans="1:4" x14ac:dyDescent="0.3">
      <c r="A116" s="632"/>
      <c r="B116" s="633"/>
      <c r="C116" s="634"/>
      <c r="D116" s="635"/>
    </row>
    <row r="117" spans="1:4" x14ac:dyDescent="0.3">
      <c r="A117" s="632"/>
      <c r="B117" s="633"/>
      <c r="C117" s="634"/>
      <c r="D117" s="635"/>
    </row>
    <row r="118" spans="1:4" x14ac:dyDescent="0.3">
      <c r="A118" s="632"/>
      <c r="B118" s="633"/>
      <c r="C118" s="634"/>
      <c r="D118" s="635"/>
    </row>
    <row r="119" spans="1:4" x14ac:dyDescent="0.3">
      <c r="A119" s="632"/>
      <c r="B119" s="633"/>
      <c r="C119" s="634"/>
      <c r="D119" s="635"/>
    </row>
    <row r="120" spans="1:4" x14ac:dyDescent="0.3">
      <c r="A120" s="632"/>
      <c r="B120" s="633"/>
      <c r="C120" s="634"/>
      <c r="D120" s="635"/>
    </row>
    <row r="121" spans="1:4" x14ac:dyDescent="0.3">
      <c r="A121" s="632"/>
      <c r="B121" s="633"/>
      <c r="C121" s="634"/>
      <c r="D121" s="635"/>
    </row>
    <row r="122" spans="1:4" x14ac:dyDescent="0.3">
      <c r="A122" s="632"/>
      <c r="B122" s="633"/>
      <c r="C122" s="634"/>
      <c r="D122" s="635"/>
    </row>
    <row r="123" spans="1:4" x14ac:dyDescent="0.3">
      <c r="A123" s="632"/>
      <c r="B123" s="633"/>
      <c r="C123" s="634"/>
      <c r="D123" s="635"/>
    </row>
    <row r="124" spans="1:4" x14ac:dyDescent="0.3">
      <c r="A124" s="632"/>
      <c r="B124" s="633"/>
      <c r="C124" s="634"/>
      <c r="D124" s="635"/>
    </row>
    <row r="125" spans="1:4" x14ac:dyDescent="0.3">
      <c r="A125" s="632"/>
      <c r="B125" s="633"/>
      <c r="C125" s="634"/>
      <c r="D125" s="635"/>
    </row>
    <row r="126" spans="1:4" x14ac:dyDescent="0.3">
      <c r="A126" s="632"/>
      <c r="B126" s="633"/>
      <c r="C126" s="634"/>
      <c r="D126" s="635"/>
    </row>
    <row r="127" spans="1:4" x14ac:dyDescent="0.3">
      <c r="A127" s="632"/>
      <c r="B127" s="633"/>
      <c r="C127" s="634"/>
      <c r="D127" s="635"/>
    </row>
    <row r="128" spans="1:4" x14ac:dyDescent="0.3">
      <c r="A128" s="632"/>
      <c r="B128" s="633"/>
      <c r="C128" s="634"/>
      <c r="D128" s="635"/>
    </row>
    <row r="129" spans="1:4" x14ac:dyDescent="0.3">
      <c r="A129" s="632"/>
      <c r="B129" s="633"/>
      <c r="C129" s="634"/>
      <c r="D129" s="635"/>
    </row>
    <row r="130" spans="1:4" x14ac:dyDescent="0.3">
      <c r="A130" s="632"/>
      <c r="B130" s="633"/>
      <c r="C130" s="634"/>
      <c r="D130" s="635"/>
    </row>
    <row r="131" spans="1:4" x14ac:dyDescent="0.3">
      <c r="A131" s="632"/>
      <c r="B131" s="633"/>
      <c r="C131" s="634"/>
      <c r="D131" s="635"/>
    </row>
    <row r="132" spans="1:4" x14ac:dyDescent="0.3">
      <c r="A132" s="632"/>
      <c r="B132" s="633"/>
      <c r="C132" s="634"/>
      <c r="D132" s="635"/>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2:D7"/>
  <sheetViews>
    <sheetView workbookViewId="0">
      <pane ySplit="5" topLeftCell="A6" activePane="bottomLeft" state="frozen"/>
      <selection pane="bottomLeft" activeCell="C5" sqref="C5"/>
    </sheetView>
  </sheetViews>
  <sheetFormatPr baseColWidth="10" defaultColWidth="9.21875" defaultRowHeight="14.4" x14ac:dyDescent="0.3"/>
  <cols>
    <col min="1" max="4" width="33.77734375" customWidth="1"/>
  </cols>
  <sheetData>
    <row r="2" spans="1:4" x14ac:dyDescent="0.3">
      <c r="A2" s="636" t="s">
        <v>427</v>
      </c>
    </row>
    <row r="3" spans="1:4" x14ac:dyDescent="0.3">
      <c r="A3" s="638"/>
    </row>
    <row r="5" spans="1:4" ht="60" customHeight="1" x14ac:dyDescent="0.3">
      <c r="A5" s="637" t="s">
        <v>424</v>
      </c>
      <c r="B5" s="637" t="s">
        <v>425</v>
      </c>
      <c r="C5" s="765" t="s">
        <v>428</v>
      </c>
      <c r="D5" s="637" t="s">
        <v>323</v>
      </c>
    </row>
    <row r="6" spans="1:4" x14ac:dyDescent="0.3">
      <c r="A6" s="639"/>
      <c r="B6" s="640"/>
      <c r="C6" s="642"/>
      <c r="D6" s="641"/>
    </row>
    <row r="7" spans="1:4" x14ac:dyDescent="0.3">
      <c r="A7" s="639"/>
      <c r="B7" s="640"/>
      <c r="C7" s="642"/>
      <c r="D7" s="641"/>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2:F300"/>
  <sheetViews>
    <sheetView workbookViewId="0">
      <pane ySplit="4" topLeftCell="A5" activePane="bottomLeft" state="frozen"/>
      <selection pane="bottomLeft"/>
    </sheetView>
  </sheetViews>
  <sheetFormatPr baseColWidth="10" defaultColWidth="9.21875" defaultRowHeight="14.4" x14ac:dyDescent="0.3"/>
  <cols>
    <col min="1" max="6" width="31.21875" customWidth="1"/>
  </cols>
  <sheetData>
    <row r="2" spans="1:6" x14ac:dyDescent="0.3">
      <c r="A2" s="643" t="s">
        <v>429</v>
      </c>
    </row>
    <row r="4" spans="1:6" ht="45" customHeight="1" x14ac:dyDescent="0.3">
      <c r="A4" s="644" t="s">
        <v>430</v>
      </c>
      <c r="B4" s="644" t="s">
        <v>431</v>
      </c>
      <c r="C4" s="644" t="s">
        <v>432</v>
      </c>
      <c r="D4" s="644" t="s">
        <v>433</v>
      </c>
      <c r="E4" s="644" t="s">
        <v>434</v>
      </c>
      <c r="F4" s="644" t="s">
        <v>426</v>
      </c>
    </row>
    <row r="5" spans="1:6" x14ac:dyDescent="0.3">
      <c r="A5" s="645"/>
      <c r="B5" s="647"/>
      <c r="C5" s="647"/>
      <c r="D5" s="647"/>
      <c r="E5" s="648"/>
      <c r="F5" s="646"/>
    </row>
    <row r="6" spans="1:6" x14ac:dyDescent="0.3">
      <c r="A6" s="645"/>
      <c r="B6" s="647"/>
      <c r="C6" s="647"/>
      <c r="D6" s="647"/>
      <c r="E6" s="648"/>
      <c r="F6" s="646"/>
    </row>
    <row r="7" spans="1:6" x14ac:dyDescent="0.3">
      <c r="A7" s="645"/>
      <c r="B7" s="647"/>
      <c r="C7" s="647"/>
      <c r="D7" s="647"/>
      <c r="E7" s="648"/>
      <c r="F7" s="646"/>
    </row>
    <row r="8" spans="1:6" x14ac:dyDescent="0.3">
      <c r="A8" s="645"/>
      <c r="B8" s="647"/>
      <c r="C8" s="647"/>
      <c r="D8" s="647"/>
      <c r="E8" s="648"/>
      <c r="F8" s="646"/>
    </row>
    <row r="9" spans="1:6" x14ac:dyDescent="0.3">
      <c r="A9" s="645"/>
      <c r="B9" s="647"/>
      <c r="C9" s="647"/>
      <c r="D9" s="647"/>
      <c r="E9" s="648"/>
      <c r="F9" s="646"/>
    </row>
    <row r="10" spans="1:6" x14ac:dyDescent="0.3">
      <c r="A10" s="645"/>
      <c r="B10" s="647"/>
      <c r="C10" s="647"/>
      <c r="D10" s="647"/>
      <c r="E10" s="648"/>
      <c r="F10" s="646"/>
    </row>
    <row r="11" spans="1:6" x14ac:dyDescent="0.3">
      <c r="A11" s="645"/>
      <c r="B11" s="647"/>
      <c r="C11" s="647"/>
      <c r="D11" s="647"/>
      <c r="E11" s="648"/>
      <c r="F11" s="646"/>
    </row>
    <row r="12" spans="1:6" x14ac:dyDescent="0.3">
      <c r="A12" s="645"/>
      <c r="B12" s="647"/>
      <c r="C12" s="647"/>
      <c r="D12" s="647"/>
      <c r="E12" s="648"/>
      <c r="F12" s="646"/>
    </row>
    <row r="13" spans="1:6" x14ac:dyDescent="0.3">
      <c r="A13" s="645"/>
      <c r="B13" s="647"/>
      <c r="C13" s="647"/>
      <c r="D13" s="647"/>
      <c r="E13" s="648"/>
      <c r="F13" s="646"/>
    </row>
    <row r="14" spans="1:6" x14ac:dyDescent="0.3">
      <c r="A14" s="645"/>
      <c r="B14" s="647"/>
      <c r="C14" s="647"/>
      <c r="D14" s="647"/>
      <c r="E14" s="648"/>
      <c r="F14" s="646"/>
    </row>
    <row r="15" spans="1:6" x14ac:dyDescent="0.3">
      <c r="A15" s="645"/>
      <c r="B15" s="647"/>
      <c r="C15" s="647"/>
      <c r="D15" s="647"/>
      <c r="E15" s="648"/>
      <c r="F15" s="646"/>
    </row>
    <row r="16" spans="1:6" x14ac:dyDescent="0.3">
      <c r="A16" s="645"/>
      <c r="B16" s="647"/>
      <c r="C16" s="647"/>
      <c r="D16" s="647"/>
      <c r="E16" s="648"/>
      <c r="F16" s="646"/>
    </row>
    <row r="17" spans="1:6" x14ac:dyDescent="0.3">
      <c r="A17" s="645"/>
      <c r="B17" s="647"/>
      <c r="C17" s="647"/>
      <c r="D17" s="647"/>
      <c r="E17" s="648"/>
      <c r="F17" s="646"/>
    </row>
    <row r="18" spans="1:6" x14ac:dyDescent="0.3">
      <c r="A18" s="645"/>
      <c r="B18" s="647"/>
      <c r="C18" s="647"/>
      <c r="D18" s="647"/>
      <c r="E18" s="648"/>
      <c r="F18" s="646"/>
    </row>
    <row r="19" spans="1:6" x14ac:dyDescent="0.3">
      <c r="A19" s="645"/>
      <c r="B19" s="647"/>
      <c r="C19" s="647"/>
      <c r="D19" s="647"/>
      <c r="E19" s="648"/>
      <c r="F19" s="646"/>
    </row>
    <row r="20" spans="1:6" x14ac:dyDescent="0.3">
      <c r="A20" s="645"/>
      <c r="B20" s="647"/>
      <c r="C20" s="647"/>
      <c r="D20" s="647"/>
      <c r="E20" s="648"/>
      <c r="F20" s="646"/>
    </row>
    <row r="21" spans="1:6" x14ac:dyDescent="0.3">
      <c r="A21" s="645"/>
      <c r="B21" s="647"/>
      <c r="C21" s="647"/>
      <c r="D21" s="647"/>
      <c r="E21" s="648"/>
      <c r="F21" s="646"/>
    </row>
    <row r="22" spans="1:6" x14ac:dyDescent="0.3">
      <c r="A22" s="645"/>
      <c r="B22" s="647"/>
      <c r="C22" s="647"/>
      <c r="D22" s="647"/>
      <c r="E22" s="648"/>
      <c r="F22" s="646"/>
    </row>
    <row r="23" spans="1:6" x14ac:dyDescent="0.3">
      <c r="A23" s="645"/>
      <c r="B23" s="647"/>
      <c r="C23" s="647"/>
      <c r="D23" s="647"/>
      <c r="E23" s="648"/>
      <c r="F23" s="646"/>
    </row>
    <row r="24" spans="1:6" x14ac:dyDescent="0.3">
      <c r="A24" s="645"/>
      <c r="B24" s="647"/>
      <c r="C24" s="647"/>
      <c r="D24" s="647"/>
      <c r="E24" s="648"/>
      <c r="F24" s="646"/>
    </row>
    <row r="25" spans="1:6" x14ac:dyDescent="0.3">
      <c r="A25" s="645"/>
      <c r="B25" s="647"/>
      <c r="C25" s="647"/>
      <c r="D25" s="647"/>
      <c r="E25" s="648"/>
      <c r="F25" s="646"/>
    </row>
    <row r="26" spans="1:6" x14ac:dyDescent="0.3">
      <c r="A26" s="645"/>
      <c r="B26" s="647"/>
      <c r="C26" s="647"/>
      <c r="D26" s="647"/>
      <c r="E26" s="648"/>
      <c r="F26" s="646"/>
    </row>
    <row r="27" spans="1:6" x14ac:dyDescent="0.3">
      <c r="A27" s="645"/>
      <c r="B27" s="647"/>
      <c r="C27" s="647"/>
      <c r="D27" s="647"/>
      <c r="E27" s="648"/>
      <c r="F27" s="646"/>
    </row>
    <row r="28" spans="1:6" x14ac:dyDescent="0.3">
      <c r="A28" s="645"/>
      <c r="B28" s="647"/>
      <c r="C28" s="647"/>
      <c r="D28" s="647"/>
      <c r="E28" s="648"/>
      <c r="F28" s="646"/>
    </row>
    <row r="29" spans="1:6" x14ac:dyDescent="0.3">
      <c r="A29" s="645"/>
      <c r="B29" s="647"/>
      <c r="C29" s="647"/>
      <c r="D29" s="647"/>
      <c r="E29" s="648"/>
      <c r="F29" s="646"/>
    </row>
    <row r="30" spans="1:6" x14ac:dyDescent="0.3">
      <c r="A30" s="645"/>
      <c r="B30" s="647"/>
      <c r="C30" s="647"/>
      <c r="D30" s="647"/>
      <c r="E30" s="648"/>
      <c r="F30" s="646"/>
    </row>
    <row r="31" spans="1:6" x14ac:dyDescent="0.3">
      <c r="A31" s="645"/>
      <c r="B31" s="647"/>
      <c r="C31" s="647"/>
      <c r="D31" s="647"/>
      <c r="E31" s="648"/>
      <c r="F31" s="646"/>
    </row>
    <row r="32" spans="1:6" x14ac:dyDescent="0.3">
      <c r="A32" s="645"/>
      <c r="B32" s="647"/>
      <c r="C32" s="647"/>
      <c r="D32" s="647"/>
      <c r="E32" s="648"/>
      <c r="F32" s="646"/>
    </row>
    <row r="33" spans="1:6" x14ac:dyDescent="0.3">
      <c r="A33" s="645"/>
      <c r="B33" s="647"/>
      <c r="C33" s="647"/>
      <c r="D33" s="647"/>
      <c r="E33" s="648"/>
      <c r="F33" s="646"/>
    </row>
    <row r="34" spans="1:6" x14ac:dyDescent="0.3">
      <c r="A34" s="645"/>
      <c r="B34" s="647"/>
      <c r="C34" s="647"/>
      <c r="D34" s="647"/>
      <c r="E34" s="648"/>
      <c r="F34" s="646"/>
    </row>
    <row r="35" spans="1:6" x14ac:dyDescent="0.3">
      <c r="A35" s="645"/>
      <c r="B35" s="647"/>
      <c r="C35" s="647"/>
      <c r="D35" s="647"/>
      <c r="E35" s="648"/>
      <c r="F35" s="646"/>
    </row>
    <row r="36" spans="1:6" x14ac:dyDescent="0.3">
      <c r="A36" s="645"/>
      <c r="B36" s="647"/>
      <c r="C36" s="647"/>
      <c r="D36" s="647"/>
      <c r="E36" s="648"/>
      <c r="F36" s="646"/>
    </row>
    <row r="37" spans="1:6" x14ac:dyDescent="0.3">
      <c r="A37" s="645"/>
      <c r="B37" s="647"/>
      <c r="C37" s="647"/>
      <c r="D37" s="647"/>
      <c r="E37" s="648"/>
      <c r="F37" s="646"/>
    </row>
    <row r="38" spans="1:6" x14ac:dyDescent="0.3">
      <c r="A38" s="645"/>
      <c r="B38" s="647"/>
      <c r="C38" s="647"/>
      <c r="D38" s="647"/>
      <c r="E38" s="648"/>
      <c r="F38" s="646"/>
    </row>
    <row r="39" spans="1:6" x14ac:dyDescent="0.3">
      <c r="A39" s="645"/>
      <c r="B39" s="647"/>
      <c r="C39" s="647"/>
      <c r="D39" s="647"/>
      <c r="E39" s="648"/>
      <c r="F39" s="646"/>
    </row>
    <row r="40" spans="1:6" x14ac:dyDescent="0.3">
      <c r="A40" s="645"/>
      <c r="B40" s="647"/>
      <c r="C40" s="647"/>
      <c r="D40" s="647"/>
      <c r="E40" s="648"/>
      <c r="F40" s="646"/>
    </row>
    <row r="41" spans="1:6" x14ac:dyDescent="0.3">
      <c r="A41" s="645"/>
      <c r="B41" s="647"/>
      <c r="C41" s="647"/>
      <c r="D41" s="647"/>
      <c r="E41" s="648"/>
      <c r="F41" s="646"/>
    </row>
    <row r="42" spans="1:6" x14ac:dyDescent="0.3">
      <c r="A42" s="645"/>
      <c r="B42" s="647"/>
      <c r="C42" s="647"/>
      <c r="D42" s="647"/>
      <c r="E42" s="648"/>
      <c r="F42" s="646"/>
    </row>
    <row r="43" spans="1:6" x14ac:dyDescent="0.3">
      <c r="A43" s="645"/>
      <c r="B43" s="647"/>
      <c r="C43" s="647"/>
      <c r="D43" s="647"/>
      <c r="E43" s="648"/>
      <c r="F43" s="646"/>
    </row>
    <row r="44" spans="1:6" x14ac:dyDescent="0.3">
      <c r="A44" s="645"/>
      <c r="B44" s="647"/>
      <c r="C44" s="647"/>
      <c r="D44" s="647"/>
      <c r="E44" s="648"/>
      <c r="F44" s="646"/>
    </row>
    <row r="45" spans="1:6" x14ac:dyDescent="0.3">
      <c r="A45" s="645"/>
      <c r="B45" s="647"/>
      <c r="C45" s="647"/>
      <c r="D45" s="647"/>
      <c r="E45" s="648"/>
      <c r="F45" s="646"/>
    </row>
    <row r="46" spans="1:6" x14ac:dyDescent="0.3">
      <c r="A46" s="645"/>
      <c r="B46" s="647"/>
      <c r="C46" s="647"/>
      <c r="D46" s="647"/>
      <c r="E46" s="648"/>
      <c r="F46" s="646"/>
    </row>
    <row r="47" spans="1:6" x14ac:dyDescent="0.3">
      <c r="A47" s="645"/>
      <c r="B47" s="647"/>
      <c r="C47" s="647"/>
      <c r="D47" s="647"/>
      <c r="E47" s="648"/>
      <c r="F47" s="646"/>
    </row>
    <row r="48" spans="1:6" x14ac:dyDescent="0.3">
      <c r="A48" s="645"/>
      <c r="B48" s="647"/>
      <c r="C48" s="647"/>
      <c r="D48" s="647"/>
      <c r="E48" s="648"/>
      <c r="F48" s="646"/>
    </row>
    <row r="49" spans="1:6" x14ac:dyDescent="0.3">
      <c r="A49" s="645"/>
      <c r="B49" s="647"/>
      <c r="C49" s="647"/>
      <c r="D49" s="647"/>
      <c r="E49" s="648"/>
      <c r="F49" s="646"/>
    </row>
    <row r="50" spans="1:6" x14ac:dyDescent="0.3">
      <c r="A50" s="645"/>
      <c r="B50" s="647"/>
      <c r="C50" s="647"/>
      <c r="D50" s="647"/>
      <c r="E50" s="648"/>
      <c r="F50" s="646"/>
    </row>
    <row r="51" spans="1:6" x14ac:dyDescent="0.3">
      <c r="A51" s="645"/>
      <c r="B51" s="647"/>
      <c r="C51" s="647"/>
      <c r="D51" s="647"/>
      <c r="E51" s="648"/>
      <c r="F51" s="646"/>
    </row>
    <row r="52" spans="1:6" x14ac:dyDescent="0.3">
      <c r="A52" s="645"/>
      <c r="B52" s="647"/>
      <c r="C52" s="647"/>
      <c r="D52" s="647"/>
      <c r="E52" s="648"/>
      <c r="F52" s="646"/>
    </row>
    <row r="53" spans="1:6" x14ac:dyDescent="0.3">
      <c r="A53" s="645"/>
      <c r="B53" s="647"/>
      <c r="C53" s="647"/>
      <c r="D53" s="647"/>
      <c r="E53" s="648"/>
      <c r="F53" s="646"/>
    </row>
    <row r="54" spans="1:6" x14ac:dyDescent="0.3">
      <c r="A54" s="645"/>
      <c r="B54" s="647"/>
      <c r="C54" s="647"/>
      <c r="D54" s="647"/>
      <c r="E54" s="648"/>
      <c r="F54" s="646"/>
    </row>
    <row r="55" spans="1:6" x14ac:dyDescent="0.3">
      <c r="A55" s="645"/>
      <c r="B55" s="647"/>
      <c r="C55" s="647"/>
      <c r="D55" s="647"/>
      <c r="E55" s="648"/>
      <c r="F55" s="646"/>
    </row>
    <row r="56" spans="1:6" x14ac:dyDescent="0.3">
      <c r="A56" s="645"/>
      <c r="B56" s="647"/>
      <c r="C56" s="647"/>
      <c r="D56" s="647"/>
      <c r="E56" s="648"/>
      <c r="F56" s="646"/>
    </row>
    <row r="57" spans="1:6" x14ac:dyDescent="0.3">
      <c r="A57" s="645"/>
      <c r="B57" s="647"/>
      <c r="C57" s="647"/>
      <c r="D57" s="647"/>
      <c r="E57" s="648"/>
      <c r="F57" s="646"/>
    </row>
    <row r="58" spans="1:6" x14ac:dyDescent="0.3">
      <c r="A58" s="645"/>
      <c r="B58" s="647"/>
      <c r="C58" s="647"/>
      <c r="D58" s="647"/>
      <c r="E58" s="648"/>
      <c r="F58" s="646"/>
    </row>
    <row r="59" spans="1:6" x14ac:dyDescent="0.3">
      <c r="A59" s="645"/>
      <c r="B59" s="647"/>
      <c r="C59" s="647"/>
      <c r="D59" s="647"/>
      <c r="E59" s="648"/>
      <c r="F59" s="646"/>
    </row>
    <row r="60" spans="1:6" x14ac:dyDescent="0.3">
      <c r="A60" s="645"/>
      <c r="B60" s="647"/>
      <c r="C60" s="647"/>
      <c r="D60" s="647"/>
      <c r="E60" s="648"/>
      <c r="F60" s="646"/>
    </row>
    <row r="61" spans="1:6" x14ac:dyDescent="0.3">
      <c r="A61" s="645"/>
      <c r="B61" s="647"/>
      <c r="C61" s="647"/>
      <c r="D61" s="647"/>
      <c r="E61" s="648"/>
      <c r="F61" s="646"/>
    </row>
    <row r="62" spans="1:6" x14ac:dyDescent="0.3">
      <c r="A62" s="645"/>
      <c r="B62" s="647"/>
      <c r="C62" s="647"/>
      <c r="D62" s="647"/>
      <c r="E62" s="648"/>
      <c r="F62" s="646"/>
    </row>
    <row r="63" spans="1:6" x14ac:dyDescent="0.3">
      <c r="A63" s="645"/>
      <c r="B63" s="647"/>
      <c r="C63" s="647"/>
      <c r="D63" s="647"/>
      <c r="E63" s="648"/>
      <c r="F63" s="646"/>
    </row>
    <row r="64" spans="1:6" x14ac:dyDescent="0.3">
      <c r="A64" s="645"/>
      <c r="B64" s="647"/>
      <c r="C64" s="647"/>
      <c r="D64" s="647"/>
      <c r="E64" s="648"/>
      <c r="F64" s="646"/>
    </row>
    <row r="65" spans="1:6" x14ac:dyDescent="0.3">
      <c r="A65" s="645"/>
      <c r="B65" s="647"/>
      <c r="C65" s="647"/>
      <c r="D65" s="647"/>
      <c r="E65" s="648"/>
      <c r="F65" s="646"/>
    </row>
    <row r="66" spans="1:6" x14ac:dyDescent="0.3">
      <c r="A66" s="645"/>
      <c r="B66" s="647"/>
      <c r="C66" s="647"/>
      <c r="D66" s="647"/>
      <c r="E66" s="648"/>
      <c r="F66" s="646"/>
    </row>
    <row r="67" spans="1:6" x14ac:dyDescent="0.3">
      <c r="A67" s="645"/>
      <c r="B67" s="647"/>
      <c r="C67" s="647"/>
      <c r="D67" s="647"/>
      <c r="E67" s="648"/>
      <c r="F67" s="646"/>
    </row>
    <row r="68" spans="1:6" x14ac:dyDescent="0.3">
      <c r="A68" s="645"/>
      <c r="B68" s="647"/>
      <c r="C68" s="647"/>
      <c r="D68" s="647"/>
      <c r="E68" s="648"/>
      <c r="F68" s="646"/>
    </row>
    <row r="69" spans="1:6" x14ac:dyDescent="0.3">
      <c r="A69" s="645"/>
      <c r="B69" s="647"/>
      <c r="C69" s="647"/>
      <c r="D69" s="647"/>
      <c r="E69" s="648"/>
      <c r="F69" s="646"/>
    </row>
    <row r="70" spans="1:6" x14ac:dyDescent="0.3">
      <c r="A70" s="645"/>
      <c r="B70" s="647"/>
      <c r="C70" s="647"/>
      <c r="D70" s="647"/>
      <c r="E70" s="648"/>
      <c r="F70" s="646"/>
    </row>
    <row r="71" spans="1:6" x14ac:dyDescent="0.3">
      <c r="A71" s="645"/>
      <c r="B71" s="647"/>
      <c r="C71" s="647"/>
      <c r="D71" s="647"/>
      <c r="E71" s="648"/>
      <c r="F71" s="646"/>
    </row>
    <row r="72" spans="1:6" x14ac:dyDescent="0.3">
      <c r="A72" s="645"/>
      <c r="B72" s="647"/>
      <c r="C72" s="647"/>
      <c r="D72" s="647"/>
      <c r="E72" s="648"/>
      <c r="F72" s="646"/>
    </row>
    <row r="73" spans="1:6" x14ac:dyDescent="0.3">
      <c r="A73" s="645"/>
      <c r="B73" s="647"/>
      <c r="C73" s="647"/>
      <c r="D73" s="647"/>
      <c r="E73" s="648"/>
      <c r="F73" s="646"/>
    </row>
    <row r="74" spans="1:6" x14ac:dyDescent="0.3">
      <c r="A74" s="645"/>
      <c r="B74" s="647"/>
      <c r="C74" s="647"/>
      <c r="D74" s="647"/>
      <c r="E74" s="648"/>
      <c r="F74" s="646"/>
    </row>
    <row r="75" spans="1:6" x14ac:dyDescent="0.3">
      <c r="A75" s="645"/>
      <c r="B75" s="647"/>
      <c r="C75" s="647"/>
      <c r="D75" s="647"/>
      <c r="E75" s="648"/>
      <c r="F75" s="646"/>
    </row>
    <row r="76" spans="1:6" x14ac:dyDescent="0.3">
      <c r="A76" s="645"/>
      <c r="B76" s="647"/>
      <c r="C76" s="647"/>
      <c r="D76" s="647"/>
      <c r="E76" s="648"/>
      <c r="F76" s="646"/>
    </row>
    <row r="77" spans="1:6" x14ac:dyDescent="0.3">
      <c r="A77" s="645"/>
      <c r="B77" s="647"/>
      <c r="C77" s="647"/>
      <c r="D77" s="647"/>
      <c r="E77" s="648"/>
      <c r="F77" s="646"/>
    </row>
    <row r="78" spans="1:6" x14ac:dyDescent="0.3">
      <c r="A78" s="645"/>
      <c r="B78" s="647"/>
      <c r="C78" s="647"/>
      <c r="D78" s="647"/>
      <c r="E78" s="648"/>
      <c r="F78" s="646"/>
    </row>
    <row r="79" spans="1:6" x14ac:dyDescent="0.3">
      <c r="A79" s="645"/>
      <c r="B79" s="647"/>
      <c r="C79" s="647"/>
      <c r="D79" s="647"/>
      <c r="E79" s="648"/>
      <c r="F79" s="646"/>
    </row>
    <row r="80" spans="1:6" x14ac:dyDescent="0.3">
      <c r="A80" s="645"/>
      <c r="B80" s="647"/>
      <c r="C80" s="647"/>
      <c r="D80" s="647"/>
      <c r="E80" s="648"/>
      <c r="F80" s="646"/>
    </row>
    <row r="81" spans="1:6" x14ac:dyDescent="0.3">
      <c r="A81" s="645"/>
      <c r="B81" s="647"/>
      <c r="C81" s="647"/>
      <c r="D81" s="647"/>
      <c r="E81" s="648"/>
      <c r="F81" s="646"/>
    </row>
    <row r="82" spans="1:6" x14ac:dyDescent="0.3">
      <c r="A82" s="645"/>
      <c r="B82" s="647"/>
      <c r="C82" s="647"/>
      <c r="D82" s="647"/>
      <c r="E82" s="648"/>
      <c r="F82" s="646"/>
    </row>
    <row r="83" spans="1:6" x14ac:dyDescent="0.3">
      <c r="A83" s="645"/>
      <c r="B83" s="647"/>
      <c r="C83" s="647"/>
      <c r="D83" s="647"/>
      <c r="E83" s="648"/>
      <c r="F83" s="646"/>
    </row>
    <row r="84" spans="1:6" x14ac:dyDescent="0.3">
      <c r="A84" s="645"/>
      <c r="B84" s="647"/>
      <c r="C84" s="647"/>
      <c r="D84" s="647"/>
      <c r="E84" s="648"/>
      <c r="F84" s="646"/>
    </row>
    <row r="85" spans="1:6" x14ac:dyDescent="0.3">
      <c r="A85" s="645"/>
      <c r="B85" s="647"/>
      <c r="C85" s="647"/>
      <c r="D85" s="647"/>
      <c r="E85" s="648"/>
      <c r="F85" s="646"/>
    </row>
    <row r="86" spans="1:6" x14ac:dyDescent="0.3">
      <c r="A86" s="645"/>
      <c r="B86" s="647"/>
      <c r="C86" s="647"/>
      <c r="D86" s="647"/>
      <c r="E86" s="648"/>
      <c r="F86" s="646"/>
    </row>
    <row r="87" spans="1:6" x14ac:dyDescent="0.3">
      <c r="A87" s="645"/>
      <c r="B87" s="647"/>
      <c r="C87" s="647"/>
      <c r="D87" s="647"/>
      <c r="E87" s="648"/>
      <c r="F87" s="646"/>
    </row>
    <row r="88" spans="1:6" x14ac:dyDescent="0.3">
      <c r="A88" s="645"/>
      <c r="B88" s="647"/>
      <c r="C88" s="647"/>
      <c r="D88" s="647"/>
      <c r="E88" s="648"/>
      <c r="F88" s="646"/>
    </row>
    <row r="89" spans="1:6" x14ac:dyDescent="0.3">
      <c r="A89" s="645"/>
      <c r="B89" s="647"/>
      <c r="C89" s="647"/>
      <c r="D89" s="647"/>
      <c r="E89" s="648"/>
      <c r="F89" s="646"/>
    </row>
    <row r="90" spans="1:6" x14ac:dyDescent="0.3">
      <c r="A90" s="645"/>
      <c r="B90" s="647"/>
      <c r="C90" s="647"/>
      <c r="D90" s="647"/>
      <c r="E90" s="648"/>
      <c r="F90" s="646"/>
    </row>
    <row r="91" spans="1:6" x14ac:dyDescent="0.3">
      <c r="A91" s="645"/>
      <c r="B91" s="647"/>
      <c r="C91" s="647"/>
      <c r="D91" s="647"/>
      <c r="E91" s="648"/>
      <c r="F91" s="646"/>
    </row>
    <row r="92" spans="1:6" x14ac:dyDescent="0.3">
      <c r="A92" s="645"/>
      <c r="B92" s="647"/>
      <c r="C92" s="647"/>
      <c r="D92" s="647"/>
      <c r="E92" s="648"/>
      <c r="F92" s="646"/>
    </row>
    <row r="93" spans="1:6" x14ac:dyDescent="0.3">
      <c r="A93" s="645"/>
      <c r="B93" s="647"/>
      <c r="C93" s="647"/>
      <c r="D93" s="647"/>
      <c r="E93" s="648"/>
      <c r="F93" s="646"/>
    </row>
    <row r="94" spans="1:6" x14ac:dyDescent="0.3">
      <c r="A94" s="645"/>
      <c r="B94" s="647"/>
      <c r="C94" s="647"/>
      <c r="D94" s="647"/>
      <c r="E94" s="648"/>
      <c r="F94" s="646"/>
    </row>
    <row r="95" spans="1:6" x14ac:dyDescent="0.3">
      <c r="A95" s="645"/>
      <c r="B95" s="647"/>
      <c r="C95" s="647"/>
      <c r="D95" s="647"/>
      <c r="E95" s="648"/>
      <c r="F95" s="646"/>
    </row>
    <row r="96" spans="1:6" x14ac:dyDescent="0.3">
      <c r="A96" s="645"/>
      <c r="B96" s="647"/>
      <c r="C96" s="647"/>
      <c r="D96" s="647"/>
      <c r="E96" s="648"/>
      <c r="F96" s="646"/>
    </row>
    <row r="97" spans="1:6" x14ac:dyDescent="0.3">
      <c r="A97" s="645"/>
      <c r="B97" s="647"/>
      <c r="C97" s="647"/>
      <c r="D97" s="647"/>
      <c r="E97" s="648"/>
      <c r="F97" s="646"/>
    </row>
    <row r="98" spans="1:6" x14ac:dyDescent="0.3">
      <c r="A98" s="645"/>
      <c r="B98" s="647"/>
      <c r="C98" s="647"/>
      <c r="D98" s="647"/>
      <c r="E98" s="648"/>
      <c r="F98" s="646"/>
    </row>
    <row r="99" spans="1:6" x14ac:dyDescent="0.3">
      <c r="A99" s="645"/>
      <c r="B99" s="647"/>
      <c r="C99" s="647"/>
      <c r="D99" s="647"/>
      <c r="E99" s="648"/>
      <c r="F99" s="646"/>
    </row>
    <row r="100" spans="1:6" x14ac:dyDescent="0.3">
      <c r="A100" s="645"/>
      <c r="B100" s="647"/>
      <c r="C100" s="647"/>
      <c r="D100" s="647"/>
      <c r="E100" s="648"/>
      <c r="F100" s="646"/>
    </row>
    <row r="101" spans="1:6" x14ac:dyDescent="0.3">
      <c r="A101" s="645"/>
      <c r="B101" s="647"/>
      <c r="C101" s="647"/>
      <c r="D101" s="647"/>
      <c r="E101" s="648"/>
      <c r="F101" s="646"/>
    </row>
    <row r="102" spans="1:6" x14ac:dyDescent="0.3">
      <c r="A102" s="645"/>
      <c r="B102" s="647"/>
      <c r="C102" s="647"/>
      <c r="D102" s="647"/>
      <c r="E102" s="648"/>
      <c r="F102" s="646"/>
    </row>
    <row r="103" spans="1:6" x14ac:dyDescent="0.3">
      <c r="A103" s="645"/>
      <c r="B103" s="647"/>
      <c r="C103" s="647"/>
      <c r="D103" s="647"/>
      <c r="E103" s="648"/>
      <c r="F103" s="646"/>
    </row>
    <row r="104" spans="1:6" x14ac:dyDescent="0.3">
      <c r="A104" s="645"/>
      <c r="B104" s="647"/>
      <c r="C104" s="647"/>
      <c r="D104" s="647"/>
      <c r="E104" s="648"/>
      <c r="F104" s="646"/>
    </row>
    <row r="105" spans="1:6" x14ac:dyDescent="0.3">
      <c r="A105" s="645"/>
      <c r="B105" s="647"/>
      <c r="C105" s="647"/>
      <c r="D105" s="647"/>
      <c r="E105" s="648"/>
      <c r="F105" s="646"/>
    </row>
    <row r="106" spans="1:6" x14ac:dyDescent="0.3">
      <c r="A106" s="645"/>
      <c r="B106" s="647"/>
      <c r="C106" s="647"/>
      <c r="D106" s="647"/>
      <c r="E106" s="648"/>
      <c r="F106" s="646"/>
    </row>
    <row r="107" spans="1:6" x14ac:dyDescent="0.3">
      <c r="A107" s="645"/>
      <c r="B107" s="647"/>
      <c r="C107" s="647"/>
      <c r="D107" s="647"/>
      <c r="E107" s="648"/>
      <c r="F107" s="646"/>
    </row>
    <row r="108" spans="1:6" x14ac:dyDescent="0.3">
      <c r="A108" s="645"/>
      <c r="B108" s="647"/>
      <c r="C108" s="647"/>
      <c r="D108" s="647"/>
      <c r="E108" s="648"/>
      <c r="F108" s="646"/>
    </row>
    <row r="109" spans="1:6" x14ac:dyDescent="0.3">
      <c r="A109" s="645"/>
      <c r="B109" s="647"/>
      <c r="C109" s="647"/>
      <c r="D109" s="647"/>
      <c r="E109" s="648"/>
      <c r="F109" s="646"/>
    </row>
    <row r="110" spans="1:6" x14ac:dyDescent="0.3">
      <c r="A110" s="645"/>
      <c r="B110" s="647"/>
      <c r="C110" s="647"/>
      <c r="D110" s="647"/>
      <c r="E110" s="648"/>
      <c r="F110" s="646"/>
    </row>
    <row r="111" spans="1:6" x14ac:dyDescent="0.3">
      <c r="A111" s="645"/>
      <c r="B111" s="647"/>
      <c r="C111" s="647"/>
      <c r="D111" s="647"/>
      <c r="E111" s="648"/>
      <c r="F111" s="646"/>
    </row>
    <row r="112" spans="1:6" x14ac:dyDescent="0.3">
      <c r="A112" s="645"/>
      <c r="B112" s="647"/>
      <c r="C112" s="647"/>
      <c r="D112" s="647"/>
      <c r="E112" s="648"/>
      <c r="F112" s="646"/>
    </row>
    <row r="113" spans="1:6" x14ac:dyDescent="0.3">
      <c r="A113" s="645"/>
      <c r="B113" s="647"/>
      <c r="C113" s="647"/>
      <c r="D113" s="647"/>
      <c r="E113" s="648"/>
      <c r="F113" s="646"/>
    </row>
    <row r="114" spans="1:6" x14ac:dyDescent="0.3">
      <c r="A114" s="645"/>
      <c r="B114" s="647"/>
      <c r="C114" s="647"/>
      <c r="D114" s="647"/>
      <c r="E114" s="648"/>
      <c r="F114" s="646"/>
    </row>
    <row r="115" spans="1:6" x14ac:dyDescent="0.3">
      <c r="A115" s="645"/>
      <c r="B115" s="647"/>
      <c r="C115" s="647"/>
      <c r="D115" s="647"/>
      <c r="E115" s="648"/>
      <c r="F115" s="646"/>
    </row>
    <row r="116" spans="1:6" x14ac:dyDescent="0.3">
      <c r="A116" s="645"/>
      <c r="B116" s="647"/>
      <c r="C116" s="647"/>
      <c r="D116" s="647"/>
      <c r="E116" s="648"/>
      <c r="F116" s="646"/>
    </row>
    <row r="117" spans="1:6" x14ac:dyDescent="0.3">
      <c r="A117" s="645"/>
      <c r="B117" s="647"/>
      <c r="C117" s="647"/>
      <c r="D117" s="647"/>
      <c r="E117" s="648"/>
      <c r="F117" s="646"/>
    </row>
    <row r="118" spans="1:6" x14ac:dyDescent="0.3">
      <c r="A118" s="645"/>
      <c r="B118" s="647"/>
      <c r="C118" s="647"/>
      <c r="D118" s="647"/>
      <c r="E118" s="648"/>
      <c r="F118" s="646"/>
    </row>
    <row r="119" spans="1:6" x14ac:dyDescent="0.3">
      <c r="A119" s="645"/>
      <c r="B119" s="647"/>
      <c r="C119" s="647"/>
      <c r="D119" s="647"/>
      <c r="E119" s="648"/>
      <c r="F119" s="646"/>
    </row>
    <row r="120" spans="1:6" x14ac:dyDescent="0.3">
      <c r="A120" s="645"/>
      <c r="B120" s="647"/>
      <c r="C120" s="647"/>
      <c r="D120" s="647"/>
      <c r="E120" s="648"/>
      <c r="F120" s="646"/>
    </row>
    <row r="121" spans="1:6" x14ac:dyDescent="0.3">
      <c r="A121" s="645"/>
      <c r="B121" s="647"/>
      <c r="C121" s="647"/>
      <c r="D121" s="647"/>
      <c r="E121" s="648"/>
      <c r="F121" s="646"/>
    </row>
    <row r="122" spans="1:6" x14ac:dyDescent="0.3">
      <c r="A122" s="645"/>
      <c r="B122" s="647"/>
      <c r="C122" s="647"/>
      <c r="D122" s="647"/>
      <c r="E122" s="648"/>
      <c r="F122" s="646"/>
    </row>
    <row r="123" spans="1:6" x14ac:dyDescent="0.3">
      <c r="A123" s="645"/>
      <c r="B123" s="647"/>
      <c r="C123" s="647"/>
      <c r="D123" s="647"/>
      <c r="E123" s="648"/>
      <c r="F123" s="646"/>
    </row>
    <row r="124" spans="1:6" x14ac:dyDescent="0.3">
      <c r="A124" s="645"/>
      <c r="B124" s="647"/>
      <c r="C124" s="647"/>
      <c r="D124" s="647"/>
      <c r="E124" s="648"/>
      <c r="F124" s="646"/>
    </row>
    <row r="125" spans="1:6" x14ac:dyDescent="0.3">
      <c r="A125" s="645"/>
      <c r="B125" s="647"/>
      <c r="C125" s="647"/>
      <c r="D125" s="647"/>
      <c r="E125" s="648"/>
      <c r="F125" s="646"/>
    </row>
    <row r="126" spans="1:6" x14ac:dyDescent="0.3">
      <c r="A126" s="645"/>
      <c r="B126" s="647"/>
      <c r="C126" s="647"/>
      <c r="D126" s="647"/>
      <c r="E126" s="648"/>
      <c r="F126" s="646"/>
    </row>
    <row r="127" spans="1:6" x14ac:dyDescent="0.3">
      <c r="A127" s="645"/>
      <c r="B127" s="647"/>
      <c r="C127" s="647"/>
      <c r="D127" s="647"/>
      <c r="E127" s="648"/>
      <c r="F127" s="646"/>
    </row>
    <row r="128" spans="1:6" x14ac:dyDescent="0.3">
      <c r="A128" s="645"/>
      <c r="B128" s="647"/>
      <c r="C128" s="647"/>
      <c r="D128" s="647"/>
      <c r="E128" s="648"/>
      <c r="F128" s="646"/>
    </row>
    <row r="129" spans="1:6" x14ac:dyDescent="0.3">
      <c r="A129" s="645"/>
      <c r="B129" s="647"/>
      <c r="C129" s="647"/>
      <c r="D129" s="647"/>
      <c r="E129" s="648"/>
      <c r="F129" s="646"/>
    </row>
    <row r="130" spans="1:6" x14ac:dyDescent="0.3">
      <c r="A130" s="645"/>
      <c r="B130" s="647"/>
      <c r="C130" s="647"/>
      <c r="D130" s="647"/>
      <c r="E130" s="648"/>
      <c r="F130" s="646"/>
    </row>
    <row r="131" spans="1:6" x14ac:dyDescent="0.3">
      <c r="A131" s="645"/>
      <c r="B131" s="647"/>
      <c r="C131" s="647"/>
      <c r="D131" s="647"/>
      <c r="E131" s="648"/>
      <c r="F131" s="646"/>
    </row>
    <row r="132" spans="1:6" x14ac:dyDescent="0.3">
      <c r="A132" s="645"/>
      <c r="B132" s="647"/>
      <c r="C132" s="647"/>
      <c r="D132" s="647"/>
      <c r="E132" s="648"/>
      <c r="F132" s="646"/>
    </row>
    <row r="133" spans="1:6" x14ac:dyDescent="0.3">
      <c r="A133" s="645"/>
      <c r="B133" s="647"/>
      <c r="C133" s="647"/>
      <c r="D133" s="647"/>
      <c r="E133" s="648"/>
      <c r="F133" s="646"/>
    </row>
    <row r="134" spans="1:6" x14ac:dyDescent="0.3">
      <c r="A134" s="645"/>
      <c r="B134" s="647"/>
      <c r="C134" s="647"/>
      <c r="D134" s="647"/>
      <c r="E134" s="648"/>
      <c r="F134" s="646"/>
    </row>
    <row r="135" spans="1:6" x14ac:dyDescent="0.3">
      <c r="A135" s="645"/>
      <c r="B135" s="647"/>
      <c r="C135" s="647"/>
      <c r="D135" s="647"/>
      <c r="E135" s="648"/>
      <c r="F135" s="646"/>
    </row>
    <row r="136" spans="1:6" x14ac:dyDescent="0.3">
      <c r="A136" s="645"/>
      <c r="B136" s="647"/>
      <c r="C136" s="647"/>
      <c r="D136" s="647"/>
      <c r="E136" s="648"/>
      <c r="F136" s="646"/>
    </row>
    <row r="137" spans="1:6" x14ac:dyDescent="0.3">
      <c r="A137" s="645"/>
      <c r="B137" s="647"/>
      <c r="C137" s="647"/>
      <c r="D137" s="647"/>
      <c r="E137" s="648"/>
      <c r="F137" s="646"/>
    </row>
    <row r="138" spans="1:6" x14ac:dyDescent="0.3">
      <c r="A138" s="645"/>
      <c r="B138" s="647"/>
      <c r="C138" s="647"/>
      <c r="D138" s="647"/>
      <c r="E138" s="648"/>
      <c r="F138" s="646"/>
    </row>
    <row r="139" spans="1:6" x14ac:dyDescent="0.3">
      <c r="A139" s="645"/>
      <c r="B139" s="647"/>
      <c r="C139" s="647"/>
      <c r="D139" s="647"/>
      <c r="E139" s="648"/>
      <c r="F139" s="646"/>
    </row>
    <row r="140" spans="1:6" x14ac:dyDescent="0.3">
      <c r="A140" s="645"/>
      <c r="B140" s="647"/>
      <c r="C140" s="647"/>
      <c r="D140" s="647"/>
      <c r="E140" s="648"/>
      <c r="F140" s="646"/>
    </row>
    <row r="141" spans="1:6" x14ac:dyDescent="0.3">
      <c r="A141" s="645"/>
      <c r="B141" s="647"/>
      <c r="C141" s="647"/>
      <c r="D141" s="647"/>
      <c r="E141" s="648"/>
      <c r="F141" s="646"/>
    </row>
    <row r="142" spans="1:6" x14ac:dyDescent="0.3">
      <c r="A142" s="645"/>
      <c r="B142" s="647"/>
      <c r="C142" s="647"/>
      <c r="D142" s="647"/>
      <c r="E142" s="648"/>
      <c r="F142" s="646"/>
    </row>
    <row r="143" spans="1:6" x14ac:dyDescent="0.3">
      <c r="A143" s="645"/>
      <c r="B143" s="647"/>
      <c r="C143" s="647"/>
      <c r="D143" s="647"/>
      <c r="E143" s="648"/>
      <c r="F143" s="646"/>
    </row>
    <row r="144" spans="1:6" x14ac:dyDescent="0.3">
      <c r="A144" s="645"/>
      <c r="B144" s="647"/>
      <c r="C144" s="647"/>
      <c r="D144" s="647"/>
      <c r="E144" s="648"/>
      <c r="F144" s="646"/>
    </row>
    <row r="145" spans="1:6" x14ac:dyDescent="0.3">
      <c r="A145" s="645"/>
      <c r="B145" s="647"/>
      <c r="C145" s="647"/>
      <c r="D145" s="647"/>
      <c r="E145" s="648"/>
      <c r="F145" s="646"/>
    </row>
    <row r="146" spans="1:6" x14ac:dyDescent="0.3">
      <c r="A146" s="645"/>
      <c r="B146" s="647"/>
      <c r="C146" s="647"/>
      <c r="D146" s="647"/>
      <c r="E146" s="648"/>
      <c r="F146" s="646"/>
    </row>
    <row r="147" spans="1:6" x14ac:dyDescent="0.3">
      <c r="A147" s="645"/>
      <c r="B147" s="647"/>
      <c r="C147" s="647"/>
      <c r="D147" s="647"/>
      <c r="E147" s="648"/>
      <c r="F147" s="646"/>
    </row>
    <row r="148" spans="1:6" x14ac:dyDescent="0.3">
      <c r="A148" s="645"/>
      <c r="B148" s="647"/>
      <c r="C148" s="647"/>
      <c r="D148" s="647"/>
      <c r="E148" s="648"/>
      <c r="F148" s="646"/>
    </row>
    <row r="149" spans="1:6" x14ac:dyDescent="0.3">
      <c r="A149" s="645"/>
      <c r="B149" s="647"/>
      <c r="C149" s="647"/>
      <c r="D149" s="647"/>
      <c r="E149" s="648"/>
      <c r="F149" s="646"/>
    </row>
    <row r="150" spans="1:6" x14ac:dyDescent="0.3">
      <c r="A150" s="645"/>
      <c r="B150" s="647"/>
      <c r="C150" s="647"/>
      <c r="D150" s="647"/>
      <c r="E150" s="648"/>
      <c r="F150" s="646"/>
    </row>
    <row r="151" spans="1:6" x14ac:dyDescent="0.3">
      <c r="A151" s="645"/>
      <c r="B151" s="647"/>
      <c r="C151" s="647"/>
      <c r="D151" s="647"/>
      <c r="E151" s="648"/>
      <c r="F151" s="646"/>
    </row>
    <row r="152" spans="1:6" x14ac:dyDescent="0.3">
      <c r="A152" s="645"/>
      <c r="B152" s="647"/>
      <c r="C152" s="647"/>
      <c r="D152" s="647"/>
      <c r="E152" s="648"/>
      <c r="F152" s="646"/>
    </row>
    <row r="153" spans="1:6" x14ac:dyDescent="0.3">
      <c r="A153" s="645"/>
      <c r="B153" s="647"/>
      <c r="C153" s="647"/>
      <c r="D153" s="647"/>
      <c r="E153" s="648"/>
      <c r="F153" s="646"/>
    </row>
    <row r="154" spans="1:6" x14ac:dyDescent="0.3">
      <c r="A154" s="645"/>
      <c r="B154" s="647"/>
      <c r="C154" s="647"/>
      <c r="D154" s="647"/>
      <c r="E154" s="648"/>
      <c r="F154" s="646"/>
    </row>
    <row r="155" spans="1:6" x14ac:dyDescent="0.3">
      <c r="A155" s="645"/>
      <c r="B155" s="647"/>
      <c r="C155" s="647"/>
      <c r="D155" s="647"/>
      <c r="E155" s="648"/>
      <c r="F155" s="646"/>
    </row>
    <row r="156" spans="1:6" x14ac:dyDescent="0.3">
      <c r="A156" s="645"/>
      <c r="B156" s="647"/>
      <c r="C156" s="647"/>
      <c r="D156" s="647"/>
      <c r="E156" s="648"/>
      <c r="F156" s="646"/>
    </row>
    <row r="157" spans="1:6" x14ac:dyDescent="0.3">
      <c r="A157" s="645"/>
      <c r="B157" s="647"/>
      <c r="C157" s="647"/>
      <c r="D157" s="647"/>
      <c r="E157" s="648"/>
      <c r="F157" s="646"/>
    </row>
    <row r="158" spans="1:6" x14ac:dyDescent="0.3">
      <c r="A158" s="645"/>
      <c r="B158" s="647"/>
      <c r="C158" s="647"/>
      <c r="D158" s="647"/>
      <c r="E158" s="648"/>
      <c r="F158" s="646"/>
    </row>
    <row r="159" spans="1:6" x14ac:dyDescent="0.3">
      <c r="A159" s="645"/>
      <c r="B159" s="647"/>
      <c r="C159" s="647"/>
      <c r="D159" s="647"/>
      <c r="E159" s="648"/>
      <c r="F159" s="646"/>
    </row>
    <row r="160" spans="1:6" x14ac:dyDescent="0.3">
      <c r="A160" s="645"/>
      <c r="B160" s="647"/>
      <c r="C160" s="647"/>
      <c r="D160" s="647"/>
      <c r="E160" s="648"/>
      <c r="F160" s="646"/>
    </row>
    <row r="161" spans="1:6" x14ac:dyDescent="0.3">
      <c r="A161" s="645"/>
      <c r="B161" s="647"/>
      <c r="C161" s="647"/>
      <c r="D161" s="647"/>
      <c r="E161" s="648"/>
      <c r="F161" s="646"/>
    </row>
    <row r="162" spans="1:6" x14ac:dyDescent="0.3">
      <c r="A162" s="645"/>
      <c r="B162" s="647"/>
      <c r="C162" s="647"/>
      <c r="D162" s="647"/>
      <c r="E162" s="648"/>
      <c r="F162" s="646"/>
    </row>
    <row r="163" spans="1:6" x14ac:dyDescent="0.3">
      <c r="A163" s="645"/>
      <c r="B163" s="647"/>
      <c r="C163" s="647"/>
      <c r="D163" s="647"/>
      <c r="E163" s="648"/>
      <c r="F163" s="646"/>
    </row>
    <row r="164" spans="1:6" x14ac:dyDescent="0.3">
      <c r="A164" s="645"/>
      <c r="B164" s="647"/>
      <c r="C164" s="647"/>
      <c r="D164" s="647"/>
      <c r="E164" s="648"/>
      <c r="F164" s="646"/>
    </row>
    <row r="165" spans="1:6" x14ac:dyDescent="0.3">
      <c r="A165" s="645"/>
      <c r="B165" s="647"/>
      <c r="C165" s="647"/>
      <c r="D165" s="647"/>
      <c r="E165" s="648"/>
      <c r="F165" s="646"/>
    </row>
    <row r="166" spans="1:6" x14ac:dyDescent="0.3">
      <c r="A166" s="645"/>
      <c r="B166" s="647"/>
      <c r="C166" s="647"/>
      <c r="D166" s="647"/>
      <c r="E166" s="648"/>
      <c r="F166" s="646"/>
    </row>
    <row r="167" spans="1:6" x14ac:dyDescent="0.3">
      <c r="A167" s="645"/>
      <c r="B167" s="647"/>
      <c r="C167" s="647"/>
      <c r="D167" s="647"/>
      <c r="E167" s="648"/>
      <c r="F167" s="646"/>
    </row>
    <row r="168" spans="1:6" x14ac:dyDescent="0.3">
      <c r="A168" s="645"/>
      <c r="B168" s="647"/>
      <c r="C168" s="647"/>
      <c r="D168" s="647"/>
      <c r="E168" s="648"/>
      <c r="F168" s="646"/>
    </row>
    <row r="169" spans="1:6" x14ac:dyDescent="0.3">
      <c r="A169" s="645"/>
      <c r="B169" s="647"/>
      <c r="C169" s="647"/>
      <c r="D169" s="647"/>
      <c r="E169" s="648"/>
      <c r="F169" s="646"/>
    </row>
    <row r="170" spans="1:6" x14ac:dyDescent="0.3">
      <c r="A170" s="645"/>
      <c r="B170" s="647"/>
      <c r="C170" s="647"/>
      <c r="D170" s="647"/>
      <c r="E170" s="648"/>
      <c r="F170" s="646"/>
    </row>
    <row r="171" spans="1:6" x14ac:dyDescent="0.3">
      <c r="A171" s="645"/>
      <c r="B171" s="647"/>
      <c r="C171" s="647"/>
      <c r="D171" s="647"/>
      <c r="E171" s="648"/>
      <c r="F171" s="646"/>
    </row>
    <row r="172" spans="1:6" x14ac:dyDescent="0.3">
      <c r="A172" s="645"/>
      <c r="B172" s="647"/>
      <c r="C172" s="647"/>
      <c r="D172" s="647"/>
      <c r="E172" s="648"/>
      <c r="F172" s="646"/>
    </row>
    <row r="173" spans="1:6" x14ac:dyDescent="0.3">
      <c r="A173" s="645"/>
      <c r="B173" s="647"/>
      <c r="C173" s="647"/>
      <c r="D173" s="647"/>
      <c r="E173" s="648"/>
      <c r="F173" s="646"/>
    </row>
    <row r="174" spans="1:6" x14ac:dyDescent="0.3">
      <c r="A174" s="645"/>
      <c r="B174" s="647"/>
      <c r="C174" s="647"/>
      <c r="D174" s="647"/>
      <c r="E174" s="648"/>
      <c r="F174" s="646"/>
    </row>
    <row r="175" spans="1:6" x14ac:dyDescent="0.3">
      <c r="A175" s="645"/>
      <c r="B175" s="647"/>
      <c r="C175" s="647"/>
      <c r="D175" s="647"/>
      <c r="E175" s="648"/>
      <c r="F175" s="646"/>
    </row>
    <row r="176" spans="1:6" x14ac:dyDescent="0.3">
      <c r="A176" s="645"/>
      <c r="B176" s="647"/>
      <c r="C176" s="647"/>
      <c r="D176" s="647"/>
      <c r="E176" s="648"/>
      <c r="F176" s="646"/>
    </row>
    <row r="177" spans="1:6" x14ac:dyDescent="0.3">
      <c r="A177" s="645"/>
      <c r="B177" s="647"/>
      <c r="C177" s="647"/>
      <c r="D177" s="647"/>
      <c r="E177" s="648"/>
      <c r="F177" s="646"/>
    </row>
    <row r="178" spans="1:6" x14ac:dyDescent="0.3">
      <c r="A178" s="645"/>
      <c r="B178" s="647"/>
      <c r="C178" s="647"/>
      <c r="D178" s="647"/>
      <c r="E178" s="648"/>
      <c r="F178" s="646"/>
    </row>
    <row r="179" spans="1:6" x14ac:dyDescent="0.3">
      <c r="A179" s="645"/>
      <c r="B179" s="647"/>
      <c r="C179" s="647"/>
      <c r="D179" s="647"/>
      <c r="E179" s="648"/>
      <c r="F179" s="646"/>
    </row>
    <row r="180" spans="1:6" x14ac:dyDescent="0.3">
      <c r="A180" s="645"/>
      <c r="B180" s="647"/>
      <c r="C180" s="647"/>
      <c r="D180" s="647"/>
      <c r="E180" s="648"/>
      <c r="F180" s="646"/>
    </row>
    <row r="181" spans="1:6" x14ac:dyDescent="0.3">
      <c r="A181" s="645"/>
      <c r="B181" s="647"/>
      <c r="C181" s="647"/>
      <c r="D181" s="647"/>
      <c r="E181" s="648"/>
      <c r="F181" s="646"/>
    </row>
    <row r="182" spans="1:6" x14ac:dyDescent="0.3">
      <c r="A182" s="645"/>
      <c r="B182" s="647"/>
      <c r="C182" s="647"/>
      <c r="D182" s="647"/>
      <c r="E182" s="648"/>
      <c r="F182" s="646"/>
    </row>
    <row r="183" spans="1:6" x14ac:dyDescent="0.3">
      <c r="A183" s="645"/>
      <c r="B183" s="647"/>
      <c r="C183" s="647"/>
      <c r="D183" s="647"/>
      <c r="E183" s="648"/>
      <c r="F183" s="646"/>
    </row>
    <row r="184" spans="1:6" x14ac:dyDescent="0.3">
      <c r="A184" s="645"/>
      <c r="B184" s="647"/>
      <c r="C184" s="647"/>
      <c r="D184" s="647"/>
      <c r="E184" s="648"/>
      <c r="F184" s="646"/>
    </row>
    <row r="185" spans="1:6" x14ac:dyDescent="0.3">
      <c r="A185" s="645"/>
      <c r="B185" s="647"/>
      <c r="C185" s="647"/>
      <c r="D185" s="647"/>
      <c r="E185" s="648"/>
      <c r="F185" s="646"/>
    </row>
    <row r="186" spans="1:6" x14ac:dyDescent="0.3">
      <c r="A186" s="645"/>
      <c r="B186" s="647"/>
      <c r="C186" s="647"/>
      <c r="D186" s="647"/>
      <c r="E186" s="648"/>
      <c r="F186" s="646"/>
    </row>
    <row r="187" spans="1:6" x14ac:dyDescent="0.3">
      <c r="A187" s="645"/>
      <c r="B187" s="647"/>
      <c r="C187" s="647"/>
      <c r="D187" s="647"/>
      <c r="E187" s="648"/>
      <c r="F187" s="646"/>
    </row>
    <row r="188" spans="1:6" x14ac:dyDescent="0.3">
      <c r="A188" s="645"/>
      <c r="B188" s="647"/>
      <c r="C188" s="647"/>
      <c r="D188" s="647"/>
      <c r="E188" s="648"/>
      <c r="F188" s="646"/>
    </row>
    <row r="189" spans="1:6" x14ac:dyDescent="0.3">
      <c r="A189" s="645"/>
      <c r="B189" s="647"/>
      <c r="C189" s="647"/>
      <c r="D189" s="647"/>
      <c r="E189" s="648"/>
      <c r="F189" s="646"/>
    </row>
    <row r="190" spans="1:6" x14ac:dyDescent="0.3">
      <c r="A190" s="645"/>
      <c r="B190" s="647"/>
      <c r="C190" s="647"/>
      <c r="D190" s="647"/>
      <c r="E190" s="648"/>
      <c r="F190" s="646"/>
    </row>
    <row r="191" spans="1:6" x14ac:dyDescent="0.3">
      <c r="A191" s="645"/>
      <c r="B191" s="647"/>
      <c r="C191" s="647"/>
      <c r="D191" s="647"/>
      <c r="E191" s="648"/>
      <c r="F191" s="646"/>
    </row>
    <row r="192" spans="1:6" x14ac:dyDescent="0.3">
      <c r="A192" s="645"/>
      <c r="B192" s="647"/>
      <c r="C192" s="647"/>
      <c r="D192" s="647"/>
      <c r="E192" s="648"/>
      <c r="F192" s="646"/>
    </row>
    <row r="193" spans="1:6" x14ac:dyDescent="0.3">
      <c r="A193" s="645"/>
      <c r="B193" s="647"/>
      <c r="C193" s="647"/>
      <c r="D193" s="647"/>
      <c r="E193" s="648"/>
      <c r="F193" s="646"/>
    </row>
    <row r="194" spans="1:6" x14ac:dyDescent="0.3">
      <c r="A194" s="645"/>
      <c r="B194" s="647"/>
      <c r="C194" s="647"/>
      <c r="D194" s="647"/>
      <c r="E194" s="648"/>
      <c r="F194" s="646"/>
    </row>
    <row r="195" spans="1:6" x14ac:dyDescent="0.3">
      <c r="A195" s="645"/>
      <c r="B195" s="647"/>
      <c r="C195" s="647"/>
      <c r="D195" s="647"/>
      <c r="E195" s="648"/>
      <c r="F195" s="646"/>
    </row>
    <row r="196" spans="1:6" x14ac:dyDescent="0.3">
      <c r="A196" s="645"/>
      <c r="B196" s="647"/>
      <c r="C196" s="647"/>
      <c r="D196" s="647"/>
      <c r="E196" s="648"/>
      <c r="F196" s="646"/>
    </row>
    <row r="197" spans="1:6" x14ac:dyDescent="0.3">
      <c r="A197" s="645"/>
      <c r="B197" s="647"/>
      <c r="C197" s="647"/>
      <c r="D197" s="647"/>
      <c r="E197" s="648"/>
      <c r="F197" s="646"/>
    </row>
    <row r="198" spans="1:6" x14ac:dyDescent="0.3">
      <c r="A198" s="645"/>
      <c r="B198" s="647"/>
      <c r="C198" s="647"/>
      <c r="D198" s="647"/>
      <c r="E198" s="648"/>
      <c r="F198" s="646"/>
    </row>
    <row r="199" spans="1:6" x14ac:dyDescent="0.3">
      <c r="A199" s="645"/>
      <c r="B199" s="647"/>
      <c r="C199" s="647"/>
      <c r="D199" s="647"/>
      <c r="E199" s="648"/>
      <c r="F199" s="646"/>
    </row>
    <row r="200" spans="1:6" x14ac:dyDescent="0.3">
      <c r="A200" s="645"/>
      <c r="B200" s="647"/>
      <c r="C200" s="647"/>
      <c r="D200" s="647"/>
      <c r="E200" s="648"/>
      <c r="F200" s="646"/>
    </row>
    <row r="201" spans="1:6" x14ac:dyDescent="0.3">
      <c r="A201" s="645"/>
      <c r="B201" s="647"/>
      <c r="C201" s="647"/>
      <c r="D201" s="647"/>
      <c r="E201" s="648"/>
      <c r="F201" s="646"/>
    </row>
    <row r="202" spans="1:6" x14ac:dyDescent="0.3">
      <c r="A202" s="645"/>
      <c r="B202" s="647"/>
      <c r="C202" s="647"/>
      <c r="D202" s="647"/>
      <c r="E202" s="648"/>
      <c r="F202" s="646"/>
    </row>
    <row r="203" spans="1:6" x14ac:dyDescent="0.3">
      <c r="A203" s="645"/>
      <c r="B203" s="647"/>
      <c r="C203" s="647"/>
      <c r="D203" s="647"/>
      <c r="E203" s="648"/>
      <c r="F203" s="646"/>
    </row>
    <row r="204" spans="1:6" x14ac:dyDescent="0.3">
      <c r="A204" s="645"/>
      <c r="B204" s="647"/>
      <c r="C204" s="647"/>
      <c r="D204" s="647"/>
      <c r="E204" s="648"/>
      <c r="F204" s="646"/>
    </row>
    <row r="205" spans="1:6" x14ac:dyDescent="0.3">
      <c r="A205" s="645"/>
      <c r="B205" s="647"/>
      <c r="C205" s="647"/>
      <c r="D205" s="647"/>
      <c r="E205" s="648"/>
      <c r="F205" s="646"/>
    </row>
    <row r="206" spans="1:6" x14ac:dyDescent="0.3">
      <c r="A206" s="645"/>
      <c r="B206" s="647"/>
      <c r="C206" s="647"/>
      <c r="D206" s="647"/>
      <c r="E206" s="648"/>
      <c r="F206" s="646"/>
    </row>
    <row r="207" spans="1:6" x14ac:dyDescent="0.3">
      <c r="A207" s="645"/>
      <c r="B207" s="647"/>
      <c r="C207" s="647"/>
      <c r="D207" s="647"/>
      <c r="E207" s="648"/>
      <c r="F207" s="646"/>
    </row>
    <row r="208" spans="1:6" x14ac:dyDescent="0.3">
      <c r="A208" s="645"/>
      <c r="B208" s="647"/>
      <c r="C208" s="647"/>
      <c r="D208" s="647"/>
      <c r="E208" s="648"/>
      <c r="F208" s="646"/>
    </row>
    <row r="209" spans="1:6" x14ac:dyDescent="0.3">
      <c r="A209" s="645"/>
      <c r="B209" s="647"/>
      <c r="C209" s="647"/>
      <c r="D209" s="647"/>
      <c r="E209" s="648"/>
      <c r="F209" s="646"/>
    </row>
    <row r="210" spans="1:6" x14ac:dyDescent="0.3">
      <c r="A210" s="645"/>
      <c r="B210" s="647"/>
      <c r="C210" s="647"/>
      <c r="D210" s="647"/>
      <c r="E210" s="648"/>
      <c r="F210" s="646"/>
    </row>
    <row r="211" spans="1:6" x14ac:dyDescent="0.3">
      <c r="A211" s="645"/>
      <c r="B211" s="647"/>
      <c r="C211" s="647"/>
      <c r="D211" s="647"/>
      <c r="E211" s="648"/>
      <c r="F211" s="646"/>
    </row>
    <row r="212" spans="1:6" x14ac:dyDescent="0.3">
      <c r="A212" s="645"/>
      <c r="B212" s="647"/>
      <c r="C212" s="647"/>
      <c r="D212" s="647"/>
      <c r="E212" s="648"/>
      <c r="F212" s="646"/>
    </row>
    <row r="213" spans="1:6" x14ac:dyDescent="0.3">
      <c r="A213" s="645"/>
      <c r="B213" s="647"/>
      <c r="C213" s="647"/>
      <c r="D213" s="647"/>
      <c r="E213" s="648"/>
      <c r="F213" s="646"/>
    </row>
    <row r="214" spans="1:6" x14ac:dyDescent="0.3">
      <c r="A214" s="645"/>
      <c r="B214" s="647"/>
      <c r="C214" s="647"/>
      <c r="D214" s="647"/>
      <c r="E214" s="648"/>
      <c r="F214" s="646"/>
    </row>
    <row r="215" spans="1:6" x14ac:dyDescent="0.3">
      <c r="A215" s="645"/>
      <c r="B215" s="647"/>
      <c r="C215" s="647"/>
      <c r="D215" s="647"/>
      <c r="E215" s="648"/>
      <c r="F215" s="646"/>
    </row>
    <row r="216" spans="1:6" x14ac:dyDescent="0.3">
      <c r="A216" s="645"/>
      <c r="B216" s="647"/>
      <c r="C216" s="647"/>
      <c r="D216" s="647"/>
      <c r="E216" s="648"/>
      <c r="F216" s="646"/>
    </row>
    <row r="217" spans="1:6" x14ac:dyDescent="0.3">
      <c r="A217" s="645"/>
      <c r="B217" s="647"/>
      <c r="C217" s="647"/>
      <c r="D217" s="647"/>
      <c r="E217" s="648"/>
      <c r="F217" s="646"/>
    </row>
    <row r="218" spans="1:6" x14ac:dyDescent="0.3">
      <c r="A218" s="645"/>
      <c r="B218" s="647"/>
      <c r="C218" s="647"/>
      <c r="D218" s="647"/>
      <c r="E218" s="648"/>
      <c r="F218" s="646"/>
    </row>
    <row r="219" spans="1:6" x14ac:dyDescent="0.3">
      <c r="A219" s="645"/>
      <c r="B219" s="647"/>
      <c r="C219" s="647"/>
      <c r="D219" s="647"/>
      <c r="E219" s="648"/>
      <c r="F219" s="646"/>
    </row>
    <row r="220" spans="1:6" x14ac:dyDescent="0.3">
      <c r="A220" s="645"/>
      <c r="B220" s="647"/>
      <c r="C220" s="647"/>
      <c r="D220" s="647"/>
      <c r="E220" s="648"/>
      <c r="F220" s="646"/>
    </row>
    <row r="221" spans="1:6" x14ac:dyDescent="0.3">
      <c r="A221" s="645"/>
      <c r="B221" s="647"/>
      <c r="C221" s="647"/>
      <c r="D221" s="647"/>
      <c r="E221" s="648"/>
      <c r="F221" s="646"/>
    </row>
    <row r="222" spans="1:6" x14ac:dyDescent="0.3">
      <c r="A222" s="645"/>
      <c r="B222" s="647"/>
      <c r="C222" s="647"/>
      <c r="D222" s="647"/>
      <c r="E222" s="648"/>
      <c r="F222" s="646"/>
    </row>
    <row r="223" spans="1:6" x14ac:dyDescent="0.3">
      <c r="A223" s="645"/>
      <c r="B223" s="647"/>
      <c r="C223" s="647"/>
      <c r="D223" s="647"/>
      <c r="E223" s="648"/>
      <c r="F223" s="646"/>
    </row>
    <row r="224" spans="1:6" x14ac:dyDescent="0.3">
      <c r="A224" s="645"/>
      <c r="B224" s="647"/>
      <c r="C224" s="647"/>
      <c r="D224" s="647"/>
      <c r="E224" s="648"/>
      <c r="F224" s="646"/>
    </row>
    <row r="225" spans="1:6" x14ac:dyDescent="0.3">
      <c r="A225" s="645"/>
      <c r="B225" s="647"/>
      <c r="C225" s="647"/>
      <c r="D225" s="647"/>
      <c r="E225" s="648"/>
      <c r="F225" s="646"/>
    </row>
    <row r="226" spans="1:6" x14ac:dyDescent="0.3">
      <c r="A226" s="645"/>
      <c r="B226" s="647"/>
      <c r="C226" s="647"/>
      <c r="D226" s="647"/>
      <c r="E226" s="648"/>
      <c r="F226" s="646"/>
    </row>
    <row r="227" spans="1:6" x14ac:dyDescent="0.3">
      <c r="A227" s="645"/>
      <c r="B227" s="647"/>
      <c r="C227" s="647"/>
      <c r="D227" s="647"/>
      <c r="E227" s="648"/>
      <c r="F227" s="646"/>
    </row>
    <row r="228" spans="1:6" x14ac:dyDescent="0.3">
      <c r="A228" s="645"/>
      <c r="B228" s="647"/>
      <c r="C228" s="647"/>
      <c r="D228" s="647"/>
      <c r="E228" s="648"/>
      <c r="F228" s="646"/>
    </row>
    <row r="229" spans="1:6" x14ac:dyDescent="0.3">
      <c r="A229" s="645"/>
      <c r="B229" s="647"/>
      <c r="C229" s="647"/>
      <c r="D229" s="647"/>
      <c r="E229" s="648"/>
      <c r="F229" s="646"/>
    </row>
    <row r="230" spans="1:6" x14ac:dyDescent="0.3">
      <c r="A230" s="645"/>
      <c r="B230" s="647"/>
      <c r="C230" s="647"/>
      <c r="D230" s="647"/>
      <c r="E230" s="648"/>
      <c r="F230" s="646"/>
    </row>
    <row r="231" spans="1:6" x14ac:dyDescent="0.3">
      <c r="A231" s="645"/>
      <c r="B231" s="647"/>
      <c r="C231" s="647"/>
      <c r="D231" s="647"/>
      <c r="E231" s="648"/>
      <c r="F231" s="646"/>
    </row>
    <row r="232" spans="1:6" x14ac:dyDescent="0.3">
      <c r="A232" s="645"/>
      <c r="B232" s="647"/>
      <c r="C232" s="647"/>
      <c r="D232" s="647"/>
      <c r="E232" s="648"/>
      <c r="F232" s="646"/>
    </row>
    <row r="233" spans="1:6" x14ac:dyDescent="0.3">
      <c r="A233" s="645"/>
      <c r="B233" s="647"/>
      <c r="C233" s="647"/>
      <c r="D233" s="647"/>
      <c r="E233" s="648"/>
      <c r="F233" s="646"/>
    </row>
    <row r="234" spans="1:6" x14ac:dyDescent="0.3">
      <c r="A234" s="645"/>
      <c r="B234" s="647"/>
      <c r="C234" s="647"/>
      <c r="D234" s="647"/>
      <c r="E234" s="648"/>
      <c r="F234" s="646"/>
    </row>
    <row r="235" spans="1:6" x14ac:dyDescent="0.3">
      <c r="A235" s="645"/>
      <c r="B235" s="647"/>
      <c r="C235" s="647"/>
      <c r="D235" s="647"/>
      <c r="E235" s="648"/>
      <c r="F235" s="646"/>
    </row>
    <row r="236" spans="1:6" x14ac:dyDescent="0.3">
      <c r="A236" s="645"/>
      <c r="B236" s="647"/>
      <c r="C236" s="647"/>
      <c r="D236" s="647"/>
      <c r="E236" s="648"/>
      <c r="F236" s="646"/>
    </row>
    <row r="237" spans="1:6" x14ac:dyDescent="0.3">
      <c r="A237" s="645"/>
      <c r="B237" s="647"/>
      <c r="C237" s="647"/>
      <c r="D237" s="647"/>
      <c r="E237" s="648"/>
      <c r="F237" s="646"/>
    </row>
    <row r="238" spans="1:6" x14ac:dyDescent="0.3">
      <c r="A238" s="645"/>
      <c r="B238" s="647"/>
      <c r="C238" s="647"/>
      <c r="D238" s="647"/>
      <c r="E238" s="648"/>
      <c r="F238" s="646"/>
    </row>
    <row r="239" spans="1:6" x14ac:dyDescent="0.3">
      <c r="A239" s="645"/>
      <c r="B239" s="647"/>
      <c r="C239" s="647"/>
      <c r="D239" s="647"/>
      <c r="E239" s="648"/>
      <c r="F239" s="646"/>
    </row>
    <row r="240" spans="1:6" x14ac:dyDescent="0.3">
      <c r="A240" s="645"/>
      <c r="B240" s="647"/>
      <c r="C240" s="647"/>
      <c r="D240" s="647"/>
      <c r="E240" s="648"/>
      <c r="F240" s="646"/>
    </row>
    <row r="241" spans="1:6" x14ac:dyDescent="0.3">
      <c r="A241" s="645"/>
      <c r="B241" s="647"/>
      <c r="C241" s="647"/>
      <c r="D241" s="647"/>
      <c r="E241" s="648"/>
      <c r="F241" s="646"/>
    </row>
    <row r="242" spans="1:6" x14ac:dyDescent="0.3">
      <c r="A242" s="645"/>
      <c r="B242" s="647"/>
      <c r="C242" s="647"/>
      <c r="D242" s="647"/>
      <c r="E242" s="648"/>
      <c r="F242" s="646"/>
    </row>
    <row r="243" spans="1:6" x14ac:dyDescent="0.3">
      <c r="A243" s="645"/>
      <c r="B243" s="647"/>
      <c r="C243" s="647"/>
      <c r="D243" s="647"/>
      <c r="E243" s="648"/>
      <c r="F243" s="646"/>
    </row>
    <row r="244" spans="1:6" x14ac:dyDescent="0.3">
      <c r="A244" s="645"/>
      <c r="B244" s="647"/>
      <c r="C244" s="647"/>
      <c r="D244" s="647"/>
      <c r="E244" s="648"/>
      <c r="F244" s="646"/>
    </row>
    <row r="245" spans="1:6" x14ac:dyDescent="0.3">
      <c r="A245" s="645"/>
      <c r="B245" s="647"/>
      <c r="C245" s="647"/>
      <c r="D245" s="647"/>
      <c r="E245" s="648"/>
      <c r="F245" s="646"/>
    </row>
    <row r="246" spans="1:6" x14ac:dyDescent="0.3">
      <c r="A246" s="645"/>
      <c r="B246" s="647"/>
      <c r="C246" s="647"/>
      <c r="D246" s="647"/>
      <c r="E246" s="648"/>
      <c r="F246" s="646"/>
    </row>
    <row r="247" spans="1:6" x14ac:dyDescent="0.3">
      <c r="A247" s="645"/>
      <c r="B247" s="647"/>
      <c r="C247" s="647"/>
      <c r="D247" s="647"/>
      <c r="E247" s="648"/>
      <c r="F247" s="646"/>
    </row>
    <row r="248" spans="1:6" x14ac:dyDescent="0.3">
      <c r="A248" s="645"/>
      <c r="B248" s="647"/>
      <c r="C248" s="647"/>
      <c r="D248" s="647"/>
      <c r="E248" s="648"/>
      <c r="F248" s="646"/>
    </row>
    <row r="249" spans="1:6" x14ac:dyDescent="0.3">
      <c r="A249" s="645"/>
      <c r="B249" s="647"/>
      <c r="C249" s="647"/>
      <c r="D249" s="647"/>
      <c r="E249" s="648"/>
      <c r="F249" s="646"/>
    </row>
    <row r="250" spans="1:6" x14ac:dyDescent="0.3">
      <c r="A250" s="645"/>
      <c r="B250" s="647"/>
      <c r="C250" s="647"/>
      <c r="D250" s="647"/>
      <c r="E250" s="648"/>
      <c r="F250" s="646"/>
    </row>
    <row r="251" spans="1:6" x14ac:dyDescent="0.3">
      <c r="A251" s="645"/>
      <c r="B251" s="647"/>
      <c r="C251" s="647"/>
      <c r="D251" s="647"/>
      <c r="E251" s="648"/>
      <c r="F251" s="646"/>
    </row>
    <row r="252" spans="1:6" x14ac:dyDescent="0.3">
      <c r="A252" s="645"/>
      <c r="B252" s="647"/>
      <c r="C252" s="647"/>
      <c r="D252" s="647"/>
      <c r="E252" s="648"/>
      <c r="F252" s="646"/>
    </row>
    <row r="253" spans="1:6" x14ac:dyDescent="0.3">
      <c r="A253" s="645"/>
      <c r="B253" s="647"/>
      <c r="C253" s="647"/>
      <c r="D253" s="647"/>
      <c r="E253" s="648"/>
      <c r="F253" s="646"/>
    </row>
    <row r="254" spans="1:6" x14ac:dyDescent="0.3">
      <c r="A254" s="645"/>
      <c r="B254" s="647"/>
      <c r="C254" s="647"/>
      <c r="D254" s="647"/>
      <c r="E254" s="648"/>
      <c r="F254" s="646"/>
    </row>
    <row r="255" spans="1:6" x14ac:dyDescent="0.3">
      <c r="A255" s="645"/>
      <c r="B255" s="647"/>
      <c r="C255" s="647"/>
      <c r="D255" s="647"/>
      <c r="E255" s="648"/>
      <c r="F255" s="646"/>
    </row>
    <row r="256" spans="1:6" x14ac:dyDescent="0.3">
      <c r="A256" s="645"/>
      <c r="B256" s="647"/>
      <c r="C256" s="647"/>
      <c r="D256" s="647"/>
      <c r="E256" s="648"/>
      <c r="F256" s="646"/>
    </row>
    <row r="257" spans="1:6" x14ac:dyDescent="0.3">
      <c r="A257" s="645"/>
      <c r="B257" s="647"/>
      <c r="C257" s="647"/>
      <c r="D257" s="647"/>
      <c r="E257" s="648"/>
      <c r="F257" s="646"/>
    </row>
    <row r="258" spans="1:6" x14ac:dyDescent="0.3">
      <c r="A258" s="645"/>
      <c r="B258" s="647"/>
      <c r="C258" s="647"/>
      <c r="D258" s="647"/>
      <c r="E258" s="648"/>
      <c r="F258" s="646"/>
    </row>
    <row r="259" spans="1:6" x14ac:dyDescent="0.3">
      <c r="A259" s="645"/>
      <c r="B259" s="647"/>
      <c r="C259" s="647"/>
      <c r="D259" s="647"/>
      <c r="E259" s="648"/>
      <c r="F259" s="646"/>
    </row>
    <row r="260" spans="1:6" x14ac:dyDescent="0.3">
      <c r="A260" s="645"/>
      <c r="B260" s="647"/>
      <c r="C260" s="647"/>
      <c r="D260" s="647"/>
      <c r="E260" s="648"/>
      <c r="F260" s="646"/>
    </row>
    <row r="261" spans="1:6" x14ac:dyDescent="0.3">
      <c r="A261" s="645"/>
      <c r="B261" s="647"/>
      <c r="C261" s="647"/>
      <c r="D261" s="647"/>
      <c r="E261" s="648"/>
      <c r="F261" s="646"/>
    </row>
    <row r="262" spans="1:6" x14ac:dyDescent="0.3">
      <c r="A262" s="645"/>
      <c r="B262" s="647"/>
      <c r="C262" s="647"/>
      <c r="D262" s="647"/>
      <c r="E262" s="648"/>
      <c r="F262" s="646"/>
    </row>
    <row r="263" spans="1:6" x14ac:dyDescent="0.3">
      <c r="A263" s="645"/>
      <c r="B263" s="647"/>
      <c r="C263" s="647"/>
      <c r="D263" s="647"/>
      <c r="E263" s="648"/>
      <c r="F263" s="646"/>
    </row>
    <row r="264" spans="1:6" x14ac:dyDescent="0.3">
      <c r="A264" s="645"/>
      <c r="B264" s="647"/>
      <c r="C264" s="647"/>
      <c r="D264" s="647"/>
      <c r="E264" s="648"/>
      <c r="F264" s="646"/>
    </row>
    <row r="265" spans="1:6" x14ac:dyDescent="0.3">
      <c r="A265" s="645"/>
      <c r="B265" s="647"/>
      <c r="C265" s="647"/>
      <c r="D265" s="647"/>
      <c r="E265" s="648"/>
      <c r="F265" s="646"/>
    </row>
    <row r="266" spans="1:6" x14ac:dyDescent="0.3">
      <c r="A266" s="645"/>
      <c r="B266" s="647"/>
      <c r="C266" s="647"/>
      <c r="D266" s="647"/>
      <c r="E266" s="648"/>
      <c r="F266" s="646"/>
    </row>
    <row r="267" spans="1:6" x14ac:dyDescent="0.3">
      <c r="A267" s="645"/>
      <c r="B267" s="647"/>
      <c r="C267" s="647"/>
      <c r="D267" s="647"/>
      <c r="E267" s="648"/>
      <c r="F267" s="646"/>
    </row>
    <row r="268" spans="1:6" x14ac:dyDescent="0.3">
      <c r="A268" s="645"/>
      <c r="B268" s="647"/>
      <c r="C268" s="647"/>
      <c r="D268" s="647"/>
      <c r="E268" s="648"/>
      <c r="F268" s="646"/>
    </row>
    <row r="269" spans="1:6" x14ac:dyDescent="0.3">
      <c r="A269" s="645"/>
      <c r="B269" s="647"/>
      <c r="C269" s="647"/>
      <c r="D269" s="647"/>
      <c r="E269" s="648"/>
      <c r="F269" s="646"/>
    </row>
    <row r="270" spans="1:6" x14ac:dyDescent="0.3">
      <c r="A270" s="645"/>
      <c r="B270" s="647"/>
      <c r="C270" s="647"/>
      <c r="D270" s="647"/>
      <c r="E270" s="648"/>
      <c r="F270" s="646"/>
    </row>
    <row r="271" spans="1:6" x14ac:dyDescent="0.3">
      <c r="A271" s="645"/>
      <c r="B271" s="647"/>
      <c r="C271" s="647"/>
      <c r="D271" s="647"/>
      <c r="E271" s="648"/>
      <c r="F271" s="646"/>
    </row>
    <row r="272" spans="1:6" x14ac:dyDescent="0.3">
      <c r="A272" s="645"/>
      <c r="B272" s="647"/>
      <c r="C272" s="647"/>
      <c r="D272" s="647"/>
      <c r="E272" s="648"/>
      <c r="F272" s="646"/>
    </row>
    <row r="273" spans="1:6" x14ac:dyDescent="0.3">
      <c r="A273" s="645"/>
      <c r="B273" s="647"/>
      <c r="C273" s="647"/>
      <c r="D273" s="647"/>
      <c r="E273" s="648"/>
      <c r="F273" s="646"/>
    </row>
    <row r="274" spans="1:6" x14ac:dyDescent="0.3">
      <c r="A274" s="645"/>
      <c r="B274" s="647"/>
      <c r="C274" s="647"/>
      <c r="D274" s="647"/>
      <c r="E274" s="648"/>
      <c r="F274" s="646"/>
    </row>
    <row r="275" spans="1:6" x14ac:dyDescent="0.3">
      <c r="A275" s="645"/>
      <c r="B275" s="647"/>
      <c r="C275" s="647"/>
      <c r="D275" s="647"/>
      <c r="E275" s="648"/>
      <c r="F275" s="646"/>
    </row>
    <row r="276" spans="1:6" x14ac:dyDescent="0.3">
      <c r="A276" s="645"/>
      <c r="B276" s="647"/>
      <c r="C276" s="647"/>
      <c r="D276" s="647"/>
      <c r="E276" s="648"/>
      <c r="F276" s="646"/>
    </row>
    <row r="277" spans="1:6" x14ac:dyDescent="0.3">
      <c r="A277" s="645"/>
      <c r="B277" s="647"/>
      <c r="C277" s="647"/>
      <c r="D277" s="647"/>
      <c r="E277" s="648"/>
      <c r="F277" s="646"/>
    </row>
    <row r="278" spans="1:6" x14ac:dyDescent="0.3">
      <c r="A278" s="645"/>
      <c r="B278" s="647"/>
      <c r="C278" s="647"/>
      <c r="D278" s="647"/>
      <c r="E278" s="648"/>
      <c r="F278" s="646"/>
    </row>
    <row r="279" spans="1:6" x14ac:dyDescent="0.3">
      <c r="A279" s="645"/>
      <c r="B279" s="647"/>
      <c r="C279" s="647"/>
      <c r="D279" s="647"/>
      <c r="E279" s="648"/>
      <c r="F279" s="646"/>
    </row>
    <row r="280" spans="1:6" x14ac:dyDescent="0.3">
      <c r="A280" s="645"/>
      <c r="B280" s="647"/>
      <c r="C280" s="647"/>
      <c r="D280" s="647"/>
      <c r="E280" s="648"/>
      <c r="F280" s="646"/>
    </row>
    <row r="281" spans="1:6" x14ac:dyDescent="0.3">
      <c r="A281" s="645"/>
      <c r="B281" s="647"/>
      <c r="C281" s="647"/>
      <c r="D281" s="647"/>
      <c r="E281" s="648"/>
      <c r="F281" s="646"/>
    </row>
    <row r="282" spans="1:6" x14ac:dyDescent="0.3">
      <c r="A282" s="645"/>
      <c r="B282" s="647"/>
      <c r="C282" s="647"/>
      <c r="D282" s="647"/>
      <c r="E282" s="648"/>
      <c r="F282" s="646"/>
    </row>
    <row r="283" spans="1:6" x14ac:dyDescent="0.3">
      <c r="A283" s="645"/>
      <c r="B283" s="647"/>
      <c r="C283" s="647"/>
      <c r="D283" s="647"/>
      <c r="E283" s="648"/>
      <c r="F283" s="646"/>
    </row>
    <row r="284" spans="1:6" x14ac:dyDescent="0.3">
      <c r="A284" s="645"/>
      <c r="B284" s="647"/>
      <c r="C284" s="647"/>
      <c r="D284" s="647"/>
      <c r="E284" s="648"/>
      <c r="F284" s="646"/>
    </row>
    <row r="285" spans="1:6" x14ac:dyDescent="0.3">
      <c r="A285" s="645"/>
      <c r="B285" s="647"/>
      <c r="C285" s="647"/>
      <c r="D285" s="647"/>
      <c r="E285" s="648"/>
      <c r="F285" s="646"/>
    </row>
    <row r="286" spans="1:6" x14ac:dyDescent="0.3">
      <c r="A286" s="645"/>
      <c r="B286" s="647"/>
      <c r="C286" s="647"/>
      <c r="D286" s="647"/>
      <c r="E286" s="648"/>
      <c r="F286" s="646"/>
    </row>
    <row r="287" spans="1:6" x14ac:dyDescent="0.3">
      <c r="A287" s="645"/>
      <c r="B287" s="647"/>
      <c r="C287" s="647"/>
      <c r="D287" s="647"/>
      <c r="E287" s="648"/>
      <c r="F287" s="646"/>
    </row>
    <row r="288" spans="1:6" x14ac:dyDescent="0.3">
      <c r="A288" s="645"/>
      <c r="B288" s="647"/>
      <c r="C288" s="647"/>
      <c r="D288" s="647"/>
      <c r="E288" s="648"/>
      <c r="F288" s="646"/>
    </row>
    <row r="289" spans="1:6" x14ac:dyDescent="0.3">
      <c r="A289" s="645"/>
      <c r="B289" s="647"/>
      <c r="C289" s="647"/>
      <c r="D289" s="647"/>
      <c r="E289" s="648"/>
      <c r="F289" s="646"/>
    </row>
    <row r="290" spans="1:6" x14ac:dyDescent="0.3">
      <c r="A290" s="645"/>
      <c r="B290" s="647"/>
      <c r="C290" s="647"/>
      <c r="D290" s="647"/>
      <c r="E290" s="648"/>
      <c r="F290" s="646"/>
    </row>
    <row r="291" spans="1:6" x14ac:dyDescent="0.3">
      <c r="A291" s="645"/>
      <c r="B291" s="647"/>
      <c r="C291" s="647"/>
      <c r="D291" s="647"/>
      <c r="E291" s="648"/>
      <c r="F291" s="646"/>
    </row>
    <row r="292" spans="1:6" x14ac:dyDescent="0.3">
      <c r="A292" s="645"/>
      <c r="B292" s="647"/>
      <c r="C292" s="647"/>
      <c r="D292" s="647"/>
      <c r="E292" s="648"/>
      <c r="F292" s="646"/>
    </row>
    <row r="293" spans="1:6" x14ac:dyDescent="0.3">
      <c r="A293" s="645"/>
      <c r="B293" s="647"/>
      <c r="C293" s="647"/>
      <c r="D293" s="647"/>
      <c r="E293" s="648"/>
      <c r="F293" s="646"/>
    </row>
    <row r="294" spans="1:6" x14ac:dyDescent="0.3">
      <c r="A294" s="645"/>
      <c r="B294" s="647"/>
      <c r="C294" s="647"/>
      <c r="D294" s="647"/>
      <c r="E294" s="648"/>
      <c r="F294" s="646"/>
    </row>
    <row r="295" spans="1:6" x14ac:dyDescent="0.3">
      <c r="A295" s="645"/>
      <c r="B295" s="647"/>
      <c r="C295" s="647"/>
      <c r="D295" s="647"/>
      <c r="E295" s="648"/>
      <c r="F295" s="646"/>
    </row>
    <row r="296" spans="1:6" x14ac:dyDescent="0.3">
      <c r="A296" s="645"/>
      <c r="B296" s="647"/>
      <c r="C296" s="647"/>
      <c r="D296" s="647"/>
      <c r="E296" s="648"/>
      <c r="F296" s="646"/>
    </row>
    <row r="297" spans="1:6" x14ac:dyDescent="0.3">
      <c r="A297" s="645"/>
      <c r="B297" s="647"/>
      <c r="C297" s="647"/>
      <c r="D297" s="647"/>
      <c r="E297" s="648"/>
      <c r="F297" s="646"/>
    </row>
    <row r="298" spans="1:6" x14ac:dyDescent="0.3">
      <c r="A298" s="645"/>
      <c r="B298" s="647"/>
      <c r="C298" s="647"/>
      <c r="D298" s="647"/>
      <c r="E298" s="648"/>
      <c r="F298" s="646"/>
    </row>
    <row r="299" spans="1:6" x14ac:dyDescent="0.3">
      <c r="A299" s="645"/>
      <c r="B299" s="647"/>
      <c r="C299" s="647"/>
      <c r="D299" s="647"/>
      <c r="E299" s="648"/>
      <c r="F299" s="646"/>
    </row>
    <row r="300" spans="1:6" x14ac:dyDescent="0.3">
      <c r="A300" s="645"/>
      <c r="B300" s="647"/>
      <c r="C300" s="647"/>
      <c r="D300" s="647"/>
      <c r="E300" s="648"/>
      <c r="F300" s="646"/>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Q10000"/>
  <sheetViews>
    <sheetView workbookViewId="0">
      <pane xSplit="2" ySplit="7" topLeftCell="AA8" activePane="bottomRight" state="frozen"/>
      <selection pane="topRight"/>
      <selection pane="bottomLeft"/>
      <selection pane="bottomRight" activeCell="AG8" sqref="AG8"/>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3" x14ac:dyDescent="0.3">
      <c r="A1" s="3" t="s">
        <v>24</v>
      </c>
      <c r="E1" s="767" t="s">
        <v>64</v>
      </c>
      <c r="F1" s="4"/>
      <c r="G1" s="4"/>
      <c r="H1" s="4"/>
      <c r="I1" s="4"/>
      <c r="J1" s="4"/>
      <c r="K1" s="4"/>
      <c r="L1" s="4"/>
    </row>
    <row r="2" spans="1:43" x14ac:dyDescent="0.3">
      <c r="A2" s="5"/>
      <c r="E2" s="428" t="s">
        <v>65</v>
      </c>
    </row>
    <row r="3" spans="1:43"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18.75" customHeight="1" x14ac:dyDescent="0.3">
      <c r="A4" s="833" t="s">
        <v>497</v>
      </c>
      <c r="B4" s="834"/>
      <c r="C4" s="834"/>
      <c r="D4" s="834"/>
      <c r="E4" s="834"/>
      <c r="F4" s="835"/>
      <c r="G4" s="835"/>
      <c r="H4" s="835"/>
      <c r="I4" s="835"/>
      <c r="J4" s="835"/>
      <c r="K4" s="835"/>
      <c r="L4" s="835"/>
      <c r="M4" s="835"/>
      <c r="N4" s="835"/>
      <c r="O4" s="835"/>
      <c r="P4" s="835"/>
      <c r="Q4" s="835"/>
      <c r="R4" s="835"/>
      <c r="S4" s="835"/>
      <c r="T4" s="835"/>
      <c r="U4" s="835"/>
      <c r="V4" s="835"/>
      <c r="W4" s="835"/>
      <c r="X4" s="835"/>
      <c r="Y4" s="835"/>
      <c r="Z4" s="835"/>
      <c r="AA4" s="835"/>
      <c r="AB4" s="835"/>
      <c r="AC4" s="835"/>
      <c r="AD4" s="835"/>
      <c r="AE4" s="835"/>
      <c r="AF4" s="835"/>
      <c r="AG4" s="835"/>
      <c r="AH4" s="835"/>
      <c r="AI4" s="835"/>
      <c r="AJ4" s="835"/>
      <c r="AK4" s="835"/>
      <c r="AL4" s="835"/>
      <c r="AM4" s="835"/>
      <c r="AN4" s="835"/>
      <c r="AO4" s="835"/>
      <c r="AP4" s="835"/>
      <c r="AQ4" s="835"/>
    </row>
    <row r="5" spans="1:43" s="7" customFormat="1" ht="90" customHeight="1" x14ac:dyDescent="0.3">
      <c r="A5" s="836" t="s">
        <v>25</v>
      </c>
      <c r="B5" s="836" t="s">
        <v>26</v>
      </c>
      <c r="C5" s="792" t="s">
        <v>569</v>
      </c>
      <c r="D5" s="836" t="s">
        <v>27</v>
      </c>
      <c r="E5" s="836" t="s">
        <v>28</v>
      </c>
      <c r="F5" s="12" t="s">
        <v>29</v>
      </c>
      <c r="G5" s="13" t="s">
        <v>30</v>
      </c>
      <c r="H5" s="13" t="s">
        <v>31</v>
      </c>
      <c r="I5" s="13" t="s">
        <v>32</v>
      </c>
      <c r="J5" s="13" t="s">
        <v>33</v>
      </c>
      <c r="K5" s="13" t="s">
        <v>34</v>
      </c>
      <c r="L5" s="13" t="s">
        <v>35</v>
      </c>
      <c r="M5" s="16" t="s">
        <v>584</v>
      </c>
      <c r="N5" s="16" t="s">
        <v>585</v>
      </c>
      <c r="O5" s="16" t="s">
        <v>586</v>
      </c>
      <c r="P5" s="16" t="s">
        <v>587</v>
      </c>
      <c r="Q5" s="16" t="s">
        <v>588</v>
      </c>
      <c r="R5" s="16" t="s">
        <v>589</v>
      </c>
      <c r="S5" s="16" t="s">
        <v>590</v>
      </c>
      <c r="T5" s="16" t="s">
        <v>591</v>
      </c>
      <c r="U5" s="16" t="s">
        <v>592</v>
      </c>
      <c r="V5" s="16" t="s">
        <v>593</v>
      </c>
      <c r="W5" s="16" t="s">
        <v>37</v>
      </c>
      <c r="X5" s="16" t="s">
        <v>38</v>
      </c>
      <c r="Y5" s="838" t="s">
        <v>594</v>
      </c>
      <c r="Z5" s="838" t="s">
        <v>39</v>
      </c>
      <c r="AA5" s="16" t="s">
        <v>39</v>
      </c>
      <c r="AB5" s="13" t="s">
        <v>40</v>
      </c>
      <c r="AC5" s="13" t="s">
        <v>41</v>
      </c>
      <c r="AD5" s="13" t="s">
        <v>42</v>
      </c>
      <c r="AE5" s="13" t="s">
        <v>43</v>
      </c>
      <c r="AF5" s="13" t="s">
        <v>44</v>
      </c>
      <c r="AG5" s="13" t="s">
        <v>45</v>
      </c>
      <c r="AH5" s="13" t="s">
        <v>46</v>
      </c>
      <c r="AI5" s="13" t="s">
        <v>47</v>
      </c>
      <c r="AJ5" s="838" t="s">
        <v>48</v>
      </c>
      <c r="AK5" s="16" t="s">
        <v>49</v>
      </c>
      <c r="AL5" s="17" t="s">
        <v>50</v>
      </c>
      <c r="AM5" s="836" t="s">
        <v>51</v>
      </c>
      <c r="AN5" s="836" t="s">
        <v>52</v>
      </c>
      <c r="AO5" s="836" t="s">
        <v>53</v>
      </c>
      <c r="AP5" s="836" t="s">
        <v>54</v>
      </c>
      <c r="AQ5" s="836" t="s">
        <v>55</v>
      </c>
    </row>
    <row r="6" spans="1:43" s="9" customFormat="1" ht="37.5" customHeight="1" x14ac:dyDescent="0.3">
      <c r="A6" s="837"/>
      <c r="B6" s="837"/>
      <c r="C6" s="793"/>
      <c r="D6" s="837"/>
      <c r="E6" s="837"/>
      <c r="F6" s="14" t="s">
        <v>56</v>
      </c>
      <c r="G6" s="15" t="s">
        <v>56</v>
      </c>
      <c r="H6" s="15" t="s">
        <v>56</v>
      </c>
      <c r="I6" s="15" t="s">
        <v>56</v>
      </c>
      <c r="J6" s="9" t="s">
        <v>57</v>
      </c>
      <c r="K6" s="9" t="s">
        <v>57</v>
      </c>
      <c r="L6" s="9" t="s">
        <v>57</v>
      </c>
      <c r="M6" s="15" t="s">
        <v>58</v>
      </c>
      <c r="N6" s="9" t="s">
        <v>57</v>
      </c>
      <c r="O6" s="9" t="s">
        <v>57</v>
      </c>
      <c r="P6" s="15" t="s">
        <v>58</v>
      </c>
      <c r="Q6" s="9" t="s">
        <v>57</v>
      </c>
      <c r="R6" s="9" t="s">
        <v>57</v>
      </c>
      <c r="S6" s="15" t="s">
        <v>58</v>
      </c>
      <c r="T6" s="9" t="s">
        <v>57</v>
      </c>
      <c r="U6" s="9" t="s">
        <v>57</v>
      </c>
      <c r="V6" s="15" t="s">
        <v>58</v>
      </c>
      <c r="W6" s="9" t="s">
        <v>57</v>
      </c>
      <c r="X6" s="9" t="s">
        <v>57</v>
      </c>
      <c r="Y6" s="839"/>
      <c r="Z6" s="839"/>
      <c r="AA6" s="9" t="s">
        <v>57</v>
      </c>
      <c r="AB6" s="9" t="s">
        <v>59</v>
      </c>
      <c r="AC6" s="9" t="s">
        <v>60</v>
      </c>
      <c r="AD6" s="15" t="s">
        <v>61</v>
      </c>
      <c r="AE6" s="19" t="s">
        <v>62</v>
      </c>
      <c r="AF6" s="15" t="s">
        <v>63</v>
      </c>
      <c r="AG6" s="15" t="s">
        <v>61</v>
      </c>
      <c r="AH6" s="19" t="s">
        <v>62</v>
      </c>
      <c r="AI6" s="15" t="s">
        <v>63</v>
      </c>
      <c r="AJ6" s="839"/>
      <c r="AK6" s="9" t="s">
        <v>57</v>
      </c>
      <c r="AL6" s="10" t="s">
        <v>57</v>
      </c>
      <c r="AM6" s="837"/>
      <c r="AN6" s="837"/>
      <c r="AO6" s="837"/>
      <c r="AP6" s="837"/>
      <c r="AQ6" s="837"/>
    </row>
    <row r="7" spans="1:43" x14ac:dyDescent="0.3">
      <c r="AD7" s="828"/>
      <c r="AE7" s="8"/>
      <c r="AG7" s="828"/>
      <c r="AH7" s="8"/>
    </row>
    <row r="8" spans="1:43" x14ac:dyDescent="0.3">
      <c r="C8" s="755"/>
      <c r="AD8" s="828"/>
      <c r="AE8" s="625"/>
      <c r="AG8" s="828"/>
      <c r="AH8" s="625"/>
    </row>
    <row r="9" spans="1:43" x14ac:dyDescent="0.3">
      <c r="A9" s="662"/>
      <c r="B9" s="2"/>
      <c r="C9" s="819"/>
      <c r="D9" s="662"/>
      <c r="E9" s="662"/>
      <c r="F9" s="662"/>
      <c r="G9" s="662"/>
      <c r="H9" s="662"/>
      <c r="I9" s="662"/>
      <c r="J9" s="662"/>
      <c r="K9" s="662"/>
      <c r="L9" s="662"/>
      <c r="M9" s="662"/>
      <c r="N9" s="662"/>
      <c r="O9" s="662"/>
      <c r="P9" s="662"/>
      <c r="Q9" s="662"/>
      <c r="R9" s="662"/>
      <c r="S9" s="662"/>
      <c r="T9" s="662"/>
      <c r="U9" s="662"/>
      <c r="V9" s="662"/>
      <c r="W9" s="662"/>
      <c r="X9" s="662"/>
      <c r="Y9" s="662"/>
      <c r="Z9" s="662"/>
      <c r="AA9" s="662"/>
      <c r="AB9" s="662"/>
      <c r="AC9" s="662"/>
      <c r="AD9" s="510"/>
      <c r="AE9" s="8"/>
      <c r="AF9" s="662"/>
      <c r="AG9" s="510"/>
      <c r="AH9" s="8"/>
      <c r="AI9" s="662"/>
      <c r="AJ9" s="662"/>
      <c r="AK9" s="662"/>
      <c r="AL9" s="662"/>
      <c r="AM9" s="662"/>
      <c r="AN9" s="662"/>
      <c r="AO9" s="662"/>
      <c r="AP9" s="662"/>
      <c r="AQ9" s="662"/>
    </row>
    <row r="10" spans="1:43" x14ac:dyDescent="0.3">
      <c r="A10" s="428" t="s">
        <v>64</v>
      </c>
      <c r="AD10" s="828"/>
      <c r="AE10" s="8"/>
      <c r="AH10" s="8"/>
    </row>
    <row r="11" spans="1:43" ht="14.25" customHeight="1" x14ac:dyDescent="0.3">
      <c r="A11" s="428" t="s">
        <v>65</v>
      </c>
      <c r="AD11" s="828"/>
      <c r="AE11" s="8"/>
      <c r="AH11" s="8"/>
    </row>
    <row r="12" spans="1:43" ht="18" customHeight="1" x14ac:dyDescent="0.3">
      <c r="AE12" s="8"/>
      <c r="AH12" s="8"/>
    </row>
    <row r="13" spans="1:43" x14ac:dyDescent="0.3">
      <c r="AE13" s="8"/>
      <c r="AH13" s="8"/>
    </row>
    <row r="14" spans="1:43" x14ac:dyDescent="0.3">
      <c r="AE14" s="8"/>
      <c r="AH14" s="8"/>
    </row>
    <row r="15" spans="1:43" x14ac:dyDescent="0.3">
      <c r="AE15" s="8"/>
      <c r="AH15" s="8"/>
    </row>
    <row r="16" spans="1:43"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3">
    <mergeCell ref="A4:AQ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49" t="s">
        <v>435</v>
      </c>
    </row>
    <row r="3" spans="1:7" x14ac:dyDescent="0.3">
      <c r="A3" s="652"/>
    </row>
    <row r="4" spans="1:7" x14ac:dyDescent="0.3">
      <c r="A4" s="650"/>
    </row>
    <row r="5" spans="1:7" ht="30" customHeight="1" x14ac:dyDescent="0.3">
      <c r="A5" s="651" t="s">
        <v>430</v>
      </c>
      <c r="B5" s="651" t="s">
        <v>431</v>
      </c>
      <c r="C5" s="765" t="s">
        <v>498</v>
      </c>
      <c r="D5" s="651" t="s">
        <v>432</v>
      </c>
      <c r="E5" s="651" t="s">
        <v>433</v>
      </c>
      <c r="F5" s="765" t="s">
        <v>428</v>
      </c>
      <c r="G5" s="651" t="s">
        <v>323</v>
      </c>
    </row>
    <row r="6" spans="1:7" x14ac:dyDescent="0.3">
      <c r="A6" s="653"/>
      <c r="B6" s="654"/>
      <c r="C6" s="656"/>
      <c r="D6" s="654"/>
      <c r="E6" s="654"/>
      <c r="F6" s="656"/>
      <c r="G6" s="655"/>
    </row>
    <row r="7" spans="1:7" x14ac:dyDescent="0.3">
      <c r="A7" s="653"/>
      <c r="B7" s="654"/>
      <c r="C7" s="656"/>
      <c r="D7" s="654"/>
      <c r="E7" s="654"/>
      <c r="F7" s="656"/>
      <c r="G7" s="655"/>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55" customWidth="1"/>
    <col min="4" max="4" width="17" customWidth="1"/>
    <col min="5" max="5" width="27.33203125" customWidth="1"/>
    <col min="6" max="6" width="40.21875" style="755" customWidth="1"/>
    <col min="7" max="7" width="17" customWidth="1"/>
    <col min="8" max="8" width="27.33203125" customWidth="1"/>
    <col min="9" max="9" width="40.21875" style="755" customWidth="1"/>
    <col min="10" max="10" width="17" customWidth="1"/>
    <col min="11" max="11" width="27.33203125" customWidth="1"/>
    <col min="12" max="12" width="40.21875" style="755" customWidth="1"/>
    <col min="13" max="13" width="17" customWidth="1"/>
    <col min="14" max="14" width="27.33203125" customWidth="1"/>
    <col min="15" max="15" width="40.21875" style="755" customWidth="1"/>
    <col min="16" max="16" width="17" customWidth="1"/>
    <col min="17" max="17" width="27.33203125" customWidth="1"/>
    <col min="18" max="18" width="40.21875" style="755" customWidth="1"/>
    <col min="19" max="19" width="17" customWidth="1"/>
    <col min="20" max="20" width="27.33203125" customWidth="1"/>
    <col min="21" max="21" width="40.21875" style="755" customWidth="1"/>
    <col min="22" max="22" width="17" customWidth="1"/>
    <col min="23" max="23" width="27.33203125" customWidth="1"/>
    <col min="24" max="24" width="40.21875" style="755" customWidth="1"/>
    <col min="25" max="25" width="17" customWidth="1"/>
    <col min="26" max="26" width="27.33203125" customWidth="1"/>
    <col min="27" max="27" width="40.21875" style="755" customWidth="1"/>
    <col min="28" max="28" width="17" customWidth="1"/>
    <col min="30" max="30" width="40.21875" style="755" customWidth="1"/>
  </cols>
  <sheetData>
    <row r="1" spans="1:30" s="753" customFormat="1" ht="21" x14ac:dyDescent="0.4">
      <c r="A1" s="773"/>
      <c r="B1" s="773"/>
      <c r="C1" s="773"/>
      <c r="D1" s="774"/>
      <c r="E1" s="775"/>
      <c r="F1" s="775"/>
      <c r="G1" s="776"/>
      <c r="H1" s="777"/>
      <c r="I1" s="777"/>
      <c r="J1" s="778"/>
      <c r="K1" s="779"/>
      <c r="L1" s="779"/>
      <c r="M1" s="780"/>
      <c r="N1" s="781"/>
      <c r="O1" s="781"/>
      <c r="P1" s="782"/>
      <c r="Q1" s="783"/>
      <c r="R1" s="783"/>
      <c r="S1" s="784"/>
      <c r="T1" s="785"/>
      <c r="U1" s="785"/>
      <c r="V1" s="786"/>
      <c r="W1" s="787"/>
      <c r="X1" s="787"/>
      <c r="Y1" s="788"/>
      <c r="Z1" s="789"/>
      <c r="AA1" s="789"/>
      <c r="AB1" s="790"/>
      <c r="AC1" s="791"/>
      <c r="AD1" s="791"/>
    </row>
    <row r="2" spans="1:30" s="752" customFormat="1" x14ac:dyDescent="0.3">
      <c r="A2" s="742"/>
      <c r="B2" s="742"/>
      <c r="C2" s="756"/>
      <c r="D2" s="743"/>
      <c r="E2" s="743"/>
      <c r="F2" s="754"/>
      <c r="G2" s="744"/>
      <c r="H2" s="744"/>
      <c r="I2" s="757"/>
      <c r="J2" s="745"/>
      <c r="K2" s="745"/>
      <c r="L2" s="758"/>
      <c r="M2" s="746"/>
      <c r="N2" s="746"/>
      <c r="O2" s="759"/>
      <c r="P2" s="747"/>
      <c r="Q2" s="747"/>
      <c r="R2" s="760"/>
      <c r="S2" s="748"/>
      <c r="T2" s="748"/>
      <c r="U2" s="761"/>
      <c r="V2" s="749"/>
      <c r="W2" s="749"/>
      <c r="X2" s="762"/>
      <c r="Y2" s="750"/>
      <c r="Z2" s="750"/>
      <c r="AA2" s="763"/>
      <c r="AB2" s="751"/>
      <c r="AC2" s="751"/>
      <c r="AD2" s="76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Q6"/>
  <sheetViews>
    <sheetView workbookViewId="0">
      <pane xSplit="2" ySplit="4" topLeftCell="C5" activePane="bottomRight" state="frozen"/>
      <selection pane="topRight"/>
      <selection pane="bottomLeft"/>
      <selection pane="bottomRight" activeCell="E2" sqref="E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40" t="s">
        <v>25</v>
      </c>
      <c r="B1" s="842" t="s">
        <v>26</v>
      </c>
      <c r="C1" s="820" t="s">
        <v>573</v>
      </c>
      <c r="D1" s="766" t="s">
        <v>574</v>
      </c>
      <c r="E1" s="766" t="s">
        <v>575</v>
      </c>
      <c r="F1" s="661" t="s">
        <v>502</v>
      </c>
      <c r="G1" s="661" t="s">
        <v>40</v>
      </c>
      <c r="H1" s="661" t="s">
        <v>41</v>
      </c>
      <c r="I1" s="661" t="s">
        <v>42</v>
      </c>
      <c r="J1" s="661" t="s">
        <v>44</v>
      </c>
      <c r="K1" s="661" t="s">
        <v>45</v>
      </c>
      <c r="L1" s="661" t="s">
        <v>47</v>
      </c>
      <c r="M1" s="661" t="s">
        <v>43</v>
      </c>
      <c r="N1" s="661" t="s">
        <v>46</v>
      </c>
      <c r="O1" s="20" t="s">
        <v>66</v>
      </c>
      <c r="P1" s="21" t="s">
        <v>69</v>
      </c>
      <c r="Q1" s="22" t="s">
        <v>70</v>
      </c>
    </row>
    <row r="2" spans="1:17" x14ac:dyDescent="0.3">
      <c r="A2" s="841"/>
      <c r="B2" s="843"/>
      <c r="C2" s="9" t="s">
        <v>57</v>
      </c>
      <c r="D2" s="9" t="s">
        <v>57</v>
      </c>
      <c r="E2" s="9" t="s">
        <v>57</v>
      </c>
      <c r="F2" s="9" t="s">
        <v>57</v>
      </c>
      <c r="G2" s="9" t="s">
        <v>59</v>
      </c>
      <c r="H2" s="9" t="s">
        <v>60</v>
      </c>
      <c r="I2" s="15" t="s">
        <v>63</v>
      </c>
      <c r="J2" s="15" t="s">
        <v>63</v>
      </c>
      <c r="K2" s="15" t="s">
        <v>63</v>
      </c>
      <c r="L2" s="15" t="s">
        <v>63</v>
      </c>
      <c r="M2" s="19" t="s">
        <v>62</v>
      </c>
      <c r="N2" s="19" t="s">
        <v>62</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CQ13"/>
  <sheetViews>
    <sheetView tabSelected="1" workbookViewId="0">
      <pane xSplit="2" ySplit="4" topLeftCell="AT5" activePane="bottomRight" state="frozen"/>
      <selection pane="topRight"/>
      <selection pane="bottomLeft"/>
      <selection pane="bottomRight" activeCell="AX19" sqref="AX19"/>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25" max="26" width="10.6640625" customWidth="1"/>
    <col min="41" max="42" width="39.77734375" customWidth="1"/>
    <col min="50" max="68" width="22.77734375" customWidth="1"/>
    <col min="75" max="75" width="20.5546875" customWidth="1"/>
    <col min="76" max="76" width="14" customWidth="1"/>
    <col min="77" max="95" width="14.77734375" customWidth="1"/>
  </cols>
  <sheetData>
    <row r="1" spans="1:95" s="658" customFormat="1" ht="46.5" customHeight="1" x14ac:dyDescent="0.3">
      <c r="A1" s="873" t="s">
        <v>71</v>
      </c>
      <c r="B1" s="874"/>
      <c r="C1" s="874"/>
      <c r="D1" s="874"/>
      <c r="E1" s="874"/>
      <c r="F1" s="874"/>
      <c r="G1" s="874"/>
      <c r="H1" s="875" t="s">
        <v>451</v>
      </c>
      <c r="I1" s="876"/>
      <c r="J1" s="876"/>
      <c r="K1" s="876"/>
      <c r="L1" s="876"/>
      <c r="M1" s="877"/>
      <c r="N1" s="878" t="s">
        <v>72</v>
      </c>
      <c r="O1" s="856"/>
      <c r="P1" s="856"/>
      <c r="Q1" s="856"/>
      <c r="R1" s="856"/>
      <c r="S1" s="856"/>
      <c r="T1" s="856"/>
      <c r="U1" s="856"/>
      <c r="V1" s="879" t="s">
        <v>73</v>
      </c>
      <c r="W1" s="880"/>
      <c r="X1" s="881"/>
      <c r="Y1" s="881"/>
      <c r="Z1" s="882"/>
      <c r="AA1" s="883" t="s">
        <v>74</v>
      </c>
      <c r="AB1" s="884"/>
      <c r="AC1" s="884"/>
      <c r="AD1" s="884"/>
      <c r="AE1" s="884"/>
      <c r="AF1" s="884"/>
      <c r="AG1" s="884"/>
      <c r="AH1" s="884"/>
      <c r="AI1" s="884"/>
      <c r="AJ1" s="884"/>
      <c r="AK1" s="884"/>
      <c r="AL1" s="884"/>
      <c r="AM1" s="884"/>
      <c r="AN1" s="52"/>
      <c r="AO1" s="53"/>
      <c r="AP1" s="855" t="s">
        <v>75</v>
      </c>
      <c r="AQ1" s="856"/>
      <c r="AR1" s="856"/>
      <c r="AS1" s="856"/>
      <c r="AT1" s="856"/>
      <c r="AU1" s="856"/>
      <c r="AV1" s="856"/>
      <c r="AW1" s="857"/>
      <c r="AX1" s="864" t="s">
        <v>570</v>
      </c>
      <c r="AY1" s="865"/>
      <c r="AZ1" s="865"/>
      <c r="BA1" s="865"/>
      <c r="BB1" s="865"/>
      <c r="BC1" s="866"/>
      <c r="BD1" s="867" t="s">
        <v>76</v>
      </c>
      <c r="BE1" s="868"/>
      <c r="BF1" s="868"/>
      <c r="BG1" s="868"/>
      <c r="BH1" s="868"/>
      <c r="BI1" s="869"/>
      <c r="BJ1" s="870" t="s">
        <v>77</v>
      </c>
      <c r="BK1" s="871"/>
      <c r="BL1" s="871"/>
      <c r="BM1" s="871"/>
      <c r="BN1" s="871"/>
      <c r="BO1" s="871"/>
      <c r="BP1" s="872"/>
      <c r="BQ1" s="844" t="s">
        <v>78</v>
      </c>
      <c r="BR1" s="845"/>
      <c r="BS1" s="845"/>
      <c r="BT1" s="845"/>
      <c r="BU1" s="845"/>
      <c r="BV1" s="845"/>
      <c r="BW1" s="53"/>
      <c r="BX1" s="54"/>
      <c r="BY1" s="846" t="s">
        <v>79</v>
      </c>
      <c r="BZ1" s="847"/>
      <c r="CA1" s="847"/>
      <c r="CB1" s="847"/>
      <c r="CC1" s="847"/>
      <c r="CD1" s="847"/>
      <c r="CE1" s="847"/>
      <c r="CF1" s="848"/>
      <c r="CG1" s="848"/>
      <c r="CH1" s="848"/>
      <c r="CI1" s="848"/>
      <c r="CJ1" s="848"/>
      <c r="CK1" s="848"/>
      <c r="CL1" s="848"/>
      <c r="CM1" s="848"/>
      <c r="CN1" s="848"/>
      <c r="CO1" s="848"/>
      <c r="CP1" s="848"/>
      <c r="CQ1" s="848"/>
    </row>
    <row r="2" spans="1:95" s="658" customFormat="1" ht="90" customHeight="1" x14ac:dyDescent="0.3">
      <c r="A2" s="55" t="s">
        <v>80</v>
      </c>
      <c r="B2" s="55" t="s">
        <v>81</v>
      </c>
      <c r="C2" s="56" t="s">
        <v>82</v>
      </c>
      <c r="D2" s="56" t="s">
        <v>83</v>
      </c>
      <c r="E2" s="56" t="s">
        <v>84</v>
      </c>
      <c r="F2" s="56" t="s">
        <v>85</v>
      </c>
      <c r="G2" s="56" t="s">
        <v>86</v>
      </c>
      <c r="H2" s="849" t="s">
        <v>452</v>
      </c>
      <c r="I2" s="850"/>
      <c r="J2" s="850" t="s">
        <v>87</v>
      </c>
      <c r="K2" s="850"/>
      <c r="L2" s="850" t="s">
        <v>88</v>
      </c>
      <c r="M2" s="851"/>
      <c r="N2" s="57" t="s">
        <v>80</v>
      </c>
      <c r="O2" s="58" t="s">
        <v>81</v>
      </c>
      <c r="P2" s="58" t="s">
        <v>82</v>
      </c>
      <c r="Q2" s="58" t="s">
        <v>89</v>
      </c>
      <c r="R2" s="58" t="s">
        <v>90</v>
      </c>
      <c r="S2" s="58" t="s">
        <v>91</v>
      </c>
      <c r="T2" s="58" t="s">
        <v>92</v>
      </c>
      <c r="U2" s="58" t="s">
        <v>93</v>
      </c>
      <c r="V2" s="60" t="s">
        <v>94</v>
      </c>
      <c r="W2" s="61" t="s">
        <v>95</v>
      </c>
      <c r="X2" s="62" t="s">
        <v>93</v>
      </c>
      <c r="Y2" s="61" t="s">
        <v>503</v>
      </c>
      <c r="Z2" s="63" t="s">
        <v>504</v>
      </c>
      <c r="AA2" s="64" t="s">
        <v>96</v>
      </c>
      <c r="AB2" s="65" t="s">
        <v>97</v>
      </c>
      <c r="AC2" s="65" t="s">
        <v>98</v>
      </c>
      <c r="AD2" s="65" t="s">
        <v>99</v>
      </c>
      <c r="AE2" s="65" t="s">
        <v>100</v>
      </c>
      <c r="AF2" s="66" t="s">
        <v>101</v>
      </c>
      <c r="AG2" s="67" t="s">
        <v>102</v>
      </c>
      <c r="AH2" s="67" t="s">
        <v>81</v>
      </c>
      <c r="AI2" s="67" t="s">
        <v>103</v>
      </c>
      <c r="AJ2" s="67" t="s">
        <v>104</v>
      </c>
      <c r="AK2" s="67" t="s">
        <v>506</v>
      </c>
      <c r="AL2" s="67" t="s">
        <v>505</v>
      </c>
      <c r="AM2" s="67" t="s">
        <v>105</v>
      </c>
      <c r="AN2" s="68" t="s">
        <v>106</v>
      </c>
      <c r="AO2" s="57" t="s">
        <v>107</v>
      </c>
      <c r="AP2" s="58" t="s">
        <v>108</v>
      </c>
      <c r="AQ2" s="58" t="s">
        <v>109</v>
      </c>
      <c r="AR2" s="58" t="s">
        <v>110</v>
      </c>
      <c r="AS2" s="58" t="s">
        <v>111</v>
      </c>
      <c r="AT2" s="58" t="s">
        <v>112</v>
      </c>
      <c r="AU2" s="58" t="s">
        <v>113</v>
      </c>
      <c r="AV2" s="58" t="s">
        <v>456</v>
      </c>
      <c r="AW2" s="59" t="s">
        <v>616</v>
      </c>
      <c r="AX2" s="852" t="s">
        <v>115</v>
      </c>
      <c r="AY2" s="853"/>
      <c r="AZ2" s="853"/>
      <c r="BA2" s="853" t="s">
        <v>116</v>
      </c>
      <c r="BB2" s="853"/>
      <c r="BC2" s="854"/>
      <c r="BD2" s="858" t="s">
        <v>115</v>
      </c>
      <c r="BE2" s="859"/>
      <c r="BF2" s="859"/>
      <c r="BG2" s="859" t="s">
        <v>116</v>
      </c>
      <c r="BH2" s="859"/>
      <c r="BI2" s="860"/>
      <c r="BJ2" s="861" t="s">
        <v>115</v>
      </c>
      <c r="BK2" s="862"/>
      <c r="BL2" s="862"/>
      <c r="BM2" s="862" t="s">
        <v>116</v>
      </c>
      <c r="BN2" s="863"/>
      <c r="BO2" s="863"/>
      <c r="BP2" s="69" t="s">
        <v>117</v>
      </c>
      <c r="BQ2" s="70" t="s">
        <v>118</v>
      </c>
      <c r="BR2" s="71" t="s">
        <v>119</v>
      </c>
      <c r="BS2" s="71" t="s">
        <v>120</v>
      </c>
      <c r="BT2" s="71" t="s">
        <v>121</v>
      </c>
      <c r="BU2" s="71" t="s">
        <v>122</v>
      </c>
      <c r="BV2" s="71" t="s">
        <v>123</v>
      </c>
      <c r="BW2" s="57" t="s">
        <v>124</v>
      </c>
      <c r="BX2" s="58" t="s">
        <v>125</v>
      </c>
      <c r="BY2" s="58" t="s">
        <v>126</v>
      </c>
      <c r="BZ2" s="58" t="s">
        <v>127</v>
      </c>
      <c r="CA2" s="58" t="s">
        <v>128</v>
      </c>
      <c r="CB2" s="58" t="s">
        <v>129</v>
      </c>
      <c r="CC2" s="58" t="s">
        <v>130</v>
      </c>
      <c r="CD2" s="58" t="s">
        <v>131</v>
      </c>
      <c r="CE2" s="58" t="s">
        <v>132</v>
      </c>
      <c r="CF2" s="58" t="s">
        <v>133</v>
      </c>
      <c r="CG2" s="58" t="s">
        <v>134</v>
      </c>
      <c r="CH2" s="58" t="s">
        <v>135</v>
      </c>
      <c r="CI2" s="58" t="s">
        <v>136</v>
      </c>
      <c r="CJ2" s="58" t="s">
        <v>137</v>
      </c>
      <c r="CK2" s="58" t="s">
        <v>138</v>
      </c>
      <c r="CL2" s="58" t="s">
        <v>139</v>
      </c>
      <c r="CM2" s="58" t="s">
        <v>140</v>
      </c>
      <c r="CN2" s="58" t="s">
        <v>141</v>
      </c>
      <c r="CO2" s="58" t="s">
        <v>142</v>
      </c>
      <c r="CP2" s="58" t="s">
        <v>143</v>
      </c>
      <c r="CQ2" s="58" t="s">
        <v>144</v>
      </c>
    </row>
    <row r="3" spans="1:95" s="659" customFormat="1" ht="24.75" customHeight="1" x14ac:dyDescent="0.3">
      <c r="A3" s="72"/>
      <c r="B3" s="72"/>
      <c r="C3" s="73"/>
      <c r="D3" s="79" t="s">
        <v>145</v>
      </c>
      <c r="E3" s="73"/>
      <c r="F3" s="73"/>
      <c r="G3" s="73"/>
      <c r="H3" s="105" t="s">
        <v>146</v>
      </c>
      <c r="I3" s="106" t="s">
        <v>145</v>
      </c>
      <c r="J3" s="106" t="s">
        <v>147</v>
      </c>
      <c r="K3" s="106" t="s">
        <v>145</v>
      </c>
      <c r="L3" s="106" t="s">
        <v>147</v>
      </c>
      <c r="M3" s="107" t="s">
        <v>145</v>
      </c>
      <c r="N3" s="108"/>
      <c r="O3" s="109"/>
      <c r="P3" s="109"/>
      <c r="Q3" s="109" t="s">
        <v>146</v>
      </c>
      <c r="R3" s="109" t="s">
        <v>60</v>
      </c>
      <c r="S3" s="109" t="s">
        <v>146</v>
      </c>
      <c r="T3" s="109" t="s">
        <v>60</v>
      </c>
      <c r="U3" s="109" t="s">
        <v>60</v>
      </c>
      <c r="V3" s="110"/>
      <c r="W3" s="110" t="s">
        <v>60</v>
      </c>
      <c r="X3" s="110" t="s">
        <v>60</v>
      </c>
      <c r="Y3" s="111" t="s">
        <v>62</v>
      </c>
      <c r="Z3" s="112" t="s">
        <v>62</v>
      </c>
      <c r="AA3" s="113"/>
      <c r="AB3" s="114"/>
      <c r="AC3" s="114"/>
      <c r="AD3" s="114"/>
      <c r="AE3" s="115"/>
      <c r="AF3" s="116"/>
      <c r="AG3" s="116"/>
      <c r="AH3" s="116"/>
      <c r="AI3" s="116"/>
      <c r="AJ3" s="116"/>
      <c r="AK3" s="116"/>
      <c r="AL3" s="116"/>
      <c r="AM3" s="116"/>
      <c r="AN3" s="117"/>
      <c r="AO3" s="118"/>
      <c r="AP3" s="119"/>
      <c r="AQ3" s="119"/>
      <c r="AR3" s="119"/>
      <c r="AS3" s="119"/>
      <c r="AT3" s="119"/>
      <c r="AU3" s="119"/>
      <c r="AV3" s="119"/>
      <c r="AW3" s="120"/>
      <c r="AX3" s="121" t="s">
        <v>148</v>
      </c>
      <c r="AY3" s="122" t="s">
        <v>149</v>
      </c>
      <c r="AZ3" s="123" t="s">
        <v>150</v>
      </c>
      <c r="BA3" s="122" t="s">
        <v>148</v>
      </c>
      <c r="BB3" s="122" t="s">
        <v>149</v>
      </c>
      <c r="BC3" s="124" t="s">
        <v>150</v>
      </c>
      <c r="BD3" s="125" t="s">
        <v>148</v>
      </c>
      <c r="BE3" s="126" t="s">
        <v>149</v>
      </c>
      <c r="BF3" s="127" t="s">
        <v>150</v>
      </c>
      <c r="BG3" s="126" t="s">
        <v>148</v>
      </c>
      <c r="BH3" s="126" t="s">
        <v>149</v>
      </c>
      <c r="BI3" s="128" t="s">
        <v>150</v>
      </c>
      <c r="BJ3" s="129" t="s">
        <v>148</v>
      </c>
      <c r="BK3" s="130" t="s">
        <v>149</v>
      </c>
      <c r="BL3" s="131" t="s">
        <v>150</v>
      </c>
      <c r="BM3" s="130" t="s">
        <v>148</v>
      </c>
      <c r="BN3" s="130" t="s">
        <v>149</v>
      </c>
      <c r="BO3" s="132" t="s">
        <v>150</v>
      </c>
      <c r="BP3" s="133"/>
      <c r="BQ3" s="134"/>
      <c r="BR3" s="135"/>
      <c r="BS3" s="135"/>
      <c r="BT3" s="135"/>
      <c r="BU3" s="135"/>
      <c r="BV3" s="135"/>
      <c r="BW3" s="57" t="s">
        <v>151</v>
      </c>
      <c r="BX3" s="58" t="s">
        <v>63</v>
      </c>
      <c r="BY3" s="58" t="s">
        <v>63</v>
      </c>
      <c r="BZ3" s="58" t="s">
        <v>62</v>
      </c>
      <c r="CA3" s="58" t="s">
        <v>152</v>
      </c>
      <c r="CB3" s="58" t="s">
        <v>152</v>
      </c>
      <c r="CC3" s="58" t="s">
        <v>63</v>
      </c>
      <c r="CD3" s="58" t="s">
        <v>63</v>
      </c>
      <c r="CE3" s="58" t="s">
        <v>62</v>
      </c>
      <c r="CF3" s="58" t="s">
        <v>152</v>
      </c>
      <c r="CG3" s="58" t="s">
        <v>152</v>
      </c>
      <c r="CH3" s="58" t="s">
        <v>63</v>
      </c>
      <c r="CI3" s="58" t="s">
        <v>63</v>
      </c>
      <c r="CJ3" s="58" t="s">
        <v>62</v>
      </c>
      <c r="CK3" s="58" t="s">
        <v>152</v>
      </c>
      <c r="CL3" s="58" t="s">
        <v>152</v>
      </c>
      <c r="CM3" s="58" t="s">
        <v>63</v>
      </c>
      <c r="CN3" s="58" t="s">
        <v>63</v>
      </c>
      <c r="CO3" s="58" t="s">
        <v>62</v>
      </c>
      <c r="CP3" s="58" t="s">
        <v>152</v>
      </c>
      <c r="CQ3" s="58" t="s">
        <v>152</v>
      </c>
    </row>
    <row r="4" spans="1:95" s="660"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153</v>
      </c>
      <c r="S7" s="51"/>
      <c r="T7" s="51"/>
      <c r="U7" s="51"/>
      <c r="W7" s="51"/>
      <c r="X7" s="51"/>
      <c r="Y7" s="51"/>
      <c r="Z7" s="51"/>
    </row>
    <row r="8" spans="1:95" x14ac:dyDescent="0.3">
      <c r="A8" s="51" t="s">
        <v>154</v>
      </c>
      <c r="S8" s="51"/>
      <c r="T8" s="51"/>
      <c r="U8" s="51"/>
      <c r="W8" s="51"/>
      <c r="X8" s="51"/>
      <c r="Y8" s="51"/>
      <c r="Z8" s="51"/>
    </row>
    <row r="9" spans="1:95" x14ac:dyDescent="0.3">
      <c r="A9" s="51" t="s">
        <v>155</v>
      </c>
      <c r="S9" s="51"/>
      <c r="T9" s="51"/>
      <c r="U9" s="51"/>
      <c r="W9" s="51"/>
      <c r="X9" s="51"/>
      <c r="Y9" s="51"/>
      <c r="Z9" s="51"/>
    </row>
    <row r="13" spans="1:95" x14ac:dyDescent="0.3">
      <c r="A13" s="51" t="s">
        <v>156</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CZ47"/>
  <sheetViews>
    <sheetView workbookViewId="0">
      <pane xSplit="2" ySplit="4" topLeftCell="BP5" activePane="bottomRight" state="frozen"/>
      <selection pane="topRight" activeCell="C1" sqref="C1"/>
      <selection pane="bottomLeft" activeCell="A5" sqref="A5"/>
      <selection pane="bottomRight"/>
    </sheetView>
  </sheetViews>
  <sheetFormatPr baseColWidth="10" defaultColWidth="9.21875" defaultRowHeight="14.4" x14ac:dyDescent="0.3"/>
  <cols>
    <col min="1" max="3" width="14.21875" customWidth="1"/>
    <col min="4" max="6" width="18.77734375" customWidth="1"/>
    <col min="7" max="7" width="23.441406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21" customHeight="1" x14ac:dyDescent="0.4">
      <c r="A1" s="141" t="s">
        <v>71</v>
      </c>
      <c r="B1" s="142"/>
      <c r="C1" s="143"/>
      <c r="D1" s="143"/>
      <c r="E1" s="143"/>
      <c r="F1" s="143"/>
      <c r="G1" s="143"/>
      <c r="H1" s="143"/>
      <c r="I1" s="143"/>
      <c r="J1" s="143"/>
      <c r="K1" s="144" t="s">
        <v>157</v>
      </c>
      <c r="L1" s="145"/>
      <c r="M1" s="908" t="s">
        <v>158</v>
      </c>
      <c r="N1" s="909" t="s">
        <v>507</v>
      </c>
      <c r="O1" s="910"/>
      <c r="P1" s="910"/>
      <c r="Q1" s="910"/>
      <c r="R1" s="911" t="s">
        <v>451</v>
      </c>
      <c r="S1" s="904"/>
      <c r="T1" s="904"/>
      <c r="U1" s="904"/>
      <c r="V1" s="904"/>
      <c r="W1" s="904"/>
      <c r="X1" s="912"/>
      <c r="Y1" s="898" t="s">
        <v>459</v>
      </c>
      <c r="Z1" s="868"/>
      <c r="AA1" s="914" t="s">
        <v>159</v>
      </c>
      <c r="AB1" s="886" t="s">
        <v>160</v>
      </c>
      <c r="AC1" s="900" t="s">
        <v>161</v>
      </c>
      <c r="AD1" s="901"/>
      <c r="AE1" s="901"/>
      <c r="AF1" s="902"/>
      <c r="AG1" s="903" t="s">
        <v>162</v>
      </c>
      <c r="AH1" s="904"/>
      <c r="AI1" s="904"/>
      <c r="AJ1" s="904"/>
      <c r="AK1" s="904"/>
      <c r="AL1" s="904"/>
      <c r="AM1" s="904"/>
      <c r="AN1" s="904"/>
      <c r="AO1" s="886" t="s">
        <v>163</v>
      </c>
      <c r="AP1" s="898" t="s">
        <v>458</v>
      </c>
      <c r="AQ1" s="868"/>
      <c r="AR1" s="868"/>
      <c r="AS1" s="869"/>
      <c r="AT1" s="906" t="s">
        <v>164</v>
      </c>
      <c r="AU1" s="907"/>
      <c r="AV1" s="907"/>
      <c r="AW1" s="907"/>
      <c r="AX1" s="907"/>
      <c r="AY1" s="907"/>
      <c r="AZ1" s="907"/>
      <c r="BA1" s="907"/>
      <c r="BB1" s="907"/>
      <c r="BC1" s="907"/>
      <c r="BD1" s="907"/>
      <c r="BE1" s="907"/>
      <c r="BF1" s="907"/>
      <c r="BG1" s="907"/>
      <c r="BH1" s="907"/>
      <c r="BI1" s="907"/>
      <c r="BJ1" s="907"/>
      <c r="BK1" s="907"/>
      <c r="BL1" s="907"/>
      <c r="BM1" s="907"/>
      <c r="BN1" s="907"/>
      <c r="BO1" s="907"/>
      <c r="BP1" s="907"/>
      <c r="BQ1" s="907"/>
      <c r="BR1" s="907"/>
      <c r="BS1" s="907"/>
      <c r="BT1" s="907"/>
      <c r="BU1" s="907"/>
      <c r="BV1" s="907"/>
      <c r="BW1" s="886" t="s">
        <v>165</v>
      </c>
      <c r="BX1" s="898" t="s">
        <v>457</v>
      </c>
      <c r="BY1" s="868"/>
      <c r="BZ1" s="868"/>
      <c r="CA1" s="869"/>
      <c r="CB1" s="897" t="s">
        <v>474</v>
      </c>
      <c r="CC1" s="899" t="s">
        <v>74</v>
      </c>
      <c r="CD1" s="899"/>
      <c r="CE1" s="899"/>
      <c r="CF1" s="899"/>
      <c r="CG1" s="899"/>
      <c r="CH1" s="899"/>
      <c r="CI1" s="899"/>
      <c r="CJ1" s="899"/>
      <c r="CK1" s="899"/>
      <c r="CL1" s="899"/>
      <c r="CM1" s="899"/>
      <c r="CN1" s="899"/>
      <c r="CO1" s="146"/>
      <c r="CP1" s="885" t="s">
        <v>78</v>
      </c>
      <c r="CQ1" s="856"/>
      <c r="CR1" s="856"/>
      <c r="CS1" s="856"/>
      <c r="CT1" s="856"/>
      <c r="CU1" s="856"/>
      <c r="CV1" s="856"/>
      <c r="CW1" s="857"/>
    </row>
    <row r="2" spans="1:104" ht="64.5" customHeight="1" x14ac:dyDescent="0.3">
      <c r="A2" s="147" t="s">
        <v>80</v>
      </c>
      <c r="B2" s="148" t="s">
        <v>81</v>
      </c>
      <c r="C2" s="148" t="s">
        <v>83</v>
      </c>
      <c r="D2" s="137" t="s">
        <v>84</v>
      </c>
      <c r="E2" s="137" t="s">
        <v>85</v>
      </c>
      <c r="F2" s="149" t="s">
        <v>86</v>
      </c>
      <c r="G2" s="137" t="s">
        <v>166</v>
      </c>
      <c r="H2" s="137" t="s">
        <v>167</v>
      </c>
      <c r="I2" s="137" t="s">
        <v>168</v>
      </c>
      <c r="J2" s="137" t="s">
        <v>169</v>
      </c>
      <c r="K2" s="150" t="s">
        <v>80</v>
      </c>
      <c r="L2" s="151" t="s">
        <v>81</v>
      </c>
      <c r="M2" s="908"/>
      <c r="N2" s="152" t="s">
        <v>170</v>
      </c>
      <c r="O2" s="152" t="s">
        <v>80</v>
      </c>
      <c r="P2" s="152" t="s">
        <v>171</v>
      </c>
      <c r="Q2" s="152" t="s">
        <v>172</v>
      </c>
      <c r="R2" s="157" t="s">
        <v>173</v>
      </c>
      <c r="S2" s="916" t="s">
        <v>452</v>
      </c>
      <c r="T2" s="863"/>
      <c r="U2" s="917" t="s">
        <v>87</v>
      </c>
      <c r="V2" s="917"/>
      <c r="W2" s="917" t="s">
        <v>88</v>
      </c>
      <c r="X2" s="918"/>
      <c r="Y2" s="913"/>
      <c r="Z2" s="893"/>
      <c r="AA2" s="915"/>
      <c r="AB2" s="887"/>
      <c r="AC2" s="153" t="s">
        <v>174</v>
      </c>
      <c r="AD2" s="153" t="s">
        <v>175</v>
      </c>
      <c r="AE2" s="153" t="s">
        <v>176</v>
      </c>
      <c r="AF2" s="153" t="s">
        <v>177</v>
      </c>
      <c r="AG2" s="905" t="s">
        <v>178</v>
      </c>
      <c r="AH2" s="890"/>
      <c r="AI2" s="890" t="s">
        <v>179</v>
      </c>
      <c r="AJ2" s="890"/>
      <c r="AK2" s="890" t="s">
        <v>180</v>
      </c>
      <c r="AL2" s="890"/>
      <c r="AM2" s="154" t="s">
        <v>181</v>
      </c>
      <c r="AN2" s="154" t="s">
        <v>182</v>
      </c>
      <c r="AO2" s="887"/>
      <c r="AP2" s="892" t="s">
        <v>595</v>
      </c>
      <c r="AQ2" s="893"/>
      <c r="AR2" s="894" t="s">
        <v>596</v>
      </c>
      <c r="AS2" s="895"/>
      <c r="AT2" s="890" t="s">
        <v>183</v>
      </c>
      <c r="AU2" s="890"/>
      <c r="AV2" s="891" t="s">
        <v>184</v>
      </c>
      <c r="AW2" s="891"/>
      <c r="AX2" s="891" t="s">
        <v>185</v>
      </c>
      <c r="AY2" s="891"/>
      <c r="AZ2" s="154" t="s">
        <v>186</v>
      </c>
      <c r="BA2" s="154" t="s">
        <v>187</v>
      </c>
      <c r="BB2" s="890" t="s">
        <v>188</v>
      </c>
      <c r="BC2" s="890"/>
      <c r="BD2" s="891" t="s">
        <v>189</v>
      </c>
      <c r="BE2" s="891"/>
      <c r="BF2" s="891" t="s">
        <v>190</v>
      </c>
      <c r="BG2" s="891"/>
      <c r="BH2" s="154" t="s">
        <v>191</v>
      </c>
      <c r="BI2" s="154" t="s">
        <v>192</v>
      </c>
      <c r="BJ2" s="890" t="s">
        <v>193</v>
      </c>
      <c r="BK2" s="890"/>
      <c r="BL2" s="891" t="s">
        <v>194</v>
      </c>
      <c r="BM2" s="891"/>
      <c r="BN2" s="891" t="s">
        <v>195</v>
      </c>
      <c r="BO2" s="891"/>
      <c r="BP2" s="154" t="s">
        <v>196</v>
      </c>
      <c r="BQ2" s="154" t="s">
        <v>197</v>
      </c>
      <c r="BR2" s="156" t="s">
        <v>198</v>
      </c>
      <c r="BS2" s="156" t="s">
        <v>199</v>
      </c>
      <c r="BT2" s="156" t="s">
        <v>200</v>
      </c>
      <c r="BU2" s="154" t="s">
        <v>201</v>
      </c>
      <c r="BV2" s="154" t="s">
        <v>202</v>
      </c>
      <c r="BW2" s="887"/>
      <c r="BX2" s="892" t="s">
        <v>595</v>
      </c>
      <c r="BY2" s="893"/>
      <c r="BZ2" s="894" t="s">
        <v>596</v>
      </c>
      <c r="CA2" s="895"/>
      <c r="CB2" s="897"/>
      <c r="CC2" s="138" t="s">
        <v>96</v>
      </c>
      <c r="CD2" s="138" t="s">
        <v>203</v>
      </c>
      <c r="CE2" s="138" t="s">
        <v>99</v>
      </c>
      <c r="CF2" s="138" t="s">
        <v>100</v>
      </c>
      <c r="CG2" s="139" t="s">
        <v>101</v>
      </c>
      <c r="CH2" s="140" t="s">
        <v>25</v>
      </c>
      <c r="CI2" s="140" t="s">
        <v>26</v>
      </c>
      <c r="CJ2" s="140" t="s">
        <v>34</v>
      </c>
      <c r="CK2" s="140" t="s">
        <v>35</v>
      </c>
      <c r="CL2" s="140" t="s">
        <v>508</v>
      </c>
      <c r="CM2" s="140" t="s">
        <v>509</v>
      </c>
      <c r="CN2" s="140" t="s">
        <v>36</v>
      </c>
      <c r="CO2" s="140" t="s">
        <v>460</v>
      </c>
      <c r="CP2" s="896" t="s">
        <v>204</v>
      </c>
      <c r="CQ2" s="888"/>
      <c r="CR2" s="888" t="s">
        <v>205</v>
      </c>
      <c r="CS2" s="888"/>
      <c r="CT2" s="888" t="s">
        <v>206</v>
      </c>
      <c r="CU2" s="888"/>
      <c r="CV2" s="888" t="s">
        <v>207</v>
      </c>
      <c r="CW2" s="889"/>
    </row>
    <row r="3" spans="1:104" s="1" customFormat="1" ht="36.75" customHeight="1" x14ac:dyDescent="0.3">
      <c r="A3" s="168"/>
      <c r="B3" s="169"/>
      <c r="C3" s="158" t="s">
        <v>145</v>
      </c>
      <c r="D3" s="158"/>
      <c r="E3" s="158"/>
      <c r="F3" s="158"/>
      <c r="G3" s="158" t="s">
        <v>208</v>
      </c>
      <c r="H3" s="148"/>
      <c r="I3" s="148"/>
      <c r="J3" s="148"/>
      <c r="K3" s="180"/>
      <c r="L3" s="171"/>
      <c r="M3" s="172"/>
      <c r="N3" s="159"/>
      <c r="O3" s="159"/>
      <c r="P3" s="159" t="s">
        <v>145</v>
      </c>
      <c r="Q3" s="159"/>
      <c r="R3" s="157"/>
      <c r="S3" s="181" t="s">
        <v>146</v>
      </c>
      <c r="T3" s="181" t="s">
        <v>145</v>
      </c>
      <c r="U3" s="181" t="s">
        <v>146</v>
      </c>
      <c r="V3" s="181" t="s">
        <v>145</v>
      </c>
      <c r="W3" s="181" t="s">
        <v>146</v>
      </c>
      <c r="X3" s="182" t="s">
        <v>145</v>
      </c>
      <c r="Y3" s="183" t="s">
        <v>147</v>
      </c>
      <c r="Z3" s="184" t="s">
        <v>209</v>
      </c>
      <c r="AA3" s="185" t="s">
        <v>210</v>
      </c>
      <c r="AB3" s="186" t="s">
        <v>210</v>
      </c>
      <c r="AC3" s="158" t="s">
        <v>145</v>
      </c>
      <c r="AD3" s="158" t="s">
        <v>62</v>
      </c>
      <c r="AE3" s="158" t="s">
        <v>145</v>
      </c>
      <c r="AF3" s="158" t="s">
        <v>62</v>
      </c>
      <c r="AG3" s="155" t="s">
        <v>146</v>
      </c>
      <c r="AH3" s="166" t="s">
        <v>145</v>
      </c>
      <c r="AI3" s="166" t="s">
        <v>146</v>
      </c>
      <c r="AJ3" s="166" t="s">
        <v>145</v>
      </c>
      <c r="AK3" s="166" t="s">
        <v>146</v>
      </c>
      <c r="AL3" s="166" t="s">
        <v>145</v>
      </c>
      <c r="AM3" s="175"/>
      <c r="AN3" s="175"/>
      <c r="AO3" s="186" t="s">
        <v>210</v>
      </c>
      <c r="AP3" s="187" t="s">
        <v>211</v>
      </c>
      <c r="AQ3" s="184" t="s">
        <v>212</v>
      </c>
      <c r="AR3" s="188" t="s">
        <v>211</v>
      </c>
      <c r="AS3" s="189" t="s">
        <v>212</v>
      </c>
      <c r="AT3" s="164" t="s">
        <v>146</v>
      </c>
      <c r="AU3" s="164" t="s">
        <v>145</v>
      </c>
      <c r="AV3" s="164" t="s">
        <v>146</v>
      </c>
      <c r="AW3" s="164" t="s">
        <v>145</v>
      </c>
      <c r="AX3" s="164" t="s">
        <v>146</v>
      </c>
      <c r="AY3" s="164" t="s">
        <v>145</v>
      </c>
      <c r="AZ3" s="175"/>
      <c r="BA3" s="175"/>
      <c r="BB3" s="164" t="s">
        <v>146</v>
      </c>
      <c r="BC3" s="164" t="s">
        <v>145</v>
      </c>
      <c r="BD3" s="164" t="s">
        <v>146</v>
      </c>
      <c r="BE3" s="164" t="s">
        <v>145</v>
      </c>
      <c r="BF3" s="164" t="s">
        <v>146</v>
      </c>
      <c r="BG3" s="164" t="s">
        <v>145</v>
      </c>
      <c r="BH3" s="175"/>
      <c r="BI3" s="175"/>
      <c r="BJ3" s="164" t="s">
        <v>146</v>
      </c>
      <c r="BK3" s="164" t="s">
        <v>145</v>
      </c>
      <c r="BL3" s="164" t="s">
        <v>146</v>
      </c>
      <c r="BM3" s="164" t="s">
        <v>145</v>
      </c>
      <c r="BN3" s="164" t="s">
        <v>146</v>
      </c>
      <c r="BO3" s="164" t="s">
        <v>145</v>
      </c>
      <c r="BP3" s="175"/>
      <c r="BQ3" s="175"/>
      <c r="BR3" s="164" t="s">
        <v>145</v>
      </c>
      <c r="BS3" s="164" t="s">
        <v>145</v>
      </c>
      <c r="BT3" s="164" t="s">
        <v>145</v>
      </c>
      <c r="BU3" s="175"/>
      <c r="BV3" s="175"/>
      <c r="BW3" s="186" t="s">
        <v>210</v>
      </c>
      <c r="BX3" s="183" t="s">
        <v>147</v>
      </c>
      <c r="BY3" s="184" t="s">
        <v>212</v>
      </c>
      <c r="BZ3" s="184" t="s">
        <v>147</v>
      </c>
      <c r="CA3" s="189" t="s">
        <v>212</v>
      </c>
      <c r="CB3" s="700"/>
      <c r="CC3" s="177"/>
      <c r="CD3" s="177"/>
      <c r="CE3" s="177"/>
      <c r="CF3" s="178"/>
      <c r="CG3" s="179"/>
      <c r="CH3" s="179"/>
      <c r="CI3" s="179"/>
      <c r="CJ3" s="179"/>
      <c r="CK3" s="179"/>
      <c r="CL3" s="179"/>
      <c r="CM3" s="179"/>
      <c r="CN3" s="179"/>
      <c r="CO3" s="179"/>
      <c r="CP3" s="190" t="s">
        <v>146</v>
      </c>
      <c r="CQ3" s="191" t="s">
        <v>145</v>
      </c>
      <c r="CR3" s="191" t="s">
        <v>146</v>
      </c>
      <c r="CS3" s="191" t="s">
        <v>145</v>
      </c>
      <c r="CT3" s="191" t="s">
        <v>146</v>
      </c>
      <c r="CU3" s="191" t="s">
        <v>145</v>
      </c>
      <c r="CV3" s="191" t="s">
        <v>146</v>
      </c>
      <c r="CW3" s="192" t="s">
        <v>145</v>
      </c>
    </row>
    <row r="4" spans="1:104" s="18" customFormat="1" ht="12" customHeight="1" x14ac:dyDescent="0.25">
      <c r="A4" s="168"/>
      <c r="B4" s="168"/>
      <c r="C4" s="168"/>
      <c r="D4" s="168"/>
      <c r="E4" s="168"/>
      <c r="F4" s="168"/>
      <c r="G4" s="168"/>
      <c r="H4" s="168"/>
      <c r="I4" s="168"/>
      <c r="J4" s="168"/>
      <c r="K4" s="170"/>
      <c r="L4" s="170"/>
      <c r="M4" s="172"/>
      <c r="N4" s="159"/>
      <c r="O4" s="159"/>
      <c r="P4" s="159"/>
      <c r="Q4" s="159"/>
      <c r="R4" s="160"/>
      <c r="S4" s="160"/>
      <c r="T4" s="160"/>
      <c r="U4" s="160"/>
      <c r="V4" s="160"/>
      <c r="W4" s="160"/>
      <c r="X4" s="160"/>
      <c r="Y4" s="161"/>
      <c r="Z4" s="161"/>
      <c r="AA4" s="173"/>
      <c r="AB4" s="174"/>
      <c r="AC4" s="158"/>
      <c r="AD4" s="158"/>
      <c r="AE4" s="158"/>
      <c r="AF4" s="158"/>
      <c r="AG4" s="162"/>
      <c r="AH4" s="162"/>
      <c r="AI4" s="162"/>
      <c r="AJ4" s="162"/>
      <c r="AK4" s="162"/>
      <c r="AL4" s="162"/>
      <c r="AM4" s="162"/>
      <c r="AN4" s="162"/>
      <c r="AO4" s="174"/>
      <c r="AP4" s="163"/>
      <c r="AQ4" s="163"/>
      <c r="AR4" s="163"/>
      <c r="AS4" s="163"/>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74"/>
      <c r="BX4" s="161"/>
      <c r="BY4" s="161"/>
      <c r="BZ4" s="161"/>
      <c r="CA4" s="161"/>
      <c r="CB4" s="700"/>
      <c r="CC4" s="176"/>
      <c r="CD4" s="176"/>
      <c r="CE4" s="176"/>
      <c r="CF4" s="176"/>
      <c r="CG4" s="176"/>
      <c r="CH4" s="176"/>
      <c r="CI4" s="176"/>
      <c r="CJ4" s="176"/>
      <c r="CK4" s="176"/>
      <c r="CL4" s="176"/>
      <c r="CM4" s="176"/>
      <c r="CN4" s="176"/>
      <c r="CO4" s="176"/>
      <c r="CP4" s="165"/>
      <c r="CQ4" s="165"/>
      <c r="CR4" s="165"/>
      <c r="CS4" s="165"/>
      <c r="CT4" s="165"/>
      <c r="CU4" s="165"/>
      <c r="CV4" s="165"/>
      <c r="CW4" s="165"/>
    </row>
    <row r="5" spans="1:104" x14ac:dyDescent="0.3">
      <c r="A5" s="167"/>
      <c r="B5" s="167"/>
      <c r="C5" s="199"/>
      <c r="D5" s="167"/>
      <c r="E5" s="167"/>
      <c r="F5" s="167"/>
      <c r="G5" s="167"/>
      <c r="H5" s="167"/>
      <c r="I5" s="167"/>
      <c r="J5" s="167"/>
      <c r="K5" s="167"/>
      <c r="L5" s="167"/>
      <c r="M5" s="167"/>
      <c r="N5" s="193"/>
      <c r="O5" s="194"/>
      <c r="P5" s="195"/>
      <c r="Q5" s="197"/>
      <c r="R5" s="196"/>
      <c r="S5" s="198"/>
      <c r="T5" s="199"/>
      <c r="U5" s="198"/>
      <c r="V5" s="199"/>
      <c r="W5" s="198"/>
      <c r="X5" s="199"/>
      <c r="Y5" s="198"/>
      <c r="Z5" s="199"/>
      <c r="AA5" s="167"/>
      <c r="AB5" s="167"/>
      <c r="AC5" s="199"/>
      <c r="AD5" s="198"/>
      <c r="AE5" s="199"/>
      <c r="AF5" s="198"/>
      <c r="AG5" s="198"/>
      <c r="AH5" s="199"/>
      <c r="AI5" s="198"/>
      <c r="AJ5" s="199"/>
      <c r="AK5" s="198"/>
      <c r="AL5" s="199"/>
      <c r="AM5" s="167"/>
      <c r="AN5" s="167"/>
      <c r="AO5" s="167"/>
      <c r="AP5" s="198"/>
      <c r="AQ5" s="199"/>
      <c r="AR5" s="198"/>
      <c r="AS5" s="199"/>
      <c r="AT5" s="198"/>
      <c r="AU5" s="199"/>
      <c r="AV5" s="198"/>
      <c r="AW5" s="199"/>
      <c r="AX5" s="198"/>
      <c r="AY5" s="199"/>
      <c r="AZ5" s="167"/>
      <c r="BA5" s="167"/>
      <c r="BB5" s="198"/>
      <c r="BC5" s="199"/>
      <c r="BD5" s="198"/>
      <c r="BE5" s="199"/>
      <c r="BF5" s="198"/>
      <c r="BG5" s="199"/>
      <c r="BH5" s="167"/>
      <c r="BI5" s="167"/>
      <c r="BJ5" s="198"/>
      <c r="BK5" s="199"/>
      <c r="BL5" s="198"/>
      <c r="BM5" s="199"/>
      <c r="BN5" s="198"/>
      <c r="BO5" s="199"/>
      <c r="BP5" s="167"/>
      <c r="BQ5" s="167"/>
      <c r="BR5" s="199"/>
      <c r="BS5" s="199"/>
      <c r="BT5" s="199"/>
      <c r="BU5" s="167"/>
      <c r="BV5" s="167"/>
      <c r="BW5" s="167"/>
      <c r="BX5" s="198"/>
      <c r="BY5" s="199"/>
      <c r="BZ5" s="198"/>
      <c r="CA5" s="199"/>
      <c r="CB5" s="614"/>
      <c r="CC5" s="167"/>
      <c r="CD5" s="167"/>
      <c r="CE5" s="167"/>
      <c r="CF5" s="167"/>
      <c r="CG5" s="167"/>
      <c r="CH5" s="167"/>
      <c r="CI5" s="167"/>
      <c r="CJ5" s="167"/>
      <c r="CK5" s="167"/>
      <c r="CL5" s="167"/>
      <c r="CM5" s="167"/>
      <c r="CN5" s="167"/>
      <c r="CO5" s="167"/>
      <c r="CP5" s="198"/>
      <c r="CQ5" s="199"/>
      <c r="CR5" s="198"/>
      <c r="CS5" s="199"/>
      <c r="CT5" s="198"/>
      <c r="CU5" s="199"/>
      <c r="CV5" s="198"/>
      <c r="CW5" s="199"/>
    </row>
    <row r="6" spans="1:104" x14ac:dyDescent="0.3">
      <c r="A6" s="167"/>
      <c r="B6" s="167"/>
      <c r="C6" s="199"/>
      <c r="D6" s="167"/>
      <c r="E6" s="167"/>
      <c r="F6" s="167"/>
      <c r="G6" s="167"/>
      <c r="H6" s="167"/>
      <c r="I6" s="167"/>
      <c r="J6" s="167"/>
      <c r="K6" s="167"/>
      <c r="L6" s="167"/>
      <c r="M6" s="167"/>
      <c r="N6" s="193"/>
      <c r="O6" s="194"/>
      <c r="P6" s="195"/>
      <c r="Q6" s="197"/>
      <c r="R6" s="196"/>
      <c r="S6" s="198"/>
      <c r="T6" s="199"/>
      <c r="U6" s="198"/>
      <c r="V6" s="199"/>
      <c r="W6" s="198"/>
      <c r="X6" s="199"/>
      <c r="Y6" s="198"/>
      <c r="Z6" s="199"/>
      <c r="AA6" s="167"/>
      <c r="AB6" s="167"/>
      <c r="AC6" s="199"/>
      <c r="AD6" s="198"/>
      <c r="AE6" s="199"/>
      <c r="AF6" s="198"/>
      <c r="AG6" s="198"/>
      <c r="AH6" s="199"/>
      <c r="AI6" s="198"/>
      <c r="AJ6" s="199"/>
      <c r="AK6" s="198"/>
      <c r="AL6" s="199"/>
      <c r="AM6" s="167"/>
      <c r="AN6" s="167"/>
      <c r="AO6" s="167"/>
      <c r="AP6" s="198"/>
      <c r="AQ6" s="199"/>
      <c r="AR6" s="198"/>
      <c r="AS6" s="199"/>
      <c r="AT6" s="198"/>
      <c r="AU6" s="199"/>
      <c r="AV6" s="198"/>
      <c r="AW6" s="199"/>
      <c r="AX6" s="198"/>
      <c r="AY6" s="199"/>
      <c r="AZ6" s="167"/>
      <c r="BA6" s="167"/>
      <c r="BB6" s="198"/>
      <c r="BC6" s="199"/>
      <c r="BD6" s="198"/>
      <c r="BE6" s="199"/>
      <c r="BF6" s="198"/>
      <c r="BG6" s="199"/>
      <c r="BH6" s="167"/>
      <c r="BI6" s="167"/>
      <c r="BJ6" s="198"/>
      <c r="BK6" s="199"/>
      <c r="BL6" s="198"/>
      <c r="BM6" s="199"/>
      <c r="BN6" s="198"/>
      <c r="BO6" s="199"/>
      <c r="BP6" s="167"/>
      <c r="BQ6" s="167"/>
      <c r="BR6" s="199"/>
      <c r="BS6" s="199"/>
      <c r="BT6" s="199"/>
      <c r="BU6" s="167"/>
      <c r="BV6" s="167"/>
      <c r="BW6" s="167"/>
      <c r="BX6" s="198"/>
      <c r="BY6" s="199"/>
      <c r="BZ6" s="198"/>
      <c r="CA6" s="199"/>
      <c r="CB6" s="614"/>
      <c r="CC6" s="167"/>
      <c r="CD6" s="167"/>
      <c r="CE6" s="167"/>
      <c r="CF6" s="167"/>
      <c r="CG6" s="167"/>
      <c r="CH6" s="167"/>
      <c r="CI6" s="167"/>
      <c r="CJ6" s="167"/>
      <c r="CK6" s="167"/>
      <c r="CL6" s="167"/>
      <c r="CM6" s="167"/>
      <c r="CN6" s="167"/>
      <c r="CO6" s="167"/>
      <c r="CP6" s="198"/>
      <c r="CQ6" s="199"/>
      <c r="CR6" s="198"/>
      <c r="CS6" s="199"/>
      <c r="CT6" s="198"/>
      <c r="CU6" s="199"/>
      <c r="CV6" s="198"/>
      <c r="CW6" s="199"/>
    </row>
    <row r="7" spans="1:104" x14ac:dyDescent="0.3">
      <c r="A7" s="136" t="s">
        <v>153</v>
      </c>
      <c r="C7" s="136"/>
      <c r="P7" s="136"/>
      <c r="R7" s="136"/>
      <c r="S7" s="136"/>
      <c r="T7" s="136"/>
      <c r="U7" s="136"/>
      <c r="V7" s="136"/>
      <c r="W7" s="136"/>
      <c r="X7" s="136"/>
      <c r="Y7" s="136"/>
      <c r="Z7" s="136"/>
      <c r="AC7" s="136"/>
      <c r="AD7" s="136"/>
      <c r="AE7" s="136"/>
      <c r="AF7" s="136"/>
      <c r="AG7" s="136"/>
      <c r="AH7" s="136"/>
      <c r="AI7" s="136"/>
      <c r="AJ7" s="136"/>
      <c r="AK7" s="136"/>
      <c r="AL7" s="136"/>
      <c r="AP7" s="136"/>
      <c r="AQ7" s="136"/>
      <c r="AR7" s="136"/>
      <c r="AS7" s="136"/>
      <c r="BX7" s="136"/>
      <c r="BY7" s="136"/>
      <c r="BZ7" s="136"/>
      <c r="CA7" s="136"/>
      <c r="CB7" s="697"/>
      <c r="CR7" s="136"/>
      <c r="CT7" s="136"/>
      <c r="CV7" s="136"/>
      <c r="CZ7" s="136"/>
    </row>
    <row r="8" spans="1:104" x14ac:dyDescent="0.3">
      <c r="A8" s="136" t="s">
        <v>154</v>
      </c>
      <c r="C8" s="136"/>
      <c r="P8" s="136"/>
      <c r="R8" s="136"/>
      <c r="S8" s="136"/>
      <c r="T8" s="136"/>
      <c r="U8" s="136"/>
      <c r="V8" s="136"/>
      <c r="W8" s="136"/>
      <c r="X8" s="136"/>
      <c r="Y8" s="136"/>
      <c r="Z8" s="136"/>
      <c r="AC8" s="136"/>
      <c r="AD8" s="136"/>
      <c r="AE8" s="136"/>
      <c r="AF8" s="136"/>
      <c r="AG8" s="136"/>
      <c r="AH8" s="136"/>
      <c r="AI8" s="136"/>
      <c r="AJ8" s="136"/>
      <c r="AK8" s="136"/>
      <c r="AL8" s="136"/>
      <c r="AP8" s="136"/>
      <c r="AQ8" s="136"/>
      <c r="AR8" s="136"/>
      <c r="AS8" s="136"/>
      <c r="BX8" s="136"/>
      <c r="BY8" s="136"/>
      <c r="BZ8" s="136"/>
      <c r="CA8" s="136"/>
      <c r="CB8" s="697"/>
      <c r="CR8" s="136"/>
      <c r="CT8" s="136"/>
      <c r="CV8" s="136"/>
      <c r="CZ8" s="136"/>
    </row>
    <row r="9" spans="1:104" x14ac:dyDescent="0.3">
      <c r="A9" s="136" t="s">
        <v>213</v>
      </c>
      <c r="C9" s="136"/>
      <c r="P9" s="136"/>
      <c r="R9" s="136"/>
      <c r="S9" s="136"/>
      <c r="T9" s="136"/>
      <c r="U9" s="136"/>
      <c r="V9" s="136"/>
      <c r="W9" s="136"/>
      <c r="X9" s="136"/>
      <c r="Y9" s="136"/>
      <c r="Z9" s="136"/>
      <c r="AC9" s="136"/>
      <c r="AD9" s="136"/>
      <c r="AE9" s="136"/>
      <c r="AF9" s="136"/>
      <c r="AG9" s="136"/>
      <c r="AH9" s="136"/>
      <c r="AI9" s="136"/>
      <c r="AJ9" s="136"/>
      <c r="AK9" s="136"/>
      <c r="AL9" s="136"/>
      <c r="AP9" s="136"/>
      <c r="AQ9" s="136"/>
      <c r="AR9" s="136"/>
      <c r="AS9" s="136"/>
      <c r="BX9" s="136"/>
      <c r="BY9" s="136"/>
      <c r="BZ9" s="136"/>
      <c r="CA9" s="136"/>
      <c r="CB9" s="697"/>
      <c r="CR9" s="136"/>
      <c r="CT9" s="136"/>
      <c r="CV9" s="136"/>
      <c r="CZ9" s="136"/>
    </row>
    <row r="11" spans="1:104" x14ac:dyDescent="0.3">
      <c r="A11" s="136" t="s">
        <v>214</v>
      </c>
    </row>
    <row r="12" spans="1:104" x14ac:dyDescent="0.3">
      <c r="A12" s="136" t="s">
        <v>215</v>
      </c>
      <c r="F12" s="136"/>
    </row>
    <row r="13" spans="1:104" x14ac:dyDescent="0.3">
      <c r="A13" s="136" t="s">
        <v>216</v>
      </c>
      <c r="F13" s="136"/>
    </row>
    <row r="14" spans="1:104" x14ac:dyDescent="0.3">
      <c r="A14" s="136" t="s">
        <v>217</v>
      </c>
      <c r="F14" s="136"/>
    </row>
    <row r="15" spans="1:104" x14ac:dyDescent="0.3">
      <c r="A15" s="136" t="s">
        <v>218</v>
      </c>
      <c r="F15" s="136"/>
      <c r="G15" s="136"/>
    </row>
    <row r="16" spans="1:104" x14ac:dyDescent="0.3">
      <c r="A16" s="136" t="s">
        <v>219</v>
      </c>
      <c r="F16" s="136"/>
      <c r="G16" s="136"/>
    </row>
    <row r="17" spans="1:7" x14ac:dyDescent="0.3">
      <c r="A17" s="136" t="s">
        <v>220</v>
      </c>
      <c r="F17" s="136"/>
      <c r="G17" s="136"/>
    </row>
    <row r="18" spans="1:7" x14ac:dyDescent="0.3">
      <c r="A18" s="136" t="s">
        <v>221</v>
      </c>
      <c r="F18" s="136"/>
    </row>
    <row r="19" spans="1:7" x14ac:dyDescent="0.3">
      <c r="A19" s="136" t="s">
        <v>222</v>
      </c>
      <c r="F19" s="136"/>
      <c r="G19" s="136"/>
    </row>
    <row r="21" spans="1:7" x14ac:dyDescent="0.3">
      <c r="A21" s="136" t="s">
        <v>223</v>
      </c>
    </row>
    <row r="22" spans="1:7" x14ac:dyDescent="0.3">
      <c r="A22" s="136" t="s">
        <v>215</v>
      </c>
      <c r="F22" s="136"/>
    </row>
    <row r="23" spans="1:7" x14ac:dyDescent="0.3">
      <c r="A23" s="136" t="s">
        <v>216</v>
      </c>
      <c r="F23" s="136"/>
    </row>
    <row r="24" spans="1:7" x14ac:dyDescent="0.3">
      <c r="A24" s="136" t="s">
        <v>217</v>
      </c>
      <c r="F24" s="136"/>
    </row>
    <row r="25" spans="1:7" x14ac:dyDescent="0.3">
      <c r="A25" s="136" t="s">
        <v>218</v>
      </c>
      <c r="F25" s="136"/>
      <c r="G25" s="136"/>
    </row>
    <row r="26" spans="1:7" x14ac:dyDescent="0.3">
      <c r="A26" s="136" t="s">
        <v>219</v>
      </c>
      <c r="F26" s="136"/>
      <c r="G26" s="136"/>
    </row>
    <row r="27" spans="1:7" x14ac:dyDescent="0.3">
      <c r="A27" s="136" t="s">
        <v>220</v>
      </c>
      <c r="F27" s="136"/>
      <c r="G27" s="136"/>
    </row>
    <row r="28" spans="1:7" x14ac:dyDescent="0.3">
      <c r="A28" s="136" t="s">
        <v>221</v>
      </c>
      <c r="F28" s="136"/>
    </row>
    <row r="29" spans="1:7" x14ac:dyDescent="0.3">
      <c r="A29" s="136" t="s">
        <v>222</v>
      </c>
      <c r="F29" s="136"/>
      <c r="G29" s="136"/>
    </row>
    <row r="31" spans="1:7" x14ac:dyDescent="0.3">
      <c r="A31" s="136" t="s">
        <v>224</v>
      </c>
    </row>
    <row r="32" spans="1:7" x14ac:dyDescent="0.3">
      <c r="A32" s="136" t="s">
        <v>215</v>
      </c>
      <c r="F32" s="136"/>
    </row>
    <row r="33" spans="1:7" x14ac:dyDescent="0.3">
      <c r="A33" s="136" t="s">
        <v>216</v>
      </c>
      <c r="F33" s="136"/>
    </row>
    <row r="34" spans="1:7" x14ac:dyDescent="0.3">
      <c r="A34" s="136" t="s">
        <v>217</v>
      </c>
      <c r="F34" s="136"/>
    </row>
    <row r="35" spans="1:7" x14ac:dyDescent="0.3">
      <c r="A35" s="136" t="s">
        <v>218</v>
      </c>
      <c r="F35" s="136"/>
      <c r="G35" s="136"/>
    </row>
    <row r="36" spans="1:7" x14ac:dyDescent="0.3">
      <c r="A36" s="136" t="s">
        <v>219</v>
      </c>
      <c r="F36" s="136"/>
      <c r="G36" s="136"/>
    </row>
    <row r="37" spans="1:7" x14ac:dyDescent="0.3">
      <c r="A37" s="136" t="s">
        <v>220</v>
      </c>
      <c r="F37" s="136"/>
      <c r="G37" s="136"/>
    </row>
    <row r="38" spans="1:7" x14ac:dyDescent="0.3">
      <c r="A38" s="136" t="s">
        <v>221</v>
      </c>
      <c r="F38" s="136"/>
    </row>
    <row r="39" spans="1:7" x14ac:dyDescent="0.3">
      <c r="A39" s="136" t="s">
        <v>222</v>
      </c>
      <c r="F39" s="136"/>
      <c r="G39" s="136"/>
    </row>
    <row r="40" spans="1:7" x14ac:dyDescent="0.3">
      <c r="F40" s="136"/>
    </row>
    <row r="41" spans="1:7" x14ac:dyDescent="0.3">
      <c r="A41" s="136" t="s">
        <v>225</v>
      </c>
      <c r="F41" s="136"/>
    </row>
    <row r="42" spans="1:7" x14ac:dyDescent="0.3">
      <c r="F42" s="136"/>
    </row>
    <row r="43" spans="1:7" x14ac:dyDescent="0.3">
      <c r="F43" s="136"/>
      <c r="G43" s="136"/>
    </row>
    <row r="44" spans="1:7" x14ac:dyDescent="0.3">
      <c r="F44" s="136"/>
      <c r="G44" s="136"/>
    </row>
    <row r="45" spans="1:7" x14ac:dyDescent="0.3">
      <c r="F45" s="136"/>
      <c r="G45" s="136"/>
    </row>
    <row r="46" spans="1:7" x14ac:dyDescent="0.3">
      <c r="F46" s="136"/>
    </row>
    <row r="47" spans="1:7" x14ac:dyDescent="0.3">
      <c r="F47" s="136"/>
      <c r="G47" s="136"/>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39">
    <mergeCell ref="M1:M2"/>
    <mergeCell ref="N1:Q1"/>
    <mergeCell ref="R1:X1"/>
    <mergeCell ref="Y1:Z2"/>
    <mergeCell ref="AA1:AA2"/>
    <mergeCell ref="S2:T2"/>
    <mergeCell ref="U2:V2"/>
    <mergeCell ref="W2:X2"/>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2"/>
      <c r="B1" s="443"/>
      <c r="C1" s="143"/>
      <c r="D1" s="143"/>
      <c r="E1" s="143"/>
      <c r="F1" s="143"/>
      <c r="G1" s="143"/>
      <c r="H1" s="143"/>
      <c r="I1" s="143"/>
      <c r="J1" s="143"/>
      <c r="K1" s="144"/>
      <c r="L1" s="145"/>
      <c r="M1" s="695"/>
      <c r="N1" s="919"/>
      <c r="O1" s="920"/>
      <c r="P1" s="920"/>
      <c r="Q1" s="920"/>
      <c r="R1" s="911"/>
      <c r="S1" s="904"/>
      <c r="T1" s="904"/>
      <c r="U1" s="904"/>
      <c r="V1" s="904"/>
      <c r="W1" s="904"/>
      <c r="X1" s="912"/>
      <c r="Y1" s="898"/>
      <c r="Z1" s="868"/>
      <c r="AA1" s="696"/>
      <c r="AB1" s="694"/>
      <c r="AC1" s="900"/>
      <c r="AD1" s="901"/>
      <c r="AE1" s="901"/>
      <c r="AF1" s="902"/>
      <c r="AG1" s="903"/>
      <c r="AH1" s="904"/>
      <c r="AI1" s="904"/>
      <c r="AJ1" s="904"/>
      <c r="AK1" s="904"/>
      <c r="AL1" s="904"/>
      <c r="AM1" s="904"/>
      <c r="AN1" s="904"/>
      <c r="AO1" s="694"/>
      <c r="AP1" s="898"/>
      <c r="AQ1" s="868"/>
      <c r="AR1" s="868"/>
      <c r="AS1" s="869"/>
      <c r="AT1" s="906"/>
      <c r="AU1" s="907"/>
      <c r="AV1" s="907"/>
      <c r="AW1" s="907"/>
      <c r="AX1" s="907"/>
      <c r="AY1" s="907"/>
      <c r="AZ1" s="907"/>
      <c r="BA1" s="907"/>
      <c r="BB1" s="907"/>
      <c r="BC1" s="907"/>
      <c r="BD1" s="907"/>
      <c r="BE1" s="907"/>
      <c r="BF1" s="907"/>
      <c r="BG1" s="907"/>
      <c r="BH1" s="907"/>
      <c r="BI1" s="907"/>
      <c r="BJ1" s="907"/>
      <c r="BK1" s="907"/>
      <c r="BL1" s="907"/>
      <c r="BM1" s="907"/>
      <c r="BN1" s="907"/>
      <c r="BO1" s="907"/>
      <c r="BP1" s="907"/>
      <c r="BQ1" s="907"/>
      <c r="BR1" s="907"/>
      <c r="BS1" s="907"/>
      <c r="BT1" s="907"/>
      <c r="BU1" s="907"/>
      <c r="BV1" s="907"/>
      <c r="BW1" s="694"/>
      <c r="BX1" s="898"/>
      <c r="BY1" s="868"/>
      <c r="BZ1" s="868"/>
      <c r="CA1" s="869"/>
      <c r="CB1" s="899"/>
      <c r="CC1" s="899"/>
      <c r="CD1" s="899"/>
      <c r="CE1" s="899"/>
      <c r="CF1" s="899"/>
      <c r="CG1" s="899"/>
      <c r="CH1" s="899"/>
      <c r="CI1" s="899"/>
      <c r="CJ1" s="899"/>
      <c r="CK1" s="899"/>
      <c r="CL1" s="899"/>
      <c r="CM1" s="899"/>
      <c r="CN1" s="693"/>
      <c r="CO1" s="885"/>
      <c r="CP1" s="856"/>
      <c r="CQ1" s="856"/>
      <c r="CR1" s="856"/>
      <c r="CS1" s="856"/>
      <c r="CT1" s="856"/>
      <c r="CU1" s="856"/>
      <c r="CV1" s="857"/>
      <c r="CW1" s="921"/>
      <c r="CX1" s="922"/>
      <c r="CY1" s="922"/>
      <c r="CZ1" s="923"/>
      <c r="DA1" s="922"/>
      <c r="DB1" s="922"/>
      <c r="DC1" s="923"/>
      <c r="DD1" s="922"/>
      <c r="DE1" s="922"/>
    </row>
  </sheetData>
  <mergeCells count="13">
    <mergeCell ref="CW1:CY1"/>
    <mergeCell ref="CZ1:DB1"/>
    <mergeCell ref="DC1:DE1"/>
    <mergeCell ref="CO1:CV1"/>
    <mergeCell ref="AC1:AF1"/>
    <mergeCell ref="AG1:AN1"/>
    <mergeCell ref="AP1:AS1"/>
    <mergeCell ref="AT1:BV1"/>
    <mergeCell ref="N1:Q1"/>
    <mergeCell ref="R1:X1"/>
    <mergeCell ref="Y1:Z1"/>
    <mergeCell ref="BX1:CA1"/>
    <mergeCell ref="CB1:CM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O6"/>
  <sheetViews>
    <sheetView topLeftCell="C1" workbookViewId="0">
      <selection activeCell="I33" sqref="I33"/>
    </sheetView>
  </sheetViews>
  <sheetFormatPr baseColWidth="10" defaultRowHeight="14.4" x14ac:dyDescent="0.3"/>
  <cols>
    <col min="1" max="1" width="23.5546875" customWidth="1"/>
    <col min="2" max="2" width="32.44140625" customWidth="1"/>
    <col min="3" max="3" width="16.109375" customWidth="1"/>
    <col min="8" max="8" width="9.88671875" customWidth="1"/>
    <col min="9" max="9" width="15.109375" customWidth="1"/>
    <col min="10" max="10" width="20.33203125" customWidth="1"/>
    <col min="12" max="12" width="11.5546875" customWidth="1"/>
    <col min="13" max="13" width="12.21875" customWidth="1"/>
    <col min="14" max="14" width="13.109375" customWidth="1"/>
    <col min="15" max="15" width="16.77734375" customWidth="1"/>
  </cols>
  <sheetData>
    <row r="1" spans="1:15" ht="21" customHeight="1" x14ac:dyDescent="0.4">
      <c r="A1" s="442" t="s">
        <v>71</v>
      </c>
      <c r="B1" s="443"/>
      <c r="C1" s="143"/>
      <c r="D1" s="143"/>
      <c r="E1" s="143"/>
      <c r="F1" s="143"/>
      <c r="G1" s="143"/>
      <c r="H1" s="925" t="s">
        <v>578</v>
      </c>
      <c r="I1" s="925"/>
      <c r="J1" s="925"/>
      <c r="K1" s="925"/>
      <c r="L1" s="924" t="s">
        <v>579</v>
      </c>
      <c r="M1" s="924"/>
      <c r="N1" s="924"/>
      <c r="O1" s="924"/>
    </row>
    <row r="2" spans="1:15" ht="41.4" x14ac:dyDescent="0.3">
      <c r="A2" s="444" t="s">
        <v>80</v>
      </c>
      <c r="B2" s="462" t="s">
        <v>81</v>
      </c>
      <c r="C2" s="462" t="s">
        <v>83</v>
      </c>
      <c r="D2" s="137" t="s">
        <v>84</v>
      </c>
      <c r="E2" s="137" t="s">
        <v>85</v>
      </c>
      <c r="F2" s="149" t="s">
        <v>86</v>
      </c>
      <c r="G2" s="137" t="s">
        <v>166</v>
      </c>
      <c r="H2" s="139" t="s">
        <v>101</v>
      </c>
      <c r="I2" s="140" t="s">
        <v>25</v>
      </c>
      <c r="J2" s="140" t="s">
        <v>26</v>
      </c>
      <c r="K2" s="140" t="s">
        <v>577</v>
      </c>
      <c r="L2" s="821" t="s">
        <v>576</v>
      </c>
      <c r="M2" s="821" t="s">
        <v>242</v>
      </c>
      <c r="N2" s="821" t="s">
        <v>249</v>
      </c>
      <c r="O2" s="821" t="s">
        <v>580</v>
      </c>
    </row>
    <row r="3" spans="1:15" x14ac:dyDescent="0.3">
      <c r="A3" s="453"/>
      <c r="B3" s="454"/>
      <c r="C3" s="475" t="s">
        <v>145</v>
      </c>
      <c r="D3" s="475"/>
      <c r="E3" s="475"/>
      <c r="F3" s="475"/>
      <c r="G3" s="475" t="s">
        <v>208</v>
      </c>
      <c r="H3" s="179"/>
      <c r="I3" s="179"/>
      <c r="J3" s="179"/>
      <c r="K3" s="179"/>
      <c r="L3" s="678"/>
      <c r="M3" s="678"/>
      <c r="N3" s="678"/>
      <c r="O3" s="678"/>
    </row>
    <row r="4" spans="1:15" x14ac:dyDescent="0.3">
      <c r="A4" s="453"/>
      <c r="B4" s="453"/>
      <c r="C4" s="453"/>
      <c r="D4" s="453"/>
      <c r="E4" s="453"/>
      <c r="F4" s="453"/>
      <c r="G4" s="453"/>
      <c r="H4" s="176"/>
      <c r="I4" s="176"/>
      <c r="J4" s="176"/>
      <c r="K4" s="176"/>
      <c r="L4" s="678"/>
      <c r="M4" s="678"/>
      <c r="N4" s="678"/>
      <c r="O4" s="678"/>
    </row>
    <row r="5" spans="1:15" x14ac:dyDescent="0.3">
      <c r="A5" s="167"/>
      <c r="B5" s="167"/>
      <c r="C5" s="167"/>
      <c r="H5" s="167"/>
      <c r="I5" s="167"/>
      <c r="J5" s="167"/>
    </row>
    <row r="6" spans="1:15" x14ac:dyDescent="0.3">
      <c r="A6" s="167"/>
      <c r="B6" s="167"/>
      <c r="C6" s="167"/>
      <c r="H6" s="167"/>
      <c r="I6" s="167"/>
      <c r="J6" s="167"/>
    </row>
  </sheetData>
  <autoFilter ref="A4:O4"/>
  <mergeCells count="2">
    <mergeCell ref="L1:O1"/>
    <mergeCell ref="H1:K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AB47"/>
  <sheetViews>
    <sheetView topLeftCell="Q1" workbookViewId="0">
      <selection activeCell="X14" sqref="X14"/>
    </sheetView>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200"/>
      <c r="B1" s="201" t="s">
        <v>226</v>
      </c>
      <c r="C1" s="202" t="s">
        <v>455</v>
      </c>
      <c r="D1" s="201"/>
      <c r="E1" s="201"/>
      <c r="F1" s="201"/>
      <c r="G1" s="201"/>
      <c r="H1" s="201"/>
      <c r="I1" s="201"/>
      <c r="J1" s="201"/>
      <c r="K1" s="201"/>
      <c r="L1" s="201"/>
      <c r="M1" s="201"/>
      <c r="N1" s="201"/>
      <c r="O1" s="201"/>
      <c r="P1" s="201"/>
      <c r="Q1" s="201"/>
      <c r="R1" s="201"/>
      <c r="S1" s="201"/>
      <c r="T1" s="201"/>
      <c r="U1" s="201"/>
      <c r="V1" s="372"/>
      <c r="W1" s="372"/>
      <c r="X1" s="372"/>
      <c r="Y1" s="372"/>
      <c r="Z1" s="372"/>
      <c r="AA1" s="372"/>
      <c r="AB1" s="372"/>
    </row>
    <row r="2" spans="1:28" x14ac:dyDescent="0.3">
      <c r="A2" s="200"/>
      <c r="B2" s="203" t="s">
        <v>227</v>
      </c>
      <c r="C2" s="933" t="s">
        <v>228</v>
      </c>
      <c r="D2" s="933"/>
      <c r="E2" s="201"/>
      <c r="F2" s="201"/>
      <c r="G2" s="201"/>
      <c r="H2" s="204"/>
      <c r="I2" s="201"/>
      <c r="J2" s="201"/>
      <c r="K2" s="201"/>
      <c r="L2" s="201"/>
      <c r="M2" s="201"/>
      <c r="N2" s="201"/>
      <c r="O2" s="201"/>
      <c r="P2" s="201"/>
      <c r="Q2" s="201"/>
      <c r="R2" s="201"/>
      <c r="S2" s="201"/>
      <c r="T2" s="201"/>
      <c r="U2" s="201"/>
      <c r="V2" s="372"/>
      <c r="W2" s="372"/>
      <c r="X2" s="372"/>
      <c r="Y2" s="372"/>
      <c r="Z2" s="372"/>
      <c r="AA2" s="372"/>
      <c r="AB2" s="372"/>
    </row>
    <row r="3" spans="1:28" x14ac:dyDescent="0.3">
      <c r="A3" s="202"/>
      <c r="B3" s="201"/>
      <c r="C3" s="205"/>
      <c r="D3" s="201"/>
      <c r="E3" s="201"/>
      <c r="F3" s="201"/>
      <c r="G3" s="201"/>
      <c r="H3" s="201"/>
      <c r="I3" s="201"/>
      <c r="J3" s="201"/>
      <c r="K3" s="201"/>
      <c r="L3" s="201"/>
      <c r="M3" s="201"/>
      <c r="N3" s="201"/>
      <c r="O3" s="201"/>
      <c r="P3" s="201"/>
      <c r="Q3" s="201"/>
      <c r="R3" s="201"/>
      <c r="S3" s="201"/>
      <c r="T3" s="201"/>
      <c r="U3" s="201"/>
      <c r="V3" s="372"/>
      <c r="W3" s="372"/>
      <c r="X3" s="372"/>
      <c r="Y3" s="372"/>
      <c r="Z3" s="372"/>
      <c r="AA3" s="372"/>
      <c r="AB3" s="372"/>
    </row>
    <row r="4" spans="1:28" x14ac:dyDescent="0.3">
      <c r="A4" s="202"/>
      <c r="B4" s="206"/>
      <c r="C4" s="207"/>
      <c r="D4" s="208"/>
      <c r="E4" s="209"/>
      <c r="F4" s="209"/>
      <c r="G4" s="209"/>
      <c r="H4" s="201"/>
      <c r="I4" s="201"/>
      <c r="J4" s="201"/>
      <c r="K4" s="201"/>
      <c r="L4" s="201"/>
      <c r="M4" s="201"/>
      <c r="N4" s="201"/>
      <c r="O4" s="201"/>
      <c r="P4" s="201"/>
      <c r="Q4" s="210"/>
      <c r="R4" s="201"/>
      <c r="S4" s="201"/>
      <c r="T4" s="201"/>
      <c r="U4" s="201"/>
      <c r="V4" s="372"/>
      <c r="W4" s="372"/>
      <c r="X4" s="210"/>
      <c r="Y4" s="372"/>
      <c r="Z4" s="372"/>
      <c r="AA4" s="372"/>
      <c r="AB4" s="372"/>
    </row>
    <row r="5" spans="1:28" x14ac:dyDescent="0.3">
      <c r="A5" s="202"/>
      <c r="B5" s="201"/>
      <c r="C5" s="201"/>
      <c r="D5" s="211"/>
      <c r="E5" s="211"/>
      <c r="F5" s="212"/>
      <c r="G5" s="201"/>
      <c r="H5" s="201"/>
      <c r="I5" s="201"/>
      <c r="J5" s="201"/>
      <c r="K5" s="201"/>
      <c r="L5" s="201"/>
      <c r="M5" s="201"/>
      <c r="N5" s="201"/>
      <c r="O5" s="201"/>
      <c r="P5" s="201"/>
      <c r="Q5" s="201"/>
      <c r="R5" s="201"/>
      <c r="S5" s="201"/>
      <c r="T5" s="201"/>
      <c r="U5" s="201"/>
      <c r="V5" s="372"/>
      <c r="W5" s="372"/>
      <c r="X5" s="372"/>
      <c r="Y5" s="372"/>
      <c r="Z5" s="372"/>
      <c r="AA5" s="372"/>
      <c r="AB5" s="372"/>
    </row>
    <row r="6" spans="1:28" ht="21" customHeight="1" x14ac:dyDescent="0.4">
      <c r="A6" s="200"/>
      <c r="B6" s="213" t="s">
        <v>210</v>
      </c>
      <c r="C6" s="201"/>
      <c r="D6" s="201"/>
      <c r="E6" s="201"/>
      <c r="F6" s="214" t="s">
        <v>229</v>
      </c>
      <c r="G6" s="201"/>
      <c r="H6" s="201"/>
      <c r="I6" s="201"/>
      <c r="J6" s="213" t="s">
        <v>210</v>
      </c>
      <c r="K6" s="201"/>
      <c r="L6" s="201"/>
      <c r="M6" s="201"/>
      <c r="N6" s="214" t="s">
        <v>230</v>
      </c>
      <c r="O6" s="201"/>
      <c r="P6" s="201"/>
      <c r="Q6" s="213" t="s">
        <v>210</v>
      </c>
      <c r="R6" s="201"/>
      <c r="S6" s="201"/>
      <c r="T6" s="201"/>
      <c r="U6" s="214" t="s">
        <v>571</v>
      </c>
      <c r="V6" s="372"/>
      <c r="W6" s="372"/>
      <c r="X6" s="376" t="s">
        <v>210</v>
      </c>
      <c r="Y6" s="372"/>
      <c r="Z6" s="372"/>
      <c r="AA6" s="372"/>
      <c r="AB6" s="377" t="s">
        <v>572</v>
      </c>
    </row>
    <row r="7" spans="1:28" ht="27" customHeight="1" x14ac:dyDescent="0.3">
      <c r="A7" s="200"/>
      <c r="B7" s="934"/>
      <c r="C7" s="934"/>
      <c r="D7" s="934"/>
      <c r="E7" s="201"/>
      <c r="F7" s="201"/>
      <c r="G7" s="201"/>
      <c r="H7" s="201"/>
      <c r="I7" s="201"/>
      <c r="J7" s="934"/>
      <c r="K7" s="934"/>
      <c r="L7" s="934"/>
      <c r="M7" s="201"/>
      <c r="N7" s="201"/>
      <c r="O7" s="201"/>
      <c r="P7" s="202" t="s">
        <v>231</v>
      </c>
      <c r="Q7" s="934"/>
      <c r="R7" s="934"/>
      <c r="S7" s="934"/>
      <c r="T7" s="201"/>
      <c r="U7" s="215"/>
      <c r="V7" s="372"/>
      <c r="W7" s="372" t="s">
        <v>231</v>
      </c>
      <c r="X7" s="934"/>
      <c r="Y7" s="934"/>
      <c r="Z7" s="934"/>
      <c r="AA7" s="372"/>
      <c r="AB7" s="215"/>
    </row>
    <row r="8" spans="1:28" x14ac:dyDescent="0.3">
      <c r="A8" s="200"/>
      <c r="B8" s="201"/>
      <c r="C8" s="201"/>
      <c r="D8" s="201"/>
      <c r="E8" s="201"/>
      <c r="F8" s="201"/>
      <c r="G8" s="201"/>
      <c r="H8" s="201"/>
      <c r="I8" s="201"/>
      <c r="J8" s="201"/>
      <c r="K8" s="201"/>
      <c r="L8" s="201"/>
      <c r="M8" s="201"/>
      <c r="N8" s="201"/>
      <c r="O8" s="201"/>
      <c r="P8" s="201"/>
      <c r="Q8" s="201"/>
      <c r="R8" s="201"/>
      <c r="S8" s="201"/>
      <c r="T8" s="201"/>
      <c r="U8" s="201"/>
      <c r="V8" s="372"/>
      <c r="W8" s="372"/>
      <c r="X8" s="372"/>
      <c r="Y8" s="372"/>
      <c r="Z8" s="372"/>
      <c r="AA8" s="372"/>
      <c r="AB8" s="372"/>
    </row>
    <row r="9" spans="1:28" ht="27" customHeight="1" x14ac:dyDescent="0.3">
      <c r="A9" s="200"/>
      <c r="B9" s="216" t="s">
        <v>437</v>
      </c>
      <c r="C9" s="929" t="s">
        <v>232</v>
      </c>
      <c r="D9" s="930"/>
      <c r="E9" s="929" t="s">
        <v>233</v>
      </c>
      <c r="F9" s="930"/>
      <c r="G9" s="201"/>
      <c r="H9" s="201"/>
      <c r="I9" s="201"/>
      <c r="J9" s="216" t="s">
        <v>437</v>
      </c>
      <c r="K9" s="929" t="s">
        <v>232</v>
      </c>
      <c r="L9" s="930"/>
      <c r="M9" s="929" t="s">
        <v>233</v>
      </c>
      <c r="N9" s="930"/>
      <c r="O9" s="201"/>
      <c r="P9" s="201"/>
      <c r="Q9" s="216" t="s">
        <v>437</v>
      </c>
      <c r="R9" s="929" t="s">
        <v>232</v>
      </c>
      <c r="S9" s="930"/>
      <c r="T9" s="929" t="s">
        <v>233</v>
      </c>
      <c r="U9" s="930"/>
      <c r="V9" s="372"/>
      <c r="W9" s="372"/>
      <c r="X9" s="216" t="s">
        <v>437</v>
      </c>
      <c r="Y9" s="929" t="s">
        <v>232</v>
      </c>
      <c r="Z9" s="930"/>
      <c r="AA9" s="929" t="s">
        <v>233</v>
      </c>
      <c r="AB9" s="930"/>
    </row>
    <row r="10" spans="1:28" ht="21.75" customHeight="1" x14ac:dyDescent="0.3">
      <c r="A10" s="200"/>
      <c r="B10" s="217" t="s">
        <v>229</v>
      </c>
      <c r="C10" s="218" t="s">
        <v>59</v>
      </c>
      <c r="D10" s="219" t="s">
        <v>234</v>
      </c>
      <c r="E10" s="218" t="s">
        <v>145</v>
      </c>
      <c r="F10" s="219" t="s">
        <v>235</v>
      </c>
      <c r="G10" s="201"/>
      <c r="H10" s="201"/>
      <c r="I10" s="201"/>
      <c r="J10" s="217" t="s">
        <v>230</v>
      </c>
      <c r="K10" s="218" t="s">
        <v>59</v>
      </c>
      <c r="L10" s="219" t="s">
        <v>234</v>
      </c>
      <c r="M10" s="218" t="s">
        <v>145</v>
      </c>
      <c r="N10" s="219" t="s">
        <v>235</v>
      </c>
      <c r="O10" s="201"/>
      <c r="P10" s="201"/>
      <c r="Q10" s="217" t="s">
        <v>571</v>
      </c>
      <c r="R10" s="218" t="s">
        <v>59</v>
      </c>
      <c r="S10" s="219" t="s">
        <v>234</v>
      </c>
      <c r="T10" s="218" t="s">
        <v>145</v>
      </c>
      <c r="U10" s="219" t="s">
        <v>235</v>
      </c>
      <c r="V10" s="372"/>
      <c r="W10" s="372"/>
      <c r="X10" s="217" t="s">
        <v>572</v>
      </c>
      <c r="Y10" s="218" t="s">
        <v>59</v>
      </c>
      <c r="Z10" s="219" t="s">
        <v>234</v>
      </c>
      <c r="AA10" s="218" t="s">
        <v>145</v>
      </c>
      <c r="AB10" s="219" t="s">
        <v>235</v>
      </c>
    </row>
    <row r="11" spans="1:28" ht="22.5" customHeight="1" x14ac:dyDescent="0.3">
      <c r="A11" s="200"/>
      <c r="B11" s="220" t="s">
        <v>236</v>
      </c>
      <c r="C11" s="221"/>
      <c r="D11" s="221"/>
      <c r="E11" s="926" t="s">
        <v>237</v>
      </c>
      <c r="F11" s="927"/>
      <c r="G11" s="222"/>
      <c r="H11" s="222"/>
      <c r="I11" s="222"/>
      <c r="J11" s="223" t="s">
        <v>236</v>
      </c>
      <c r="K11" s="201"/>
      <c r="L11" s="201"/>
      <c r="M11" s="931" t="s">
        <v>237</v>
      </c>
      <c r="N11" s="932"/>
      <c r="O11" s="222"/>
      <c r="P11" s="222"/>
      <c r="Q11" s="220" t="s">
        <v>236</v>
      </c>
      <c r="R11" s="221"/>
      <c r="S11" s="221"/>
      <c r="T11" s="926" t="s">
        <v>237</v>
      </c>
      <c r="U11" s="927"/>
      <c r="V11" s="372"/>
      <c r="W11" s="372"/>
      <c r="X11" s="220" t="s">
        <v>236</v>
      </c>
      <c r="Y11" s="221"/>
      <c r="Z11" s="221"/>
      <c r="AA11" s="926" t="s">
        <v>237</v>
      </c>
      <c r="AB11" s="927"/>
    </row>
    <row r="12" spans="1:28" x14ac:dyDescent="0.3">
      <c r="A12" s="200"/>
      <c r="B12" s="224" t="s">
        <v>470</v>
      </c>
      <c r="C12" s="300"/>
      <c r="D12" s="282"/>
      <c r="E12" s="287"/>
      <c r="F12" s="285"/>
      <c r="G12" s="222"/>
      <c r="H12" s="222"/>
      <c r="I12" s="222"/>
      <c r="J12" s="224" t="s">
        <v>470</v>
      </c>
      <c r="K12" s="300"/>
      <c r="L12" s="282"/>
      <c r="M12" s="287"/>
      <c r="N12" s="285"/>
      <c r="O12" s="222"/>
      <c r="P12" s="222"/>
      <c r="Q12" s="224" t="s">
        <v>470</v>
      </c>
      <c r="R12" s="300"/>
      <c r="S12" s="282"/>
      <c r="T12" s="287"/>
      <c r="U12" s="285"/>
      <c r="V12" s="372"/>
      <c r="W12" s="372"/>
      <c r="X12" s="224" t="s">
        <v>470</v>
      </c>
      <c r="Y12" s="300"/>
      <c r="Z12" s="282"/>
      <c r="AA12" s="287"/>
      <c r="AB12" s="285"/>
    </row>
    <row r="13" spans="1:28" ht="25.5" customHeight="1" x14ac:dyDescent="0.3">
      <c r="A13" s="200"/>
      <c r="B13" s="321" t="s">
        <v>582</v>
      </c>
      <c r="C13" s="301"/>
      <c r="D13" s="283"/>
      <c r="E13" s="288"/>
      <c r="F13" s="286"/>
      <c r="G13" s="222"/>
      <c r="H13" s="222"/>
      <c r="I13" s="222"/>
      <c r="J13" s="321" t="s">
        <v>582</v>
      </c>
      <c r="K13" s="301"/>
      <c r="L13" s="283"/>
      <c r="M13" s="288"/>
      <c r="N13" s="286"/>
      <c r="O13" s="222"/>
      <c r="P13" s="222"/>
      <c r="Q13" s="321" t="s">
        <v>582</v>
      </c>
      <c r="R13" s="301"/>
      <c r="S13" s="283"/>
      <c r="T13" s="288"/>
      <c r="U13" s="286"/>
      <c r="V13" s="372"/>
      <c r="W13" s="372"/>
      <c r="X13" s="321" t="s">
        <v>582</v>
      </c>
      <c r="Y13" s="301"/>
      <c r="Z13" s="283"/>
      <c r="AA13" s="288"/>
      <c r="AB13" s="286"/>
    </row>
    <row r="14" spans="1:28" x14ac:dyDescent="0.3">
      <c r="A14" s="200"/>
      <c r="B14" s="225" t="s">
        <v>238</v>
      </c>
      <c r="C14" s="301"/>
      <c r="D14" s="284"/>
      <c r="E14" s="288"/>
      <c r="F14" s="286"/>
      <c r="G14" s="222"/>
      <c r="H14" s="222"/>
      <c r="I14" s="222"/>
      <c r="J14" s="225" t="s">
        <v>453</v>
      </c>
      <c r="K14" s="301"/>
      <c r="L14" s="284"/>
      <c r="M14" s="288"/>
      <c r="N14" s="286"/>
      <c r="O14" s="222"/>
      <c r="P14" s="222"/>
      <c r="Q14" s="225" t="s">
        <v>453</v>
      </c>
      <c r="R14" s="301"/>
      <c r="S14" s="284"/>
      <c r="T14" s="288"/>
      <c r="U14" s="286"/>
      <c r="V14" s="372"/>
      <c r="W14" s="372"/>
      <c r="X14" s="225" t="s">
        <v>453</v>
      </c>
      <c r="Y14" s="301"/>
      <c r="Z14" s="284"/>
      <c r="AA14" s="288"/>
      <c r="AB14" s="286"/>
    </row>
    <row r="15" spans="1:28" x14ac:dyDescent="0.3">
      <c r="A15" s="200"/>
      <c r="B15" s="226" t="s">
        <v>239</v>
      </c>
      <c r="C15" s="227"/>
      <c r="D15" s="228"/>
      <c r="E15" s="289"/>
      <c r="F15" s="229"/>
      <c r="G15" s="230"/>
      <c r="H15" s="230"/>
      <c r="I15" s="201"/>
      <c r="J15" s="226" t="s">
        <v>240</v>
      </c>
      <c r="K15" s="227"/>
      <c r="L15" s="228"/>
      <c r="M15" s="289"/>
      <c r="N15" s="229"/>
      <c r="O15" s="201"/>
      <c r="P15" s="201"/>
      <c r="Q15" s="226" t="s">
        <v>240</v>
      </c>
      <c r="R15" s="227"/>
      <c r="S15" s="228"/>
      <c r="T15" s="289"/>
      <c r="U15" s="229"/>
      <c r="V15" s="372"/>
      <c r="W15" s="372"/>
      <c r="X15" s="226" t="s">
        <v>240</v>
      </c>
      <c r="Y15" s="269"/>
      <c r="Z15" s="270"/>
      <c r="AA15" s="299"/>
      <c r="AB15" s="271"/>
    </row>
    <row r="16" spans="1:28" x14ac:dyDescent="0.3">
      <c r="A16" s="231"/>
      <c r="B16" s="232" t="s">
        <v>241</v>
      </c>
      <c r="C16" s="233"/>
      <c r="D16" s="234"/>
      <c r="E16" s="290"/>
      <c r="F16" s="235"/>
      <c r="G16" s="230"/>
      <c r="H16" s="230"/>
      <c r="I16" s="230"/>
      <c r="J16" s="232" t="s">
        <v>241</v>
      </c>
      <c r="K16" s="233"/>
      <c r="L16" s="234"/>
      <c r="M16" s="296"/>
      <c r="N16" s="235"/>
      <c r="O16" s="201"/>
      <c r="P16" s="201"/>
      <c r="Q16" s="232" t="s">
        <v>241</v>
      </c>
      <c r="R16" s="233"/>
      <c r="S16" s="234"/>
      <c r="T16" s="296"/>
      <c r="U16" s="235"/>
      <c r="V16" s="372"/>
      <c r="W16" s="372"/>
      <c r="X16" s="378" t="s">
        <v>241</v>
      </c>
      <c r="Y16" s="273"/>
      <c r="Z16" s="278"/>
      <c r="AA16" s="296"/>
      <c r="AB16" s="275"/>
    </row>
    <row r="17" spans="1:28" x14ac:dyDescent="0.3">
      <c r="A17" s="200"/>
      <c r="B17" s="236" t="s">
        <v>221</v>
      </c>
      <c r="C17" s="237"/>
      <c r="D17" s="239"/>
      <c r="E17" s="237"/>
      <c r="F17" s="239"/>
      <c r="G17" s="230"/>
      <c r="H17" s="230"/>
      <c r="I17" s="201"/>
      <c r="J17" s="236" t="s">
        <v>221</v>
      </c>
      <c r="K17" s="237"/>
      <c r="L17" s="238"/>
      <c r="M17" s="289"/>
      <c r="N17" s="239"/>
      <c r="O17" s="240"/>
      <c r="P17" s="240"/>
      <c r="Q17" s="236" t="s">
        <v>221</v>
      </c>
      <c r="R17" s="237"/>
      <c r="S17" s="238"/>
      <c r="T17" s="293"/>
      <c r="U17" s="239"/>
      <c r="V17" s="277"/>
      <c r="W17" s="277"/>
      <c r="X17" s="236" t="s">
        <v>221</v>
      </c>
      <c r="Y17" s="237"/>
      <c r="Z17" s="238"/>
      <c r="AA17" s="293"/>
      <c r="AB17" s="239"/>
    </row>
    <row r="18" spans="1:28" x14ac:dyDescent="0.3">
      <c r="A18" s="200"/>
      <c r="B18" s="241" t="s">
        <v>436</v>
      </c>
      <c r="C18" s="242"/>
      <c r="D18" s="243"/>
      <c r="E18" s="291"/>
      <c r="F18" s="244"/>
      <c r="G18" s="230"/>
      <c r="H18" s="230"/>
      <c r="I18" s="201"/>
      <c r="J18" s="241" t="s">
        <v>436</v>
      </c>
      <c r="K18" s="242"/>
      <c r="L18" s="243"/>
      <c r="M18" s="291"/>
      <c r="N18" s="244"/>
      <c r="O18" s="201"/>
      <c r="P18" s="201"/>
      <c r="Q18" s="241" t="s">
        <v>436</v>
      </c>
      <c r="R18" s="242"/>
      <c r="S18" s="243"/>
      <c r="T18" s="291"/>
      <c r="U18" s="244"/>
      <c r="V18" s="372"/>
      <c r="W18" s="372"/>
      <c r="X18" s="241" t="s">
        <v>436</v>
      </c>
      <c r="Y18" s="242"/>
      <c r="Z18" s="243"/>
      <c r="AA18" s="291"/>
      <c r="AB18" s="244"/>
    </row>
    <row r="19" spans="1:28" x14ac:dyDescent="0.3">
      <c r="A19" s="202"/>
      <c r="B19" s="236"/>
      <c r="C19" s="245"/>
      <c r="D19" s="246"/>
      <c r="E19" s="201"/>
      <c r="F19" s="247"/>
      <c r="G19" s="230"/>
      <c r="H19" s="230"/>
      <c r="I19" s="201"/>
      <c r="J19" s="236"/>
      <c r="K19" s="245"/>
      <c r="L19" s="246"/>
      <c r="M19" s="201"/>
      <c r="N19" s="247"/>
      <c r="O19" s="201"/>
      <c r="P19" s="201"/>
      <c r="Q19" s="236"/>
      <c r="R19" s="245"/>
      <c r="S19" s="246"/>
      <c r="T19" s="201"/>
      <c r="U19" s="248"/>
      <c r="V19" s="372"/>
      <c r="W19" s="372"/>
      <c r="X19" s="236"/>
      <c r="Y19" s="245"/>
      <c r="Z19" s="246"/>
      <c r="AA19" s="372"/>
      <c r="AB19" s="248"/>
    </row>
    <row r="20" spans="1:28" ht="27" customHeight="1" x14ac:dyDescent="0.3">
      <c r="A20" s="200"/>
      <c r="B20" s="220" t="s">
        <v>242</v>
      </c>
      <c r="C20" s="302"/>
      <c r="D20" s="249"/>
      <c r="E20" s="926" t="s">
        <v>243</v>
      </c>
      <c r="F20" s="927"/>
      <c r="G20" s="230"/>
      <c r="H20" s="230"/>
      <c r="I20" s="201"/>
      <c r="J20" s="220" t="s">
        <v>242</v>
      </c>
      <c r="K20" s="302"/>
      <c r="L20" s="249"/>
      <c r="M20" s="926" t="s">
        <v>243</v>
      </c>
      <c r="N20" s="927"/>
      <c r="O20" s="240"/>
      <c r="P20" s="240"/>
      <c r="Q20" s="220" t="s">
        <v>242</v>
      </c>
      <c r="R20" s="302"/>
      <c r="S20" s="249"/>
      <c r="T20" s="926" t="s">
        <v>243</v>
      </c>
      <c r="U20" s="927"/>
      <c r="V20" s="277"/>
      <c r="W20" s="277"/>
      <c r="X20" s="220" t="s">
        <v>242</v>
      </c>
      <c r="Y20" s="302"/>
      <c r="Z20" s="249"/>
      <c r="AA20" s="926" t="s">
        <v>243</v>
      </c>
      <c r="AB20" s="927"/>
    </row>
    <row r="21" spans="1:28" x14ac:dyDescent="0.3">
      <c r="A21" s="200"/>
      <c r="B21" s="250" t="s">
        <v>240</v>
      </c>
      <c r="C21" s="251"/>
      <c r="D21" s="252"/>
      <c r="E21" s="292"/>
      <c r="F21" s="253"/>
      <c r="G21" s="230"/>
      <c r="H21" s="230"/>
      <c r="I21" s="201"/>
      <c r="J21" s="250" t="s">
        <v>240</v>
      </c>
      <c r="K21" s="251"/>
      <c r="L21" s="252"/>
      <c r="M21" s="292"/>
      <c r="N21" s="253"/>
      <c r="O21" s="240"/>
      <c r="P21" s="240"/>
      <c r="Q21" s="226" t="s">
        <v>240</v>
      </c>
      <c r="R21" s="227"/>
      <c r="S21" s="228"/>
      <c r="T21" s="289"/>
      <c r="U21" s="229"/>
      <c r="V21" s="277"/>
      <c r="W21" s="277"/>
      <c r="X21" s="226" t="s">
        <v>240</v>
      </c>
      <c r="Y21" s="269"/>
      <c r="Z21" s="270"/>
      <c r="AA21" s="299"/>
      <c r="AB21" s="271"/>
    </row>
    <row r="22" spans="1:28" x14ac:dyDescent="0.3">
      <c r="A22" s="231"/>
      <c r="B22" s="232" t="s">
        <v>241</v>
      </c>
      <c r="C22" s="233"/>
      <c r="D22" s="234"/>
      <c r="E22" s="290"/>
      <c r="F22" s="235"/>
      <c r="G22" s="230"/>
      <c r="H22" s="230"/>
      <c r="I22" s="240"/>
      <c r="J22" s="232" t="s">
        <v>241</v>
      </c>
      <c r="K22" s="233"/>
      <c r="L22" s="234"/>
      <c r="M22" s="296"/>
      <c r="N22" s="235"/>
      <c r="O22" s="240"/>
      <c r="P22" s="240"/>
      <c r="Q22" s="232" t="s">
        <v>241</v>
      </c>
      <c r="R22" s="233"/>
      <c r="S22" s="234"/>
      <c r="T22" s="296"/>
      <c r="U22" s="235"/>
      <c r="V22" s="277"/>
      <c r="W22" s="277"/>
      <c r="X22" s="378" t="s">
        <v>241</v>
      </c>
      <c r="Y22" s="273"/>
      <c r="Z22" s="278"/>
      <c r="AA22" s="296"/>
      <c r="AB22" s="275"/>
    </row>
    <row r="23" spans="1:28" x14ac:dyDescent="0.3">
      <c r="A23" s="200"/>
      <c r="B23" s="236" t="s">
        <v>244</v>
      </c>
      <c r="C23" s="237"/>
      <c r="D23" s="238"/>
      <c r="E23" s="293"/>
      <c r="F23" s="239"/>
      <c r="G23" s="230"/>
      <c r="H23" s="230"/>
      <c r="I23" s="201"/>
      <c r="J23" s="236" t="s">
        <v>244</v>
      </c>
      <c r="K23" s="237"/>
      <c r="L23" s="238"/>
      <c r="M23" s="289"/>
      <c r="N23" s="239"/>
      <c r="O23" s="240"/>
      <c r="P23" s="240"/>
      <c r="Q23" s="236" t="s">
        <v>244</v>
      </c>
      <c r="R23" s="237"/>
      <c r="S23" s="238"/>
      <c r="T23" s="293"/>
      <c r="U23" s="239"/>
      <c r="V23" s="277"/>
      <c r="W23" s="277"/>
      <c r="X23" s="236" t="s">
        <v>244</v>
      </c>
      <c r="Y23" s="237"/>
      <c r="Z23" s="238"/>
      <c r="AA23" s="293"/>
      <c r="AB23" s="239"/>
    </row>
    <row r="24" spans="1:28" ht="24" customHeight="1" x14ac:dyDescent="0.3">
      <c r="A24" s="200"/>
      <c r="B24" s="254" t="s">
        <v>245</v>
      </c>
      <c r="C24" s="237"/>
      <c r="D24" s="239"/>
      <c r="E24" s="237"/>
      <c r="F24" s="239"/>
      <c r="G24" s="230"/>
      <c r="H24" s="230"/>
      <c r="I24" s="201"/>
      <c r="J24" s="254" t="s">
        <v>245</v>
      </c>
      <c r="K24" s="255"/>
      <c r="L24" s="238"/>
      <c r="M24" s="297"/>
      <c r="N24" s="239"/>
      <c r="O24" s="240"/>
      <c r="P24" s="240"/>
      <c r="Q24" s="254" t="s">
        <v>245</v>
      </c>
      <c r="R24" s="255"/>
      <c r="S24" s="238"/>
      <c r="T24" s="297"/>
      <c r="U24" s="239"/>
      <c r="V24" s="277"/>
      <c r="W24" s="277"/>
      <c r="X24" s="254" t="s">
        <v>245</v>
      </c>
      <c r="Y24" s="255"/>
      <c r="Z24" s="238"/>
      <c r="AA24" s="297"/>
      <c r="AB24" s="239"/>
    </row>
    <row r="25" spans="1:28" ht="24" customHeight="1" x14ac:dyDescent="0.3">
      <c r="A25" s="200"/>
      <c r="B25" s="254" t="s">
        <v>246</v>
      </c>
      <c r="C25" s="237"/>
      <c r="D25" s="239"/>
      <c r="E25" s="237"/>
      <c r="F25" s="239"/>
      <c r="G25" s="230"/>
      <c r="H25" s="230"/>
      <c r="I25" s="201"/>
      <c r="J25" s="254" t="s">
        <v>246</v>
      </c>
      <c r="K25" s="255"/>
      <c r="L25" s="238"/>
      <c r="M25" s="297"/>
      <c r="N25" s="239"/>
      <c r="O25" s="240"/>
      <c r="P25" s="240"/>
      <c r="Q25" s="254" t="s">
        <v>246</v>
      </c>
      <c r="R25" s="255"/>
      <c r="S25" s="238"/>
      <c r="T25" s="297"/>
      <c r="U25" s="239"/>
      <c r="V25" s="277"/>
      <c r="W25" s="277"/>
      <c r="X25" s="254" t="s">
        <v>246</v>
      </c>
      <c r="Y25" s="255"/>
      <c r="Z25" s="238"/>
      <c r="AA25" s="297"/>
      <c r="AB25" s="239"/>
    </row>
    <row r="26" spans="1:28" ht="24" customHeight="1" x14ac:dyDescent="0.3">
      <c r="A26" s="200"/>
      <c r="B26" s="254" t="s">
        <v>247</v>
      </c>
      <c r="C26" s="237"/>
      <c r="D26" s="239"/>
      <c r="E26" s="237"/>
      <c r="F26" s="239"/>
      <c r="G26" s="230"/>
      <c r="H26" s="230"/>
      <c r="I26" s="201"/>
      <c r="J26" s="254" t="s">
        <v>247</v>
      </c>
      <c r="K26" s="255"/>
      <c r="L26" s="246"/>
      <c r="M26" s="255"/>
      <c r="N26" s="248"/>
      <c r="O26" s="240"/>
      <c r="P26" s="240"/>
      <c r="Q26" s="254" t="s">
        <v>247</v>
      </c>
      <c r="R26" s="255"/>
      <c r="S26" s="238"/>
      <c r="T26" s="297"/>
      <c r="U26" s="239"/>
      <c r="V26" s="277"/>
      <c r="W26" s="277"/>
      <c r="X26" s="254" t="s">
        <v>247</v>
      </c>
      <c r="Y26" s="255"/>
      <c r="Z26" s="238"/>
      <c r="AA26" s="297"/>
      <c r="AB26" s="239"/>
    </row>
    <row r="27" spans="1:28" x14ac:dyDescent="0.3">
      <c r="A27" s="200"/>
      <c r="B27" s="256" t="s">
        <v>248</v>
      </c>
      <c r="C27" s="237"/>
      <c r="D27" s="239"/>
      <c r="E27" s="237"/>
      <c r="F27" s="239"/>
      <c r="G27" s="230"/>
      <c r="H27" s="230"/>
      <c r="I27" s="201"/>
      <c r="J27" s="256" t="s">
        <v>248</v>
      </c>
      <c r="K27" s="255"/>
      <c r="L27" s="239"/>
      <c r="M27" s="255"/>
      <c r="N27" s="239"/>
      <c r="O27" s="240"/>
      <c r="P27" s="240"/>
      <c r="Q27" s="254" t="s">
        <v>248</v>
      </c>
      <c r="R27" s="255"/>
      <c r="S27" s="238"/>
      <c r="T27" s="297"/>
      <c r="U27" s="239"/>
      <c r="V27" s="277"/>
      <c r="W27" s="277"/>
      <c r="X27" s="254" t="s">
        <v>248</v>
      </c>
      <c r="Y27" s="255"/>
      <c r="Z27" s="238"/>
      <c r="AA27" s="297"/>
      <c r="AB27" s="239"/>
    </row>
    <row r="28" spans="1:28" x14ac:dyDescent="0.3">
      <c r="A28" s="200"/>
      <c r="B28" s="303" t="s">
        <v>436</v>
      </c>
      <c r="C28" s="242"/>
      <c r="D28" s="244"/>
      <c r="E28" s="242"/>
      <c r="F28" s="244"/>
      <c r="G28" s="230"/>
      <c r="H28" s="230"/>
      <c r="I28" s="201"/>
      <c r="J28" s="303" t="s">
        <v>436</v>
      </c>
      <c r="K28" s="242"/>
      <c r="L28" s="244"/>
      <c r="M28" s="242"/>
      <c r="N28" s="244"/>
      <c r="O28" s="240"/>
      <c r="P28" s="240"/>
      <c r="Q28" s="241" t="s">
        <v>436</v>
      </c>
      <c r="R28" s="242"/>
      <c r="S28" s="243"/>
      <c r="T28" s="242"/>
      <c r="U28" s="244"/>
      <c r="V28" s="277"/>
      <c r="W28" s="277"/>
      <c r="X28" s="241" t="s">
        <v>436</v>
      </c>
      <c r="Y28" s="242"/>
      <c r="Z28" s="243"/>
      <c r="AA28" s="242"/>
      <c r="AB28" s="244"/>
    </row>
    <row r="29" spans="1:28" x14ac:dyDescent="0.3">
      <c r="A29" s="200"/>
      <c r="B29" s="257"/>
      <c r="C29" s="258"/>
      <c r="D29" s="259"/>
      <c r="E29" s="240"/>
      <c r="F29" s="260"/>
      <c r="G29" s="230"/>
      <c r="H29" s="230"/>
      <c r="I29" s="201"/>
      <c r="J29" s="257"/>
      <c r="K29" s="258"/>
      <c r="L29" s="259"/>
      <c r="M29" s="298"/>
      <c r="N29" s="260"/>
      <c r="O29" s="240"/>
      <c r="P29" s="240"/>
      <c r="Q29" s="257"/>
      <c r="R29" s="258"/>
      <c r="S29" s="259"/>
      <c r="T29" s="240"/>
      <c r="U29" s="261"/>
      <c r="V29" s="277"/>
      <c r="W29" s="277"/>
      <c r="X29" s="257"/>
      <c r="Y29" s="258"/>
      <c r="Z29" s="259"/>
      <c r="AA29" s="277"/>
      <c r="AB29" s="261"/>
    </row>
    <row r="30" spans="1:28" ht="28.5" customHeight="1" x14ac:dyDescent="0.3">
      <c r="A30" s="200"/>
      <c r="B30" s="220" t="s">
        <v>249</v>
      </c>
      <c r="C30" s="302"/>
      <c r="D30" s="249"/>
      <c r="E30" s="926" t="s">
        <v>243</v>
      </c>
      <c r="F30" s="927"/>
      <c r="G30" s="230"/>
      <c r="H30" s="230"/>
      <c r="I30" s="201"/>
      <c r="J30" s="220" t="s">
        <v>249</v>
      </c>
      <c r="K30" s="302"/>
      <c r="L30" s="249"/>
      <c r="M30" s="926" t="s">
        <v>565</v>
      </c>
      <c r="N30" s="927"/>
      <c r="O30" s="240"/>
      <c r="P30" s="240"/>
      <c r="Q30" s="220" t="s">
        <v>249</v>
      </c>
      <c r="R30" s="302"/>
      <c r="S30" s="249"/>
      <c r="T30" s="926" t="s">
        <v>243</v>
      </c>
      <c r="U30" s="927"/>
      <c r="V30" s="277"/>
      <c r="W30" s="277"/>
      <c r="X30" s="220" t="s">
        <v>249</v>
      </c>
      <c r="Y30" s="302"/>
      <c r="Z30" s="249"/>
      <c r="AA30" s="926" t="s">
        <v>243</v>
      </c>
      <c r="AB30" s="927"/>
    </row>
    <row r="31" spans="1:28" x14ac:dyDescent="0.3">
      <c r="A31" s="262"/>
      <c r="B31" s="250" t="s">
        <v>240</v>
      </c>
      <c r="C31" s="263"/>
      <c r="D31" s="264"/>
      <c r="E31" s="294"/>
      <c r="F31" s="265"/>
      <c r="G31" s="266"/>
      <c r="H31" s="266"/>
      <c r="I31" s="267"/>
      <c r="J31" s="304" t="s">
        <v>240</v>
      </c>
      <c r="K31" s="305" t="s">
        <v>492</v>
      </c>
      <c r="L31" s="306" t="s">
        <v>492</v>
      </c>
      <c r="M31" s="306" t="s">
        <v>492</v>
      </c>
      <c r="N31" s="306" t="s">
        <v>492</v>
      </c>
      <c r="O31" s="268"/>
      <c r="P31" s="268"/>
      <c r="Q31" s="226" t="s">
        <v>240</v>
      </c>
      <c r="R31" s="269"/>
      <c r="S31" s="270"/>
      <c r="T31" s="299"/>
      <c r="U31" s="271"/>
      <c r="V31" s="379"/>
      <c r="W31" s="379"/>
      <c r="X31" s="226" t="s">
        <v>240</v>
      </c>
      <c r="Y31" s="269"/>
      <c r="Z31" s="270"/>
      <c r="AA31" s="299"/>
      <c r="AB31" s="271"/>
    </row>
    <row r="32" spans="1:28" x14ac:dyDescent="0.3">
      <c r="A32" s="272"/>
      <c r="B32" s="232" t="s">
        <v>241</v>
      </c>
      <c r="C32" s="273"/>
      <c r="D32" s="274"/>
      <c r="E32" s="295"/>
      <c r="F32" s="275"/>
      <c r="G32" s="230"/>
      <c r="H32" s="276"/>
      <c r="I32" s="277"/>
      <c r="J32" s="307" t="s">
        <v>241</v>
      </c>
      <c r="K32" s="308" t="s">
        <v>492</v>
      </c>
      <c r="L32" s="309" t="s">
        <v>492</v>
      </c>
      <c r="M32" s="309" t="s">
        <v>492</v>
      </c>
      <c r="N32" s="309" t="s">
        <v>492</v>
      </c>
      <c r="O32" s="277"/>
      <c r="P32" s="277"/>
      <c r="Q32" s="232" t="s">
        <v>241</v>
      </c>
      <c r="R32" s="273"/>
      <c r="S32" s="278"/>
      <c r="T32" s="295"/>
      <c r="U32" s="275"/>
      <c r="V32" s="277"/>
      <c r="W32" s="277"/>
      <c r="X32" s="378" t="s">
        <v>241</v>
      </c>
      <c r="Y32" s="273"/>
      <c r="Z32" s="278"/>
      <c r="AA32" s="296"/>
      <c r="AB32" s="275"/>
    </row>
    <row r="33" spans="1:28" x14ac:dyDescent="0.3">
      <c r="A33" s="200"/>
      <c r="B33" s="236" t="s">
        <v>244</v>
      </c>
      <c r="C33" s="237"/>
      <c r="D33" s="238"/>
      <c r="E33" s="293"/>
      <c r="F33" s="239"/>
      <c r="G33" s="230"/>
      <c r="H33" s="230"/>
      <c r="I33" s="201"/>
      <c r="J33" s="310" t="s">
        <v>244</v>
      </c>
      <c r="K33" s="311"/>
      <c r="L33" s="312"/>
      <c r="M33" s="313"/>
      <c r="N33" s="314"/>
      <c r="O33" s="240"/>
      <c r="P33" s="240"/>
      <c r="Q33" s="236" t="s">
        <v>244</v>
      </c>
      <c r="R33" s="237"/>
      <c r="S33" s="238"/>
      <c r="T33" s="293"/>
      <c r="U33" s="239"/>
      <c r="V33" s="277"/>
      <c r="W33" s="277"/>
      <c r="X33" s="236" t="s">
        <v>244</v>
      </c>
      <c r="Y33" s="237"/>
      <c r="Z33" s="238"/>
      <c r="AA33" s="293"/>
      <c r="AB33" s="239"/>
    </row>
    <row r="34" spans="1:28" x14ac:dyDescent="0.3">
      <c r="A34" s="279"/>
      <c r="B34" s="254" t="s">
        <v>250</v>
      </c>
      <c r="C34" s="237"/>
      <c r="D34" s="239"/>
      <c r="E34" s="237"/>
      <c r="F34" s="239"/>
      <c r="G34" s="230"/>
      <c r="H34" s="230"/>
      <c r="I34" s="230"/>
      <c r="J34" s="315" t="s">
        <v>250</v>
      </c>
      <c r="K34" s="316"/>
      <c r="L34" s="312"/>
      <c r="M34" s="316"/>
      <c r="N34" s="314"/>
      <c r="O34" s="280"/>
      <c r="P34" s="280"/>
      <c r="Q34" s="254" t="s">
        <v>250</v>
      </c>
      <c r="R34" s="255"/>
      <c r="S34" s="238"/>
      <c r="T34" s="255"/>
      <c r="U34" s="239"/>
      <c r="V34" s="280"/>
      <c r="W34" s="280"/>
      <c r="X34" s="254" t="s">
        <v>250</v>
      </c>
      <c r="Y34" s="255"/>
      <c r="Z34" s="238"/>
      <c r="AA34" s="255"/>
      <c r="AB34" s="239"/>
    </row>
    <row r="35" spans="1:28" ht="24" customHeight="1" x14ac:dyDescent="0.3">
      <c r="A35" s="279"/>
      <c r="B35" s="254" t="s">
        <v>251</v>
      </c>
      <c r="C35" s="237"/>
      <c r="D35" s="239"/>
      <c r="E35" s="237"/>
      <c r="F35" s="239"/>
      <c r="G35" s="230"/>
      <c r="H35" s="230"/>
      <c r="I35" s="230"/>
      <c r="J35" s="315" t="s">
        <v>251</v>
      </c>
      <c r="K35" s="316"/>
      <c r="L35" s="312"/>
      <c r="M35" s="316"/>
      <c r="N35" s="314"/>
      <c r="O35" s="280"/>
      <c r="P35" s="280"/>
      <c r="Q35" s="254" t="s">
        <v>251</v>
      </c>
      <c r="R35" s="255"/>
      <c r="S35" s="238"/>
      <c r="T35" s="255"/>
      <c r="U35" s="239"/>
      <c r="V35" s="280"/>
      <c r="W35" s="280"/>
      <c r="X35" s="254" t="s">
        <v>251</v>
      </c>
      <c r="Y35" s="255"/>
      <c r="Z35" s="238"/>
      <c r="AA35" s="255"/>
      <c r="AB35" s="239"/>
    </row>
    <row r="36" spans="1:28" ht="36" customHeight="1" x14ac:dyDescent="0.3">
      <c r="A36" s="279"/>
      <c r="B36" s="254" t="s">
        <v>252</v>
      </c>
      <c r="C36" s="237"/>
      <c r="D36" s="239"/>
      <c r="E36" s="237"/>
      <c r="F36" s="239"/>
      <c r="G36" s="230"/>
      <c r="H36" s="230"/>
      <c r="I36" s="230"/>
      <c r="J36" s="315" t="s">
        <v>253</v>
      </c>
      <c r="K36" s="316"/>
      <c r="L36" s="312"/>
      <c r="M36" s="316"/>
      <c r="N36" s="314"/>
      <c r="O36" s="280"/>
      <c r="P36" s="280"/>
      <c r="Q36" s="254" t="s">
        <v>253</v>
      </c>
      <c r="R36" s="255"/>
      <c r="S36" s="238"/>
      <c r="T36" s="255"/>
      <c r="U36" s="239"/>
      <c r="V36" s="280"/>
      <c r="W36" s="280"/>
      <c r="X36" s="254" t="s">
        <v>253</v>
      </c>
      <c r="Y36" s="255"/>
      <c r="Z36" s="238"/>
      <c r="AA36" s="255"/>
      <c r="AB36" s="239"/>
    </row>
    <row r="37" spans="1:28" ht="24" customHeight="1" x14ac:dyDescent="0.3">
      <c r="A37" s="279"/>
      <c r="B37" s="254" t="s">
        <v>254</v>
      </c>
      <c r="C37" s="237"/>
      <c r="D37" s="239"/>
      <c r="E37" s="237"/>
      <c r="F37" s="239"/>
      <c r="G37" s="230"/>
      <c r="H37" s="230"/>
      <c r="I37" s="230"/>
      <c r="J37" s="315" t="s">
        <v>254</v>
      </c>
      <c r="K37" s="316"/>
      <c r="L37" s="312"/>
      <c r="M37" s="316"/>
      <c r="N37" s="314"/>
      <c r="O37" s="280"/>
      <c r="P37" s="280"/>
      <c r="Q37" s="254" t="s">
        <v>254</v>
      </c>
      <c r="R37" s="255"/>
      <c r="S37" s="238"/>
      <c r="T37" s="255"/>
      <c r="U37" s="239"/>
      <c r="V37" s="280"/>
      <c r="W37" s="280"/>
      <c r="X37" s="254" t="s">
        <v>254</v>
      </c>
      <c r="Y37" s="255"/>
      <c r="Z37" s="238"/>
      <c r="AA37" s="255"/>
      <c r="AB37" s="239"/>
    </row>
    <row r="38" spans="1:28" ht="24" customHeight="1" x14ac:dyDescent="0.3">
      <c r="A38" s="279"/>
      <c r="B38" s="254" t="s">
        <v>246</v>
      </c>
      <c r="C38" s="237"/>
      <c r="D38" s="239"/>
      <c r="E38" s="237"/>
      <c r="F38" s="239"/>
      <c r="G38" s="230"/>
      <c r="H38" s="230"/>
      <c r="I38" s="230"/>
      <c r="J38" s="315" t="s">
        <v>246</v>
      </c>
      <c r="K38" s="316"/>
      <c r="L38" s="312"/>
      <c r="M38" s="316"/>
      <c r="N38" s="314"/>
      <c r="O38" s="280"/>
      <c r="P38" s="280"/>
      <c r="Q38" s="254" t="s">
        <v>246</v>
      </c>
      <c r="R38" s="255"/>
      <c r="S38" s="238"/>
      <c r="T38" s="255"/>
      <c r="U38" s="239"/>
      <c r="V38" s="280"/>
      <c r="W38" s="280"/>
      <c r="X38" s="254" t="s">
        <v>246</v>
      </c>
      <c r="Y38" s="255"/>
      <c r="Z38" s="238"/>
      <c r="AA38" s="255"/>
      <c r="AB38" s="239"/>
    </row>
    <row r="39" spans="1:28" ht="24" customHeight="1" x14ac:dyDescent="0.3">
      <c r="A39" s="279"/>
      <c r="B39" s="254" t="s">
        <v>255</v>
      </c>
      <c r="C39" s="237"/>
      <c r="D39" s="239"/>
      <c r="E39" s="237"/>
      <c r="F39" s="239"/>
      <c r="G39" s="230"/>
      <c r="H39" s="230"/>
      <c r="I39" s="230"/>
      <c r="J39" s="315" t="s">
        <v>256</v>
      </c>
      <c r="K39" s="316"/>
      <c r="L39" s="312"/>
      <c r="M39" s="316"/>
      <c r="N39" s="314"/>
      <c r="O39" s="280"/>
      <c r="P39" s="280"/>
      <c r="Q39" s="254" t="s">
        <v>256</v>
      </c>
      <c r="R39" s="255"/>
      <c r="S39" s="238"/>
      <c r="T39" s="255"/>
      <c r="U39" s="239"/>
      <c r="V39" s="280"/>
      <c r="W39" s="280"/>
      <c r="X39" s="254" t="s">
        <v>256</v>
      </c>
      <c r="Y39" s="255"/>
      <c r="Z39" s="238"/>
      <c r="AA39" s="255"/>
      <c r="AB39" s="239"/>
    </row>
    <row r="40" spans="1:28" ht="60" customHeight="1" x14ac:dyDescent="0.3">
      <c r="A40" s="279"/>
      <c r="B40" s="254" t="s">
        <v>257</v>
      </c>
      <c r="C40" s="237"/>
      <c r="D40" s="239"/>
      <c r="E40" s="237"/>
      <c r="F40" s="239"/>
      <c r="G40" s="230"/>
      <c r="H40" s="230"/>
      <c r="I40" s="230"/>
      <c r="J40" s="315" t="s">
        <v>258</v>
      </c>
      <c r="K40" s="316"/>
      <c r="L40" s="312"/>
      <c r="M40" s="316"/>
      <c r="N40" s="314"/>
      <c r="O40" s="280"/>
      <c r="P40" s="280"/>
      <c r="Q40" s="254" t="s">
        <v>259</v>
      </c>
      <c r="R40" s="255"/>
      <c r="S40" s="238"/>
      <c r="T40" s="255"/>
      <c r="U40" s="239"/>
      <c r="V40" s="280"/>
      <c r="W40" s="280"/>
      <c r="X40" s="254" t="s">
        <v>259</v>
      </c>
      <c r="Y40" s="255"/>
      <c r="Z40" s="238"/>
      <c r="AA40" s="255"/>
      <c r="AB40" s="239"/>
    </row>
    <row r="41" spans="1:28" x14ac:dyDescent="0.3">
      <c r="A41" s="200"/>
      <c r="B41" s="241" t="s">
        <v>436</v>
      </c>
      <c r="C41" s="242"/>
      <c r="D41" s="243"/>
      <c r="E41" s="242"/>
      <c r="F41" s="244"/>
      <c r="G41" s="230"/>
      <c r="H41" s="230"/>
      <c r="I41" s="201"/>
      <c r="J41" s="317" t="s">
        <v>436</v>
      </c>
      <c r="K41" s="318"/>
      <c r="L41" s="319"/>
      <c r="M41" s="318"/>
      <c r="N41" s="320"/>
      <c r="O41" s="240"/>
      <c r="P41" s="240"/>
      <c r="Q41" s="241" t="s">
        <v>436</v>
      </c>
      <c r="R41" s="242"/>
      <c r="S41" s="243"/>
      <c r="T41" s="242"/>
      <c r="U41" s="244"/>
      <c r="V41" s="277"/>
      <c r="W41" s="277"/>
      <c r="X41" s="241" t="s">
        <v>436</v>
      </c>
      <c r="Y41" s="242"/>
      <c r="Z41" s="243"/>
      <c r="AA41" s="242"/>
      <c r="AB41" s="244"/>
    </row>
    <row r="42" spans="1:28" x14ac:dyDescent="0.3">
      <c r="A42" s="200"/>
      <c r="B42" s="928"/>
      <c r="C42" s="928"/>
      <c r="D42" s="928"/>
      <c r="E42" s="928"/>
      <c r="F42" s="928"/>
      <c r="G42" s="240"/>
      <c r="H42" s="201"/>
      <c r="I42" s="240"/>
      <c r="J42" s="240"/>
      <c r="K42" s="240"/>
      <c r="L42" s="240"/>
      <c r="M42" s="240"/>
      <c r="N42" s="240"/>
      <c r="O42" s="240"/>
      <c r="P42" s="240"/>
      <c r="Q42" s="240"/>
      <c r="R42" s="240"/>
      <c r="S42" s="240"/>
      <c r="T42" s="240"/>
      <c r="U42" s="240"/>
      <c r="V42" s="277"/>
      <c r="W42" s="277"/>
      <c r="X42" s="277"/>
      <c r="Y42" s="277"/>
      <c r="Z42" s="277"/>
      <c r="AA42" s="277"/>
      <c r="AB42" s="277"/>
    </row>
    <row r="43" spans="1:28" x14ac:dyDescent="0.3">
      <c r="A43" s="200"/>
      <c r="B43" s="281" t="s">
        <v>260</v>
      </c>
      <c r="C43" s="230"/>
      <c r="D43" s="230"/>
      <c r="E43" s="230"/>
      <c r="F43" s="230"/>
      <c r="G43" s="230"/>
      <c r="H43" s="230"/>
      <c r="I43" s="230"/>
      <c r="J43" s="230"/>
      <c r="K43" s="230"/>
      <c r="L43" s="230"/>
      <c r="M43" s="230"/>
      <c r="N43" s="230"/>
      <c r="O43" s="230"/>
      <c r="P43" s="230"/>
      <c r="Q43" s="230"/>
      <c r="R43" s="230"/>
      <c r="S43" s="230"/>
      <c r="T43" s="230"/>
      <c r="U43" s="230"/>
      <c r="V43" s="276"/>
      <c r="W43" s="276"/>
      <c r="X43" s="276"/>
      <c r="Y43" s="276"/>
      <c r="Z43" s="276"/>
      <c r="AA43" s="276"/>
      <c r="AB43" s="276"/>
    </row>
    <row r="44" spans="1:28" x14ac:dyDescent="0.3">
      <c r="A44" s="200"/>
      <c r="B44" s="202" t="s">
        <v>261</v>
      </c>
      <c r="C44" s="230"/>
      <c r="D44" s="230"/>
      <c r="E44" s="230"/>
      <c r="F44" s="230"/>
      <c r="G44" s="230"/>
      <c r="H44" s="230"/>
      <c r="I44" s="230"/>
      <c r="J44" s="230"/>
      <c r="K44" s="230"/>
      <c r="L44" s="230"/>
      <c r="M44" s="230"/>
      <c r="N44" s="230"/>
      <c r="O44" s="230"/>
      <c r="P44" s="230"/>
      <c r="Q44" s="230"/>
      <c r="R44" s="230"/>
      <c r="S44" s="230"/>
      <c r="T44" s="230"/>
      <c r="U44" s="230"/>
      <c r="V44" s="276"/>
      <c r="W44" s="276"/>
      <c r="X44" s="276"/>
      <c r="Y44" s="276"/>
      <c r="Z44" s="276"/>
      <c r="AA44" s="276"/>
      <c r="AB44" s="276"/>
    </row>
    <row r="45" spans="1:28" x14ac:dyDescent="0.3">
      <c r="A45" s="200"/>
      <c r="B45" s="202" t="s">
        <v>262</v>
      </c>
      <c r="C45" s="201"/>
      <c r="D45" s="201"/>
      <c r="E45" s="201"/>
      <c r="F45" s="201"/>
      <c r="G45" s="201"/>
      <c r="H45" s="201"/>
      <c r="I45" s="201"/>
      <c r="J45" s="201"/>
      <c r="K45" s="201"/>
      <c r="L45" s="201"/>
      <c r="M45" s="201"/>
      <c r="N45" s="201"/>
      <c r="O45" s="201"/>
      <c r="P45" s="201"/>
      <c r="Q45" s="201"/>
      <c r="R45" s="201"/>
      <c r="S45" s="201"/>
      <c r="T45" s="201"/>
      <c r="U45" s="201"/>
      <c r="V45" s="372"/>
      <c r="W45" s="372"/>
      <c r="X45" s="372"/>
      <c r="Y45" s="372"/>
      <c r="Z45" s="372"/>
      <c r="AA45" s="372"/>
      <c r="AB45" s="372"/>
    </row>
    <row r="46" spans="1:28" x14ac:dyDescent="0.3">
      <c r="A46" s="200"/>
      <c r="B46" s="202" t="s">
        <v>263</v>
      </c>
      <c r="C46" s="201"/>
      <c r="D46" s="201"/>
      <c r="E46" s="201"/>
      <c r="F46" s="201"/>
      <c r="G46" s="201"/>
      <c r="H46" s="201"/>
      <c r="I46" s="201"/>
      <c r="J46" s="201"/>
      <c r="K46" s="201"/>
      <c r="L46" s="201"/>
      <c r="M46" s="201"/>
      <c r="N46" s="201"/>
      <c r="O46" s="201"/>
      <c r="P46" s="201"/>
      <c r="Q46" s="201"/>
      <c r="R46" s="201"/>
      <c r="S46" s="201"/>
      <c r="T46" s="201"/>
      <c r="U46" s="201"/>
      <c r="V46" s="372"/>
      <c r="W46" s="372"/>
      <c r="X46" s="372"/>
      <c r="Y46" s="372"/>
      <c r="Z46" s="372"/>
      <c r="AA46" s="372"/>
      <c r="AB46" s="372"/>
    </row>
    <row r="47" spans="1:28" x14ac:dyDescent="0.3">
      <c r="A47" s="200"/>
      <c r="B47" s="202" t="s">
        <v>264</v>
      </c>
      <c r="C47" s="201"/>
      <c r="D47" s="201"/>
      <c r="E47" s="201"/>
      <c r="F47" s="201"/>
      <c r="G47" s="201"/>
      <c r="H47" s="201"/>
      <c r="I47" s="201"/>
      <c r="J47" s="201"/>
      <c r="K47" s="201"/>
      <c r="L47" s="201"/>
      <c r="M47" s="201"/>
      <c r="N47" s="201"/>
      <c r="O47" s="201"/>
      <c r="P47" s="201"/>
      <c r="Q47" s="201"/>
      <c r="R47" s="201"/>
      <c r="S47" s="201"/>
      <c r="T47" s="201"/>
      <c r="U47" s="201"/>
      <c r="V47" s="372"/>
      <c r="W47" s="372"/>
      <c r="X47" s="372"/>
      <c r="Y47" s="372"/>
      <c r="Z47" s="372"/>
      <c r="AA47" s="372"/>
      <c r="AB47" s="372"/>
    </row>
  </sheetData>
  <sheetProtection formatCells="0" formatColumns="0" formatRows="0" insertColumns="0" insertRows="0" insertHyperlinks="0" deleteColumns="0" deleteRows="0" sort="0" autoFilter="0" pivotTables="0"/>
  <mergeCells count="26">
    <mergeCell ref="AA30:AB30"/>
    <mergeCell ref="X7:Z7"/>
    <mergeCell ref="Y9:Z9"/>
    <mergeCell ref="AA9:AB9"/>
    <mergeCell ref="AA11:AB11"/>
    <mergeCell ref="AA20:AB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Agglomeration legal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2021-07-15T09:11:50Z</dcterms:modified>
  <cp:category/>
</cp:coreProperties>
</file>