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abriela Fragancias\Datos\2023\"/>
    </mc:Choice>
  </mc:AlternateContent>
  <bookViews>
    <workbookView xWindow="0" yWindow="0" windowWidth="20490" windowHeight="7665" activeTab="1"/>
  </bookViews>
  <sheets>
    <sheet name="InformConf" sheetId="9" r:id="rId1"/>
    <sheet name="Zona 1 Sta Rita" sheetId="4" r:id="rId2"/>
    <sheet name="Zona 2 Km 40" sheetId="5" r:id="rId3"/>
    <sheet name="Zona 3 Oviedo" sheetId="3" r:id="rId4"/>
    <sheet name="Zona 4 Paraguari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" i="3" l="1"/>
  <c r="P68" i="3"/>
  <c r="Q68" i="3"/>
  <c r="J55" i="3"/>
  <c r="P55" i="3"/>
  <c r="Q55" i="3"/>
  <c r="J56" i="3"/>
  <c r="P56" i="3"/>
  <c r="Q56" i="3"/>
  <c r="J49" i="3"/>
  <c r="P49" i="3"/>
  <c r="Q49" i="3"/>
  <c r="J21" i="3"/>
  <c r="P21" i="3"/>
  <c r="Q21" i="3"/>
  <c r="R68" i="3" l="1"/>
  <c r="R56" i="3"/>
  <c r="R55" i="3"/>
  <c r="R49" i="3"/>
  <c r="R21" i="3"/>
  <c r="L3" i="9" l="1"/>
  <c r="L20" i="9"/>
  <c r="Q75" i="1" l="1"/>
  <c r="P75" i="1"/>
  <c r="J75" i="1"/>
  <c r="Q74" i="1"/>
  <c r="P74" i="1"/>
  <c r="J74" i="1"/>
  <c r="Q73" i="1"/>
  <c r="P73" i="1"/>
  <c r="J73" i="1"/>
  <c r="Q72" i="1"/>
  <c r="P72" i="1"/>
  <c r="J72" i="1"/>
  <c r="Q71" i="1"/>
  <c r="P71" i="1"/>
  <c r="J71" i="1"/>
  <c r="Q70" i="1"/>
  <c r="P70" i="1"/>
  <c r="J70" i="1"/>
  <c r="Q69" i="1"/>
  <c r="P69" i="1"/>
  <c r="J69" i="1"/>
  <c r="Q68" i="1"/>
  <c r="P68" i="1"/>
  <c r="J68" i="1"/>
  <c r="Q67" i="1"/>
  <c r="P67" i="1"/>
  <c r="J67" i="1"/>
  <c r="Q66" i="1"/>
  <c r="P66" i="1"/>
  <c r="J66" i="1"/>
  <c r="Q65" i="1"/>
  <c r="P65" i="1"/>
  <c r="J65" i="1"/>
  <c r="Q64" i="1"/>
  <c r="P64" i="1"/>
  <c r="J64" i="1"/>
  <c r="Q63" i="1"/>
  <c r="P63" i="1"/>
  <c r="J63" i="1"/>
  <c r="Q62" i="1"/>
  <c r="P62" i="1"/>
  <c r="J62" i="1"/>
  <c r="Q61" i="1"/>
  <c r="P61" i="1"/>
  <c r="J61" i="1"/>
  <c r="Q60" i="1"/>
  <c r="P60" i="1"/>
  <c r="J60" i="1"/>
  <c r="Q59" i="1"/>
  <c r="P59" i="1"/>
  <c r="J59" i="1"/>
  <c r="Q58" i="1"/>
  <c r="P58" i="1"/>
  <c r="J58" i="1"/>
  <c r="Q57" i="1"/>
  <c r="P57" i="1"/>
  <c r="J57" i="1"/>
  <c r="Q56" i="1"/>
  <c r="P56" i="1"/>
  <c r="J56" i="1"/>
  <c r="Q55" i="1"/>
  <c r="P55" i="1"/>
  <c r="J55" i="1"/>
  <c r="Q54" i="1"/>
  <c r="P54" i="1"/>
  <c r="J54" i="1"/>
  <c r="Q53" i="1"/>
  <c r="P53" i="1"/>
  <c r="J53" i="1"/>
  <c r="Q52" i="1"/>
  <c r="P52" i="1"/>
  <c r="J52" i="1"/>
  <c r="Q51" i="1"/>
  <c r="P51" i="1"/>
  <c r="J51" i="1"/>
  <c r="Q50" i="1"/>
  <c r="P50" i="1"/>
  <c r="J50" i="1"/>
  <c r="Q49" i="1"/>
  <c r="P49" i="1"/>
  <c r="J49" i="1"/>
  <c r="Q48" i="1"/>
  <c r="P48" i="1"/>
  <c r="J48" i="1"/>
  <c r="Q47" i="1"/>
  <c r="P47" i="1"/>
  <c r="J47" i="1"/>
  <c r="Q46" i="1"/>
  <c r="P46" i="1"/>
  <c r="J46" i="1"/>
  <c r="Q45" i="1"/>
  <c r="P45" i="1"/>
  <c r="J45" i="1"/>
  <c r="Q44" i="1"/>
  <c r="P44" i="1"/>
  <c r="J44" i="1"/>
  <c r="Q43" i="1"/>
  <c r="P43" i="1"/>
  <c r="J43" i="1"/>
  <c r="Q42" i="1"/>
  <c r="P42" i="1"/>
  <c r="J42" i="1"/>
  <c r="Q41" i="1"/>
  <c r="P41" i="1"/>
  <c r="J41" i="1"/>
  <c r="Q40" i="1"/>
  <c r="P40" i="1"/>
  <c r="J40" i="1"/>
  <c r="Q39" i="1"/>
  <c r="P39" i="1"/>
  <c r="J39" i="1"/>
  <c r="Q38" i="1"/>
  <c r="P38" i="1"/>
  <c r="J38" i="1"/>
  <c r="Q37" i="1"/>
  <c r="P37" i="1"/>
  <c r="J37" i="1"/>
  <c r="Q36" i="1"/>
  <c r="P36" i="1"/>
  <c r="J36" i="1"/>
  <c r="Q35" i="1"/>
  <c r="P35" i="1"/>
  <c r="J35" i="1"/>
  <c r="Q34" i="1"/>
  <c r="P34" i="1"/>
  <c r="J34" i="1"/>
  <c r="Q33" i="1"/>
  <c r="P33" i="1"/>
  <c r="J33" i="1"/>
  <c r="Q31" i="1"/>
  <c r="P31" i="1"/>
  <c r="J31" i="1"/>
  <c r="J32" i="1" s="1"/>
  <c r="Q29" i="1"/>
  <c r="P29" i="1"/>
  <c r="J29" i="1"/>
  <c r="J30" i="1" s="1"/>
  <c r="Q28" i="1"/>
  <c r="P28" i="1"/>
  <c r="J28" i="1"/>
  <c r="Q27" i="1"/>
  <c r="P27" i="1"/>
  <c r="J27" i="1"/>
  <c r="Q26" i="1"/>
  <c r="P26" i="1"/>
  <c r="J26" i="1"/>
  <c r="Q25" i="1"/>
  <c r="P25" i="1"/>
  <c r="J25" i="1"/>
  <c r="Q24" i="1"/>
  <c r="P24" i="1"/>
  <c r="J24" i="1"/>
  <c r="Q23" i="1"/>
  <c r="P23" i="1"/>
  <c r="J23" i="1"/>
  <c r="Q22" i="1"/>
  <c r="P22" i="1"/>
  <c r="J22" i="1"/>
  <c r="Q21" i="1"/>
  <c r="P21" i="1"/>
  <c r="J21" i="1"/>
  <c r="Q20" i="1"/>
  <c r="P20" i="1"/>
  <c r="J20" i="1"/>
  <c r="Q19" i="1"/>
  <c r="P19" i="1"/>
  <c r="J19" i="1"/>
  <c r="Q18" i="1"/>
  <c r="P18" i="1"/>
  <c r="J18" i="1"/>
  <c r="Q17" i="1"/>
  <c r="P17" i="1"/>
  <c r="J17" i="1"/>
  <c r="Q16" i="1"/>
  <c r="P16" i="1"/>
  <c r="J16" i="1"/>
  <c r="Q15" i="1"/>
  <c r="P15" i="1"/>
  <c r="J15" i="1"/>
  <c r="Q14" i="1"/>
  <c r="P14" i="1"/>
  <c r="J14" i="1"/>
  <c r="Q13" i="1"/>
  <c r="P13" i="1"/>
  <c r="J13" i="1"/>
  <c r="Q12" i="1"/>
  <c r="P12" i="1"/>
  <c r="J12" i="1"/>
  <c r="Q11" i="1"/>
  <c r="P11" i="1"/>
  <c r="J11" i="1"/>
  <c r="Q10" i="1"/>
  <c r="P10" i="1"/>
  <c r="J10" i="1"/>
  <c r="Q9" i="1"/>
  <c r="P9" i="1"/>
  <c r="J9" i="1"/>
  <c r="Q8" i="1"/>
  <c r="P8" i="1"/>
  <c r="J8" i="1"/>
  <c r="Q7" i="1"/>
  <c r="P7" i="1"/>
  <c r="J7" i="1"/>
  <c r="Q6" i="1"/>
  <c r="P6" i="1"/>
  <c r="J6" i="1"/>
  <c r="Q5" i="1"/>
  <c r="P5" i="1"/>
  <c r="J5" i="1"/>
  <c r="Q4" i="1"/>
  <c r="P4" i="1"/>
  <c r="J4" i="1"/>
  <c r="Q3" i="1"/>
  <c r="P3" i="1"/>
  <c r="J3" i="1"/>
  <c r="Q2" i="1"/>
  <c r="P2" i="1"/>
  <c r="J2" i="1"/>
  <c r="Q152" i="3"/>
  <c r="P152" i="3"/>
  <c r="J152" i="3"/>
  <c r="Q151" i="3"/>
  <c r="P151" i="3"/>
  <c r="J151" i="3"/>
  <c r="Q150" i="3"/>
  <c r="P150" i="3"/>
  <c r="J150" i="3"/>
  <c r="Q149" i="3"/>
  <c r="P149" i="3"/>
  <c r="J149" i="3"/>
  <c r="Q148" i="3"/>
  <c r="P148" i="3"/>
  <c r="J148" i="3"/>
  <c r="Q147" i="3"/>
  <c r="P147" i="3"/>
  <c r="J147" i="3"/>
  <c r="Q146" i="3"/>
  <c r="P146" i="3"/>
  <c r="J146" i="3"/>
  <c r="Q145" i="3"/>
  <c r="P145" i="3"/>
  <c r="J145" i="3"/>
  <c r="Q144" i="3"/>
  <c r="P144" i="3"/>
  <c r="J144" i="3"/>
  <c r="Q143" i="3"/>
  <c r="P143" i="3"/>
  <c r="J143" i="3"/>
  <c r="Q142" i="3"/>
  <c r="P142" i="3"/>
  <c r="J142" i="3"/>
  <c r="Q141" i="3"/>
  <c r="P141" i="3"/>
  <c r="J141" i="3"/>
  <c r="Q140" i="3"/>
  <c r="P140" i="3"/>
  <c r="J140" i="3"/>
  <c r="Q139" i="3"/>
  <c r="P139" i="3"/>
  <c r="J139" i="3"/>
  <c r="Q138" i="3"/>
  <c r="P138" i="3"/>
  <c r="J138" i="3"/>
  <c r="Q137" i="3"/>
  <c r="P137" i="3"/>
  <c r="J137" i="3"/>
  <c r="Q136" i="3"/>
  <c r="P136" i="3"/>
  <c r="J136" i="3"/>
  <c r="Q135" i="3"/>
  <c r="P135" i="3"/>
  <c r="J135" i="3"/>
  <c r="Q134" i="3"/>
  <c r="P134" i="3"/>
  <c r="J134" i="3"/>
  <c r="Q133" i="3"/>
  <c r="P133" i="3"/>
  <c r="J133" i="3"/>
  <c r="Q132" i="3"/>
  <c r="P132" i="3"/>
  <c r="J132" i="3"/>
  <c r="Q131" i="3"/>
  <c r="P131" i="3"/>
  <c r="J131" i="3"/>
  <c r="Q130" i="3"/>
  <c r="P130" i="3"/>
  <c r="J130" i="3"/>
  <c r="Q128" i="3"/>
  <c r="P128" i="3"/>
  <c r="J128" i="3"/>
  <c r="J129" i="3" s="1"/>
  <c r="Q127" i="3"/>
  <c r="P127" i="3"/>
  <c r="J127" i="3"/>
  <c r="Q126" i="3"/>
  <c r="P126" i="3"/>
  <c r="J126" i="3"/>
  <c r="Q124" i="3"/>
  <c r="P124" i="3"/>
  <c r="J124" i="3"/>
  <c r="J125" i="3" s="1"/>
  <c r="Q123" i="3"/>
  <c r="P123" i="3"/>
  <c r="J123" i="3"/>
  <c r="Q122" i="3"/>
  <c r="P122" i="3"/>
  <c r="J122" i="3"/>
  <c r="Q121" i="3"/>
  <c r="P121" i="3"/>
  <c r="J121" i="3"/>
  <c r="Q120" i="3"/>
  <c r="P120" i="3"/>
  <c r="J120" i="3"/>
  <c r="Q119" i="3"/>
  <c r="P119" i="3"/>
  <c r="J119" i="3"/>
  <c r="Q118" i="3"/>
  <c r="P118" i="3"/>
  <c r="J118" i="3"/>
  <c r="Q117" i="3"/>
  <c r="P117" i="3"/>
  <c r="J117" i="3"/>
  <c r="Q116" i="3"/>
  <c r="P116" i="3"/>
  <c r="J116" i="3"/>
  <c r="Q115" i="3"/>
  <c r="P115" i="3"/>
  <c r="J115" i="3"/>
  <c r="Q114" i="3"/>
  <c r="P114" i="3"/>
  <c r="J114" i="3"/>
  <c r="Q113" i="3"/>
  <c r="P113" i="3"/>
  <c r="J113" i="3"/>
  <c r="Q112" i="3"/>
  <c r="P112" i="3"/>
  <c r="J112" i="3"/>
  <c r="Q111" i="3"/>
  <c r="P111" i="3"/>
  <c r="J111" i="3"/>
  <c r="Q110" i="3"/>
  <c r="P110" i="3"/>
  <c r="J110" i="3"/>
  <c r="Q109" i="3"/>
  <c r="P109" i="3"/>
  <c r="J109" i="3"/>
  <c r="Q108" i="3"/>
  <c r="P108" i="3"/>
  <c r="J108" i="3"/>
  <c r="Q107" i="3"/>
  <c r="P107" i="3"/>
  <c r="J107" i="3"/>
  <c r="Q106" i="3"/>
  <c r="P106" i="3"/>
  <c r="J106" i="3"/>
  <c r="Q105" i="3"/>
  <c r="P105" i="3"/>
  <c r="J105" i="3"/>
  <c r="Q104" i="3"/>
  <c r="P104" i="3"/>
  <c r="J104" i="3"/>
  <c r="Q103" i="3"/>
  <c r="P103" i="3"/>
  <c r="J103" i="3"/>
  <c r="Q101" i="3"/>
  <c r="P101" i="3"/>
  <c r="J101" i="3"/>
  <c r="J102" i="3" s="1"/>
  <c r="Q100" i="3"/>
  <c r="P100" i="3"/>
  <c r="J100" i="3"/>
  <c r="Q99" i="3"/>
  <c r="P99" i="3"/>
  <c r="J99" i="3"/>
  <c r="Q98" i="3"/>
  <c r="P98" i="3"/>
  <c r="J98" i="3"/>
  <c r="Q97" i="3"/>
  <c r="P97" i="3"/>
  <c r="J97" i="3"/>
  <c r="Q96" i="3"/>
  <c r="P96" i="3"/>
  <c r="J96" i="3"/>
  <c r="Q95" i="3"/>
  <c r="P95" i="3"/>
  <c r="J95" i="3"/>
  <c r="Q94" i="3"/>
  <c r="P94" i="3"/>
  <c r="J94" i="3"/>
  <c r="Q93" i="3"/>
  <c r="P93" i="3"/>
  <c r="J93" i="3"/>
  <c r="Q91" i="3"/>
  <c r="P91" i="3"/>
  <c r="J91" i="3"/>
  <c r="J92" i="3" s="1"/>
  <c r="Q90" i="3"/>
  <c r="P90" i="3"/>
  <c r="J90" i="3"/>
  <c r="Q89" i="3"/>
  <c r="P89" i="3"/>
  <c r="J89" i="3"/>
  <c r="Q88" i="3"/>
  <c r="P88" i="3"/>
  <c r="J88" i="3"/>
  <c r="Q87" i="3"/>
  <c r="P87" i="3"/>
  <c r="J87" i="3"/>
  <c r="Q86" i="3"/>
  <c r="P86" i="3"/>
  <c r="J86" i="3"/>
  <c r="Q85" i="3"/>
  <c r="P85" i="3"/>
  <c r="J85" i="3"/>
  <c r="Q84" i="3"/>
  <c r="P84" i="3"/>
  <c r="J84" i="3"/>
  <c r="Q83" i="3"/>
  <c r="P83" i="3"/>
  <c r="J83" i="3"/>
  <c r="Q82" i="3"/>
  <c r="P82" i="3"/>
  <c r="J82" i="3"/>
  <c r="Q81" i="3"/>
  <c r="P81" i="3"/>
  <c r="J81" i="3"/>
  <c r="Q78" i="3"/>
  <c r="P78" i="3"/>
  <c r="J78" i="3"/>
  <c r="J79" i="3" s="1"/>
  <c r="J80" i="3" s="1"/>
  <c r="Q77" i="3"/>
  <c r="P77" i="3"/>
  <c r="J77" i="3"/>
  <c r="Q76" i="3"/>
  <c r="P76" i="3"/>
  <c r="J76" i="3"/>
  <c r="Q75" i="3"/>
  <c r="P75" i="3"/>
  <c r="J75" i="3"/>
  <c r="Q74" i="3"/>
  <c r="P74" i="3"/>
  <c r="J74" i="3"/>
  <c r="Q73" i="3"/>
  <c r="P73" i="3"/>
  <c r="J73" i="3"/>
  <c r="Q72" i="3"/>
  <c r="P72" i="3"/>
  <c r="J72" i="3"/>
  <c r="Q71" i="3"/>
  <c r="P71" i="3"/>
  <c r="J71" i="3"/>
  <c r="Q70" i="3"/>
  <c r="P70" i="3"/>
  <c r="J70" i="3"/>
  <c r="Q69" i="3"/>
  <c r="P69" i="3"/>
  <c r="J69" i="3"/>
  <c r="Q67" i="3"/>
  <c r="P67" i="3"/>
  <c r="J67" i="3"/>
  <c r="Q66" i="3"/>
  <c r="P66" i="3"/>
  <c r="J66" i="3"/>
  <c r="Q65" i="3"/>
  <c r="P65" i="3"/>
  <c r="J65" i="3"/>
  <c r="Q63" i="3"/>
  <c r="P63" i="3"/>
  <c r="J63" i="3"/>
  <c r="J64" i="3" s="1"/>
  <c r="Q62" i="3"/>
  <c r="P62" i="3"/>
  <c r="J62" i="3"/>
  <c r="Q61" i="3"/>
  <c r="P61" i="3"/>
  <c r="J61" i="3"/>
  <c r="Q60" i="3"/>
  <c r="P60" i="3"/>
  <c r="J60" i="3"/>
  <c r="Q59" i="3"/>
  <c r="P59" i="3"/>
  <c r="J59" i="3"/>
  <c r="Q58" i="3"/>
  <c r="P58" i="3"/>
  <c r="J58" i="3"/>
  <c r="Q57" i="3"/>
  <c r="P57" i="3"/>
  <c r="J57" i="3"/>
  <c r="Q54" i="3"/>
  <c r="P54" i="3"/>
  <c r="J54" i="3"/>
  <c r="Q53" i="3"/>
  <c r="P53" i="3"/>
  <c r="J53" i="3"/>
  <c r="Q52" i="3"/>
  <c r="P52" i="3"/>
  <c r="J52" i="3"/>
  <c r="Q51" i="3"/>
  <c r="P51" i="3"/>
  <c r="J51" i="3"/>
  <c r="Q50" i="3"/>
  <c r="P50" i="3"/>
  <c r="J50" i="3"/>
  <c r="Q48" i="3"/>
  <c r="P48" i="3"/>
  <c r="J48" i="3"/>
  <c r="Q47" i="3"/>
  <c r="P47" i="3"/>
  <c r="J47" i="3"/>
  <c r="Q46" i="3"/>
  <c r="P46" i="3"/>
  <c r="J46" i="3"/>
  <c r="Q45" i="3"/>
  <c r="P45" i="3"/>
  <c r="J45" i="3"/>
  <c r="Q41" i="3"/>
  <c r="P41" i="3"/>
  <c r="J41" i="3"/>
  <c r="J42" i="3" s="1"/>
  <c r="J43" i="3" s="1"/>
  <c r="J44" i="3" s="1"/>
  <c r="Q40" i="3"/>
  <c r="P40" i="3"/>
  <c r="J40" i="3"/>
  <c r="Q39" i="3"/>
  <c r="P39" i="3"/>
  <c r="J39" i="3"/>
  <c r="Q38" i="3"/>
  <c r="P38" i="3"/>
  <c r="J38" i="3"/>
  <c r="Q37" i="3"/>
  <c r="P37" i="3"/>
  <c r="J37" i="3"/>
  <c r="Q36" i="3"/>
  <c r="P36" i="3"/>
  <c r="J36" i="3"/>
  <c r="Q35" i="3"/>
  <c r="P35" i="3"/>
  <c r="J35" i="3"/>
  <c r="Q33" i="3"/>
  <c r="P33" i="3"/>
  <c r="J33" i="3"/>
  <c r="J34" i="3" s="1"/>
  <c r="Q32" i="3"/>
  <c r="P32" i="3"/>
  <c r="J32" i="3"/>
  <c r="Q31" i="3"/>
  <c r="P31" i="3"/>
  <c r="J31" i="3"/>
  <c r="Q29" i="3"/>
  <c r="P29" i="3"/>
  <c r="J29" i="3"/>
  <c r="J30" i="3" s="1"/>
  <c r="Q28" i="3"/>
  <c r="P28" i="3"/>
  <c r="J28" i="3"/>
  <c r="Q26" i="3"/>
  <c r="P26" i="3"/>
  <c r="J26" i="3"/>
  <c r="J27" i="3" s="1"/>
  <c r="Q24" i="3"/>
  <c r="P24" i="3"/>
  <c r="J24" i="3"/>
  <c r="J25" i="3" s="1"/>
  <c r="Q23" i="3"/>
  <c r="P23" i="3"/>
  <c r="J23" i="3"/>
  <c r="Q22" i="3"/>
  <c r="P22" i="3"/>
  <c r="J22" i="3"/>
  <c r="Q20" i="3"/>
  <c r="P20" i="3"/>
  <c r="J20" i="3"/>
  <c r="Q19" i="3"/>
  <c r="P19" i="3"/>
  <c r="J19" i="3"/>
  <c r="Q18" i="3"/>
  <c r="P18" i="3"/>
  <c r="J18" i="3"/>
  <c r="Q17" i="3"/>
  <c r="P17" i="3"/>
  <c r="J17" i="3"/>
  <c r="Q16" i="3"/>
  <c r="P16" i="3"/>
  <c r="J16" i="3"/>
  <c r="Q15" i="3"/>
  <c r="P15" i="3"/>
  <c r="J15" i="3"/>
  <c r="Q14" i="3"/>
  <c r="P14" i="3"/>
  <c r="J14" i="3"/>
  <c r="Q13" i="3"/>
  <c r="P13" i="3"/>
  <c r="J13" i="3"/>
  <c r="Q12" i="3"/>
  <c r="P12" i="3"/>
  <c r="J12" i="3"/>
  <c r="Q11" i="3"/>
  <c r="P11" i="3"/>
  <c r="J11" i="3"/>
  <c r="Q10" i="3"/>
  <c r="P10" i="3"/>
  <c r="J10" i="3"/>
  <c r="Q9" i="3"/>
  <c r="P9" i="3"/>
  <c r="J9" i="3"/>
  <c r="Q8" i="3"/>
  <c r="P8" i="3"/>
  <c r="J8" i="3"/>
  <c r="Q7" i="3"/>
  <c r="P7" i="3"/>
  <c r="J7" i="3"/>
  <c r="Q6" i="3"/>
  <c r="P6" i="3"/>
  <c r="J6" i="3"/>
  <c r="Q4" i="3"/>
  <c r="P4" i="3"/>
  <c r="J4" i="3"/>
  <c r="J5" i="3" s="1"/>
  <c r="Q3" i="3"/>
  <c r="P3" i="3"/>
  <c r="J3" i="3"/>
  <c r="Q2" i="3"/>
  <c r="P2" i="3"/>
  <c r="J2" i="3"/>
  <c r="Q175" i="5"/>
  <c r="P175" i="5"/>
  <c r="J175" i="5"/>
  <c r="Q174" i="5"/>
  <c r="P174" i="5"/>
  <c r="J174" i="5"/>
  <c r="Q173" i="5"/>
  <c r="P173" i="5"/>
  <c r="J173" i="5"/>
  <c r="Q172" i="5"/>
  <c r="P172" i="5"/>
  <c r="J172" i="5"/>
  <c r="Q171" i="5"/>
  <c r="P171" i="5"/>
  <c r="J171" i="5"/>
  <c r="Q170" i="5"/>
  <c r="P170" i="5"/>
  <c r="J170" i="5"/>
  <c r="Q169" i="5"/>
  <c r="P169" i="5"/>
  <c r="J169" i="5"/>
  <c r="Q168" i="5"/>
  <c r="P168" i="5"/>
  <c r="J168" i="5"/>
  <c r="Q167" i="5"/>
  <c r="P167" i="5"/>
  <c r="J167" i="5"/>
  <c r="Q166" i="5"/>
  <c r="P166" i="5"/>
  <c r="J166" i="5"/>
  <c r="Q165" i="5"/>
  <c r="P165" i="5"/>
  <c r="J165" i="5"/>
  <c r="Q164" i="5"/>
  <c r="P164" i="5"/>
  <c r="J164" i="5"/>
  <c r="Q163" i="5"/>
  <c r="P163" i="5"/>
  <c r="J163" i="5"/>
  <c r="Q162" i="5"/>
  <c r="P162" i="5"/>
  <c r="J162" i="5"/>
  <c r="Q161" i="5"/>
  <c r="P161" i="5"/>
  <c r="J161" i="5"/>
  <c r="Q160" i="5"/>
  <c r="P160" i="5"/>
  <c r="J160" i="5"/>
  <c r="Q159" i="5"/>
  <c r="P159" i="5"/>
  <c r="J159" i="5"/>
  <c r="Q158" i="5"/>
  <c r="P158" i="5"/>
  <c r="J158" i="5"/>
  <c r="Q157" i="5"/>
  <c r="P157" i="5"/>
  <c r="J157" i="5"/>
  <c r="Q156" i="5"/>
  <c r="P156" i="5"/>
  <c r="J156" i="5"/>
  <c r="Q155" i="5"/>
  <c r="P155" i="5"/>
  <c r="J155" i="5"/>
  <c r="Q154" i="5"/>
  <c r="P154" i="5"/>
  <c r="J154" i="5"/>
  <c r="Q153" i="5"/>
  <c r="P153" i="5"/>
  <c r="J153" i="5"/>
  <c r="Q152" i="5"/>
  <c r="P152" i="5"/>
  <c r="J152" i="5"/>
  <c r="Q151" i="5"/>
  <c r="P151" i="5"/>
  <c r="J151" i="5"/>
  <c r="Q150" i="5"/>
  <c r="P150" i="5"/>
  <c r="J150" i="5"/>
  <c r="Q149" i="5"/>
  <c r="P149" i="5"/>
  <c r="J149" i="5"/>
  <c r="Q148" i="5"/>
  <c r="P148" i="5"/>
  <c r="J148" i="5"/>
  <c r="Q147" i="5"/>
  <c r="P147" i="5"/>
  <c r="J147" i="5"/>
  <c r="Q146" i="5"/>
  <c r="P146" i="5"/>
  <c r="J146" i="5"/>
  <c r="Q145" i="5"/>
  <c r="P145" i="5"/>
  <c r="J145" i="5"/>
  <c r="Q144" i="5"/>
  <c r="P144" i="5"/>
  <c r="J144" i="5"/>
  <c r="Q143" i="5"/>
  <c r="P143" i="5"/>
  <c r="J143" i="5"/>
  <c r="Q142" i="5"/>
  <c r="P142" i="5"/>
  <c r="J142" i="5"/>
  <c r="Q141" i="5"/>
  <c r="P141" i="5"/>
  <c r="J141" i="5"/>
  <c r="Q140" i="5"/>
  <c r="P140" i="5"/>
  <c r="J140" i="5"/>
  <c r="Q139" i="5"/>
  <c r="P139" i="5"/>
  <c r="J139" i="5"/>
  <c r="Q138" i="5"/>
  <c r="P138" i="5"/>
  <c r="J138" i="5"/>
  <c r="Q137" i="5"/>
  <c r="P137" i="5"/>
  <c r="J137" i="5"/>
  <c r="Q136" i="5"/>
  <c r="P136" i="5"/>
  <c r="J136" i="5"/>
  <c r="Q135" i="5"/>
  <c r="P135" i="5"/>
  <c r="J135" i="5"/>
  <c r="Q134" i="5"/>
  <c r="P134" i="5"/>
  <c r="J134" i="5"/>
  <c r="Q133" i="5"/>
  <c r="P133" i="5"/>
  <c r="J133" i="5"/>
  <c r="Q131" i="5"/>
  <c r="P131" i="5"/>
  <c r="J131" i="5"/>
  <c r="J132" i="5" s="1"/>
  <c r="Q130" i="5"/>
  <c r="P130" i="5"/>
  <c r="J130" i="5"/>
  <c r="Q129" i="5"/>
  <c r="P129" i="5"/>
  <c r="J129" i="5"/>
  <c r="Q128" i="5"/>
  <c r="P128" i="5"/>
  <c r="J128" i="5"/>
  <c r="Q127" i="5"/>
  <c r="P127" i="5"/>
  <c r="J127" i="5"/>
  <c r="Q126" i="5"/>
  <c r="P126" i="5"/>
  <c r="J126" i="5"/>
  <c r="Q125" i="5"/>
  <c r="P125" i="5"/>
  <c r="J125" i="5"/>
  <c r="Q124" i="5"/>
  <c r="P124" i="5"/>
  <c r="J124" i="5"/>
  <c r="Q123" i="5"/>
  <c r="P123" i="5"/>
  <c r="J123" i="5"/>
  <c r="Q122" i="5"/>
  <c r="P122" i="5"/>
  <c r="J122" i="5"/>
  <c r="Q121" i="5"/>
  <c r="P121" i="5"/>
  <c r="J121" i="5"/>
  <c r="Q120" i="5"/>
  <c r="P120" i="5"/>
  <c r="J120" i="5"/>
  <c r="Q119" i="5"/>
  <c r="P119" i="5"/>
  <c r="J119" i="5"/>
  <c r="Q118" i="5"/>
  <c r="P118" i="5"/>
  <c r="J118" i="5"/>
  <c r="Q117" i="5"/>
  <c r="P117" i="5"/>
  <c r="J117" i="5"/>
  <c r="Q116" i="5"/>
  <c r="P116" i="5"/>
  <c r="J116" i="5"/>
  <c r="Q115" i="5"/>
  <c r="P115" i="5"/>
  <c r="J115" i="5"/>
  <c r="Q114" i="5"/>
  <c r="P114" i="5"/>
  <c r="J114" i="5"/>
  <c r="Q113" i="5"/>
  <c r="P113" i="5"/>
  <c r="J113" i="5"/>
  <c r="Q112" i="5"/>
  <c r="P112" i="5"/>
  <c r="J112" i="5"/>
  <c r="Q111" i="5"/>
  <c r="P111" i="5"/>
  <c r="J111" i="5"/>
  <c r="Q110" i="5"/>
  <c r="P110" i="5"/>
  <c r="J110" i="5"/>
  <c r="Q109" i="5"/>
  <c r="P109" i="5"/>
  <c r="J109" i="5"/>
  <c r="Q108" i="5"/>
  <c r="P108" i="5"/>
  <c r="J108" i="5"/>
  <c r="Q107" i="5"/>
  <c r="P107" i="5"/>
  <c r="J107" i="5"/>
  <c r="Q106" i="5"/>
  <c r="P106" i="5"/>
  <c r="J106" i="5"/>
  <c r="Q105" i="5"/>
  <c r="P105" i="5"/>
  <c r="J105" i="5"/>
  <c r="Q104" i="5"/>
  <c r="P104" i="5"/>
  <c r="J104" i="5"/>
  <c r="Q103" i="5"/>
  <c r="P103" i="5"/>
  <c r="J103" i="5"/>
  <c r="Q102" i="5"/>
  <c r="P102" i="5"/>
  <c r="J102" i="5"/>
  <c r="Q101" i="5"/>
  <c r="P101" i="5"/>
  <c r="J101" i="5"/>
  <c r="Q100" i="5"/>
  <c r="P100" i="5"/>
  <c r="J100" i="5"/>
  <c r="Q99" i="5"/>
  <c r="P99" i="5"/>
  <c r="J99" i="5"/>
  <c r="Q98" i="5"/>
  <c r="P98" i="5"/>
  <c r="J98" i="5"/>
  <c r="Q97" i="5"/>
  <c r="P97" i="5"/>
  <c r="J97" i="5"/>
  <c r="Q96" i="5"/>
  <c r="P96" i="5"/>
  <c r="J96" i="5"/>
  <c r="Q95" i="5"/>
  <c r="P95" i="5"/>
  <c r="J95" i="5"/>
  <c r="Q94" i="5"/>
  <c r="P94" i="5"/>
  <c r="J94" i="5"/>
  <c r="Q93" i="5"/>
  <c r="P93" i="5"/>
  <c r="J93" i="5"/>
  <c r="Q92" i="5"/>
  <c r="P92" i="5"/>
  <c r="J92" i="5"/>
  <c r="Q91" i="5"/>
  <c r="P91" i="5"/>
  <c r="J91" i="5"/>
  <c r="Q90" i="5"/>
  <c r="P90" i="5"/>
  <c r="J90" i="5"/>
  <c r="Q89" i="5"/>
  <c r="P89" i="5"/>
  <c r="J89" i="5"/>
  <c r="Q88" i="5"/>
  <c r="P88" i="5"/>
  <c r="J88" i="5"/>
  <c r="Q87" i="5"/>
  <c r="P87" i="5"/>
  <c r="J87" i="5"/>
  <c r="Q86" i="5"/>
  <c r="P86" i="5"/>
  <c r="J86" i="5"/>
  <c r="Q85" i="5"/>
  <c r="P85" i="5"/>
  <c r="J85" i="5"/>
  <c r="Q84" i="5"/>
  <c r="P84" i="5"/>
  <c r="J84" i="5"/>
  <c r="Q83" i="5"/>
  <c r="P83" i="5"/>
  <c r="J83" i="5"/>
  <c r="Q82" i="5"/>
  <c r="P82" i="5"/>
  <c r="J82" i="5"/>
  <c r="Q81" i="5"/>
  <c r="P81" i="5"/>
  <c r="J81" i="5"/>
  <c r="Q80" i="5"/>
  <c r="P80" i="5"/>
  <c r="J80" i="5"/>
  <c r="Q79" i="5"/>
  <c r="P79" i="5"/>
  <c r="J79" i="5"/>
  <c r="Q78" i="5"/>
  <c r="P78" i="5"/>
  <c r="J78" i="5"/>
  <c r="Q77" i="5"/>
  <c r="P77" i="5"/>
  <c r="J77" i="5"/>
  <c r="Q76" i="5"/>
  <c r="P76" i="5"/>
  <c r="J76" i="5"/>
  <c r="Q75" i="5"/>
  <c r="P75" i="5"/>
  <c r="J75" i="5"/>
  <c r="Q74" i="5"/>
  <c r="P74" i="5"/>
  <c r="J74" i="5"/>
  <c r="Q73" i="5"/>
  <c r="P73" i="5"/>
  <c r="J73" i="5"/>
  <c r="Q72" i="5"/>
  <c r="P72" i="5"/>
  <c r="J72" i="5"/>
  <c r="Q71" i="5"/>
  <c r="P71" i="5"/>
  <c r="J71" i="5"/>
  <c r="Q70" i="5"/>
  <c r="P70" i="5"/>
  <c r="J70" i="5"/>
  <c r="Q69" i="5"/>
  <c r="P69" i="5"/>
  <c r="J69" i="5"/>
  <c r="Q68" i="5"/>
  <c r="P68" i="5"/>
  <c r="J68" i="5"/>
  <c r="Q67" i="5"/>
  <c r="P67" i="5"/>
  <c r="J67" i="5"/>
  <c r="Q66" i="5"/>
  <c r="P66" i="5"/>
  <c r="J66" i="5"/>
  <c r="Q65" i="5"/>
  <c r="P65" i="5"/>
  <c r="J65" i="5"/>
  <c r="Q64" i="5"/>
  <c r="P64" i="5"/>
  <c r="J64" i="5"/>
  <c r="Q63" i="5"/>
  <c r="P63" i="5"/>
  <c r="J63" i="5"/>
  <c r="Q62" i="5"/>
  <c r="P62" i="5"/>
  <c r="J62" i="5"/>
  <c r="Q60" i="5"/>
  <c r="P60" i="5"/>
  <c r="J60" i="5"/>
  <c r="J61" i="5" s="1"/>
  <c r="Q59" i="5"/>
  <c r="P59" i="5"/>
  <c r="J59" i="5"/>
  <c r="Q58" i="5"/>
  <c r="P58" i="5"/>
  <c r="J58" i="5"/>
  <c r="Q57" i="5"/>
  <c r="P57" i="5"/>
  <c r="J57" i="5"/>
  <c r="Q56" i="5"/>
  <c r="P56" i="5"/>
  <c r="J56" i="5"/>
  <c r="Q55" i="5"/>
  <c r="P55" i="5"/>
  <c r="J55" i="5"/>
  <c r="Q54" i="5"/>
  <c r="P54" i="5"/>
  <c r="J54" i="5"/>
  <c r="Q53" i="5"/>
  <c r="P53" i="5"/>
  <c r="J53" i="5"/>
  <c r="Q52" i="5"/>
  <c r="P52" i="5"/>
  <c r="J52" i="5"/>
  <c r="Q51" i="5"/>
  <c r="P51" i="5"/>
  <c r="J51" i="5"/>
  <c r="Q50" i="5"/>
  <c r="P50" i="5"/>
  <c r="J50" i="5"/>
  <c r="Q49" i="5"/>
  <c r="P49" i="5"/>
  <c r="J49" i="5"/>
  <c r="Q48" i="5"/>
  <c r="P48" i="5"/>
  <c r="J48" i="5"/>
  <c r="Q47" i="5"/>
  <c r="P47" i="5"/>
  <c r="J47" i="5"/>
  <c r="Q46" i="5"/>
  <c r="P46" i="5"/>
  <c r="J46" i="5"/>
  <c r="Q45" i="5"/>
  <c r="P45" i="5"/>
  <c r="J45" i="5"/>
  <c r="Q44" i="5"/>
  <c r="P44" i="5"/>
  <c r="J44" i="5"/>
  <c r="Q43" i="5"/>
  <c r="P43" i="5"/>
  <c r="J43" i="5"/>
  <c r="Q42" i="5"/>
  <c r="P42" i="5"/>
  <c r="J42" i="5"/>
  <c r="Q41" i="5"/>
  <c r="P41" i="5"/>
  <c r="J41" i="5"/>
  <c r="Q40" i="5"/>
  <c r="P40" i="5"/>
  <c r="J40" i="5"/>
  <c r="Q39" i="5"/>
  <c r="P39" i="5"/>
  <c r="J39" i="5"/>
  <c r="Q38" i="5"/>
  <c r="P38" i="5"/>
  <c r="J38" i="5"/>
  <c r="Q36" i="5"/>
  <c r="P36" i="5"/>
  <c r="J36" i="5"/>
  <c r="J37" i="5" s="1"/>
  <c r="Q35" i="5"/>
  <c r="P35" i="5"/>
  <c r="J35" i="5"/>
  <c r="Q34" i="5"/>
  <c r="P34" i="5"/>
  <c r="J34" i="5"/>
  <c r="Q33" i="5"/>
  <c r="P33" i="5"/>
  <c r="J33" i="5"/>
  <c r="Q31" i="5"/>
  <c r="P31" i="5"/>
  <c r="J31" i="5"/>
  <c r="J32" i="5" s="1"/>
  <c r="Q30" i="5"/>
  <c r="P30" i="5"/>
  <c r="J30" i="5"/>
  <c r="Q29" i="5"/>
  <c r="P29" i="5"/>
  <c r="J29" i="5"/>
  <c r="Q28" i="5"/>
  <c r="P28" i="5"/>
  <c r="J28" i="5"/>
  <c r="Q27" i="5"/>
  <c r="P27" i="5"/>
  <c r="J27" i="5"/>
  <c r="Q26" i="5"/>
  <c r="P26" i="5"/>
  <c r="J26" i="5"/>
  <c r="Q25" i="5"/>
  <c r="P25" i="5"/>
  <c r="J25" i="5"/>
  <c r="Q24" i="5"/>
  <c r="P24" i="5"/>
  <c r="J24" i="5"/>
  <c r="Q23" i="5"/>
  <c r="P23" i="5"/>
  <c r="J23" i="5"/>
  <c r="Q22" i="5"/>
  <c r="P22" i="5"/>
  <c r="J22" i="5"/>
  <c r="Q21" i="5"/>
  <c r="P21" i="5"/>
  <c r="J21" i="5"/>
  <c r="Q20" i="5"/>
  <c r="P20" i="5"/>
  <c r="J20" i="5"/>
  <c r="Q18" i="5"/>
  <c r="P18" i="5"/>
  <c r="J18" i="5"/>
  <c r="J19" i="5" s="1"/>
  <c r="Q17" i="5"/>
  <c r="P17" i="5"/>
  <c r="J17" i="5"/>
  <c r="Q16" i="5"/>
  <c r="P16" i="5"/>
  <c r="J16" i="5"/>
  <c r="Q14" i="5"/>
  <c r="P14" i="5"/>
  <c r="J14" i="5"/>
  <c r="J15" i="5" s="1"/>
  <c r="Q13" i="5"/>
  <c r="P13" i="5"/>
  <c r="J13" i="5"/>
  <c r="Q12" i="5"/>
  <c r="P12" i="5"/>
  <c r="J12" i="5"/>
  <c r="Q11" i="5"/>
  <c r="P11" i="5"/>
  <c r="J11" i="5"/>
  <c r="Q10" i="5"/>
  <c r="P10" i="5"/>
  <c r="J10" i="5"/>
  <c r="Q9" i="5"/>
  <c r="P9" i="5"/>
  <c r="J9" i="5"/>
  <c r="Q8" i="5"/>
  <c r="P8" i="5"/>
  <c r="J8" i="5"/>
  <c r="Q7" i="5"/>
  <c r="P7" i="5"/>
  <c r="J7" i="5"/>
  <c r="Q6" i="5"/>
  <c r="P6" i="5"/>
  <c r="J6" i="5"/>
  <c r="Q5" i="5"/>
  <c r="P5" i="5"/>
  <c r="J5" i="5"/>
  <c r="Q4" i="5"/>
  <c r="P4" i="5"/>
  <c r="J4" i="5"/>
  <c r="Q3" i="5"/>
  <c r="P3" i="5"/>
  <c r="J3" i="5"/>
  <c r="Q2" i="5"/>
  <c r="P2" i="5"/>
  <c r="J2" i="5"/>
  <c r="Q172" i="4"/>
  <c r="P172" i="4"/>
  <c r="J172" i="4"/>
  <c r="Q171" i="4"/>
  <c r="P171" i="4"/>
  <c r="J171" i="4"/>
  <c r="Q170" i="4"/>
  <c r="P170" i="4"/>
  <c r="J170" i="4"/>
  <c r="Q169" i="4"/>
  <c r="P169" i="4"/>
  <c r="J169" i="4"/>
  <c r="Q168" i="4"/>
  <c r="P168" i="4"/>
  <c r="J168" i="4"/>
  <c r="Q167" i="4"/>
  <c r="P167" i="4"/>
  <c r="J167" i="4"/>
  <c r="Q166" i="4"/>
  <c r="P166" i="4"/>
  <c r="J166" i="4"/>
  <c r="Q165" i="4"/>
  <c r="P165" i="4"/>
  <c r="J165" i="4"/>
  <c r="Q164" i="4"/>
  <c r="P164" i="4"/>
  <c r="J164" i="4"/>
  <c r="Q163" i="4"/>
  <c r="P163" i="4"/>
  <c r="J163" i="4"/>
  <c r="Q162" i="4"/>
  <c r="P162" i="4"/>
  <c r="J162" i="4"/>
  <c r="Q161" i="4"/>
  <c r="P161" i="4"/>
  <c r="J161" i="4"/>
  <c r="Q160" i="4"/>
  <c r="P160" i="4"/>
  <c r="J160" i="4"/>
  <c r="Q159" i="4"/>
  <c r="P159" i="4"/>
  <c r="J159" i="4"/>
  <c r="Q158" i="4"/>
  <c r="P158" i="4"/>
  <c r="Q157" i="4"/>
  <c r="P157" i="4"/>
  <c r="J157" i="4"/>
  <c r="J158" i="4" s="1"/>
  <c r="Q156" i="4"/>
  <c r="P156" i="4"/>
  <c r="J156" i="4"/>
  <c r="Q154" i="4"/>
  <c r="P154" i="4"/>
  <c r="J154" i="4"/>
  <c r="J155" i="4" s="1"/>
  <c r="Q153" i="4"/>
  <c r="P153" i="4"/>
  <c r="J153" i="4"/>
  <c r="Q152" i="4"/>
  <c r="P152" i="4"/>
  <c r="J152" i="4"/>
  <c r="Q151" i="4"/>
  <c r="P151" i="4"/>
  <c r="J151" i="4"/>
  <c r="Q150" i="4"/>
  <c r="P150" i="4"/>
  <c r="J150" i="4"/>
  <c r="Q149" i="4"/>
  <c r="P149" i="4"/>
  <c r="J149" i="4"/>
  <c r="Q148" i="4"/>
  <c r="P148" i="4"/>
  <c r="J148" i="4"/>
  <c r="Q147" i="4"/>
  <c r="P147" i="4"/>
  <c r="J147" i="4"/>
  <c r="Q146" i="4"/>
  <c r="P146" i="4"/>
  <c r="J146" i="4"/>
  <c r="Q145" i="4"/>
  <c r="P145" i="4"/>
  <c r="J145" i="4"/>
  <c r="Q144" i="4"/>
  <c r="P144" i="4"/>
  <c r="J144" i="4"/>
  <c r="Q143" i="4"/>
  <c r="P143" i="4"/>
  <c r="J143" i="4"/>
  <c r="Q142" i="4"/>
  <c r="P142" i="4"/>
  <c r="J142" i="4"/>
  <c r="Q141" i="4"/>
  <c r="P141" i="4"/>
  <c r="J141" i="4"/>
  <c r="Q140" i="4"/>
  <c r="P140" i="4"/>
  <c r="J140" i="4"/>
  <c r="Q137" i="4"/>
  <c r="P137" i="4"/>
  <c r="J137" i="4"/>
  <c r="J138" i="4" s="1"/>
  <c r="J139" i="4" s="1"/>
  <c r="Q136" i="4"/>
  <c r="P136" i="4"/>
  <c r="J136" i="4"/>
  <c r="Q135" i="4"/>
  <c r="P135" i="4"/>
  <c r="J135" i="4"/>
  <c r="Q134" i="4"/>
  <c r="P134" i="4"/>
  <c r="J134" i="4"/>
  <c r="Q133" i="4"/>
  <c r="P133" i="4"/>
  <c r="J133" i="4"/>
  <c r="Q132" i="4"/>
  <c r="P132" i="4"/>
  <c r="J132" i="4"/>
  <c r="Q130" i="4"/>
  <c r="P130" i="4"/>
  <c r="J130" i="4"/>
  <c r="J131" i="4" s="1"/>
  <c r="Q129" i="4"/>
  <c r="P129" i="4"/>
  <c r="J129" i="4"/>
  <c r="Q128" i="4"/>
  <c r="P128" i="4"/>
  <c r="J128" i="4"/>
  <c r="Q127" i="4"/>
  <c r="P127" i="4"/>
  <c r="J127" i="4"/>
  <c r="Q126" i="4"/>
  <c r="P126" i="4"/>
  <c r="J126" i="4"/>
  <c r="Q125" i="4"/>
  <c r="P125" i="4"/>
  <c r="J125" i="4"/>
  <c r="Q124" i="4"/>
  <c r="P124" i="4"/>
  <c r="J124" i="4"/>
  <c r="Q123" i="4"/>
  <c r="P123" i="4"/>
  <c r="J123" i="4"/>
  <c r="Q122" i="4"/>
  <c r="P122" i="4"/>
  <c r="J122" i="4"/>
  <c r="Q121" i="4"/>
  <c r="P121" i="4"/>
  <c r="J121" i="4"/>
  <c r="Q120" i="4"/>
  <c r="P120" i="4"/>
  <c r="J120" i="4"/>
  <c r="Q119" i="4"/>
  <c r="P119" i="4"/>
  <c r="J119" i="4"/>
  <c r="Q118" i="4"/>
  <c r="P118" i="4"/>
  <c r="J118" i="4"/>
  <c r="Q117" i="4"/>
  <c r="P117" i="4"/>
  <c r="J117" i="4"/>
  <c r="Q116" i="4"/>
  <c r="P116" i="4"/>
  <c r="J116" i="4"/>
  <c r="Q115" i="4"/>
  <c r="P115" i="4"/>
  <c r="J115" i="4"/>
  <c r="Q114" i="4"/>
  <c r="P114" i="4"/>
  <c r="Q113" i="4"/>
  <c r="P113" i="4"/>
  <c r="J113" i="4"/>
  <c r="J114" i="4" s="1"/>
  <c r="Q112" i="4"/>
  <c r="P112" i="4"/>
  <c r="J112" i="4"/>
  <c r="Q111" i="4"/>
  <c r="P111" i="4"/>
  <c r="J111" i="4"/>
  <c r="Q110" i="4"/>
  <c r="P110" i="4"/>
  <c r="J110" i="4"/>
  <c r="Q109" i="4"/>
  <c r="P109" i="4"/>
  <c r="J109" i="4"/>
  <c r="Q108" i="4"/>
  <c r="P108" i="4"/>
  <c r="J108" i="4"/>
  <c r="Q107" i="4"/>
  <c r="P107" i="4"/>
  <c r="J107" i="4"/>
  <c r="Q106" i="4"/>
  <c r="P106" i="4"/>
  <c r="J106" i="4"/>
  <c r="Q105" i="4"/>
  <c r="P105" i="4"/>
  <c r="J105" i="4"/>
  <c r="Q104" i="4"/>
  <c r="P104" i="4"/>
  <c r="J104" i="4"/>
  <c r="Q102" i="4"/>
  <c r="P102" i="4"/>
  <c r="J102" i="4"/>
  <c r="J103" i="4" s="1"/>
  <c r="Q100" i="4"/>
  <c r="P100" i="4"/>
  <c r="J100" i="4"/>
  <c r="J101" i="4" s="1"/>
  <c r="Q98" i="4"/>
  <c r="P98" i="4"/>
  <c r="J98" i="4"/>
  <c r="J99" i="4" s="1"/>
  <c r="Q97" i="4"/>
  <c r="P97" i="4"/>
  <c r="J97" i="4"/>
  <c r="Q96" i="4"/>
  <c r="P96" i="4"/>
  <c r="J96" i="4"/>
  <c r="Q95" i="4"/>
  <c r="P95" i="4"/>
  <c r="J95" i="4"/>
  <c r="Q94" i="4"/>
  <c r="P94" i="4"/>
  <c r="J94" i="4"/>
  <c r="Q93" i="4"/>
  <c r="P93" i="4"/>
  <c r="J93" i="4"/>
  <c r="Q91" i="4"/>
  <c r="P91" i="4"/>
  <c r="J91" i="4"/>
  <c r="J92" i="4" s="1"/>
  <c r="Q90" i="4"/>
  <c r="P90" i="4"/>
  <c r="J90" i="4"/>
  <c r="Q89" i="4"/>
  <c r="P89" i="4"/>
  <c r="J89" i="4"/>
  <c r="Q88" i="4"/>
  <c r="P88" i="4"/>
  <c r="J88" i="4"/>
  <c r="Q87" i="4"/>
  <c r="P87" i="4"/>
  <c r="J87" i="4"/>
  <c r="Q85" i="4"/>
  <c r="P85" i="4"/>
  <c r="Q84" i="4"/>
  <c r="P84" i="4"/>
  <c r="J84" i="4"/>
  <c r="J85" i="4" s="1"/>
  <c r="J86" i="4" s="1"/>
  <c r="Q82" i="4"/>
  <c r="P82" i="4"/>
  <c r="J82" i="4"/>
  <c r="J83" i="4" s="1"/>
  <c r="Q80" i="4"/>
  <c r="P80" i="4"/>
  <c r="J80" i="4"/>
  <c r="J81" i="4" s="1"/>
  <c r="Q79" i="4"/>
  <c r="P79" i="4"/>
  <c r="J79" i="4"/>
  <c r="Q77" i="4"/>
  <c r="P77" i="4"/>
  <c r="J77" i="4"/>
  <c r="J78" i="4" s="1"/>
  <c r="Q76" i="4"/>
  <c r="P76" i="4"/>
  <c r="J76" i="4"/>
  <c r="Q75" i="4"/>
  <c r="P75" i="4"/>
  <c r="J75" i="4"/>
  <c r="Q74" i="4"/>
  <c r="P74" i="4"/>
  <c r="J74" i="4"/>
  <c r="Q73" i="4"/>
  <c r="P73" i="4"/>
  <c r="J73" i="4"/>
  <c r="Q72" i="4"/>
  <c r="P72" i="4"/>
  <c r="J72" i="4"/>
  <c r="Q71" i="4"/>
  <c r="P71" i="4"/>
  <c r="J71" i="4"/>
  <c r="Q70" i="4"/>
  <c r="P70" i="4"/>
  <c r="J70" i="4"/>
  <c r="Q69" i="4"/>
  <c r="P69" i="4"/>
  <c r="J69" i="4"/>
  <c r="Q68" i="4"/>
  <c r="P68" i="4"/>
  <c r="J68" i="4"/>
  <c r="Q67" i="4"/>
  <c r="P67" i="4"/>
  <c r="J67" i="4"/>
  <c r="Q66" i="4"/>
  <c r="P66" i="4"/>
  <c r="J66" i="4"/>
  <c r="Q65" i="4"/>
  <c r="P65" i="4"/>
  <c r="J65" i="4"/>
  <c r="Q64" i="4"/>
  <c r="P64" i="4"/>
  <c r="J64" i="4"/>
  <c r="Q63" i="4"/>
  <c r="P63" i="4"/>
  <c r="J63" i="4"/>
  <c r="Q62" i="4"/>
  <c r="P62" i="4"/>
  <c r="J62" i="4"/>
  <c r="Q61" i="4"/>
  <c r="P61" i="4"/>
  <c r="J61" i="4"/>
  <c r="Q60" i="4"/>
  <c r="P60" i="4"/>
  <c r="J60" i="4"/>
  <c r="Q59" i="4"/>
  <c r="P59" i="4"/>
  <c r="J59" i="4"/>
  <c r="Q58" i="4"/>
  <c r="P58" i="4"/>
  <c r="J58" i="4"/>
  <c r="Q57" i="4"/>
  <c r="P57" i="4"/>
  <c r="J57" i="4"/>
  <c r="Q56" i="4"/>
  <c r="P56" i="4"/>
  <c r="J56" i="4"/>
  <c r="Q55" i="4"/>
  <c r="P55" i="4"/>
  <c r="J55" i="4"/>
  <c r="Q54" i="4"/>
  <c r="P54" i="4"/>
  <c r="J54" i="4"/>
  <c r="Q53" i="4"/>
  <c r="P53" i="4"/>
  <c r="J53" i="4"/>
  <c r="Q52" i="4"/>
  <c r="P52" i="4"/>
  <c r="J52" i="4"/>
  <c r="Q51" i="4"/>
  <c r="P51" i="4"/>
  <c r="J51" i="4"/>
  <c r="Q50" i="4"/>
  <c r="P50" i="4"/>
  <c r="J50" i="4"/>
  <c r="Q49" i="4"/>
  <c r="P49" i="4"/>
  <c r="J49" i="4"/>
  <c r="Q48" i="4"/>
  <c r="P48" i="4"/>
  <c r="J48" i="4"/>
  <c r="Q47" i="4"/>
  <c r="P47" i="4"/>
  <c r="J47" i="4"/>
  <c r="Q45" i="4"/>
  <c r="P45" i="4"/>
  <c r="J45" i="4"/>
  <c r="J46" i="4" s="1"/>
  <c r="Q44" i="4"/>
  <c r="P44" i="4"/>
  <c r="J44" i="4"/>
  <c r="Q43" i="4"/>
  <c r="P43" i="4"/>
  <c r="J43" i="4"/>
  <c r="Q42" i="4"/>
  <c r="P42" i="4"/>
  <c r="J42" i="4"/>
  <c r="Q41" i="4"/>
  <c r="P41" i="4"/>
  <c r="J41" i="4"/>
  <c r="Q40" i="4"/>
  <c r="P40" i="4"/>
  <c r="J40" i="4"/>
  <c r="Q39" i="4"/>
  <c r="P39" i="4"/>
  <c r="J39" i="4"/>
  <c r="Q38" i="4"/>
  <c r="P38" i="4"/>
  <c r="J38" i="4"/>
  <c r="Q37" i="4"/>
  <c r="P37" i="4"/>
  <c r="J37" i="4"/>
  <c r="Q36" i="4"/>
  <c r="P36" i="4"/>
  <c r="J36" i="4"/>
  <c r="Q35" i="4"/>
  <c r="P35" i="4"/>
  <c r="J35" i="4"/>
  <c r="Q33" i="4"/>
  <c r="P33" i="4"/>
  <c r="J33" i="4"/>
  <c r="J34" i="4" s="1"/>
  <c r="Q32" i="4"/>
  <c r="P32" i="4"/>
  <c r="J32" i="4"/>
  <c r="Q31" i="4"/>
  <c r="P31" i="4"/>
  <c r="J31" i="4"/>
  <c r="Q29" i="4"/>
  <c r="P29" i="4"/>
  <c r="J29" i="4"/>
  <c r="J30" i="4" s="1"/>
  <c r="Q28" i="4"/>
  <c r="P28" i="4"/>
  <c r="J28" i="4"/>
  <c r="Q27" i="4"/>
  <c r="P27" i="4"/>
  <c r="J27" i="4"/>
  <c r="Q25" i="4"/>
  <c r="P25" i="4"/>
  <c r="J25" i="4"/>
  <c r="J26" i="4" s="1"/>
  <c r="Q24" i="4"/>
  <c r="P24" i="4"/>
  <c r="J24" i="4"/>
  <c r="Q23" i="4"/>
  <c r="P23" i="4"/>
  <c r="J23" i="4"/>
  <c r="Q22" i="4"/>
  <c r="P22" i="4"/>
  <c r="J22" i="4"/>
  <c r="Q21" i="4"/>
  <c r="P21" i="4"/>
  <c r="J21" i="4"/>
  <c r="Q20" i="4"/>
  <c r="P20" i="4"/>
  <c r="J20" i="4"/>
  <c r="Q19" i="4"/>
  <c r="P19" i="4"/>
  <c r="J19" i="4"/>
  <c r="Q18" i="4"/>
  <c r="P18" i="4"/>
  <c r="J18" i="4"/>
  <c r="Q17" i="4"/>
  <c r="P17" i="4"/>
  <c r="J17" i="4"/>
  <c r="Q16" i="4"/>
  <c r="P16" i="4"/>
  <c r="J16" i="4"/>
  <c r="Q15" i="4"/>
  <c r="P15" i="4"/>
  <c r="J15" i="4"/>
  <c r="Q14" i="4"/>
  <c r="P14" i="4"/>
  <c r="J14" i="4"/>
  <c r="Q13" i="4"/>
  <c r="P13" i="4"/>
  <c r="J13" i="4"/>
  <c r="Q11" i="4"/>
  <c r="P11" i="4"/>
  <c r="J11" i="4"/>
  <c r="J12" i="4" s="1"/>
  <c r="Q10" i="4"/>
  <c r="P10" i="4"/>
  <c r="J10" i="4"/>
  <c r="Q7" i="4"/>
  <c r="P7" i="4"/>
  <c r="J7" i="4"/>
  <c r="J8" i="4" s="1"/>
  <c r="J9" i="4" s="1"/>
  <c r="Q6" i="4"/>
  <c r="P6" i="4"/>
  <c r="J6" i="4"/>
  <c r="Q5" i="4"/>
  <c r="P5" i="4"/>
  <c r="J5" i="4"/>
  <c r="Q4" i="4"/>
  <c r="P4" i="4"/>
  <c r="J4" i="4"/>
  <c r="Q3" i="4"/>
  <c r="P3" i="4"/>
  <c r="J3" i="4"/>
  <c r="Q2" i="4"/>
  <c r="P2" i="4"/>
  <c r="J2" i="4"/>
  <c r="R25" i="1" l="1"/>
  <c r="R26" i="1"/>
  <c r="R28" i="1"/>
  <c r="R34" i="1"/>
  <c r="R36" i="1"/>
  <c r="R37" i="1"/>
  <c r="R41" i="1"/>
  <c r="R43" i="1"/>
  <c r="R44" i="1"/>
  <c r="R4" i="1"/>
  <c r="R6" i="1"/>
  <c r="R8" i="1"/>
  <c r="R10" i="1"/>
  <c r="R12" i="1"/>
  <c r="R14" i="1"/>
  <c r="R16" i="1"/>
  <c r="R18" i="1"/>
  <c r="R20" i="1"/>
  <c r="R22" i="1"/>
  <c r="R49" i="1"/>
  <c r="R52" i="1"/>
  <c r="R53" i="1"/>
  <c r="R55" i="1"/>
  <c r="R57" i="1"/>
  <c r="R59" i="1"/>
  <c r="R63" i="1"/>
  <c r="R64" i="1"/>
  <c r="R68" i="1"/>
  <c r="R69" i="1"/>
  <c r="R71" i="1"/>
  <c r="R73" i="1"/>
  <c r="R75" i="1"/>
  <c r="Q77" i="1"/>
  <c r="R3" i="1"/>
  <c r="R5" i="1"/>
  <c r="R7" i="1"/>
  <c r="R9" i="1"/>
  <c r="R11" i="1"/>
  <c r="R13" i="1"/>
  <c r="R15" i="1"/>
  <c r="R17" i="1"/>
  <c r="R21" i="1"/>
  <c r="R23" i="1"/>
  <c r="R24" i="1"/>
  <c r="R29" i="1"/>
  <c r="R35" i="1"/>
  <c r="R38" i="1"/>
  <c r="R40" i="1"/>
  <c r="R45" i="1"/>
  <c r="R46" i="1"/>
  <c r="R47" i="1"/>
  <c r="R54" i="1"/>
  <c r="R58" i="1"/>
  <c r="R60" i="1"/>
  <c r="R61" i="1"/>
  <c r="R62" i="1"/>
  <c r="R65" i="1"/>
  <c r="R70" i="1"/>
  <c r="R72" i="1"/>
  <c r="R74" i="1"/>
  <c r="P77" i="1"/>
  <c r="R2" i="1"/>
  <c r="R19" i="1"/>
  <c r="R27" i="1"/>
  <c r="R31" i="1"/>
  <c r="R33" i="1"/>
  <c r="R39" i="1"/>
  <c r="R42" i="1"/>
  <c r="R48" i="1"/>
  <c r="R50" i="1"/>
  <c r="R51" i="1"/>
  <c r="R56" i="1"/>
  <c r="R66" i="1"/>
  <c r="R67" i="1"/>
  <c r="R88" i="4"/>
  <c r="R90" i="4"/>
  <c r="R93" i="4"/>
  <c r="R167" i="4"/>
  <c r="R168" i="4"/>
  <c r="R170" i="4"/>
  <c r="Q176" i="4"/>
  <c r="R3" i="4"/>
  <c r="R5" i="4"/>
  <c r="R7" i="4"/>
  <c r="R11" i="4"/>
  <c r="R14" i="4"/>
  <c r="R16" i="4"/>
  <c r="R18" i="4"/>
  <c r="R20" i="4"/>
  <c r="R22" i="4"/>
  <c r="R24" i="4"/>
  <c r="R27" i="4"/>
  <c r="R29" i="4"/>
  <c r="R32" i="4"/>
  <c r="R35" i="4"/>
  <c r="R37" i="4"/>
  <c r="R39" i="4"/>
  <c r="R41" i="4"/>
  <c r="R43" i="4"/>
  <c r="R45" i="4"/>
  <c r="R48" i="4"/>
  <c r="R50" i="4"/>
  <c r="R52" i="4"/>
  <c r="R54" i="4"/>
  <c r="R56" i="4"/>
  <c r="R58" i="4"/>
  <c r="R60" i="4"/>
  <c r="R62" i="4"/>
  <c r="R64" i="4"/>
  <c r="R66" i="4"/>
  <c r="R68" i="4"/>
  <c r="R70" i="4"/>
  <c r="R72" i="4"/>
  <c r="R74" i="4"/>
  <c r="R96" i="4"/>
  <c r="R102" i="4"/>
  <c r="R105" i="4"/>
  <c r="R107" i="4"/>
  <c r="R109" i="4"/>
  <c r="R111" i="4"/>
  <c r="R113" i="4"/>
  <c r="R114" i="4"/>
  <c r="R116" i="4"/>
  <c r="R118" i="4"/>
  <c r="R120" i="4"/>
  <c r="R122" i="4"/>
  <c r="R124" i="4"/>
  <c r="R126" i="4"/>
  <c r="R128" i="4"/>
  <c r="R130" i="4"/>
  <c r="R133" i="4"/>
  <c r="R135" i="4"/>
  <c r="R137" i="4"/>
  <c r="R141" i="4"/>
  <c r="R143" i="4"/>
  <c r="R149" i="4"/>
  <c r="R151" i="4"/>
  <c r="R154" i="4"/>
  <c r="R156" i="4"/>
  <c r="R157" i="4"/>
  <c r="R159" i="4"/>
  <c r="R160" i="4"/>
  <c r="R162" i="4"/>
  <c r="R4" i="4"/>
  <c r="R6" i="4"/>
  <c r="R10" i="4"/>
  <c r="R13" i="4"/>
  <c r="R15" i="4"/>
  <c r="R17" i="4"/>
  <c r="R19" i="4"/>
  <c r="R21" i="4"/>
  <c r="R23" i="4"/>
  <c r="R25" i="4"/>
  <c r="R28" i="4"/>
  <c r="R31" i="4"/>
  <c r="R33" i="4"/>
  <c r="R36" i="4"/>
  <c r="R38" i="4"/>
  <c r="R40" i="4"/>
  <c r="R42" i="4"/>
  <c r="R44" i="4"/>
  <c r="R47" i="4"/>
  <c r="R49" i="4"/>
  <c r="R51" i="4"/>
  <c r="R53" i="4"/>
  <c r="R55" i="4"/>
  <c r="R57" i="4"/>
  <c r="R59" i="4"/>
  <c r="R61" i="4"/>
  <c r="R63" i="4"/>
  <c r="R65" i="4"/>
  <c r="R67" i="4"/>
  <c r="R69" i="4"/>
  <c r="R71" i="4"/>
  <c r="R73" i="4"/>
  <c r="R75" i="4"/>
  <c r="R76" i="4"/>
  <c r="R77" i="4"/>
  <c r="R80" i="4"/>
  <c r="R84" i="4"/>
  <c r="R85" i="4"/>
  <c r="R87" i="4"/>
  <c r="R91" i="4"/>
  <c r="R94" i="4"/>
  <c r="R97" i="4"/>
  <c r="R100" i="4"/>
  <c r="R104" i="4"/>
  <c r="R106" i="4"/>
  <c r="R108" i="4"/>
  <c r="R110" i="4"/>
  <c r="R112" i="4"/>
  <c r="R115" i="4"/>
  <c r="R117" i="4"/>
  <c r="R119" i="4"/>
  <c r="R125" i="4"/>
  <c r="R127" i="4"/>
  <c r="R129" i="4"/>
  <c r="R132" i="4"/>
  <c r="R134" i="4"/>
  <c r="R136" i="4"/>
  <c r="R140" i="4"/>
  <c r="R142" i="4"/>
  <c r="R146" i="4"/>
  <c r="R147" i="4"/>
  <c r="R148" i="4"/>
  <c r="R153" i="4"/>
  <c r="R161" i="4"/>
  <c r="R163" i="4"/>
  <c r="R165" i="4"/>
  <c r="R166" i="4"/>
  <c r="R171" i="4"/>
  <c r="R172" i="4"/>
  <c r="P176" i="4"/>
  <c r="R2" i="4"/>
  <c r="R79" i="4"/>
  <c r="R82" i="4"/>
  <c r="R89" i="4"/>
  <c r="R95" i="4"/>
  <c r="R98" i="4"/>
  <c r="R121" i="4"/>
  <c r="R123" i="4"/>
  <c r="R144" i="4"/>
  <c r="R145" i="4"/>
  <c r="R150" i="4"/>
  <c r="R152" i="4"/>
  <c r="R158" i="4"/>
  <c r="R164" i="4"/>
  <c r="R169" i="4"/>
  <c r="R134" i="5"/>
  <c r="R146" i="5"/>
  <c r="R6" i="5"/>
  <c r="R8" i="5"/>
  <c r="R10" i="5"/>
  <c r="R125" i="5"/>
  <c r="R127" i="5"/>
  <c r="R59" i="5"/>
  <c r="R78" i="5"/>
  <c r="R150" i="5"/>
  <c r="R160" i="5"/>
  <c r="R162" i="5"/>
  <c r="R166" i="5"/>
  <c r="R168" i="5"/>
  <c r="R172" i="5"/>
  <c r="R174" i="5"/>
  <c r="R12" i="5"/>
  <c r="R14" i="5"/>
  <c r="R17" i="5"/>
  <c r="R20" i="5"/>
  <c r="R22" i="5"/>
  <c r="R24" i="5"/>
  <c r="R25" i="5"/>
  <c r="R27" i="5"/>
  <c r="R29" i="5"/>
  <c r="R31" i="5"/>
  <c r="R34" i="5"/>
  <c r="R36" i="5"/>
  <c r="R39" i="5"/>
  <c r="R41" i="5"/>
  <c r="R43" i="5"/>
  <c r="R45" i="5"/>
  <c r="R47" i="5"/>
  <c r="R49" i="5"/>
  <c r="R51" i="5"/>
  <c r="R53" i="5"/>
  <c r="R55" i="5"/>
  <c r="R57" i="5"/>
  <c r="R62" i="5"/>
  <c r="R64" i="5"/>
  <c r="R66" i="5"/>
  <c r="R68" i="5"/>
  <c r="R72" i="5"/>
  <c r="R74" i="5"/>
  <c r="R76" i="5"/>
  <c r="R151" i="5"/>
  <c r="R153" i="5"/>
  <c r="R175" i="5"/>
  <c r="R3" i="5"/>
  <c r="R81" i="5"/>
  <c r="R83" i="5"/>
  <c r="R85" i="5"/>
  <c r="R87" i="5"/>
  <c r="R89" i="5"/>
  <c r="R91" i="5"/>
  <c r="R93" i="5"/>
  <c r="R95" i="5"/>
  <c r="R105" i="5"/>
  <c r="R107" i="5"/>
  <c r="R111" i="5"/>
  <c r="R112" i="5"/>
  <c r="R113" i="5"/>
  <c r="R116" i="5"/>
  <c r="R118" i="5"/>
  <c r="R124" i="5"/>
  <c r="R126" i="5"/>
  <c r="R128" i="5"/>
  <c r="R135" i="5"/>
  <c r="R138" i="5"/>
  <c r="R139" i="5"/>
  <c r="R140" i="5"/>
  <c r="R141" i="5"/>
  <c r="R149" i="5"/>
  <c r="R163" i="5"/>
  <c r="P177" i="5"/>
  <c r="R4" i="5"/>
  <c r="R5" i="5"/>
  <c r="R9" i="5"/>
  <c r="R11" i="5"/>
  <c r="R13" i="5"/>
  <c r="R16" i="5"/>
  <c r="R18" i="5"/>
  <c r="R21" i="5"/>
  <c r="R23" i="5"/>
  <c r="R26" i="5"/>
  <c r="R28" i="5"/>
  <c r="R30" i="5"/>
  <c r="R33" i="5"/>
  <c r="R35" i="5"/>
  <c r="R38" i="5"/>
  <c r="R40" i="5"/>
  <c r="R42" i="5"/>
  <c r="R44" i="5"/>
  <c r="R46" i="5"/>
  <c r="R48" i="5"/>
  <c r="R50" i="5"/>
  <c r="R52" i="5"/>
  <c r="R54" i="5"/>
  <c r="R56" i="5"/>
  <c r="R58" i="5"/>
  <c r="R60" i="5"/>
  <c r="R63" i="5"/>
  <c r="R65" i="5"/>
  <c r="R67" i="5"/>
  <c r="R69" i="5"/>
  <c r="R70" i="5"/>
  <c r="R71" i="5"/>
  <c r="R73" i="5"/>
  <c r="R79" i="5"/>
  <c r="R80" i="5"/>
  <c r="R82" i="5"/>
  <c r="R84" i="5"/>
  <c r="R86" i="5"/>
  <c r="R88" i="5"/>
  <c r="R90" i="5"/>
  <c r="R92" i="5"/>
  <c r="R94" i="5"/>
  <c r="R115" i="5"/>
  <c r="R117" i="5"/>
  <c r="R119" i="5"/>
  <c r="R123" i="5"/>
  <c r="R165" i="5"/>
  <c r="R99" i="5"/>
  <c r="R101" i="5"/>
  <c r="R103" i="5"/>
  <c r="R104" i="5"/>
  <c r="R106" i="5"/>
  <c r="R108" i="5"/>
  <c r="R110" i="5"/>
  <c r="R121" i="5"/>
  <c r="R133" i="5"/>
  <c r="R143" i="5"/>
  <c r="R144" i="5"/>
  <c r="R145" i="5"/>
  <c r="R148" i="5"/>
  <c r="R152" i="5"/>
  <c r="R158" i="5"/>
  <c r="R159" i="5"/>
  <c r="R2" i="5"/>
  <c r="R7" i="5"/>
  <c r="Q177" i="5"/>
  <c r="R75" i="5"/>
  <c r="R77" i="5"/>
  <c r="R96" i="5"/>
  <c r="R97" i="5"/>
  <c r="R98" i="5"/>
  <c r="R100" i="5"/>
  <c r="R102" i="5"/>
  <c r="R109" i="5"/>
  <c r="R114" i="5"/>
  <c r="R120" i="5"/>
  <c r="R122" i="5"/>
  <c r="R129" i="5"/>
  <c r="R130" i="5"/>
  <c r="R131" i="5"/>
  <c r="R136" i="5"/>
  <c r="R137" i="5"/>
  <c r="R142" i="5"/>
  <c r="R147" i="5"/>
  <c r="R154" i="5"/>
  <c r="R155" i="5"/>
  <c r="R156" i="5"/>
  <c r="R157" i="5"/>
  <c r="R161" i="5"/>
  <c r="R164" i="5"/>
  <c r="R167" i="5"/>
  <c r="R169" i="5"/>
  <c r="R170" i="5"/>
  <c r="R171" i="5"/>
  <c r="R173" i="5"/>
  <c r="R126" i="3"/>
  <c r="R128" i="3"/>
  <c r="R131" i="3"/>
  <c r="R135" i="3"/>
  <c r="R137" i="3"/>
  <c r="R139" i="3"/>
  <c r="R141" i="3"/>
  <c r="R143" i="3"/>
  <c r="R145" i="3"/>
  <c r="R147" i="3"/>
  <c r="R149" i="3"/>
  <c r="R151" i="3"/>
  <c r="R133" i="3"/>
  <c r="R13" i="3"/>
  <c r="R23" i="3"/>
  <c r="R26" i="3"/>
  <c r="R29" i="3"/>
  <c r="R58" i="3"/>
  <c r="R66" i="3"/>
  <c r="R70" i="3"/>
  <c r="R71" i="3"/>
  <c r="R72" i="3"/>
  <c r="R74" i="3"/>
  <c r="R75" i="3"/>
  <c r="R77" i="3"/>
  <c r="R81" i="3"/>
  <c r="R83" i="3"/>
  <c r="R85" i="3"/>
  <c r="R87" i="3"/>
  <c r="R89" i="3"/>
  <c r="R91" i="3"/>
  <c r="R94" i="3"/>
  <c r="R96" i="3"/>
  <c r="R98" i="3"/>
  <c r="R100" i="3"/>
  <c r="R103" i="3"/>
  <c r="R105" i="3"/>
  <c r="R107" i="3"/>
  <c r="R109" i="3"/>
  <c r="R114" i="3"/>
  <c r="R118" i="3"/>
  <c r="R122" i="3"/>
  <c r="R124" i="3"/>
  <c r="R119" i="3"/>
  <c r="Q154" i="3"/>
  <c r="R3" i="3"/>
  <c r="R6" i="3"/>
  <c r="R7" i="3"/>
  <c r="R9" i="3"/>
  <c r="R11" i="3"/>
  <c r="R15" i="3"/>
  <c r="R17" i="3"/>
  <c r="R19" i="3"/>
  <c r="R35" i="3"/>
  <c r="R37" i="3"/>
  <c r="R39" i="3"/>
  <c r="R41" i="3"/>
  <c r="R46" i="3"/>
  <c r="R48" i="3"/>
  <c r="R50" i="3"/>
  <c r="R52" i="3"/>
  <c r="R54" i="3"/>
  <c r="R60" i="3"/>
  <c r="R62" i="3"/>
  <c r="R4" i="3"/>
  <c r="R8" i="3"/>
  <c r="R10" i="3"/>
  <c r="R12" i="3"/>
  <c r="R14" i="3"/>
  <c r="R16" i="3"/>
  <c r="R18" i="3"/>
  <c r="R20" i="3"/>
  <c r="R22" i="3"/>
  <c r="R24" i="3"/>
  <c r="R28" i="3"/>
  <c r="R31" i="3"/>
  <c r="R33" i="3"/>
  <c r="R36" i="3"/>
  <c r="R38" i="3"/>
  <c r="R40" i="3"/>
  <c r="R45" i="3"/>
  <c r="R47" i="3"/>
  <c r="R51" i="3"/>
  <c r="R53" i="3"/>
  <c r="R57" i="3"/>
  <c r="R59" i="3"/>
  <c r="R61" i="3"/>
  <c r="R63" i="3"/>
  <c r="R65" i="3"/>
  <c r="R67" i="3"/>
  <c r="R73" i="3"/>
  <c r="R76" i="3"/>
  <c r="R78" i="3"/>
  <c r="R82" i="3"/>
  <c r="R84" i="3"/>
  <c r="R86" i="3"/>
  <c r="R88" i="3"/>
  <c r="R90" i="3"/>
  <c r="R93" i="3"/>
  <c r="R95" i="3"/>
  <c r="R97" i="3"/>
  <c r="R99" i="3"/>
  <c r="R101" i="3"/>
  <c r="R104" i="3"/>
  <c r="R106" i="3"/>
  <c r="R115" i="3"/>
  <c r="R116" i="3"/>
  <c r="R117" i="3"/>
  <c r="R120" i="3"/>
  <c r="R121" i="3"/>
  <c r="R123" i="3"/>
  <c r="R127" i="3"/>
  <c r="R130" i="3"/>
  <c r="R132" i="3"/>
  <c r="R134" i="3"/>
  <c r="R136" i="3"/>
  <c r="R138" i="3"/>
  <c r="R140" i="3"/>
  <c r="R142" i="3"/>
  <c r="R144" i="3"/>
  <c r="R146" i="3"/>
  <c r="R148" i="3"/>
  <c r="R150" i="3"/>
  <c r="R152" i="3"/>
  <c r="P154" i="3"/>
  <c r="R2" i="3"/>
  <c r="R32" i="3"/>
  <c r="R69" i="3"/>
  <c r="R108" i="3"/>
  <c r="R110" i="3"/>
  <c r="R111" i="3"/>
  <c r="R112" i="3"/>
  <c r="R113" i="3"/>
  <c r="R77" i="1" l="1"/>
  <c r="R176" i="4"/>
  <c r="R177" i="5"/>
  <c r="R154" i="3"/>
</calcChain>
</file>

<file path=xl/sharedStrings.xml><?xml version="1.0" encoding="utf-8"?>
<sst xmlns="http://schemas.openxmlformats.org/spreadsheetml/2006/main" count="3632" uniqueCount="1337">
  <si>
    <t>Zona</t>
  </si>
  <si>
    <t>Cliente</t>
  </si>
  <si>
    <t>N°</t>
  </si>
  <si>
    <t>C.I.</t>
  </si>
  <si>
    <t>Producto</t>
  </si>
  <si>
    <t>Precio</t>
  </si>
  <si>
    <t>Entrega</t>
  </si>
  <si>
    <t>Teléfono</t>
  </si>
  <si>
    <t>Dirección</t>
  </si>
  <si>
    <t>Pago</t>
  </si>
  <si>
    <t>Fecha</t>
  </si>
  <si>
    <t>Vendedor</t>
  </si>
  <si>
    <t>Ciudad</t>
  </si>
  <si>
    <t>Referencia</t>
  </si>
  <si>
    <t>Gabriel Antonio Roa</t>
  </si>
  <si>
    <t>SALDO</t>
  </si>
  <si>
    <t>Gomería cerca de la cancha Olimpia</t>
  </si>
  <si>
    <t>Itá</t>
  </si>
  <si>
    <t>Alba</t>
  </si>
  <si>
    <t>Juan Cornet Pecci</t>
  </si>
  <si>
    <t>Black</t>
  </si>
  <si>
    <t>Yaguarón</t>
  </si>
  <si>
    <t>Km 46</t>
  </si>
  <si>
    <t>Marian</t>
  </si>
  <si>
    <t>BR</t>
  </si>
  <si>
    <t>Paola Rolón</t>
  </si>
  <si>
    <t>Azzaro</t>
  </si>
  <si>
    <t>Carlos Salinas</t>
  </si>
  <si>
    <t>Gold NB</t>
  </si>
  <si>
    <t>Ferretería Tres Hermanos</t>
  </si>
  <si>
    <t>VENTA</t>
  </si>
  <si>
    <t>COBRO</t>
  </si>
  <si>
    <t>Comercial</t>
  </si>
  <si>
    <t>Plaza cerca del semáforo</t>
  </si>
  <si>
    <t>Manuel Gaona</t>
  </si>
  <si>
    <t>US Army</t>
  </si>
  <si>
    <t>Taller de Moto</t>
  </si>
  <si>
    <t>Cerca de Copetrol y Vivero (Héctor)</t>
  </si>
  <si>
    <t>Itagua</t>
  </si>
  <si>
    <t>Juan C. Ortega</t>
  </si>
  <si>
    <t>Hielo Glacial</t>
  </si>
  <si>
    <t>Repuesto Vía Europa</t>
  </si>
  <si>
    <t>FORMA DE PAGO</t>
  </si>
  <si>
    <t>Semanal</t>
  </si>
  <si>
    <t>Quincenal</t>
  </si>
  <si>
    <t xml:space="preserve"> Ángel David Sanabria</t>
  </si>
  <si>
    <t>Cerca de Electroban</t>
  </si>
  <si>
    <t>Ángel Alvarenga (Lalo)</t>
  </si>
  <si>
    <t>Cuba</t>
  </si>
  <si>
    <t>Parada de Colectivos</t>
  </si>
  <si>
    <t>Cerca de Caaguazú'i</t>
  </si>
  <si>
    <t>David Figueredo</t>
  </si>
  <si>
    <t>Gabriel Corvalán</t>
  </si>
  <si>
    <t>Secret</t>
  </si>
  <si>
    <t>Puma</t>
  </si>
  <si>
    <t>Divisoria antes de Peaje</t>
  </si>
  <si>
    <t>Mensual</t>
  </si>
  <si>
    <t>Marciana Ávalos</t>
  </si>
  <si>
    <t>Cooperativa 8 de Marzo</t>
  </si>
  <si>
    <t>Paraguari</t>
  </si>
  <si>
    <t>Isabel Rejala</t>
  </si>
  <si>
    <t>Halloween</t>
  </si>
  <si>
    <t>Hospital Distrital Itá</t>
  </si>
  <si>
    <t>En la cuadra de los Mormones</t>
  </si>
  <si>
    <t>Aldana</t>
  </si>
  <si>
    <t>Sandra Estigarribia</t>
  </si>
  <si>
    <t>Golden Secret</t>
  </si>
  <si>
    <t>Peluquería Gladen</t>
  </si>
  <si>
    <t>Cerca de Visión Banco</t>
  </si>
  <si>
    <t>Mediterráneo</t>
  </si>
  <si>
    <t>Miguel Mendoza</t>
  </si>
  <si>
    <t>Confecciones Fran</t>
  </si>
  <si>
    <t>Pedro Juan Caballero</t>
  </si>
  <si>
    <t>Daysi Branco</t>
  </si>
  <si>
    <t>Adidas</t>
  </si>
  <si>
    <t>Cerca de Seccional Colorada</t>
  </si>
  <si>
    <t>Luis Osmar Centurión</t>
  </si>
  <si>
    <t>AB Black</t>
  </si>
  <si>
    <t>Gustavo Domínguez</t>
  </si>
  <si>
    <t>Clínica Municipal</t>
  </si>
  <si>
    <t>Frente a la Plaza</t>
  </si>
  <si>
    <t>Leticia Mora</t>
  </si>
  <si>
    <t>Chifon</t>
  </si>
  <si>
    <t>Alcides Meza</t>
  </si>
  <si>
    <t>Gold</t>
  </si>
  <si>
    <t>Taller Mecánico Edesa</t>
  </si>
  <si>
    <t>Fabiola Aquino</t>
  </si>
  <si>
    <t>Doriane</t>
  </si>
  <si>
    <t>Estación de Servicio Copetrol</t>
  </si>
  <si>
    <t>Germán Paredes</t>
  </si>
  <si>
    <t>AB Blue</t>
  </si>
  <si>
    <t>Corona sobre la Ruta</t>
  </si>
  <si>
    <t>Maglio Meza</t>
  </si>
  <si>
    <t>AB Secret</t>
  </si>
  <si>
    <t>Taller Los Restauradores</t>
  </si>
  <si>
    <t>Ferrari</t>
  </si>
  <si>
    <t>Darío González</t>
  </si>
  <si>
    <t>Repuestos Yaguarón</t>
  </si>
  <si>
    <t>Cerca de DyG</t>
  </si>
  <si>
    <t>Blanca Duré</t>
  </si>
  <si>
    <t>ANDE</t>
  </si>
  <si>
    <t>Daniel Ortiz</t>
  </si>
  <si>
    <t>Guardia Tapiti</t>
  </si>
  <si>
    <t>Arístides López</t>
  </si>
  <si>
    <t>Policía Caminera</t>
  </si>
  <si>
    <t>Robert Velázquez</t>
  </si>
  <si>
    <t>Ted Lapidus</t>
  </si>
  <si>
    <t>Comedor Gordo</t>
  </si>
  <si>
    <t>Jacinta Núñez</t>
  </si>
  <si>
    <t>Gabriela Sabatini</t>
  </si>
  <si>
    <t>Pollos Don Juan</t>
  </si>
  <si>
    <t>Mercado Municipal</t>
  </si>
  <si>
    <t>Thalía Mariño</t>
  </si>
  <si>
    <t>Dance</t>
  </si>
  <si>
    <t>Rubén Darío Comercial</t>
  </si>
  <si>
    <t>José Manuel Paredes</t>
  </si>
  <si>
    <t>R Cell</t>
  </si>
  <si>
    <t>Cerca de la Plaza</t>
  </si>
  <si>
    <t>Luján Sosa</t>
  </si>
  <si>
    <t>Laboratorio San Luis</t>
  </si>
  <si>
    <t>Cerca de Bodega Cáceres</t>
  </si>
  <si>
    <t>Apolonio González</t>
  </si>
  <si>
    <t>Comisaría</t>
  </si>
  <si>
    <t>Cerca de Mercado Municipal</t>
  </si>
  <si>
    <t>Luis Caballero</t>
  </si>
  <si>
    <t>Ferretería Paraguari</t>
  </si>
  <si>
    <t>Rufina Alderete</t>
  </si>
  <si>
    <t>Lomitería Tío Burger</t>
  </si>
  <si>
    <t>Casa Verde</t>
  </si>
  <si>
    <t>Lilia Flores</t>
  </si>
  <si>
    <t>Supervisión Paraguari</t>
  </si>
  <si>
    <t>Gustavo González</t>
  </si>
  <si>
    <t>Rebobinado Paraguari</t>
  </si>
  <si>
    <t>Zunilda Román</t>
  </si>
  <si>
    <t>Pacha</t>
  </si>
  <si>
    <t>Cerca de Corona</t>
  </si>
  <si>
    <t>Pablo Arévalos</t>
  </si>
  <si>
    <t>José Delgado</t>
  </si>
  <si>
    <t>AB Diavolo</t>
  </si>
  <si>
    <t>Laura González</t>
  </si>
  <si>
    <t>In Love</t>
  </si>
  <si>
    <t>Super Zuni</t>
  </si>
  <si>
    <t>Juan Ángel Díaz</t>
  </si>
  <si>
    <t>Corona</t>
  </si>
  <si>
    <t>Luis Ramírez</t>
  </si>
  <si>
    <t>Taller</t>
  </si>
  <si>
    <t>Yolanda Garay</t>
  </si>
  <si>
    <t>Aubana</t>
  </si>
  <si>
    <t>Material de Construcción</t>
  </si>
  <si>
    <t>Derlis Garay</t>
  </si>
  <si>
    <t>Virginia Talavera</t>
  </si>
  <si>
    <t>Gres Cabotine</t>
  </si>
  <si>
    <t>Particular</t>
  </si>
  <si>
    <t>Mabel Rodríguez</t>
  </si>
  <si>
    <t>Ibiza</t>
  </si>
  <si>
    <t>INDERT</t>
  </si>
  <si>
    <t>Cerca de Alex</t>
  </si>
  <si>
    <t>Katya Sanabria</t>
  </si>
  <si>
    <t>Claro PY</t>
  </si>
  <si>
    <t>Mirian Grance</t>
  </si>
  <si>
    <t>IPS</t>
  </si>
  <si>
    <t>Zuni Ayala</t>
  </si>
  <si>
    <t>Motel Carpe Diem</t>
  </si>
  <si>
    <t>Zully</t>
  </si>
  <si>
    <t>Susana Páez</t>
  </si>
  <si>
    <t>Fantasy</t>
  </si>
  <si>
    <t>Sixta Cazan</t>
  </si>
  <si>
    <t>Coral</t>
  </si>
  <si>
    <t>Mirna Marecos</t>
  </si>
  <si>
    <t>Karen Brítez</t>
  </si>
  <si>
    <t>Cerca de Escuela</t>
  </si>
  <si>
    <t>Lapriere</t>
  </si>
  <si>
    <t>Casa Particular</t>
  </si>
  <si>
    <t>Cerca de Bodega San Blas</t>
  </si>
  <si>
    <t>Mavi Romero</t>
  </si>
  <si>
    <t>Guille Torres</t>
  </si>
  <si>
    <t>Pamela Alderete</t>
  </si>
  <si>
    <t>Lourdes Basabe</t>
  </si>
  <si>
    <t>Supervisión Yaguarón</t>
  </si>
  <si>
    <t>Cerca de Dr Francia Frente a Tía Ana</t>
  </si>
  <si>
    <t>Nelson Arzamendia</t>
  </si>
  <si>
    <t>Eva Ayala</t>
  </si>
  <si>
    <t>Ana María Silva</t>
  </si>
  <si>
    <t>Comedor Tía Ana</t>
  </si>
  <si>
    <t>Elizabeth Oroa</t>
  </si>
  <si>
    <t>AB Spirit Dama</t>
  </si>
  <si>
    <t>Osmar Cuenca</t>
  </si>
  <si>
    <t>AB Spirit</t>
  </si>
  <si>
    <t>Petropar Km 34</t>
  </si>
  <si>
    <t>Julio Brítez</t>
  </si>
  <si>
    <t>NIB</t>
  </si>
  <si>
    <t>Petropar</t>
  </si>
  <si>
    <t>Café</t>
  </si>
  <si>
    <t>Cnel. Oviedo</t>
  </si>
  <si>
    <t>Invincible</t>
  </si>
  <si>
    <t>Gregorio Florentín Pinto</t>
  </si>
  <si>
    <t>Taller de Moto El Buje</t>
  </si>
  <si>
    <t>Lapidus</t>
  </si>
  <si>
    <t>Diego Riquelme</t>
  </si>
  <si>
    <t>Dolce &amp; Gabanna</t>
  </si>
  <si>
    <t>Caaguazú</t>
  </si>
  <si>
    <t>Ariel</t>
  </si>
  <si>
    <t>Celso Bogado Rolón</t>
  </si>
  <si>
    <t>B° Azucena</t>
  </si>
  <si>
    <t>Cerca de la Escuela en la cuadra de</t>
  </si>
  <si>
    <t>Despensa Mirian</t>
  </si>
  <si>
    <t>Eliana González</t>
  </si>
  <si>
    <t>AB Blue Dama</t>
  </si>
  <si>
    <t>Cóndor</t>
  </si>
  <si>
    <t>Gustavo Valenzuela</t>
  </si>
  <si>
    <t>Julio César Sanabria</t>
  </si>
  <si>
    <t>Auto Color</t>
  </si>
  <si>
    <t>Fátima Ortiz</t>
  </si>
  <si>
    <t>Mauro Figueredo</t>
  </si>
  <si>
    <t>Lavadero</t>
  </si>
  <si>
    <t>Cerca de Gasur</t>
  </si>
  <si>
    <t>Fátima</t>
  </si>
  <si>
    <t>Alder Benítez</t>
  </si>
  <si>
    <t>Self Paris</t>
  </si>
  <si>
    <t>Alexis Melgarejo</t>
  </si>
  <si>
    <t>Polo Azul</t>
  </si>
  <si>
    <t>César López</t>
  </si>
  <si>
    <t>Romina</t>
  </si>
  <si>
    <t>Playa de Venta de Auto</t>
  </si>
  <si>
    <t>Casa de Bebidas R&amp;R</t>
  </si>
  <si>
    <t>30/02/2016</t>
  </si>
  <si>
    <t>Ángel Ortiz</t>
  </si>
  <si>
    <t>Bartomeu</t>
  </si>
  <si>
    <t>Haidée Menacho</t>
  </si>
  <si>
    <t>Cuba Royal</t>
  </si>
  <si>
    <t>Shakira</t>
  </si>
  <si>
    <t>Particular. Trabaja en la Gobernación</t>
  </si>
  <si>
    <t>Francisco Taller</t>
  </si>
  <si>
    <t>Bernardino Fleitas</t>
  </si>
  <si>
    <t>Cerca de Yano</t>
  </si>
  <si>
    <t>Oscar Mendoza</t>
  </si>
  <si>
    <t>Cadena</t>
  </si>
  <si>
    <t>Milder López</t>
  </si>
  <si>
    <t>Pacha Ibiza Diva</t>
  </si>
  <si>
    <t>Jefatura</t>
  </si>
  <si>
    <t>Gabriel González</t>
  </si>
  <si>
    <t>Ulrich de Varens</t>
  </si>
  <si>
    <t>Carlos Sucatão</t>
  </si>
  <si>
    <t>Chapería Auto Color</t>
  </si>
  <si>
    <t>Cerca de Unión y Fuerza</t>
  </si>
  <si>
    <t>Santiago Franco</t>
  </si>
  <si>
    <t>Game</t>
  </si>
  <si>
    <t>Vaquería</t>
  </si>
  <si>
    <t>Manuel Franco</t>
  </si>
  <si>
    <t>B° Boquerón</t>
  </si>
  <si>
    <t>Cerca de la ANDE</t>
  </si>
  <si>
    <t>Ana M.</t>
  </si>
  <si>
    <t>Gabriel</t>
  </si>
  <si>
    <t>Marmolería</t>
  </si>
  <si>
    <t>Ricardo Burgos</t>
  </si>
  <si>
    <t>Frente a Taller Soto</t>
  </si>
  <si>
    <t>Cerca de Muebles Yiyo antes de Stock</t>
  </si>
  <si>
    <t>Reinerio Aguilar</t>
  </si>
  <si>
    <t>AB Golden Secret</t>
  </si>
  <si>
    <t>Cinthia Ortiz</t>
  </si>
  <si>
    <t>Shakira Dance</t>
  </si>
  <si>
    <t>Casa de Bebidas</t>
  </si>
  <si>
    <t>Viviana Osorio</t>
  </si>
  <si>
    <t>RGO Evolution</t>
  </si>
  <si>
    <t>Nancy González</t>
  </si>
  <si>
    <t>Duplicado</t>
  </si>
  <si>
    <t>RGO Olimpea</t>
  </si>
  <si>
    <t>Nelly Mabel González</t>
  </si>
  <si>
    <t>Carolina Herrera</t>
  </si>
  <si>
    <t>Catalino Ozorio</t>
  </si>
  <si>
    <t>Calle Villa Hule</t>
  </si>
  <si>
    <t>Elvio Florentín</t>
  </si>
  <si>
    <t>One Million</t>
  </si>
  <si>
    <t>Aserradero Florentín</t>
  </si>
  <si>
    <t>Mariela Morales</t>
  </si>
  <si>
    <t>Peluquería</t>
  </si>
  <si>
    <t>Oscar Barrios</t>
  </si>
  <si>
    <t>Taller Barrios</t>
  </si>
  <si>
    <t>B° Centenario</t>
  </si>
  <si>
    <t>Marilín Insfrán</t>
  </si>
  <si>
    <t>Doline</t>
  </si>
  <si>
    <t>8 cuadras de la plaza San Isidro</t>
  </si>
  <si>
    <t>Norma Velázquez</t>
  </si>
  <si>
    <t>Gustavo Soto</t>
  </si>
  <si>
    <t>Taller Soto</t>
  </si>
  <si>
    <t>Dimitripulos Muebles</t>
  </si>
  <si>
    <t>Liz González</t>
  </si>
  <si>
    <t>Red Door</t>
  </si>
  <si>
    <t>Mariza</t>
  </si>
  <si>
    <t>Enseñanza Matemática</t>
  </si>
  <si>
    <t>CONAVI fucsia</t>
  </si>
  <si>
    <t>B° 12 de junio</t>
  </si>
  <si>
    <t>Cerca de ex parquetera</t>
  </si>
  <si>
    <t>Eduardo Martínez</t>
  </si>
  <si>
    <t>NB US Army</t>
  </si>
  <si>
    <t>Lavadero Lava car</t>
  </si>
  <si>
    <t>Ismael Arévalos</t>
  </si>
  <si>
    <t>Azzaro Chrome</t>
  </si>
  <si>
    <t>Gasur</t>
  </si>
  <si>
    <t>Sergio Barrientos</t>
  </si>
  <si>
    <t>Ministerio de Agricultura</t>
  </si>
  <si>
    <t>Rocío</t>
  </si>
  <si>
    <t>Diego Ríos</t>
  </si>
  <si>
    <t>Casa con tejido</t>
  </si>
  <si>
    <t>Jacinta</t>
  </si>
  <si>
    <t>Maximino Martínez</t>
  </si>
  <si>
    <t>Esquina de abogado. 100 m de ruta Ayolas</t>
  </si>
  <si>
    <t>Cerca de Indufar. Taller</t>
  </si>
  <si>
    <t>Carmen López</t>
  </si>
  <si>
    <t>Hotel Bertea</t>
  </si>
  <si>
    <t>Diego Santacruz</t>
  </si>
  <si>
    <t>Diavolo</t>
  </si>
  <si>
    <t>Copetrol</t>
  </si>
  <si>
    <t>Cerca de la rotonda</t>
  </si>
  <si>
    <t>Mirta Silva de Ortiz</t>
  </si>
  <si>
    <t>Cabotine</t>
  </si>
  <si>
    <t>Casa con muralla en la esquina</t>
  </si>
  <si>
    <t>Laidy Martínez</t>
  </si>
  <si>
    <t>Farmacia Juan David</t>
  </si>
  <si>
    <t>CK Euphoria</t>
  </si>
  <si>
    <t>Amancio Porfirio Giménez</t>
  </si>
  <si>
    <t>Aldo Batte</t>
  </si>
  <si>
    <t>Lavadero Gasur</t>
  </si>
  <si>
    <t>Armando Arzamendia</t>
  </si>
  <si>
    <t>Chapería Wilcar</t>
  </si>
  <si>
    <t>Cerca de la Municipalidad</t>
  </si>
  <si>
    <t>Miguel Bruno</t>
  </si>
  <si>
    <t>Vidriería Nissi</t>
  </si>
  <si>
    <t>Francisco Ibarrola</t>
  </si>
  <si>
    <t>Taller Mecánico</t>
  </si>
  <si>
    <t>Deiz</t>
  </si>
  <si>
    <t>Diego León</t>
  </si>
  <si>
    <t>Unilove</t>
  </si>
  <si>
    <t>Cabalo Taller</t>
  </si>
  <si>
    <t>Elma Peralta</t>
  </si>
  <si>
    <t>Arsenio Dutil</t>
  </si>
  <si>
    <t>Cristian Paats</t>
  </si>
  <si>
    <t>Miguel Duré</t>
  </si>
  <si>
    <t>Ulises Portillo</t>
  </si>
  <si>
    <t>María Liz</t>
  </si>
  <si>
    <t>King</t>
  </si>
  <si>
    <t>Jaime Coronel</t>
  </si>
  <si>
    <t>Cinthia Vera</t>
  </si>
  <si>
    <t>Fotocopias</t>
  </si>
  <si>
    <t>Cerca de Empanadas Ña Aga</t>
  </si>
  <si>
    <t>Fredy López</t>
  </si>
  <si>
    <t>Electroban Lambaré</t>
  </si>
  <si>
    <t>Lambaré</t>
  </si>
  <si>
    <t>Hernán Galarza</t>
  </si>
  <si>
    <t>Richard Riquelme</t>
  </si>
  <si>
    <t>Diavolo Kit</t>
  </si>
  <si>
    <t>Transportadora San Lucas</t>
  </si>
  <si>
    <t>Javier Cáceres</t>
  </si>
  <si>
    <t>Diego González</t>
  </si>
  <si>
    <t>Global y Cía</t>
  </si>
  <si>
    <t>Aníbal Robadín</t>
  </si>
  <si>
    <t>Jorge Luis Fernández</t>
  </si>
  <si>
    <t>Taller Reka</t>
  </si>
  <si>
    <t>María José</t>
  </si>
  <si>
    <t>Mario Segovia</t>
  </si>
  <si>
    <t>Yannina Martínez</t>
  </si>
  <si>
    <t>En la esquina de Kiara Boutique</t>
  </si>
  <si>
    <t>Alex Cuevas</t>
  </si>
  <si>
    <t>NB Gold</t>
  </si>
  <si>
    <t>Lavadero Car</t>
  </si>
  <si>
    <t>Lorenza Portillo</t>
  </si>
  <si>
    <t>Isa</t>
  </si>
  <si>
    <t>Blanca Duarte</t>
  </si>
  <si>
    <t>Natalia</t>
  </si>
  <si>
    <t>Laba Sexy</t>
  </si>
  <si>
    <t>Alquileres San Ramón</t>
  </si>
  <si>
    <t>Eduardo</t>
  </si>
  <si>
    <t>Carlos Cañete</t>
  </si>
  <si>
    <t>Luis Penayo</t>
  </si>
  <si>
    <t>Jesús González</t>
  </si>
  <si>
    <t>Rodrigo Ortigoza</t>
  </si>
  <si>
    <t>Viviana Portillo</t>
  </si>
  <si>
    <t>Gomería</t>
  </si>
  <si>
    <t>Frente a la Antena</t>
  </si>
  <si>
    <t>Karina Chamorro</t>
  </si>
  <si>
    <t>Only Me</t>
  </si>
  <si>
    <t>Autoservice Buen Precio</t>
  </si>
  <si>
    <t>Dentro del Mercado</t>
  </si>
  <si>
    <t>José Ávalos</t>
  </si>
  <si>
    <t>Chapería</t>
  </si>
  <si>
    <t>Cerca de César</t>
  </si>
  <si>
    <t>Juan Rodríguez</t>
  </si>
  <si>
    <t>JyR Ropa Americana</t>
  </si>
  <si>
    <t>Cerca del Mercado</t>
  </si>
  <si>
    <t>Laura Aranda</t>
  </si>
  <si>
    <t>Enrique Caballero</t>
  </si>
  <si>
    <t>Aracely</t>
  </si>
  <si>
    <t>Mega Repuestos</t>
  </si>
  <si>
    <t>Laura Matto</t>
  </si>
  <si>
    <t>Barbie</t>
  </si>
  <si>
    <t>Despensa</t>
  </si>
  <si>
    <t>Guido Ramón</t>
  </si>
  <si>
    <t>Lavadero Puma</t>
  </si>
  <si>
    <t>José Domínguez</t>
  </si>
  <si>
    <t>Gold NIB</t>
  </si>
  <si>
    <t>Cerca de Cancha</t>
  </si>
  <si>
    <t>Orlando Ariel Varela Saucedo</t>
  </si>
  <si>
    <t>Pulp</t>
  </si>
  <si>
    <t>Guardia</t>
  </si>
  <si>
    <t>Mario Penayo</t>
  </si>
  <si>
    <t>Gustavo Cuevas</t>
  </si>
  <si>
    <t>Bellarosa</t>
  </si>
  <si>
    <t>Isabelino Rodríguez</t>
  </si>
  <si>
    <t>Ropa Americana</t>
  </si>
  <si>
    <t>Ricardo Picco</t>
  </si>
  <si>
    <t>Cuba Silver</t>
  </si>
  <si>
    <t>Elizabet Lezcano</t>
  </si>
  <si>
    <t>Elizabeth Arden</t>
  </si>
  <si>
    <t>William Cohener</t>
  </si>
  <si>
    <t>Carmen Sosa</t>
  </si>
  <si>
    <t>Claudio Brítez</t>
  </si>
  <si>
    <t>Juani Gauto</t>
  </si>
  <si>
    <t>AB Blue Femenino</t>
  </si>
  <si>
    <t>Cabotine + Lapidus</t>
  </si>
  <si>
    <t>Rosas y Chocolate</t>
  </si>
  <si>
    <t>Julia Moreno</t>
  </si>
  <si>
    <t>Cuba Paris</t>
  </si>
  <si>
    <t>En la entrada Espinillo casa Rosada esquina</t>
  </si>
  <si>
    <t>Arminda Torres</t>
  </si>
  <si>
    <t>Café Intenso</t>
  </si>
  <si>
    <t>Detrás de Hotel Bertea</t>
  </si>
  <si>
    <t>Cristhian Picco</t>
  </si>
  <si>
    <t>Self París</t>
  </si>
  <si>
    <t>Cerca de Mundi Pisos</t>
  </si>
  <si>
    <t>Sergio Penayo</t>
  </si>
  <si>
    <t>Shakira Love Rock</t>
  </si>
  <si>
    <t>Camino a Villarrica</t>
  </si>
  <si>
    <t>Juan Carlos Díaz</t>
  </si>
  <si>
    <t>Pastas Don Lucas</t>
  </si>
  <si>
    <t>Cerca de Confitería El Arte</t>
  </si>
  <si>
    <t>Perla</t>
  </si>
  <si>
    <t>Rosmary Vázquez</t>
  </si>
  <si>
    <t>Marilyn Insfrán</t>
  </si>
  <si>
    <t>María Páez</t>
  </si>
  <si>
    <t>Hotel Sancer</t>
  </si>
  <si>
    <t>María González</t>
  </si>
  <si>
    <t>Fredy Benítez Fidel</t>
  </si>
  <si>
    <t>Lavadero Petrobras</t>
  </si>
  <si>
    <t>Emanuel Díaz</t>
  </si>
  <si>
    <t>Isacio Cuevas</t>
  </si>
  <si>
    <t>Stella &amp; Dustin</t>
  </si>
  <si>
    <t>Fredy Mendoza</t>
  </si>
  <si>
    <t>Pacco Rabanne</t>
  </si>
  <si>
    <t>Espinillo</t>
  </si>
  <si>
    <t>Nélida Arévalos</t>
  </si>
  <si>
    <t>Cabotine Kite</t>
  </si>
  <si>
    <t>Cerca de Elizabeth (cliente)</t>
  </si>
  <si>
    <t>Yudith Concepción López</t>
  </si>
  <si>
    <t>Calle Ayolas. Casa anaranjada</t>
  </si>
  <si>
    <t>Frente a Ferretería</t>
  </si>
  <si>
    <t>Fernando Samudio López</t>
  </si>
  <si>
    <t>Animale</t>
  </si>
  <si>
    <t>Yudith (0972) 756272</t>
  </si>
  <si>
    <t>Amelia Sosa</t>
  </si>
  <si>
    <t>Bodega AyG. Bernardino Caballero</t>
  </si>
  <si>
    <t>Vicente Rodríguez</t>
  </si>
  <si>
    <t>Frente a Pepsi</t>
  </si>
  <si>
    <t>Talía Molinas</t>
  </si>
  <si>
    <t>Delicias Rosa Fran</t>
  </si>
  <si>
    <t>Cerca de Colegio Sta. Lucía</t>
  </si>
  <si>
    <t>Eder Ramón Medina Paredes</t>
  </si>
  <si>
    <t>Taller Cirujano Plástico</t>
  </si>
  <si>
    <t>Juan Miguel Chaparro</t>
  </si>
  <si>
    <t>Manuel</t>
  </si>
  <si>
    <t>Aida Rodas</t>
  </si>
  <si>
    <t>Despensa La Familia</t>
  </si>
  <si>
    <t>Cerca de Pechugón</t>
  </si>
  <si>
    <t>Daisy Parra</t>
  </si>
  <si>
    <t>Peluquería Bellísima</t>
  </si>
  <si>
    <t>Cerca de Cancha Sintética</t>
  </si>
  <si>
    <t>Nelson González</t>
  </si>
  <si>
    <t>Entrada Surtidor BR</t>
  </si>
  <si>
    <t>Cerca de Casa de Bebidas San Jorge</t>
  </si>
  <si>
    <t>Francisco López</t>
  </si>
  <si>
    <t>Self París + 212</t>
  </si>
  <si>
    <t>César Olmedo</t>
  </si>
  <si>
    <t>Alfredo Francisco</t>
  </si>
  <si>
    <t>Aide Menacho</t>
  </si>
  <si>
    <t>Fernando Martínez</t>
  </si>
  <si>
    <t>Shakira Dance. Self París</t>
  </si>
  <si>
    <t>Auto eléctrica</t>
  </si>
  <si>
    <t>Victor</t>
  </si>
  <si>
    <t>Dior</t>
  </si>
  <si>
    <t>Lubricantes VyD</t>
  </si>
  <si>
    <t>Nicolás Ortiz</t>
  </si>
  <si>
    <t>Cadena y Pulsera</t>
  </si>
  <si>
    <t>Alfredo Paniagua</t>
  </si>
  <si>
    <t>Jissela Flores</t>
  </si>
  <si>
    <t>Boutique Chic</t>
  </si>
  <si>
    <t>Laura López</t>
  </si>
  <si>
    <t>Municipalidad</t>
  </si>
  <si>
    <t>Carlos Duré</t>
  </si>
  <si>
    <t>Mario Gómez</t>
  </si>
  <si>
    <t>Joyería J.M.</t>
  </si>
  <si>
    <t>Frente a Bodega Baratito</t>
  </si>
  <si>
    <t>Ricardo Galeano</t>
  </si>
  <si>
    <t>EMD Paraguari</t>
  </si>
  <si>
    <t>Leonardo Venceslau Flausino</t>
  </si>
  <si>
    <t>Center Maq</t>
  </si>
  <si>
    <t>Taller Cerca de Lavadero</t>
  </si>
  <si>
    <t>Santa Rita</t>
  </si>
  <si>
    <t>Adriana</t>
  </si>
  <si>
    <t>Miguel Saavedra</t>
  </si>
  <si>
    <t>Carpintería</t>
  </si>
  <si>
    <t>Tavapy</t>
  </si>
  <si>
    <t>Joel Contreras</t>
  </si>
  <si>
    <t>Km 28</t>
  </si>
  <si>
    <t>Nelson</t>
  </si>
  <si>
    <t>Merardo Pedrozo</t>
  </si>
  <si>
    <t>Ulrich de Varéns</t>
  </si>
  <si>
    <t>Pandolfo</t>
  </si>
  <si>
    <t>Carlos Benítez</t>
  </si>
  <si>
    <t>Kurusu. Cerca de Diagro</t>
  </si>
  <si>
    <t>Yenny</t>
  </si>
  <si>
    <t>Sevipar</t>
  </si>
  <si>
    <t>Celia Sánchez</t>
  </si>
  <si>
    <t>Panadería Don Eradio</t>
  </si>
  <si>
    <t>Maricel Zárate</t>
  </si>
  <si>
    <t>Km 30</t>
  </si>
  <si>
    <t>Esquina de la Comisaría</t>
  </si>
  <si>
    <t>Casa Verde Sobre Ruta 6°</t>
  </si>
  <si>
    <t>Angelina Sala</t>
  </si>
  <si>
    <t>Casa Particular verde de madera</t>
  </si>
  <si>
    <t>Shakira Elixir</t>
  </si>
  <si>
    <t>Mirta Giménez</t>
  </si>
  <si>
    <t>Petrosur</t>
  </si>
  <si>
    <t>María José Duarte</t>
  </si>
  <si>
    <t>Sexy Me N° 2 Azul</t>
  </si>
  <si>
    <t>Calle San Jorge</t>
  </si>
  <si>
    <t>Lucía</t>
  </si>
  <si>
    <t>Delmar Battisti</t>
  </si>
  <si>
    <t>Tania Bareiro</t>
  </si>
  <si>
    <t>Tuparenda</t>
  </si>
  <si>
    <t>Fábrica de Sillones Santa Rita</t>
  </si>
  <si>
    <t>Evelyn</t>
  </si>
  <si>
    <t>Arnaldo Samudio</t>
  </si>
  <si>
    <t>Por Lui</t>
  </si>
  <si>
    <t>Cerca de AgroÑakunday</t>
  </si>
  <si>
    <t>Victoria Stche</t>
  </si>
  <si>
    <t>Lavandería</t>
  </si>
  <si>
    <t>José Bogado</t>
  </si>
  <si>
    <t>Francisco Centurión</t>
  </si>
  <si>
    <t>Intense Silva</t>
  </si>
  <si>
    <t>Naranjal</t>
  </si>
  <si>
    <t>Nicasio Ayala</t>
  </si>
  <si>
    <t>Casa Verde frente a un almacén</t>
  </si>
  <si>
    <t>Damián López</t>
  </si>
  <si>
    <t>Reinaldo Giménez</t>
  </si>
  <si>
    <t>Km 32 Acaray</t>
  </si>
  <si>
    <t>Se entra 70 metros de la ruta. Rey'i</t>
  </si>
  <si>
    <t>Ramón Ayala</t>
  </si>
  <si>
    <t>Hierro Viejo</t>
  </si>
  <si>
    <t>Zulma García</t>
  </si>
  <si>
    <t>Vicente Villalba</t>
  </si>
  <si>
    <t>Sasha</t>
  </si>
  <si>
    <t>Cerca de Pandolfo</t>
  </si>
  <si>
    <t>Emilce Ojeda</t>
  </si>
  <si>
    <t>Km 60</t>
  </si>
  <si>
    <t>Mirtha Saldívar</t>
  </si>
  <si>
    <t>Agrotec</t>
  </si>
  <si>
    <t>Pablo Vieira Martínez</t>
  </si>
  <si>
    <t>Summer Night</t>
  </si>
  <si>
    <t>Cerca de la casa de Claudio</t>
  </si>
  <si>
    <t>Mario Giménez</t>
  </si>
  <si>
    <t>Pedro Giménez Santander</t>
  </si>
  <si>
    <t>Cuba Platinum</t>
  </si>
  <si>
    <t>MG Electricidad</t>
  </si>
  <si>
    <t>Km 32</t>
  </si>
  <si>
    <t>Lilian Marecos</t>
  </si>
  <si>
    <t>Cerca de Apostá Todo</t>
  </si>
  <si>
    <t>César Alderete</t>
  </si>
  <si>
    <t>Paraná Sofá</t>
  </si>
  <si>
    <t>3 cuadras Fogón Fracción Silva</t>
  </si>
  <si>
    <t>Matheus Hinz</t>
  </si>
  <si>
    <t>Frente a Bosso</t>
  </si>
  <si>
    <t>Taller Senac</t>
  </si>
  <si>
    <t>Laura Bravo</t>
  </si>
  <si>
    <t>Keri Núñez</t>
  </si>
  <si>
    <t>Doline US Army</t>
  </si>
  <si>
    <t>Venta de Sillones</t>
  </si>
  <si>
    <t>Hermana de Keila</t>
  </si>
  <si>
    <t>María Cañete</t>
  </si>
  <si>
    <t>Casa Particular verde</t>
  </si>
  <si>
    <t>Calle del Carmen</t>
  </si>
  <si>
    <t>Patrocinia</t>
  </si>
  <si>
    <t>Mariela Chávez</t>
  </si>
  <si>
    <t>Beautiful Coral</t>
  </si>
  <si>
    <t>Nelson Fleitas</t>
  </si>
  <si>
    <t>Este o Este</t>
  </si>
  <si>
    <t>Estación Puma</t>
  </si>
  <si>
    <t>Darío García</t>
  </si>
  <si>
    <t>Bac Cubiertas</t>
  </si>
  <si>
    <t>Claudio Benítez</t>
  </si>
  <si>
    <t>Petrobras</t>
  </si>
  <si>
    <t>Cerca de la Comisaría</t>
  </si>
  <si>
    <t>Pretty</t>
  </si>
  <si>
    <t>Concepción Caballero</t>
  </si>
  <si>
    <t>Liza Salas</t>
  </si>
  <si>
    <t>Casa Particular Verde</t>
  </si>
  <si>
    <t>Francisco Giménez</t>
  </si>
  <si>
    <t>Arsenal</t>
  </si>
  <si>
    <t>Liliana Giménez Benítez</t>
  </si>
  <si>
    <t>Ciudad del Este</t>
  </si>
  <si>
    <t>B° Piro'y</t>
  </si>
  <si>
    <t>Germán Ruiz Díaz</t>
  </si>
  <si>
    <t>Taller Martínez</t>
  </si>
  <si>
    <t>Aduana</t>
  </si>
  <si>
    <t>Taller Rey</t>
  </si>
  <si>
    <t>AB Kit</t>
  </si>
  <si>
    <t>Alex Daniel González</t>
  </si>
  <si>
    <t>Edelmira González</t>
  </si>
  <si>
    <t>Frente a BR</t>
  </si>
  <si>
    <t>Roberto</t>
  </si>
  <si>
    <t>Radiadores Estrela</t>
  </si>
  <si>
    <t>1 1/2 Cuadra a la derecha de Puma</t>
  </si>
  <si>
    <t>Mildo Núñez</t>
  </si>
  <si>
    <t>Electrodomésticos Núñez</t>
  </si>
  <si>
    <t>Zulma Friedenli</t>
  </si>
  <si>
    <t>Frente a BR costado</t>
  </si>
  <si>
    <t>Casa Particular reja blanca</t>
  </si>
  <si>
    <t>Héctor Villalba</t>
  </si>
  <si>
    <t>Martín Legal</t>
  </si>
  <si>
    <t>Lilian Saucedo</t>
  </si>
  <si>
    <t>Secret Game</t>
  </si>
  <si>
    <t>Agroforest</t>
  </si>
  <si>
    <t>Despensa 7</t>
  </si>
  <si>
    <t>Jorge Díaz</t>
  </si>
  <si>
    <t>Cuba Prestige</t>
  </si>
  <si>
    <t>Mari Novedades</t>
  </si>
  <si>
    <t>Cerca de V&amp;D Muebles</t>
  </si>
  <si>
    <t>Juan David Aquino</t>
  </si>
  <si>
    <t>Gisel Aguilera</t>
  </si>
  <si>
    <t>Petrosur G3</t>
  </si>
  <si>
    <t>14 de Mayo</t>
  </si>
  <si>
    <t>Blanca Sanabria</t>
  </si>
  <si>
    <t>Cerca de Oilda</t>
  </si>
  <si>
    <t>Fermina Ayala</t>
  </si>
  <si>
    <t>Casa verde manzana de la Comisaría</t>
  </si>
  <si>
    <t>Sobre Ruta 6°</t>
  </si>
  <si>
    <t>Diego Rafael</t>
  </si>
  <si>
    <t>Peluquería Flavio y Marinez</t>
  </si>
  <si>
    <t>Cerca de Supermercado Primavera</t>
  </si>
  <si>
    <t>CK One</t>
  </si>
  <si>
    <t>Ricardo Aranda</t>
  </si>
  <si>
    <t>Siñuelo - Toyotoshi</t>
  </si>
  <si>
    <t>Glaucea Araujo</t>
  </si>
  <si>
    <t>Viviana Friedenly</t>
  </si>
  <si>
    <t>Sixto Benítez Zaracho</t>
  </si>
  <si>
    <t>Poleta Bebidas. Agroforest</t>
  </si>
  <si>
    <t>A 100 m de Capilla San Antonio</t>
  </si>
  <si>
    <t>Ara</t>
  </si>
  <si>
    <t>Casa Particular verde reja blanca</t>
  </si>
  <si>
    <t>Nicolais Riline</t>
  </si>
  <si>
    <t>Hugo Ever Duarte</t>
  </si>
  <si>
    <t>Cuba Black</t>
  </si>
  <si>
    <t>Caacupé</t>
  </si>
  <si>
    <t>Teresa Méndez</t>
  </si>
  <si>
    <t>Azzaro Kit</t>
  </si>
  <si>
    <t>Comercial Campinas Verdes</t>
  </si>
  <si>
    <t>Sobre Empedrado</t>
  </si>
  <si>
    <t>Rosiana B.</t>
  </si>
  <si>
    <t>María Ángela Khove</t>
  </si>
  <si>
    <t>Frente a Mini Mercado San Antonio</t>
  </si>
  <si>
    <t>Armando Andrés Adorno Ayala</t>
  </si>
  <si>
    <t>AB Blue (masculino)</t>
  </si>
  <si>
    <t>Intel Muebles</t>
  </si>
  <si>
    <t>Frente a Salón Río de la Plata</t>
  </si>
  <si>
    <t>Nelson Acosta</t>
  </si>
  <si>
    <t>Comercial San Blas</t>
  </si>
  <si>
    <t>Nidia Rodríguez</t>
  </si>
  <si>
    <t>Julio</t>
  </si>
  <si>
    <t>Restaurant Teipiniki</t>
  </si>
  <si>
    <t>Domicilio Dos Perfumes</t>
  </si>
  <si>
    <t>Juan Carlos Carvallo</t>
  </si>
  <si>
    <t>Timbó</t>
  </si>
  <si>
    <t>Frente Materiales de Construcción Acaray</t>
  </si>
  <si>
    <t>Extasia</t>
  </si>
  <si>
    <t>Javier Abente Gaona</t>
  </si>
  <si>
    <t>Lorena Carballo</t>
  </si>
  <si>
    <t>Britney Spears Fantasy</t>
  </si>
  <si>
    <t>Yessica Fernanda Lores da Silveira</t>
  </si>
  <si>
    <t>2 cuadras del colegio</t>
  </si>
  <si>
    <t>3ra cerca casa de 4 pisos</t>
  </si>
  <si>
    <t>Leonardo Da Silva Elias</t>
  </si>
  <si>
    <t>Domicilio Oro Verde</t>
  </si>
  <si>
    <t>Héctor Colmán</t>
  </si>
  <si>
    <t>Chipería Las Norteñas</t>
  </si>
  <si>
    <t>Aurelio Rotela</t>
  </si>
  <si>
    <t>Agua Brava</t>
  </si>
  <si>
    <t>Cerca de BR</t>
  </si>
  <si>
    <t>Trans Veneto S.R.L. Carga y Logística</t>
  </si>
  <si>
    <t>Juan Carlos Curtido Cardozo</t>
  </si>
  <si>
    <t>Cerca de Hotel Emi</t>
  </si>
  <si>
    <t>Niko</t>
  </si>
  <si>
    <t>Miguel Ángel Giménez</t>
  </si>
  <si>
    <t>Fábrica de Columnas</t>
  </si>
  <si>
    <t>Juan Bobadilla</t>
  </si>
  <si>
    <t>Hugo Velázquez</t>
  </si>
  <si>
    <t>Zully Escobar</t>
  </si>
  <si>
    <t>Cuñada de Liza</t>
  </si>
  <si>
    <t>Lorena Coronel de Ferreira</t>
  </si>
  <si>
    <t>Una cuadra del Colegio. Campinas Verdes</t>
  </si>
  <si>
    <t>Lavadero. Casa roja con cerco blanco</t>
  </si>
  <si>
    <t>Herminio Rojas</t>
  </si>
  <si>
    <t>Animale Kit</t>
  </si>
  <si>
    <t>Bernardo Agüero</t>
  </si>
  <si>
    <t>César Radeski</t>
  </si>
  <si>
    <t>AB Blue Seduction</t>
  </si>
  <si>
    <t>Cerca de Almeida Auto Agrícola</t>
  </si>
  <si>
    <t>Gilberto González</t>
  </si>
  <si>
    <t>AB Spirit masculino</t>
  </si>
  <si>
    <t>Campos del Mañana</t>
  </si>
  <si>
    <t>Cerca de Surtidor Tres Fronteras</t>
  </si>
  <si>
    <t>Carlos Rodas</t>
  </si>
  <si>
    <t>SETAC</t>
  </si>
  <si>
    <t>William Obregón</t>
  </si>
  <si>
    <t>Comercial San Cayetano</t>
  </si>
  <si>
    <t>Verónica Báez</t>
  </si>
  <si>
    <t>Comadre de Blanca</t>
  </si>
  <si>
    <t>Salomón Bernal</t>
  </si>
  <si>
    <t>Ninfa Brítez</t>
  </si>
  <si>
    <t>1 cuadra 2a casa cerca de Lavadero</t>
  </si>
  <si>
    <t>Atilano Fretes</t>
  </si>
  <si>
    <t>Pure Emotion</t>
  </si>
  <si>
    <t>Francisco Sotelo</t>
  </si>
  <si>
    <t>New Brand Gold</t>
  </si>
  <si>
    <t>Blásido Centurión</t>
  </si>
  <si>
    <t>Panadería Los Claveles</t>
  </si>
  <si>
    <t>Cerca de Escuela San Jorge</t>
  </si>
  <si>
    <t>CK</t>
  </si>
  <si>
    <t>Gomería y Lavadero Battisti</t>
  </si>
  <si>
    <t>Cerca de Hierro Viejo Almeida</t>
  </si>
  <si>
    <t>Porfirio Riquelme</t>
  </si>
  <si>
    <t>Lapidus Azzaro</t>
  </si>
  <si>
    <t>Moto Repuestos</t>
  </si>
  <si>
    <t>Eugenio Segovia</t>
  </si>
  <si>
    <t>Cercad de Agrofértil</t>
  </si>
  <si>
    <t>Carlos Acosta</t>
  </si>
  <si>
    <t>Manuela Florentín</t>
  </si>
  <si>
    <t>Casilla</t>
  </si>
  <si>
    <t>César Espínola</t>
  </si>
  <si>
    <t>Mallorquín</t>
  </si>
  <si>
    <t>Cealio Godoy</t>
  </si>
  <si>
    <t>Mecánica Ortiz</t>
  </si>
  <si>
    <t>Cristian Casco</t>
  </si>
  <si>
    <t>Rumi Brizuela</t>
  </si>
  <si>
    <t>Diosnel Marecos</t>
  </si>
  <si>
    <t>Wilma Chamorro</t>
  </si>
  <si>
    <t>Õ de la Vie</t>
  </si>
  <si>
    <t>Escuela Agrícola</t>
  </si>
  <si>
    <t>Ricardo Ayala</t>
  </si>
  <si>
    <t>Tape Porã</t>
  </si>
  <si>
    <t>Santo Domingo</t>
  </si>
  <si>
    <t>Denis Thomas</t>
  </si>
  <si>
    <t>Invictus</t>
  </si>
  <si>
    <t>Pantaleón Zelaya</t>
  </si>
  <si>
    <t>Carpintería Pavón</t>
  </si>
  <si>
    <t>Evelio Quiroga</t>
  </si>
  <si>
    <t>Marco Vázquez</t>
  </si>
  <si>
    <t>Irma Giménez</t>
  </si>
  <si>
    <t>Animale 30 ml</t>
  </si>
  <si>
    <t>Farmacia</t>
  </si>
  <si>
    <t>Cerca de Hotel Principal</t>
  </si>
  <si>
    <t>Rosa</t>
  </si>
  <si>
    <t>Oscar Romero Salinas</t>
  </si>
  <si>
    <t>Barrio Piro'y</t>
  </si>
  <si>
    <t>Richard Kosmon Aquino</t>
  </si>
  <si>
    <t>Stella Dustin</t>
  </si>
  <si>
    <t>Agro Verdes. Ferretería</t>
  </si>
  <si>
    <t>Julio Benegas</t>
  </si>
  <si>
    <t>Tupiniquin</t>
  </si>
  <si>
    <t>Mirna Garcete Sandoval</t>
  </si>
  <si>
    <t>AgroForest</t>
  </si>
  <si>
    <t>Miguel Modelle</t>
  </si>
  <si>
    <t>Derlis Duarte</t>
  </si>
  <si>
    <t>Mario Javier Arévalos</t>
  </si>
  <si>
    <t>Frente a la escuela Km 27</t>
  </si>
  <si>
    <t>Leandro Johann</t>
  </si>
  <si>
    <t>Frente a Autoeléctrica Bosso</t>
  </si>
  <si>
    <t>Ángel Galeano</t>
  </si>
  <si>
    <t>Venta de Maderas Fredy</t>
  </si>
  <si>
    <t>Oro Verde</t>
  </si>
  <si>
    <t>Ariel Sánchez</t>
  </si>
  <si>
    <t>Ilsa Secare</t>
  </si>
  <si>
    <t>Detrás de la Escuela San Jorge</t>
  </si>
  <si>
    <t>Jonathan Araujo</t>
  </si>
  <si>
    <t>Petromax</t>
  </si>
  <si>
    <t>Rogelio Bogado</t>
  </si>
  <si>
    <t>Casilla Crucero del Este</t>
  </si>
  <si>
    <t>Ramón Sosa</t>
  </si>
  <si>
    <t>Comedor Tupinikin</t>
  </si>
  <si>
    <t>Orlando Molinas</t>
  </si>
  <si>
    <t>Agroferretería Jazmín</t>
  </si>
  <si>
    <t>José Merlo Sarabia</t>
  </si>
  <si>
    <t>Genaro Cáceres</t>
  </si>
  <si>
    <t>Semaco</t>
  </si>
  <si>
    <t>María Elena Carriza</t>
  </si>
  <si>
    <t>Indra</t>
  </si>
  <si>
    <t>Derlis ANDE</t>
  </si>
  <si>
    <t>Hugo Barreto</t>
  </si>
  <si>
    <t>Peluquería Nelson (primo)</t>
  </si>
  <si>
    <t>Alcidio Arévalos</t>
  </si>
  <si>
    <t>NB Gold 1</t>
  </si>
  <si>
    <t>Despensa y Copetín Guillermo Frutos</t>
  </si>
  <si>
    <t>Fredy</t>
  </si>
  <si>
    <t>Francisco Irala</t>
  </si>
  <si>
    <t>Parada de Taxi</t>
  </si>
  <si>
    <t>Liz Centurión</t>
  </si>
  <si>
    <t>Cerca de MG Electricidad</t>
  </si>
  <si>
    <t>Seguridad Eladio Mencia</t>
  </si>
  <si>
    <t>Pablo Weber</t>
  </si>
  <si>
    <t>Frente a la rotonda</t>
  </si>
  <si>
    <t>Jean Carlo</t>
  </si>
  <si>
    <t>María Pabla Jiménez</t>
  </si>
  <si>
    <t>Shakira Dance + Cuba</t>
  </si>
  <si>
    <t>Domicilio Santería</t>
  </si>
  <si>
    <t>Karen Patricia González Candia</t>
  </si>
  <si>
    <t>AB Seduction in Black</t>
  </si>
  <si>
    <t>Casa de madera 2 cuadras de principal</t>
  </si>
  <si>
    <t>una cuadra de Carnicería Boufleur</t>
  </si>
  <si>
    <t>Isabel Garcete</t>
  </si>
  <si>
    <t>Gustavo Cabrera</t>
  </si>
  <si>
    <t>Sobre ruta 6°</t>
  </si>
  <si>
    <t>Juliana Lores</t>
  </si>
  <si>
    <t>2 Cuadras del colegio</t>
  </si>
  <si>
    <t>Casa marrón cerca de 4 pisos</t>
  </si>
  <si>
    <t>Aldo Vera</t>
  </si>
  <si>
    <t>Audilio Lovera</t>
  </si>
  <si>
    <t>Costa Esperanza</t>
  </si>
  <si>
    <t>Josefina Penayo</t>
  </si>
  <si>
    <t>Cristhian Fernández</t>
  </si>
  <si>
    <t>Thiago Deuma</t>
  </si>
  <si>
    <t>Fórmula 1</t>
  </si>
  <si>
    <t>Carlos Bazán</t>
  </si>
  <si>
    <t>AB Mediterráneo</t>
  </si>
  <si>
    <t>Diana Delima</t>
  </si>
  <si>
    <t>Rosa Piñanez</t>
  </si>
  <si>
    <t>Profesor de Matemática</t>
  </si>
  <si>
    <t>Edgar Obregón</t>
  </si>
  <si>
    <t>Andrés Florentín</t>
  </si>
  <si>
    <t>Gym Rotela</t>
  </si>
  <si>
    <t>Nicolás Rojas</t>
  </si>
  <si>
    <t>Detrás del Colegio San Lorenzo</t>
  </si>
  <si>
    <t>Casa roja con blanco</t>
  </si>
  <si>
    <t>Elvira Horita</t>
  </si>
  <si>
    <t>CK Eternity</t>
  </si>
  <si>
    <t>Yguazú</t>
  </si>
  <si>
    <t>Rosana Cabrera</t>
  </si>
  <si>
    <t>Municipalidad. Acción Social</t>
  </si>
  <si>
    <t>Liz Paola Morel</t>
  </si>
  <si>
    <t>El Puma</t>
  </si>
  <si>
    <t>B° San Blas</t>
  </si>
  <si>
    <t>Marlene Castillo</t>
  </si>
  <si>
    <t>Tesãi</t>
  </si>
  <si>
    <t>Luis López</t>
  </si>
  <si>
    <t>Zunilda Benítez</t>
  </si>
  <si>
    <t>Mute</t>
  </si>
  <si>
    <t>Caty Leguizamón</t>
  </si>
  <si>
    <t>Gold Femenino</t>
  </si>
  <si>
    <t>Cerca de Carnicería Victoria</t>
  </si>
  <si>
    <t>Km 40</t>
  </si>
  <si>
    <t>Claudelina Brítez</t>
  </si>
  <si>
    <t>Laloa Sexy Paris</t>
  </si>
  <si>
    <t>B° San Antonio Conavi</t>
  </si>
  <si>
    <t>Derlis</t>
  </si>
  <si>
    <t>Julio Portillo</t>
  </si>
  <si>
    <t>Frente a Ortega Refrigeración</t>
  </si>
  <si>
    <t>Nicolás Portillo</t>
  </si>
  <si>
    <t>Silvana Lezcano</t>
  </si>
  <si>
    <t>B° San Miguel. Costado de Despensa Dese</t>
  </si>
  <si>
    <t>Gladys Guzmán</t>
  </si>
  <si>
    <t>Colegio Nacional Paraguay Japón</t>
  </si>
  <si>
    <t>Osvaldo</t>
  </si>
  <si>
    <t>Cinthia Valdovinos</t>
  </si>
  <si>
    <t>Al lado de Tapicería. Cerca de Grill</t>
  </si>
  <si>
    <t>María Maldonado</t>
  </si>
  <si>
    <t>Carnicería La Victoria</t>
  </si>
  <si>
    <t>Despensa 12</t>
  </si>
  <si>
    <t>Flavia Darold</t>
  </si>
  <si>
    <t>Calle San Miguel</t>
  </si>
  <si>
    <t>Km 39 CECOP</t>
  </si>
  <si>
    <t>Carlos Ayala</t>
  </si>
  <si>
    <t>Cerca de Cándido</t>
  </si>
  <si>
    <t>Antonia Castillo</t>
  </si>
  <si>
    <t>Recicladora</t>
  </si>
  <si>
    <t>Cerca de Jorge Mecánico Km 39</t>
  </si>
  <si>
    <t>Carlos Garcete</t>
  </si>
  <si>
    <t>Ana Pereira</t>
  </si>
  <si>
    <t>Santa Rosa</t>
  </si>
  <si>
    <t>Cristhian Aranda</t>
  </si>
  <si>
    <t>Pollería Km 41</t>
  </si>
  <si>
    <t>Mirta Edelina Espínola</t>
  </si>
  <si>
    <t>Escuela Mcal. Francisco S. López</t>
  </si>
  <si>
    <t>Km 41</t>
  </si>
  <si>
    <t>Julio Benítez</t>
  </si>
  <si>
    <t>Loves</t>
  </si>
  <si>
    <t>Personal de campo. Llamar antes</t>
  </si>
  <si>
    <t>Diana Gaona</t>
  </si>
  <si>
    <t>Librería</t>
  </si>
  <si>
    <t>Cerca de Ishivashi</t>
  </si>
  <si>
    <t>José Amalio González</t>
  </si>
  <si>
    <t>Colonial Club</t>
  </si>
  <si>
    <t>Comedor</t>
  </si>
  <si>
    <t>Cerca de Librería</t>
  </si>
  <si>
    <t>Mirta López</t>
  </si>
  <si>
    <t>Junior Báez</t>
  </si>
  <si>
    <t>AB Secret Tester</t>
  </si>
  <si>
    <t>Agrosato</t>
  </si>
  <si>
    <t>Delia Ayala</t>
  </si>
  <si>
    <t>Armani Acqua</t>
  </si>
  <si>
    <t>Alex S.A.</t>
  </si>
  <si>
    <t>Cerca de Inverfin</t>
  </si>
  <si>
    <t>Banderleia Pedroso</t>
  </si>
  <si>
    <t>Supermercado 41</t>
  </si>
  <si>
    <t>Km 44</t>
  </si>
  <si>
    <t>Anselmo Torales</t>
  </si>
  <si>
    <t>Lomani</t>
  </si>
  <si>
    <t>San Miguel</t>
  </si>
  <si>
    <t>Herrería Caacupé</t>
  </si>
  <si>
    <t>Karina Mendoza</t>
  </si>
  <si>
    <t>Grill</t>
  </si>
  <si>
    <t>Hernán Ortiz</t>
  </si>
  <si>
    <t>Panadería</t>
  </si>
  <si>
    <t>Km 32. Don Pedro</t>
  </si>
  <si>
    <t>Mirta Ortega</t>
  </si>
  <si>
    <t>AB Blue masculino</t>
  </si>
  <si>
    <t>Confitería Maná. Despensa</t>
  </si>
  <si>
    <t>Rodrigo</t>
  </si>
  <si>
    <t>Melquisedec González</t>
  </si>
  <si>
    <t>Silvio Aguilera</t>
  </si>
  <si>
    <t>Jonatan Da Silva</t>
  </si>
  <si>
    <t>Casa Particular frente a silo</t>
  </si>
  <si>
    <t>Hija de Sonia</t>
  </si>
  <si>
    <t>José Esteche Paredes</t>
  </si>
  <si>
    <t>Km 39</t>
  </si>
  <si>
    <t>Liliana</t>
  </si>
  <si>
    <t>AB Spirit femenino</t>
  </si>
  <si>
    <t>Parador Ña Elvira</t>
  </si>
  <si>
    <t>Cerca de Tesãi</t>
  </si>
  <si>
    <t>Tomás Jorge Ortega</t>
  </si>
  <si>
    <t>B° San Blas Frente al Silo. Detrás de Correo</t>
  </si>
  <si>
    <t>Cool</t>
  </si>
  <si>
    <t>Despensa Mirian Coronel</t>
  </si>
  <si>
    <t>Axel Galeano</t>
  </si>
  <si>
    <t>Casa Particular frente a Cooperativa</t>
  </si>
  <si>
    <t>Nimia Benítez</t>
  </si>
  <si>
    <t>Tol</t>
  </si>
  <si>
    <t>Hugo Báez</t>
  </si>
  <si>
    <t>Bucher</t>
  </si>
  <si>
    <t>Rolando Benítez</t>
  </si>
  <si>
    <t>Polo</t>
  </si>
  <si>
    <t>Liz Benítez</t>
  </si>
  <si>
    <t>Conavi</t>
  </si>
  <si>
    <t>Francisco Ariel Buendía</t>
  </si>
  <si>
    <t>Javier Rojas</t>
  </si>
  <si>
    <t>Frente al silo.</t>
  </si>
  <si>
    <t>Zuki Sugahara</t>
  </si>
  <si>
    <t>õ de la Vie</t>
  </si>
  <si>
    <t>AB Blue, AB Black</t>
  </si>
  <si>
    <t>Taller Yguazú</t>
  </si>
  <si>
    <t>Raúl</t>
  </si>
  <si>
    <t>Ilda Ruiz Díaz</t>
  </si>
  <si>
    <t>Antonia Núñez Rotela</t>
  </si>
  <si>
    <t>Shirosawa Sangayo SRL</t>
  </si>
  <si>
    <t>Elpidio Cabañas Garcete</t>
  </si>
  <si>
    <t>César Coronel</t>
  </si>
  <si>
    <t>Marly Godoy</t>
  </si>
  <si>
    <t>B° San Blas. Cerca de Rocío Aquino</t>
  </si>
  <si>
    <t>Gregorio Cáceres</t>
  </si>
  <si>
    <t>Copaco</t>
  </si>
  <si>
    <t>Claudia Da Silva</t>
  </si>
  <si>
    <t>Frente a Puma</t>
  </si>
  <si>
    <t>Limpieza</t>
  </si>
  <si>
    <t>Antonio Ramírez</t>
  </si>
  <si>
    <t>Alicia Medina</t>
  </si>
  <si>
    <t>Chich Glam</t>
  </si>
  <si>
    <t>Villa del Maestro</t>
  </si>
  <si>
    <t>Cerca de Perla</t>
  </si>
  <si>
    <t>Evandro Rodríguez</t>
  </si>
  <si>
    <t>Tal</t>
  </si>
  <si>
    <t>Gomería Neto</t>
  </si>
  <si>
    <t>Benicio Cabral</t>
  </si>
  <si>
    <t>Cremo Queso</t>
  </si>
  <si>
    <t>Mirian Coronel</t>
  </si>
  <si>
    <t>Ernesto Bareiro</t>
  </si>
  <si>
    <t>Casino. Cerca de Chacomer.</t>
  </si>
  <si>
    <t>Domicilio Paredón</t>
  </si>
  <si>
    <t>Darío Ruiz Díaz</t>
  </si>
  <si>
    <t>Julia Almada</t>
  </si>
  <si>
    <t>Sonia Da Silva</t>
  </si>
  <si>
    <t>Casa particular</t>
  </si>
  <si>
    <t>Mamá de Johnny</t>
  </si>
  <si>
    <t>Abrahán Saavedra</t>
  </si>
  <si>
    <t>Cerca de Loida. Despensa Sari</t>
  </si>
  <si>
    <t>Alicia Martínez</t>
  </si>
  <si>
    <t>Sweet Cat</t>
  </si>
  <si>
    <t>Alejandra</t>
  </si>
  <si>
    <t>Colegio Espíritu Santo</t>
  </si>
  <si>
    <t>Cristian Ricardo Fernández</t>
  </si>
  <si>
    <t>B° San Valentín</t>
  </si>
  <si>
    <t>Rubén Paredes</t>
  </si>
  <si>
    <t>Trabaja fuera</t>
  </si>
  <si>
    <t>Aurelio Castro</t>
  </si>
  <si>
    <t>Copaco Km 45</t>
  </si>
  <si>
    <t>Julián Maciel</t>
  </si>
  <si>
    <t>Schirolla</t>
  </si>
  <si>
    <t>Liliana Bogado</t>
  </si>
  <si>
    <t>Fotocopias Nico</t>
  </si>
  <si>
    <t>Darío Villasboa</t>
  </si>
  <si>
    <t>Al lado de Copetín</t>
  </si>
  <si>
    <t>Perla Sosa</t>
  </si>
  <si>
    <t>Isidora González</t>
  </si>
  <si>
    <t>Casa amarilla. Esquina</t>
  </si>
  <si>
    <t>B° Santa Rosa</t>
  </si>
  <si>
    <t>Robert Núñez</t>
  </si>
  <si>
    <t>Tapicería</t>
  </si>
  <si>
    <t>Justina Leguizamón</t>
  </si>
  <si>
    <t>Forever Black</t>
  </si>
  <si>
    <t>Pegado a Despensa. Cerca de Herrería</t>
  </si>
  <si>
    <t>Liz Núñez</t>
  </si>
  <si>
    <t>Escuela Jardín</t>
  </si>
  <si>
    <t>Fabiana Rodríguez</t>
  </si>
  <si>
    <t>Valeria 0972 805553</t>
  </si>
  <si>
    <t>Silvestre</t>
  </si>
  <si>
    <t>Ramón Florentín</t>
  </si>
  <si>
    <t>Walter Alderete</t>
  </si>
  <si>
    <t>Campo 9</t>
  </si>
  <si>
    <t>Elvio Cristaldo</t>
  </si>
  <si>
    <t>Sandra Olmedo</t>
  </si>
  <si>
    <t>Briza</t>
  </si>
  <si>
    <t>Frente a la cancha</t>
  </si>
  <si>
    <t>Jennifer Da Silva</t>
  </si>
  <si>
    <t>Estación ELOP</t>
  </si>
  <si>
    <t>Hermana de Johnny</t>
  </si>
  <si>
    <t>Natalia Cabrera</t>
  </si>
  <si>
    <t>Despensa Samu</t>
  </si>
  <si>
    <t>Dalmy Olmedo Vera</t>
  </si>
  <si>
    <t>Teresa Shirosawa</t>
  </si>
  <si>
    <t>Aubana + Doriane</t>
  </si>
  <si>
    <t>Casa viuda</t>
  </si>
  <si>
    <t>Julio López</t>
  </si>
  <si>
    <t>Derlis Franco</t>
  </si>
  <si>
    <t>Mabel Saucedo</t>
  </si>
  <si>
    <t>In love</t>
  </si>
  <si>
    <t>Peluquería Yguazú</t>
  </si>
  <si>
    <t>Paola Guillén</t>
  </si>
  <si>
    <t>Bulgari BB</t>
  </si>
  <si>
    <t>Comedor Claudio</t>
  </si>
  <si>
    <t>Angelo Miranda</t>
  </si>
  <si>
    <t>Azzaro Intense</t>
  </si>
  <si>
    <t>Taller Autoeléctrico</t>
  </si>
  <si>
    <t>Rodrigo Mendoza</t>
  </si>
  <si>
    <t>Bombero</t>
  </si>
  <si>
    <t>Rafael Medina</t>
  </si>
  <si>
    <t>Ocampos</t>
  </si>
  <si>
    <t>José Domingo Ocampos</t>
  </si>
  <si>
    <t>Gabriela Amada</t>
  </si>
  <si>
    <t>Love</t>
  </si>
  <si>
    <t>Cándida Aranda</t>
  </si>
  <si>
    <t>Pollería Lu</t>
  </si>
  <si>
    <t>Juan R. León</t>
  </si>
  <si>
    <t>Frente a Puma o Tesãi</t>
  </si>
  <si>
    <t>Nelson Servián</t>
  </si>
  <si>
    <t>Wilbert Escobar</t>
  </si>
  <si>
    <t>Sol</t>
  </si>
  <si>
    <t>Al lado de Perla. Tesãi</t>
  </si>
  <si>
    <t>Oscar Giménez</t>
  </si>
  <si>
    <t>César Galeano</t>
  </si>
  <si>
    <t>TRAT</t>
  </si>
  <si>
    <t>Cerca de Enfermería</t>
  </si>
  <si>
    <t>Walter Sala</t>
  </si>
  <si>
    <t>Catalina Ortega</t>
  </si>
  <si>
    <t>Forever</t>
  </si>
  <si>
    <t>Centro de Salud</t>
  </si>
  <si>
    <t>Diana Cristaldo</t>
  </si>
  <si>
    <t>Cristian Maciel Vergara</t>
  </si>
  <si>
    <t>Casa</t>
  </si>
  <si>
    <t>Casa. Km 31. Frente al aserradero</t>
  </si>
  <si>
    <t>Maricel Godoy Gamarra</t>
  </si>
  <si>
    <t>Alberto Velázquez</t>
  </si>
  <si>
    <t>Detrás de la Municipalidad</t>
  </si>
  <si>
    <t>UNC</t>
  </si>
  <si>
    <t>Atilio Núñez</t>
  </si>
  <si>
    <t>Bales Yguazú</t>
  </si>
  <si>
    <t>Reinaldo Ayala</t>
  </si>
  <si>
    <t>Carnicería San Cayetano</t>
  </si>
  <si>
    <t>Doble Avenida. Frente Iglesia Sagrado Corazón de Jesús</t>
  </si>
  <si>
    <t>Mabel Ruiz Díaz</t>
  </si>
  <si>
    <t>Coral + õ de la Vie</t>
  </si>
  <si>
    <t>Marco Maidana</t>
  </si>
  <si>
    <t>Noelia Aguilar Maldonado</t>
  </si>
  <si>
    <t>Vega Farma</t>
  </si>
  <si>
    <t>Gloria</t>
  </si>
  <si>
    <t>Bartolomé Carrera</t>
  </si>
  <si>
    <t>Detrás de la Escuela</t>
  </si>
  <si>
    <t>Rosa Aguilar</t>
  </si>
  <si>
    <t>Emilio Escurra</t>
  </si>
  <si>
    <t>Edgar Ariel Maldonado Franco</t>
  </si>
  <si>
    <t>Beso</t>
  </si>
  <si>
    <t>Miguel Cristaldo</t>
  </si>
  <si>
    <t>Yan Kaee Ran</t>
  </si>
  <si>
    <t>Liz Núñez Maldonado</t>
  </si>
  <si>
    <t>Escuela al lado de Iglesia</t>
  </si>
  <si>
    <t>Ramón Ortega</t>
  </si>
  <si>
    <t>Ortega Refrigeraciones</t>
  </si>
  <si>
    <t>José Ruiz Díaz</t>
  </si>
  <si>
    <t>Nely Keney</t>
  </si>
  <si>
    <t>A Tes8</t>
  </si>
  <si>
    <t>Archivos</t>
  </si>
  <si>
    <t>Graciela Balbuena</t>
  </si>
  <si>
    <t>Cerca de Tapicería</t>
  </si>
  <si>
    <t>Rolando Ojeda</t>
  </si>
  <si>
    <t>Km 60. Personal de campo</t>
  </si>
  <si>
    <t>Amada Amarilla</t>
  </si>
  <si>
    <t>1° casa. Cerca de Tesãi</t>
  </si>
  <si>
    <t>Ramón Alvarenga</t>
  </si>
  <si>
    <t>Rutero</t>
  </si>
  <si>
    <t>Cerca de O'Leary</t>
  </si>
  <si>
    <t>Mirtha Monges</t>
  </si>
  <si>
    <t>Ulises Mendoza</t>
  </si>
  <si>
    <t>FB Euphoria</t>
  </si>
  <si>
    <t>Gladys Díaz</t>
  </si>
  <si>
    <t>Kmen + Briza</t>
  </si>
  <si>
    <t>Al lado de Sanatorio Yguazú</t>
  </si>
  <si>
    <t>Milciades Mersan</t>
  </si>
  <si>
    <t>Teresio Centurión Prieto</t>
  </si>
  <si>
    <t>Km 58. Sto Domingo</t>
  </si>
  <si>
    <t>Ex venta de verdura. Santo Domingo</t>
  </si>
  <si>
    <t>Gustavo Franco</t>
  </si>
  <si>
    <t>Detrás de la Cooperativa</t>
  </si>
  <si>
    <t>Victor Rodríguez</t>
  </si>
  <si>
    <t>ECOP</t>
  </si>
  <si>
    <t>Cecilia Ayumi Tukudo Hayashi</t>
  </si>
  <si>
    <t>Boutique L&amp;C</t>
  </si>
  <si>
    <t>Emilio Ortiz</t>
  </si>
  <si>
    <t>Casa de la Cultura</t>
  </si>
  <si>
    <t>Verónica Leguizamón</t>
  </si>
  <si>
    <t>Cerca de Justina</t>
  </si>
  <si>
    <t>Sandra Minuzzo</t>
  </si>
  <si>
    <t>Ramona Espínola</t>
  </si>
  <si>
    <t>Doriane + AB Secret</t>
  </si>
  <si>
    <t>Modesta Ledesma</t>
  </si>
  <si>
    <t>Ex cliente</t>
  </si>
  <si>
    <t>Sonia López</t>
  </si>
  <si>
    <t>Isabel Guillén</t>
  </si>
  <si>
    <t>Despensa Samu. Casa verde</t>
  </si>
  <si>
    <t>Ursulina Herrera</t>
  </si>
  <si>
    <t>Paola Perini</t>
  </si>
  <si>
    <t>Taller Bulbo</t>
  </si>
  <si>
    <t>Barcilina Medina</t>
  </si>
  <si>
    <t>Pollería "Listo para Llevar"</t>
  </si>
  <si>
    <t>Cerca de Pollería 41</t>
  </si>
  <si>
    <t>Wilson Gómez</t>
  </si>
  <si>
    <t>Cerca de Despensa Sara</t>
  </si>
  <si>
    <t>Detrás de despensa La Victoria</t>
  </si>
  <si>
    <t>Hilda Beatriz de Vargas</t>
  </si>
  <si>
    <t>Almacén</t>
  </si>
  <si>
    <t>Cerca de Pago Express. Sto Domingo</t>
  </si>
  <si>
    <t>Frente a silo</t>
  </si>
  <si>
    <t>Mirna Maldonado</t>
  </si>
  <si>
    <t>Comedor Fazenda</t>
  </si>
  <si>
    <t>Mirian Villalba</t>
  </si>
  <si>
    <t>Al lado de Tesãi</t>
  </si>
  <si>
    <t>Fidel Núñez</t>
  </si>
  <si>
    <t>Al lado de Leopard</t>
  </si>
  <si>
    <t>Daiana Patrihiszymancunk</t>
  </si>
  <si>
    <t>Adidas Fuel 2</t>
  </si>
  <si>
    <t>Nilda Duarte</t>
  </si>
  <si>
    <t>Cerca del Intendente</t>
  </si>
  <si>
    <t>Angelita Zavalki</t>
  </si>
  <si>
    <t>Elizabeth Arden Red Door</t>
  </si>
  <si>
    <t>Cerca de Perla. Tesãi</t>
  </si>
  <si>
    <t>Ivette Moro</t>
  </si>
  <si>
    <t>Venta de Panificados</t>
  </si>
  <si>
    <t>Eva Irala</t>
  </si>
  <si>
    <t>Cocina</t>
  </si>
  <si>
    <t>Sady Olmedo</t>
  </si>
  <si>
    <t>Mirian Valdéz</t>
  </si>
  <si>
    <t>Km 40. Al lado de Antonio (cliente)</t>
  </si>
  <si>
    <t>Fidelina Fariña</t>
  </si>
  <si>
    <t>Taller Tapicería</t>
  </si>
  <si>
    <t>Luiz Aguilar</t>
  </si>
  <si>
    <t>Blue D</t>
  </si>
  <si>
    <t>Marina Aquino</t>
  </si>
  <si>
    <t>Gilberto Díaz</t>
  </si>
  <si>
    <t>Trabaja afuera</t>
  </si>
  <si>
    <t>Porfirio Vallejos</t>
  </si>
  <si>
    <t>Peluquería Irma</t>
  </si>
  <si>
    <t>Irma Vallejos</t>
  </si>
  <si>
    <t>Ilda Núñez</t>
  </si>
  <si>
    <t>Inverfin</t>
  </si>
  <si>
    <t>Loida Saavedra</t>
  </si>
  <si>
    <t>Despensa Sari</t>
  </si>
  <si>
    <t>Tesãi. Archivos</t>
  </si>
  <si>
    <t>Marta Chamorro</t>
  </si>
  <si>
    <t>Bajando Guardería</t>
  </si>
  <si>
    <t>Mirta Cáceres</t>
  </si>
  <si>
    <t>Cafitú</t>
  </si>
  <si>
    <t>Deisy</t>
  </si>
  <si>
    <t>Cerca de Sanatorio Ovelar</t>
  </si>
  <si>
    <t>Patricia Gauto</t>
  </si>
  <si>
    <t>Salón de Belleza Pao</t>
  </si>
  <si>
    <t>Jennifer Medina</t>
  </si>
  <si>
    <t>Tuky Cell</t>
  </si>
  <si>
    <t>Frente a la Iglesia San Pedro</t>
  </si>
  <si>
    <t>Mercedes Velázquez</t>
  </si>
  <si>
    <t>Lubricantes Padi</t>
  </si>
  <si>
    <t>Cerca de Urgencias Médicas Sagrado Corazón de Jesús</t>
  </si>
  <si>
    <t>Enzo Bogado</t>
  </si>
  <si>
    <t>Ferretería Liz María</t>
  </si>
  <si>
    <t>Cerca de Comisaría</t>
  </si>
  <si>
    <t>Comisaría 22</t>
  </si>
  <si>
    <t>Monto</t>
  </si>
  <si>
    <t>Leonor Paredes</t>
  </si>
  <si>
    <t>Nilda Galeano</t>
  </si>
  <si>
    <t>Hna de Elizabeth Galeano</t>
  </si>
  <si>
    <t>Yesica Ramírez</t>
  </si>
  <si>
    <t>Despensa Jesi</t>
  </si>
  <si>
    <t>Cerca de Surtidor Compasa</t>
  </si>
  <si>
    <t>Selva</t>
  </si>
  <si>
    <t>Nilse Aquino</t>
  </si>
  <si>
    <t>Automotores La Ruta</t>
  </si>
  <si>
    <t>Calle Defensores del Chaco</t>
  </si>
  <si>
    <t>Sandra Mereles</t>
  </si>
  <si>
    <t>Casa de Bebidas Larissa. Frente a plaza</t>
  </si>
  <si>
    <t>Aquidabán y Defensores del Chaco</t>
  </si>
  <si>
    <t>Ana Cañete</t>
  </si>
  <si>
    <t>Lubicantes Pady</t>
  </si>
  <si>
    <t>Cerca de Lubricantes Yaca</t>
  </si>
  <si>
    <t>Mirna Gauto</t>
  </si>
  <si>
    <t>Ex Barrera</t>
  </si>
  <si>
    <t>Al lado de Lavadero</t>
  </si>
  <si>
    <t>Fermín González</t>
  </si>
  <si>
    <t>Desarmadero</t>
  </si>
  <si>
    <t>Al lado de la Nona</t>
  </si>
  <si>
    <t>Seguridad</t>
  </si>
  <si>
    <t>Javier Ojeda</t>
  </si>
  <si>
    <t>Gomería Battisti</t>
  </si>
  <si>
    <t>A una cuadra de Salva.com</t>
  </si>
  <si>
    <t>6 cuadras de la Comisaría</t>
  </si>
  <si>
    <t>Sin pintar con tejido</t>
  </si>
  <si>
    <t>Rodo Este</t>
  </si>
  <si>
    <t>Jacqueline Dos Santos</t>
  </si>
  <si>
    <t>Bac Center</t>
  </si>
  <si>
    <t>Oviedo</t>
  </si>
  <si>
    <t>Morosos</t>
  </si>
  <si>
    <t>Nombre</t>
  </si>
  <si>
    <t>Último Pago</t>
  </si>
  <si>
    <t>Saldo</t>
  </si>
  <si>
    <t>C.I. N°</t>
  </si>
  <si>
    <t>(0982) 786533</t>
  </si>
  <si>
    <t>(0972) 334022</t>
  </si>
  <si>
    <t>Incluido</t>
  </si>
  <si>
    <t>A</t>
  </si>
  <si>
    <t>Ya</t>
  </si>
  <si>
    <t>The Golden Secret</t>
  </si>
  <si>
    <t>Juan Manuel Chaparro</t>
  </si>
  <si>
    <t>(0971) 406099</t>
  </si>
  <si>
    <t>The Golden Secret y Elixir</t>
  </si>
  <si>
    <t>Julio Báez Sanabria</t>
  </si>
  <si>
    <t>(0986) 756866</t>
  </si>
  <si>
    <t>(0971) 474131</t>
  </si>
  <si>
    <t>Blue Seduction</t>
  </si>
  <si>
    <t>(0983) 987973</t>
  </si>
  <si>
    <t>O de la Vie</t>
  </si>
  <si>
    <t>(0985) 703596</t>
  </si>
  <si>
    <t>(0991) 556779</t>
  </si>
  <si>
    <t>Lapidus 100ml</t>
  </si>
  <si>
    <t>Gregorio Florentín Pintos</t>
  </si>
  <si>
    <t>(0993) 532958</t>
  </si>
  <si>
    <t>(0971) 417081</t>
  </si>
  <si>
    <t>Ulises Benítez</t>
  </si>
  <si>
    <t>(0975) 266708</t>
  </si>
  <si>
    <t>Brand N° 005</t>
  </si>
  <si>
    <t>Hugo Alcaraz</t>
  </si>
  <si>
    <t>(0985) 975018</t>
  </si>
  <si>
    <t>(0983) 180983</t>
  </si>
  <si>
    <t>Diego Govasi</t>
  </si>
  <si>
    <t>Ariel Chávez</t>
  </si>
  <si>
    <t>(0994) 990730</t>
  </si>
  <si>
    <t>(0985) 975284</t>
  </si>
  <si>
    <t>Fátima Garay Velázquez</t>
  </si>
  <si>
    <t>(0981) 253777</t>
  </si>
  <si>
    <t>Diego Coronel</t>
  </si>
  <si>
    <t>(0991) 554624</t>
  </si>
  <si>
    <t>Silvestre Escobar</t>
  </si>
  <si>
    <t>(0994) 236243</t>
  </si>
  <si>
    <t>Lucas Gómez</t>
  </si>
  <si>
    <t>(0971) 489111</t>
  </si>
  <si>
    <t>Seduction in Black y Love</t>
  </si>
  <si>
    <t>Noemi Villalba</t>
  </si>
  <si>
    <t>(0973) 203034</t>
  </si>
  <si>
    <t>Eternal</t>
  </si>
  <si>
    <t>María Herminia González</t>
  </si>
  <si>
    <t>(0975) 910278</t>
  </si>
  <si>
    <t>Spirit for Men</t>
  </si>
  <si>
    <t>Spirit (After Shave)</t>
  </si>
  <si>
    <t>Jorge Raúl Franco</t>
  </si>
  <si>
    <t>(0982) 550279</t>
  </si>
  <si>
    <t>Arnaldo Maldonado</t>
  </si>
  <si>
    <t>(0976) 803850</t>
  </si>
  <si>
    <t>(0976) 435307</t>
  </si>
  <si>
    <t>Gold for Men</t>
  </si>
  <si>
    <t>Pablo Salinas</t>
  </si>
  <si>
    <t>(0995) 635721</t>
  </si>
  <si>
    <t>Lis Duarte</t>
  </si>
  <si>
    <t>(0975) 267416</t>
  </si>
  <si>
    <t>Fátima Alfonzo</t>
  </si>
  <si>
    <t>(0983) 927364</t>
  </si>
  <si>
    <t>(0985) 845434</t>
  </si>
  <si>
    <t>Carolina Herrera 212</t>
  </si>
  <si>
    <t>Asunción</t>
  </si>
  <si>
    <t>(0984) 128020</t>
  </si>
  <si>
    <t>Seduction in Black</t>
  </si>
  <si>
    <t>(0982) 200549</t>
  </si>
  <si>
    <t>María Isabel Sosa</t>
  </si>
  <si>
    <t>(0995) 619662</t>
  </si>
  <si>
    <t>(0995) 383587</t>
  </si>
  <si>
    <t>Liz Dahiana Batte Duré</t>
  </si>
  <si>
    <t>(0971) 479936</t>
  </si>
  <si>
    <t>Aubana Sweet + Secret</t>
  </si>
  <si>
    <t>(0984) 908672</t>
  </si>
  <si>
    <t>Scuderia Ferrari</t>
  </si>
  <si>
    <t>Juan Franco</t>
  </si>
  <si>
    <t>(0971) 475689</t>
  </si>
  <si>
    <t>UDV for Men</t>
  </si>
  <si>
    <t>(0982) 155312</t>
  </si>
  <si>
    <t>Isabel Ortiz</t>
  </si>
  <si>
    <t>(0982) 842719</t>
  </si>
  <si>
    <t>Carolina Herrera 212 Sexy</t>
  </si>
  <si>
    <t>Daysi Torres</t>
  </si>
  <si>
    <t>(0994) 966261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</si>
</sst>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\(####\)\ ######"/>
    <numFmt numFmtId="165" formatCode="\(0###\)\ ######"/>
    <numFmt numFmtId="166" formatCode="\(0\9##\)\ ######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Leelawadee"/>
      <family val="2"/>
    </font>
    <font>
      <sz val="10"/>
      <color theme="1"/>
      <name val="Leelawadee"/>
      <family val="2"/>
    </font>
    <font>
      <b/>
      <sz val="10"/>
      <color rgb="FFFF0000"/>
      <name val="Leelawadee"/>
      <family val="2"/>
    </font>
    <font>
      <sz val="10"/>
      <color rgb="FFFF0000"/>
      <name val="Leelawadee"/>
      <family val="2"/>
    </font>
    <font>
      <sz val="10"/>
      <name val="Leelawadee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2" fillId="0" borderId="0" xfId="0" applyFont="1"/>
    <xf numFmtId="3" fontId="2" fillId="0" borderId="0" xfId="0" applyNumberFormat="1" applyFont="1"/>
    <xf numFmtId="166" fontId="2" fillId="0" borderId="0" xfId="0" applyNumberFormat="1" applyFont="1"/>
    <xf numFmtId="14" fontId="2" fillId="0" borderId="0" xfId="0" applyNumberFormat="1" applyFont="1"/>
    <xf numFmtId="3" fontId="1" fillId="0" borderId="0" xfId="0" applyNumberFormat="1" applyFont="1"/>
    <xf numFmtId="166" fontId="1" fillId="0" borderId="0" xfId="0" applyNumberFormat="1" applyFont="1"/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165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14" fontId="3" fillId="0" borderId="0" xfId="0" applyNumberFormat="1" applyFont="1"/>
    <xf numFmtId="165" fontId="1" fillId="0" borderId="0" xfId="0" applyNumberFormat="1" applyFont="1"/>
    <xf numFmtId="164" fontId="2" fillId="0" borderId="0" xfId="0" applyNumberFormat="1" applyFont="1"/>
    <xf numFmtId="166" fontId="3" fillId="0" borderId="0" xfId="0" applyNumberFormat="1" applyFont="1"/>
    <xf numFmtId="0" fontId="4" fillId="0" borderId="0" xfId="0" applyFont="1"/>
    <xf numFmtId="0" fontId="5" fillId="0" borderId="0" xfId="0" applyFont="1"/>
    <xf numFmtId="3" fontId="0" fillId="0" borderId="0" xfId="0" applyNumberFormat="1"/>
    <xf numFmtId="0" fontId="6" fillId="0" borderId="0" xfId="0" applyFont="1" applyAlignment="1">
      <alignment horizontal="center" vertical="center"/>
    </xf>
    <xf numFmtId="14" fontId="0" fillId="0" borderId="0" xfId="0" applyNumberFormat="1"/>
    <xf numFmtId="166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16" zoomScaleNormal="100" workbookViewId="0">
      <selection activeCell="K7" sqref="K7"/>
    </sheetView>
  </sheetViews>
  <sheetFormatPr baseColWidth="10" defaultRowHeight="15" x14ac:dyDescent="0.25"/>
  <cols>
    <col min="1" max="1" width="8.5703125" bestFit="1" customWidth="1"/>
    <col min="2" max="2" width="4" bestFit="1" customWidth="1"/>
    <col min="3" max="3" width="23.7109375" bestFit="1" customWidth="1"/>
    <col min="4" max="4" width="26.7109375" bestFit="1" customWidth="1"/>
    <col min="5" max="5" width="12.85546875" bestFit="1" customWidth="1"/>
    <col min="6" max="6" width="7.5703125" bestFit="1" customWidth="1"/>
    <col min="7" max="7" width="11.7109375" bestFit="1" customWidth="1"/>
    <col min="8" max="8" width="7.5703125" bestFit="1" customWidth="1"/>
    <col min="9" max="10" width="9.140625" bestFit="1" customWidth="1"/>
    <col min="11" max="11" width="8.140625" bestFit="1" customWidth="1"/>
    <col min="12" max="12" width="12.85546875" bestFit="1" customWidth="1"/>
    <col min="13" max="13" width="12.7109375" bestFit="1" customWidth="1"/>
  </cols>
  <sheetData>
    <row r="1" spans="1:13" s="22" customFormat="1" x14ac:dyDescent="0.25">
      <c r="A1" s="22" t="s">
        <v>1250</v>
      </c>
      <c r="B1" s="22" t="s">
        <v>2</v>
      </c>
      <c r="C1" s="22" t="s">
        <v>4</v>
      </c>
      <c r="D1" s="22" t="s">
        <v>1251</v>
      </c>
      <c r="E1" s="22" t="s">
        <v>7</v>
      </c>
      <c r="F1" s="22" t="s">
        <v>1217</v>
      </c>
      <c r="G1" s="22" t="s">
        <v>1252</v>
      </c>
      <c r="H1" s="22" t="s">
        <v>1253</v>
      </c>
      <c r="I1" s="22" t="s">
        <v>1254</v>
      </c>
      <c r="J1" s="22" t="s">
        <v>0</v>
      </c>
      <c r="K1" s="22" t="s">
        <v>1257</v>
      </c>
    </row>
    <row r="2" spans="1:13" x14ac:dyDescent="0.25">
      <c r="B2">
        <v>92</v>
      </c>
      <c r="C2" t="s">
        <v>26</v>
      </c>
      <c r="D2" t="s">
        <v>415</v>
      </c>
      <c r="E2" t="s">
        <v>1255</v>
      </c>
      <c r="F2" s="21">
        <v>360000</v>
      </c>
      <c r="G2" s="23">
        <v>42713</v>
      </c>
      <c r="H2" s="21">
        <v>320000</v>
      </c>
      <c r="I2" s="21">
        <v>6679619</v>
      </c>
      <c r="J2" t="s">
        <v>1249</v>
      </c>
      <c r="K2" t="s">
        <v>1259</v>
      </c>
    </row>
    <row r="3" spans="1:13" x14ac:dyDescent="0.25">
      <c r="B3">
        <v>98</v>
      </c>
      <c r="C3" t="s">
        <v>26</v>
      </c>
      <c r="D3" t="s">
        <v>432</v>
      </c>
      <c r="E3" t="s">
        <v>1256</v>
      </c>
      <c r="F3" s="21">
        <v>260000</v>
      </c>
      <c r="G3" s="23">
        <v>42762</v>
      </c>
      <c r="H3" s="21">
        <v>200000</v>
      </c>
      <c r="I3" s="21">
        <v>2202837</v>
      </c>
      <c r="J3" t="s">
        <v>1249</v>
      </c>
      <c r="K3" t="s">
        <v>1259</v>
      </c>
      <c r="L3" s="21">
        <f>H3+H4</f>
        <v>420000</v>
      </c>
    </row>
    <row r="4" spans="1:13" x14ac:dyDescent="0.25">
      <c r="B4">
        <v>105</v>
      </c>
      <c r="C4" t="s">
        <v>1260</v>
      </c>
      <c r="D4" t="s">
        <v>443</v>
      </c>
      <c r="E4" t="s">
        <v>1256</v>
      </c>
      <c r="F4" s="21">
        <v>260000</v>
      </c>
      <c r="G4" s="23">
        <v>42762</v>
      </c>
      <c r="H4" s="21">
        <v>220000</v>
      </c>
      <c r="I4" s="21">
        <v>2202837</v>
      </c>
      <c r="J4" t="s">
        <v>1249</v>
      </c>
      <c r="K4" t="s">
        <v>1259</v>
      </c>
    </row>
    <row r="5" spans="1:13" x14ac:dyDescent="0.25">
      <c r="B5">
        <v>115</v>
      </c>
      <c r="C5" t="s">
        <v>1260</v>
      </c>
      <c r="D5" t="s">
        <v>1261</v>
      </c>
      <c r="E5" t="s">
        <v>1262</v>
      </c>
      <c r="F5" s="21">
        <v>260000</v>
      </c>
      <c r="G5" s="23">
        <v>42769</v>
      </c>
      <c r="H5" s="21">
        <v>260000</v>
      </c>
      <c r="I5" s="21">
        <v>5900369</v>
      </c>
      <c r="J5" t="s">
        <v>1249</v>
      </c>
      <c r="K5" t="s">
        <v>1258</v>
      </c>
    </row>
    <row r="6" spans="1:13" x14ac:dyDescent="0.25">
      <c r="B6">
        <v>7</v>
      </c>
      <c r="C6" t="s">
        <v>1263</v>
      </c>
      <c r="D6" t="s">
        <v>1264</v>
      </c>
      <c r="E6" t="s">
        <v>1265</v>
      </c>
      <c r="F6" s="21">
        <v>520000</v>
      </c>
      <c r="G6" s="23">
        <v>42783</v>
      </c>
      <c r="H6" s="21">
        <v>470000</v>
      </c>
      <c r="I6" s="21">
        <v>6083262</v>
      </c>
      <c r="J6" t="s">
        <v>1249</v>
      </c>
      <c r="K6" t="s">
        <v>1259</v>
      </c>
    </row>
    <row r="7" spans="1:13" x14ac:dyDescent="0.25">
      <c r="B7">
        <v>114</v>
      </c>
      <c r="C7" t="s">
        <v>218</v>
      </c>
      <c r="D7" t="s">
        <v>465</v>
      </c>
      <c r="F7" s="21">
        <v>320000</v>
      </c>
      <c r="G7" s="23">
        <v>42797</v>
      </c>
      <c r="H7" s="21">
        <v>260000</v>
      </c>
      <c r="I7" s="21">
        <v>5230147</v>
      </c>
      <c r="J7" t="s">
        <v>1249</v>
      </c>
      <c r="K7" t="s">
        <v>1259</v>
      </c>
    </row>
    <row r="8" spans="1:13" x14ac:dyDescent="0.25">
      <c r="B8">
        <v>103</v>
      </c>
      <c r="C8" t="s">
        <v>1260</v>
      </c>
      <c r="D8" t="s">
        <v>440</v>
      </c>
      <c r="E8" t="s">
        <v>1266</v>
      </c>
      <c r="F8" s="21">
        <v>320000</v>
      </c>
      <c r="G8" s="23">
        <v>42832</v>
      </c>
      <c r="H8" s="21">
        <v>170000</v>
      </c>
      <c r="I8" s="21">
        <v>5301600</v>
      </c>
      <c r="J8" t="s">
        <v>1249</v>
      </c>
      <c r="K8" t="s">
        <v>1258</v>
      </c>
    </row>
    <row r="9" spans="1:13" x14ac:dyDescent="0.25">
      <c r="B9">
        <v>47</v>
      </c>
      <c r="C9" t="s">
        <v>1267</v>
      </c>
      <c r="D9" t="s">
        <v>321</v>
      </c>
      <c r="E9" t="s">
        <v>1268</v>
      </c>
      <c r="F9" s="21">
        <v>260000</v>
      </c>
      <c r="G9" s="23">
        <v>42846</v>
      </c>
      <c r="H9" s="21">
        <v>140000</v>
      </c>
      <c r="I9" s="21">
        <v>5675197</v>
      </c>
      <c r="J9" t="s">
        <v>1249</v>
      </c>
      <c r="K9" t="s">
        <v>1259</v>
      </c>
      <c r="L9" t="s">
        <v>1271</v>
      </c>
    </row>
    <row r="10" spans="1:13" x14ac:dyDescent="0.25">
      <c r="B10">
        <v>39</v>
      </c>
      <c r="C10" t="s">
        <v>1269</v>
      </c>
      <c r="D10" t="s">
        <v>1234</v>
      </c>
      <c r="E10" t="s">
        <v>1270</v>
      </c>
      <c r="F10" s="21">
        <v>260000</v>
      </c>
      <c r="G10" s="23">
        <v>42853</v>
      </c>
      <c r="H10" s="21">
        <v>240000</v>
      </c>
      <c r="I10" s="21">
        <v>4603714</v>
      </c>
      <c r="J10" t="s">
        <v>1249</v>
      </c>
      <c r="K10" t="s">
        <v>1258</v>
      </c>
    </row>
    <row r="11" spans="1:13" x14ac:dyDescent="0.25">
      <c r="B11">
        <v>1</v>
      </c>
      <c r="C11" t="s">
        <v>1272</v>
      </c>
      <c r="D11" t="s">
        <v>1273</v>
      </c>
      <c r="E11" t="s">
        <v>1274</v>
      </c>
      <c r="F11" s="21">
        <v>320000</v>
      </c>
      <c r="G11" s="23">
        <v>42881</v>
      </c>
      <c r="H11" s="21">
        <v>150000</v>
      </c>
      <c r="I11" s="21">
        <v>3405853</v>
      </c>
      <c r="J11" t="s">
        <v>1249</v>
      </c>
    </row>
    <row r="12" spans="1:13" x14ac:dyDescent="0.25">
      <c r="B12">
        <v>54</v>
      </c>
      <c r="C12" t="s">
        <v>1260</v>
      </c>
      <c r="D12" t="s">
        <v>337</v>
      </c>
      <c r="E12" s="24">
        <v>71236403</v>
      </c>
      <c r="F12" s="21">
        <v>260000</v>
      </c>
      <c r="G12" s="23">
        <v>42859</v>
      </c>
      <c r="H12" s="21">
        <v>260000</v>
      </c>
      <c r="I12" s="21">
        <v>2025347</v>
      </c>
      <c r="J12" t="s">
        <v>1249</v>
      </c>
      <c r="L12" s="24">
        <v>71414465</v>
      </c>
      <c r="M12" s="24">
        <v>85456636</v>
      </c>
    </row>
    <row r="13" spans="1:13" x14ac:dyDescent="0.25">
      <c r="B13">
        <v>62</v>
      </c>
      <c r="C13" t="s">
        <v>1267</v>
      </c>
      <c r="D13" t="s">
        <v>353</v>
      </c>
      <c r="E13" t="s">
        <v>1275</v>
      </c>
      <c r="F13" s="21">
        <v>260000</v>
      </c>
      <c r="G13" s="23">
        <v>42565</v>
      </c>
      <c r="H13" s="21">
        <v>260000</v>
      </c>
      <c r="I13" s="21">
        <v>5407012</v>
      </c>
      <c r="J13" t="s">
        <v>1249</v>
      </c>
    </row>
    <row r="14" spans="1:13" x14ac:dyDescent="0.25">
      <c r="B14">
        <v>138</v>
      </c>
      <c r="C14" t="s">
        <v>194</v>
      </c>
      <c r="D14" t="s">
        <v>1276</v>
      </c>
      <c r="E14" t="s">
        <v>1277</v>
      </c>
      <c r="F14" s="21">
        <v>240000</v>
      </c>
      <c r="G14" s="23">
        <v>42937</v>
      </c>
      <c r="H14" s="21">
        <v>70000</v>
      </c>
      <c r="I14" s="21">
        <v>4435019</v>
      </c>
      <c r="J14" t="s">
        <v>1249</v>
      </c>
    </row>
    <row r="15" spans="1:13" x14ac:dyDescent="0.25">
      <c r="B15">
        <v>79</v>
      </c>
      <c r="C15" t="s">
        <v>1278</v>
      </c>
      <c r="D15" t="s">
        <v>1279</v>
      </c>
      <c r="E15" t="s">
        <v>1281</v>
      </c>
      <c r="F15" s="21">
        <v>240000</v>
      </c>
      <c r="G15" s="23">
        <v>42965</v>
      </c>
      <c r="H15" s="21">
        <v>190000</v>
      </c>
      <c r="I15" s="21">
        <v>4232109</v>
      </c>
      <c r="J15" t="s">
        <v>1249</v>
      </c>
    </row>
    <row r="16" spans="1:13" x14ac:dyDescent="0.25">
      <c r="B16">
        <v>69</v>
      </c>
      <c r="C16" t="s">
        <v>1267</v>
      </c>
      <c r="D16" t="s">
        <v>1282</v>
      </c>
      <c r="E16" t="s">
        <v>1280</v>
      </c>
      <c r="F16" s="21">
        <v>280000</v>
      </c>
      <c r="G16" s="23">
        <v>42972</v>
      </c>
      <c r="H16" s="21">
        <v>220000</v>
      </c>
      <c r="I16" s="21">
        <v>5971235</v>
      </c>
      <c r="J16" t="s">
        <v>1249</v>
      </c>
    </row>
    <row r="17" spans="2:13" x14ac:dyDescent="0.25">
      <c r="B17">
        <v>31</v>
      </c>
      <c r="C17" t="s">
        <v>1260</v>
      </c>
      <c r="D17" t="s">
        <v>1283</v>
      </c>
      <c r="E17" t="s">
        <v>1284</v>
      </c>
      <c r="F17" s="21">
        <v>280000</v>
      </c>
      <c r="G17" s="23">
        <v>42985</v>
      </c>
      <c r="H17" s="21">
        <v>230000</v>
      </c>
      <c r="I17" s="21">
        <v>5209221</v>
      </c>
      <c r="J17" t="s">
        <v>1249</v>
      </c>
    </row>
    <row r="18" spans="2:13" x14ac:dyDescent="0.25">
      <c r="B18">
        <v>3</v>
      </c>
      <c r="C18" t="s">
        <v>1260</v>
      </c>
      <c r="D18" t="s">
        <v>202</v>
      </c>
      <c r="E18" t="s">
        <v>1285</v>
      </c>
      <c r="F18" s="21">
        <v>260000</v>
      </c>
      <c r="G18" s="23">
        <v>43000</v>
      </c>
      <c r="H18" s="21">
        <v>90000</v>
      </c>
      <c r="I18" s="21">
        <v>4534296</v>
      </c>
      <c r="J18" t="s">
        <v>1249</v>
      </c>
    </row>
    <row r="19" spans="2:13" x14ac:dyDescent="0.25">
      <c r="B19">
        <v>64</v>
      </c>
      <c r="C19" t="s">
        <v>287</v>
      </c>
      <c r="D19" t="s">
        <v>1286</v>
      </c>
      <c r="E19" t="s">
        <v>1287</v>
      </c>
      <c r="F19" s="21">
        <v>360000</v>
      </c>
      <c r="G19" s="23">
        <v>43000</v>
      </c>
      <c r="H19" s="21">
        <v>270000</v>
      </c>
      <c r="I19" s="21">
        <v>1231390</v>
      </c>
      <c r="J19" t="s">
        <v>1249</v>
      </c>
    </row>
    <row r="20" spans="2:13" x14ac:dyDescent="0.25">
      <c r="B20">
        <v>94</v>
      </c>
      <c r="C20" t="s">
        <v>1260</v>
      </c>
      <c r="D20" t="s">
        <v>1288</v>
      </c>
      <c r="E20" t="s">
        <v>1289</v>
      </c>
      <c r="F20" s="21">
        <v>280000</v>
      </c>
      <c r="G20" s="23">
        <v>43000</v>
      </c>
      <c r="H20" s="21">
        <v>255000</v>
      </c>
      <c r="I20" s="21">
        <v>4346422</v>
      </c>
      <c r="J20" t="s">
        <v>1249</v>
      </c>
      <c r="L20" s="21">
        <f>H20+H21</f>
        <v>450000</v>
      </c>
    </row>
    <row r="21" spans="2:13" x14ac:dyDescent="0.25">
      <c r="B21">
        <v>124</v>
      </c>
      <c r="C21" t="s">
        <v>1301</v>
      </c>
      <c r="D21" t="s">
        <v>1288</v>
      </c>
      <c r="E21" t="s">
        <v>1289</v>
      </c>
      <c r="F21" s="21">
        <v>220000</v>
      </c>
      <c r="G21" s="23">
        <v>43000</v>
      </c>
      <c r="H21" s="21">
        <v>195000</v>
      </c>
      <c r="I21" s="21">
        <v>4346422</v>
      </c>
      <c r="J21" t="s">
        <v>1249</v>
      </c>
    </row>
    <row r="22" spans="2:13" x14ac:dyDescent="0.25">
      <c r="B22">
        <v>108</v>
      </c>
      <c r="C22" t="s">
        <v>1260</v>
      </c>
      <c r="D22" t="s">
        <v>1290</v>
      </c>
      <c r="E22" t="s">
        <v>1291</v>
      </c>
      <c r="F22" s="21">
        <v>260000</v>
      </c>
      <c r="G22" s="23">
        <v>43007</v>
      </c>
      <c r="H22" s="21">
        <v>20000</v>
      </c>
      <c r="I22" s="21">
        <v>4829965</v>
      </c>
      <c r="J22" t="s">
        <v>1249</v>
      </c>
    </row>
    <row r="23" spans="2:13" x14ac:dyDescent="0.25">
      <c r="B23">
        <v>12</v>
      </c>
      <c r="C23" t="s">
        <v>109</v>
      </c>
      <c r="D23" t="s">
        <v>1292</v>
      </c>
      <c r="E23" t="s">
        <v>1293</v>
      </c>
      <c r="F23" s="21">
        <v>260000</v>
      </c>
      <c r="G23" s="23">
        <v>43014</v>
      </c>
      <c r="H23" s="21">
        <v>170000</v>
      </c>
      <c r="I23" s="21">
        <v>1750109</v>
      </c>
      <c r="J23" t="s">
        <v>1249</v>
      </c>
    </row>
    <row r="24" spans="2:13" x14ac:dyDescent="0.25">
      <c r="B24">
        <v>172</v>
      </c>
      <c r="C24" t="s">
        <v>1294</v>
      </c>
      <c r="D24" t="s">
        <v>1295</v>
      </c>
      <c r="E24" t="s">
        <v>1296</v>
      </c>
      <c r="F24" s="21">
        <v>560000</v>
      </c>
      <c r="G24" s="23">
        <v>43014</v>
      </c>
      <c r="H24" s="21">
        <v>460000</v>
      </c>
      <c r="I24" s="21">
        <v>6770910</v>
      </c>
      <c r="J24" t="s">
        <v>1249</v>
      </c>
    </row>
    <row r="25" spans="2:13" x14ac:dyDescent="0.25">
      <c r="B25">
        <v>161</v>
      </c>
      <c r="C25" t="s">
        <v>1297</v>
      </c>
      <c r="D25" t="s">
        <v>1298</v>
      </c>
      <c r="E25" t="s">
        <v>1299</v>
      </c>
      <c r="F25" s="21">
        <v>260000</v>
      </c>
      <c r="G25" s="23">
        <v>43021</v>
      </c>
      <c r="H25" s="21">
        <v>210000</v>
      </c>
      <c r="I25" s="21">
        <v>4262727</v>
      </c>
      <c r="J25" t="s">
        <v>1249</v>
      </c>
    </row>
    <row r="26" spans="2:13" x14ac:dyDescent="0.25">
      <c r="B26">
        <v>33</v>
      </c>
      <c r="C26" t="s">
        <v>1300</v>
      </c>
      <c r="D26" t="s">
        <v>1302</v>
      </c>
      <c r="E26" t="s">
        <v>1303</v>
      </c>
      <c r="F26" s="21">
        <v>280000</v>
      </c>
      <c r="G26" s="23">
        <v>43063</v>
      </c>
      <c r="H26" s="21">
        <v>315000</v>
      </c>
      <c r="I26" s="21">
        <v>6022747</v>
      </c>
      <c r="J26" t="s">
        <v>1249</v>
      </c>
    </row>
    <row r="27" spans="2:13" x14ac:dyDescent="0.25">
      <c r="B27">
        <v>118</v>
      </c>
      <c r="C27" t="s">
        <v>1260</v>
      </c>
      <c r="D27" t="s">
        <v>1304</v>
      </c>
      <c r="E27" t="s">
        <v>1305</v>
      </c>
      <c r="F27" s="21">
        <v>280000</v>
      </c>
      <c r="G27" s="23">
        <v>43063</v>
      </c>
      <c r="H27" s="21">
        <v>210000</v>
      </c>
      <c r="I27" s="21">
        <v>4546261</v>
      </c>
      <c r="J27" t="s">
        <v>1249</v>
      </c>
      <c r="L27" t="s">
        <v>1306</v>
      </c>
    </row>
    <row r="28" spans="2:13" x14ac:dyDescent="0.25">
      <c r="B28">
        <v>121</v>
      </c>
      <c r="C28" t="s">
        <v>1307</v>
      </c>
      <c r="D28" t="s">
        <v>1308</v>
      </c>
      <c r="E28" t="s">
        <v>1309</v>
      </c>
      <c r="F28" s="21">
        <v>260000</v>
      </c>
      <c r="G28" s="23">
        <v>43063</v>
      </c>
      <c r="H28" s="21">
        <v>210000</v>
      </c>
      <c r="I28" s="21">
        <v>5411830</v>
      </c>
      <c r="J28" t="s">
        <v>1249</v>
      </c>
    </row>
    <row r="29" spans="2:13" x14ac:dyDescent="0.25">
      <c r="B29">
        <v>132</v>
      </c>
      <c r="C29" t="s">
        <v>218</v>
      </c>
      <c r="D29" t="s">
        <v>1310</v>
      </c>
      <c r="E29" t="s">
        <v>1311</v>
      </c>
      <c r="F29" s="21">
        <v>340000</v>
      </c>
      <c r="G29" s="23">
        <v>43063</v>
      </c>
      <c r="H29" s="21">
        <v>190000</v>
      </c>
      <c r="I29" s="21">
        <v>6223265</v>
      </c>
      <c r="J29" t="s">
        <v>1249</v>
      </c>
    </row>
    <row r="30" spans="2:13" x14ac:dyDescent="0.25">
      <c r="B30">
        <v>122</v>
      </c>
      <c r="C30" t="s">
        <v>1307</v>
      </c>
      <c r="D30" t="s">
        <v>1312</v>
      </c>
      <c r="E30" t="s">
        <v>1313</v>
      </c>
      <c r="F30" s="21">
        <v>520000</v>
      </c>
      <c r="G30" s="23">
        <v>43070</v>
      </c>
      <c r="H30" s="21">
        <v>260000</v>
      </c>
      <c r="I30" s="21">
        <v>8082016</v>
      </c>
      <c r="J30" t="s">
        <v>1249</v>
      </c>
    </row>
    <row r="31" spans="2:13" x14ac:dyDescent="0.25">
      <c r="B31">
        <v>24</v>
      </c>
      <c r="C31" t="s">
        <v>1260</v>
      </c>
      <c r="D31" t="s">
        <v>257</v>
      </c>
      <c r="E31" t="s">
        <v>1314</v>
      </c>
      <c r="F31" s="21">
        <v>260000</v>
      </c>
      <c r="G31" s="23">
        <v>42846</v>
      </c>
      <c r="H31" s="21">
        <v>230000</v>
      </c>
      <c r="J31" t="s">
        <v>1249</v>
      </c>
      <c r="L31" t="s">
        <v>1317</v>
      </c>
      <c r="M31" s="6"/>
    </row>
    <row r="32" spans="2:13" x14ac:dyDescent="0.25">
      <c r="B32">
        <v>72</v>
      </c>
      <c r="C32" t="s">
        <v>1315</v>
      </c>
      <c r="D32" t="s">
        <v>373</v>
      </c>
      <c r="F32" s="21">
        <v>580000</v>
      </c>
      <c r="G32" s="23">
        <v>42658</v>
      </c>
      <c r="H32" s="21">
        <v>380000</v>
      </c>
      <c r="J32" t="s">
        <v>1316</v>
      </c>
      <c r="M32" s="6"/>
    </row>
    <row r="33" spans="2:12" x14ac:dyDescent="0.25">
      <c r="B33">
        <v>70</v>
      </c>
      <c r="C33" t="s">
        <v>1318</v>
      </c>
      <c r="D33" t="s">
        <v>371</v>
      </c>
      <c r="F33" s="21">
        <v>320000</v>
      </c>
      <c r="G33" s="23">
        <v>42706</v>
      </c>
      <c r="H33" s="21">
        <v>240000</v>
      </c>
      <c r="J33" t="s">
        <v>1249</v>
      </c>
    </row>
    <row r="34" spans="2:12" x14ac:dyDescent="0.25">
      <c r="B34">
        <v>59</v>
      </c>
      <c r="C34" t="s">
        <v>1315</v>
      </c>
      <c r="D34" t="s">
        <v>348</v>
      </c>
      <c r="E34" t="s">
        <v>1319</v>
      </c>
      <c r="F34" s="21">
        <v>360000</v>
      </c>
      <c r="G34" s="23">
        <v>42804</v>
      </c>
      <c r="H34" s="21">
        <v>380000</v>
      </c>
      <c r="J34" t="s">
        <v>347</v>
      </c>
    </row>
    <row r="35" spans="2:12" x14ac:dyDescent="0.25">
      <c r="B35">
        <v>74</v>
      </c>
      <c r="C35" t="s">
        <v>1318</v>
      </c>
      <c r="D35" t="s">
        <v>375</v>
      </c>
      <c r="F35" s="21">
        <v>320000</v>
      </c>
      <c r="G35" s="23">
        <v>42853</v>
      </c>
      <c r="H35" s="21">
        <v>270000</v>
      </c>
      <c r="J35" t="s">
        <v>200</v>
      </c>
    </row>
    <row r="36" spans="2:12" x14ac:dyDescent="0.25">
      <c r="B36">
        <v>113</v>
      </c>
      <c r="C36" t="s">
        <v>230</v>
      </c>
      <c r="D36" t="s">
        <v>1320</v>
      </c>
      <c r="E36" t="s">
        <v>1321</v>
      </c>
      <c r="F36" s="21">
        <v>260000</v>
      </c>
      <c r="G36" s="23">
        <v>42923</v>
      </c>
      <c r="H36" s="21">
        <v>260000</v>
      </c>
      <c r="J36" t="s">
        <v>1249</v>
      </c>
      <c r="L36" t="s">
        <v>1322</v>
      </c>
    </row>
    <row r="37" spans="2:12" x14ac:dyDescent="0.25">
      <c r="B37">
        <v>23</v>
      </c>
      <c r="C37" t="s">
        <v>1318</v>
      </c>
      <c r="D37" t="s">
        <v>254</v>
      </c>
      <c r="E37" s="6">
        <v>73889884</v>
      </c>
      <c r="F37" s="21">
        <v>260000</v>
      </c>
      <c r="G37" s="23">
        <v>42965</v>
      </c>
      <c r="H37" s="21">
        <v>230000</v>
      </c>
      <c r="J37" t="s">
        <v>1249</v>
      </c>
      <c r="L37" s="6">
        <v>91462168</v>
      </c>
    </row>
    <row r="38" spans="2:12" x14ac:dyDescent="0.25">
      <c r="B38">
        <v>95</v>
      </c>
      <c r="C38" t="s">
        <v>1315</v>
      </c>
      <c r="D38" t="s">
        <v>1323</v>
      </c>
      <c r="E38" t="s">
        <v>1324</v>
      </c>
      <c r="F38" s="21">
        <v>360000</v>
      </c>
      <c r="G38" s="23">
        <v>42965</v>
      </c>
      <c r="H38" s="21">
        <v>150000</v>
      </c>
      <c r="J38" t="s">
        <v>1249</v>
      </c>
    </row>
    <row r="39" spans="2:12" x14ac:dyDescent="0.25">
      <c r="B39">
        <v>19</v>
      </c>
      <c r="C39" t="s">
        <v>1325</v>
      </c>
      <c r="D39" t="s">
        <v>242</v>
      </c>
      <c r="E39" t="s">
        <v>1326</v>
      </c>
      <c r="F39" s="21">
        <v>740000</v>
      </c>
      <c r="G39" s="23">
        <v>43014</v>
      </c>
      <c r="H39" s="21">
        <v>160000</v>
      </c>
      <c r="J39" t="s">
        <v>1249</v>
      </c>
    </row>
    <row r="40" spans="2:12" x14ac:dyDescent="0.25">
      <c r="B40">
        <v>27</v>
      </c>
      <c r="C40" t="s">
        <v>1327</v>
      </c>
      <c r="D40" t="s">
        <v>1328</v>
      </c>
      <c r="E40" t="s">
        <v>1329</v>
      </c>
      <c r="F40" s="21">
        <v>260000</v>
      </c>
      <c r="G40" s="23">
        <v>43014</v>
      </c>
      <c r="H40" s="21">
        <v>100000</v>
      </c>
      <c r="J40" t="s">
        <v>1249</v>
      </c>
    </row>
    <row r="41" spans="2:12" x14ac:dyDescent="0.25">
      <c r="B41">
        <v>18</v>
      </c>
      <c r="C41" t="s">
        <v>1330</v>
      </c>
      <c r="D41" t="s">
        <v>240</v>
      </c>
      <c r="E41" t="s">
        <v>1331</v>
      </c>
      <c r="F41" s="21">
        <v>240000</v>
      </c>
      <c r="G41" s="23">
        <v>43021</v>
      </c>
      <c r="H41" s="21">
        <v>140000</v>
      </c>
      <c r="J41" t="s">
        <v>1249</v>
      </c>
    </row>
    <row r="42" spans="2:12" x14ac:dyDescent="0.25">
      <c r="B42">
        <v>116</v>
      </c>
      <c r="C42" t="s">
        <v>87</v>
      </c>
      <c r="D42" t="s">
        <v>1332</v>
      </c>
      <c r="E42" t="s">
        <v>1333</v>
      </c>
      <c r="F42" s="21">
        <v>320000</v>
      </c>
      <c r="G42" s="23">
        <v>43070</v>
      </c>
      <c r="H42" s="21">
        <v>40000</v>
      </c>
      <c r="J42" t="s">
        <v>1249</v>
      </c>
    </row>
    <row r="43" spans="2:12" x14ac:dyDescent="0.25">
      <c r="B43">
        <v>140</v>
      </c>
      <c r="C43" t="s">
        <v>1334</v>
      </c>
      <c r="D43" t="s">
        <v>1335</v>
      </c>
      <c r="E43" t="s">
        <v>1336</v>
      </c>
      <c r="F43" s="21">
        <v>360000</v>
      </c>
      <c r="G43" s="23">
        <v>43014</v>
      </c>
      <c r="H43" s="21">
        <v>50000</v>
      </c>
      <c r="I43">
        <v>2923830</v>
      </c>
      <c r="J43" t="s">
        <v>1249</v>
      </c>
    </row>
  </sheetData>
  <pageMargins left="0.7" right="0.7" top="0.75" bottom="0.75" header="0.3" footer="0.3"/>
  <pageSetup scale="5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6"/>
  <sheetViews>
    <sheetView tabSelected="1" workbookViewId="0"/>
  </sheetViews>
  <sheetFormatPr baseColWidth="10" defaultRowHeight="12.75" x14ac:dyDescent="0.2"/>
  <cols>
    <col min="1" max="1" width="4" style="4" bestFit="1" customWidth="1"/>
    <col min="2" max="2" width="30" style="4" bestFit="1" customWidth="1"/>
    <col min="3" max="3" width="8.85546875" style="5" bestFit="1" customWidth="1"/>
    <col min="4" max="4" width="12.7109375" style="6" bestFit="1" customWidth="1"/>
    <col min="5" max="5" width="25" style="4" bestFit="1" customWidth="1"/>
    <col min="6" max="6" width="8.85546875" style="5" bestFit="1" customWidth="1"/>
    <col min="7" max="7" width="7.7109375" style="5" bestFit="1" customWidth="1"/>
    <col min="8" max="8" width="7.42578125" style="5" bestFit="1" customWidth="1"/>
    <col min="9" max="9" width="11.42578125" style="4" bestFit="1" customWidth="1"/>
    <col min="10" max="10" width="8.85546875" style="5" bestFit="1" customWidth="1"/>
    <col min="11" max="11" width="33" style="4" bestFit="1" customWidth="1"/>
    <col min="12" max="12" width="5.42578125" style="4" bestFit="1" customWidth="1"/>
    <col min="13" max="13" width="14" style="4" bestFit="1" customWidth="1"/>
    <col min="14" max="14" width="37" style="4" bestFit="1" customWidth="1"/>
    <col min="15" max="15" width="9.5703125" style="4" bestFit="1" customWidth="1"/>
    <col min="16" max="18" width="11.140625" style="4" bestFit="1" customWidth="1"/>
    <col min="19" max="19" width="16.28515625" style="4" bestFit="1" customWidth="1"/>
    <col min="20" max="16384" width="11.42578125" style="4"/>
  </cols>
  <sheetData>
    <row r="1" spans="1:19" s="1" customFormat="1" x14ac:dyDescent="0.25">
      <c r="A1" s="1" t="s">
        <v>2</v>
      </c>
      <c r="B1" s="1" t="s">
        <v>1</v>
      </c>
      <c r="C1" s="2" t="s">
        <v>3</v>
      </c>
      <c r="D1" s="3" t="s">
        <v>7</v>
      </c>
      <c r="E1" s="1" t="s">
        <v>4</v>
      </c>
      <c r="F1" s="2" t="s">
        <v>5</v>
      </c>
      <c r="G1" s="2" t="s">
        <v>6</v>
      </c>
      <c r="H1" s="2" t="s">
        <v>9</v>
      </c>
      <c r="I1" s="1" t="s">
        <v>10</v>
      </c>
      <c r="J1" s="2" t="s">
        <v>15</v>
      </c>
      <c r="K1" s="1" t="s">
        <v>8</v>
      </c>
      <c r="L1" s="1" t="s">
        <v>0</v>
      </c>
      <c r="M1" s="1" t="s">
        <v>12</v>
      </c>
      <c r="N1" s="1" t="s">
        <v>13</v>
      </c>
      <c r="O1" s="1" t="s">
        <v>11</v>
      </c>
      <c r="P1" s="1" t="s">
        <v>30</v>
      </c>
      <c r="Q1" s="1" t="s">
        <v>31</v>
      </c>
      <c r="R1" s="1" t="s">
        <v>15</v>
      </c>
      <c r="S1" s="1" t="s">
        <v>42</v>
      </c>
    </row>
    <row r="2" spans="1:19" x14ac:dyDescent="0.2">
      <c r="A2" s="4">
        <v>1</v>
      </c>
      <c r="B2" s="4" t="s">
        <v>502</v>
      </c>
      <c r="C2" s="5">
        <v>5840</v>
      </c>
      <c r="D2" s="6">
        <v>8448988</v>
      </c>
      <c r="E2" s="4" t="s">
        <v>147</v>
      </c>
      <c r="F2" s="5">
        <v>520000</v>
      </c>
      <c r="G2" s="5">
        <v>80000</v>
      </c>
      <c r="I2" s="7">
        <v>42444</v>
      </c>
      <c r="J2" s="5">
        <f>F2-G2-H2</f>
        <v>440000</v>
      </c>
      <c r="K2" s="4" t="s">
        <v>503</v>
      </c>
      <c r="L2" s="4">
        <v>1</v>
      </c>
      <c r="M2" s="4" t="s">
        <v>505</v>
      </c>
      <c r="N2" s="4" t="s">
        <v>504</v>
      </c>
      <c r="O2" s="4" t="s">
        <v>506</v>
      </c>
      <c r="P2" s="5">
        <f>SUM(F2:F2)</f>
        <v>520000</v>
      </c>
      <c r="Q2" s="5">
        <f>SUM(G2:H2)</f>
        <v>80000</v>
      </c>
      <c r="R2" s="5">
        <f>P2-Q2</f>
        <v>440000</v>
      </c>
      <c r="S2" s="4" t="s">
        <v>43</v>
      </c>
    </row>
    <row r="3" spans="1:19" x14ac:dyDescent="0.2">
      <c r="A3" s="4">
        <v>2</v>
      </c>
      <c r="B3" s="4" t="s">
        <v>507</v>
      </c>
      <c r="D3" s="6">
        <v>84574284</v>
      </c>
      <c r="E3" s="4" t="s">
        <v>74</v>
      </c>
      <c r="F3" s="5">
        <v>240000</v>
      </c>
      <c r="I3" s="7">
        <v>42828</v>
      </c>
      <c r="J3" s="5">
        <f>F3-G3-H3</f>
        <v>240000</v>
      </c>
      <c r="K3" s="4" t="s">
        <v>508</v>
      </c>
      <c r="L3" s="4">
        <v>1</v>
      </c>
      <c r="M3" s="4" t="s">
        <v>509</v>
      </c>
      <c r="O3" s="4" t="s">
        <v>23</v>
      </c>
      <c r="P3" s="5">
        <f>SUM(F3:F3)</f>
        <v>240000</v>
      </c>
      <c r="Q3" s="5">
        <f>SUM(G3:H3)</f>
        <v>0</v>
      </c>
      <c r="R3" s="5">
        <f>P3-Q3</f>
        <v>240000</v>
      </c>
      <c r="S3" s="4" t="s">
        <v>43</v>
      </c>
    </row>
    <row r="4" spans="1:19" x14ac:dyDescent="0.2">
      <c r="A4" s="4">
        <v>3</v>
      </c>
      <c r="B4" s="4" t="s">
        <v>510</v>
      </c>
      <c r="C4" s="5">
        <v>5325073</v>
      </c>
      <c r="D4" s="6">
        <v>75816998</v>
      </c>
      <c r="E4" s="4" t="s">
        <v>48</v>
      </c>
      <c r="F4" s="5">
        <v>220000</v>
      </c>
      <c r="G4" s="5">
        <v>30000</v>
      </c>
      <c r="I4" s="7">
        <v>42772</v>
      </c>
      <c r="J4" s="5">
        <f>F4-G4-H4</f>
        <v>190000</v>
      </c>
      <c r="K4" s="4" t="s">
        <v>24</v>
      </c>
      <c r="L4" s="4">
        <v>1</v>
      </c>
      <c r="M4" s="4" t="s">
        <v>511</v>
      </c>
      <c r="O4" s="4" t="s">
        <v>23</v>
      </c>
      <c r="P4" s="5">
        <f>SUM(F4:F4)</f>
        <v>220000</v>
      </c>
      <c r="Q4" s="5">
        <f>SUM(G4:H4)</f>
        <v>30000</v>
      </c>
      <c r="R4" s="5">
        <f>P4-Q4</f>
        <v>190000</v>
      </c>
      <c r="S4" s="4" t="s">
        <v>44</v>
      </c>
    </row>
    <row r="5" spans="1:19" x14ac:dyDescent="0.2">
      <c r="A5" s="4">
        <v>4</v>
      </c>
      <c r="B5" s="4" t="s">
        <v>512</v>
      </c>
      <c r="D5" s="6">
        <v>83678467</v>
      </c>
      <c r="E5" s="4" t="s">
        <v>194</v>
      </c>
      <c r="F5" s="5">
        <v>240000</v>
      </c>
      <c r="I5" s="7">
        <v>42842</v>
      </c>
      <c r="J5" s="5">
        <f>F5-G5-H5</f>
        <v>240000</v>
      </c>
      <c r="K5" s="4" t="s">
        <v>275</v>
      </c>
      <c r="L5" s="4">
        <v>1</v>
      </c>
      <c r="M5" s="4" t="s">
        <v>505</v>
      </c>
      <c r="O5" s="4" t="s">
        <v>23</v>
      </c>
      <c r="P5" s="5">
        <f>SUM(F5:F5)</f>
        <v>240000</v>
      </c>
      <c r="Q5" s="5">
        <f>SUM(G5:H5)</f>
        <v>0</v>
      </c>
      <c r="R5" s="5">
        <f>P5-Q5</f>
        <v>240000</v>
      </c>
      <c r="S5" s="4" t="s">
        <v>56</v>
      </c>
    </row>
    <row r="6" spans="1:19" x14ac:dyDescent="0.2">
      <c r="A6" s="4">
        <v>5</v>
      </c>
      <c r="B6" s="4" t="s">
        <v>513</v>
      </c>
      <c r="D6" s="6">
        <v>83605348</v>
      </c>
      <c r="E6" s="4" t="s">
        <v>514</v>
      </c>
      <c r="F6" s="5">
        <v>130000</v>
      </c>
      <c r="G6" s="5">
        <v>40000</v>
      </c>
      <c r="I6" s="7">
        <v>42315</v>
      </c>
      <c r="J6" s="5">
        <f>F6-G6-H6</f>
        <v>90000</v>
      </c>
      <c r="K6" s="4" t="s">
        <v>515</v>
      </c>
      <c r="L6" s="4">
        <v>1</v>
      </c>
      <c r="M6" s="4" t="s">
        <v>505</v>
      </c>
      <c r="N6" s="4" t="s">
        <v>1240</v>
      </c>
      <c r="O6" s="4" t="s">
        <v>216</v>
      </c>
      <c r="P6" s="5">
        <f>SUM(F6:F6)</f>
        <v>130000</v>
      </c>
      <c r="Q6" s="5">
        <f>SUM(G6:H6)</f>
        <v>40000</v>
      </c>
      <c r="R6" s="5">
        <f>P6-Q6</f>
        <v>90000</v>
      </c>
      <c r="S6" s="4" t="s">
        <v>43</v>
      </c>
    </row>
    <row r="7" spans="1:19" x14ac:dyDescent="0.2">
      <c r="A7" s="4">
        <v>6</v>
      </c>
      <c r="B7" s="4" t="s">
        <v>516</v>
      </c>
      <c r="C7" s="5">
        <v>4802567</v>
      </c>
      <c r="D7" s="6">
        <v>81953465</v>
      </c>
      <c r="E7" s="4" t="s">
        <v>48</v>
      </c>
      <c r="F7" s="5">
        <v>260000</v>
      </c>
      <c r="G7" s="5">
        <v>50000</v>
      </c>
      <c r="I7" s="7">
        <v>42590</v>
      </c>
      <c r="J7" s="5">
        <f>F7-G7-H7</f>
        <v>210000</v>
      </c>
      <c r="L7" s="4">
        <v>1</v>
      </c>
      <c r="M7" s="4" t="s">
        <v>505</v>
      </c>
      <c r="N7" s="4" t="s">
        <v>517</v>
      </c>
      <c r="O7" s="4" t="s">
        <v>518</v>
      </c>
      <c r="P7" s="5">
        <f>SUM(F7:F9)</f>
        <v>260000</v>
      </c>
      <c r="Q7" s="5">
        <f>SUM(G7:H9)</f>
        <v>150000</v>
      </c>
      <c r="R7" s="5">
        <f>P7-Q7</f>
        <v>110000</v>
      </c>
      <c r="S7" s="4" t="s">
        <v>56</v>
      </c>
    </row>
    <row r="8" spans="1:19" x14ac:dyDescent="0.2">
      <c r="D8" s="6">
        <v>73887671</v>
      </c>
      <c r="H8" s="5">
        <v>50000</v>
      </c>
      <c r="I8" s="7">
        <v>42615</v>
      </c>
      <c r="J8" s="5">
        <f>(J7+F8)-H8</f>
        <v>160000</v>
      </c>
      <c r="P8" s="5"/>
      <c r="Q8" s="5"/>
      <c r="R8" s="5"/>
    </row>
    <row r="9" spans="1:19" x14ac:dyDescent="0.2">
      <c r="B9" s="4" t="s">
        <v>519</v>
      </c>
      <c r="D9" s="6">
        <v>85778640</v>
      </c>
      <c r="H9" s="5">
        <v>50000</v>
      </c>
      <c r="I9" s="7">
        <v>42653</v>
      </c>
      <c r="J9" s="5">
        <f>(J8+F9)-H9</f>
        <v>110000</v>
      </c>
    </row>
    <row r="10" spans="1:19" x14ac:dyDescent="0.2">
      <c r="A10" s="4">
        <v>7</v>
      </c>
      <c r="B10" s="4" t="s">
        <v>520</v>
      </c>
      <c r="D10" s="6">
        <v>83691261</v>
      </c>
      <c r="F10" s="5">
        <v>1140000</v>
      </c>
      <c r="G10" s="5">
        <v>50000</v>
      </c>
      <c r="I10" s="7">
        <v>42365</v>
      </c>
      <c r="J10" s="5">
        <f>F10-G10-H10</f>
        <v>1090000</v>
      </c>
      <c r="K10" s="4" t="s">
        <v>521</v>
      </c>
      <c r="L10" s="4">
        <v>1</v>
      </c>
      <c r="O10" s="4" t="s">
        <v>330</v>
      </c>
      <c r="P10" s="5">
        <f>SUM(F10:F10)</f>
        <v>1140000</v>
      </c>
      <c r="Q10" s="5">
        <f>SUM(G10:H10)</f>
        <v>50000</v>
      </c>
      <c r="R10" s="5">
        <f>P10-Q10</f>
        <v>1090000</v>
      </c>
      <c r="S10" s="4" t="s">
        <v>43</v>
      </c>
    </row>
    <row r="11" spans="1:19" x14ac:dyDescent="0.2">
      <c r="A11" s="4">
        <v>8</v>
      </c>
      <c r="B11" s="4" t="s">
        <v>522</v>
      </c>
      <c r="C11" s="5">
        <v>5584233</v>
      </c>
      <c r="D11" s="6">
        <v>85483084</v>
      </c>
      <c r="E11" s="4" t="s">
        <v>82</v>
      </c>
      <c r="F11" s="5">
        <v>295000</v>
      </c>
      <c r="I11" s="7">
        <v>42723</v>
      </c>
      <c r="J11" s="5">
        <f>F11-G11-H11</f>
        <v>295000</v>
      </c>
      <c r="K11" s="4" t="s">
        <v>525</v>
      </c>
      <c r="L11" s="4">
        <v>1</v>
      </c>
      <c r="M11" s="4" t="s">
        <v>523</v>
      </c>
      <c r="N11" s="4" t="s">
        <v>524</v>
      </c>
      <c r="O11" s="4" t="s">
        <v>18</v>
      </c>
      <c r="P11" s="5">
        <f>SUM(F11:F12)</f>
        <v>295000</v>
      </c>
      <c r="Q11" s="5">
        <f>SUM(G11:H12)</f>
        <v>40000</v>
      </c>
      <c r="R11" s="5">
        <f>P11-Q11</f>
        <v>255000</v>
      </c>
      <c r="S11" s="4" t="s">
        <v>43</v>
      </c>
    </row>
    <row r="12" spans="1:19" x14ac:dyDescent="0.2">
      <c r="D12" s="6">
        <v>83355385</v>
      </c>
      <c r="H12" s="5">
        <v>40000</v>
      </c>
      <c r="I12" s="7">
        <v>42738</v>
      </c>
      <c r="J12" s="5">
        <f t="shared" ref="J12" si="0">(J11+F12)-H12</f>
        <v>255000</v>
      </c>
      <c r="N12" s="4" t="s">
        <v>537</v>
      </c>
    </row>
    <row r="13" spans="1:19" x14ac:dyDescent="0.2">
      <c r="A13" s="4">
        <v>9</v>
      </c>
      <c r="B13" s="4" t="s">
        <v>526</v>
      </c>
      <c r="C13" s="5">
        <v>4267433</v>
      </c>
      <c r="E13" s="4" t="s">
        <v>82</v>
      </c>
      <c r="F13" s="5">
        <v>260000</v>
      </c>
      <c r="I13" s="7">
        <v>42647</v>
      </c>
      <c r="J13" s="5">
        <f>F13-G13-H13</f>
        <v>260000</v>
      </c>
      <c r="K13" s="4" t="s">
        <v>527</v>
      </c>
      <c r="L13" s="4">
        <v>1</v>
      </c>
      <c r="M13" s="4" t="s">
        <v>523</v>
      </c>
      <c r="N13" s="4" t="s">
        <v>55</v>
      </c>
      <c r="O13" s="4" t="s">
        <v>216</v>
      </c>
      <c r="P13" s="5">
        <f>SUM(F13:F13)</f>
        <v>260000</v>
      </c>
      <c r="Q13" s="5">
        <f>SUM(G13:H13)</f>
        <v>0</v>
      </c>
      <c r="R13" s="5">
        <f>P13-Q13</f>
        <v>260000</v>
      </c>
      <c r="S13" s="4" t="s">
        <v>44</v>
      </c>
    </row>
    <row r="14" spans="1:19" x14ac:dyDescent="0.2">
      <c r="A14" s="4">
        <v>10</v>
      </c>
      <c r="B14" s="4" t="s">
        <v>529</v>
      </c>
      <c r="C14" s="5">
        <v>6149937</v>
      </c>
      <c r="D14" s="6">
        <v>84848352</v>
      </c>
      <c r="E14" s="4" t="s">
        <v>315</v>
      </c>
      <c r="F14" s="5">
        <v>220000</v>
      </c>
      <c r="I14" s="7">
        <v>42738</v>
      </c>
      <c r="J14" s="5">
        <f>F14-G14-H14</f>
        <v>220000</v>
      </c>
      <c r="K14" s="4" t="s">
        <v>530</v>
      </c>
      <c r="L14" s="4">
        <v>1</v>
      </c>
      <c r="M14" s="4" t="s">
        <v>505</v>
      </c>
      <c r="O14" s="4" t="s">
        <v>23</v>
      </c>
      <c r="P14" s="5">
        <f>SUM(F14:F14)</f>
        <v>220000</v>
      </c>
      <c r="Q14" s="5">
        <f>SUM(G14:H14)</f>
        <v>0</v>
      </c>
      <c r="R14" s="5">
        <f>P14-Q14</f>
        <v>220000</v>
      </c>
      <c r="S14" s="4" t="s">
        <v>56</v>
      </c>
    </row>
    <row r="15" spans="1:19" x14ac:dyDescent="0.2">
      <c r="A15" s="4">
        <v>10</v>
      </c>
      <c r="B15" s="4" t="s">
        <v>1241</v>
      </c>
      <c r="D15" s="6">
        <v>83493081</v>
      </c>
      <c r="F15" s="5">
        <v>220000</v>
      </c>
      <c r="G15" s="5">
        <v>40000</v>
      </c>
      <c r="I15" s="7">
        <v>42847</v>
      </c>
      <c r="J15" s="5">
        <f>F15-G15-H15</f>
        <v>180000</v>
      </c>
      <c r="K15" s="4" t="s">
        <v>1242</v>
      </c>
      <c r="L15" s="4">
        <v>1</v>
      </c>
      <c r="M15" s="4" t="s">
        <v>505</v>
      </c>
      <c r="O15" s="4" t="s">
        <v>665</v>
      </c>
      <c r="P15" s="5">
        <f>SUM(F15:F15)</f>
        <v>220000</v>
      </c>
      <c r="Q15" s="5">
        <f>SUM(G15:H15)</f>
        <v>40000</v>
      </c>
      <c r="R15" s="5">
        <f>P15-Q15</f>
        <v>180000</v>
      </c>
      <c r="S15" s="4" t="s">
        <v>56</v>
      </c>
    </row>
    <row r="16" spans="1:19" x14ac:dyDescent="0.2">
      <c r="A16" s="4">
        <v>11</v>
      </c>
      <c r="B16" s="4" t="s">
        <v>531</v>
      </c>
      <c r="C16" s="5">
        <v>4411672</v>
      </c>
      <c r="D16" s="6">
        <v>83983408</v>
      </c>
      <c r="E16" s="4" t="s">
        <v>532</v>
      </c>
      <c r="F16" s="5">
        <v>190000</v>
      </c>
      <c r="G16" s="5">
        <v>40000</v>
      </c>
      <c r="I16" s="7">
        <v>42507</v>
      </c>
      <c r="J16" s="5">
        <f>F16-G16-H16</f>
        <v>150000</v>
      </c>
      <c r="K16" s="4" t="s">
        <v>533</v>
      </c>
      <c r="L16" s="4">
        <v>1</v>
      </c>
      <c r="M16" s="4" t="s">
        <v>511</v>
      </c>
      <c r="N16" s="4" t="s">
        <v>1243</v>
      </c>
      <c r="O16" s="4" t="s">
        <v>534</v>
      </c>
      <c r="P16" s="5">
        <f>SUM(F16:F16)</f>
        <v>190000</v>
      </c>
      <c r="Q16" s="5">
        <f>SUM(G16:H16)</f>
        <v>40000</v>
      </c>
      <c r="R16" s="5">
        <f>P16-Q16</f>
        <v>150000</v>
      </c>
      <c r="S16" s="4" t="s">
        <v>43</v>
      </c>
    </row>
    <row r="17" spans="1:19" x14ac:dyDescent="0.2">
      <c r="A17" s="4">
        <v>12</v>
      </c>
      <c r="B17" s="4" t="s">
        <v>535</v>
      </c>
      <c r="D17" s="6">
        <v>83713185</v>
      </c>
      <c r="E17" s="4" t="s">
        <v>109</v>
      </c>
      <c r="F17" s="5">
        <v>500000</v>
      </c>
      <c r="G17" s="5">
        <v>50000</v>
      </c>
      <c r="I17" s="7">
        <v>42702</v>
      </c>
      <c r="J17" s="5">
        <f>F17-G17-H17</f>
        <v>450000</v>
      </c>
      <c r="K17" s="4" t="s">
        <v>214</v>
      </c>
      <c r="L17" s="4">
        <v>1</v>
      </c>
      <c r="M17" s="4" t="s">
        <v>505</v>
      </c>
      <c r="O17" s="4" t="s">
        <v>23</v>
      </c>
      <c r="P17" s="5">
        <f>SUM(F17:F17)</f>
        <v>500000</v>
      </c>
      <c r="Q17" s="5">
        <f>SUM(G17:H17)</f>
        <v>50000</v>
      </c>
      <c r="R17" s="5">
        <f>P17-Q17</f>
        <v>450000</v>
      </c>
      <c r="S17" s="4" t="s">
        <v>44</v>
      </c>
    </row>
    <row r="18" spans="1:19" x14ac:dyDescent="0.2">
      <c r="A18" s="4">
        <v>13</v>
      </c>
      <c r="B18" s="4" t="s">
        <v>536</v>
      </c>
      <c r="D18" s="6">
        <v>83104660</v>
      </c>
      <c r="E18" s="4" t="s">
        <v>165</v>
      </c>
      <c r="F18" s="5">
        <v>130000</v>
      </c>
      <c r="G18" s="5">
        <v>10000</v>
      </c>
      <c r="I18" s="7">
        <v>42317</v>
      </c>
      <c r="J18" s="5">
        <f>F18-G18-H18</f>
        <v>120000</v>
      </c>
      <c r="K18" s="4" t="s">
        <v>538</v>
      </c>
      <c r="L18" s="4">
        <v>1</v>
      </c>
      <c r="M18" s="4" t="s">
        <v>505</v>
      </c>
      <c r="N18" s="4" t="s">
        <v>1244</v>
      </c>
      <c r="O18" s="4" t="s">
        <v>539</v>
      </c>
      <c r="P18" s="5">
        <f>SUM(F18:F18)</f>
        <v>130000</v>
      </c>
      <c r="Q18" s="5">
        <f>SUM(G18:H18)</f>
        <v>10000</v>
      </c>
      <c r="R18" s="5">
        <f>P18-Q18</f>
        <v>120000</v>
      </c>
      <c r="S18" s="4" t="s">
        <v>56</v>
      </c>
    </row>
    <row r="19" spans="1:19" x14ac:dyDescent="0.2">
      <c r="A19" s="4">
        <v>14</v>
      </c>
      <c r="B19" s="4" t="s">
        <v>540</v>
      </c>
      <c r="C19" s="5">
        <v>4610098</v>
      </c>
      <c r="D19" s="6">
        <v>93289343</v>
      </c>
      <c r="E19" s="4" t="s">
        <v>541</v>
      </c>
      <c r="F19" s="5">
        <v>320000</v>
      </c>
      <c r="I19" s="7">
        <v>42681</v>
      </c>
      <c r="J19" s="5">
        <f>F19-G19-H19</f>
        <v>320000</v>
      </c>
      <c r="K19" s="4" t="s">
        <v>521</v>
      </c>
      <c r="L19" s="4">
        <v>1</v>
      </c>
      <c r="M19" s="4" t="s">
        <v>505</v>
      </c>
      <c r="N19" s="4" t="s">
        <v>542</v>
      </c>
      <c r="O19" s="4" t="s">
        <v>23</v>
      </c>
      <c r="P19" s="5">
        <f>SUM(F19:F19)</f>
        <v>320000</v>
      </c>
      <c r="Q19" s="5">
        <f>SUM(G19:H19)</f>
        <v>0</v>
      </c>
      <c r="R19" s="5">
        <f>P19-Q19</f>
        <v>320000</v>
      </c>
      <c r="S19" s="4" t="s">
        <v>56</v>
      </c>
    </row>
    <row r="20" spans="1:19" x14ac:dyDescent="0.2">
      <c r="A20" s="4">
        <v>15</v>
      </c>
      <c r="B20" s="4" t="s">
        <v>543</v>
      </c>
      <c r="E20" s="4" t="s">
        <v>753</v>
      </c>
      <c r="F20" s="5">
        <v>260000</v>
      </c>
      <c r="G20" s="5">
        <v>40000</v>
      </c>
      <c r="I20" s="7">
        <v>42807</v>
      </c>
      <c r="J20" s="5">
        <f>F20-G20-H20</f>
        <v>220000</v>
      </c>
      <c r="K20" s="4" t="s">
        <v>544</v>
      </c>
      <c r="L20" s="4">
        <v>1</v>
      </c>
      <c r="M20" s="4" t="s">
        <v>505</v>
      </c>
      <c r="O20" s="4" t="s">
        <v>23</v>
      </c>
      <c r="P20" s="5">
        <f>SUM(F20:F20)</f>
        <v>260000</v>
      </c>
      <c r="Q20" s="5">
        <f>SUM(G20:H20)</f>
        <v>40000</v>
      </c>
      <c r="R20" s="5">
        <f>P20-Q20</f>
        <v>220000</v>
      </c>
      <c r="S20" s="4" t="s">
        <v>44</v>
      </c>
    </row>
    <row r="21" spans="1:19" x14ac:dyDescent="0.2">
      <c r="A21" s="4">
        <v>16</v>
      </c>
      <c r="B21" s="4" t="s">
        <v>545</v>
      </c>
      <c r="D21" s="6">
        <v>83874373</v>
      </c>
      <c r="E21" s="4" t="s">
        <v>48</v>
      </c>
      <c r="F21" s="5">
        <v>210000</v>
      </c>
      <c r="G21" s="5">
        <v>20000</v>
      </c>
      <c r="I21" s="7">
        <v>42219</v>
      </c>
      <c r="J21" s="5">
        <f>F21-G21-H21</f>
        <v>190000</v>
      </c>
      <c r="K21" s="4" t="s">
        <v>145</v>
      </c>
      <c r="L21" s="4">
        <v>1</v>
      </c>
      <c r="M21" s="4" t="s">
        <v>505</v>
      </c>
      <c r="P21" s="5">
        <f>SUM(F21:F21)</f>
        <v>210000</v>
      </c>
      <c r="Q21" s="5">
        <f>SUM(G21:H21)</f>
        <v>20000</v>
      </c>
      <c r="R21" s="5">
        <f>P21-Q21</f>
        <v>190000</v>
      </c>
      <c r="S21" s="4" t="s">
        <v>44</v>
      </c>
    </row>
    <row r="22" spans="1:19" x14ac:dyDescent="0.2">
      <c r="A22" s="4">
        <v>17</v>
      </c>
      <c r="B22" s="4" t="s">
        <v>546</v>
      </c>
      <c r="D22" s="6">
        <v>84377663</v>
      </c>
      <c r="E22" s="4" t="s">
        <v>547</v>
      </c>
      <c r="F22" s="5">
        <v>500000</v>
      </c>
      <c r="G22" s="5">
        <v>70000</v>
      </c>
      <c r="I22" s="7">
        <v>42268</v>
      </c>
      <c r="J22" s="5">
        <f>F22-G22-H22</f>
        <v>430000</v>
      </c>
      <c r="K22" s="4" t="s">
        <v>172</v>
      </c>
      <c r="L22" s="4">
        <v>1</v>
      </c>
      <c r="M22" s="4" t="s">
        <v>548</v>
      </c>
      <c r="N22" s="4" t="s">
        <v>1245</v>
      </c>
      <c r="O22" s="4" t="s">
        <v>216</v>
      </c>
      <c r="P22" s="5">
        <f>SUM(F22:F22)</f>
        <v>500000</v>
      </c>
      <c r="Q22" s="5">
        <f>SUM(G22:H22)</f>
        <v>70000</v>
      </c>
      <c r="R22" s="5">
        <f>P22-Q22</f>
        <v>430000</v>
      </c>
      <c r="S22" s="4" t="s">
        <v>56</v>
      </c>
    </row>
    <row r="23" spans="1:19" x14ac:dyDescent="0.2">
      <c r="A23" s="4">
        <v>18</v>
      </c>
      <c r="B23" s="4" t="s">
        <v>549</v>
      </c>
      <c r="C23" s="5">
        <v>1421738</v>
      </c>
      <c r="D23" s="6">
        <v>83793495</v>
      </c>
      <c r="E23" s="4" t="s">
        <v>93</v>
      </c>
      <c r="F23" s="5">
        <v>260000</v>
      </c>
      <c r="I23" s="7">
        <v>42730</v>
      </c>
      <c r="J23" s="5">
        <f>F23-G23-H23</f>
        <v>260000</v>
      </c>
      <c r="K23" s="4" t="s">
        <v>550</v>
      </c>
      <c r="L23" s="4">
        <v>1</v>
      </c>
      <c r="M23" s="4" t="s">
        <v>523</v>
      </c>
      <c r="O23" s="4" t="s">
        <v>18</v>
      </c>
      <c r="P23" s="5">
        <f>SUM(F23:F23)</f>
        <v>260000</v>
      </c>
      <c r="Q23" s="5">
        <f>SUM(G23:H23)</f>
        <v>0</v>
      </c>
      <c r="R23" s="5">
        <f>P23-Q23</f>
        <v>260000</v>
      </c>
      <c r="S23" s="4" t="s">
        <v>56</v>
      </c>
    </row>
    <row r="24" spans="1:19" x14ac:dyDescent="0.2">
      <c r="A24" s="4">
        <v>19</v>
      </c>
      <c r="B24" s="4" t="s">
        <v>551</v>
      </c>
      <c r="D24" s="6">
        <v>75567766</v>
      </c>
      <c r="E24" s="4" t="s">
        <v>93</v>
      </c>
      <c r="F24" s="5">
        <v>260000</v>
      </c>
      <c r="G24" s="5">
        <v>40000</v>
      </c>
      <c r="I24" s="7">
        <v>42744</v>
      </c>
      <c r="J24" s="5">
        <f>F24-G24-H24</f>
        <v>220000</v>
      </c>
      <c r="L24" s="4">
        <v>1</v>
      </c>
      <c r="M24" s="4" t="s">
        <v>511</v>
      </c>
      <c r="O24" s="4" t="s">
        <v>23</v>
      </c>
      <c r="P24" s="5">
        <f>SUM(F24:F24)</f>
        <v>260000</v>
      </c>
      <c r="Q24" s="5">
        <f>SUM(G24:H24)</f>
        <v>40000</v>
      </c>
      <c r="R24" s="5">
        <f>P24-Q24</f>
        <v>220000</v>
      </c>
      <c r="S24" s="4" t="s">
        <v>44</v>
      </c>
    </row>
    <row r="25" spans="1:19" x14ac:dyDescent="0.2">
      <c r="A25" s="4">
        <v>20</v>
      </c>
      <c r="B25" s="4" t="s">
        <v>552</v>
      </c>
      <c r="C25" s="5">
        <v>5864677</v>
      </c>
      <c r="D25" s="6">
        <v>73833554</v>
      </c>
      <c r="E25" s="4" t="s">
        <v>197</v>
      </c>
      <c r="F25" s="5">
        <v>320000</v>
      </c>
      <c r="G25" s="5">
        <v>40000</v>
      </c>
      <c r="I25" s="7">
        <v>42660</v>
      </c>
      <c r="J25" s="5">
        <f>F25-G25-H25</f>
        <v>280000</v>
      </c>
      <c r="K25" s="4" t="s">
        <v>554</v>
      </c>
      <c r="L25" s="4">
        <v>1</v>
      </c>
      <c r="M25" s="4" t="s">
        <v>505</v>
      </c>
      <c r="N25" s="4" t="s">
        <v>553</v>
      </c>
      <c r="O25" s="4" t="s">
        <v>18</v>
      </c>
      <c r="P25" s="5">
        <f>SUM(F25:F26)</f>
        <v>320000</v>
      </c>
      <c r="Q25" s="5">
        <f>SUM(G25:H26)</f>
        <v>90000</v>
      </c>
      <c r="R25" s="5">
        <f>P25-Q25</f>
        <v>230000</v>
      </c>
      <c r="S25" s="4" t="s">
        <v>44</v>
      </c>
    </row>
    <row r="26" spans="1:19" x14ac:dyDescent="0.2">
      <c r="D26" s="6">
        <v>86928695</v>
      </c>
      <c r="H26" s="5">
        <v>50000</v>
      </c>
      <c r="I26" s="7">
        <v>43060</v>
      </c>
      <c r="J26" s="5">
        <f>(J25+F26)-H26</f>
        <v>230000</v>
      </c>
      <c r="P26" s="5"/>
      <c r="Q26" s="5"/>
      <c r="R26" s="5"/>
    </row>
    <row r="27" spans="1:19" x14ac:dyDescent="0.2">
      <c r="A27" s="4">
        <v>21</v>
      </c>
      <c r="B27" s="4" t="s">
        <v>555</v>
      </c>
      <c r="C27" s="5">
        <v>3972135</v>
      </c>
      <c r="D27" s="6">
        <v>71480751</v>
      </c>
      <c r="E27" s="4" t="s">
        <v>238</v>
      </c>
      <c r="F27" s="5">
        <v>340000</v>
      </c>
      <c r="I27" s="7">
        <v>42611</v>
      </c>
      <c r="J27" s="5">
        <f>F27-G27-H27</f>
        <v>340000</v>
      </c>
      <c r="K27" s="4" t="s">
        <v>556</v>
      </c>
      <c r="L27" s="4">
        <v>1</v>
      </c>
      <c r="M27" s="4" t="s">
        <v>505</v>
      </c>
      <c r="O27" s="4" t="s">
        <v>216</v>
      </c>
      <c r="P27" s="5">
        <f>SUM(F27:F27)</f>
        <v>340000</v>
      </c>
      <c r="Q27" s="5">
        <f>SUM(G27:H27)</f>
        <v>0</v>
      </c>
      <c r="R27" s="5">
        <f>P27-Q27</f>
        <v>340000</v>
      </c>
      <c r="S27" s="4" t="s">
        <v>56</v>
      </c>
    </row>
    <row r="28" spans="1:19" x14ac:dyDescent="0.2">
      <c r="A28" s="4">
        <v>22</v>
      </c>
      <c r="B28" s="4" t="s">
        <v>557</v>
      </c>
      <c r="D28" s="6">
        <v>75860868</v>
      </c>
      <c r="E28" s="4" t="s">
        <v>268</v>
      </c>
      <c r="F28" s="5">
        <v>360000</v>
      </c>
      <c r="I28" s="7">
        <v>42702</v>
      </c>
      <c r="J28" s="5">
        <f>F28-G28-H28</f>
        <v>360000</v>
      </c>
      <c r="K28" s="4" t="s">
        <v>24</v>
      </c>
      <c r="L28" s="4">
        <v>1</v>
      </c>
      <c r="M28" s="4" t="s">
        <v>511</v>
      </c>
      <c r="O28" s="4" t="s">
        <v>23</v>
      </c>
      <c r="P28" s="5">
        <f>SUM(F28:F28)</f>
        <v>360000</v>
      </c>
      <c r="Q28" s="5">
        <f>SUM(G28:H28)</f>
        <v>0</v>
      </c>
      <c r="R28" s="5">
        <f>P28-Q28</f>
        <v>360000</v>
      </c>
      <c r="S28" s="4" t="s">
        <v>44</v>
      </c>
    </row>
    <row r="29" spans="1:19" x14ac:dyDescent="0.2">
      <c r="A29" s="4">
        <v>23</v>
      </c>
      <c r="B29" s="4" t="s">
        <v>558</v>
      </c>
      <c r="D29" s="6">
        <v>83888239</v>
      </c>
      <c r="E29" s="4" t="s">
        <v>559</v>
      </c>
      <c r="F29" s="5">
        <v>220000</v>
      </c>
      <c r="I29" s="7">
        <v>42667</v>
      </c>
      <c r="J29" s="5">
        <f>F29-G29-H29</f>
        <v>220000</v>
      </c>
      <c r="K29" s="4" t="s">
        <v>54</v>
      </c>
      <c r="L29" s="4">
        <v>1</v>
      </c>
      <c r="M29" s="4" t="s">
        <v>505</v>
      </c>
      <c r="N29" s="4" t="s">
        <v>560</v>
      </c>
      <c r="O29" s="4" t="s">
        <v>23</v>
      </c>
      <c r="P29" s="5">
        <f>SUM(F29:F30)</f>
        <v>220000</v>
      </c>
      <c r="Q29" s="5">
        <f>SUM(G29:H30)</f>
        <v>70000</v>
      </c>
      <c r="R29" s="5">
        <f>P29-Q29</f>
        <v>150000</v>
      </c>
      <c r="S29" s="4" t="s">
        <v>56</v>
      </c>
    </row>
    <row r="30" spans="1:19" x14ac:dyDescent="0.2">
      <c r="D30" s="6">
        <v>92797026</v>
      </c>
      <c r="H30" s="5">
        <v>70000</v>
      </c>
      <c r="I30" s="7">
        <v>43046</v>
      </c>
      <c r="J30" s="5">
        <f>(J29+F30)-H30</f>
        <v>150000</v>
      </c>
    </row>
    <row r="31" spans="1:19" x14ac:dyDescent="0.2">
      <c r="A31" s="4">
        <v>24</v>
      </c>
      <c r="B31" s="4" t="s">
        <v>561</v>
      </c>
      <c r="D31" s="6">
        <v>85151061</v>
      </c>
      <c r="E31" s="4" t="s">
        <v>528</v>
      </c>
      <c r="F31" s="5">
        <v>260000</v>
      </c>
      <c r="H31" s="5">
        <v>20000</v>
      </c>
      <c r="I31" s="7">
        <v>42758</v>
      </c>
      <c r="J31" s="5">
        <f>F31-G31-H31</f>
        <v>240000</v>
      </c>
      <c r="K31" s="4" t="s">
        <v>172</v>
      </c>
      <c r="L31" s="4">
        <v>1</v>
      </c>
      <c r="M31" s="4" t="s">
        <v>562</v>
      </c>
      <c r="O31" s="4" t="s">
        <v>23</v>
      </c>
      <c r="P31" s="5">
        <f>SUM(F31:F31)</f>
        <v>260000</v>
      </c>
      <c r="Q31" s="5">
        <f>SUM(G31:H31)</f>
        <v>20000</v>
      </c>
      <c r="R31" s="5">
        <f>P31-Q31</f>
        <v>240000</v>
      </c>
      <c r="S31" s="4" t="s">
        <v>43</v>
      </c>
    </row>
    <row r="32" spans="1:19" x14ac:dyDescent="0.2">
      <c r="A32" s="4">
        <v>25</v>
      </c>
      <c r="B32" s="4" t="s">
        <v>563</v>
      </c>
      <c r="C32" s="5">
        <v>4444100</v>
      </c>
      <c r="D32" s="6">
        <v>84980650</v>
      </c>
      <c r="E32" s="4" t="s">
        <v>74</v>
      </c>
      <c r="F32" s="5">
        <v>240000</v>
      </c>
      <c r="I32" s="7">
        <v>42590</v>
      </c>
      <c r="J32" s="5">
        <f>F32-G32-H32</f>
        <v>240000</v>
      </c>
      <c r="K32" s="4" t="s">
        <v>564</v>
      </c>
      <c r="L32" s="4">
        <v>1</v>
      </c>
      <c r="M32" s="4" t="s">
        <v>505</v>
      </c>
      <c r="O32" s="4" t="s">
        <v>518</v>
      </c>
      <c r="P32" s="5">
        <f>SUM(F32:F32)</f>
        <v>240000</v>
      </c>
      <c r="Q32" s="5">
        <f>SUM(G32:H32)</f>
        <v>0</v>
      </c>
      <c r="R32" s="5">
        <f>P32-Q32</f>
        <v>240000</v>
      </c>
      <c r="S32" s="4" t="s">
        <v>56</v>
      </c>
    </row>
    <row r="33" spans="1:19" x14ac:dyDescent="0.2">
      <c r="A33" s="4">
        <v>26</v>
      </c>
      <c r="B33" s="4" t="s">
        <v>565</v>
      </c>
      <c r="D33" s="6">
        <v>83772717</v>
      </c>
      <c r="E33" s="4" t="s">
        <v>566</v>
      </c>
      <c r="F33" s="5">
        <v>180000</v>
      </c>
      <c r="I33" s="7">
        <v>42647</v>
      </c>
      <c r="J33" s="5">
        <f>F33-G33-H33</f>
        <v>180000</v>
      </c>
      <c r="K33" s="4" t="s">
        <v>145</v>
      </c>
      <c r="L33" s="4">
        <v>1</v>
      </c>
      <c r="M33" s="4" t="s">
        <v>523</v>
      </c>
      <c r="N33" s="4" t="s">
        <v>567</v>
      </c>
      <c r="P33" s="5">
        <f>SUM(F33:F34)</f>
        <v>180000</v>
      </c>
      <c r="Q33" s="5">
        <f>SUM(G33:H34)</f>
        <v>50000</v>
      </c>
      <c r="R33" s="5">
        <f>P33-Q33</f>
        <v>130000</v>
      </c>
      <c r="S33" s="4" t="s">
        <v>56</v>
      </c>
    </row>
    <row r="34" spans="1:19" x14ac:dyDescent="0.2">
      <c r="D34" s="6">
        <v>84190944</v>
      </c>
      <c r="H34" s="5">
        <v>50000</v>
      </c>
      <c r="I34" s="7">
        <v>42653</v>
      </c>
      <c r="J34" s="5">
        <f>(J33+F34)-H34</f>
        <v>130000</v>
      </c>
    </row>
    <row r="35" spans="1:19" x14ac:dyDescent="0.2">
      <c r="A35" s="4">
        <v>27</v>
      </c>
      <c r="B35" s="4" t="s">
        <v>568</v>
      </c>
      <c r="D35" s="6">
        <v>73376585</v>
      </c>
      <c r="E35" s="4" t="s">
        <v>93</v>
      </c>
      <c r="F35" s="5">
        <v>260000</v>
      </c>
      <c r="I35" s="7">
        <v>42828</v>
      </c>
      <c r="J35" s="5">
        <f>F35-G35-H35</f>
        <v>260000</v>
      </c>
      <c r="K35" s="4" t="s">
        <v>24</v>
      </c>
      <c r="L35" s="4">
        <v>1</v>
      </c>
      <c r="M35" s="4" t="s">
        <v>505</v>
      </c>
      <c r="P35" s="5">
        <f>SUM(F35:F35)</f>
        <v>260000</v>
      </c>
      <c r="Q35" s="5">
        <f>SUM(G35:H35)</f>
        <v>0</v>
      </c>
      <c r="R35" s="5">
        <f>P35-Q35</f>
        <v>260000</v>
      </c>
      <c r="S35" s="4" t="s">
        <v>43</v>
      </c>
    </row>
    <row r="36" spans="1:19" x14ac:dyDescent="0.2">
      <c r="A36" s="4">
        <v>28</v>
      </c>
      <c r="B36" s="4" t="s">
        <v>569</v>
      </c>
      <c r="D36" s="6">
        <v>84121331</v>
      </c>
      <c r="E36" s="4" t="s">
        <v>570</v>
      </c>
      <c r="F36" s="5">
        <v>260000</v>
      </c>
      <c r="G36" s="5">
        <v>50000</v>
      </c>
      <c r="I36" s="7">
        <v>42625</v>
      </c>
      <c r="J36" s="5">
        <f>F36-G36-H36</f>
        <v>210000</v>
      </c>
      <c r="K36" s="4" t="s">
        <v>571</v>
      </c>
      <c r="L36" s="4">
        <v>1</v>
      </c>
      <c r="M36" s="4" t="s">
        <v>572</v>
      </c>
      <c r="O36" s="4" t="s">
        <v>216</v>
      </c>
      <c r="P36" s="5">
        <f>SUM(F36:F36)</f>
        <v>260000</v>
      </c>
      <c r="Q36" s="5">
        <f>SUM(G36:H36)</f>
        <v>50000</v>
      </c>
      <c r="R36" s="5">
        <f>P36-Q36</f>
        <v>210000</v>
      </c>
      <c r="S36" s="4" t="s">
        <v>56</v>
      </c>
    </row>
    <row r="37" spans="1:19" x14ac:dyDescent="0.2">
      <c r="A37" s="4">
        <v>29</v>
      </c>
      <c r="B37" s="4" t="s">
        <v>573</v>
      </c>
      <c r="C37" s="5">
        <v>5221691</v>
      </c>
      <c r="D37" s="6">
        <v>83906960</v>
      </c>
      <c r="E37" s="4" t="s">
        <v>260</v>
      </c>
      <c r="F37" s="5">
        <v>290000</v>
      </c>
      <c r="I37" s="7">
        <v>42772</v>
      </c>
      <c r="J37" s="5">
        <f>F37-G37-H37</f>
        <v>290000</v>
      </c>
      <c r="K37" s="4" t="s">
        <v>172</v>
      </c>
      <c r="L37" s="4">
        <v>1</v>
      </c>
      <c r="M37" s="4" t="s">
        <v>523</v>
      </c>
      <c r="N37" s="4" t="s">
        <v>574</v>
      </c>
      <c r="O37" s="4" t="s">
        <v>23</v>
      </c>
      <c r="P37" s="5">
        <f>SUM(F37:F37)</f>
        <v>290000</v>
      </c>
      <c r="Q37" s="5">
        <f>SUM(G37:H37)</f>
        <v>0</v>
      </c>
      <c r="R37" s="5">
        <f>P37-Q37</f>
        <v>290000</v>
      </c>
      <c r="S37" s="4" t="s">
        <v>56</v>
      </c>
    </row>
    <row r="38" spans="1:19" x14ac:dyDescent="0.2">
      <c r="A38" s="4">
        <v>30</v>
      </c>
      <c r="B38" s="4" t="s">
        <v>575</v>
      </c>
      <c r="D38" s="6">
        <v>84530263</v>
      </c>
      <c r="E38" s="4" t="s">
        <v>90</v>
      </c>
      <c r="F38" s="5">
        <v>260000</v>
      </c>
      <c r="I38" s="7">
        <v>42590</v>
      </c>
      <c r="J38" s="5">
        <f>F38-G38-H38</f>
        <v>260000</v>
      </c>
      <c r="K38" s="4" t="s">
        <v>576</v>
      </c>
      <c r="L38" s="4">
        <v>1</v>
      </c>
      <c r="M38" s="4" t="s">
        <v>505</v>
      </c>
      <c r="N38" s="4" t="s">
        <v>577</v>
      </c>
      <c r="O38" s="4" t="s">
        <v>216</v>
      </c>
      <c r="P38" s="5">
        <f>SUM(F38:F38)</f>
        <v>260000</v>
      </c>
      <c r="Q38" s="5">
        <f>SUM(G38:H38)</f>
        <v>0</v>
      </c>
      <c r="R38" s="5">
        <f>P38-Q38</f>
        <v>260000</v>
      </c>
      <c r="S38" s="4" t="s">
        <v>56</v>
      </c>
    </row>
    <row r="39" spans="1:19" x14ac:dyDescent="0.2">
      <c r="A39" s="4">
        <v>31</v>
      </c>
      <c r="B39" s="4" t="s">
        <v>578</v>
      </c>
      <c r="D39" s="6">
        <v>81393201</v>
      </c>
      <c r="E39" s="4" t="s">
        <v>93</v>
      </c>
      <c r="F39" s="5">
        <v>260000</v>
      </c>
      <c r="I39" s="7">
        <v>42667</v>
      </c>
      <c r="J39" s="5">
        <f>F39-G39-H39</f>
        <v>260000</v>
      </c>
      <c r="K39" s="4" t="s">
        <v>580</v>
      </c>
      <c r="L39" s="4">
        <v>1</v>
      </c>
      <c r="M39" s="4" t="s">
        <v>505</v>
      </c>
      <c r="N39" s="4" t="s">
        <v>579</v>
      </c>
      <c r="O39" s="4" t="s">
        <v>23</v>
      </c>
      <c r="P39" s="5">
        <f>SUM(F39:F39)</f>
        <v>260000</v>
      </c>
      <c r="Q39" s="5">
        <f>SUM(G39:H39)</f>
        <v>0</v>
      </c>
      <c r="R39" s="5">
        <f>P39-Q39</f>
        <v>260000</v>
      </c>
      <c r="S39" s="4" t="s">
        <v>43</v>
      </c>
    </row>
    <row r="40" spans="1:19" x14ac:dyDescent="0.2">
      <c r="A40" s="4">
        <v>32</v>
      </c>
      <c r="B40" s="4" t="s">
        <v>581</v>
      </c>
      <c r="D40" s="6">
        <v>83622876</v>
      </c>
      <c r="E40" s="4" t="s">
        <v>272</v>
      </c>
      <c r="F40" s="5">
        <v>650000</v>
      </c>
      <c r="I40" s="7">
        <v>42532</v>
      </c>
      <c r="J40" s="5">
        <f>F40-G40-H40</f>
        <v>650000</v>
      </c>
      <c r="K40" s="4" t="s">
        <v>564</v>
      </c>
      <c r="L40" s="4">
        <v>1</v>
      </c>
      <c r="M40" s="4" t="s">
        <v>505</v>
      </c>
      <c r="O40" s="4" t="s">
        <v>216</v>
      </c>
      <c r="P40" s="5">
        <f>SUM(F40:F40)</f>
        <v>650000</v>
      </c>
      <c r="Q40" s="5">
        <f>SUM(G40:H40)</f>
        <v>0</v>
      </c>
      <c r="R40" s="5">
        <f>P40-Q40</f>
        <v>650000</v>
      </c>
      <c r="S40" s="4" t="s">
        <v>56</v>
      </c>
    </row>
    <row r="41" spans="1:19" x14ac:dyDescent="0.2">
      <c r="A41" s="4">
        <v>33</v>
      </c>
      <c r="B41" s="4" t="s">
        <v>582</v>
      </c>
      <c r="D41" s="6">
        <v>86809288</v>
      </c>
      <c r="E41" s="4" t="s">
        <v>583</v>
      </c>
      <c r="F41" s="5">
        <v>420000</v>
      </c>
      <c r="I41" s="7">
        <v>42730</v>
      </c>
      <c r="J41" s="5">
        <f>F41-G41-H41</f>
        <v>420000</v>
      </c>
      <c r="K41" s="4" t="s">
        <v>584</v>
      </c>
      <c r="L41" s="4">
        <v>1</v>
      </c>
      <c r="M41" s="4" t="s">
        <v>505</v>
      </c>
      <c r="N41" s="4" t="s">
        <v>585</v>
      </c>
      <c r="O41" s="4" t="s">
        <v>23</v>
      </c>
      <c r="P41" s="5">
        <f>SUM(F41:F41)</f>
        <v>420000</v>
      </c>
      <c r="Q41" s="5">
        <f>SUM(G41:H41)</f>
        <v>0</v>
      </c>
      <c r="R41" s="5">
        <f>P41-Q41</f>
        <v>420000</v>
      </c>
      <c r="S41" s="4" t="s">
        <v>56</v>
      </c>
    </row>
    <row r="42" spans="1:19" x14ac:dyDescent="0.2">
      <c r="A42" s="4">
        <v>34</v>
      </c>
      <c r="B42" s="4" t="s">
        <v>690</v>
      </c>
      <c r="D42" s="6">
        <v>86655143</v>
      </c>
      <c r="E42" s="4" t="s">
        <v>230</v>
      </c>
      <c r="F42" s="5">
        <v>220000</v>
      </c>
      <c r="I42" s="7">
        <v>42345</v>
      </c>
      <c r="J42" s="5">
        <f>F42-G42-H42</f>
        <v>220000</v>
      </c>
      <c r="K42" s="4" t="s">
        <v>1246</v>
      </c>
      <c r="L42" s="4">
        <v>1</v>
      </c>
      <c r="M42" s="4" t="s">
        <v>505</v>
      </c>
      <c r="O42" s="4" t="s">
        <v>216</v>
      </c>
      <c r="P42" s="5">
        <f>SUM(F42:F42)</f>
        <v>220000</v>
      </c>
      <c r="Q42" s="5">
        <f>SUM(G42:H42)</f>
        <v>0</v>
      </c>
      <c r="R42" s="5">
        <f>P42-Q42</f>
        <v>220000</v>
      </c>
      <c r="S42" s="4" t="s">
        <v>44</v>
      </c>
    </row>
    <row r="43" spans="1:19" x14ac:dyDescent="0.2">
      <c r="A43" s="4">
        <v>35</v>
      </c>
      <c r="B43" s="4" t="s">
        <v>586</v>
      </c>
      <c r="C43" s="5">
        <v>6300842</v>
      </c>
      <c r="D43" s="6">
        <v>83180862</v>
      </c>
      <c r="E43" s="4" t="s">
        <v>315</v>
      </c>
      <c r="F43" s="5">
        <v>320000</v>
      </c>
      <c r="I43" s="7">
        <v>42668</v>
      </c>
      <c r="J43" s="5">
        <f>F43-G43-H43</f>
        <v>320000</v>
      </c>
      <c r="K43" s="4" t="s">
        <v>587</v>
      </c>
      <c r="L43" s="4">
        <v>1</v>
      </c>
      <c r="M43" s="4" t="s">
        <v>523</v>
      </c>
      <c r="N43" s="4" t="s">
        <v>588</v>
      </c>
      <c r="O43" s="4" t="s">
        <v>589</v>
      </c>
      <c r="P43" s="5">
        <f>SUM(F43:F43)</f>
        <v>320000</v>
      </c>
      <c r="Q43" s="5">
        <f>SUM(G43:H43)</f>
        <v>0</v>
      </c>
      <c r="R43" s="5">
        <f>P43-Q43</f>
        <v>320000</v>
      </c>
      <c r="S43" s="4" t="s">
        <v>56</v>
      </c>
    </row>
    <row r="44" spans="1:19" x14ac:dyDescent="0.2">
      <c r="A44" s="4">
        <v>36</v>
      </c>
      <c r="B44" s="4" t="s">
        <v>590</v>
      </c>
      <c r="D44" s="6">
        <v>83895266</v>
      </c>
      <c r="E44" s="4" t="s">
        <v>591</v>
      </c>
      <c r="F44" s="5">
        <v>500000</v>
      </c>
      <c r="G44" s="5">
        <v>50000</v>
      </c>
      <c r="I44" s="7">
        <v>42604</v>
      </c>
      <c r="J44" s="5">
        <f>F44-G44-H44</f>
        <v>450000</v>
      </c>
      <c r="K44" s="4" t="s">
        <v>775</v>
      </c>
      <c r="L44" s="4">
        <v>1</v>
      </c>
      <c r="M44" s="4" t="s">
        <v>523</v>
      </c>
      <c r="O44" s="4" t="s">
        <v>216</v>
      </c>
      <c r="P44" s="5">
        <f>SUM(F44:F44)</f>
        <v>500000</v>
      </c>
      <c r="Q44" s="5">
        <f>SUM(G44:H44)</f>
        <v>50000</v>
      </c>
      <c r="R44" s="5">
        <f>P44-Q44</f>
        <v>450000</v>
      </c>
      <c r="S44" s="4" t="s">
        <v>43</v>
      </c>
    </row>
    <row r="45" spans="1:19" x14ac:dyDescent="0.2">
      <c r="A45" s="4">
        <v>37</v>
      </c>
      <c r="B45" s="4" t="s">
        <v>592</v>
      </c>
      <c r="C45" s="5">
        <v>2509647</v>
      </c>
      <c r="D45" s="6">
        <v>83263665</v>
      </c>
      <c r="E45" s="4" t="s">
        <v>90</v>
      </c>
      <c r="F45" s="5">
        <v>260000</v>
      </c>
      <c r="G45" s="5">
        <v>40000</v>
      </c>
      <c r="I45" s="7">
        <v>42762</v>
      </c>
      <c r="J45" s="5">
        <f>F45-G45-H45</f>
        <v>220000</v>
      </c>
      <c r="K45" s="4" t="s">
        <v>593</v>
      </c>
      <c r="L45" s="4">
        <v>1</v>
      </c>
      <c r="M45" s="4" t="s">
        <v>523</v>
      </c>
      <c r="N45" s="4" t="s">
        <v>594</v>
      </c>
      <c r="O45" s="4" t="s">
        <v>222</v>
      </c>
      <c r="P45" s="5">
        <f>SUM(F45:F46)</f>
        <v>260000</v>
      </c>
      <c r="Q45" s="5">
        <f>SUM(G45:H46)</f>
        <v>70000</v>
      </c>
      <c r="R45" s="5">
        <f>P45-Q45</f>
        <v>190000</v>
      </c>
      <c r="S45" s="4" t="s">
        <v>43</v>
      </c>
    </row>
    <row r="46" spans="1:19" x14ac:dyDescent="0.2">
      <c r="D46" s="6">
        <v>83580452</v>
      </c>
      <c r="H46" s="5">
        <v>30000</v>
      </c>
      <c r="I46" s="7">
        <v>42471</v>
      </c>
      <c r="J46" s="5">
        <f t="shared" ref="J46" si="1">(J45+F46)-H46</f>
        <v>190000</v>
      </c>
      <c r="P46" s="5"/>
      <c r="Q46" s="5"/>
      <c r="R46" s="5"/>
    </row>
    <row r="47" spans="1:19" x14ac:dyDescent="0.2">
      <c r="A47" s="4">
        <v>37</v>
      </c>
      <c r="B47" s="4" t="s">
        <v>1247</v>
      </c>
      <c r="D47" s="6">
        <v>84998936</v>
      </c>
      <c r="E47" s="4" t="s">
        <v>315</v>
      </c>
      <c r="F47" s="5">
        <v>220000</v>
      </c>
      <c r="G47" s="5">
        <v>40000</v>
      </c>
      <c r="I47" s="7">
        <v>42843</v>
      </c>
      <c r="J47" s="5">
        <f>F47-G47-H47</f>
        <v>180000</v>
      </c>
      <c r="K47" s="4" t="s">
        <v>1242</v>
      </c>
      <c r="L47" s="4">
        <v>1</v>
      </c>
      <c r="M47" s="4" t="s">
        <v>505</v>
      </c>
      <c r="P47" s="5">
        <f>SUM(F47:F47)</f>
        <v>220000</v>
      </c>
      <c r="Q47" s="5">
        <f>SUM(G47:H47)</f>
        <v>40000</v>
      </c>
      <c r="R47" s="5">
        <f>P47-Q47</f>
        <v>180000</v>
      </c>
      <c r="S47" s="4" t="s">
        <v>56</v>
      </c>
    </row>
    <row r="48" spans="1:19" x14ac:dyDescent="0.2">
      <c r="A48" s="4">
        <v>38</v>
      </c>
      <c r="B48" s="4" t="s">
        <v>595</v>
      </c>
      <c r="D48" s="6">
        <v>83719594</v>
      </c>
      <c r="E48" s="4" t="s">
        <v>147</v>
      </c>
      <c r="F48" s="5">
        <v>220000</v>
      </c>
      <c r="G48" s="5">
        <v>50000</v>
      </c>
      <c r="I48" s="7">
        <v>42486</v>
      </c>
      <c r="J48" s="5">
        <f>F48-G48-H48</f>
        <v>170000</v>
      </c>
      <c r="K48" s="4" t="s">
        <v>1248</v>
      </c>
      <c r="L48" s="4">
        <v>1</v>
      </c>
      <c r="M48" s="4" t="s">
        <v>505</v>
      </c>
      <c r="O48" s="4" t="s">
        <v>216</v>
      </c>
      <c r="P48" s="5">
        <f>SUM(F48:F48)</f>
        <v>220000</v>
      </c>
      <c r="Q48" s="5">
        <f>SUM(G48:H48)</f>
        <v>50000</v>
      </c>
      <c r="R48" s="5">
        <f>P48-Q48</f>
        <v>170000</v>
      </c>
      <c r="S48" s="4" t="s">
        <v>43</v>
      </c>
    </row>
    <row r="49" spans="1:19" x14ac:dyDescent="0.2">
      <c r="A49" s="4">
        <v>39</v>
      </c>
      <c r="B49" s="4" t="s">
        <v>597</v>
      </c>
      <c r="D49" s="6">
        <v>82912511</v>
      </c>
      <c r="E49" s="4" t="s">
        <v>268</v>
      </c>
      <c r="F49" s="5">
        <v>550000</v>
      </c>
      <c r="G49" s="5">
        <v>50000</v>
      </c>
      <c r="I49" s="7">
        <v>42353</v>
      </c>
      <c r="J49" s="5">
        <f>F49-G49-H49</f>
        <v>500000</v>
      </c>
      <c r="K49" s="4" t="s">
        <v>598</v>
      </c>
      <c r="L49" s="4">
        <v>1</v>
      </c>
      <c r="M49" s="4" t="s">
        <v>523</v>
      </c>
      <c r="N49" s="4" t="s">
        <v>599</v>
      </c>
      <c r="P49" s="5">
        <f>SUM(F49:F49)</f>
        <v>550000</v>
      </c>
      <c r="Q49" s="5">
        <f>SUM(G49:H49)</f>
        <v>50000</v>
      </c>
      <c r="R49" s="5">
        <f>P49-Q49</f>
        <v>500000</v>
      </c>
      <c r="S49" s="4" t="s">
        <v>44</v>
      </c>
    </row>
    <row r="50" spans="1:19" x14ac:dyDescent="0.2">
      <c r="A50" s="4">
        <v>40</v>
      </c>
      <c r="B50" s="4" t="s">
        <v>601</v>
      </c>
      <c r="D50" s="6">
        <v>83983659</v>
      </c>
      <c r="E50" s="4" t="s">
        <v>600</v>
      </c>
      <c r="F50" s="5">
        <v>650000</v>
      </c>
      <c r="G50" s="5">
        <v>100000</v>
      </c>
      <c r="I50" s="7">
        <v>42415</v>
      </c>
      <c r="J50" s="5">
        <f>F50-G50-H50</f>
        <v>550000</v>
      </c>
      <c r="L50" s="4">
        <v>1</v>
      </c>
      <c r="M50" s="4" t="s">
        <v>523</v>
      </c>
      <c r="P50" s="5">
        <f>SUM(F50:F50)</f>
        <v>650000</v>
      </c>
      <c r="Q50" s="5">
        <f>SUM(G50:H50)</f>
        <v>100000</v>
      </c>
      <c r="R50" s="5">
        <f>P50-Q50</f>
        <v>550000</v>
      </c>
      <c r="S50" s="4" t="s">
        <v>43</v>
      </c>
    </row>
    <row r="51" spans="1:19" x14ac:dyDescent="0.2">
      <c r="A51" s="4">
        <v>41</v>
      </c>
      <c r="B51" s="4" t="s">
        <v>602</v>
      </c>
      <c r="D51" s="6">
        <v>76454370</v>
      </c>
      <c r="E51" s="4" t="s">
        <v>77</v>
      </c>
      <c r="F51" s="5">
        <v>260000</v>
      </c>
      <c r="G51" s="5">
        <v>40000</v>
      </c>
      <c r="I51" s="7">
        <v>42709</v>
      </c>
      <c r="J51" s="5">
        <f>F51-G51-H51</f>
        <v>220000</v>
      </c>
      <c r="K51" s="4" t="s">
        <v>603</v>
      </c>
      <c r="L51" s="4">
        <v>1</v>
      </c>
      <c r="O51" s="4" t="s">
        <v>23</v>
      </c>
      <c r="P51" s="5">
        <f>SUM(F51:F51)</f>
        <v>260000</v>
      </c>
      <c r="Q51" s="5">
        <f>SUM(G51:H51)</f>
        <v>40000</v>
      </c>
      <c r="R51" s="5">
        <f>P51-Q51</f>
        <v>220000</v>
      </c>
      <c r="S51" s="4" t="s">
        <v>43</v>
      </c>
    </row>
    <row r="52" spans="1:19" x14ac:dyDescent="0.2">
      <c r="A52" s="4">
        <v>42</v>
      </c>
      <c r="B52" s="4" t="s">
        <v>604</v>
      </c>
      <c r="D52" s="6">
        <v>83348691</v>
      </c>
      <c r="E52" s="4" t="s">
        <v>605</v>
      </c>
      <c r="F52" s="5">
        <v>130000</v>
      </c>
      <c r="G52" s="5">
        <v>50000</v>
      </c>
      <c r="I52" s="7">
        <v>42430</v>
      </c>
      <c r="J52" s="5">
        <f>F52-G52-H52</f>
        <v>80000</v>
      </c>
      <c r="K52" s="4" t="s">
        <v>598</v>
      </c>
      <c r="L52" s="4">
        <v>1</v>
      </c>
      <c r="M52" s="4" t="s">
        <v>511</v>
      </c>
      <c r="O52" s="4" t="s">
        <v>216</v>
      </c>
      <c r="P52" s="5">
        <f>SUM(F52:F52)</f>
        <v>130000</v>
      </c>
      <c r="Q52" s="5">
        <f>SUM(G52:H52)</f>
        <v>50000</v>
      </c>
      <c r="R52" s="5">
        <f>P52-Q52</f>
        <v>80000</v>
      </c>
      <c r="S52" s="4" t="s">
        <v>43</v>
      </c>
    </row>
    <row r="53" spans="1:19" x14ac:dyDescent="0.2">
      <c r="A53" s="4">
        <v>43</v>
      </c>
      <c r="B53" s="4" t="s">
        <v>606</v>
      </c>
      <c r="D53" s="6">
        <v>85254585</v>
      </c>
      <c r="E53" s="4" t="s">
        <v>87</v>
      </c>
      <c r="F53" s="5">
        <v>240000</v>
      </c>
      <c r="I53" s="7">
        <v>42555</v>
      </c>
      <c r="J53" s="5">
        <f>F53-G53-H53</f>
        <v>240000</v>
      </c>
      <c r="K53" s="4" t="s">
        <v>172</v>
      </c>
      <c r="L53" s="4">
        <v>1</v>
      </c>
      <c r="M53" s="4" t="s">
        <v>607</v>
      </c>
      <c r="N53" s="4" t="s">
        <v>608</v>
      </c>
      <c r="O53" s="4" t="s">
        <v>589</v>
      </c>
      <c r="P53" s="5">
        <f>SUM(F53:F53)</f>
        <v>240000</v>
      </c>
      <c r="Q53" s="5">
        <f>SUM(G53:H53)</f>
        <v>0</v>
      </c>
      <c r="R53" s="5">
        <f>P53-Q53</f>
        <v>240000</v>
      </c>
      <c r="S53" s="4" t="s">
        <v>43</v>
      </c>
    </row>
    <row r="54" spans="1:19" x14ac:dyDescent="0.2">
      <c r="A54" s="4">
        <v>44</v>
      </c>
      <c r="B54" s="4" t="s">
        <v>609</v>
      </c>
      <c r="D54" s="6">
        <v>84267580</v>
      </c>
      <c r="E54" s="4" t="s">
        <v>74</v>
      </c>
      <c r="F54" s="5">
        <v>240000</v>
      </c>
      <c r="I54" s="7">
        <v>42744</v>
      </c>
      <c r="J54" s="5">
        <f>F54-G54-H54</f>
        <v>240000</v>
      </c>
      <c r="K54" s="4" t="s">
        <v>610</v>
      </c>
      <c r="L54" s="4">
        <v>1</v>
      </c>
      <c r="M54" s="4" t="s">
        <v>523</v>
      </c>
      <c r="O54" s="4" t="s">
        <v>23</v>
      </c>
      <c r="P54" s="5">
        <f>SUM(F54:F54)</f>
        <v>240000</v>
      </c>
      <c r="Q54" s="5">
        <f>SUM(G54:H54)</f>
        <v>0</v>
      </c>
      <c r="R54" s="5">
        <f>P54-Q54</f>
        <v>240000</v>
      </c>
      <c r="S54" s="4" t="s">
        <v>44</v>
      </c>
    </row>
    <row r="55" spans="1:19" x14ac:dyDescent="0.2">
      <c r="A55" s="4">
        <v>45</v>
      </c>
      <c r="B55" s="4" t="s">
        <v>614</v>
      </c>
      <c r="D55" s="6">
        <v>82883298</v>
      </c>
      <c r="E55" s="4" t="s">
        <v>613</v>
      </c>
      <c r="F55" s="5">
        <v>390000</v>
      </c>
      <c r="G55" s="5">
        <v>20000</v>
      </c>
      <c r="I55" s="7">
        <v>42430</v>
      </c>
      <c r="J55" s="5">
        <f>F55-G55-H55</f>
        <v>370000</v>
      </c>
      <c r="K55" s="4" t="s">
        <v>612</v>
      </c>
      <c r="L55" s="4">
        <v>1</v>
      </c>
      <c r="M55" s="4" t="s">
        <v>611</v>
      </c>
      <c r="O55" s="4" t="s">
        <v>518</v>
      </c>
      <c r="P55" s="5">
        <f>SUM(F55:F55)</f>
        <v>390000</v>
      </c>
      <c r="Q55" s="5">
        <f>SUM(G55:H55)</f>
        <v>20000</v>
      </c>
      <c r="R55" s="5">
        <f>P55-Q55</f>
        <v>370000</v>
      </c>
      <c r="S55" s="4" t="s">
        <v>43</v>
      </c>
    </row>
    <row r="56" spans="1:19" x14ac:dyDescent="0.2">
      <c r="A56" s="4">
        <v>46</v>
      </c>
      <c r="B56" s="4" t="s">
        <v>615</v>
      </c>
      <c r="E56" s="4" t="s">
        <v>87</v>
      </c>
      <c r="F56" s="5">
        <v>320000</v>
      </c>
      <c r="G56" s="5">
        <v>30000</v>
      </c>
      <c r="I56" s="7">
        <v>42779</v>
      </c>
      <c r="J56" s="5">
        <f>F56-G56-H56</f>
        <v>290000</v>
      </c>
      <c r="K56" s="4" t="s">
        <v>172</v>
      </c>
      <c r="L56" s="4">
        <v>1</v>
      </c>
      <c r="M56" s="4" t="s">
        <v>523</v>
      </c>
      <c r="N56" s="4" t="s">
        <v>616</v>
      </c>
      <c r="O56" s="4" t="s">
        <v>23</v>
      </c>
      <c r="P56" s="5">
        <f>SUM(F56:F56)</f>
        <v>320000</v>
      </c>
      <c r="Q56" s="5">
        <f>SUM(G56:H56)</f>
        <v>30000</v>
      </c>
      <c r="R56" s="5">
        <f>P56-Q56</f>
        <v>290000</v>
      </c>
      <c r="S56" s="4" t="s">
        <v>56</v>
      </c>
    </row>
    <row r="57" spans="1:19" x14ac:dyDescent="0.2">
      <c r="A57" s="4">
        <v>47</v>
      </c>
      <c r="B57" s="4" t="s">
        <v>617</v>
      </c>
      <c r="E57" s="4" t="s">
        <v>315</v>
      </c>
      <c r="F57" s="5">
        <v>130000</v>
      </c>
      <c r="G57" s="5">
        <v>50000</v>
      </c>
      <c r="I57" s="7">
        <v>42436</v>
      </c>
      <c r="J57" s="5">
        <f>F57-G57-H57</f>
        <v>80000</v>
      </c>
      <c r="K57" s="4" t="s">
        <v>618</v>
      </c>
      <c r="L57" s="4">
        <v>1</v>
      </c>
      <c r="M57" s="4" t="s">
        <v>548</v>
      </c>
      <c r="N57" s="4" t="s">
        <v>619</v>
      </c>
      <c r="O57" s="4" t="s">
        <v>216</v>
      </c>
      <c r="P57" s="5">
        <f>SUM(F57:F57)</f>
        <v>130000</v>
      </c>
      <c r="Q57" s="5">
        <f>SUM(G57:H57)</f>
        <v>50000</v>
      </c>
      <c r="R57" s="5">
        <f>P57-Q57</f>
        <v>80000</v>
      </c>
      <c r="S57" s="4" t="s">
        <v>44</v>
      </c>
    </row>
    <row r="58" spans="1:19" x14ac:dyDescent="0.2">
      <c r="A58" s="4">
        <v>48</v>
      </c>
      <c r="B58" s="4" t="s">
        <v>620</v>
      </c>
      <c r="D58" s="6">
        <v>83419055</v>
      </c>
      <c r="F58" s="5">
        <v>475000</v>
      </c>
      <c r="G58" s="5">
        <v>30000</v>
      </c>
      <c r="I58" s="7">
        <v>41704</v>
      </c>
      <c r="J58" s="5">
        <f>F58-G58-H58</f>
        <v>445000</v>
      </c>
      <c r="K58" s="4" t="s">
        <v>621</v>
      </c>
      <c r="L58" s="4">
        <v>1</v>
      </c>
      <c r="M58" s="4" t="s">
        <v>523</v>
      </c>
      <c r="N58" s="4" t="s">
        <v>616</v>
      </c>
      <c r="P58" s="5">
        <f>SUM(F58:F58)</f>
        <v>475000</v>
      </c>
      <c r="Q58" s="5">
        <f>SUM(G58:H58)</f>
        <v>30000</v>
      </c>
      <c r="R58" s="5">
        <f>P58-Q58</f>
        <v>445000</v>
      </c>
      <c r="S58" s="4" t="s">
        <v>43</v>
      </c>
    </row>
    <row r="59" spans="1:19" x14ac:dyDescent="0.2">
      <c r="A59" s="4">
        <v>49</v>
      </c>
      <c r="B59" s="4" t="s">
        <v>622</v>
      </c>
      <c r="D59" s="6">
        <v>84834971</v>
      </c>
      <c r="E59" s="4" t="s">
        <v>268</v>
      </c>
      <c r="F59" s="5">
        <v>360000</v>
      </c>
      <c r="G59" s="5">
        <v>30000</v>
      </c>
      <c r="I59" s="7">
        <v>41704</v>
      </c>
      <c r="J59" s="5">
        <f>F59-G59-H59</f>
        <v>330000</v>
      </c>
      <c r="K59" s="4" t="s">
        <v>624</v>
      </c>
      <c r="L59" s="4">
        <v>1</v>
      </c>
      <c r="M59" s="4" t="s">
        <v>523</v>
      </c>
      <c r="N59" s="4" t="s">
        <v>623</v>
      </c>
      <c r="O59" s="4" t="s">
        <v>23</v>
      </c>
      <c r="P59" s="5">
        <f>SUM(F59:F59)</f>
        <v>360000</v>
      </c>
      <c r="Q59" s="5">
        <f>SUM(G59:H59)</f>
        <v>30000</v>
      </c>
      <c r="R59" s="5">
        <f>P59-Q59</f>
        <v>330000</v>
      </c>
      <c r="S59" s="4" t="s">
        <v>44</v>
      </c>
    </row>
    <row r="60" spans="1:19" x14ac:dyDescent="0.2">
      <c r="A60" s="4">
        <v>50</v>
      </c>
      <c r="B60" s="4" t="s">
        <v>625</v>
      </c>
      <c r="C60" s="5">
        <v>4262434</v>
      </c>
      <c r="D60" s="6">
        <v>82304203</v>
      </c>
      <c r="E60" s="4" t="s">
        <v>93</v>
      </c>
      <c r="F60" s="5">
        <v>260000</v>
      </c>
      <c r="G60" s="5">
        <v>20000</v>
      </c>
      <c r="I60" s="7">
        <v>42660</v>
      </c>
      <c r="J60" s="5">
        <f>F60-G60-H60</f>
        <v>240000</v>
      </c>
      <c r="L60" s="4">
        <v>1</v>
      </c>
      <c r="M60" s="4" t="s">
        <v>523</v>
      </c>
      <c r="N60" s="4" t="s">
        <v>313</v>
      </c>
      <c r="O60" s="4" t="s">
        <v>18</v>
      </c>
      <c r="P60" s="5">
        <f>SUM(F60:F60)</f>
        <v>260000</v>
      </c>
      <c r="Q60" s="5">
        <f>SUM(G60:H60)</f>
        <v>20000</v>
      </c>
      <c r="R60" s="5">
        <f>P60-Q60</f>
        <v>240000</v>
      </c>
      <c r="S60" s="4" t="s">
        <v>43</v>
      </c>
    </row>
    <row r="61" spans="1:19" x14ac:dyDescent="0.2">
      <c r="A61" s="4">
        <v>51</v>
      </c>
      <c r="B61" s="4" t="s">
        <v>626</v>
      </c>
      <c r="C61" s="5">
        <v>5904012</v>
      </c>
      <c r="D61" s="6">
        <v>75553821</v>
      </c>
      <c r="E61" s="4" t="s">
        <v>93</v>
      </c>
      <c r="F61" s="5">
        <v>260000</v>
      </c>
      <c r="I61" s="7">
        <v>42807</v>
      </c>
      <c r="J61" s="5">
        <f>F61-G61-H61</f>
        <v>260000</v>
      </c>
      <c r="K61" s="4" t="s">
        <v>598</v>
      </c>
      <c r="L61" s="4">
        <v>1</v>
      </c>
      <c r="M61" s="4" t="s">
        <v>511</v>
      </c>
      <c r="O61" s="4" t="s">
        <v>23</v>
      </c>
      <c r="P61" s="5">
        <f>SUM(F61:F61)</f>
        <v>260000</v>
      </c>
      <c r="Q61" s="5">
        <f>SUM(G61:H61)</f>
        <v>0</v>
      </c>
      <c r="R61" s="5">
        <f>P61-Q61</f>
        <v>260000</v>
      </c>
      <c r="S61" s="4" t="s">
        <v>43</v>
      </c>
    </row>
    <row r="62" spans="1:19" x14ac:dyDescent="0.2">
      <c r="A62" s="4">
        <v>52</v>
      </c>
      <c r="B62" s="4" t="s">
        <v>627</v>
      </c>
      <c r="D62" s="6">
        <v>83532110</v>
      </c>
      <c r="E62" s="4" t="s">
        <v>628</v>
      </c>
      <c r="F62" s="5">
        <v>320000</v>
      </c>
      <c r="I62" s="7">
        <v>42744</v>
      </c>
      <c r="J62" s="5">
        <f>F62-G62-H62</f>
        <v>320000</v>
      </c>
      <c r="K62" s="4" t="s">
        <v>629</v>
      </c>
      <c r="L62" s="4">
        <v>1</v>
      </c>
      <c r="M62" s="4" t="s">
        <v>509</v>
      </c>
      <c r="N62" s="4" t="s">
        <v>630</v>
      </c>
      <c r="O62" s="4" t="s">
        <v>23</v>
      </c>
      <c r="P62" s="5">
        <f>SUM(F62:F62)</f>
        <v>320000</v>
      </c>
      <c r="Q62" s="5">
        <f>SUM(G62:H62)</f>
        <v>0</v>
      </c>
      <c r="R62" s="5">
        <f>P62-Q62</f>
        <v>320000</v>
      </c>
      <c r="S62" s="4" t="s">
        <v>56</v>
      </c>
    </row>
    <row r="63" spans="1:19" x14ac:dyDescent="0.2">
      <c r="A63" s="4">
        <v>53</v>
      </c>
      <c r="B63" s="4" t="s">
        <v>631</v>
      </c>
      <c r="C63" s="5">
        <v>5244452</v>
      </c>
      <c r="D63" s="6">
        <v>86634033</v>
      </c>
      <c r="E63" s="4" t="s">
        <v>632</v>
      </c>
      <c r="F63" s="5">
        <v>240000</v>
      </c>
      <c r="G63" s="5">
        <v>50000</v>
      </c>
      <c r="I63" s="7">
        <v>42681</v>
      </c>
      <c r="J63" s="5">
        <f>F63-G63-H63</f>
        <v>190000</v>
      </c>
      <c r="K63" s="4" t="s">
        <v>633</v>
      </c>
      <c r="L63" s="4">
        <v>1</v>
      </c>
      <c r="M63" s="4" t="s">
        <v>572</v>
      </c>
      <c r="N63" s="4" t="s">
        <v>634</v>
      </c>
      <c r="O63" s="4" t="s">
        <v>23</v>
      </c>
      <c r="P63" s="5">
        <f>SUM(F63:F63)</f>
        <v>240000</v>
      </c>
      <c r="Q63" s="5">
        <f>SUM(G63:H63)</f>
        <v>50000</v>
      </c>
      <c r="R63" s="5">
        <f>P63-Q63</f>
        <v>190000</v>
      </c>
      <c r="S63" s="4" t="s">
        <v>56</v>
      </c>
    </row>
    <row r="64" spans="1:19" x14ac:dyDescent="0.2">
      <c r="A64" s="4">
        <v>54</v>
      </c>
      <c r="B64" s="4" t="s">
        <v>635</v>
      </c>
      <c r="D64" s="6">
        <v>81734374</v>
      </c>
      <c r="E64" s="4" t="s">
        <v>48</v>
      </c>
      <c r="F64" s="5">
        <v>220000</v>
      </c>
      <c r="I64" s="7">
        <v>42835</v>
      </c>
      <c r="J64" s="5">
        <f>F64-G64-H64</f>
        <v>220000</v>
      </c>
      <c r="K64" s="4" t="s">
        <v>24</v>
      </c>
      <c r="L64" s="4">
        <v>1</v>
      </c>
      <c r="M64" s="4" t="s">
        <v>523</v>
      </c>
      <c r="O64" s="4" t="s">
        <v>23</v>
      </c>
      <c r="P64" s="5">
        <f>SUM(F64:F176)</f>
        <v>31201000</v>
      </c>
      <c r="Q64" s="5">
        <f>SUM(G64:H176)</f>
        <v>4330000</v>
      </c>
      <c r="R64" s="5">
        <f>P64-Q64</f>
        <v>26871000</v>
      </c>
      <c r="S64" s="4" t="s">
        <v>44</v>
      </c>
    </row>
    <row r="65" spans="1:19" x14ac:dyDescent="0.2">
      <c r="A65" s="4">
        <v>55</v>
      </c>
      <c r="B65" s="4" t="s">
        <v>636</v>
      </c>
      <c r="D65" s="6">
        <v>85584553</v>
      </c>
      <c r="E65" s="4" t="s">
        <v>109</v>
      </c>
      <c r="F65" s="5">
        <v>220000</v>
      </c>
      <c r="G65" s="5">
        <v>30000</v>
      </c>
      <c r="I65" s="7">
        <v>42360</v>
      </c>
      <c r="J65" s="5">
        <f>F65-G65-H65</f>
        <v>190000</v>
      </c>
      <c r="K65" s="4" t="s">
        <v>637</v>
      </c>
      <c r="L65" s="4">
        <v>1</v>
      </c>
      <c r="M65" s="4" t="s">
        <v>505</v>
      </c>
      <c r="N65" s="4" t="s">
        <v>638</v>
      </c>
      <c r="P65" s="5">
        <f>SUM(F65:F65)</f>
        <v>220000</v>
      </c>
      <c r="Q65" s="5">
        <f>SUM(G65:H65)</f>
        <v>30000</v>
      </c>
      <c r="R65" s="5">
        <f>P65-Q65</f>
        <v>190000</v>
      </c>
      <c r="S65" s="4" t="s">
        <v>43</v>
      </c>
    </row>
    <row r="66" spans="1:19" x14ac:dyDescent="0.2">
      <c r="A66" s="4">
        <v>56</v>
      </c>
      <c r="B66" s="4" t="s">
        <v>639</v>
      </c>
      <c r="C66" s="5">
        <v>1965842</v>
      </c>
      <c r="D66" s="6">
        <v>83417168</v>
      </c>
      <c r="E66" s="4" t="s">
        <v>315</v>
      </c>
      <c r="F66" s="5">
        <v>220000</v>
      </c>
      <c r="G66" s="5">
        <v>40000</v>
      </c>
      <c r="I66" s="7">
        <v>42625</v>
      </c>
      <c r="J66" s="5">
        <f>F66-G66-H66</f>
        <v>180000</v>
      </c>
      <c r="K66" s="4" t="s">
        <v>172</v>
      </c>
      <c r="L66" s="4">
        <v>1</v>
      </c>
      <c r="M66" s="4" t="s">
        <v>523</v>
      </c>
      <c r="N66" s="4" t="s">
        <v>640</v>
      </c>
      <c r="O66" s="4" t="s">
        <v>589</v>
      </c>
      <c r="P66" s="5">
        <f>SUM(F66:F66)</f>
        <v>220000</v>
      </c>
      <c r="Q66" s="5">
        <f>SUM(G66:H66)</f>
        <v>40000</v>
      </c>
      <c r="R66" s="5">
        <f>P66-Q66</f>
        <v>180000</v>
      </c>
      <c r="S66" s="4" t="s">
        <v>43</v>
      </c>
    </row>
    <row r="67" spans="1:19" x14ac:dyDescent="0.2">
      <c r="A67" s="4">
        <v>57</v>
      </c>
      <c r="B67" s="4" t="s">
        <v>641</v>
      </c>
      <c r="C67" s="5">
        <v>4137801</v>
      </c>
      <c r="D67" s="6">
        <v>83844241</v>
      </c>
      <c r="E67" s="4" t="s">
        <v>93</v>
      </c>
      <c r="F67" s="5">
        <v>260000</v>
      </c>
      <c r="G67" s="5">
        <v>40000</v>
      </c>
      <c r="I67" s="7">
        <v>42723</v>
      </c>
      <c r="J67" s="5">
        <f>F67-G67-H67</f>
        <v>220000</v>
      </c>
      <c r="K67" s="4" t="s">
        <v>642</v>
      </c>
      <c r="L67" s="4">
        <v>1</v>
      </c>
      <c r="M67" s="4" t="s">
        <v>523</v>
      </c>
      <c r="N67" s="4" t="s">
        <v>643</v>
      </c>
      <c r="O67" s="4" t="s">
        <v>18</v>
      </c>
      <c r="P67" s="5">
        <f>SUM(F67:F67)</f>
        <v>260000</v>
      </c>
      <c r="Q67" s="5">
        <f>SUM(G67:H67)</f>
        <v>40000</v>
      </c>
      <c r="R67" s="5">
        <f>P67-Q67</f>
        <v>220000</v>
      </c>
      <c r="S67" s="4" t="s">
        <v>44</v>
      </c>
    </row>
    <row r="68" spans="1:19" x14ac:dyDescent="0.2">
      <c r="A68" s="4">
        <v>58</v>
      </c>
      <c r="B68" s="4" t="s">
        <v>644</v>
      </c>
      <c r="D68" s="6">
        <v>83811715</v>
      </c>
      <c r="E68" s="4" t="s">
        <v>268</v>
      </c>
      <c r="F68" s="5">
        <v>290000</v>
      </c>
      <c r="G68" s="5">
        <v>100000</v>
      </c>
      <c r="I68" s="7">
        <v>42562</v>
      </c>
      <c r="J68" s="5">
        <f>F68-G68-H68</f>
        <v>190000</v>
      </c>
      <c r="K68" s="4" t="s">
        <v>645</v>
      </c>
      <c r="L68" s="4">
        <v>1</v>
      </c>
      <c r="M68" s="4" t="s">
        <v>505</v>
      </c>
      <c r="N68" s="4" t="s">
        <v>646</v>
      </c>
      <c r="O68" s="4" t="s">
        <v>216</v>
      </c>
      <c r="P68" s="5">
        <f>SUM(F68:F68)</f>
        <v>290000</v>
      </c>
      <c r="Q68" s="5">
        <f>SUM(G68:H68)</f>
        <v>100000</v>
      </c>
      <c r="R68" s="5">
        <f>P68-Q68</f>
        <v>190000</v>
      </c>
      <c r="S68" s="4" t="s">
        <v>43</v>
      </c>
    </row>
    <row r="69" spans="1:19" x14ac:dyDescent="0.2">
      <c r="A69" s="4">
        <v>59</v>
      </c>
      <c r="B69" s="4" t="s">
        <v>648</v>
      </c>
      <c r="C69" s="5">
        <v>4158285</v>
      </c>
      <c r="D69" s="6">
        <v>83963358</v>
      </c>
      <c r="E69" s="4" t="s">
        <v>315</v>
      </c>
      <c r="F69" s="5">
        <v>220000</v>
      </c>
      <c r="I69" s="7">
        <v>42772</v>
      </c>
      <c r="J69" s="5">
        <f>F69-G69-H69</f>
        <v>220000</v>
      </c>
      <c r="K69" s="4" t="s">
        <v>564</v>
      </c>
      <c r="L69" s="4">
        <v>1</v>
      </c>
      <c r="M69" s="4" t="s">
        <v>505</v>
      </c>
      <c r="N69" s="4" t="s">
        <v>649</v>
      </c>
      <c r="O69" s="4" t="s">
        <v>23</v>
      </c>
      <c r="P69" s="5">
        <f>SUM(F69:F69)</f>
        <v>220000</v>
      </c>
      <c r="Q69" s="5">
        <f>SUM(G69:H69)</f>
        <v>0</v>
      </c>
      <c r="R69" s="5">
        <f>P69-Q69</f>
        <v>220000</v>
      </c>
      <c r="S69" s="4" t="s">
        <v>56</v>
      </c>
    </row>
    <row r="70" spans="1:19" x14ac:dyDescent="0.2">
      <c r="A70" s="4">
        <v>60</v>
      </c>
      <c r="B70" s="4" t="s">
        <v>650</v>
      </c>
      <c r="D70" s="6">
        <v>83529597</v>
      </c>
      <c r="E70" s="4" t="s">
        <v>268</v>
      </c>
      <c r="F70" s="5">
        <v>390000</v>
      </c>
      <c r="I70" s="7">
        <v>42709</v>
      </c>
      <c r="J70" s="5">
        <f>F70-G70-H70</f>
        <v>390000</v>
      </c>
      <c r="K70" s="4" t="s">
        <v>172</v>
      </c>
      <c r="L70" s="4">
        <v>1</v>
      </c>
      <c r="M70" s="4" t="s">
        <v>505</v>
      </c>
      <c r="O70" s="4" t="s">
        <v>23</v>
      </c>
      <c r="P70" s="5">
        <f>SUM(F70:F70)</f>
        <v>390000</v>
      </c>
      <c r="Q70" s="5">
        <f>SUM(G70:H70)</f>
        <v>0</v>
      </c>
      <c r="R70" s="5">
        <f>P70-Q70</f>
        <v>390000</v>
      </c>
      <c r="S70" s="4" t="s">
        <v>56</v>
      </c>
    </row>
    <row r="71" spans="1:19" x14ac:dyDescent="0.2">
      <c r="A71" s="4">
        <v>61</v>
      </c>
      <c r="B71" s="4" t="s">
        <v>651</v>
      </c>
      <c r="D71" s="6">
        <v>71552412</v>
      </c>
      <c r="E71" s="4" t="s">
        <v>82</v>
      </c>
      <c r="F71" s="5">
        <v>290000</v>
      </c>
      <c r="I71" s="7">
        <v>42779</v>
      </c>
      <c r="J71" s="5">
        <f>F71-G71-H71</f>
        <v>290000</v>
      </c>
      <c r="K71" s="4" t="s">
        <v>656</v>
      </c>
      <c r="L71" s="4">
        <v>1</v>
      </c>
      <c r="M71" s="4" t="s">
        <v>523</v>
      </c>
      <c r="N71" s="4" t="s">
        <v>616</v>
      </c>
      <c r="O71" s="4" t="s">
        <v>23</v>
      </c>
      <c r="P71" s="5">
        <f>SUM(F71:F71)</f>
        <v>290000</v>
      </c>
      <c r="Q71" s="5">
        <f>SUM(G71:H71)</f>
        <v>0</v>
      </c>
      <c r="R71" s="5">
        <f>P71-Q71</f>
        <v>290000</v>
      </c>
      <c r="S71" s="4" t="s">
        <v>44</v>
      </c>
    </row>
    <row r="72" spans="1:19" x14ac:dyDescent="0.2">
      <c r="A72" s="4">
        <v>62</v>
      </c>
      <c r="B72" s="4" t="s">
        <v>652</v>
      </c>
      <c r="C72" s="5">
        <v>2173870</v>
      </c>
      <c r="D72" s="6">
        <v>83943612</v>
      </c>
      <c r="E72" s="4" t="s">
        <v>197</v>
      </c>
      <c r="F72" s="5">
        <v>260000</v>
      </c>
      <c r="G72" s="5">
        <v>40000</v>
      </c>
      <c r="I72" s="7">
        <v>42506</v>
      </c>
      <c r="J72" s="5">
        <f>F72-G72-H72</f>
        <v>220000</v>
      </c>
      <c r="K72" s="4" t="s">
        <v>653</v>
      </c>
      <c r="L72" s="4">
        <v>1</v>
      </c>
      <c r="M72" s="4" t="s">
        <v>509</v>
      </c>
      <c r="N72" s="4" t="s">
        <v>654</v>
      </c>
      <c r="O72" s="4" t="s">
        <v>655</v>
      </c>
      <c r="P72" s="5">
        <f>SUM(F72:F72)</f>
        <v>260000</v>
      </c>
      <c r="Q72" s="5">
        <f>SUM(G72:H72)</f>
        <v>40000</v>
      </c>
      <c r="R72" s="5">
        <f>P72-Q72</f>
        <v>220000</v>
      </c>
      <c r="S72" s="4" t="s">
        <v>43</v>
      </c>
    </row>
    <row r="73" spans="1:19" x14ac:dyDescent="0.2">
      <c r="A73" s="4">
        <v>63</v>
      </c>
      <c r="B73" s="4" t="s">
        <v>657</v>
      </c>
      <c r="D73" s="6">
        <v>83712391</v>
      </c>
      <c r="E73" s="4" t="s">
        <v>647</v>
      </c>
      <c r="F73" s="5">
        <v>460000</v>
      </c>
      <c r="G73" s="5">
        <v>100000</v>
      </c>
      <c r="I73" s="7">
        <v>42674</v>
      </c>
      <c r="J73" s="5">
        <f>F73-G73-H73</f>
        <v>360000</v>
      </c>
      <c r="K73" s="4" t="s">
        <v>611</v>
      </c>
      <c r="L73" s="4">
        <v>1</v>
      </c>
      <c r="M73" s="4" t="s">
        <v>562</v>
      </c>
      <c r="O73" s="4" t="s">
        <v>23</v>
      </c>
      <c r="P73" s="5">
        <f>SUM(F73:F271)</f>
        <v>28831000</v>
      </c>
      <c r="Q73" s="5">
        <f>SUM(G73:H271)</f>
        <v>4080000</v>
      </c>
      <c r="R73" s="5">
        <f>P73-Q73</f>
        <v>24751000</v>
      </c>
      <c r="S73" s="4" t="s">
        <v>43</v>
      </c>
    </row>
    <row r="74" spans="1:19" x14ac:dyDescent="0.2">
      <c r="A74" s="4">
        <v>64</v>
      </c>
      <c r="B74" s="4" t="s">
        <v>658</v>
      </c>
      <c r="C74" s="5">
        <v>5840121</v>
      </c>
      <c r="D74" s="6">
        <v>84472496</v>
      </c>
      <c r="E74" s="4" t="s">
        <v>659</v>
      </c>
      <c r="F74" s="5">
        <v>220000</v>
      </c>
      <c r="I74" s="7">
        <v>42563</v>
      </c>
      <c r="J74" s="5">
        <f>F74-G74-H74</f>
        <v>220000</v>
      </c>
      <c r="K74" s="4" t="s">
        <v>660</v>
      </c>
      <c r="L74" s="4">
        <v>1</v>
      </c>
      <c r="M74" s="4" t="s">
        <v>523</v>
      </c>
      <c r="O74" s="4" t="s">
        <v>23</v>
      </c>
      <c r="P74" s="5">
        <f>SUM(F74:F74)</f>
        <v>220000</v>
      </c>
      <c r="Q74" s="5">
        <f>SUM(G74:H74)</f>
        <v>0</v>
      </c>
      <c r="R74" s="5">
        <f>P74-Q74</f>
        <v>220000</v>
      </c>
      <c r="S74" s="4" t="s">
        <v>43</v>
      </c>
    </row>
    <row r="75" spans="1:19" x14ac:dyDescent="0.2">
      <c r="A75" s="4">
        <v>65</v>
      </c>
      <c r="B75" s="4" t="s">
        <v>661</v>
      </c>
      <c r="C75" s="5">
        <v>3567945</v>
      </c>
      <c r="E75" s="4" t="s">
        <v>662</v>
      </c>
      <c r="F75" s="5">
        <v>930000</v>
      </c>
      <c r="G75" s="5">
        <v>150000</v>
      </c>
      <c r="I75" s="7">
        <v>42786</v>
      </c>
      <c r="J75" s="5">
        <f>F75-G75-H75</f>
        <v>780000</v>
      </c>
      <c r="K75" s="4" t="s">
        <v>663</v>
      </c>
      <c r="L75" s="4">
        <v>1</v>
      </c>
      <c r="M75" s="4" t="s">
        <v>505</v>
      </c>
      <c r="N75" s="4" t="s">
        <v>664</v>
      </c>
      <c r="O75" s="4" t="s">
        <v>665</v>
      </c>
      <c r="P75" s="5">
        <f>SUM(F75:F75)</f>
        <v>930000</v>
      </c>
      <c r="Q75" s="5">
        <f>SUM(G75:H75)</f>
        <v>150000</v>
      </c>
      <c r="R75" s="5">
        <f>P75-Q75</f>
        <v>780000</v>
      </c>
      <c r="S75" s="4" t="s">
        <v>56</v>
      </c>
    </row>
    <row r="76" spans="1:19" x14ac:dyDescent="0.2">
      <c r="A76" s="4">
        <v>66</v>
      </c>
      <c r="B76" s="4" t="s">
        <v>666</v>
      </c>
      <c r="C76" s="5">
        <v>5545848</v>
      </c>
      <c r="D76" s="6">
        <v>84983740</v>
      </c>
      <c r="E76" s="4" t="s">
        <v>613</v>
      </c>
      <c r="F76" s="5">
        <v>520000</v>
      </c>
      <c r="G76" s="5">
        <v>80000</v>
      </c>
      <c r="I76" s="7">
        <v>42555</v>
      </c>
      <c r="J76" s="5">
        <f>F76-G76-H76</f>
        <v>440000</v>
      </c>
      <c r="K76" s="4" t="s">
        <v>667</v>
      </c>
      <c r="L76" s="4">
        <v>1</v>
      </c>
      <c r="M76" s="4" t="s">
        <v>607</v>
      </c>
      <c r="N76" s="4" t="s">
        <v>608</v>
      </c>
      <c r="O76" s="4" t="s">
        <v>518</v>
      </c>
      <c r="P76" s="5">
        <f>SUM(F76:F190)</f>
        <v>27221000</v>
      </c>
      <c r="Q76" s="5">
        <f>SUM(G76:H190)</f>
        <v>3830000</v>
      </c>
      <c r="R76" s="5">
        <f>P76-Q76</f>
        <v>23391000</v>
      </c>
      <c r="S76" s="4" t="s">
        <v>43</v>
      </c>
    </row>
    <row r="77" spans="1:19" x14ac:dyDescent="0.2">
      <c r="A77" s="4">
        <v>67</v>
      </c>
      <c r="B77" s="4" t="s">
        <v>668</v>
      </c>
      <c r="C77" s="5">
        <v>4722193</v>
      </c>
      <c r="D77" s="6">
        <v>94362113</v>
      </c>
      <c r="E77" s="4" t="s">
        <v>669</v>
      </c>
      <c r="F77" s="5">
        <v>260000</v>
      </c>
      <c r="G77" s="5">
        <v>40000</v>
      </c>
      <c r="I77" s="7">
        <v>42781</v>
      </c>
      <c r="J77" s="5">
        <f>F77-G77-H77</f>
        <v>220000</v>
      </c>
      <c r="K77" s="4" t="s">
        <v>670</v>
      </c>
      <c r="L77" s="4">
        <v>1</v>
      </c>
      <c r="M77" s="4" t="s">
        <v>505</v>
      </c>
      <c r="N77" s="4" t="s">
        <v>671</v>
      </c>
      <c r="O77" s="4" t="s">
        <v>23</v>
      </c>
      <c r="P77" s="5">
        <f>SUM(F77:F285)</f>
        <v>26701000</v>
      </c>
      <c r="Q77" s="5">
        <f>SUM(G77:H285)</f>
        <v>3750000</v>
      </c>
      <c r="R77" s="5">
        <f>P77-Q77</f>
        <v>22951000</v>
      </c>
      <c r="S77" s="4" t="s">
        <v>43</v>
      </c>
    </row>
    <row r="78" spans="1:19" x14ac:dyDescent="0.2">
      <c r="D78" s="6">
        <v>84898871</v>
      </c>
      <c r="I78" s="7"/>
      <c r="J78" s="5">
        <f>(J77+F78)-H78</f>
        <v>220000</v>
      </c>
      <c r="P78" s="5"/>
      <c r="Q78" s="5"/>
      <c r="R78" s="5"/>
    </row>
    <row r="79" spans="1:19" x14ac:dyDescent="0.2">
      <c r="A79" s="4">
        <v>68</v>
      </c>
      <c r="B79" s="4" t="s">
        <v>672</v>
      </c>
      <c r="C79" s="5">
        <v>3272457</v>
      </c>
      <c r="D79" s="6">
        <v>73223068</v>
      </c>
      <c r="E79" s="4" t="s">
        <v>260</v>
      </c>
      <c r="F79" s="5">
        <v>295000</v>
      </c>
      <c r="G79" s="5">
        <v>40000</v>
      </c>
      <c r="I79" s="7">
        <v>42780</v>
      </c>
      <c r="J79" s="5">
        <f>F79-G79-H79</f>
        <v>255000</v>
      </c>
      <c r="K79" s="4" t="s">
        <v>673</v>
      </c>
      <c r="L79" s="4">
        <v>1</v>
      </c>
      <c r="M79" s="4" t="s">
        <v>505</v>
      </c>
      <c r="O79" s="4" t="s">
        <v>23</v>
      </c>
      <c r="P79" s="5">
        <f>SUM(F79:F79)</f>
        <v>295000</v>
      </c>
      <c r="Q79" s="5">
        <f>SUM(G79:H79)</f>
        <v>40000</v>
      </c>
      <c r="R79" s="5">
        <f>P79-Q79</f>
        <v>255000</v>
      </c>
      <c r="S79" s="4" t="s">
        <v>43</v>
      </c>
    </row>
    <row r="80" spans="1:19" x14ac:dyDescent="0.2">
      <c r="A80" s="4">
        <v>69</v>
      </c>
      <c r="B80" s="4" t="s">
        <v>674</v>
      </c>
      <c r="C80" s="5">
        <v>7460891</v>
      </c>
      <c r="D80" s="6">
        <v>86637975</v>
      </c>
      <c r="E80" s="4" t="s">
        <v>315</v>
      </c>
      <c r="F80" s="5">
        <v>440000</v>
      </c>
      <c r="G80" s="5">
        <v>80000</v>
      </c>
      <c r="I80" s="7">
        <v>42562</v>
      </c>
      <c r="J80" s="5">
        <f>F80-G80-H80</f>
        <v>360000</v>
      </c>
      <c r="K80" s="4" t="s">
        <v>676</v>
      </c>
      <c r="L80" s="4">
        <v>1</v>
      </c>
      <c r="M80" s="4" t="s">
        <v>523</v>
      </c>
      <c r="N80" s="4" t="s">
        <v>677</v>
      </c>
      <c r="O80" s="4" t="s">
        <v>589</v>
      </c>
      <c r="P80" s="5">
        <f>SUM(F80:F81)</f>
        <v>440000</v>
      </c>
      <c r="Q80" s="5">
        <f>SUM(G80:H81)</f>
        <v>130000</v>
      </c>
      <c r="R80" s="5">
        <f>P80-Q80</f>
        <v>310000</v>
      </c>
      <c r="S80" s="4" t="s">
        <v>56</v>
      </c>
    </row>
    <row r="81" spans="1:19" x14ac:dyDescent="0.2">
      <c r="B81" s="4" t="s">
        <v>675</v>
      </c>
      <c r="D81" s="6">
        <v>86798592</v>
      </c>
      <c r="E81" s="4" t="s">
        <v>69</v>
      </c>
      <c r="H81" s="5">
        <v>50000</v>
      </c>
      <c r="I81" s="7">
        <v>42590</v>
      </c>
      <c r="J81" s="5">
        <f t="shared" ref="J81" si="2">(J80+F81)-H81</f>
        <v>310000</v>
      </c>
      <c r="P81" s="5"/>
      <c r="Q81" s="5"/>
      <c r="R81" s="5"/>
    </row>
    <row r="82" spans="1:19" x14ac:dyDescent="0.2">
      <c r="A82" s="4">
        <v>70</v>
      </c>
      <c r="B82" s="4" t="s">
        <v>678</v>
      </c>
      <c r="C82" s="5">
        <v>4284037</v>
      </c>
      <c r="D82" s="6">
        <v>83569530</v>
      </c>
      <c r="E82" s="4" t="s">
        <v>90</v>
      </c>
      <c r="F82" s="5">
        <v>360000</v>
      </c>
      <c r="G82" s="5">
        <v>40000</v>
      </c>
      <c r="I82" s="7">
        <v>42418</v>
      </c>
      <c r="J82" s="5">
        <f>F82-G82-H82</f>
        <v>320000</v>
      </c>
      <c r="K82" s="4" t="s">
        <v>679</v>
      </c>
      <c r="L82" s="4">
        <v>1</v>
      </c>
      <c r="M82" s="4" t="s">
        <v>505</v>
      </c>
      <c r="N82" s="4" t="s">
        <v>680</v>
      </c>
      <c r="O82" s="4" t="s">
        <v>222</v>
      </c>
      <c r="P82" s="5">
        <f>SUM(F82:F83)</f>
        <v>360000</v>
      </c>
      <c r="Q82" s="5">
        <f>SUM(G82:H83)</f>
        <v>90000</v>
      </c>
      <c r="R82" s="5">
        <f>P82-Q82</f>
        <v>270000</v>
      </c>
      <c r="S82" s="4" t="s">
        <v>43</v>
      </c>
    </row>
    <row r="83" spans="1:19" x14ac:dyDescent="0.2">
      <c r="D83" s="6">
        <v>83654043</v>
      </c>
      <c r="H83" s="5">
        <v>50000</v>
      </c>
      <c r="I83" s="7">
        <v>42440</v>
      </c>
      <c r="J83" s="5">
        <f t="shared" ref="J83" si="3">(J82+F83)-H83</f>
        <v>270000</v>
      </c>
      <c r="P83" s="5"/>
      <c r="Q83" s="5"/>
      <c r="R83" s="5"/>
    </row>
    <row r="84" spans="1:19" x14ac:dyDescent="0.2">
      <c r="A84" s="4">
        <v>71</v>
      </c>
      <c r="B84" s="4" t="s">
        <v>682</v>
      </c>
      <c r="C84" s="5">
        <v>4042110</v>
      </c>
      <c r="D84" s="6">
        <v>82236342</v>
      </c>
      <c r="E84" s="4" t="s">
        <v>109</v>
      </c>
      <c r="F84" s="5">
        <v>200000</v>
      </c>
      <c r="G84" s="5">
        <v>40000</v>
      </c>
      <c r="I84" s="7">
        <v>42408</v>
      </c>
      <c r="J84" s="5">
        <f>F84-G84-H84</f>
        <v>160000</v>
      </c>
      <c r="K84" s="4" t="s">
        <v>670</v>
      </c>
      <c r="L84" s="4">
        <v>1</v>
      </c>
      <c r="M84" s="4" t="s">
        <v>505</v>
      </c>
      <c r="N84" s="4" t="s">
        <v>671</v>
      </c>
      <c r="O84" s="4" t="s">
        <v>506</v>
      </c>
      <c r="P84" s="5">
        <f>SUM(F84:F335)</f>
        <v>25346000</v>
      </c>
      <c r="Q84" s="5">
        <f>SUM(G84:H335)</f>
        <v>3450000</v>
      </c>
      <c r="R84" s="5">
        <f>P84-Q84</f>
        <v>21896000</v>
      </c>
      <c r="S84" s="4" t="s">
        <v>44</v>
      </c>
    </row>
    <row r="85" spans="1:19" x14ac:dyDescent="0.2">
      <c r="A85" s="4">
        <v>72</v>
      </c>
      <c r="B85" s="4" t="s">
        <v>683</v>
      </c>
      <c r="D85" s="6">
        <v>83938112</v>
      </c>
      <c r="E85" s="4" t="s">
        <v>230</v>
      </c>
      <c r="F85" s="5">
        <v>320000</v>
      </c>
      <c r="G85" s="5">
        <v>20000</v>
      </c>
      <c r="I85" s="7">
        <v>42377</v>
      </c>
      <c r="J85" s="5">
        <f t="shared" ref="J85:J86" si="4">(J84+F85)-H85</f>
        <v>480000</v>
      </c>
      <c r="K85" s="4" t="s">
        <v>24</v>
      </c>
      <c r="L85" s="4">
        <v>1</v>
      </c>
      <c r="M85" s="4" t="s">
        <v>511</v>
      </c>
      <c r="O85" s="4" t="s">
        <v>216</v>
      </c>
      <c r="P85" s="5">
        <f>SUM(F85:F86)</f>
        <v>320000</v>
      </c>
      <c r="Q85" s="5">
        <f>SUM(G85:H86)</f>
        <v>50000</v>
      </c>
      <c r="R85" s="5">
        <f>P85-Q85</f>
        <v>270000</v>
      </c>
      <c r="S85" s="4" t="s">
        <v>44</v>
      </c>
    </row>
    <row r="86" spans="1:19" x14ac:dyDescent="0.2">
      <c r="D86" s="6">
        <v>73154294</v>
      </c>
      <c r="H86" s="5">
        <v>30000</v>
      </c>
      <c r="I86" s="7">
        <v>42408</v>
      </c>
      <c r="J86" s="5">
        <f t="shared" si="4"/>
        <v>450000</v>
      </c>
      <c r="P86" s="5"/>
      <c r="Q86" s="5"/>
      <c r="R86" s="5"/>
    </row>
    <row r="87" spans="1:19" x14ac:dyDescent="0.2">
      <c r="A87" s="4">
        <v>73</v>
      </c>
      <c r="B87" s="4" t="s">
        <v>685</v>
      </c>
      <c r="C87" s="5">
        <v>6886794</v>
      </c>
      <c r="D87" s="6">
        <v>83852955</v>
      </c>
      <c r="E87" s="4" t="s">
        <v>258</v>
      </c>
      <c r="F87" s="5">
        <v>260000</v>
      </c>
      <c r="G87" s="5">
        <v>50000</v>
      </c>
      <c r="I87" s="7">
        <v>42773</v>
      </c>
      <c r="J87" s="5">
        <f>F87-G87-H87</f>
        <v>210000</v>
      </c>
      <c r="K87" s="4" t="s">
        <v>686</v>
      </c>
      <c r="L87" s="4">
        <v>1</v>
      </c>
      <c r="M87" s="4" t="s">
        <v>505</v>
      </c>
      <c r="N87" s="4" t="s">
        <v>687</v>
      </c>
      <c r="O87" s="4" t="s">
        <v>665</v>
      </c>
      <c r="P87" s="5">
        <f>SUM(F87:F87)</f>
        <v>260000</v>
      </c>
      <c r="Q87" s="5">
        <f>SUM(G87:H87)</f>
        <v>50000</v>
      </c>
      <c r="R87" s="5">
        <f>P87-Q87</f>
        <v>210000</v>
      </c>
      <c r="S87" s="4" t="s">
        <v>56</v>
      </c>
    </row>
    <row r="88" spans="1:19" x14ac:dyDescent="0.2">
      <c r="A88" s="4">
        <v>74</v>
      </c>
      <c r="B88" s="4" t="s">
        <v>688</v>
      </c>
      <c r="D88" s="6">
        <v>83286102</v>
      </c>
      <c r="E88" s="4" t="s">
        <v>138</v>
      </c>
      <c r="F88" s="5">
        <v>220000</v>
      </c>
      <c r="I88" s="7">
        <v>42688</v>
      </c>
      <c r="J88" s="5">
        <f>F88-G88-H88</f>
        <v>220000</v>
      </c>
      <c r="K88" s="4" t="s">
        <v>596</v>
      </c>
      <c r="L88" s="4">
        <v>1</v>
      </c>
      <c r="M88" s="4" t="s">
        <v>505</v>
      </c>
      <c r="N88" s="4" t="s">
        <v>689</v>
      </c>
      <c r="O88" s="4" t="s">
        <v>23</v>
      </c>
      <c r="P88" s="5">
        <f>SUM(F88:F88)</f>
        <v>220000</v>
      </c>
      <c r="Q88" s="5">
        <f>SUM(G88:H88)</f>
        <v>0</v>
      </c>
      <c r="R88" s="5">
        <f>P88-Q88</f>
        <v>220000</v>
      </c>
      <c r="S88" s="4" t="s">
        <v>43</v>
      </c>
    </row>
    <row r="89" spans="1:19" x14ac:dyDescent="0.2">
      <c r="A89" s="4">
        <v>75</v>
      </c>
      <c r="B89" s="4" t="s">
        <v>690</v>
      </c>
      <c r="D89" s="6">
        <v>73666000</v>
      </c>
      <c r="E89" s="4" t="s">
        <v>90</v>
      </c>
      <c r="F89" s="5">
        <v>260000</v>
      </c>
      <c r="G89" s="5">
        <v>40000</v>
      </c>
      <c r="I89" s="7">
        <v>42492</v>
      </c>
      <c r="J89" s="5">
        <f>F89-G89-H89</f>
        <v>220000</v>
      </c>
      <c r="K89" s="4" t="s">
        <v>691</v>
      </c>
      <c r="L89" s="4">
        <v>1</v>
      </c>
      <c r="M89" s="4" t="s">
        <v>505</v>
      </c>
      <c r="N89" s="4" t="s">
        <v>646</v>
      </c>
      <c r="O89" s="4" t="s">
        <v>391</v>
      </c>
      <c r="P89" s="5">
        <f>SUM(F89:F89)</f>
        <v>260000</v>
      </c>
      <c r="Q89" s="5">
        <f>SUM(G89:H89)</f>
        <v>40000</v>
      </c>
      <c r="R89" s="5">
        <f>P89-Q89</f>
        <v>220000</v>
      </c>
      <c r="S89" s="4" t="s">
        <v>43</v>
      </c>
    </row>
    <row r="90" spans="1:19" x14ac:dyDescent="0.2">
      <c r="A90" s="4">
        <v>76</v>
      </c>
      <c r="B90" s="4" t="s">
        <v>692</v>
      </c>
      <c r="C90" s="5">
        <v>1421849</v>
      </c>
      <c r="D90" s="6">
        <v>81102422</v>
      </c>
      <c r="E90" s="4" t="s">
        <v>693</v>
      </c>
      <c r="F90" s="5">
        <v>240000</v>
      </c>
      <c r="G90" s="5">
        <v>40000</v>
      </c>
      <c r="I90" s="7">
        <v>42492</v>
      </c>
      <c r="J90" s="5">
        <f>F90-G90-H90</f>
        <v>200000</v>
      </c>
      <c r="K90" s="4" t="s">
        <v>695</v>
      </c>
      <c r="L90" s="4">
        <v>1</v>
      </c>
      <c r="M90" s="4" t="s">
        <v>505</v>
      </c>
      <c r="N90" s="4" t="s">
        <v>694</v>
      </c>
      <c r="O90" s="4" t="s">
        <v>391</v>
      </c>
      <c r="P90" s="5">
        <f>SUM(F90:F90)</f>
        <v>240000</v>
      </c>
      <c r="Q90" s="5">
        <f>SUM(G90:H90)</f>
        <v>40000</v>
      </c>
      <c r="R90" s="5">
        <f>P90-Q90</f>
        <v>200000</v>
      </c>
      <c r="S90" s="4" t="s">
        <v>56</v>
      </c>
    </row>
    <row r="91" spans="1:19" x14ac:dyDescent="0.2">
      <c r="A91" s="4">
        <v>77</v>
      </c>
      <c r="B91" s="4" t="s">
        <v>696</v>
      </c>
      <c r="C91" s="5">
        <v>2073018</v>
      </c>
      <c r="D91" s="6">
        <v>82791168</v>
      </c>
      <c r="E91" s="4" t="s">
        <v>26</v>
      </c>
      <c r="F91" s="5">
        <v>260000</v>
      </c>
      <c r="G91" s="5">
        <v>20000</v>
      </c>
      <c r="I91" s="7">
        <v>42418</v>
      </c>
      <c r="J91" s="5">
        <f>F91-G91-H91</f>
        <v>240000</v>
      </c>
      <c r="K91" s="4" t="s">
        <v>611</v>
      </c>
      <c r="L91" s="4">
        <v>1</v>
      </c>
      <c r="M91" s="4" t="s">
        <v>562</v>
      </c>
      <c r="N91" s="4" t="s">
        <v>697</v>
      </c>
      <c r="O91" s="4" t="s">
        <v>339</v>
      </c>
      <c r="P91" s="5">
        <f>SUM(F91:F92)</f>
        <v>260000</v>
      </c>
      <c r="Q91" s="5">
        <f>SUM(G91:H92)</f>
        <v>40000</v>
      </c>
      <c r="R91" s="5">
        <f>P91-Q91</f>
        <v>220000</v>
      </c>
      <c r="S91" s="4" t="s">
        <v>43</v>
      </c>
    </row>
    <row r="92" spans="1:19" x14ac:dyDescent="0.2">
      <c r="B92" s="4" t="s">
        <v>698</v>
      </c>
      <c r="D92" s="6">
        <v>83712391</v>
      </c>
      <c r="H92" s="5">
        <v>20000</v>
      </c>
      <c r="I92" s="7">
        <v>42440</v>
      </c>
      <c r="J92" s="5">
        <f t="shared" ref="J92" si="5">(J91+F92)-H92</f>
        <v>220000</v>
      </c>
      <c r="P92" s="5"/>
      <c r="Q92" s="5"/>
      <c r="R92" s="5"/>
    </row>
    <row r="93" spans="1:19" x14ac:dyDescent="0.2">
      <c r="A93" s="4">
        <v>78</v>
      </c>
      <c r="B93" s="4" t="s">
        <v>699</v>
      </c>
      <c r="D93" s="6">
        <v>83663958</v>
      </c>
      <c r="E93" s="4" t="s">
        <v>95</v>
      </c>
      <c r="F93" s="5">
        <v>380000</v>
      </c>
      <c r="G93" s="5">
        <v>50000</v>
      </c>
      <c r="I93" s="7">
        <v>42709</v>
      </c>
      <c r="J93" s="5">
        <f>F93-G93-H93</f>
        <v>330000</v>
      </c>
      <c r="K93" s="4" t="s">
        <v>700</v>
      </c>
      <c r="L93" s="4">
        <v>1</v>
      </c>
      <c r="M93" s="4" t="s">
        <v>572</v>
      </c>
      <c r="O93" s="4" t="s">
        <v>23</v>
      </c>
      <c r="P93" s="5">
        <f>SUM(F93:F93)</f>
        <v>380000</v>
      </c>
      <c r="Q93" s="5">
        <f>SUM(G93:H93)</f>
        <v>50000</v>
      </c>
      <c r="R93" s="5">
        <f>P93-Q93</f>
        <v>330000</v>
      </c>
      <c r="S93" s="4" t="s">
        <v>56</v>
      </c>
    </row>
    <row r="94" spans="1:19" x14ac:dyDescent="0.2">
      <c r="A94" s="4">
        <v>79</v>
      </c>
      <c r="B94" s="4" t="s">
        <v>701</v>
      </c>
      <c r="C94" s="5">
        <v>6582693</v>
      </c>
      <c r="D94" s="6">
        <v>83891423</v>
      </c>
      <c r="E94" s="4" t="s">
        <v>95</v>
      </c>
      <c r="F94" s="5">
        <v>260000</v>
      </c>
      <c r="G94" s="5">
        <v>40000</v>
      </c>
      <c r="I94" s="7">
        <v>42660</v>
      </c>
      <c r="J94" s="5">
        <f>F94-G94-H94</f>
        <v>220000</v>
      </c>
      <c r="K94" s="4" t="s">
        <v>24</v>
      </c>
      <c r="L94" s="4">
        <v>1</v>
      </c>
      <c r="M94" s="4" t="s">
        <v>511</v>
      </c>
      <c r="O94" s="4" t="s">
        <v>23</v>
      </c>
      <c r="P94" s="5">
        <f>SUM(F94:F94)</f>
        <v>260000</v>
      </c>
      <c r="Q94" s="5">
        <f>SUM(G94:H94)</f>
        <v>40000</v>
      </c>
      <c r="R94" s="5">
        <f>P94-Q94</f>
        <v>220000</v>
      </c>
      <c r="S94" s="4" t="s">
        <v>44</v>
      </c>
    </row>
    <row r="95" spans="1:19" x14ac:dyDescent="0.2">
      <c r="A95" s="4">
        <v>80</v>
      </c>
      <c r="B95" s="4" t="s">
        <v>702</v>
      </c>
      <c r="C95" s="5">
        <v>4175768</v>
      </c>
      <c r="D95" s="6">
        <v>81141093</v>
      </c>
      <c r="E95" s="4" t="s">
        <v>95</v>
      </c>
      <c r="F95" s="5">
        <v>460000</v>
      </c>
      <c r="G95" s="5">
        <v>100000</v>
      </c>
      <c r="I95" s="7">
        <v>42751</v>
      </c>
      <c r="J95" s="5">
        <f>F95-G95-H95</f>
        <v>360000</v>
      </c>
      <c r="K95" s="4" t="s">
        <v>629</v>
      </c>
      <c r="L95" s="4">
        <v>1</v>
      </c>
      <c r="M95" s="4" t="s">
        <v>509</v>
      </c>
      <c r="N95" s="4" t="s">
        <v>630</v>
      </c>
      <c r="O95" s="4" t="s">
        <v>23</v>
      </c>
      <c r="P95" s="5">
        <f>SUM(F95:F95)</f>
        <v>460000</v>
      </c>
      <c r="Q95" s="5">
        <f>SUM(G95:H95)</f>
        <v>100000</v>
      </c>
      <c r="R95" s="5">
        <f>P95-Q95</f>
        <v>360000</v>
      </c>
      <c r="S95" s="4" t="s">
        <v>44</v>
      </c>
    </row>
    <row r="96" spans="1:19" x14ac:dyDescent="0.2">
      <c r="A96" s="4">
        <v>81</v>
      </c>
      <c r="B96" s="4" t="s">
        <v>703</v>
      </c>
      <c r="D96" s="6">
        <v>83624942</v>
      </c>
      <c r="E96" s="4" t="s">
        <v>684</v>
      </c>
      <c r="F96" s="5">
        <v>590000</v>
      </c>
      <c r="G96" s="5">
        <v>100000</v>
      </c>
      <c r="I96" s="7">
        <v>42828</v>
      </c>
      <c r="J96" s="5">
        <f>F96-G96-H96</f>
        <v>490000</v>
      </c>
      <c r="K96" s="4" t="s">
        <v>704</v>
      </c>
      <c r="L96" s="4">
        <v>1</v>
      </c>
      <c r="M96" s="4" t="s">
        <v>505</v>
      </c>
      <c r="O96" s="4" t="s">
        <v>23</v>
      </c>
      <c r="P96" s="5">
        <f>SUM(F96:F96)</f>
        <v>590000</v>
      </c>
      <c r="Q96" s="5">
        <f>SUM(G96:H96)</f>
        <v>100000</v>
      </c>
      <c r="R96" s="5">
        <f>P96-Q96</f>
        <v>490000</v>
      </c>
      <c r="S96" s="4" t="s">
        <v>56</v>
      </c>
    </row>
    <row r="97" spans="1:19" x14ac:dyDescent="0.2">
      <c r="A97" s="4">
        <v>82</v>
      </c>
      <c r="B97" s="4" t="s">
        <v>705</v>
      </c>
      <c r="C97" s="5">
        <v>5293502</v>
      </c>
      <c r="D97" s="6">
        <v>83931590</v>
      </c>
      <c r="E97" s="4" t="s">
        <v>315</v>
      </c>
      <c r="F97" s="5">
        <v>220000</v>
      </c>
      <c r="G97" s="5">
        <v>40000</v>
      </c>
      <c r="I97" s="7">
        <v>42779</v>
      </c>
      <c r="J97" s="5">
        <f>F97-G97-H97</f>
        <v>180000</v>
      </c>
      <c r="K97" s="4" t="s">
        <v>707</v>
      </c>
      <c r="L97" s="4">
        <v>1</v>
      </c>
      <c r="M97" s="4" t="s">
        <v>505</v>
      </c>
      <c r="N97" s="4" t="s">
        <v>706</v>
      </c>
      <c r="O97" s="4" t="s">
        <v>665</v>
      </c>
      <c r="P97" s="5">
        <f>SUM(F97:F97)</f>
        <v>220000</v>
      </c>
      <c r="Q97" s="5">
        <f>SUM(G97:H97)</f>
        <v>40000</v>
      </c>
      <c r="R97" s="5">
        <f>P97-Q97</f>
        <v>180000</v>
      </c>
      <c r="S97" s="4" t="s">
        <v>44</v>
      </c>
    </row>
    <row r="98" spans="1:19" x14ac:dyDescent="0.2">
      <c r="A98" s="4">
        <v>83</v>
      </c>
      <c r="B98" s="4" t="s">
        <v>708</v>
      </c>
      <c r="C98" s="5">
        <v>3873097</v>
      </c>
      <c r="D98" s="6">
        <v>85453811</v>
      </c>
      <c r="E98" s="4" t="s">
        <v>709</v>
      </c>
      <c r="F98" s="5">
        <v>450000</v>
      </c>
      <c r="G98" s="5">
        <v>50000</v>
      </c>
      <c r="I98" s="7">
        <v>42492</v>
      </c>
      <c r="J98" s="5">
        <f>F98-G98-H98</f>
        <v>400000</v>
      </c>
      <c r="K98" s="4" t="s">
        <v>564</v>
      </c>
      <c r="L98" s="4">
        <v>1</v>
      </c>
      <c r="M98" s="4" t="s">
        <v>638</v>
      </c>
      <c r="O98" s="4" t="s">
        <v>391</v>
      </c>
      <c r="P98" s="5">
        <f>SUM(F98:F99)</f>
        <v>450000</v>
      </c>
      <c r="Q98" s="5">
        <f>SUM(G98:H99)</f>
        <v>120000</v>
      </c>
      <c r="R98" s="5">
        <f>P98-Q98</f>
        <v>330000</v>
      </c>
      <c r="S98" s="4" t="s">
        <v>44</v>
      </c>
    </row>
    <row r="99" spans="1:19" x14ac:dyDescent="0.2">
      <c r="D99" s="6">
        <v>73221749</v>
      </c>
      <c r="H99" s="5">
        <v>70000</v>
      </c>
      <c r="I99" s="7">
        <v>42537</v>
      </c>
      <c r="J99" s="5">
        <f t="shared" ref="J99" si="6">(J98+F99)-H99</f>
        <v>330000</v>
      </c>
      <c r="P99" s="5"/>
      <c r="Q99" s="5"/>
      <c r="R99" s="5"/>
    </row>
    <row r="100" spans="1:19" x14ac:dyDescent="0.2">
      <c r="A100" s="4">
        <v>84</v>
      </c>
      <c r="B100" s="4" t="s">
        <v>710</v>
      </c>
      <c r="D100" s="6">
        <v>82791168</v>
      </c>
      <c r="E100" s="4" t="s">
        <v>199</v>
      </c>
      <c r="F100" s="5">
        <v>480000</v>
      </c>
      <c r="G100" s="5">
        <v>100000</v>
      </c>
      <c r="I100" s="7">
        <v>42688</v>
      </c>
      <c r="J100" s="5">
        <f>F100-G100-H100</f>
        <v>380000</v>
      </c>
      <c r="K100" s="4" t="s">
        <v>611</v>
      </c>
      <c r="L100" s="4">
        <v>1</v>
      </c>
      <c r="M100" s="4" t="s">
        <v>509</v>
      </c>
      <c r="O100" s="4" t="s">
        <v>216</v>
      </c>
      <c r="P100" s="5">
        <f>SUM(F100:F174)</f>
        <v>21226000</v>
      </c>
      <c r="Q100" s="5">
        <f>SUM(G100:H174)</f>
        <v>2740000</v>
      </c>
      <c r="R100" s="5">
        <f>P100-Q100</f>
        <v>18486000</v>
      </c>
      <c r="S100" s="4" t="s">
        <v>43</v>
      </c>
    </row>
    <row r="101" spans="1:19" x14ac:dyDescent="0.2">
      <c r="D101" s="6">
        <v>83776153</v>
      </c>
      <c r="H101" s="5">
        <v>50000</v>
      </c>
      <c r="I101" s="7">
        <v>42695</v>
      </c>
      <c r="J101" s="5">
        <f>(J100+F101)-H101</f>
        <v>330000</v>
      </c>
      <c r="P101" s="5"/>
      <c r="Q101" s="5"/>
      <c r="R101" s="5"/>
    </row>
    <row r="102" spans="1:19" x14ac:dyDescent="0.2">
      <c r="A102" s="4">
        <v>85</v>
      </c>
      <c r="B102" s="4" t="s">
        <v>711</v>
      </c>
      <c r="C102" s="5">
        <v>6183945</v>
      </c>
      <c r="D102" s="6">
        <v>83523488</v>
      </c>
      <c r="E102" s="4" t="s">
        <v>712</v>
      </c>
      <c r="F102" s="5">
        <v>520000</v>
      </c>
      <c r="G102" s="5">
        <v>150000</v>
      </c>
      <c r="I102" s="7">
        <v>42790</v>
      </c>
      <c r="J102" s="5">
        <f>F102-G102-H102</f>
        <v>370000</v>
      </c>
      <c r="K102" s="4" t="s">
        <v>556</v>
      </c>
      <c r="L102" s="4">
        <v>1</v>
      </c>
      <c r="M102" s="4" t="s">
        <v>505</v>
      </c>
      <c r="N102" s="4" t="s">
        <v>713</v>
      </c>
      <c r="O102" s="4" t="s">
        <v>665</v>
      </c>
      <c r="P102" s="5">
        <f>SUM(F102:F103)</f>
        <v>520000</v>
      </c>
      <c r="Q102" s="5">
        <f>SUM(G102:H103)</f>
        <v>350000</v>
      </c>
      <c r="R102" s="5">
        <f>P102-Q102</f>
        <v>170000</v>
      </c>
      <c r="S102" s="4" t="s">
        <v>56</v>
      </c>
    </row>
    <row r="103" spans="1:19" x14ac:dyDescent="0.2">
      <c r="E103" s="4" t="s">
        <v>258</v>
      </c>
      <c r="H103" s="5">
        <v>200000</v>
      </c>
      <c r="I103" s="7">
        <v>42821</v>
      </c>
      <c r="J103" s="5">
        <f>(J102+F103)-H103</f>
        <v>170000</v>
      </c>
    </row>
    <row r="104" spans="1:19" x14ac:dyDescent="0.2">
      <c r="A104" s="4">
        <v>86</v>
      </c>
      <c r="B104" s="4" t="s">
        <v>718</v>
      </c>
      <c r="E104" s="4" t="s">
        <v>684</v>
      </c>
      <c r="F104" s="5">
        <v>390000</v>
      </c>
      <c r="G104" s="5">
        <v>50000</v>
      </c>
      <c r="I104" s="7">
        <v>42748</v>
      </c>
      <c r="J104" s="5">
        <f>F104-G104-H104</f>
        <v>340000</v>
      </c>
      <c r="K104" s="4" t="s">
        <v>719</v>
      </c>
      <c r="L104" s="4">
        <v>1</v>
      </c>
      <c r="M104" s="4" t="s">
        <v>505</v>
      </c>
      <c r="O104" s="4" t="s">
        <v>23</v>
      </c>
      <c r="P104" s="5">
        <f>SUM(F104:F104)</f>
        <v>390000</v>
      </c>
      <c r="Q104" s="5">
        <f>SUM(G104:H104)</f>
        <v>50000</v>
      </c>
      <c r="R104" s="5">
        <f>P104-Q104</f>
        <v>340000</v>
      </c>
      <c r="S104" s="4" t="s">
        <v>56</v>
      </c>
    </row>
    <row r="105" spans="1:19" x14ac:dyDescent="0.2">
      <c r="A105" s="4">
        <v>87</v>
      </c>
      <c r="B105" s="4" t="s">
        <v>714</v>
      </c>
      <c r="C105" s="5">
        <v>4405177</v>
      </c>
      <c r="D105" s="6">
        <v>81908025</v>
      </c>
      <c r="E105" s="4" t="s">
        <v>715</v>
      </c>
      <c r="F105" s="5">
        <v>260000</v>
      </c>
      <c r="G105" s="5">
        <v>50000</v>
      </c>
      <c r="I105" s="7">
        <v>42506</v>
      </c>
      <c r="J105" s="5">
        <f>F105-G105-H105</f>
        <v>210000</v>
      </c>
      <c r="K105" s="4" t="s">
        <v>716</v>
      </c>
      <c r="L105" s="4">
        <v>1</v>
      </c>
      <c r="M105" s="4" t="s">
        <v>505</v>
      </c>
      <c r="N105" s="4" t="s">
        <v>717</v>
      </c>
      <c r="O105" s="4" t="s">
        <v>391</v>
      </c>
      <c r="P105" s="5">
        <f>SUM(F105:F105)</f>
        <v>260000</v>
      </c>
      <c r="Q105" s="5">
        <f>SUM(G105:H105)</f>
        <v>50000</v>
      </c>
      <c r="R105" s="5">
        <f>P105-Q105</f>
        <v>210000</v>
      </c>
      <c r="S105" s="4" t="s">
        <v>56</v>
      </c>
    </row>
    <row r="106" spans="1:19" x14ac:dyDescent="0.2">
      <c r="A106" s="4">
        <v>88</v>
      </c>
      <c r="B106" s="4" t="s">
        <v>720</v>
      </c>
      <c r="D106" s="6">
        <v>84305817</v>
      </c>
      <c r="E106" s="4" t="s">
        <v>74</v>
      </c>
      <c r="F106" s="5">
        <v>240000</v>
      </c>
      <c r="G106" s="5">
        <v>40000</v>
      </c>
      <c r="I106" s="7">
        <v>42793</v>
      </c>
      <c r="J106" s="5">
        <f>F106-G106-H106</f>
        <v>200000</v>
      </c>
      <c r="K106" s="4" t="s">
        <v>721</v>
      </c>
      <c r="L106" s="4">
        <v>1</v>
      </c>
      <c r="M106" s="4" t="s">
        <v>523</v>
      </c>
      <c r="O106" s="4" t="s">
        <v>23</v>
      </c>
      <c r="P106" s="5">
        <f>SUM(F106:F106)</f>
        <v>240000</v>
      </c>
      <c r="Q106" s="5">
        <f>SUM(G106:H106)</f>
        <v>40000</v>
      </c>
      <c r="R106" s="5">
        <f>P106-Q106</f>
        <v>200000</v>
      </c>
      <c r="S106" s="4" t="s">
        <v>43</v>
      </c>
    </row>
    <row r="107" spans="1:19" x14ac:dyDescent="0.2">
      <c r="A107" s="4">
        <v>89</v>
      </c>
      <c r="B107" s="4" t="s">
        <v>722</v>
      </c>
      <c r="D107" s="6">
        <v>86845780</v>
      </c>
      <c r="E107" s="4" t="s">
        <v>430</v>
      </c>
      <c r="F107" s="5">
        <v>260000</v>
      </c>
      <c r="G107" s="5">
        <v>40000</v>
      </c>
      <c r="I107" s="7">
        <v>42800</v>
      </c>
      <c r="J107" s="5">
        <f>F107-G107-H107</f>
        <v>220000</v>
      </c>
      <c r="K107" s="4" t="s">
        <v>172</v>
      </c>
      <c r="L107" s="4">
        <v>1</v>
      </c>
      <c r="M107" s="4" t="s">
        <v>523</v>
      </c>
      <c r="N107" s="4" t="s">
        <v>723</v>
      </c>
      <c r="O107" s="4" t="s">
        <v>23</v>
      </c>
      <c r="P107" s="5">
        <f>SUM(F107:F107)</f>
        <v>260000</v>
      </c>
      <c r="Q107" s="5">
        <f>SUM(G107:H107)</f>
        <v>40000</v>
      </c>
      <c r="R107" s="5">
        <f>P107-Q107</f>
        <v>220000</v>
      </c>
      <c r="S107" s="4" t="s">
        <v>43</v>
      </c>
    </row>
    <row r="108" spans="1:19" x14ac:dyDescent="0.2">
      <c r="A108" s="4">
        <v>90</v>
      </c>
      <c r="B108" s="4" t="s">
        <v>724</v>
      </c>
      <c r="D108" s="6">
        <v>85749863</v>
      </c>
      <c r="E108" s="4" t="s">
        <v>26</v>
      </c>
      <c r="F108" s="5">
        <v>260000</v>
      </c>
      <c r="G108" s="5">
        <v>30000</v>
      </c>
      <c r="I108" s="7">
        <v>42660</v>
      </c>
      <c r="J108" s="5">
        <f>F108-G108-H108</f>
        <v>230000</v>
      </c>
      <c r="K108" s="4" t="s">
        <v>611</v>
      </c>
      <c r="L108" s="4">
        <v>1</v>
      </c>
      <c r="M108" s="4" t="s">
        <v>562</v>
      </c>
      <c r="O108" s="4" t="s">
        <v>23</v>
      </c>
      <c r="P108" s="5">
        <f>SUM(F108:F108)</f>
        <v>260000</v>
      </c>
      <c r="Q108" s="5">
        <f>SUM(G108:H108)</f>
        <v>30000</v>
      </c>
      <c r="R108" s="5">
        <f>P108-Q108</f>
        <v>230000</v>
      </c>
      <c r="S108" s="4" t="s">
        <v>43</v>
      </c>
    </row>
    <row r="109" spans="1:19" x14ac:dyDescent="0.2">
      <c r="A109" s="4">
        <v>91</v>
      </c>
      <c r="B109" s="4" t="s">
        <v>725</v>
      </c>
      <c r="D109" s="6">
        <v>82901862</v>
      </c>
      <c r="E109" s="4" t="s">
        <v>192</v>
      </c>
      <c r="F109" s="5">
        <v>240000</v>
      </c>
      <c r="I109" s="7">
        <v>42533</v>
      </c>
      <c r="J109" s="5">
        <f>F109-G109-H109</f>
        <v>240000</v>
      </c>
      <c r="K109" s="4" t="s">
        <v>172</v>
      </c>
      <c r="L109" s="4">
        <v>1</v>
      </c>
      <c r="M109" s="4" t="s">
        <v>523</v>
      </c>
      <c r="N109" s="4" t="s">
        <v>726</v>
      </c>
      <c r="O109" s="4" t="s">
        <v>216</v>
      </c>
      <c r="P109" s="5">
        <f>SUM(F109:F109)</f>
        <v>240000</v>
      </c>
      <c r="Q109" s="5">
        <f>SUM(G109:H109)</f>
        <v>0</v>
      </c>
      <c r="R109" s="5">
        <f>P109-Q109</f>
        <v>240000</v>
      </c>
      <c r="S109" s="4" t="s">
        <v>44</v>
      </c>
    </row>
    <row r="110" spans="1:19" x14ac:dyDescent="0.2">
      <c r="A110" s="4">
        <v>92</v>
      </c>
      <c r="B110" s="4" t="s">
        <v>727</v>
      </c>
      <c r="D110" s="6">
        <v>73604865</v>
      </c>
      <c r="E110" s="4" t="s">
        <v>728</v>
      </c>
      <c r="F110" s="5">
        <v>160000</v>
      </c>
      <c r="G110" s="5">
        <v>50000</v>
      </c>
      <c r="I110" s="7">
        <v>42842</v>
      </c>
      <c r="J110" s="5">
        <f>F110-G110-H110</f>
        <v>110000</v>
      </c>
      <c r="K110" s="4" t="s">
        <v>704</v>
      </c>
      <c r="L110" s="4">
        <v>1</v>
      </c>
      <c r="M110" s="4" t="s">
        <v>505</v>
      </c>
      <c r="O110" s="4" t="s">
        <v>23</v>
      </c>
      <c r="P110" s="5">
        <f>SUM(F110:F110)</f>
        <v>160000</v>
      </c>
      <c r="Q110" s="5">
        <f>SUM(G110:H110)</f>
        <v>50000</v>
      </c>
      <c r="R110" s="5">
        <f>P110-Q110</f>
        <v>110000</v>
      </c>
      <c r="S110" s="4" t="s">
        <v>56</v>
      </c>
    </row>
    <row r="111" spans="1:19" x14ac:dyDescent="0.2">
      <c r="A111" s="4">
        <v>93</v>
      </c>
      <c r="B111" s="4" t="s">
        <v>731</v>
      </c>
      <c r="D111" s="6">
        <v>85433116</v>
      </c>
      <c r="E111" s="4" t="s">
        <v>218</v>
      </c>
      <c r="F111" s="5">
        <v>320000</v>
      </c>
      <c r="I111" s="7">
        <v>42622</v>
      </c>
      <c r="J111" s="5">
        <f>F111-G111-H111</f>
        <v>320000</v>
      </c>
      <c r="K111" s="4" t="s">
        <v>732</v>
      </c>
      <c r="L111" s="4">
        <v>1</v>
      </c>
      <c r="M111" s="4" t="s">
        <v>523</v>
      </c>
      <c r="N111" s="4" t="s">
        <v>733</v>
      </c>
      <c r="O111" s="4" t="s">
        <v>216</v>
      </c>
      <c r="P111" s="5">
        <f>SUM(F111:F111)</f>
        <v>320000</v>
      </c>
      <c r="Q111" s="5">
        <f>SUM(G111:H111)</f>
        <v>0</v>
      </c>
      <c r="R111" s="5">
        <f>P111-Q111</f>
        <v>320000</v>
      </c>
      <c r="S111" s="4" t="s">
        <v>43</v>
      </c>
    </row>
    <row r="112" spans="1:19" x14ac:dyDescent="0.2">
      <c r="A112" s="4">
        <v>94</v>
      </c>
      <c r="B112" s="4" t="s">
        <v>729</v>
      </c>
      <c r="C112" s="5">
        <v>4722273</v>
      </c>
      <c r="D112" s="6">
        <v>84556507</v>
      </c>
      <c r="E112" s="4" t="s">
        <v>730</v>
      </c>
      <c r="F112" s="5">
        <v>240000</v>
      </c>
      <c r="G112" s="5">
        <v>40000</v>
      </c>
      <c r="I112" s="7">
        <v>42772</v>
      </c>
      <c r="J112" s="5">
        <f>F112-G112-H112</f>
        <v>200000</v>
      </c>
      <c r="K112" s="4" t="s">
        <v>735</v>
      </c>
      <c r="L112" s="4">
        <v>1</v>
      </c>
      <c r="M112" s="4" t="s">
        <v>505</v>
      </c>
      <c r="N112" s="4" t="s">
        <v>736</v>
      </c>
      <c r="O112" s="4" t="s">
        <v>665</v>
      </c>
      <c r="P112" s="5">
        <f>SUM(F112:F112)</f>
        <v>240000</v>
      </c>
      <c r="Q112" s="5">
        <f>SUM(G112:H112)</f>
        <v>40000</v>
      </c>
      <c r="R112" s="5">
        <f>P112-Q112</f>
        <v>200000</v>
      </c>
      <c r="S112" s="4" t="s">
        <v>56</v>
      </c>
    </row>
    <row r="113" spans="1:19" x14ac:dyDescent="0.2">
      <c r="A113" s="4">
        <v>95</v>
      </c>
      <c r="B113" s="4" t="s">
        <v>737</v>
      </c>
      <c r="E113" s="4" t="s">
        <v>738</v>
      </c>
      <c r="F113" s="5">
        <v>500000</v>
      </c>
      <c r="G113" s="5">
        <v>100000</v>
      </c>
      <c r="I113" s="7">
        <v>42842</v>
      </c>
      <c r="J113" s="5">
        <f>F113-G113-H113</f>
        <v>400000</v>
      </c>
      <c r="K113" s="4" t="s">
        <v>739</v>
      </c>
      <c r="L113" s="4">
        <v>1</v>
      </c>
      <c r="M113" s="4" t="s">
        <v>505</v>
      </c>
      <c r="O113" s="4" t="s">
        <v>23</v>
      </c>
      <c r="P113" s="5">
        <f>SUM(F113:F113)</f>
        <v>500000</v>
      </c>
      <c r="Q113" s="5">
        <f>SUM(G113:H113)</f>
        <v>100000</v>
      </c>
      <c r="R113" s="5">
        <f>P113-Q113</f>
        <v>400000</v>
      </c>
      <c r="S113" s="4" t="s">
        <v>56</v>
      </c>
    </row>
    <row r="114" spans="1:19" x14ac:dyDescent="0.2">
      <c r="A114" s="4">
        <v>96</v>
      </c>
      <c r="B114" s="4" t="s">
        <v>740</v>
      </c>
      <c r="C114" s="5">
        <v>5134479</v>
      </c>
      <c r="D114" s="6">
        <v>82670144</v>
      </c>
      <c r="E114" s="4" t="s">
        <v>82</v>
      </c>
      <c r="F114" s="5">
        <v>295000</v>
      </c>
      <c r="I114" s="7">
        <v>42744</v>
      </c>
      <c r="J114" s="5">
        <f>(J113+F114)-H114</f>
        <v>695000</v>
      </c>
      <c r="K114" s="4" t="s">
        <v>564</v>
      </c>
      <c r="L114" s="4">
        <v>1</v>
      </c>
      <c r="M114" s="4" t="s">
        <v>572</v>
      </c>
      <c r="N114" s="4" t="s">
        <v>741</v>
      </c>
      <c r="O114" s="4" t="s">
        <v>23</v>
      </c>
      <c r="P114" s="5">
        <f>SUM(F114:F114)</f>
        <v>295000</v>
      </c>
      <c r="Q114" s="5">
        <f>SUM(G114:H114)</f>
        <v>0</v>
      </c>
      <c r="R114" s="5">
        <f>P114-Q114</f>
        <v>295000</v>
      </c>
      <c r="S114" s="4" t="s">
        <v>56</v>
      </c>
    </row>
    <row r="115" spans="1:19" x14ac:dyDescent="0.2">
      <c r="A115" s="4">
        <v>97</v>
      </c>
      <c r="B115" s="4" t="s">
        <v>742</v>
      </c>
      <c r="D115" s="6">
        <v>71711951</v>
      </c>
      <c r="E115" s="4" t="s">
        <v>93</v>
      </c>
      <c r="F115" s="5">
        <v>260000</v>
      </c>
      <c r="G115" s="5">
        <v>40000</v>
      </c>
      <c r="I115" s="7">
        <v>42765</v>
      </c>
      <c r="J115" s="5">
        <f>F115-G115-H115</f>
        <v>220000</v>
      </c>
      <c r="K115" s="4" t="s">
        <v>611</v>
      </c>
      <c r="L115" s="4">
        <v>1</v>
      </c>
      <c r="M115" s="4" t="s">
        <v>562</v>
      </c>
      <c r="O115" s="4" t="s">
        <v>23</v>
      </c>
      <c r="P115" s="5">
        <f>SUM(F115:F115)</f>
        <v>260000</v>
      </c>
      <c r="Q115" s="5">
        <f>SUM(G115:H115)</f>
        <v>40000</v>
      </c>
      <c r="R115" s="5">
        <f>P115-Q115</f>
        <v>220000</v>
      </c>
      <c r="S115" s="4" t="s">
        <v>43</v>
      </c>
    </row>
    <row r="116" spans="1:19" x14ac:dyDescent="0.2">
      <c r="A116" s="4">
        <v>98</v>
      </c>
      <c r="B116" s="4" t="s">
        <v>743</v>
      </c>
      <c r="E116" s="4" t="s">
        <v>238</v>
      </c>
      <c r="F116" s="5">
        <v>270000</v>
      </c>
      <c r="G116" s="5">
        <v>30000</v>
      </c>
      <c r="I116" s="7">
        <v>42765</v>
      </c>
      <c r="J116" s="5">
        <f>F116-G116-H116</f>
        <v>240000</v>
      </c>
      <c r="K116" s="4" t="s">
        <v>744</v>
      </c>
      <c r="L116" s="4">
        <v>1</v>
      </c>
      <c r="M116" s="4" t="s">
        <v>523</v>
      </c>
      <c r="O116" s="4" t="s">
        <v>23</v>
      </c>
      <c r="P116" s="5">
        <f>SUM(F116:F116)</f>
        <v>270000</v>
      </c>
      <c r="Q116" s="5">
        <f>SUM(G116:H116)</f>
        <v>30000</v>
      </c>
      <c r="R116" s="5">
        <f>P116-Q116</f>
        <v>240000</v>
      </c>
      <c r="S116" s="4" t="s">
        <v>43</v>
      </c>
    </row>
    <row r="117" spans="1:19" x14ac:dyDescent="0.2">
      <c r="A117" s="4">
        <v>99</v>
      </c>
      <c r="B117" s="4" t="s">
        <v>745</v>
      </c>
      <c r="E117" s="4" t="s">
        <v>268</v>
      </c>
      <c r="F117" s="5">
        <v>360000</v>
      </c>
      <c r="G117" s="5">
        <v>30000</v>
      </c>
      <c r="I117" s="7">
        <v>42567</v>
      </c>
      <c r="J117" s="5">
        <f>F117-G117-H117</f>
        <v>330000</v>
      </c>
      <c r="K117" s="4" t="s">
        <v>104</v>
      </c>
      <c r="L117" s="4">
        <v>1</v>
      </c>
      <c r="M117" s="4" t="s">
        <v>746</v>
      </c>
      <c r="O117" s="4" t="s">
        <v>216</v>
      </c>
      <c r="P117" s="5">
        <f>SUM(F117:F117)</f>
        <v>360000</v>
      </c>
      <c r="Q117" s="5">
        <f>SUM(G117:H117)</f>
        <v>30000</v>
      </c>
      <c r="R117" s="5">
        <f>P117-Q117</f>
        <v>330000</v>
      </c>
      <c r="S117" s="4" t="s">
        <v>56</v>
      </c>
    </row>
    <row r="118" spans="1:19" x14ac:dyDescent="0.2">
      <c r="A118" s="4">
        <v>100</v>
      </c>
      <c r="B118" s="4" t="s">
        <v>747</v>
      </c>
      <c r="C118" s="5">
        <v>5558</v>
      </c>
      <c r="D118" s="6">
        <v>82738882</v>
      </c>
      <c r="E118" s="4" t="s">
        <v>93</v>
      </c>
      <c r="F118" s="5">
        <v>260000</v>
      </c>
      <c r="I118" s="7">
        <v>42555</v>
      </c>
      <c r="J118" s="5">
        <f>F118-G118-H118</f>
        <v>260000</v>
      </c>
      <c r="K118" s="4" t="s">
        <v>748</v>
      </c>
      <c r="L118" s="4">
        <v>1</v>
      </c>
      <c r="M118" s="4" t="s">
        <v>505</v>
      </c>
      <c r="O118" s="4" t="s">
        <v>518</v>
      </c>
      <c r="P118" s="5">
        <f>SUM(F118:F118)</f>
        <v>260000</v>
      </c>
      <c r="Q118" s="5">
        <f>SUM(G118:H118)</f>
        <v>0</v>
      </c>
      <c r="R118" s="5">
        <f>P118-Q118</f>
        <v>260000</v>
      </c>
      <c r="S118" s="4" t="s">
        <v>56</v>
      </c>
    </row>
    <row r="119" spans="1:19" x14ac:dyDescent="0.2">
      <c r="A119" s="4">
        <v>101</v>
      </c>
      <c r="B119" s="4" t="s">
        <v>749</v>
      </c>
      <c r="C119" s="5">
        <v>5300948</v>
      </c>
      <c r="D119" s="6">
        <v>93263199</v>
      </c>
      <c r="E119" s="4" t="s">
        <v>77</v>
      </c>
      <c r="F119" s="5">
        <v>260000</v>
      </c>
      <c r="I119" s="7">
        <v>42765</v>
      </c>
      <c r="J119" s="5">
        <f>F119-G119-H119</f>
        <v>260000</v>
      </c>
      <c r="K119" s="4" t="s">
        <v>598</v>
      </c>
      <c r="L119" s="4">
        <v>1</v>
      </c>
      <c r="M119" s="4" t="s">
        <v>511</v>
      </c>
      <c r="O119" s="4" t="s">
        <v>23</v>
      </c>
      <c r="P119" s="5">
        <f>SUM(F119:F119)</f>
        <v>260000</v>
      </c>
      <c r="Q119" s="5">
        <f>SUM(G119:H119)</f>
        <v>0</v>
      </c>
      <c r="R119" s="5">
        <f>P119-Q119</f>
        <v>260000</v>
      </c>
      <c r="S119" s="4" t="s">
        <v>43</v>
      </c>
    </row>
    <row r="120" spans="1:19" x14ac:dyDescent="0.2">
      <c r="A120" s="4">
        <v>102</v>
      </c>
      <c r="B120" s="4" t="s">
        <v>750</v>
      </c>
      <c r="C120" s="5">
        <v>4487774</v>
      </c>
      <c r="D120" s="6">
        <v>81912062</v>
      </c>
      <c r="E120" s="4" t="s">
        <v>109</v>
      </c>
      <c r="F120" s="5">
        <v>510000</v>
      </c>
      <c r="G120" s="5">
        <v>40000</v>
      </c>
      <c r="I120" s="7">
        <v>42555</v>
      </c>
      <c r="J120" s="5">
        <f>F120-G120-H120</f>
        <v>470000</v>
      </c>
      <c r="K120" s="4" t="s">
        <v>521</v>
      </c>
      <c r="L120" s="4">
        <v>1</v>
      </c>
      <c r="M120" s="4" t="s">
        <v>505</v>
      </c>
      <c r="O120" s="4" t="s">
        <v>518</v>
      </c>
      <c r="P120" s="5">
        <f>SUM(F120:F120)</f>
        <v>510000</v>
      </c>
      <c r="Q120" s="5">
        <f>SUM(G120:H120)</f>
        <v>40000</v>
      </c>
      <c r="R120" s="5">
        <f>P120-Q120</f>
        <v>470000</v>
      </c>
      <c r="S120" s="4" t="s">
        <v>43</v>
      </c>
    </row>
    <row r="121" spans="1:19" x14ac:dyDescent="0.2">
      <c r="A121" s="4">
        <v>103</v>
      </c>
      <c r="B121" s="4" t="s">
        <v>751</v>
      </c>
      <c r="C121" s="5">
        <v>4109706</v>
      </c>
      <c r="D121" s="6">
        <v>73832013</v>
      </c>
      <c r="F121" s="5">
        <v>670000</v>
      </c>
      <c r="G121" s="5">
        <v>30000</v>
      </c>
      <c r="I121" s="7">
        <v>42786</v>
      </c>
      <c r="J121" s="5">
        <f>F121-G121-H121</f>
        <v>640000</v>
      </c>
      <c r="K121" s="4" t="s">
        <v>530</v>
      </c>
      <c r="L121" s="4">
        <v>1</v>
      </c>
      <c r="M121" s="4" t="s">
        <v>509</v>
      </c>
      <c r="O121" s="4" t="s">
        <v>216</v>
      </c>
      <c r="P121" s="5">
        <f>SUM(F121:F121)</f>
        <v>670000</v>
      </c>
      <c r="Q121" s="5">
        <f>SUM(G121:H121)</f>
        <v>30000</v>
      </c>
      <c r="R121" s="5">
        <f>P121-Q121</f>
        <v>640000</v>
      </c>
      <c r="S121" s="4" t="s">
        <v>43</v>
      </c>
    </row>
    <row r="122" spans="1:19" x14ac:dyDescent="0.2">
      <c r="A122" s="4">
        <v>104</v>
      </c>
      <c r="B122" s="4" t="s">
        <v>752</v>
      </c>
      <c r="D122" s="6">
        <v>83253475</v>
      </c>
      <c r="E122" s="4" t="s">
        <v>753</v>
      </c>
      <c r="F122" s="5">
        <v>260000</v>
      </c>
      <c r="G122" s="5">
        <v>20000</v>
      </c>
      <c r="I122" s="7">
        <v>42835</v>
      </c>
      <c r="J122" s="5">
        <f>F122-G122-H122</f>
        <v>240000</v>
      </c>
      <c r="K122" s="4" t="s">
        <v>754</v>
      </c>
      <c r="L122" s="4">
        <v>1</v>
      </c>
      <c r="M122" s="4" t="s">
        <v>523</v>
      </c>
      <c r="O122" s="4" t="s">
        <v>23</v>
      </c>
      <c r="P122" s="5">
        <f>SUM(F122:F122)</f>
        <v>260000</v>
      </c>
      <c r="Q122" s="5">
        <f>SUM(G122:H122)</f>
        <v>20000</v>
      </c>
      <c r="R122" s="5">
        <f>P122-Q122</f>
        <v>240000</v>
      </c>
      <c r="S122" s="4" t="s">
        <v>56</v>
      </c>
    </row>
    <row r="123" spans="1:19" x14ac:dyDescent="0.2">
      <c r="A123" s="4">
        <v>105</v>
      </c>
      <c r="B123" s="4" t="s">
        <v>755</v>
      </c>
      <c r="C123" s="5">
        <v>4352425</v>
      </c>
      <c r="D123" s="6">
        <v>84969531</v>
      </c>
      <c r="E123" s="4" t="s">
        <v>268</v>
      </c>
      <c r="F123" s="5">
        <v>360000</v>
      </c>
      <c r="G123" s="5">
        <v>100000</v>
      </c>
      <c r="I123" s="7">
        <v>42555</v>
      </c>
      <c r="J123" s="5">
        <f>F123-G123-H123</f>
        <v>260000</v>
      </c>
      <c r="K123" s="4" t="s">
        <v>756</v>
      </c>
      <c r="L123" s="4">
        <v>1</v>
      </c>
      <c r="M123" s="4" t="s">
        <v>757</v>
      </c>
      <c r="O123" s="4" t="s">
        <v>518</v>
      </c>
      <c r="P123" s="5">
        <f>SUM(F123:F123)</f>
        <v>360000</v>
      </c>
      <c r="Q123" s="5">
        <f>SUM(G123:H123)</f>
        <v>100000</v>
      </c>
      <c r="R123" s="5">
        <f>P123-Q123</f>
        <v>260000</v>
      </c>
      <c r="S123" s="4" t="s">
        <v>56</v>
      </c>
    </row>
    <row r="124" spans="1:19" x14ac:dyDescent="0.2">
      <c r="A124" s="4">
        <v>106</v>
      </c>
      <c r="B124" s="4" t="s">
        <v>758</v>
      </c>
      <c r="D124" s="6">
        <v>85817567</v>
      </c>
      <c r="E124" s="4" t="s">
        <v>759</v>
      </c>
      <c r="F124" s="5">
        <v>520000</v>
      </c>
      <c r="G124" s="5">
        <v>100000</v>
      </c>
      <c r="I124" s="7">
        <v>42772</v>
      </c>
      <c r="J124" s="5">
        <f>F124-G124-H124</f>
        <v>420000</v>
      </c>
      <c r="K124" s="4" t="s">
        <v>598</v>
      </c>
      <c r="L124" s="4">
        <v>1</v>
      </c>
      <c r="M124" s="4" t="s">
        <v>572</v>
      </c>
      <c r="O124" s="4" t="s">
        <v>23</v>
      </c>
      <c r="P124" s="5">
        <f>SUM(F124:F124)</f>
        <v>520000</v>
      </c>
      <c r="Q124" s="5">
        <f>SUM(G124:H124)</f>
        <v>100000</v>
      </c>
      <c r="R124" s="5">
        <f>P124-Q124</f>
        <v>420000</v>
      </c>
      <c r="S124" s="4" t="s">
        <v>56</v>
      </c>
    </row>
    <row r="125" spans="1:19" x14ac:dyDescent="0.2">
      <c r="A125" s="4">
        <v>107</v>
      </c>
      <c r="B125" s="4" t="s">
        <v>760</v>
      </c>
      <c r="D125" s="6">
        <v>83510661</v>
      </c>
      <c r="E125" s="4" t="s">
        <v>147</v>
      </c>
      <c r="F125" s="5">
        <v>240000</v>
      </c>
      <c r="G125" s="5">
        <v>30000</v>
      </c>
      <c r="I125" s="7">
        <v>42555</v>
      </c>
      <c r="J125" s="5">
        <f>F125-G125-H125</f>
        <v>210000</v>
      </c>
      <c r="K125" s="4" t="s">
        <v>761</v>
      </c>
      <c r="L125" s="4">
        <v>1</v>
      </c>
      <c r="M125" s="4" t="s">
        <v>505</v>
      </c>
      <c r="O125" s="4" t="s">
        <v>518</v>
      </c>
      <c r="P125" s="5">
        <f>SUM(F125:F125)</f>
        <v>240000</v>
      </c>
      <c r="Q125" s="5">
        <f>SUM(G125:H125)</f>
        <v>30000</v>
      </c>
      <c r="R125" s="5">
        <f>P125-Q125</f>
        <v>210000</v>
      </c>
      <c r="S125" s="4" t="s">
        <v>56</v>
      </c>
    </row>
    <row r="126" spans="1:19" x14ac:dyDescent="0.2">
      <c r="A126" s="4">
        <v>108</v>
      </c>
      <c r="B126" s="4" t="s">
        <v>762</v>
      </c>
      <c r="D126" s="6">
        <v>82463838</v>
      </c>
      <c r="E126" s="4" t="s">
        <v>410</v>
      </c>
      <c r="F126" s="5">
        <v>220000</v>
      </c>
      <c r="I126" s="7">
        <v>42618</v>
      </c>
      <c r="J126" s="5">
        <f>F126-G126-H126</f>
        <v>220000</v>
      </c>
      <c r="K126" s="4" t="s">
        <v>611</v>
      </c>
      <c r="L126" s="4">
        <v>1</v>
      </c>
      <c r="M126" s="4" t="s">
        <v>509</v>
      </c>
      <c r="O126" s="4" t="s">
        <v>216</v>
      </c>
      <c r="P126" s="5">
        <f>SUM(F126:F126)</f>
        <v>220000</v>
      </c>
      <c r="Q126" s="5">
        <f>SUM(G126:H126)</f>
        <v>0</v>
      </c>
      <c r="R126" s="5">
        <f>P126-Q126</f>
        <v>220000</v>
      </c>
      <c r="S126" s="4" t="s">
        <v>44</v>
      </c>
    </row>
    <row r="127" spans="1:19" x14ac:dyDescent="0.2">
      <c r="A127" s="4">
        <v>109</v>
      </c>
      <c r="B127" s="4" t="s">
        <v>763</v>
      </c>
      <c r="D127" s="6">
        <v>75764066</v>
      </c>
      <c r="E127" s="4" t="s">
        <v>194</v>
      </c>
      <c r="F127" s="5">
        <v>240000</v>
      </c>
      <c r="I127" s="7">
        <v>42793</v>
      </c>
      <c r="J127" s="5">
        <f>F127-G127-H127</f>
        <v>240000</v>
      </c>
      <c r="K127" s="4" t="s">
        <v>54</v>
      </c>
      <c r="L127" s="4">
        <v>1</v>
      </c>
      <c r="M127" s="4" t="s">
        <v>523</v>
      </c>
      <c r="O127" s="4" t="s">
        <v>23</v>
      </c>
      <c r="P127" s="5">
        <f>SUM(F127:F127)</f>
        <v>240000</v>
      </c>
      <c r="Q127" s="5">
        <f>SUM(G127:H127)</f>
        <v>0</v>
      </c>
      <c r="R127" s="5">
        <f>P127-Q127</f>
        <v>240000</v>
      </c>
      <c r="S127" s="4" t="s">
        <v>44</v>
      </c>
    </row>
    <row r="128" spans="1:19" x14ac:dyDescent="0.2">
      <c r="A128" s="4">
        <v>110</v>
      </c>
      <c r="B128" s="4" t="s">
        <v>764</v>
      </c>
      <c r="D128" s="6">
        <v>83676122</v>
      </c>
      <c r="E128" s="4" t="s">
        <v>765</v>
      </c>
      <c r="F128" s="5">
        <v>260000</v>
      </c>
      <c r="G128" s="5">
        <v>20000</v>
      </c>
      <c r="I128" s="7">
        <v>42709</v>
      </c>
      <c r="J128" s="5">
        <f>F128-G128-H128</f>
        <v>240000</v>
      </c>
      <c r="K128" s="4" t="s">
        <v>766</v>
      </c>
      <c r="L128" s="4">
        <v>1</v>
      </c>
      <c r="M128" s="4" t="s">
        <v>509</v>
      </c>
      <c r="N128" s="4" t="s">
        <v>767</v>
      </c>
      <c r="O128" s="4" t="s">
        <v>768</v>
      </c>
      <c r="P128" s="5">
        <f>SUM(F128:F128)</f>
        <v>260000</v>
      </c>
      <c r="Q128" s="5">
        <f>SUM(G128:H128)</f>
        <v>20000</v>
      </c>
      <c r="R128" s="5">
        <f>P128-Q128</f>
        <v>240000</v>
      </c>
      <c r="S128" s="4" t="s">
        <v>43</v>
      </c>
    </row>
    <row r="129" spans="1:19" x14ac:dyDescent="0.2">
      <c r="A129" s="4">
        <v>111</v>
      </c>
      <c r="B129" s="4" t="s">
        <v>769</v>
      </c>
      <c r="C129" s="5">
        <v>2244417</v>
      </c>
      <c r="D129" s="6">
        <v>73864521</v>
      </c>
      <c r="E129" s="4" t="s">
        <v>241</v>
      </c>
      <c r="F129" s="5">
        <v>240000</v>
      </c>
      <c r="G129" s="5">
        <v>40000</v>
      </c>
      <c r="I129" s="7">
        <v>42562</v>
      </c>
      <c r="J129" s="5">
        <f>F129-G129-H129</f>
        <v>200000</v>
      </c>
      <c r="K129" s="4" t="s">
        <v>508</v>
      </c>
      <c r="L129" s="4">
        <v>1</v>
      </c>
      <c r="M129" s="4" t="s">
        <v>607</v>
      </c>
      <c r="N129" s="4" t="s">
        <v>770</v>
      </c>
      <c r="O129" s="4" t="s">
        <v>589</v>
      </c>
      <c r="P129" s="5">
        <f>SUM(F129:F129)</f>
        <v>240000</v>
      </c>
      <c r="Q129" s="5">
        <f>SUM(G129:H129)</f>
        <v>40000</v>
      </c>
      <c r="R129" s="5">
        <f>P129-Q129</f>
        <v>200000</v>
      </c>
      <c r="S129" s="4" t="s">
        <v>44</v>
      </c>
    </row>
    <row r="130" spans="1:19" x14ac:dyDescent="0.2">
      <c r="A130" s="4">
        <v>112</v>
      </c>
      <c r="B130" s="4" t="s">
        <v>771</v>
      </c>
      <c r="C130" s="5">
        <v>5015153</v>
      </c>
      <c r="D130" s="6">
        <v>86784522</v>
      </c>
      <c r="E130" s="4" t="s">
        <v>772</v>
      </c>
      <c r="F130" s="5">
        <v>298000</v>
      </c>
      <c r="G130" s="5">
        <v>50000</v>
      </c>
      <c r="I130" s="7">
        <v>42562</v>
      </c>
      <c r="J130" s="5">
        <f>F130-G130-H130</f>
        <v>248000</v>
      </c>
      <c r="K130" s="4" t="s">
        <v>773</v>
      </c>
      <c r="L130" s="4">
        <v>1</v>
      </c>
      <c r="M130" s="4" t="s">
        <v>607</v>
      </c>
      <c r="N130" s="4" t="s">
        <v>770</v>
      </c>
      <c r="O130" s="4" t="s">
        <v>589</v>
      </c>
      <c r="P130" s="5">
        <f>SUM(F130:F131)</f>
        <v>298000</v>
      </c>
      <c r="Q130" s="5">
        <f>SUM(G130:H131)</f>
        <v>70000</v>
      </c>
      <c r="R130" s="5">
        <f>P130-Q130</f>
        <v>228000</v>
      </c>
      <c r="S130" s="4" t="s">
        <v>43</v>
      </c>
    </row>
    <row r="131" spans="1:19" x14ac:dyDescent="0.2">
      <c r="D131" s="6">
        <v>83593354</v>
      </c>
      <c r="H131" s="5">
        <v>20000</v>
      </c>
      <c r="I131" s="7">
        <v>42590</v>
      </c>
      <c r="J131" s="5">
        <f t="shared" ref="J131" si="7">(J130+F131)-H131</f>
        <v>228000</v>
      </c>
    </row>
    <row r="132" spans="1:19" x14ac:dyDescent="0.2">
      <c r="A132" s="4">
        <v>113</v>
      </c>
      <c r="B132" s="4" t="s">
        <v>774</v>
      </c>
      <c r="C132" s="5">
        <v>4438407</v>
      </c>
      <c r="D132" s="6">
        <v>86798592</v>
      </c>
      <c r="E132" s="4" t="s">
        <v>93</v>
      </c>
      <c r="F132" s="5">
        <v>260000</v>
      </c>
      <c r="G132" s="5">
        <v>50000</v>
      </c>
      <c r="I132" s="7">
        <v>42765</v>
      </c>
      <c r="J132" s="5">
        <f>F132-G132-H132</f>
        <v>210000</v>
      </c>
      <c r="K132" s="4" t="s">
        <v>775</v>
      </c>
      <c r="L132" s="4">
        <v>1</v>
      </c>
      <c r="M132" s="4" t="s">
        <v>523</v>
      </c>
      <c r="O132" s="4" t="s">
        <v>23</v>
      </c>
      <c r="P132" s="5">
        <f>SUM(F132:F132)</f>
        <v>260000</v>
      </c>
      <c r="Q132" s="5">
        <f>SUM(G132:H132)</f>
        <v>50000</v>
      </c>
      <c r="R132" s="5">
        <f>P132-Q132</f>
        <v>210000</v>
      </c>
      <c r="S132" s="4" t="s">
        <v>43</v>
      </c>
    </row>
    <row r="133" spans="1:19" x14ac:dyDescent="0.2">
      <c r="A133" s="4">
        <v>114</v>
      </c>
      <c r="B133" s="4" t="s">
        <v>776</v>
      </c>
      <c r="C133" s="5">
        <v>3236248</v>
      </c>
      <c r="D133" s="6">
        <v>86604008</v>
      </c>
      <c r="E133" s="4" t="s">
        <v>218</v>
      </c>
      <c r="F133" s="5">
        <v>618000</v>
      </c>
      <c r="G133" s="5">
        <v>80000</v>
      </c>
      <c r="I133" s="7">
        <v>42562</v>
      </c>
      <c r="J133" s="5">
        <f>F133-G133-H133</f>
        <v>538000</v>
      </c>
      <c r="K133" s="4" t="s">
        <v>777</v>
      </c>
      <c r="L133" s="4">
        <v>1</v>
      </c>
      <c r="M133" s="4" t="s">
        <v>509</v>
      </c>
      <c r="O133" s="4" t="s">
        <v>518</v>
      </c>
      <c r="P133" s="5">
        <f>SUM(F133:F133)</f>
        <v>618000</v>
      </c>
      <c r="Q133" s="5">
        <f>SUM(G133:H133)</f>
        <v>80000</v>
      </c>
      <c r="R133" s="5">
        <f>P133-Q133</f>
        <v>538000</v>
      </c>
      <c r="S133" s="4" t="s">
        <v>43</v>
      </c>
    </row>
    <row r="134" spans="1:19" x14ac:dyDescent="0.2">
      <c r="A134" s="4">
        <v>115</v>
      </c>
      <c r="B134" s="4" t="s">
        <v>778</v>
      </c>
      <c r="C134" s="5">
        <v>4420498</v>
      </c>
      <c r="D134" s="6">
        <v>85814620</v>
      </c>
      <c r="E134" s="4" t="s">
        <v>187</v>
      </c>
      <c r="F134" s="5">
        <v>260000</v>
      </c>
      <c r="G134" s="5">
        <v>40000</v>
      </c>
      <c r="I134" s="7">
        <v>42709</v>
      </c>
      <c r="J134" s="5">
        <f>F134-G134-H134</f>
        <v>220000</v>
      </c>
      <c r="K134" s="4" t="s">
        <v>744</v>
      </c>
      <c r="L134" s="4">
        <v>1</v>
      </c>
      <c r="M134" s="4" t="s">
        <v>523</v>
      </c>
      <c r="O134" s="4" t="s">
        <v>23</v>
      </c>
      <c r="P134" s="5">
        <f>SUM(F134:F134)</f>
        <v>260000</v>
      </c>
      <c r="Q134" s="5">
        <f>SUM(G134:H134)</f>
        <v>40000</v>
      </c>
      <c r="R134" s="5">
        <f>P134-Q134</f>
        <v>220000</v>
      </c>
      <c r="S134" s="4" t="s">
        <v>56</v>
      </c>
    </row>
    <row r="135" spans="1:19" x14ac:dyDescent="0.2">
      <c r="A135" s="4">
        <v>116</v>
      </c>
      <c r="B135" s="4" t="s">
        <v>779</v>
      </c>
      <c r="D135" s="6">
        <v>83639101</v>
      </c>
      <c r="F135" s="5">
        <v>1290000</v>
      </c>
      <c r="I135" s="7">
        <v>42660</v>
      </c>
      <c r="J135" s="5">
        <f>F135-G135-H135</f>
        <v>1290000</v>
      </c>
      <c r="K135" s="4" t="s">
        <v>172</v>
      </c>
      <c r="L135" s="4">
        <v>1</v>
      </c>
      <c r="M135" s="4" t="s">
        <v>505</v>
      </c>
      <c r="O135" s="4" t="s">
        <v>216</v>
      </c>
      <c r="P135" s="5">
        <f>SUM(F135:F135)</f>
        <v>1290000</v>
      </c>
      <c r="Q135" s="5">
        <f>SUM(G135:H135)</f>
        <v>0</v>
      </c>
      <c r="R135" s="5">
        <f>P135-Q135</f>
        <v>1290000</v>
      </c>
      <c r="S135" s="4" t="s">
        <v>43</v>
      </c>
    </row>
    <row r="136" spans="1:19" x14ac:dyDescent="0.2">
      <c r="A136" s="4">
        <v>117</v>
      </c>
      <c r="B136" s="4" t="s">
        <v>780</v>
      </c>
      <c r="C136" s="5">
        <v>6786870</v>
      </c>
      <c r="D136" s="6">
        <v>86516843</v>
      </c>
      <c r="E136" s="4" t="s">
        <v>90</v>
      </c>
      <c r="F136" s="5">
        <v>260000</v>
      </c>
      <c r="I136" s="7">
        <v>42807</v>
      </c>
      <c r="J136" s="5">
        <f>F136-G136-H136</f>
        <v>260000</v>
      </c>
      <c r="K136" s="4" t="s">
        <v>598</v>
      </c>
      <c r="L136" s="4">
        <v>1</v>
      </c>
      <c r="M136" s="4" t="s">
        <v>511</v>
      </c>
      <c r="N136" s="4" t="s">
        <v>781</v>
      </c>
      <c r="O136" s="4" t="s">
        <v>23</v>
      </c>
      <c r="P136" s="5">
        <f>SUM(F136:F136)</f>
        <v>260000</v>
      </c>
      <c r="Q136" s="5">
        <f>SUM(G136:H136)</f>
        <v>0</v>
      </c>
      <c r="R136" s="5">
        <f>P136-Q136</f>
        <v>260000</v>
      </c>
      <c r="S136" s="4" t="s">
        <v>43</v>
      </c>
    </row>
    <row r="137" spans="1:19" x14ac:dyDescent="0.2">
      <c r="A137" s="4">
        <v>118</v>
      </c>
      <c r="B137" s="4" t="s">
        <v>782</v>
      </c>
      <c r="D137" s="6">
        <v>81393201</v>
      </c>
      <c r="E137" s="4" t="s">
        <v>95</v>
      </c>
      <c r="F137" s="5">
        <v>260000</v>
      </c>
      <c r="G137" s="5">
        <v>40000</v>
      </c>
      <c r="I137" s="7">
        <v>42569</v>
      </c>
      <c r="J137" s="5">
        <f>F137-G137-H137</f>
        <v>220000</v>
      </c>
      <c r="K137" s="4" t="s">
        <v>145</v>
      </c>
      <c r="L137" s="4">
        <v>1</v>
      </c>
      <c r="M137" s="4" t="s">
        <v>505</v>
      </c>
      <c r="N137" s="4" t="s">
        <v>783</v>
      </c>
      <c r="O137" s="4" t="s">
        <v>216</v>
      </c>
      <c r="P137" s="5">
        <f>SUM(F137:F139)</f>
        <v>260000</v>
      </c>
      <c r="Q137" s="5">
        <f>SUM(G137:H139)</f>
        <v>80000</v>
      </c>
      <c r="R137" s="5">
        <f>P137-Q137</f>
        <v>180000</v>
      </c>
      <c r="S137" s="4" t="s">
        <v>43</v>
      </c>
    </row>
    <row r="138" spans="1:19" x14ac:dyDescent="0.2">
      <c r="D138" s="6">
        <v>83790469</v>
      </c>
      <c r="H138" s="5">
        <v>20000</v>
      </c>
      <c r="I138" s="7">
        <v>42583</v>
      </c>
      <c r="J138" s="5">
        <f t="shared" ref="J138:J139" si="8">(J137+F138)-H138</f>
        <v>200000</v>
      </c>
    </row>
    <row r="139" spans="1:19" x14ac:dyDescent="0.2">
      <c r="D139" s="6">
        <v>86206425</v>
      </c>
      <c r="H139" s="5">
        <v>20000</v>
      </c>
      <c r="I139" s="7">
        <v>42604</v>
      </c>
      <c r="J139" s="5">
        <f t="shared" si="8"/>
        <v>180000</v>
      </c>
    </row>
    <row r="140" spans="1:19" x14ac:dyDescent="0.2">
      <c r="A140" s="4">
        <v>119</v>
      </c>
      <c r="B140" s="4" t="s">
        <v>784</v>
      </c>
      <c r="C140" s="5">
        <v>5027580</v>
      </c>
      <c r="D140" s="6">
        <v>83498053</v>
      </c>
      <c r="E140" s="4" t="s">
        <v>632</v>
      </c>
      <c r="F140" s="5">
        <v>260000</v>
      </c>
      <c r="G140" s="5">
        <v>20000</v>
      </c>
      <c r="I140" s="7">
        <v>42569</v>
      </c>
      <c r="J140" s="5">
        <f>F140-G140-H140</f>
        <v>240000</v>
      </c>
      <c r="K140" s="4" t="s">
        <v>785</v>
      </c>
      <c r="L140" s="4">
        <v>1</v>
      </c>
      <c r="M140" s="4" t="s">
        <v>505</v>
      </c>
      <c r="N140" s="4" t="s">
        <v>786</v>
      </c>
      <c r="O140" s="4" t="s">
        <v>518</v>
      </c>
      <c r="P140" s="5">
        <f>SUM(F140:F140)</f>
        <v>260000</v>
      </c>
      <c r="Q140" s="5">
        <f>SUM(G140:H140)</f>
        <v>20000</v>
      </c>
      <c r="R140" s="5">
        <f>P140-Q140</f>
        <v>240000</v>
      </c>
      <c r="S140" s="4" t="s">
        <v>43</v>
      </c>
    </row>
    <row r="141" spans="1:19" x14ac:dyDescent="0.2">
      <c r="A141" s="4">
        <v>120</v>
      </c>
      <c r="B141" s="4" t="s">
        <v>787</v>
      </c>
      <c r="D141" s="6">
        <v>86688659</v>
      </c>
      <c r="E141" s="4" t="s">
        <v>93</v>
      </c>
      <c r="F141" s="5">
        <v>260000</v>
      </c>
      <c r="G141" s="5">
        <v>40000</v>
      </c>
      <c r="I141" s="7">
        <v>42793</v>
      </c>
      <c r="J141" s="5">
        <f>F141-G141-H141</f>
        <v>220000</v>
      </c>
      <c r="K141" s="4" t="s">
        <v>721</v>
      </c>
      <c r="L141" s="4">
        <v>1</v>
      </c>
      <c r="M141" s="4" t="s">
        <v>523</v>
      </c>
      <c r="O141" s="4" t="s">
        <v>23</v>
      </c>
      <c r="P141" s="5">
        <f>SUM(F141:F141)</f>
        <v>260000</v>
      </c>
      <c r="Q141" s="5">
        <f>SUM(G141:H141)</f>
        <v>40000</v>
      </c>
      <c r="R141" s="5">
        <f>P141-Q141</f>
        <v>220000</v>
      </c>
      <c r="S141" s="4" t="s">
        <v>43</v>
      </c>
    </row>
    <row r="142" spans="1:19" x14ac:dyDescent="0.2">
      <c r="A142" s="4">
        <v>121</v>
      </c>
      <c r="B142" s="4" t="s">
        <v>788</v>
      </c>
      <c r="C142" s="5">
        <v>4063903</v>
      </c>
      <c r="D142" s="6">
        <v>82943030</v>
      </c>
      <c r="E142" s="4" t="s">
        <v>93</v>
      </c>
      <c r="F142" s="5">
        <v>500000</v>
      </c>
      <c r="G142" s="5">
        <v>80000</v>
      </c>
      <c r="I142" s="7">
        <v>42569</v>
      </c>
      <c r="J142" s="5">
        <f>F142-G142-H142</f>
        <v>420000</v>
      </c>
      <c r="L142" s="4">
        <v>1</v>
      </c>
      <c r="M142" s="4" t="s">
        <v>523</v>
      </c>
      <c r="N142" s="4" t="s">
        <v>789</v>
      </c>
      <c r="O142" s="4" t="s">
        <v>589</v>
      </c>
      <c r="P142" s="5">
        <f>SUM(F142:F142)</f>
        <v>500000</v>
      </c>
      <c r="Q142" s="5">
        <f>SUM(G142:H142)</f>
        <v>80000</v>
      </c>
      <c r="R142" s="5">
        <f>P142-Q142</f>
        <v>420000</v>
      </c>
      <c r="S142" s="4" t="s">
        <v>43</v>
      </c>
    </row>
    <row r="143" spans="1:19" x14ac:dyDescent="0.2">
      <c r="A143" s="4">
        <v>122</v>
      </c>
      <c r="B143" s="4" t="s">
        <v>790</v>
      </c>
      <c r="C143" s="5">
        <v>6377486</v>
      </c>
      <c r="D143" s="6">
        <v>84486088</v>
      </c>
      <c r="E143" s="4" t="s">
        <v>77</v>
      </c>
      <c r="F143" s="5">
        <v>260000</v>
      </c>
      <c r="I143" s="7">
        <v>42716</v>
      </c>
      <c r="J143" s="5">
        <f>F143-G143-H143</f>
        <v>260000</v>
      </c>
      <c r="K143" s="4" t="s">
        <v>791</v>
      </c>
      <c r="L143" s="4">
        <v>1</v>
      </c>
      <c r="M143" s="4" t="s">
        <v>505</v>
      </c>
      <c r="O143" s="4" t="s">
        <v>18</v>
      </c>
      <c r="P143" s="5">
        <f>SUM(F143:F143)</f>
        <v>260000</v>
      </c>
      <c r="Q143" s="5">
        <f>SUM(G143:H143)</f>
        <v>0</v>
      </c>
      <c r="R143" s="5">
        <f>P143-Q143</f>
        <v>260000</v>
      </c>
      <c r="S143" s="4" t="s">
        <v>56</v>
      </c>
    </row>
    <row r="144" spans="1:19" x14ac:dyDescent="0.2">
      <c r="A144" s="4">
        <v>123</v>
      </c>
      <c r="B144" s="4" t="s">
        <v>792</v>
      </c>
      <c r="C144" s="5">
        <v>6822985</v>
      </c>
      <c r="D144" s="6">
        <v>82549446</v>
      </c>
      <c r="E144" s="4" t="s">
        <v>93</v>
      </c>
      <c r="F144" s="5">
        <v>260000</v>
      </c>
      <c r="I144" s="7">
        <v>42716</v>
      </c>
      <c r="J144" s="5">
        <f>F144-G144-H144</f>
        <v>260000</v>
      </c>
      <c r="K144" s="4" t="s">
        <v>793</v>
      </c>
      <c r="L144" s="4">
        <v>1</v>
      </c>
      <c r="M144" s="4" t="s">
        <v>523</v>
      </c>
      <c r="O144" s="4" t="s">
        <v>18</v>
      </c>
      <c r="P144" s="5">
        <f>SUM(F144:F144)</f>
        <v>260000</v>
      </c>
      <c r="Q144" s="5">
        <f>SUM(G144:H144)</f>
        <v>0</v>
      </c>
      <c r="R144" s="5">
        <f>P144-Q144</f>
        <v>260000</v>
      </c>
      <c r="S144" s="4" t="s">
        <v>43</v>
      </c>
    </row>
    <row r="145" spans="1:19" x14ac:dyDescent="0.2">
      <c r="A145" s="4">
        <v>124</v>
      </c>
      <c r="B145" s="4" t="s">
        <v>794</v>
      </c>
      <c r="C145" s="5">
        <v>3864408</v>
      </c>
      <c r="D145" s="6">
        <v>84526242</v>
      </c>
      <c r="E145" s="4" t="s">
        <v>26</v>
      </c>
      <c r="F145" s="5">
        <v>260000</v>
      </c>
      <c r="G145" s="5">
        <v>40000</v>
      </c>
      <c r="I145" s="7">
        <v>42569</v>
      </c>
      <c r="J145" s="5">
        <f>F145-G145-H145</f>
        <v>220000</v>
      </c>
      <c r="K145" s="4" t="s">
        <v>795</v>
      </c>
      <c r="L145" s="4">
        <v>1</v>
      </c>
      <c r="M145" s="4" t="s">
        <v>523</v>
      </c>
      <c r="O145" s="4" t="s">
        <v>589</v>
      </c>
      <c r="P145" s="5">
        <f>SUM(F145:F145)</f>
        <v>260000</v>
      </c>
      <c r="Q145" s="5">
        <f>SUM(G145:H145)</f>
        <v>40000</v>
      </c>
      <c r="R145" s="5">
        <f>P145-Q145</f>
        <v>220000</v>
      </c>
      <c r="S145" s="4" t="s">
        <v>43</v>
      </c>
    </row>
    <row r="146" spans="1:19" x14ac:dyDescent="0.2">
      <c r="A146" s="4">
        <v>125</v>
      </c>
      <c r="B146" s="4" t="s">
        <v>796</v>
      </c>
      <c r="C146" s="5">
        <v>4834463</v>
      </c>
      <c r="D146" s="6">
        <v>75861329</v>
      </c>
      <c r="E146" s="4" t="s">
        <v>138</v>
      </c>
      <c r="F146" s="5">
        <v>220000</v>
      </c>
      <c r="G146" s="5">
        <v>40000</v>
      </c>
      <c r="I146" s="7">
        <v>42716</v>
      </c>
      <c r="J146" s="5">
        <f>F146-G146-H146</f>
        <v>180000</v>
      </c>
      <c r="K146" s="4" t="s">
        <v>797</v>
      </c>
      <c r="L146" s="4">
        <v>1</v>
      </c>
      <c r="M146" s="4" t="s">
        <v>523</v>
      </c>
      <c r="N146" s="4" t="s">
        <v>798</v>
      </c>
      <c r="O146" s="4" t="s">
        <v>589</v>
      </c>
      <c r="P146" s="5">
        <f>SUM(F146:F146)</f>
        <v>220000</v>
      </c>
      <c r="Q146" s="5">
        <f>SUM(G146:H146)</f>
        <v>40000</v>
      </c>
      <c r="R146" s="5">
        <f>P146-Q146</f>
        <v>180000</v>
      </c>
      <c r="S146" s="4" t="s">
        <v>43</v>
      </c>
    </row>
    <row r="147" spans="1:19" x14ac:dyDescent="0.2">
      <c r="A147" s="4">
        <v>126</v>
      </c>
      <c r="B147" s="4" t="s">
        <v>799</v>
      </c>
      <c r="C147" s="5">
        <v>3287721</v>
      </c>
      <c r="D147" s="6">
        <v>73608237</v>
      </c>
      <c r="E147" s="4" t="s">
        <v>93</v>
      </c>
      <c r="F147" s="5">
        <v>260000</v>
      </c>
      <c r="I147" s="7">
        <v>42716</v>
      </c>
      <c r="J147" s="5">
        <f>F147-G147-H147</f>
        <v>260000</v>
      </c>
      <c r="K147" s="4" t="s">
        <v>800</v>
      </c>
      <c r="L147" s="4">
        <v>1</v>
      </c>
      <c r="M147" s="4" t="s">
        <v>505</v>
      </c>
      <c r="O147" s="4" t="s">
        <v>768</v>
      </c>
      <c r="P147" s="5">
        <f>SUM(F147:F147)</f>
        <v>260000</v>
      </c>
      <c r="Q147" s="5">
        <f>SUM(G147:H147)</f>
        <v>0</v>
      </c>
      <c r="R147" s="5">
        <f>P147-Q147</f>
        <v>260000</v>
      </c>
      <c r="S147" s="4" t="s">
        <v>56</v>
      </c>
    </row>
    <row r="148" spans="1:19" x14ac:dyDescent="0.2">
      <c r="A148" s="4">
        <v>127</v>
      </c>
      <c r="B148" s="4" t="s">
        <v>801</v>
      </c>
      <c r="D148" s="6">
        <v>83629095</v>
      </c>
      <c r="E148" s="4" t="s">
        <v>802</v>
      </c>
      <c r="F148" s="5">
        <v>240000</v>
      </c>
      <c r="G148" s="5">
        <v>30000</v>
      </c>
      <c r="I148" s="7">
        <v>42842</v>
      </c>
      <c r="J148" s="5">
        <f>F148-G148-H148</f>
        <v>210000</v>
      </c>
      <c r="K148" s="4" t="s">
        <v>172</v>
      </c>
      <c r="L148" s="4">
        <v>1</v>
      </c>
      <c r="M148" s="4" t="s">
        <v>505</v>
      </c>
      <c r="N148" s="4" t="s">
        <v>803</v>
      </c>
      <c r="O148" s="4" t="s">
        <v>23</v>
      </c>
      <c r="P148" s="5">
        <f>SUM(F148:F148)</f>
        <v>240000</v>
      </c>
      <c r="Q148" s="5">
        <f>SUM(G148:H148)</f>
        <v>30000</v>
      </c>
      <c r="R148" s="5">
        <f>P148-Q148</f>
        <v>210000</v>
      </c>
      <c r="S148" s="4" t="s">
        <v>56</v>
      </c>
    </row>
    <row r="149" spans="1:19" x14ac:dyDescent="0.2">
      <c r="A149" s="4">
        <v>128</v>
      </c>
      <c r="B149" s="4" t="s">
        <v>804</v>
      </c>
      <c r="D149" s="6">
        <v>81602897</v>
      </c>
      <c r="E149" s="4" t="s">
        <v>77</v>
      </c>
      <c r="F149" s="5">
        <v>260000</v>
      </c>
      <c r="G149" s="5">
        <v>50000</v>
      </c>
      <c r="I149" s="7">
        <v>42590</v>
      </c>
      <c r="J149" s="5">
        <f>F149-G149-H149</f>
        <v>210000</v>
      </c>
      <c r="K149" s="4" t="s">
        <v>805</v>
      </c>
      <c r="L149" s="4">
        <v>1</v>
      </c>
      <c r="O149" s="4" t="s">
        <v>216</v>
      </c>
      <c r="P149" s="5">
        <f>SUM(F149:F149)</f>
        <v>260000</v>
      </c>
      <c r="Q149" s="5">
        <f>SUM(G149:H149)</f>
        <v>50000</v>
      </c>
      <c r="R149" s="5">
        <f>P149-Q149</f>
        <v>210000</v>
      </c>
      <c r="S149" s="4" t="s">
        <v>43</v>
      </c>
    </row>
    <row r="150" spans="1:19" x14ac:dyDescent="0.2">
      <c r="A150" s="4">
        <v>130</v>
      </c>
      <c r="B150" s="4" t="s">
        <v>806</v>
      </c>
      <c r="C150" s="5">
        <v>6198761</v>
      </c>
      <c r="D150" s="6">
        <v>82755797</v>
      </c>
      <c r="E150" s="4" t="s">
        <v>807</v>
      </c>
      <c r="F150" s="5">
        <v>240000</v>
      </c>
      <c r="G150" s="5">
        <v>100000</v>
      </c>
      <c r="I150" s="7">
        <v>42583</v>
      </c>
      <c r="J150" s="5">
        <f>F150-G150-H150</f>
        <v>140000</v>
      </c>
      <c r="K150" s="4" t="s">
        <v>808</v>
      </c>
      <c r="L150" s="4">
        <v>1</v>
      </c>
      <c r="M150" s="4" t="s">
        <v>572</v>
      </c>
      <c r="O150" s="4" t="s">
        <v>339</v>
      </c>
      <c r="P150" s="5">
        <f>SUM(F150:F150)</f>
        <v>240000</v>
      </c>
      <c r="Q150" s="5">
        <f>SUM(G150:H150)</f>
        <v>100000</v>
      </c>
      <c r="R150" s="5">
        <f>P150-Q150</f>
        <v>140000</v>
      </c>
      <c r="S150" s="4" t="s">
        <v>56</v>
      </c>
    </row>
    <row r="151" spans="1:19" x14ac:dyDescent="0.2">
      <c r="A151" s="4">
        <v>131</v>
      </c>
      <c r="B151" s="4" t="s">
        <v>809</v>
      </c>
      <c r="D151" s="6">
        <v>94199522</v>
      </c>
      <c r="E151" s="4" t="s">
        <v>268</v>
      </c>
      <c r="F151" s="5">
        <v>300000</v>
      </c>
      <c r="G151" s="5">
        <v>50000</v>
      </c>
      <c r="I151" s="7">
        <v>42807</v>
      </c>
      <c r="J151" s="5">
        <f>F151-G151-H151</f>
        <v>250000</v>
      </c>
      <c r="K151" s="4" t="s">
        <v>785</v>
      </c>
      <c r="L151" s="4">
        <v>1</v>
      </c>
      <c r="M151" s="4" t="s">
        <v>505</v>
      </c>
      <c r="O151" s="4" t="s">
        <v>23</v>
      </c>
      <c r="P151" s="5">
        <f>SUM(F151:F151)</f>
        <v>300000</v>
      </c>
      <c r="Q151" s="5">
        <f>SUM(G151:H151)</f>
        <v>50000</v>
      </c>
      <c r="R151" s="5">
        <f>P151-Q151</f>
        <v>250000</v>
      </c>
      <c r="S151" s="4" t="s">
        <v>43</v>
      </c>
    </row>
    <row r="152" spans="1:19" x14ac:dyDescent="0.2">
      <c r="A152" s="4">
        <v>132</v>
      </c>
      <c r="B152" s="4" t="s">
        <v>810</v>
      </c>
      <c r="D152" s="6">
        <v>73112502</v>
      </c>
      <c r="E152" s="4" t="s">
        <v>26</v>
      </c>
      <c r="F152" s="5">
        <v>260000</v>
      </c>
      <c r="G152" s="5">
        <v>20000</v>
      </c>
      <c r="I152" s="7">
        <v>42716</v>
      </c>
      <c r="J152" s="5">
        <f>F152-G152-H152</f>
        <v>240000</v>
      </c>
      <c r="K152" s="4" t="s">
        <v>811</v>
      </c>
      <c r="L152" s="4">
        <v>1</v>
      </c>
      <c r="M152" s="4" t="s">
        <v>523</v>
      </c>
      <c r="O152" s="4" t="s">
        <v>23</v>
      </c>
      <c r="P152" s="5">
        <f>SUM(F152:F152)</f>
        <v>260000</v>
      </c>
      <c r="Q152" s="5">
        <f>SUM(G152:H152)</f>
        <v>20000</v>
      </c>
      <c r="R152" s="5">
        <f>P152-Q152</f>
        <v>240000</v>
      </c>
      <c r="S152" s="4" t="s">
        <v>43</v>
      </c>
    </row>
    <row r="153" spans="1:19" x14ac:dyDescent="0.2">
      <c r="A153" s="4">
        <v>133</v>
      </c>
      <c r="B153" s="4" t="s">
        <v>812</v>
      </c>
      <c r="C153" s="5">
        <v>7135730</v>
      </c>
      <c r="D153" s="6">
        <v>85673963</v>
      </c>
      <c r="E153" s="4" t="s">
        <v>147</v>
      </c>
      <c r="F153" s="5">
        <v>260000</v>
      </c>
      <c r="G153" s="5">
        <v>40000</v>
      </c>
      <c r="I153" s="7">
        <v>42583</v>
      </c>
      <c r="J153" s="5">
        <f>F153-G153-H153</f>
        <v>220000</v>
      </c>
      <c r="K153" s="4" t="s">
        <v>814</v>
      </c>
      <c r="L153" s="4">
        <v>1</v>
      </c>
      <c r="M153" s="4" t="s">
        <v>572</v>
      </c>
      <c r="N153" s="4" t="s">
        <v>813</v>
      </c>
      <c r="O153" s="4" t="s">
        <v>518</v>
      </c>
      <c r="P153" s="5">
        <f>SUM(F153:F153)</f>
        <v>260000</v>
      </c>
      <c r="Q153" s="5">
        <f>SUM(G153:H153)</f>
        <v>40000</v>
      </c>
      <c r="R153" s="5">
        <f>P153-Q153</f>
        <v>220000</v>
      </c>
      <c r="S153" s="4" t="s">
        <v>56</v>
      </c>
    </row>
    <row r="154" spans="1:19" x14ac:dyDescent="0.2">
      <c r="A154" s="4">
        <v>134</v>
      </c>
      <c r="B154" s="4" t="s">
        <v>815</v>
      </c>
      <c r="C154" s="5">
        <v>3737161</v>
      </c>
      <c r="D154" s="6">
        <v>83668359</v>
      </c>
      <c r="E154" s="4" t="s">
        <v>93</v>
      </c>
      <c r="F154" s="5">
        <v>260000</v>
      </c>
      <c r="G154" s="5">
        <v>40000</v>
      </c>
      <c r="I154" s="7">
        <v>42583</v>
      </c>
      <c r="J154" s="5">
        <f>F154-G154-H154</f>
        <v>220000</v>
      </c>
      <c r="K154" s="4" t="s">
        <v>598</v>
      </c>
      <c r="L154" s="4">
        <v>1</v>
      </c>
      <c r="M154" s="4" t="s">
        <v>572</v>
      </c>
      <c r="N154" s="4" t="s">
        <v>816</v>
      </c>
      <c r="O154" s="4" t="s">
        <v>518</v>
      </c>
      <c r="P154" s="5">
        <f>SUM(F154:F155)</f>
        <v>260000</v>
      </c>
      <c r="Q154" s="5">
        <f>SUM(G154:H155)</f>
        <v>90000</v>
      </c>
      <c r="R154" s="5">
        <f>P154-Q154</f>
        <v>170000</v>
      </c>
      <c r="S154" s="4" t="s">
        <v>56</v>
      </c>
    </row>
    <row r="155" spans="1:19" x14ac:dyDescent="0.2">
      <c r="B155" s="4" t="s">
        <v>817</v>
      </c>
      <c r="D155" s="6">
        <v>81233932</v>
      </c>
      <c r="H155" s="5">
        <v>50000</v>
      </c>
      <c r="I155" s="7">
        <v>42653</v>
      </c>
      <c r="J155" s="5">
        <f>J154-H155</f>
        <v>170000</v>
      </c>
    </row>
    <row r="156" spans="1:19" x14ac:dyDescent="0.2">
      <c r="A156" s="4">
        <v>135</v>
      </c>
      <c r="B156" s="4" t="s">
        <v>818</v>
      </c>
      <c r="D156" s="6">
        <v>83611718</v>
      </c>
      <c r="E156" s="4" t="s">
        <v>819</v>
      </c>
      <c r="F156" s="5">
        <v>500000</v>
      </c>
      <c r="G156" s="5">
        <v>80000</v>
      </c>
      <c r="I156" s="7">
        <v>42583</v>
      </c>
      <c r="J156" s="5">
        <f>F156-G156-H156</f>
        <v>420000</v>
      </c>
      <c r="K156" s="4" t="s">
        <v>633</v>
      </c>
      <c r="L156" s="4">
        <v>1</v>
      </c>
      <c r="M156" s="4" t="s">
        <v>572</v>
      </c>
      <c r="N156" s="4" t="s">
        <v>820</v>
      </c>
      <c r="O156" s="4" t="s">
        <v>518</v>
      </c>
      <c r="P156" s="5">
        <f>SUM(F156:F156)</f>
        <v>500000</v>
      </c>
      <c r="Q156" s="5">
        <f>SUM(G156:H156)</f>
        <v>80000</v>
      </c>
      <c r="R156" s="5">
        <f>P156-Q156</f>
        <v>420000</v>
      </c>
      <c r="S156" s="4" t="s">
        <v>56</v>
      </c>
    </row>
    <row r="157" spans="1:19" x14ac:dyDescent="0.2">
      <c r="A157" s="4">
        <v>136</v>
      </c>
      <c r="B157" s="4" t="s">
        <v>821</v>
      </c>
      <c r="C157" s="5">
        <v>4368459</v>
      </c>
      <c r="D157" s="6">
        <v>82139224</v>
      </c>
      <c r="E157" s="4" t="s">
        <v>822</v>
      </c>
      <c r="F157" s="5">
        <v>260000</v>
      </c>
      <c r="G157" s="5">
        <v>40000</v>
      </c>
      <c r="I157" s="7">
        <v>42774</v>
      </c>
      <c r="J157" s="5">
        <f>F157-G157-H157</f>
        <v>220000</v>
      </c>
      <c r="K157" s="4" t="s">
        <v>823</v>
      </c>
      <c r="L157" s="4">
        <v>1</v>
      </c>
      <c r="M157" s="4" t="s">
        <v>505</v>
      </c>
      <c r="N157" s="4" t="s">
        <v>824</v>
      </c>
      <c r="O157" s="4" t="s">
        <v>665</v>
      </c>
      <c r="P157" s="5">
        <f>SUM(F157:F157)</f>
        <v>260000</v>
      </c>
      <c r="Q157" s="5">
        <f>SUM(G157:H157)</f>
        <v>40000</v>
      </c>
      <c r="R157" s="5">
        <f>P157-Q157</f>
        <v>220000</v>
      </c>
      <c r="S157" s="4" t="s">
        <v>56</v>
      </c>
    </row>
    <row r="158" spans="1:19" x14ac:dyDescent="0.2">
      <c r="A158" s="4">
        <v>137</v>
      </c>
      <c r="B158" s="4" t="s">
        <v>825</v>
      </c>
      <c r="D158" s="6">
        <v>86244175</v>
      </c>
      <c r="E158" s="4" t="s">
        <v>684</v>
      </c>
      <c r="F158" s="5">
        <v>295000</v>
      </c>
      <c r="I158" s="7">
        <v>42716</v>
      </c>
      <c r="J158" s="5">
        <f>(J157+F158)-H158</f>
        <v>515000</v>
      </c>
      <c r="K158" s="4" t="s">
        <v>172</v>
      </c>
      <c r="L158" s="4">
        <v>1</v>
      </c>
      <c r="M158" s="4" t="s">
        <v>523</v>
      </c>
      <c r="N158" s="4" t="s">
        <v>816</v>
      </c>
      <c r="O158" s="4" t="s">
        <v>23</v>
      </c>
      <c r="P158" s="5">
        <f>SUM(F158:F158)</f>
        <v>295000</v>
      </c>
      <c r="Q158" s="5">
        <f>SUM(G158:H158)</f>
        <v>0</v>
      </c>
      <c r="R158" s="5">
        <f>P158-Q158</f>
        <v>295000</v>
      </c>
      <c r="S158" s="4" t="s">
        <v>56</v>
      </c>
    </row>
    <row r="159" spans="1:19" x14ac:dyDescent="0.2">
      <c r="A159" s="4">
        <v>138</v>
      </c>
      <c r="B159" s="4" t="s">
        <v>826</v>
      </c>
      <c r="C159" s="5">
        <v>4951003</v>
      </c>
      <c r="D159" s="6">
        <v>83355385</v>
      </c>
      <c r="E159" s="4" t="s">
        <v>90</v>
      </c>
      <c r="F159" s="5">
        <v>260000</v>
      </c>
      <c r="I159" s="7">
        <v>42723</v>
      </c>
      <c r="J159" s="5">
        <f>F159-G159-H159</f>
        <v>260000</v>
      </c>
      <c r="K159" s="4" t="s">
        <v>642</v>
      </c>
      <c r="L159" s="4">
        <v>1</v>
      </c>
      <c r="M159" s="4" t="s">
        <v>523</v>
      </c>
      <c r="N159" s="4" t="s">
        <v>827</v>
      </c>
      <c r="O159" s="4" t="s">
        <v>18</v>
      </c>
      <c r="P159" s="5">
        <f>SUM(F159:F159)</f>
        <v>260000</v>
      </c>
      <c r="Q159" s="5">
        <f>SUM(G159:H159)</f>
        <v>0</v>
      </c>
      <c r="R159" s="5">
        <f>P159-Q159</f>
        <v>260000</v>
      </c>
      <c r="S159" s="4" t="s">
        <v>56</v>
      </c>
    </row>
    <row r="160" spans="1:19" x14ac:dyDescent="0.2">
      <c r="A160" s="4">
        <v>139</v>
      </c>
      <c r="B160" s="4" t="s">
        <v>828</v>
      </c>
      <c r="D160" s="6">
        <v>84656886</v>
      </c>
      <c r="E160" s="4" t="s">
        <v>712</v>
      </c>
      <c r="F160" s="5">
        <v>260000</v>
      </c>
      <c r="G160" s="5">
        <v>100000</v>
      </c>
      <c r="I160" s="7">
        <v>42772</v>
      </c>
      <c r="J160" s="5">
        <f>F160-G160-H160</f>
        <v>160000</v>
      </c>
      <c r="K160" s="4" t="s">
        <v>829</v>
      </c>
      <c r="L160" s="4">
        <v>1</v>
      </c>
      <c r="M160" s="4" t="s">
        <v>505</v>
      </c>
      <c r="N160" s="4" t="s">
        <v>830</v>
      </c>
      <c r="O160" s="4" t="s">
        <v>665</v>
      </c>
      <c r="P160" s="5">
        <f>SUM(F160:F160)</f>
        <v>260000</v>
      </c>
      <c r="Q160" s="5">
        <f>SUM(G160:H160)</f>
        <v>100000</v>
      </c>
      <c r="R160" s="5">
        <f>P160-Q160</f>
        <v>160000</v>
      </c>
      <c r="S160" s="4" t="s">
        <v>56</v>
      </c>
    </row>
    <row r="161" spans="1:19" x14ac:dyDescent="0.2">
      <c r="A161" s="4">
        <v>140</v>
      </c>
      <c r="B161" s="4" t="s">
        <v>831</v>
      </c>
      <c r="C161" s="5">
        <v>6898212</v>
      </c>
      <c r="D161" s="6">
        <v>83852852</v>
      </c>
      <c r="E161" s="4" t="s">
        <v>90</v>
      </c>
      <c r="F161" s="5">
        <v>260000</v>
      </c>
      <c r="I161" s="7">
        <v>42723</v>
      </c>
      <c r="J161" s="5">
        <f>F161-G161-H161</f>
        <v>260000</v>
      </c>
      <c r="K161" s="4" t="s">
        <v>24</v>
      </c>
      <c r="L161" s="4">
        <v>1</v>
      </c>
      <c r="M161" s="4" t="s">
        <v>505</v>
      </c>
      <c r="O161" s="4" t="s">
        <v>23</v>
      </c>
      <c r="P161" s="5">
        <f>SUM(F161:F161)</f>
        <v>260000</v>
      </c>
      <c r="Q161" s="5">
        <f>SUM(G161:H161)</f>
        <v>0</v>
      </c>
      <c r="R161" s="5">
        <f>P161-Q161</f>
        <v>260000</v>
      </c>
      <c r="S161" s="4" t="s">
        <v>44</v>
      </c>
    </row>
    <row r="162" spans="1:19" x14ac:dyDescent="0.2">
      <c r="A162" s="4">
        <v>142</v>
      </c>
      <c r="B162" s="4" t="s">
        <v>832</v>
      </c>
      <c r="D162" s="6">
        <v>85157183</v>
      </c>
      <c r="E162" s="4" t="s">
        <v>138</v>
      </c>
      <c r="F162" s="5">
        <v>220000</v>
      </c>
      <c r="G162" s="5">
        <v>40000</v>
      </c>
      <c r="I162" s="7">
        <v>42807</v>
      </c>
      <c r="J162" s="5">
        <f>F162-G162-H162</f>
        <v>180000</v>
      </c>
      <c r="K162" s="4" t="s">
        <v>833</v>
      </c>
      <c r="L162" s="4">
        <v>1</v>
      </c>
      <c r="M162" s="4" t="s">
        <v>505</v>
      </c>
      <c r="O162" s="4" t="s">
        <v>23</v>
      </c>
      <c r="P162" s="5">
        <f>SUM(F162:F162)</f>
        <v>220000</v>
      </c>
      <c r="Q162" s="5">
        <f>SUM(G162:H162)</f>
        <v>40000</v>
      </c>
      <c r="R162" s="5">
        <f>P162-Q162</f>
        <v>180000</v>
      </c>
      <c r="S162" s="4" t="s">
        <v>44</v>
      </c>
    </row>
    <row r="163" spans="1:19" x14ac:dyDescent="0.2">
      <c r="A163" s="4">
        <v>143</v>
      </c>
      <c r="B163" s="4" t="s">
        <v>834</v>
      </c>
      <c r="C163" s="5">
        <v>4566026</v>
      </c>
      <c r="D163" s="6">
        <v>84357523</v>
      </c>
      <c r="E163" s="4" t="s">
        <v>90</v>
      </c>
      <c r="F163" s="5">
        <v>260000</v>
      </c>
      <c r="I163" s="7">
        <v>42779</v>
      </c>
      <c r="J163" s="5">
        <f>F163-G163-H163</f>
        <v>260000</v>
      </c>
      <c r="K163" s="4" t="s">
        <v>754</v>
      </c>
      <c r="L163" s="4">
        <v>1</v>
      </c>
      <c r="M163" s="4" t="s">
        <v>523</v>
      </c>
      <c r="O163" s="4" t="s">
        <v>23</v>
      </c>
      <c r="P163" s="5">
        <f>SUM(F163:F163)</f>
        <v>260000</v>
      </c>
      <c r="Q163" s="5">
        <f>SUM(G163:H163)</f>
        <v>0</v>
      </c>
      <c r="R163" s="5">
        <f>P163-Q163</f>
        <v>260000</v>
      </c>
      <c r="S163" s="4" t="s">
        <v>44</v>
      </c>
    </row>
    <row r="164" spans="1:19" x14ac:dyDescent="0.2">
      <c r="A164" s="4">
        <v>144</v>
      </c>
      <c r="B164" s="4" t="s">
        <v>835</v>
      </c>
      <c r="C164" s="5">
        <v>6380968</v>
      </c>
      <c r="D164" s="6">
        <v>86154090</v>
      </c>
      <c r="E164" s="4" t="s">
        <v>84</v>
      </c>
      <c r="F164" s="5">
        <v>260000</v>
      </c>
      <c r="I164" s="7">
        <v>42779</v>
      </c>
      <c r="J164" s="5">
        <f>F164-G164-H164</f>
        <v>260000</v>
      </c>
      <c r="K164" s="4" t="s">
        <v>24</v>
      </c>
      <c r="L164" s="4">
        <v>1</v>
      </c>
      <c r="M164" s="4" t="s">
        <v>505</v>
      </c>
      <c r="O164" s="4" t="s">
        <v>23</v>
      </c>
      <c r="P164" s="5">
        <f>SUM(F164:F164)</f>
        <v>260000</v>
      </c>
      <c r="Q164" s="5">
        <f>SUM(G164:H164)</f>
        <v>0</v>
      </c>
      <c r="R164" s="5">
        <f>P164-Q164</f>
        <v>260000</v>
      </c>
      <c r="S164" s="4" t="s">
        <v>44</v>
      </c>
    </row>
    <row r="165" spans="1:19" x14ac:dyDescent="0.2">
      <c r="A165" s="4">
        <v>145</v>
      </c>
      <c r="B165" s="4" t="s">
        <v>836</v>
      </c>
      <c r="D165" s="6">
        <v>83521168</v>
      </c>
      <c r="E165" s="4" t="s">
        <v>93</v>
      </c>
      <c r="F165" s="5">
        <v>260000</v>
      </c>
      <c r="I165" s="7">
        <v>42793</v>
      </c>
      <c r="J165" s="5">
        <f>F165-G165-H165</f>
        <v>260000</v>
      </c>
      <c r="K165" s="4" t="s">
        <v>837</v>
      </c>
      <c r="L165" s="4">
        <v>1</v>
      </c>
      <c r="M165" s="4" t="s">
        <v>505</v>
      </c>
      <c r="O165" s="4" t="s">
        <v>23</v>
      </c>
      <c r="P165" s="5">
        <f>SUM(F165:F165)</f>
        <v>260000</v>
      </c>
      <c r="Q165" s="5">
        <f>SUM(G165:H165)</f>
        <v>0</v>
      </c>
      <c r="R165" s="5">
        <f>P165-Q165</f>
        <v>260000</v>
      </c>
      <c r="S165" s="4" t="s">
        <v>56</v>
      </c>
    </row>
    <row r="166" spans="1:19" x14ac:dyDescent="0.2">
      <c r="A166" s="4">
        <v>146</v>
      </c>
      <c r="B166" s="4" t="s">
        <v>604</v>
      </c>
      <c r="D166" s="6">
        <v>73417016</v>
      </c>
      <c r="E166" s="4" t="s">
        <v>605</v>
      </c>
      <c r="F166" s="5">
        <v>360000</v>
      </c>
      <c r="I166" s="7">
        <v>42807</v>
      </c>
      <c r="J166" s="5">
        <f>F166-G166-H166</f>
        <v>360000</v>
      </c>
      <c r="K166" s="4" t="s">
        <v>598</v>
      </c>
      <c r="L166" s="4">
        <v>1</v>
      </c>
      <c r="M166" s="4" t="s">
        <v>511</v>
      </c>
      <c r="O166" s="4" t="s">
        <v>23</v>
      </c>
      <c r="P166" s="5">
        <f>SUM(F166:F166)</f>
        <v>360000</v>
      </c>
      <c r="Q166" s="5">
        <f>SUM(G166:H166)</f>
        <v>0</v>
      </c>
      <c r="R166" s="5">
        <f>P166-Q166</f>
        <v>360000</v>
      </c>
      <c r="S166" s="4" t="s">
        <v>44</v>
      </c>
    </row>
    <row r="167" spans="1:19" x14ac:dyDescent="0.2">
      <c r="A167" s="4">
        <v>147</v>
      </c>
      <c r="B167" s="4" t="s">
        <v>838</v>
      </c>
      <c r="D167" s="6">
        <v>73703330</v>
      </c>
      <c r="E167" s="4" t="s">
        <v>839</v>
      </c>
      <c r="F167" s="5">
        <v>220000</v>
      </c>
      <c r="I167" s="7">
        <v>42807</v>
      </c>
      <c r="J167" s="5">
        <f>F167-G167-H167</f>
        <v>220000</v>
      </c>
      <c r="K167" s="4" t="s">
        <v>673</v>
      </c>
      <c r="L167" s="4">
        <v>1</v>
      </c>
      <c r="M167" s="4" t="s">
        <v>505</v>
      </c>
      <c r="O167" s="4" t="s">
        <v>23</v>
      </c>
      <c r="P167" s="5">
        <f>SUM(F167:F167)</f>
        <v>220000</v>
      </c>
      <c r="Q167" s="5">
        <f>SUM(G167:H167)</f>
        <v>0</v>
      </c>
      <c r="R167" s="5">
        <f>P167-Q167</f>
        <v>220000</v>
      </c>
      <c r="S167" s="4" t="s">
        <v>44</v>
      </c>
    </row>
    <row r="168" spans="1:19" x14ac:dyDescent="0.2">
      <c r="A168" s="4">
        <v>148</v>
      </c>
      <c r="B168" s="4" t="s">
        <v>840</v>
      </c>
      <c r="D168" s="6">
        <v>85409894</v>
      </c>
      <c r="E168" s="4" t="s">
        <v>109</v>
      </c>
      <c r="F168" s="5">
        <v>240000</v>
      </c>
      <c r="G168" s="5">
        <v>30000</v>
      </c>
      <c r="I168" s="7">
        <v>42807</v>
      </c>
      <c r="J168" s="5">
        <f>F168-G168-H168</f>
        <v>210000</v>
      </c>
      <c r="K168" s="4" t="s">
        <v>544</v>
      </c>
      <c r="L168" s="4">
        <v>1</v>
      </c>
      <c r="M168" s="4" t="s">
        <v>505</v>
      </c>
      <c r="O168" s="4" t="s">
        <v>23</v>
      </c>
      <c r="P168" s="5">
        <f>SUM(F168:F168)</f>
        <v>240000</v>
      </c>
      <c r="Q168" s="5">
        <f>SUM(G168:H168)</f>
        <v>30000</v>
      </c>
      <c r="R168" s="5">
        <f>P168-Q168</f>
        <v>210000</v>
      </c>
      <c r="S168" s="4" t="s">
        <v>56</v>
      </c>
    </row>
    <row r="169" spans="1:19" x14ac:dyDescent="0.2">
      <c r="A169" s="4">
        <v>149</v>
      </c>
      <c r="B169" s="4" t="s">
        <v>841</v>
      </c>
      <c r="E169" s="4" t="s">
        <v>260</v>
      </c>
      <c r="F169" s="5">
        <v>290000</v>
      </c>
      <c r="G169" s="5">
        <v>90000</v>
      </c>
      <c r="I169" s="7">
        <v>42814</v>
      </c>
      <c r="J169" s="5">
        <f>F169-G169-H169</f>
        <v>200000</v>
      </c>
      <c r="K169" s="4" t="s">
        <v>842</v>
      </c>
      <c r="L169" s="4">
        <v>1</v>
      </c>
      <c r="M169" s="4" t="s">
        <v>505</v>
      </c>
      <c r="O169" s="4" t="s">
        <v>23</v>
      </c>
      <c r="P169" s="5">
        <f>SUM(F169:F169)</f>
        <v>290000</v>
      </c>
      <c r="Q169" s="5">
        <f>SUM(G169:H169)</f>
        <v>90000</v>
      </c>
      <c r="R169" s="5">
        <f>P169-Q169</f>
        <v>200000</v>
      </c>
      <c r="S169" s="4" t="s">
        <v>56</v>
      </c>
    </row>
    <row r="170" spans="1:19" x14ac:dyDescent="0.2">
      <c r="A170" s="4">
        <v>150</v>
      </c>
      <c r="B170" s="4" t="s">
        <v>843</v>
      </c>
      <c r="D170" s="6">
        <v>86574089</v>
      </c>
      <c r="E170" s="4" t="s">
        <v>77</v>
      </c>
      <c r="F170" s="5">
        <v>260000</v>
      </c>
      <c r="G170" s="5">
        <v>20000</v>
      </c>
      <c r="I170" s="7">
        <v>42814</v>
      </c>
      <c r="J170" s="5">
        <f>F170-G170-H170</f>
        <v>240000</v>
      </c>
      <c r="K170" s="4" t="s">
        <v>721</v>
      </c>
      <c r="L170" s="4">
        <v>1</v>
      </c>
      <c r="M170" s="4" t="s">
        <v>523</v>
      </c>
      <c r="O170" s="4" t="s">
        <v>23</v>
      </c>
      <c r="P170" s="5">
        <f>SUM(F170:F170)</f>
        <v>260000</v>
      </c>
      <c r="Q170" s="5">
        <f>SUM(G170:H170)</f>
        <v>20000</v>
      </c>
      <c r="R170" s="5">
        <f>P170-Q170</f>
        <v>240000</v>
      </c>
      <c r="S170" s="4" t="s">
        <v>43</v>
      </c>
    </row>
    <row r="171" spans="1:19" x14ac:dyDescent="0.2">
      <c r="A171" s="4">
        <v>151</v>
      </c>
      <c r="B171" s="4" t="s">
        <v>844</v>
      </c>
      <c r="C171" s="5">
        <v>4817304</v>
      </c>
      <c r="D171" s="6">
        <v>84563399</v>
      </c>
      <c r="E171" s="4" t="s">
        <v>90</v>
      </c>
      <c r="F171" s="5">
        <v>260000</v>
      </c>
      <c r="I171" s="7">
        <v>42814</v>
      </c>
      <c r="J171" s="5">
        <f>F171-G171-H171</f>
        <v>260000</v>
      </c>
      <c r="K171" s="4" t="s">
        <v>845</v>
      </c>
      <c r="L171" s="4">
        <v>1</v>
      </c>
      <c r="M171" s="4" t="s">
        <v>505</v>
      </c>
      <c r="O171" s="4" t="s">
        <v>23</v>
      </c>
      <c r="P171" s="5">
        <f>SUM(F171:F171)</f>
        <v>260000</v>
      </c>
      <c r="Q171" s="5">
        <f>SUM(G171:H171)</f>
        <v>0</v>
      </c>
      <c r="R171" s="5">
        <f>P171-Q171</f>
        <v>260000</v>
      </c>
      <c r="S171" s="4" t="s">
        <v>56</v>
      </c>
    </row>
    <row r="172" spans="1:19" x14ac:dyDescent="0.2">
      <c r="A172" s="4">
        <v>152</v>
      </c>
      <c r="B172" s="4" t="s">
        <v>846</v>
      </c>
      <c r="C172" s="5">
        <v>6510634</v>
      </c>
      <c r="D172" s="6">
        <v>93270153</v>
      </c>
      <c r="E172" s="4" t="s">
        <v>218</v>
      </c>
      <c r="F172" s="5">
        <v>320000</v>
      </c>
      <c r="G172" s="5">
        <v>40000</v>
      </c>
      <c r="I172" s="7">
        <v>42808</v>
      </c>
      <c r="J172" s="5">
        <f>F172-G172-H172</f>
        <v>280000</v>
      </c>
      <c r="K172" s="4" t="s">
        <v>848</v>
      </c>
      <c r="L172" s="4">
        <v>1</v>
      </c>
      <c r="M172" s="4" t="s">
        <v>505</v>
      </c>
      <c r="N172" s="4" t="s">
        <v>847</v>
      </c>
      <c r="O172" s="4" t="s">
        <v>665</v>
      </c>
      <c r="P172" s="5">
        <f>SUM(F172:F172)</f>
        <v>320000</v>
      </c>
      <c r="Q172" s="5">
        <f>SUM(G172:H172)</f>
        <v>40000</v>
      </c>
      <c r="R172" s="5">
        <f>P172-Q172</f>
        <v>280000</v>
      </c>
      <c r="S172" s="4" t="s">
        <v>56</v>
      </c>
    </row>
    <row r="173" spans="1:19" x14ac:dyDescent="0.2">
      <c r="I173" s="7"/>
    </row>
    <row r="174" spans="1:19" x14ac:dyDescent="0.2">
      <c r="I174" s="7"/>
      <c r="P174" s="5"/>
      <c r="Q174" s="5"/>
      <c r="R174" s="5"/>
    </row>
    <row r="175" spans="1:19" x14ac:dyDescent="0.2">
      <c r="I175" s="7"/>
      <c r="P175" s="5"/>
      <c r="Q175" s="5"/>
      <c r="R175" s="5"/>
    </row>
    <row r="176" spans="1:19" s="10" customFormat="1" x14ac:dyDescent="0.2">
      <c r="C176" s="8"/>
      <c r="D176" s="9"/>
      <c r="F176" s="8"/>
      <c r="G176" s="8"/>
      <c r="H176" s="8"/>
      <c r="J176" s="8"/>
      <c r="P176" s="8">
        <f>SUM(P2:P175)</f>
        <v>206847000</v>
      </c>
      <c r="Q176" s="8">
        <f>SUM(Q2:Q175)</f>
        <v>27760000</v>
      </c>
      <c r="R176" s="8">
        <f>SUM(R2:R175)</f>
        <v>179087000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7"/>
  <sheetViews>
    <sheetView workbookViewId="0"/>
  </sheetViews>
  <sheetFormatPr baseColWidth="10" defaultRowHeight="12.75" x14ac:dyDescent="0.2"/>
  <cols>
    <col min="1" max="1" width="4" style="4" bestFit="1" customWidth="1"/>
    <col min="2" max="2" width="30" style="4" bestFit="1" customWidth="1"/>
    <col min="3" max="3" width="8.85546875" style="5" bestFit="1" customWidth="1"/>
    <col min="4" max="4" width="12.7109375" style="6" bestFit="1" customWidth="1"/>
    <col min="5" max="5" width="25" style="4" bestFit="1" customWidth="1"/>
    <col min="6" max="6" width="8.85546875" style="5" bestFit="1" customWidth="1"/>
    <col min="7" max="7" width="7.7109375" style="5" bestFit="1" customWidth="1"/>
    <col min="8" max="8" width="7.42578125" style="5" bestFit="1" customWidth="1"/>
    <col min="9" max="9" width="11.42578125" style="4" bestFit="1" customWidth="1"/>
    <col min="10" max="10" width="8.85546875" style="5" bestFit="1" customWidth="1"/>
    <col min="11" max="11" width="34.42578125" style="4" bestFit="1" customWidth="1"/>
    <col min="12" max="12" width="5.42578125" style="4" bestFit="1" customWidth="1"/>
    <col min="13" max="13" width="9.85546875" style="4" bestFit="1" customWidth="1"/>
    <col min="14" max="14" width="37.7109375" style="4" bestFit="1" customWidth="1"/>
    <col min="15" max="15" width="11.85546875" style="4" bestFit="1" customWidth="1"/>
    <col min="16" max="18" width="11.140625" style="4" bestFit="1" customWidth="1"/>
    <col min="19" max="19" width="16.28515625" style="4" bestFit="1" customWidth="1"/>
    <col min="20" max="16384" width="11.42578125" style="4"/>
  </cols>
  <sheetData>
    <row r="1" spans="1:19" s="1" customFormat="1" x14ac:dyDescent="0.25">
      <c r="A1" s="1" t="s">
        <v>2</v>
      </c>
      <c r="B1" s="1" t="s">
        <v>1</v>
      </c>
      <c r="C1" s="2" t="s">
        <v>3</v>
      </c>
      <c r="D1" s="3" t="s">
        <v>7</v>
      </c>
      <c r="E1" s="1" t="s">
        <v>4</v>
      </c>
      <c r="F1" s="2" t="s">
        <v>5</v>
      </c>
      <c r="G1" s="2" t="s">
        <v>6</v>
      </c>
      <c r="H1" s="2" t="s">
        <v>9</v>
      </c>
      <c r="I1" s="1" t="s">
        <v>10</v>
      </c>
      <c r="J1" s="2" t="s">
        <v>15</v>
      </c>
      <c r="K1" s="1" t="s">
        <v>8</v>
      </c>
      <c r="L1" s="1" t="s">
        <v>0</v>
      </c>
      <c r="M1" s="1" t="s">
        <v>12</v>
      </c>
      <c r="N1" s="1" t="s">
        <v>13</v>
      </c>
      <c r="O1" s="1" t="s">
        <v>11</v>
      </c>
      <c r="P1" s="1" t="s">
        <v>30</v>
      </c>
      <c r="Q1" s="1" t="s">
        <v>31</v>
      </c>
      <c r="R1" s="1" t="s">
        <v>15</v>
      </c>
      <c r="S1" s="1" t="s">
        <v>42</v>
      </c>
    </row>
    <row r="2" spans="1:19" x14ac:dyDescent="0.2">
      <c r="A2" s="4">
        <v>1</v>
      </c>
      <c r="B2" s="4" t="s">
        <v>849</v>
      </c>
      <c r="C2" s="5">
        <v>780118</v>
      </c>
      <c r="D2" s="6">
        <v>73535554</v>
      </c>
      <c r="E2" s="4" t="s">
        <v>850</v>
      </c>
      <c r="F2" s="5">
        <v>160000</v>
      </c>
      <c r="G2" s="5">
        <v>50000</v>
      </c>
      <c r="I2" s="7">
        <v>42793</v>
      </c>
      <c r="J2" s="5">
        <f>F2-G2-H2</f>
        <v>110000</v>
      </c>
      <c r="K2" s="4" t="s">
        <v>495</v>
      </c>
      <c r="L2" s="4">
        <v>2</v>
      </c>
      <c r="M2" s="4" t="s">
        <v>851</v>
      </c>
      <c r="O2" s="4" t="s">
        <v>216</v>
      </c>
      <c r="P2" s="5">
        <f>F2</f>
        <v>160000</v>
      </c>
      <c r="Q2" s="5">
        <f>SUM(G2:H2)</f>
        <v>50000</v>
      </c>
      <c r="R2" s="5">
        <f>P2-Q2</f>
        <v>110000</v>
      </c>
      <c r="S2" s="4" t="s">
        <v>56</v>
      </c>
    </row>
    <row r="3" spans="1:19" x14ac:dyDescent="0.2">
      <c r="A3" s="4">
        <v>2</v>
      </c>
      <c r="B3" s="4" t="s">
        <v>852</v>
      </c>
      <c r="C3" s="5">
        <v>4860520</v>
      </c>
      <c r="D3" s="6">
        <v>71355333</v>
      </c>
      <c r="E3" s="4" t="s">
        <v>61</v>
      </c>
      <c r="F3" s="5">
        <v>240000</v>
      </c>
      <c r="I3" s="7">
        <v>42717</v>
      </c>
      <c r="J3" s="5">
        <f>F3-G3-H3</f>
        <v>240000</v>
      </c>
      <c r="K3" s="4" t="s">
        <v>853</v>
      </c>
      <c r="L3" s="4">
        <v>2</v>
      </c>
      <c r="M3" s="4" t="s">
        <v>851</v>
      </c>
      <c r="N3" s="4" t="s">
        <v>856</v>
      </c>
      <c r="O3" s="4" t="s">
        <v>589</v>
      </c>
      <c r="P3" s="5">
        <f>SUM(F3:F3)</f>
        <v>240000</v>
      </c>
      <c r="Q3" s="5">
        <f>SUM(G3:H3)</f>
        <v>0</v>
      </c>
      <c r="R3" s="5">
        <f>P3-Q3</f>
        <v>240000</v>
      </c>
      <c r="S3" s="4" t="s">
        <v>56</v>
      </c>
    </row>
    <row r="4" spans="1:19" x14ac:dyDescent="0.2">
      <c r="A4" s="4">
        <v>3</v>
      </c>
      <c r="B4" s="4" t="s">
        <v>854</v>
      </c>
      <c r="C4" s="5">
        <v>4311308</v>
      </c>
      <c r="D4" s="6">
        <v>75516537</v>
      </c>
      <c r="E4" s="4" t="s">
        <v>140</v>
      </c>
      <c r="F4" s="5">
        <v>240000</v>
      </c>
      <c r="I4" s="7">
        <v>42751</v>
      </c>
      <c r="J4" s="5">
        <f>F4-G4-H4</f>
        <v>240000</v>
      </c>
      <c r="K4" s="4" t="s">
        <v>54</v>
      </c>
      <c r="L4" s="4">
        <v>2</v>
      </c>
      <c r="M4" s="4" t="s">
        <v>851</v>
      </c>
      <c r="O4" s="4" t="s">
        <v>589</v>
      </c>
      <c r="P4" s="5">
        <f>SUM(F4:F4)</f>
        <v>240000</v>
      </c>
      <c r="Q4" s="5">
        <f>SUM(G4:H4)</f>
        <v>0</v>
      </c>
      <c r="R4" s="5">
        <f>P4-Q4</f>
        <v>240000</v>
      </c>
      <c r="S4" s="4" t="s">
        <v>56</v>
      </c>
    </row>
    <row r="5" spans="1:19" x14ac:dyDescent="0.2">
      <c r="A5" s="4">
        <v>4</v>
      </c>
      <c r="B5" s="4" t="s">
        <v>857</v>
      </c>
      <c r="C5" s="5">
        <v>1473586</v>
      </c>
      <c r="D5" s="6">
        <v>94190760</v>
      </c>
      <c r="E5" s="4" t="s">
        <v>528</v>
      </c>
      <c r="F5" s="5">
        <v>260000</v>
      </c>
      <c r="I5" s="7">
        <v>42829</v>
      </c>
      <c r="J5" s="5">
        <f>F5-G5-H5</f>
        <v>260000</v>
      </c>
      <c r="K5" s="4" t="s">
        <v>858</v>
      </c>
      <c r="L5" s="4">
        <v>2</v>
      </c>
      <c r="M5" s="4" t="s">
        <v>851</v>
      </c>
      <c r="O5" s="4" t="s">
        <v>589</v>
      </c>
      <c r="P5" s="5">
        <f>F5</f>
        <v>260000</v>
      </c>
      <c r="Q5" s="5">
        <f>SUM(G5:H5)</f>
        <v>0</v>
      </c>
      <c r="R5" s="5">
        <f>P5-Q5</f>
        <v>260000</v>
      </c>
      <c r="S5" s="4" t="s">
        <v>56</v>
      </c>
    </row>
    <row r="6" spans="1:19" x14ac:dyDescent="0.2">
      <c r="A6" s="4">
        <v>5</v>
      </c>
      <c r="B6" s="4" t="s">
        <v>859</v>
      </c>
      <c r="C6" s="5">
        <v>3792390</v>
      </c>
      <c r="D6" s="6">
        <v>92412177</v>
      </c>
      <c r="E6" s="4" t="s">
        <v>194</v>
      </c>
      <c r="F6" s="5">
        <v>240000</v>
      </c>
      <c r="I6" s="7">
        <v>42829</v>
      </c>
      <c r="J6" s="5">
        <f>F6-G6-H6</f>
        <v>240000</v>
      </c>
      <c r="K6" s="4" t="s">
        <v>54</v>
      </c>
      <c r="L6" s="4">
        <v>2</v>
      </c>
      <c r="M6" s="4" t="s">
        <v>851</v>
      </c>
      <c r="O6" s="4" t="s">
        <v>589</v>
      </c>
      <c r="P6" s="5">
        <f>F6</f>
        <v>240000</v>
      </c>
      <c r="Q6" s="5">
        <f>SUM(G6:H6)</f>
        <v>0</v>
      </c>
      <c r="R6" s="5">
        <f>P6-Q6</f>
        <v>240000</v>
      </c>
      <c r="S6" s="4" t="s">
        <v>56</v>
      </c>
    </row>
    <row r="7" spans="1:19" x14ac:dyDescent="0.2">
      <c r="A7" s="4">
        <v>6</v>
      </c>
      <c r="B7" s="4" t="s">
        <v>860</v>
      </c>
      <c r="D7" s="6">
        <v>75188108</v>
      </c>
      <c r="E7" s="19" t="s">
        <v>861</v>
      </c>
      <c r="F7" s="5">
        <v>260000</v>
      </c>
      <c r="I7" s="7">
        <v>42801</v>
      </c>
      <c r="J7" s="5">
        <f>F7-G7-H7</f>
        <v>260000</v>
      </c>
      <c r="L7" s="4">
        <v>2</v>
      </c>
      <c r="M7" s="4" t="s">
        <v>865</v>
      </c>
      <c r="N7" s="4" t="s">
        <v>517</v>
      </c>
      <c r="O7" s="4" t="s">
        <v>589</v>
      </c>
      <c r="P7" s="5">
        <f>SUM(F7:F7)</f>
        <v>260000</v>
      </c>
      <c r="Q7" s="5">
        <f>SUM(G7:H7)</f>
        <v>0</v>
      </c>
      <c r="R7" s="5">
        <f>P7-Q7</f>
        <v>260000</v>
      </c>
      <c r="S7" s="4" t="s">
        <v>56</v>
      </c>
    </row>
    <row r="8" spans="1:19" x14ac:dyDescent="0.2">
      <c r="A8" s="4">
        <v>7</v>
      </c>
      <c r="B8" s="4" t="s">
        <v>862</v>
      </c>
      <c r="D8" s="6">
        <v>73754678</v>
      </c>
      <c r="E8" s="4" t="s">
        <v>863</v>
      </c>
      <c r="F8" s="5">
        <v>240000</v>
      </c>
      <c r="G8" s="5">
        <v>50000</v>
      </c>
      <c r="I8" s="7">
        <v>42553</v>
      </c>
      <c r="J8" s="5">
        <f>F8-G8-H8</f>
        <v>190000</v>
      </c>
      <c r="K8" s="4" t="s">
        <v>172</v>
      </c>
      <c r="L8" s="4">
        <v>2</v>
      </c>
      <c r="M8" s="4" t="s">
        <v>851</v>
      </c>
      <c r="N8" s="4" t="s">
        <v>864</v>
      </c>
      <c r="O8" s="4" t="s">
        <v>216</v>
      </c>
      <c r="P8" s="5">
        <f>SUM(F8:F8)</f>
        <v>240000</v>
      </c>
      <c r="Q8" s="5">
        <f>SUM(G8:H8)</f>
        <v>50000</v>
      </c>
      <c r="R8" s="5">
        <f>P8-Q8</f>
        <v>190000</v>
      </c>
      <c r="S8" s="4" t="s">
        <v>56</v>
      </c>
    </row>
    <row r="9" spans="1:19" x14ac:dyDescent="0.2">
      <c r="A9" s="4">
        <v>8</v>
      </c>
      <c r="B9" s="4" t="s">
        <v>866</v>
      </c>
      <c r="C9" s="5">
        <v>7771146</v>
      </c>
      <c r="D9" s="6">
        <v>72715479</v>
      </c>
      <c r="E9" s="4" t="s">
        <v>867</v>
      </c>
      <c r="F9" s="5">
        <v>240000</v>
      </c>
      <c r="G9" s="5">
        <v>40000</v>
      </c>
      <c r="I9" s="7">
        <v>42695</v>
      </c>
      <c r="J9" s="5">
        <f>F9-G9-H9</f>
        <v>200000</v>
      </c>
      <c r="K9" s="4" t="s">
        <v>868</v>
      </c>
      <c r="L9" s="4">
        <v>2</v>
      </c>
      <c r="M9" s="4" t="s">
        <v>746</v>
      </c>
      <c r="O9" s="4" t="s">
        <v>869</v>
      </c>
      <c r="P9" s="5">
        <f>SUM(F9:F9)</f>
        <v>240000</v>
      </c>
      <c r="Q9" s="5">
        <f>SUM(G9:H9)</f>
        <v>40000</v>
      </c>
      <c r="R9" s="5">
        <f>P9-Q9</f>
        <v>200000</v>
      </c>
      <c r="S9" s="4" t="s">
        <v>43</v>
      </c>
    </row>
    <row r="10" spans="1:19" x14ac:dyDescent="0.2">
      <c r="A10" s="4">
        <v>9</v>
      </c>
      <c r="B10" s="4" t="s">
        <v>872</v>
      </c>
      <c r="C10" s="5">
        <v>1142355</v>
      </c>
      <c r="D10" s="6">
        <v>75326690</v>
      </c>
      <c r="E10" s="4" t="s">
        <v>26</v>
      </c>
      <c r="F10" s="5">
        <v>260000</v>
      </c>
      <c r="I10" s="7">
        <v>42808</v>
      </c>
      <c r="J10" s="5">
        <f>F10-G10-H10</f>
        <v>260000</v>
      </c>
      <c r="K10" s="4" t="s">
        <v>858</v>
      </c>
      <c r="L10" s="4">
        <v>2</v>
      </c>
      <c r="M10" s="4" t="s">
        <v>851</v>
      </c>
      <c r="O10" s="4" t="s">
        <v>589</v>
      </c>
      <c r="P10" s="5">
        <f>SUM(F10:F10)</f>
        <v>260000</v>
      </c>
      <c r="Q10" s="5">
        <f>SUM(G10:H10)</f>
        <v>0</v>
      </c>
      <c r="R10" s="5">
        <f>P10-Q10</f>
        <v>260000</v>
      </c>
      <c r="S10" s="4" t="s">
        <v>56</v>
      </c>
    </row>
    <row r="11" spans="1:19" x14ac:dyDescent="0.2">
      <c r="A11" s="4">
        <v>10</v>
      </c>
      <c r="B11" s="4" t="s">
        <v>870</v>
      </c>
      <c r="C11" s="5">
        <v>1339822</v>
      </c>
      <c r="D11" s="6">
        <v>85593221</v>
      </c>
      <c r="E11" s="4" t="s">
        <v>197</v>
      </c>
      <c r="F11" s="5">
        <v>320000</v>
      </c>
      <c r="G11" s="5">
        <v>50000</v>
      </c>
      <c r="I11" s="7">
        <v>42703</v>
      </c>
      <c r="J11" s="5">
        <f>F11-G11-H11</f>
        <v>270000</v>
      </c>
      <c r="K11" s="4" t="s">
        <v>871</v>
      </c>
      <c r="L11" s="4">
        <v>2</v>
      </c>
      <c r="M11" s="4" t="s">
        <v>851</v>
      </c>
      <c r="O11" s="4" t="s">
        <v>589</v>
      </c>
      <c r="P11" s="5">
        <f>SUM(F11:F11)</f>
        <v>320000</v>
      </c>
      <c r="Q11" s="5">
        <f>SUM(G11:H11)</f>
        <v>50000</v>
      </c>
      <c r="R11" s="5">
        <f>P11-Q11</f>
        <v>270000</v>
      </c>
      <c r="S11" s="4" t="s">
        <v>56</v>
      </c>
    </row>
    <row r="12" spans="1:19" x14ac:dyDescent="0.2">
      <c r="A12" s="4">
        <v>11</v>
      </c>
      <c r="B12" s="4" t="s">
        <v>873</v>
      </c>
      <c r="C12" s="5">
        <v>4779379</v>
      </c>
      <c r="D12" s="6">
        <v>75139034</v>
      </c>
      <c r="E12" s="4" t="s">
        <v>315</v>
      </c>
      <c r="F12" s="5">
        <v>220000</v>
      </c>
      <c r="I12" s="7">
        <v>42758</v>
      </c>
      <c r="J12" s="5">
        <f>F12-G12-H12</f>
        <v>220000</v>
      </c>
      <c r="K12" s="4" t="s">
        <v>172</v>
      </c>
      <c r="L12" s="4">
        <v>2</v>
      </c>
      <c r="M12" s="4" t="s">
        <v>851</v>
      </c>
      <c r="N12" s="4" t="s">
        <v>874</v>
      </c>
      <c r="O12" s="4" t="s">
        <v>589</v>
      </c>
      <c r="P12" s="5">
        <f>SUM(F12:F12)</f>
        <v>220000</v>
      </c>
      <c r="Q12" s="5">
        <f>SUM(G12:H12)</f>
        <v>0</v>
      </c>
      <c r="R12" s="5">
        <f>P12-Q12</f>
        <v>220000</v>
      </c>
      <c r="S12" s="4" t="s">
        <v>56</v>
      </c>
    </row>
    <row r="13" spans="1:19" x14ac:dyDescent="0.2">
      <c r="A13" s="4">
        <v>12</v>
      </c>
      <c r="B13" s="4" t="s">
        <v>875</v>
      </c>
      <c r="C13" s="5">
        <v>1701027</v>
      </c>
      <c r="D13" s="6">
        <v>73625513</v>
      </c>
      <c r="E13" s="4" t="s">
        <v>230</v>
      </c>
      <c r="F13" s="5">
        <v>260000</v>
      </c>
      <c r="I13" s="7">
        <v>42836</v>
      </c>
      <c r="J13" s="5">
        <f>F13-G13-H13</f>
        <v>260000</v>
      </c>
      <c r="K13" s="4" t="s">
        <v>876</v>
      </c>
      <c r="L13" s="4">
        <v>2</v>
      </c>
      <c r="M13" s="4" t="s">
        <v>851</v>
      </c>
      <c r="O13" s="4" t="s">
        <v>589</v>
      </c>
      <c r="P13" s="5">
        <f>F13</f>
        <v>260000</v>
      </c>
      <c r="Q13" s="5">
        <f>SUM(G13:H13)</f>
        <v>0</v>
      </c>
      <c r="R13" s="5">
        <f>P13-Q13</f>
        <v>260000</v>
      </c>
      <c r="S13" s="4" t="s">
        <v>56</v>
      </c>
    </row>
    <row r="14" spans="1:19" x14ac:dyDescent="0.2">
      <c r="A14" s="4">
        <v>13</v>
      </c>
      <c r="B14" s="4" t="s">
        <v>877</v>
      </c>
      <c r="C14" s="5">
        <v>4109594</v>
      </c>
      <c r="D14" s="6">
        <v>73824254</v>
      </c>
      <c r="E14" s="4" t="s">
        <v>366</v>
      </c>
      <c r="F14" s="5">
        <v>240000</v>
      </c>
      <c r="G14" s="5">
        <v>50000</v>
      </c>
      <c r="I14" s="7">
        <v>42703</v>
      </c>
      <c r="J14" s="5">
        <f>F14-G14-H14</f>
        <v>190000</v>
      </c>
      <c r="K14" s="4" t="s">
        <v>145</v>
      </c>
      <c r="L14" s="4">
        <v>2</v>
      </c>
      <c r="M14" s="4" t="s">
        <v>851</v>
      </c>
      <c r="N14" s="4" t="s">
        <v>879</v>
      </c>
      <c r="O14" s="4" t="s">
        <v>589</v>
      </c>
      <c r="P14" s="5">
        <f>SUM(F14:F15)</f>
        <v>240000</v>
      </c>
      <c r="Q14" s="5">
        <f>SUM(G14:H15)</f>
        <v>90000</v>
      </c>
      <c r="R14" s="5">
        <f>P14-Q14</f>
        <v>150000</v>
      </c>
      <c r="S14" s="4" t="s">
        <v>56</v>
      </c>
    </row>
    <row r="15" spans="1:19" x14ac:dyDescent="0.2">
      <c r="B15" s="4" t="s">
        <v>878</v>
      </c>
      <c r="H15" s="5">
        <v>40000</v>
      </c>
      <c r="I15" s="7">
        <v>42738</v>
      </c>
      <c r="J15" s="5">
        <f>(J14+F15)-H15</f>
        <v>150000</v>
      </c>
      <c r="P15" s="5"/>
      <c r="Q15" s="5"/>
      <c r="R15" s="5"/>
    </row>
    <row r="16" spans="1:19" x14ac:dyDescent="0.2">
      <c r="A16" s="4">
        <v>14</v>
      </c>
      <c r="B16" s="4" t="s">
        <v>880</v>
      </c>
      <c r="C16" s="5">
        <v>5835722</v>
      </c>
      <c r="D16" s="6">
        <v>75844880</v>
      </c>
      <c r="E16" s="4" t="s">
        <v>187</v>
      </c>
      <c r="F16" s="5">
        <v>260000</v>
      </c>
      <c r="I16" s="7">
        <v>42584</v>
      </c>
      <c r="J16" s="5">
        <f>F16-G16-H16</f>
        <v>260000</v>
      </c>
      <c r="K16" s="4" t="s">
        <v>881</v>
      </c>
      <c r="L16" s="4">
        <v>2</v>
      </c>
      <c r="M16" s="4" t="s">
        <v>851</v>
      </c>
      <c r="N16" s="4" t="s">
        <v>882</v>
      </c>
      <c r="O16" s="4" t="s">
        <v>589</v>
      </c>
      <c r="P16" s="5">
        <f>SUM(F16:F16)</f>
        <v>260000</v>
      </c>
      <c r="Q16" s="5">
        <f>SUM(G16:H16)</f>
        <v>0</v>
      </c>
      <c r="R16" s="5">
        <f>P16-Q16</f>
        <v>260000</v>
      </c>
      <c r="S16" s="4" t="s">
        <v>56</v>
      </c>
    </row>
    <row r="17" spans="1:19" x14ac:dyDescent="0.2">
      <c r="A17" s="4">
        <v>15</v>
      </c>
      <c r="B17" s="4" t="s">
        <v>883</v>
      </c>
      <c r="C17" s="5">
        <v>7559637</v>
      </c>
      <c r="D17" s="6">
        <v>73530675</v>
      </c>
      <c r="E17" s="4" t="s">
        <v>684</v>
      </c>
      <c r="F17" s="5">
        <v>260000</v>
      </c>
      <c r="I17" s="7">
        <v>42696</v>
      </c>
      <c r="J17" s="5">
        <f>F17-G17-H17</f>
        <v>260000</v>
      </c>
      <c r="K17" s="4" t="s">
        <v>884</v>
      </c>
      <c r="L17" s="4">
        <v>2</v>
      </c>
      <c r="M17" s="4" t="s">
        <v>851</v>
      </c>
      <c r="N17" s="4" t="s">
        <v>885</v>
      </c>
      <c r="O17" s="4" t="s">
        <v>589</v>
      </c>
      <c r="P17" s="5">
        <f>SUM(F17:F17)</f>
        <v>260000</v>
      </c>
      <c r="Q17" s="5">
        <f>SUM(G17:H17)</f>
        <v>0</v>
      </c>
      <c r="R17" s="5">
        <f>P17-Q17</f>
        <v>260000</v>
      </c>
      <c r="S17" s="4" t="s">
        <v>56</v>
      </c>
    </row>
    <row r="18" spans="1:19" x14ac:dyDescent="0.2">
      <c r="A18" s="4">
        <v>16</v>
      </c>
      <c r="B18" s="4" t="s">
        <v>886</v>
      </c>
      <c r="D18" s="6">
        <v>83318223</v>
      </c>
      <c r="E18" s="4" t="s">
        <v>197</v>
      </c>
      <c r="F18" s="5">
        <v>240000</v>
      </c>
      <c r="I18" s="7">
        <v>42766</v>
      </c>
      <c r="J18" s="5">
        <f>F18-G18-H18</f>
        <v>240000</v>
      </c>
      <c r="K18" s="4" t="s">
        <v>214</v>
      </c>
      <c r="L18" s="4">
        <v>2</v>
      </c>
      <c r="M18" s="4" t="s">
        <v>865</v>
      </c>
      <c r="N18" s="4" t="s">
        <v>887</v>
      </c>
      <c r="O18" s="4" t="s">
        <v>23</v>
      </c>
      <c r="P18" s="5">
        <f>SUM(F18:F19)</f>
        <v>240000</v>
      </c>
      <c r="Q18" s="5">
        <f>SUM(G18:H19)</f>
        <v>40000</v>
      </c>
      <c r="R18" s="5">
        <f>P18-Q18</f>
        <v>200000</v>
      </c>
      <c r="S18" s="4" t="s">
        <v>43</v>
      </c>
    </row>
    <row r="19" spans="1:19" x14ac:dyDescent="0.2">
      <c r="B19" s="4" t="s">
        <v>891</v>
      </c>
      <c r="D19" s="6">
        <v>83643453</v>
      </c>
      <c r="H19" s="5">
        <v>40000</v>
      </c>
      <c r="I19" s="7">
        <v>42773</v>
      </c>
      <c r="J19" s="5">
        <f t="shared" ref="J19" si="0">(J18+F19)-H19</f>
        <v>200000</v>
      </c>
      <c r="P19" s="5"/>
      <c r="Q19" s="5"/>
      <c r="R19" s="5"/>
    </row>
    <row r="20" spans="1:19" x14ac:dyDescent="0.2">
      <c r="A20" s="4">
        <v>17</v>
      </c>
      <c r="B20" s="4" t="s">
        <v>888</v>
      </c>
      <c r="C20" s="5">
        <v>6324087</v>
      </c>
      <c r="E20" s="4" t="s">
        <v>260</v>
      </c>
      <c r="F20" s="5">
        <v>290000</v>
      </c>
      <c r="I20" s="7">
        <v>42773</v>
      </c>
      <c r="J20" s="5">
        <f>F20-G20-H20</f>
        <v>290000</v>
      </c>
      <c r="K20" s="4" t="s">
        <v>889</v>
      </c>
      <c r="L20" s="4">
        <v>2</v>
      </c>
      <c r="M20" s="4" t="s">
        <v>851</v>
      </c>
      <c r="N20" s="4" t="s">
        <v>890</v>
      </c>
      <c r="O20" s="4" t="s">
        <v>23</v>
      </c>
      <c r="P20" s="5">
        <f>SUM(F20:F20)</f>
        <v>290000</v>
      </c>
      <c r="Q20" s="5">
        <f>SUM(G20:H20)</f>
        <v>0</v>
      </c>
      <c r="R20" s="5">
        <f>P20-Q20</f>
        <v>290000</v>
      </c>
      <c r="S20" s="4" t="s">
        <v>56</v>
      </c>
    </row>
    <row r="21" spans="1:19" x14ac:dyDescent="0.2">
      <c r="A21" s="4">
        <v>18</v>
      </c>
      <c r="B21" s="4" t="s">
        <v>892</v>
      </c>
      <c r="D21" s="6">
        <v>86468273</v>
      </c>
      <c r="E21" s="4" t="s">
        <v>26</v>
      </c>
      <c r="F21" s="5">
        <v>260000</v>
      </c>
      <c r="G21" s="5">
        <v>40000</v>
      </c>
      <c r="I21" s="7">
        <v>42640</v>
      </c>
      <c r="J21" s="5">
        <f>F21-G21-H21</f>
        <v>220000</v>
      </c>
      <c r="K21" s="4" t="s">
        <v>893</v>
      </c>
      <c r="L21" s="4">
        <v>2</v>
      </c>
      <c r="M21" s="4" t="s">
        <v>746</v>
      </c>
      <c r="P21" s="5">
        <f>SUM(F21:F21)</f>
        <v>260000</v>
      </c>
      <c r="Q21" s="5">
        <f>SUM(G21:H21)</f>
        <v>40000</v>
      </c>
      <c r="R21" s="5">
        <f>P21-Q21</f>
        <v>220000</v>
      </c>
      <c r="S21" s="4" t="s">
        <v>43</v>
      </c>
    </row>
    <row r="22" spans="1:19" x14ac:dyDescent="0.2">
      <c r="A22" s="4">
        <v>19</v>
      </c>
      <c r="B22" s="4" t="s">
        <v>894</v>
      </c>
      <c r="D22" s="6">
        <v>84296820</v>
      </c>
      <c r="E22" s="4" t="s">
        <v>138</v>
      </c>
      <c r="F22" s="5">
        <v>220000</v>
      </c>
      <c r="I22" s="7">
        <v>42724</v>
      </c>
      <c r="J22" s="5">
        <f>F22-G22-H22</f>
        <v>220000</v>
      </c>
      <c r="K22" s="4" t="s">
        <v>895</v>
      </c>
      <c r="L22" s="4">
        <v>2</v>
      </c>
      <c r="M22" s="4" t="s">
        <v>851</v>
      </c>
      <c r="P22" s="5">
        <f>SUM(F22:F22)</f>
        <v>220000</v>
      </c>
      <c r="Q22" s="5">
        <f>SUM(G22:H22)</f>
        <v>0</v>
      </c>
      <c r="R22" s="5">
        <f>P22-Q22</f>
        <v>220000</v>
      </c>
      <c r="S22" s="4" t="s">
        <v>43</v>
      </c>
    </row>
    <row r="23" spans="1:19" x14ac:dyDescent="0.2">
      <c r="A23" s="4">
        <v>20</v>
      </c>
      <c r="B23" s="4" t="s">
        <v>896</v>
      </c>
      <c r="D23" s="6">
        <v>83405109</v>
      </c>
      <c r="E23" s="4" t="s">
        <v>87</v>
      </c>
      <c r="F23" s="5">
        <v>320000</v>
      </c>
      <c r="G23" s="5">
        <v>50000</v>
      </c>
      <c r="I23" s="7">
        <v>42808</v>
      </c>
      <c r="J23" s="5">
        <f>F23-G23-H23</f>
        <v>270000</v>
      </c>
      <c r="K23" s="4" t="s">
        <v>897</v>
      </c>
      <c r="L23" s="4">
        <v>2</v>
      </c>
      <c r="M23" s="4" t="s">
        <v>851</v>
      </c>
      <c r="N23" s="4" t="s">
        <v>898</v>
      </c>
      <c r="P23" s="5">
        <f>SUM(F23:F23)</f>
        <v>320000</v>
      </c>
      <c r="Q23" s="5">
        <f>SUM(G23:H23)</f>
        <v>50000</v>
      </c>
      <c r="R23" s="5">
        <f>P23-Q23</f>
        <v>270000</v>
      </c>
      <c r="S23" s="4" t="s">
        <v>56</v>
      </c>
    </row>
    <row r="24" spans="1:19" x14ac:dyDescent="0.2">
      <c r="A24" s="4">
        <v>21</v>
      </c>
      <c r="B24" s="4" t="s">
        <v>899</v>
      </c>
      <c r="C24" s="5">
        <v>2050924</v>
      </c>
      <c r="D24" s="6">
        <v>85960225</v>
      </c>
      <c r="E24" s="4" t="s">
        <v>900</v>
      </c>
      <c r="F24" s="5">
        <v>240000</v>
      </c>
      <c r="G24" s="5">
        <v>20000</v>
      </c>
      <c r="I24" s="7">
        <v>42724</v>
      </c>
      <c r="J24" s="5">
        <f>F24-G24-H24</f>
        <v>220000</v>
      </c>
      <c r="K24" s="4" t="s">
        <v>495</v>
      </c>
      <c r="L24" s="4">
        <v>2</v>
      </c>
      <c r="M24" s="4" t="s">
        <v>851</v>
      </c>
      <c r="N24" s="4" t="s">
        <v>901</v>
      </c>
      <c r="O24" s="4" t="s">
        <v>589</v>
      </c>
      <c r="P24" s="5">
        <f>SUM(F24:F24)</f>
        <v>240000</v>
      </c>
      <c r="Q24" s="5">
        <f>SUM(G24:H24)</f>
        <v>20000</v>
      </c>
      <c r="R24" s="5">
        <f>P24-Q24</f>
        <v>220000</v>
      </c>
      <c r="S24" s="4" t="s">
        <v>56</v>
      </c>
    </row>
    <row r="25" spans="1:19" x14ac:dyDescent="0.2">
      <c r="A25" s="4">
        <v>22</v>
      </c>
      <c r="B25" s="4" t="s">
        <v>902</v>
      </c>
      <c r="C25" s="5">
        <v>5267060</v>
      </c>
      <c r="D25" s="6">
        <v>83514503</v>
      </c>
      <c r="E25" s="4" t="s">
        <v>681</v>
      </c>
      <c r="F25" s="5">
        <v>240000</v>
      </c>
      <c r="I25" s="7">
        <v>42493</v>
      </c>
      <c r="J25" s="5">
        <f>F25-G25-H25</f>
        <v>240000</v>
      </c>
      <c r="K25" s="4" t="s">
        <v>903</v>
      </c>
      <c r="L25" s="4">
        <v>2</v>
      </c>
      <c r="M25" s="4" t="s">
        <v>851</v>
      </c>
      <c r="N25" s="4" t="s">
        <v>904</v>
      </c>
      <c r="O25" s="4" t="s">
        <v>589</v>
      </c>
      <c r="P25" s="5">
        <f>SUM(F25:F25)</f>
        <v>240000</v>
      </c>
      <c r="Q25" s="5">
        <f>SUM(G25:H25)</f>
        <v>0</v>
      </c>
      <c r="R25" s="5">
        <f>P25-Q25</f>
        <v>240000</v>
      </c>
      <c r="S25" s="4" t="s">
        <v>43</v>
      </c>
    </row>
    <row r="26" spans="1:19" x14ac:dyDescent="0.2">
      <c r="A26" s="4">
        <v>23</v>
      </c>
      <c r="B26" s="4" t="s">
        <v>905</v>
      </c>
      <c r="C26" s="5">
        <v>6610846</v>
      </c>
      <c r="D26" s="6">
        <v>71898403</v>
      </c>
      <c r="E26" s="4" t="s">
        <v>906</v>
      </c>
      <c r="F26" s="5">
        <v>240000</v>
      </c>
      <c r="I26" s="7">
        <v>42492</v>
      </c>
      <c r="J26" s="5">
        <f>F26-G26-H26</f>
        <v>240000</v>
      </c>
      <c r="K26" s="4" t="s">
        <v>907</v>
      </c>
      <c r="L26" s="4">
        <v>2</v>
      </c>
      <c r="M26" s="4" t="s">
        <v>851</v>
      </c>
      <c r="N26" s="4" t="s">
        <v>908</v>
      </c>
      <c r="P26" s="5">
        <f>SUM(F26:F26)</f>
        <v>240000</v>
      </c>
      <c r="Q26" s="5">
        <f>SUM(G26:H26)</f>
        <v>0</v>
      </c>
      <c r="R26" s="5">
        <f>P26-Q26</f>
        <v>240000</v>
      </c>
      <c r="S26" s="4" t="s">
        <v>56</v>
      </c>
    </row>
    <row r="27" spans="1:19" x14ac:dyDescent="0.2">
      <c r="A27" s="4">
        <v>24</v>
      </c>
      <c r="B27" s="4" t="s">
        <v>909</v>
      </c>
      <c r="C27" s="5">
        <v>4468644</v>
      </c>
      <c r="D27" s="6">
        <v>83899951</v>
      </c>
      <c r="E27" s="4" t="s">
        <v>867</v>
      </c>
      <c r="F27" s="5">
        <v>240000</v>
      </c>
      <c r="G27" s="5">
        <v>40000</v>
      </c>
      <c r="I27" s="7">
        <v>42751</v>
      </c>
      <c r="J27" s="5">
        <f>F27-G27-H27</f>
        <v>200000</v>
      </c>
      <c r="K27" s="4" t="s">
        <v>855</v>
      </c>
      <c r="L27" s="4">
        <v>2</v>
      </c>
      <c r="M27" s="4" t="s">
        <v>851</v>
      </c>
      <c r="O27" s="4" t="s">
        <v>589</v>
      </c>
      <c r="P27" s="5">
        <f>SUM(F27:F27)</f>
        <v>240000</v>
      </c>
      <c r="Q27" s="5">
        <f>SUM(G27:H27)</f>
        <v>40000</v>
      </c>
      <c r="R27" s="5">
        <f>P27-Q27</f>
        <v>200000</v>
      </c>
      <c r="S27" s="4" t="s">
        <v>43</v>
      </c>
    </row>
    <row r="28" spans="1:19" x14ac:dyDescent="0.2">
      <c r="A28" s="4">
        <v>25</v>
      </c>
      <c r="B28" s="4" t="s">
        <v>910</v>
      </c>
      <c r="D28" s="6">
        <v>83494669</v>
      </c>
      <c r="E28" s="4" t="s">
        <v>911</v>
      </c>
      <c r="F28" s="5">
        <v>320000</v>
      </c>
      <c r="G28" s="5">
        <v>30000</v>
      </c>
      <c r="I28" s="7">
        <v>42773</v>
      </c>
      <c r="J28" s="5">
        <f>F28-G28-H28</f>
        <v>290000</v>
      </c>
      <c r="K28" s="4" t="s">
        <v>912</v>
      </c>
      <c r="L28" s="4">
        <v>2</v>
      </c>
      <c r="M28" s="4" t="s">
        <v>851</v>
      </c>
      <c r="O28" s="4" t="s">
        <v>23</v>
      </c>
      <c r="P28" s="5">
        <f>SUM(F28:F28)</f>
        <v>320000</v>
      </c>
      <c r="Q28" s="5">
        <f>SUM(G28:H28)</f>
        <v>30000</v>
      </c>
      <c r="R28" s="5">
        <f>P28-Q28</f>
        <v>290000</v>
      </c>
      <c r="S28" s="4" t="s">
        <v>56</v>
      </c>
    </row>
    <row r="29" spans="1:19" x14ac:dyDescent="0.2">
      <c r="A29" s="4">
        <v>26</v>
      </c>
      <c r="B29" s="4" t="s">
        <v>913</v>
      </c>
      <c r="C29" s="5">
        <v>4654801</v>
      </c>
      <c r="D29" s="6">
        <v>73405921</v>
      </c>
      <c r="E29" s="4" t="s">
        <v>914</v>
      </c>
      <c r="F29" s="5">
        <v>710000</v>
      </c>
      <c r="G29" s="5">
        <v>150000</v>
      </c>
      <c r="I29" s="7">
        <v>42499</v>
      </c>
      <c r="J29" s="5">
        <f>F29-G29-H29</f>
        <v>560000</v>
      </c>
      <c r="K29" s="4" t="s">
        <v>915</v>
      </c>
      <c r="L29" s="4">
        <v>2</v>
      </c>
      <c r="M29" s="4" t="s">
        <v>851</v>
      </c>
      <c r="N29" s="4" t="s">
        <v>916</v>
      </c>
      <c r="O29" s="4" t="s">
        <v>589</v>
      </c>
      <c r="P29" s="5">
        <f>SUM(F29:F29)</f>
        <v>710000</v>
      </c>
      <c r="Q29" s="5">
        <f>SUM(G29:H29)</f>
        <v>150000</v>
      </c>
      <c r="R29" s="5">
        <f>P29-Q29</f>
        <v>560000</v>
      </c>
      <c r="S29" s="4" t="s">
        <v>43</v>
      </c>
    </row>
    <row r="30" spans="1:19" x14ac:dyDescent="0.2">
      <c r="A30" s="4">
        <v>27</v>
      </c>
      <c r="B30" s="4" t="s">
        <v>917</v>
      </c>
      <c r="D30" s="6">
        <v>83650833</v>
      </c>
      <c r="E30" s="4" t="s">
        <v>258</v>
      </c>
      <c r="F30" s="5">
        <v>260000</v>
      </c>
      <c r="G30" s="5">
        <v>60000</v>
      </c>
      <c r="I30" s="7">
        <v>42798</v>
      </c>
      <c r="J30" s="5">
        <f>F30-G30-H30</f>
        <v>200000</v>
      </c>
      <c r="K30" s="4" t="s">
        <v>918</v>
      </c>
      <c r="L30" s="4">
        <v>2</v>
      </c>
      <c r="M30" s="4" t="s">
        <v>851</v>
      </c>
      <c r="O30" s="4" t="s">
        <v>23</v>
      </c>
      <c r="P30" s="5">
        <f>F30</f>
        <v>260000</v>
      </c>
      <c r="Q30" s="5">
        <f>SUM(G30:H30)</f>
        <v>60000</v>
      </c>
      <c r="R30" s="5">
        <f>P30-Q30</f>
        <v>200000</v>
      </c>
      <c r="S30" s="4" t="s">
        <v>56</v>
      </c>
    </row>
    <row r="31" spans="1:19" x14ac:dyDescent="0.2">
      <c r="A31" s="4">
        <v>28</v>
      </c>
      <c r="B31" s="4" t="s">
        <v>910</v>
      </c>
      <c r="C31" s="5">
        <v>4468732</v>
      </c>
      <c r="D31" s="6">
        <v>75519880</v>
      </c>
      <c r="E31" s="4" t="s">
        <v>93</v>
      </c>
      <c r="F31" s="5">
        <v>260000</v>
      </c>
      <c r="G31" s="5">
        <v>50000</v>
      </c>
      <c r="I31" s="7">
        <v>42731</v>
      </c>
      <c r="J31" s="5">
        <f>F31-G31-H31</f>
        <v>210000</v>
      </c>
      <c r="K31" s="4" t="s">
        <v>214</v>
      </c>
      <c r="L31" s="4">
        <v>2</v>
      </c>
      <c r="M31" s="4" t="s">
        <v>851</v>
      </c>
      <c r="N31" s="4" t="s">
        <v>919</v>
      </c>
      <c r="O31" s="4" t="s">
        <v>589</v>
      </c>
      <c r="P31" s="5">
        <f>SUM(F31:F32)</f>
        <v>260000</v>
      </c>
      <c r="Q31" s="5">
        <f>SUM(G31:H32)</f>
        <v>100000</v>
      </c>
      <c r="R31" s="5">
        <f>P31-Q31</f>
        <v>160000</v>
      </c>
      <c r="S31" s="4" t="s">
        <v>56</v>
      </c>
    </row>
    <row r="32" spans="1:19" x14ac:dyDescent="0.2">
      <c r="D32" s="6">
        <v>83566334</v>
      </c>
      <c r="H32" s="5">
        <v>50000</v>
      </c>
      <c r="I32" s="7">
        <v>42766</v>
      </c>
      <c r="J32" s="5">
        <f>(J31+F32)-H32</f>
        <v>160000</v>
      </c>
    </row>
    <row r="33" spans="1:19" x14ac:dyDescent="0.2">
      <c r="A33" s="4">
        <v>29</v>
      </c>
      <c r="B33" s="4" t="s">
        <v>920</v>
      </c>
      <c r="C33" s="5">
        <v>3241988</v>
      </c>
      <c r="D33" s="6">
        <v>83931268</v>
      </c>
      <c r="E33" s="4" t="s">
        <v>921</v>
      </c>
      <c r="F33" s="5">
        <v>240000</v>
      </c>
      <c r="G33" s="5">
        <v>50000</v>
      </c>
      <c r="I33" s="7">
        <v>42640</v>
      </c>
      <c r="J33" s="5">
        <f>F33-G33-H33</f>
        <v>190000</v>
      </c>
      <c r="K33" s="4" t="s">
        <v>922</v>
      </c>
      <c r="L33" s="4">
        <v>2</v>
      </c>
      <c r="M33" s="4" t="s">
        <v>851</v>
      </c>
      <c r="N33" s="4" t="s">
        <v>923</v>
      </c>
      <c r="O33" s="4" t="s">
        <v>589</v>
      </c>
      <c r="P33" s="5">
        <f>SUM(F33:F33)</f>
        <v>240000</v>
      </c>
      <c r="Q33" s="5">
        <f>SUM(G33:H33)</f>
        <v>50000</v>
      </c>
      <c r="R33" s="5">
        <f>P33-Q33</f>
        <v>190000</v>
      </c>
      <c r="S33" s="4" t="s">
        <v>56</v>
      </c>
    </row>
    <row r="34" spans="1:19" x14ac:dyDescent="0.2">
      <c r="A34" s="4">
        <v>30</v>
      </c>
      <c r="B34" s="4" t="s">
        <v>924</v>
      </c>
      <c r="D34" s="6">
        <v>85446881</v>
      </c>
      <c r="E34" s="4" t="s">
        <v>230</v>
      </c>
      <c r="F34" s="5">
        <v>260000</v>
      </c>
      <c r="G34" s="5">
        <v>40000</v>
      </c>
      <c r="I34" s="7">
        <v>42836</v>
      </c>
      <c r="J34" s="5">
        <f>F34-G34-H34</f>
        <v>220000</v>
      </c>
      <c r="K34" s="4" t="s">
        <v>925</v>
      </c>
      <c r="L34" s="4">
        <v>2</v>
      </c>
      <c r="M34" s="4" t="s">
        <v>851</v>
      </c>
      <c r="O34" s="4" t="s">
        <v>589</v>
      </c>
      <c r="P34" s="5">
        <f>F34</f>
        <v>260000</v>
      </c>
      <c r="Q34" s="5">
        <f>SUM(G34:H34)</f>
        <v>40000</v>
      </c>
      <c r="R34" s="5">
        <f>P34-Q34</f>
        <v>220000</v>
      </c>
      <c r="S34" s="4" t="s">
        <v>56</v>
      </c>
    </row>
    <row r="35" spans="1:19" x14ac:dyDescent="0.2">
      <c r="A35" s="4">
        <v>31</v>
      </c>
      <c r="B35" s="4" t="s">
        <v>926</v>
      </c>
      <c r="C35" s="5">
        <v>6787825</v>
      </c>
      <c r="D35" s="6">
        <v>86833449</v>
      </c>
      <c r="E35" s="4" t="s">
        <v>218</v>
      </c>
      <c r="F35" s="5">
        <v>298000</v>
      </c>
      <c r="G35" s="5">
        <v>50000</v>
      </c>
      <c r="I35" s="7">
        <v>42647</v>
      </c>
      <c r="J35" s="5">
        <f>F35-G35-H35</f>
        <v>248000</v>
      </c>
      <c r="K35" s="4" t="s">
        <v>927</v>
      </c>
      <c r="L35" s="4">
        <v>2</v>
      </c>
      <c r="M35" s="4" t="s">
        <v>851</v>
      </c>
      <c r="N35" s="4" t="s">
        <v>928</v>
      </c>
      <c r="O35" s="4" t="s">
        <v>589</v>
      </c>
      <c r="P35" s="5">
        <f>SUM(F35:F35)</f>
        <v>298000</v>
      </c>
      <c r="Q35" s="5">
        <f>SUM(G35:H35)</f>
        <v>50000</v>
      </c>
      <c r="R35" s="5">
        <f>P35-Q35</f>
        <v>248000</v>
      </c>
      <c r="S35" s="4" t="s">
        <v>43</v>
      </c>
    </row>
    <row r="36" spans="1:19" x14ac:dyDescent="0.2">
      <c r="A36" s="4">
        <v>32</v>
      </c>
      <c r="B36" s="4" t="s">
        <v>929</v>
      </c>
      <c r="C36" s="5">
        <v>7353756</v>
      </c>
      <c r="D36" s="6">
        <v>92608103</v>
      </c>
      <c r="E36" s="4" t="s">
        <v>930</v>
      </c>
      <c r="F36" s="5">
        <v>260000</v>
      </c>
      <c r="G36" s="5">
        <v>40000</v>
      </c>
      <c r="I36" s="7">
        <v>42571</v>
      </c>
      <c r="J36" s="5">
        <f>F36-G36-H36</f>
        <v>220000</v>
      </c>
      <c r="K36" s="4" t="s">
        <v>172</v>
      </c>
      <c r="L36" s="4">
        <v>2</v>
      </c>
      <c r="M36" s="4" t="s">
        <v>851</v>
      </c>
      <c r="N36" s="4" t="s">
        <v>931</v>
      </c>
      <c r="O36" s="4" t="s">
        <v>216</v>
      </c>
      <c r="P36" s="5">
        <f>SUM(F36:F37)</f>
        <v>260000</v>
      </c>
      <c r="Q36" s="5">
        <f>SUM(G36:H37)</f>
        <v>65000</v>
      </c>
      <c r="R36" s="5">
        <f>P36-Q36</f>
        <v>195000</v>
      </c>
      <c r="S36" s="4" t="s">
        <v>56</v>
      </c>
    </row>
    <row r="37" spans="1:19" x14ac:dyDescent="0.2">
      <c r="B37" s="4" t="s">
        <v>932</v>
      </c>
      <c r="D37" s="6">
        <v>82777811</v>
      </c>
      <c r="H37" s="5">
        <v>25000</v>
      </c>
      <c r="I37" s="7">
        <v>42668</v>
      </c>
      <c r="J37" s="5">
        <f>(J36+F37)-H37</f>
        <v>195000</v>
      </c>
    </row>
    <row r="38" spans="1:19" x14ac:dyDescent="0.2">
      <c r="A38" s="4">
        <v>33</v>
      </c>
      <c r="B38" s="4" t="s">
        <v>933</v>
      </c>
      <c r="C38" s="5">
        <v>2002502</v>
      </c>
      <c r="D38" s="6">
        <v>83133669</v>
      </c>
      <c r="E38" s="4" t="s">
        <v>28</v>
      </c>
      <c r="F38" s="5">
        <v>240000</v>
      </c>
      <c r="G38" s="5">
        <v>20000</v>
      </c>
      <c r="I38" s="7">
        <v>42773</v>
      </c>
      <c r="J38" s="5">
        <f>F38-G38-H38</f>
        <v>220000</v>
      </c>
      <c r="K38" s="4" t="s">
        <v>912</v>
      </c>
      <c r="L38" s="4">
        <v>2</v>
      </c>
      <c r="M38" s="4" t="s">
        <v>851</v>
      </c>
      <c r="O38" s="4" t="s">
        <v>23</v>
      </c>
      <c r="P38" s="5">
        <f>SUM(F38:F38)</f>
        <v>240000</v>
      </c>
      <c r="Q38" s="5">
        <f>SUM(G38:H38)</f>
        <v>20000</v>
      </c>
      <c r="R38" s="5">
        <f>P38-Q38</f>
        <v>220000</v>
      </c>
      <c r="S38" s="4" t="s">
        <v>44</v>
      </c>
    </row>
    <row r="39" spans="1:19" x14ac:dyDescent="0.2">
      <c r="A39" s="4">
        <v>34</v>
      </c>
      <c r="B39" s="4" t="s">
        <v>934</v>
      </c>
      <c r="C39" s="5">
        <v>2986273</v>
      </c>
      <c r="D39" s="6">
        <v>83501256</v>
      </c>
      <c r="E39" s="4" t="s">
        <v>514</v>
      </c>
      <c r="F39" s="5">
        <v>240000</v>
      </c>
      <c r="I39" s="7">
        <v>42787</v>
      </c>
      <c r="J39" s="5">
        <f>F39-G39-H39</f>
        <v>240000</v>
      </c>
      <c r="K39" s="4" t="s">
        <v>54</v>
      </c>
      <c r="L39" s="4">
        <v>2</v>
      </c>
      <c r="M39" s="4" t="s">
        <v>851</v>
      </c>
      <c r="O39" s="4" t="s">
        <v>589</v>
      </c>
      <c r="P39" s="5">
        <f>SUM(F39:F39)</f>
        <v>240000</v>
      </c>
      <c r="Q39" s="5">
        <f>SUM(G39:H39)</f>
        <v>0</v>
      </c>
      <c r="R39" s="5">
        <f>P39-Q39</f>
        <v>240000</v>
      </c>
      <c r="S39" s="4" t="s">
        <v>56</v>
      </c>
    </row>
    <row r="40" spans="1:19" x14ac:dyDescent="0.2">
      <c r="A40" s="4">
        <v>35</v>
      </c>
      <c r="B40" s="4" t="s">
        <v>935</v>
      </c>
      <c r="C40" s="5">
        <v>6341694</v>
      </c>
      <c r="D40" s="6">
        <v>84639108</v>
      </c>
      <c r="F40" s="5">
        <v>320000</v>
      </c>
      <c r="G40" s="5">
        <v>50000</v>
      </c>
      <c r="I40" s="7">
        <v>42577</v>
      </c>
      <c r="J40" s="5">
        <f>F40-G40-H40</f>
        <v>270000</v>
      </c>
      <c r="K40" s="4" t="s">
        <v>936</v>
      </c>
      <c r="L40" s="4">
        <v>2</v>
      </c>
      <c r="M40" s="4" t="s">
        <v>851</v>
      </c>
      <c r="N40" s="4" t="s">
        <v>937</v>
      </c>
      <c r="O40" s="4" t="s">
        <v>589</v>
      </c>
      <c r="P40" s="5">
        <f>SUM(F40:F40)</f>
        <v>320000</v>
      </c>
      <c r="Q40" s="5">
        <f>SUM(G40:H40)</f>
        <v>50000</v>
      </c>
      <c r="R40" s="5">
        <f>P40-Q40</f>
        <v>270000</v>
      </c>
      <c r="S40" s="4" t="s">
        <v>43</v>
      </c>
    </row>
    <row r="41" spans="1:19" x14ac:dyDescent="0.2">
      <c r="A41" s="4">
        <v>36</v>
      </c>
      <c r="B41" s="4" t="s">
        <v>938</v>
      </c>
      <c r="C41" s="5">
        <v>5411994</v>
      </c>
      <c r="D41" s="6">
        <v>84324412</v>
      </c>
      <c r="E41" s="4" t="s">
        <v>82</v>
      </c>
      <c r="F41" s="5">
        <v>260000</v>
      </c>
      <c r="G41" s="5">
        <v>50000</v>
      </c>
      <c r="I41" s="7">
        <v>42584</v>
      </c>
      <c r="J41" s="5">
        <f>F41-G41-H41</f>
        <v>210000</v>
      </c>
      <c r="K41" s="4" t="s">
        <v>912</v>
      </c>
      <c r="L41" s="4">
        <v>2</v>
      </c>
      <c r="M41" s="4" t="s">
        <v>851</v>
      </c>
      <c r="N41" s="4" t="s">
        <v>939</v>
      </c>
      <c r="O41" s="4" t="s">
        <v>589</v>
      </c>
      <c r="P41" s="5">
        <f>SUM(F41:F181)</f>
        <v>39083000</v>
      </c>
      <c r="Q41" s="5">
        <f>SUM(G41:H181)</f>
        <v>4310000</v>
      </c>
      <c r="R41" s="5">
        <f>P41-Q41</f>
        <v>34773000</v>
      </c>
      <c r="S41" s="4" t="s">
        <v>43</v>
      </c>
    </row>
    <row r="42" spans="1:19" x14ac:dyDescent="0.2">
      <c r="A42" s="4">
        <v>37</v>
      </c>
      <c r="B42" s="4" t="s">
        <v>940</v>
      </c>
      <c r="D42" s="6">
        <v>73811554</v>
      </c>
      <c r="E42" s="4" t="s">
        <v>941</v>
      </c>
      <c r="F42" s="5">
        <v>260000</v>
      </c>
      <c r="G42" s="5">
        <v>50000</v>
      </c>
      <c r="I42" s="7">
        <v>42504</v>
      </c>
      <c r="J42" s="5">
        <f>F42-G42-H42</f>
        <v>210000</v>
      </c>
      <c r="K42" s="4" t="s">
        <v>942</v>
      </c>
      <c r="L42" s="4">
        <v>2</v>
      </c>
      <c r="M42" s="4" t="s">
        <v>851</v>
      </c>
      <c r="N42" s="4" t="s">
        <v>943</v>
      </c>
      <c r="O42" s="4" t="s">
        <v>589</v>
      </c>
      <c r="P42" s="5">
        <f>SUM(F42:F42)</f>
        <v>260000</v>
      </c>
      <c r="Q42" s="5">
        <f>SUM(G42:H42)</f>
        <v>50000</v>
      </c>
      <c r="R42" s="5">
        <f>P42-Q42</f>
        <v>210000</v>
      </c>
      <c r="S42" s="4" t="s">
        <v>43</v>
      </c>
    </row>
    <row r="43" spans="1:19" x14ac:dyDescent="0.2">
      <c r="A43" s="4">
        <v>38</v>
      </c>
      <c r="B43" s="4" t="s">
        <v>944</v>
      </c>
      <c r="C43" s="5">
        <v>2867869</v>
      </c>
      <c r="D43" s="6">
        <v>75173428</v>
      </c>
      <c r="E43" s="4" t="s">
        <v>456</v>
      </c>
      <c r="F43" s="5">
        <v>360000</v>
      </c>
      <c r="I43" s="7">
        <v>42680</v>
      </c>
      <c r="J43" s="5">
        <f>F43-G43-H43</f>
        <v>360000</v>
      </c>
      <c r="K43" s="4" t="s">
        <v>172</v>
      </c>
      <c r="L43" s="4">
        <v>2</v>
      </c>
      <c r="M43" s="4" t="s">
        <v>851</v>
      </c>
      <c r="N43" s="4" t="s">
        <v>945</v>
      </c>
      <c r="O43" s="4" t="s">
        <v>589</v>
      </c>
      <c r="P43" s="5">
        <f>SUM(F43:F43)</f>
        <v>360000</v>
      </c>
      <c r="Q43" s="5">
        <f>SUM(G43:H43)</f>
        <v>0</v>
      </c>
      <c r="R43" s="5">
        <f>P43-Q43</f>
        <v>360000</v>
      </c>
      <c r="S43" s="4" t="s">
        <v>56</v>
      </c>
    </row>
    <row r="44" spans="1:19" x14ac:dyDescent="0.2">
      <c r="A44" s="4">
        <v>39</v>
      </c>
      <c r="B44" s="4" t="s">
        <v>988</v>
      </c>
      <c r="C44" s="5">
        <v>2952590</v>
      </c>
      <c r="D44" s="6">
        <v>73657995</v>
      </c>
      <c r="E44" s="4" t="s">
        <v>946</v>
      </c>
      <c r="F44" s="5">
        <v>240000</v>
      </c>
      <c r="G44" s="5">
        <v>30000</v>
      </c>
      <c r="I44" s="7">
        <v>42773</v>
      </c>
      <c r="J44" s="5">
        <f>F44-G44-H44</f>
        <v>210000</v>
      </c>
      <c r="K44" s="4" t="s">
        <v>947</v>
      </c>
      <c r="L44" s="4">
        <v>2</v>
      </c>
      <c r="M44" s="4" t="s">
        <v>746</v>
      </c>
      <c r="O44" s="4" t="s">
        <v>589</v>
      </c>
      <c r="P44" s="5">
        <f>SUM(F44:F44)</f>
        <v>240000</v>
      </c>
      <c r="Q44" s="5">
        <f>SUM(G44:H44)</f>
        <v>30000</v>
      </c>
      <c r="R44" s="5">
        <f>P44-Q44</f>
        <v>210000</v>
      </c>
      <c r="S44" s="4" t="s">
        <v>43</v>
      </c>
    </row>
    <row r="45" spans="1:19" x14ac:dyDescent="0.2">
      <c r="A45" s="4">
        <v>40</v>
      </c>
      <c r="B45" s="19" t="s">
        <v>948</v>
      </c>
      <c r="C45" s="5">
        <v>4311300</v>
      </c>
      <c r="D45" s="6">
        <v>73441242</v>
      </c>
      <c r="E45" s="4" t="s">
        <v>95</v>
      </c>
      <c r="F45" s="5">
        <v>260000</v>
      </c>
      <c r="G45" s="5">
        <v>50000</v>
      </c>
      <c r="I45" s="7">
        <v>42675</v>
      </c>
      <c r="J45" s="5">
        <f>F45-G45-H45</f>
        <v>210000</v>
      </c>
      <c r="K45" s="4" t="s">
        <v>949</v>
      </c>
      <c r="L45" s="4">
        <v>2</v>
      </c>
      <c r="M45" s="4" t="s">
        <v>851</v>
      </c>
      <c r="O45" s="4" t="s">
        <v>589</v>
      </c>
      <c r="P45" s="5">
        <f>SUM(F45:F45)</f>
        <v>260000</v>
      </c>
      <c r="Q45" s="5">
        <f>SUM(G45:H45)</f>
        <v>50000</v>
      </c>
      <c r="R45" s="5">
        <f>P45-Q45</f>
        <v>210000</v>
      </c>
      <c r="S45" s="4" t="s">
        <v>56</v>
      </c>
    </row>
    <row r="46" spans="1:19" x14ac:dyDescent="0.2">
      <c r="A46" s="4">
        <v>41</v>
      </c>
      <c r="B46" s="4" t="s">
        <v>950</v>
      </c>
      <c r="C46" s="5">
        <v>4468620</v>
      </c>
      <c r="D46" s="6">
        <v>81756614</v>
      </c>
      <c r="E46" s="4" t="s">
        <v>951</v>
      </c>
      <c r="F46" s="5">
        <v>240000</v>
      </c>
      <c r="I46" s="7">
        <v>42822</v>
      </c>
      <c r="J46" s="5">
        <f>F46-G46-H46</f>
        <v>240000</v>
      </c>
      <c r="K46" s="4" t="s">
        <v>897</v>
      </c>
      <c r="L46" s="4">
        <v>2</v>
      </c>
      <c r="M46" s="4" t="s">
        <v>851</v>
      </c>
      <c r="O46" s="4" t="s">
        <v>589</v>
      </c>
      <c r="P46" s="5">
        <f>SUM(F46:F46)</f>
        <v>240000</v>
      </c>
      <c r="Q46" s="5">
        <f>SUM(G46:H46)</f>
        <v>0</v>
      </c>
      <c r="R46" s="5">
        <f>P46-Q46</f>
        <v>240000</v>
      </c>
      <c r="S46" s="4" t="s">
        <v>56</v>
      </c>
    </row>
    <row r="47" spans="1:19" x14ac:dyDescent="0.2">
      <c r="A47" s="4">
        <v>42</v>
      </c>
      <c r="B47" s="4" t="s">
        <v>952</v>
      </c>
      <c r="D47" s="6">
        <v>75856090</v>
      </c>
      <c r="E47" s="4" t="s">
        <v>187</v>
      </c>
      <c r="F47" s="5">
        <v>360000</v>
      </c>
      <c r="G47" s="5">
        <v>50000</v>
      </c>
      <c r="I47" s="7">
        <v>42815</v>
      </c>
      <c r="J47" s="5">
        <f>F47-G47-H47</f>
        <v>310000</v>
      </c>
      <c r="K47" s="4" t="s">
        <v>953</v>
      </c>
      <c r="L47" s="4">
        <v>2</v>
      </c>
      <c r="M47" s="4" t="s">
        <v>851</v>
      </c>
      <c r="O47" s="4" t="s">
        <v>23</v>
      </c>
      <c r="P47" s="5">
        <f>SUM(F47:F47)</f>
        <v>360000</v>
      </c>
      <c r="Q47" s="5">
        <f>SUM(G47:H47)</f>
        <v>50000</v>
      </c>
      <c r="R47" s="5">
        <f>P47-Q47</f>
        <v>310000</v>
      </c>
      <c r="S47" s="4" t="s">
        <v>43</v>
      </c>
    </row>
    <row r="48" spans="1:19" x14ac:dyDescent="0.2">
      <c r="A48" s="4">
        <v>43</v>
      </c>
      <c r="B48" s="4" t="s">
        <v>954</v>
      </c>
      <c r="C48" s="5">
        <v>5331332</v>
      </c>
      <c r="D48" s="6">
        <v>7389446</v>
      </c>
      <c r="E48" s="4" t="s">
        <v>955</v>
      </c>
      <c r="F48" s="5">
        <v>320000</v>
      </c>
      <c r="G48" s="5">
        <v>50000</v>
      </c>
      <c r="I48" s="7">
        <v>42647</v>
      </c>
      <c r="J48" s="5">
        <f>F48-G48-H48</f>
        <v>270000</v>
      </c>
      <c r="K48" s="4" t="s">
        <v>897</v>
      </c>
      <c r="L48" s="4">
        <v>2</v>
      </c>
      <c r="M48" s="4" t="s">
        <v>851</v>
      </c>
      <c r="O48" s="4" t="s">
        <v>589</v>
      </c>
      <c r="P48" s="5">
        <f>SUM(F48:F48)</f>
        <v>320000</v>
      </c>
      <c r="Q48" s="5">
        <f>SUM(G48:H48)</f>
        <v>50000</v>
      </c>
      <c r="R48" s="5">
        <f>P48-Q48</f>
        <v>270000</v>
      </c>
      <c r="S48" s="4" t="s">
        <v>56</v>
      </c>
    </row>
    <row r="49" spans="1:19" x14ac:dyDescent="0.2">
      <c r="A49" s="4">
        <v>44</v>
      </c>
      <c r="B49" s="4" t="s">
        <v>956</v>
      </c>
      <c r="C49" s="5">
        <v>6906777</v>
      </c>
      <c r="D49" s="6">
        <v>75515912</v>
      </c>
      <c r="E49" s="4" t="s">
        <v>87</v>
      </c>
      <c r="F49" s="5">
        <v>320000</v>
      </c>
      <c r="I49" s="7">
        <v>42731</v>
      </c>
      <c r="J49" s="5">
        <f>F49-G49-H49</f>
        <v>320000</v>
      </c>
      <c r="K49" s="4" t="s">
        <v>172</v>
      </c>
      <c r="L49" s="4">
        <v>2</v>
      </c>
      <c r="M49" s="4" t="s">
        <v>746</v>
      </c>
      <c r="N49" s="4" t="s">
        <v>957</v>
      </c>
      <c r="O49" s="4" t="s">
        <v>589</v>
      </c>
      <c r="P49" s="5">
        <f>SUM(F49:F49)</f>
        <v>320000</v>
      </c>
      <c r="Q49" s="5">
        <f>SUM(G49:H49)</f>
        <v>0</v>
      </c>
      <c r="R49" s="5">
        <f>P49-Q49</f>
        <v>320000</v>
      </c>
      <c r="S49" s="4" t="s">
        <v>43</v>
      </c>
    </row>
    <row r="50" spans="1:19" x14ac:dyDescent="0.2">
      <c r="A50" s="4">
        <v>45</v>
      </c>
      <c r="B50" s="4" t="s">
        <v>958</v>
      </c>
      <c r="C50" s="5">
        <v>6222007</v>
      </c>
      <c r="D50" s="6">
        <v>92602147</v>
      </c>
      <c r="E50" s="4" t="s">
        <v>48</v>
      </c>
      <c r="F50" s="5">
        <v>260000</v>
      </c>
      <c r="I50" s="7">
        <v>42822</v>
      </c>
      <c r="J50" s="5">
        <f>F50-G50-H50</f>
        <v>260000</v>
      </c>
      <c r="K50" s="4" t="s">
        <v>889</v>
      </c>
      <c r="L50" s="4">
        <v>2</v>
      </c>
      <c r="O50" s="4" t="s">
        <v>589</v>
      </c>
      <c r="P50" s="5">
        <f>SUM(F50:F50)</f>
        <v>260000</v>
      </c>
      <c r="Q50" s="5">
        <f>SUM(G50:H50)</f>
        <v>0</v>
      </c>
      <c r="R50" s="5">
        <f>P50-Q50</f>
        <v>260000</v>
      </c>
      <c r="S50" s="4" t="s">
        <v>56</v>
      </c>
    </row>
    <row r="51" spans="1:19" x14ac:dyDescent="0.2">
      <c r="A51" s="4">
        <v>46</v>
      </c>
      <c r="B51" s="4" t="s">
        <v>959</v>
      </c>
      <c r="C51" s="5">
        <v>4161017</v>
      </c>
      <c r="D51" s="6">
        <v>83108283</v>
      </c>
      <c r="E51" s="4" t="s">
        <v>802</v>
      </c>
      <c r="F51" s="5">
        <v>240000</v>
      </c>
      <c r="G51" s="5">
        <v>50000</v>
      </c>
      <c r="I51" s="7">
        <v>42724</v>
      </c>
      <c r="J51" s="5">
        <f>F51-G51-H51</f>
        <v>190000</v>
      </c>
      <c r="K51" s="4" t="s">
        <v>495</v>
      </c>
      <c r="L51" s="4">
        <v>2</v>
      </c>
      <c r="M51" s="4" t="s">
        <v>851</v>
      </c>
      <c r="N51" s="4" t="s">
        <v>960</v>
      </c>
      <c r="O51" s="4" t="s">
        <v>589</v>
      </c>
      <c r="P51" s="5">
        <f>SUM(F51:F51)</f>
        <v>240000</v>
      </c>
      <c r="Q51" s="5">
        <f>SUM(G51:H51)</f>
        <v>50000</v>
      </c>
      <c r="R51" s="5">
        <f>P51-Q51</f>
        <v>190000</v>
      </c>
      <c r="S51" s="4" t="s">
        <v>56</v>
      </c>
    </row>
    <row r="52" spans="1:19" x14ac:dyDescent="0.2">
      <c r="A52" s="4">
        <v>47</v>
      </c>
      <c r="B52" s="4" t="s">
        <v>961</v>
      </c>
      <c r="C52" s="5">
        <v>6663863</v>
      </c>
      <c r="D52" s="6">
        <v>83566817</v>
      </c>
      <c r="E52" s="4" t="s">
        <v>963</v>
      </c>
      <c r="F52" s="5">
        <v>780000</v>
      </c>
      <c r="G52" s="5">
        <v>120000</v>
      </c>
      <c r="I52" s="7">
        <v>42829</v>
      </c>
      <c r="J52" s="5">
        <f>F52-G52-H52</f>
        <v>660000</v>
      </c>
      <c r="K52" s="4" t="s">
        <v>964</v>
      </c>
      <c r="L52" s="4">
        <v>2</v>
      </c>
      <c r="M52" s="4" t="s">
        <v>851</v>
      </c>
      <c r="N52" s="4" t="s">
        <v>965</v>
      </c>
      <c r="O52" s="4" t="s">
        <v>589</v>
      </c>
      <c r="P52" s="5">
        <f>SUM(F52:F52)</f>
        <v>780000</v>
      </c>
      <c r="Q52" s="5">
        <f>SUM(G52:H52)</f>
        <v>120000</v>
      </c>
      <c r="R52" s="5">
        <f>P52-Q52</f>
        <v>660000</v>
      </c>
      <c r="S52" s="4" t="s">
        <v>56</v>
      </c>
    </row>
    <row r="53" spans="1:19" x14ac:dyDescent="0.2">
      <c r="A53" s="4">
        <v>48</v>
      </c>
      <c r="B53" s="4" t="s">
        <v>966</v>
      </c>
      <c r="D53" s="6">
        <v>82778426</v>
      </c>
      <c r="E53" s="4" t="s">
        <v>194</v>
      </c>
      <c r="F53" s="5">
        <v>240000</v>
      </c>
      <c r="I53" s="7">
        <v>42836</v>
      </c>
      <c r="J53" s="5">
        <f>F53-G53-H53</f>
        <v>240000</v>
      </c>
      <c r="K53" s="4" t="s">
        <v>889</v>
      </c>
      <c r="L53" s="4">
        <v>2</v>
      </c>
      <c r="M53" s="4" t="s">
        <v>851</v>
      </c>
      <c r="O53" s="4" t="s">
        <v>23</v>
      </c>
      <c r="P53" s="5">
        <f>F53</f>
        <v>240000</v>
      </c>
      <c r="Q53" s="5">
        <f>SUM(G53:H53)</f>
        <v>0</v>
      </c>
      <c r="R53" s="5">
        <f>P53-Q53</f>
        <v>240000</v>
      </c>
      <c r="S53" s="4" t="s">
        <v>56</v>
      </c>
    </row>
    <row r="54" spans="1:19" x14ac:dyDescent="0.2">
      <c r="A54" s="4">
        <v>49</v>
      </c>
      <c r="B54" s="4" t="s">
        <v>967</v>
      </c>
      <c r="C54" s="5">
        <v>5617660</v>
      </c>
      <c r="D54" s="6">
        <v>75327582</v>
      </c>
      <c r="E54" s="4" t="s">
        <v>93</v>
      </c>
      <c r="F54" s="5">
        <v>260000</v>
      </c>
      <c r="G54" s="5">
        <v>50000</v>
      </c>
      <c r="I54" s="7">
        <v>42751</v>
      </c>
      <c r="J54" s="5">
        <f>F54-G54-H54</f>
        <v>210000</v>
      </c>
      <c r="K54" s="4" t="s">
        <v>968</v>
      </c>
      <c r="L54" s="4">
        <v>2</v>
      </c>
      <c r="M54" s="4" t="s">
        <v>851</v>
      </c>
      <c r="O54" s="4" t="s">
        <v>589</v>
      </c>
      <c r="P54" s="5">
        <f>SUM(F54:F54)</f>
        <v>260000</v>
      </c>
      <c r="Q54" s="5">
        <f>SUM(G54:H54)</f>
        <v>50000</v>
      </c>
      <c r="R54" s="5">
        <f>P54-Q54</f>
        <v>210000</v>
      </c>
      <c r="S54" s="4" t="s">
        <v>56</v>
      </c>
    </row>
    <row r="55" spans="1:19" x14ac:dyDescent="0.2">
      <c r="A55" s="4">
        <v>50</v>
      </c>
      <c r="B55" s="4" t="s">
        <v>969</v>
      </c>
      <c r="C55" s="5">
        <v>2516355</v>
      </c>
      <c r="D55" s="6">
        <v>85668492</v>
      </c>
      <c r="E55" s="4" t="s">
        <v>48</v>
      </c>
      <c r="F55" s="5">
        <v>220000</v>
      </c>
      <c r="I55" s="7">
        <v>42504</v>
      </c>
      <c r="J55" s="5">
        <f>F55-G55-H55</f>
        <v>220000</v>
      </c>
      <c r="K55" s="4" t="s">
        <v>942</v>
      </c>
      <c r="L55" s="4">
        <v>2</v>
      </c>
      <c r="M55" s="4" t="s">
        <v>851</v>
      </c>
      <c r="N55" s="4" t="s">
        <v>943</v>
      </c>
      <c r="O55" s="4" t="s">
        <v>589</v>
      </c>
      <c r="P55" s="5">
        <f>SUM(F55:F177)</f>
        <v>34683000</v>
      </c>
      <c r="Q55" s="5">
        <f>SUM(G55:H177)</f>
        <v>3810000</v>
      </c>
      <c r="R55" s="5">
        <f>P55-Q55</f>
        <v>30873000</v>
      </c>
      <c r="S55" s="4" t="s">
        <v>43</v>
      </c>
    </row>
    <row r="56" spans="1:19" x14ac:dyDescent="0.2">
      <c r="A56" s="4">
        <v>51</v>
      </c>
      <c r="B56" s="4" t="s">
        <v>970</v>
      </c>
      <c r="C56" s="5">
        <v>3939718</v>
      </c>
      <c r="D56" s="6">
        <v>83210258</v>
      </c>
      <c r="E56" s="4" t="s">
        <v>35</v>
      </c>
      <c r="F56" s="5">
        <v>240000</v>
      </c>
      <c r="G56" s="5">
        <v>40000</v>
      </c>
      <c r="I56" s="7">
        <v>42808</v>
      </c>
      <c r="J56" s="5">
        <f>F56-G56-H56</f>
        <v>200000</v>
      </c>
      <c r="K56" s="4" t="s">
        <v>858</v>
      </c>
      <c r="L56" s="4">
        <v>2</v>
      </c>
      <c r="M56" s="4" t="s">
        <v>851</v>
      </c>
      <c r="N56" s="4" t="s">
        <v>977</v>
      </c>
      <c r="O56" s="4" t="s">
        <v>589</v>
      </c>
      <c r="P56" s="5">
        <f>F56</f>
        <v>240000</v>
      </c>
      <c r="Q56" s="5">
        <f>SUM(G56:H56)</f>
        <v>40000</v>
      </c>
      <c r="R56" s="5">
        <f>P56-Q56</f>
        <v>200000</v>
      </c>
      <c r="S56" s="4" t="s">
        <v>56</v>
      </c>
    </row>
    <row r="57" spans="1:19" x14ac:dyDescent="0.2">
      <c r="A57" s="4">
        <v>52</v>
      </c>
      <c r="B57" s="4" t="s">
        <v>971</v>
      </c>
      <c r="C57" s="5">
        <v>4468639</v>
      </c>
      <c r="D57" s="6">
        <v>86646419</v>
      </c>
      <c r="E57" s="4" t="s">
        <v>394</v>
      </c>
      <c r="F57" s="5">
        <v>240000</v>
      </c>
      <c r="I57" s="7">
        <v>42717</v>
      </c>
      <c r="J57" s="5">
        <f>F57-G57-H57</f>
        <v>240000</v>
      </c>
      <c r="K57" s="4" t="s">
        <v>853</v>
      </c>
      <c r="L57" s="4">
        <v>2</v>
      </c>
      <c r="M57" s="4" t="s">
        <v>851</v>
      </c>
      <c r="N57" s="4" t="s">
        <v>972</v>
      </c>
      <c r="O57" s="4" t="s">
        <v>589</v>
      </c>
      <c r="P57" s="5">
        <f>SUM(F57:F57)</f>
        <v>240000</v>
      </c>
      <c r="Q57" s="5">
        <f>SUM(G57:H57)</f>
        <v>0</v>
      </c>
      <c r="R57" s="5">
        <f>P57-Q57</f>
        <v>240000</v>
      </c>
      <c r="S57" s="4" t="s">
        <v>56</v>
      </c>
    </row>
    <row r="58" spans="1:19" x14ac:dyDescent="0.2">
      <c r="A58" s="4">
        <v>53</v>
      </c>
      <c r="B58" s="4" t="s">
        <v>973</v>
      </c>
      <c r="C58" s="5">
        <v>1930950</v>
      </c>
      <c r="D58" s="6">
        <v>83234168</v>
      </c>
      <c r="E58" s="4" t="s">
        <v>514</v>
      </c>
      <c r="F58" s="5">
        <v>240000</v>
      </c>
      <c r="G58" s="5">
        <v>20000</v>
      </c>
      <c r="I58" s="7">
        <v>42801</v>
      </c>
      <c r="J58" s="5">
        <f>F58-G58-H58</f>
        <v>220000</v>
      </c>
      <c r="K58" s="4" t="s">
        <v>974</v>
      </c>
      <c r="L58" s="4">
        <v>2</v>
      </c>
      <c r="M58" s="4" t="s">
        <v>851</v>
      </c>
      <c r="O58" s="4" t="s">
        <v>589</v>
      </c>
      <c r="P58" s="5">
        <f>SUM(F58:F58)</f>
        <v>240000</v>
      </c>
      <c r="Q58" s="5">
        <f>SUM(G58:H58)</f>
        <v>20000</v>
      </c>
      <c r="R58" s="5">
        <f>P58-Q58</f>
        <v>220000</v>
      </c>
      <c r="S58" s="4" t="s">
        <v>56</v>
      </c>
    </row>
    <row r="59" spans="1:19" x14ac:dyDescent="0.2">
      <c r="A59" s="4">
        <v>54</v>
      </c>
      <c r="B59" s="4" t="s">
        <v>975</v>
      </c>
      <c r="C59" s="5">
        <v>7957242</v>
      </c>
      <c r="D59" s="6">
        <v>75459037</v>
      </c>
      <c r="E59" s="4" t="s">
        <v>90</v>
      </c>
      <c r="F59" s="5">
        <v>260000</v>
      </c>
      <c r="G59" s="5">
        <v>50000</v>
      </c>
      <c r="I59" s="7">
        <v>42724</v>
      </c>
      <c r="J59" s="5">
        <f>F59-G59-H59</f>
        <v>210000</v>
      </c>
      <c r="K59" s="4" t="s">
        <v>976</v>
      </c>
      <c r="L59" s="4">
        <v>2</v>
      </c>
      <c r="M59" s="4" t="s">
        <v>851</v>
      </c>
      <c r="O59" s="4" t="s">
        <v>589</v>
      </c>
      <c r="P59" s="5">
        <f>SUM(F59:F59)</f>
        <v>260000</v>
      </c>
      <c r="Q59" s="5">
        <f>SUM(G59:H59)</f>
        <v>50000</v>
      </c>
      <c r="R59" s="5">
        <f>P59-Q59</f>
        <v>210000</v>
      </c>
      <c r="S59" s="4" t="s">
        <v>43</v>
      </c>
    </row>
    <row r="60" spans="1:19" x14ac:dyDescent="0.2">
      <c r="A60" s="4">
        <v>55</v>
      </c>
      <c r="B60" s="4" t="s">
        <v>970</v>
      </c>
      <c r="C60" s="5">
        <v>3939718</v>
      </c>
      <c r="D60" s="6">
        <v>83210258</v>
      </c>
      <c r="E60" s="4" t="s">
        <v>197</v>
      </c>
      <c r="F60" s="5">
        <v>340000</v>
      </c>
      <c r="I60" s="7">
        <v>42647</v>
      </c>
      <c r="J60" s="5">
        <f>F60-G60-H60</f>
        <v>340000</v>
      </c>
      <c r="K60" s="4" t="s">
        <v>858</v>
      </c>
      <c r="L60" s="4">
        <v>2</v>
      </c>
      <c r="M60" s="4" t="s">
        <v>851</v>
      </c>
      <c r="N60" s="4" t="s">
        <v>977</v>
      </c>
      <c r="O60" s="4" t="s">
        <v>589</v>
      </c>
      <c r="P60" s="5">
        <f>SUM(F60:F61)</f>
        <v>340000</v>
      </c>
      <c r="Q60" s="5">
        <f>SUM(G60:H61)</f>
        <v>100000</v>
      </c>
      <c r="R60" s="5">
        <f>P60-Q60</f>
        <v>240000</v>
      </c>
      <c r="S60" s="4" t="s">
        <v>56</v>
      </c>
    </row>
    <row r="61" spans="1:19" x14ac:dyDescent="0.2">
      <c r="D61" s="6">
        <v>92794739</v>
      </c>
      <c r="H61" s="5">
        <v>100000</v>
      </c>
      <c r="I61" s="7">
        <v>42675</v>
      </c>
      <c r="J61" s="5">
        <f>(J60+F61)-H61</f>
        <v>240000</v>
      </c>
      <c r="P61" s="5"/>
      <c r="Q61" s="5"/>
      <c r="R61" s="5"/>
    </row>
    <row r="62" spans="1:19" x14ac:dyDescent="0.2">
      <c r="A62" s="4">
        <v>56</v>
      </c>
      <c r="B62" s="4" t="s">
        <v>978</v>
      </c>
      <c r="D62" s="6">
        <v>75535771</v>
      </c>
      <c r="E62" s="4" t="s">
        <v>187</v>
      </c>
      <c r="F62" s="5">
        <v>360000</v>
      </c>
      <c r="G62" s="5">
        <v>50000</v>
      </c>
      <c r="I62" s="7">
        <v>42815</v>
      </c>
      <c r="J62" s="5">
        <f>F62-G62-H62</f>
        <v>310000</v>
      </c>
      <c r="K62" s="4" t="s">
        <v>953</v>
      </c>
      <c r="L62" s="4">
        <v>2</v>
      </c>
      <c r="M62" s="4" t="s">
        <v>851</v>
      </c>
      <c r="O62" s="4" t="s">
        <v>23</v>
      </c>
      <c r="P62" s="5">
        <f>SUM(F62:F62)</f>
        <v>360000</v>
      </c>
      <c r="Q62" s="5">
        <f>SUM(G62:H62)</f>
        <v>50000</v>
      </c>
      <c r="R62" s="5">
        <f>P62-Q62</f>
        <v>310000</v>
      </c>
      <c r="S62" s="4" t="s">
        <v>56</v>
      </c>
    </row>
    <row r="63" spans="1:19" x14ac:dyDescent="0.2">
      <c r="A63" s="4">
        <v>57</v>
      </c>
      <c r="B63" s="4" t="s">
        <v>979</v>
      </c>
      <c r="C63" s="5">
        <v>6313499</v>
      </c>
      <c r="D63" s="6">
        <v>82520511</v>
      </c>
      <c r="E63" s="4" t="s">
        <v>980</v>
      </c>
      <c r="F63" s="5">
        <v>260000</v>
      </c>
      <c r="I63" s="7">
        <v>42815</v>
      </c>
      <c r="J63" s="5">
        <f>F63-G63-H63</f>
        <v>260000</v>
      </c>
      <c r="K63" s="4" t="s">
        <v>981</v>
      </c>
      <c r="L63" s="4">
        <v>2</v>
      </c>
      <c r="M63" s="4" t="s">
        <v>851</v>
      </c>
      <c r="N63" s="4" t="s">
        <v>982</v>
      </c>
      <c r="O63" s="4" t="s">
        <v>589</v>
      </c>
      <c r="P63" s="5">
        <f>SUM(F63:F63)</f>
        <v>260000</v>
      </c>
      <c r="Q63" s="5">
        <f>SUM(G63:H63)</f>
        <v>0</v>
      </c>
      <c r="R63" s="5">
        <f>P63-Q63</f>
        <v>260000</v>
      </c>
      <c r="S63" s="4" t="s">
        <v>56</v>
      </c>
    </row>
    <row r="64" spans="1:19" x14ac:dyDescent="0.2">
      <c r="A64" s="4">
        <v>58</v>
      </c>
      <c r="B64" s="4" t="s">
        <v>983</v>
      </c>
      <c r="C64" s="5">
        <v>1499188</v>
      </c>
      <c r="D64" s="6">
        <v>75810432</v>
      </c>
      <c r="E64" s="4" t="s">
        <v>984</v>
      </c>
      <c r="F64" s="5">
        <v>530000</v>
      </c>
      <c r="I64" s="7">
        <v>42829</v>
      </c>
      <c r="J64" s="5">
        <f>F64-G64-H64</f>
        <v>530000</v>
      </c>
      <c r="K64" s="4" t="s">
        <v>985</v>
      </c>
      <c r="L64" s="4">
        <v>2</v>
      </c>
      <c r="M64" s="4" t="s">
        <v>851</v>
      </c>
      <c r="O64" s="4" t="s">
        <v>589</v>
      </c>
      <c r="P64" s="5">
        <f>SUM(F64:F64)</f>
        <v>530000</v>
      </c>
      <c r="Q64" s="5">
        <f>SUM(G64:H64)</f>
        <v>0</v>
      </c>
      <c r="R64" s="5">
        <f>P64-Q64</f>
        <v>530000</v>
      </c>
      <c r="S64" s="4" t="s">
        <v>56</v>
      </c>
    </row>
    <row r="65" spans="1:19" x14ac:dyDescent="0.2">
      <c r="A65" s="4">
        <v>59</v>
      </c>
      <c r="B65" s="4" t="s">
        <v>986</v>
      </c>
      <c r="D65" s="6">
        <v>73239326</v>
      </c>
      <c r="E65" s="4" t="s">
        <v>514</v>
      </c>
      <c r="F65" s="5">
        <v>240000</v>
      </c>
      <c r="I65" s="7">
        <v>42808</v>
      </c>
      <c r="J65" s="5">
        <f>F65-G65-H65</f>
        <v>240000</v>
      </c>
      <c r="K65" s="4" t="s">
        <v>987</v>
      </c>
      <c r="L65" s="4">
        <v>2</v>
      </c>
      <c r="M65" s="4" t="s">
        <v>851</v>
      </c>
      <c r="O65" s="4" t="s">
        <v>23</v>
      </c>
      <c r="P65" s="5">
        <f>SUM(F65:F65)</f>
        <v>240000</v>
      </c>
      <c r="Q65" s="5">
        <f>SUM(G65:H65)</f>
        <v>0</v>
      </c>
      <c r="R65" s="5">
        <f>P65-Q65</f>
        <v>240000</v>
      </c>
      <c r="S65" s="4" t="s">
        <v>56</v>
      </c>
    </row>
    <row r="66" spans="1:19" x14ac:dyDescent="0.2">
      <c r="A66" s="4">
        <v>60</v>
      </c>
      <c r="B66" s="4" t="s">
        <v>989</v>
      </c>
      <c r="D66" s="6">
        <v>86812882</v>
      </c>
      <c r="E66" s="4" t="s">
        <v>187</v>
      </c>
      <c r="F66" s="5">
        <v>280000</v>
      </c>
      <c r="G66" s="5">
        <v>50000</v>
      </c>
      <c r="I66" s="7">
        <v>42528</v>
      </c>
      <c r="J66" s="5">
        <f>F66-G66-H66</f>
        <v>230000</v>
      </c>
      <c r="K66" s="4" t="s">
        <v>991</v>
      </c>
      <c r="L66" s="4">
        <v>2</v>
      </c>
      <c r="M66" s="4" t="s">
        <v>851</v>
      </c>
      <c r="N66" s="4" t="s">
        <v>990</v>
      </c>
      <c r="O66" s="4" t="s">
        <v>589</v>
      </c>
      <c r="P66" s="5">
        <f>SUM(F66:F66)</f>
        <v>280000</v>
      </c>
      <c r="Q66" s="5">
        <f>SUM(G66:H66)</f>
        <v>50000</v>
      </c>
      <c r="R66" s="5">
        <f>P66-Q66</f>
        <v>230000</v>
      </c>
      <c r="S66" s="4" t="s">
        <v>56</v>
      </c>
    </row>
    <row r="67" spans="1:19" x14ac:dyDescent="0.2">
      <c r="A67" s="4">
        <v>61</v>
      </c>
      <c r="B67" s="20" t="s">
        <v>992</v>
      </c>
      <c r="D67" s="6">
        <v>91876897</v>
      </c>
      <c r="E67" s="4" t="s">
        <v>90</v>
      </c>
      <c r="F67" s="5">
        <v>260000</v>
      </c>
      <c r="G67" s="5">
        <v>100000</v>
      </c>
      <c r="I67" s="7">
        <v>42710</v>
      </c>
      <c r="J67" s="5">
        <f>F67-G67-H67</f>
        <v>160000</v>
      </c>
      <c r="K67" s="4" t="s">
        <v>889</v>
      </c>
      <c r="L67" s="4">
        <v>2</v>
      </c>
      <c r="M67" s="4" t="s">
        <v>851</v>
      </c>
      <c r="O67" s="4" t="s">
        <v>23</v>
      </c>
      <c r="P67" s="5">
        <f>SUM(F67:F67)</f>
        <v>260000</v>
      </c>
      <c r="Q67" s="5">
        <f>SUM(G67:H67)</f>
        <v>100000</v>
      </c>
      <c r="R67" s="5">
        <f>P67-Q67</f>
        <v>160000</v>
      </c>
      <c r="S67" s="4" t="s">
        <v>56</v>
      </c>
    </row>
    <row r="68" spans="1:19" x14ac:dyDescent="0.2">
      <c r="A68" s="4">
        <v>62</v>
      </c>
      <c r="B68" s="4" t="s">
        <v>993</v>
      </c>
      <c r="D68" s="6">
        <v>73101324</v>
      </c>
      <c r="E68" s="4" t="s">
        <v>315</v>
      </c>
      <c r="F68" s="5">
        <v>220000</v>
      </c>
      <c r="G68" s="5">
        <v>50000</v>
      </c>
      <c r="I68" s="7">
        <v>42773</v>
      </c>
      <c r="J68" s="5">
        <f>F68-G68-H68</f>
        <v>170000</v>
      </c>
      <c r="K68" s="4" t="s">
        <v>495</v>
      </c>
      <c r="L68" s="4">
        <v>2</v>
      </c>
      <c r="M68" s="4" t="s">
        <v>851</v>
      </c>
      <c r="O68" s="4" t="s">
        <v>589</v>
      </c>
      <c r="P68" s="5">
        <f>SUM(F68:F68)</f>
        <v>220000</v>
      </c>
      <c r="Q68" s="5">
        <f>SUM(G68:H68)</f>
        <v>50000</v>
      </c>
      <c r="R68" s="5">
        <f>P68-Q68</f>
        <v>170000</v>
      </c>
      <c r="S68" s="4" t="s">
        <v>43</v>
      </c>
    </row>
    <row r="69" spans="1:19" x14ac:dyDescent="0.2">
      <c r="A69" s="4">
        <v>63</v>
      </c>
      <c r="B69" s="4" t="s">
        <v>994</v>
      </c>
      <c r="D69" s="6">
        <v>85630598</v>
      </c>
      <c r="E69" s="4" t="s">
        <v>87</v>
      </c>
      <c r="F69" s="5">
        <v>320000</v>
      </c>
      <c r="I69" s="7">
        <v>42745</v>
      </c>
      <c r="J69" s="5">
        <f>F69-G69-H69</f>
        <v>320000</v>
      </c>
      <c r="K69" s="4" t="s">
        <v>995</v>
      </c>
      <c r="L69" s="4">
        <v>2</v>
      </c>
      <c r="M69" s="4" t="s">
        <v>851</v>
      </c>
      <c r="N69" s="4" t="s">
        <v>996</v>
      </c>
      <c r="O69" s="4" t="s">
        <v>23</v>
      </c>
      <c r="P69" s="5">
        <f>SUM(F69:F69)</f>
        <v>320000</v>
      </c>
      <c r="Q69" s="5">
        <f>SUM(G69:H69)</f>
        <v>0</v>
      </c>
      <c r="R69" s="5">
        <f>P69-Q69</f>
        <v>320000</v>
      </c>
      <c r="S69" s="4" t="s">
        <v>56</v>
      </c>
    </row>
    <row r="70" spans="1:19" x14ac:dyDescent="0.2">
      <c r="A70" s="4">
        <v>64</v>
      </c>
      <c r="B70" s="4" t="s">
        <v>997</v>
      </c>
      <c r="C70" s="5">
        <v>4269587</v>
      </c>
      <c r="D70" s="6">
        <v>92719037</v>
      </c>
      <c r="E70" s="4" t="s">
        <v>48</v>
      </c>
      <c r="F70" s="5">
        <v>240000</v>
      </c>
      <c r="G70" s="5">
        <v>50000</v>
      </c>
      <c r="I70" s="7">
        <v>42497</v>
      </c>
      <c r="J70" s="5">
        <f>F70-G70-H70</f>
        <v>190000</v>
      </c>
      <c r="K70" s="4" t="s">
        <v>915</v>
      </c>
      <c r="L70" s="4">
        <v>2</v>
      </c>
      <c r="M70" s="4" t="s">
        <v>851</v>
      </c>
      <c r="N70" s="4" t="s">
        <v>998</v>
      </c>
      <c r="O70" s="4" t="s">
        <v>589</v>
      </c>
      <c r="P70" s="5">
        <f>SUM(F70:F70)</f>
        <v>240000</v>
      </c>
      <c r="Q70" s="5">
        <f>SUM(G70:H70)</f>
        <v>50000</v>
      </c>
      <c r="R70" s="5">
        <f>P70-Q70</f>
        <v>190000</v>
      </c>
      <c r="S70" s="4" t="s">
        <v>43</v>
      </c>
    </row>
    <row r="71" spans="1:19" x14ac:dyDescent="0.2">
      <c r="A71" s="4">
        <v>66</v>
      </c>
      <c r="B71" s="4" t="s">
        <v>999</v>
      </c>
      <c r="C71" s="5">
        <v>5590666</v>
      </c>
      <c r="D71" s="6">
        <v>73574557</v>
      </c>
      <c r="E71" s="4" t="s">
        <v>1000</v>
      </c>
      <c r="F71" s="5">
        <v>240000</v>
      </c>
      <c r="G71" s="5">
        <v>40000</v>
      </c>
      <c r="I71" s="7">
        <v>42641</v>
      </c>
      <c r="J71" s="5">
        <f>F71-G71-H71</f>
        <v>200000</v>
      </c>
      <c r="K71" s="4" t="s">
        <v>1002</v>
      </c>
      <c r="L71" s="4">
        <v>2</v>
      </c>
      <c r="M71" s="4" t="s">
        <v>746</v>
      </c>
      <c r="O71" s="4" t="s">
        <v>1001</v>
      </c>
      <c r="P71" s="5">
        <f>SUM(F71:F72)</f>
        <v>500000</v>
      </c>
      <c r="Q71" s="5">
        <f>SUM(G71:H72)</f>
        <v>90000</v>
      </c>
      <c r="R71" s="5">
        <f>P71-Q71</f>
        <v>410000</v>
      </c>
      <c r="S71" s="4" t="s">
        <v>56</v>
      </c>
    </row>
    <row r="72" spans="1:19" x14ac:dyDescent="0.2">
      <c r="A72" s="4">
        <v>67</v>
      </c>
      <c r="B72" s="4" t="s">
        <v>1003</v>
      </c>
      <c r="C72" s="5">
        <v>4066966</v>
      </c>
      <c r="D72" s="6">
        <v>73181484</v>
      </c>
      <c r="E72" s="4" t="s">
        <v>93</v>
      </c>
      <c r="F72" s="5">
        <v>260000</v>
      </c>
      <c r="G72" s="5">
        <v>50000</v>
      </c>
      <c r="I72" s="7">
        <v>42535</v>
      </c>
      <c r="J72" s="5">
        <f>F72-G72-H72</f>
        <v>210000</v>
      </c>
      <c r="K72" s="4" t="s">
        <v>495</v>
      </c>
      <c r="L72" s="4">
        <v>2</v>
      </c>
      <c r="M72" s="4" t="s">
        <v>851</v>
      </c>
      <c r="N72" s="4" t="s">
        <v>1004</v>
      </c>
      <c r="O72" s="4" t="s">
        <v>589</v>
      </c>
      <c r="P72" s="5">
        <f>SUM(F72:F72)</f>
        <v>260000</v>
      </c>
      <c r="Q72" s="5">
        <f>SUM(G72:H72)</f>
        <v>50000</v>
      </c>
      <c r="R72" s="5">
        <f>P72-Q72</f>
        <v>210000</v>
      </c>
      <c r="S72" s="4" t="s">
        <v>44</v>
      </c>
    </row>
    <row r="73" spans="1:19" x14ac:dyDescent="0.2">
      <c r="A73" s="4">
        <v>68</v>
      </c>
      <c r="B73" s="4" t="s">
        <v>1005</v>
      </c>
      <c r="C73" s="5">
        <v>2676765</v>
      </c>
      <c r="D73" s="6">
        <v>73117548</v>
      </c>
      <c r="E73" s="4" t="s">
        <v>197</v>
      </c>
      <c r="F73" s="5">
        <v>320000</v>
      </c>
      <c r="G73" s="5">
        <v>50000</v>
      </c>
      <c r="I73" s="7">
        <v>42724</v>
      </c>
      <c r="J73" s="5">
        <f>F73-G73-H73</f>
        <v>270000</v>
      </c>
      <c r="K73" s="4" t="s">
        <v>495</v>
      </c>
      <c r="L73" s="4">
        <v>2</v>
      </c>
      <c r="M73" s="4" t="s">
        <v>851</v>
      </c>
      <c r="N73" s="4" t="s">
        <v>1006</v>
      </c>
      <c r="O73" s="4" t="s">
        <v>589</v>
      </c>
      <c r="P73" s="5">
        <f>SUM(F73:F73)</f>
        <v>320000</v>
      </c>
      <c r="Q73" s="5">
        <f>SUM(G73:H73)</f>
        <v>50000</v>
      </c>
      <c r="R73" s="5">
        <f>P73-Q73</f>
        <v>270000</v>
      </c>
      <c r="S73" s="4" t="s">
        <v>56</v>
      </c>
    </row>
    <row r="74" spans="1:19" x14ac:dyDescent="0.2">
      <c r="A74" s="4">
        <v>69</v>
      </c>
      <c r="B74" s="4" t="s">
        <v>1007</v>
      </c>
      <c r="C74" s="5">
        <v>2244381</v>
      </c>
      <c r="D74" s="6">
        <v>83904764</v>
      </c>
      <c r="E74" s="4" t="s">
        <v>93</v>
      </c>
      <c r="F74" s="5">
        <v>260000</v>
      </c>
      <c r="G74" s="5">
        <v>50000</v>
      </c>
      <c r="I74" s="7">
        <v>42801</v>
      </c>
      <c r="J74" s="5">
        <f>F74-G74-H74</f>
        <v>210000</v>
      </c>
      <c r="K74" s="4" t="s">
        <v>1008</v>
      </c>
      <c r="L74" s="4">
        <v>2</v>
      </c>
      <c r="M74" s="4" t="s">
        <v>851</v>
      </c>
      <c r="N74" s="4" t="s">
        <v>919</v>
      </c>
      <c r="O74" s="4" t="s">
        <v>589</v>
      </c>
      <c r="P74" s="5">
        <f>F74</f>
        <v>260000</v>
      </c>
      <c r="Q74" s="5">
        <f>SUM(G74:H74)</f>
        <v>50000</v>
      </c>
      <c r="R74" s="5">
        <f>P74-Q74</f>
        <v>210000</v>
      </c>
      <c r="S74" s="4" t="s">
        <v>56</v>
      </c>
    </row>
    <row r="75" spans="1:19" x14ac:dyDescent="0.2">
      <c r="A75" s="4">
        <v>70</v>
      </c>
      <c r="B75" s="4" t="s">
        <v>1009</v>
      </c>
      <c r="E75" s="4" t="s">
        <v>930</v>
      </c>
      <c r="F75" s="5">
        <v>260000</v>
      </c>
      <c r="I75" s="7">
        <v>42787</v>
      </c>
      <c r="J75" s="5">
        <f>F75-G75-H75</f>
        <v>260000</v>
      </c>
      <c r="K75" s="4" t="s">
        <v>1010</v>
      </c>
      <c r="L75" s="4">
        <v>2</v>
      </c>
      <c r="M75" s="4" t="s">
        <v>851</v>
      </c>
      <c r="O75" s="4" t="s">
        <v>589</v>
      </c>
      <c r="P75" s="5">
        <f>SUM(F75:F75)</f>
        <v>260000</v>
      </c>
      <c r="Q75" s="5">
        <f>SUM(G75:H75)</f>
        <v>0</v>
      </c>
      <c r="R75" s="5">
        <f>P75-Q75</f>
        <v>260000</v>
      </c>
      <c r="S75" s="4" t="s">
        <v>56</v>
      </c>
    </row>
    <row r="76" spans="1:19" x14ac:dyDescent="0.2">
      <c r="A76" s="4">
        <v>71</v>
      </c>
      <c r="B76" s="4" t="s">
        <v>1011</v>
      </c>
      <c r="D76" s="6">
        <v>73199472</v>
      </c>
      <c r="E76" s="4" t="s">
        <v>839</v>
      </c>
      <c r="F76" s="5">
        <v>320000</v>
      </c>
      <c r="G76" s="5">
        <v>50000</v>
      </c>
      <c r="I76" s="7">
        <v>42780</v>
      </c>
      <c r="J76" s="5">
        <f>F76-G76-H76</f>
        <v>270000</v>
      </c>
      <c r="K76" s="4" t="s">
        <v>1012</v>
      </c>
      <c r="L76" s="4">
        <v>2</v>
      </c>
      <c r="M76" s="4" t="s">
        <v>746</v>
      </c>
      <c r="O76" s="4" t="s">
        <v>23</v>
      </c>
      <c r="P76" s="5">
        <f>SUM(F76:F81)</f>
        <v>2235000</v>
      </c>
      <c r="Q76" s="5">
        <f>SUM(G76:H81)</f>
        <v>260000</v>
      </c>
      <c r="R76" s="5">
        <f>P76-Q76</f>
        <v>1975000</v>
      </c>
      <c r="S76" s="4" t="s">
        <v>43</v>
      </c>
    </row>
    <row r="77" spans="1:19" x14ac:dyDescent="0.2">
      <c r="A77" s="4">
        <v>72</v>
      </c>
      <c r="B77" s="4" t="s">
        <v>1013</v>
      </c>
      <c r="C77" s="5">
        <v>4355154</v>
      </c>
      <c r="D77" s="6">
        <v>85585960</v>
      </c>
      <c r="E77" s="4" t="s">
        <v>514</v>
      </c>
      <c r="F77" s="5">
        <v>240000</v>
      </c>
      <c r="G77" s="5">
        <v>50000</v>
      </c>
      <c r="I77" s="7">
        <v>42553</v>
      </c>
      <c r="J77" s="5">
        <f>F77-G77-H77</f>
        <v>190000</v>
      </c>
      <c r="K77" s="4" t="s">
        <v>172</v>
      </c>
      <c r="L77" s="4">
        <v>2</v>
      </c>
      <c r="M77" s="4" t="s">
        <v>851</v>
      </c>
      <c r="N77" s="4" t="s">
        <v>1014</v>
      </c>
      <c r="O77" s="4" t="s">
        <v>589</v>
      </c>
      <c r="P77" s="5">
        <f>SUM(F77:F77)</f>
        <v>240000</v>
      </c>
      <c r="Q77" s="5">
        <f>SUM(G77:H77)</f>
        <v>50000</v>
      </c>
      <c r="R77" s="5">
        <f>P77-Q77</f>
        <v>190000</v>
      </c>
      <c r="S77" s="4" t="s">
        <v>44</v>
      </c>
    </row>
    <row r="78" spans="1:19" x14ac:dyDescent="0.2">
      <c r="A78" s="4">
        <v>73</v>
      </c>
      <c r="B78" s="4" t="s">
        <v>1015</v>
      </c>
      <c r="E78" s="4" t="s">
        <v>230</v>
      </c>
      <c r="F78" s="5">
        <v>260000</v>
      </c>
      <c r="G78" s="5">
        <v>60000</v>
      </c>
      <c r="I78" s="7">
        <v>42675</v>
      </c>
      <c r="J78" s="5">
        <f>F78-G78-H78</f>
        <v>200000</v>
      </c>
      <c r="K78" s="4" t="s">
        <v>858</v>
      </c>
      <c r="L78" s="4">
        <v>2</v>
      </c>
      <c r="M78" s="4" t="s">
        <v>851</v>
      </c>
      <c r="O78" s="4" t="s">
        <v>589</v>
      </c>
      <c r="P78" s="5">
        <f>SUM(F78:F78)</f>
        <v>260000</v>
      </c>
      <c r="Q78" s="5">
        <f>SUM(G78:H78)</f>
        <v>60000</v>
      </c>
      <c r="R78" s="5">
        <f>P78-Q78</f>
        <v>200000</v>
      </c>
      <c r="S78" s="4" t="s">
        <v>43</v>
      </c>
    </row>
    <row r="79" spans="1:19" x14ac:dyDescent="0.2">
      <c r="A79" s="4">
        <v>74</v>
      </c>
      <c r="B79" s="4" t="s">
        <v>1016</v>
      </c>
      <c r="D79" s="6">
        <v>92533903</v>
      </c>
      <c r="E79" s="4" t="s">
        <v>430</v>
      </c>
      <c r="F79" s="5">
        <v>260000</v>
      </c>
      <c r="I79" s="7">
        <v>42723</v>
      </c>
      <c r="J79" s="5">
        <f>F79-G79-H79</f>
        <v>260000</v>
      </c>
      <c r="K79" s="4" t="s">
        <v>1017</v>
      </c>
      <c r="L79" s="4">
        <v>2</v>
      </c>
      <c r="M79" s="4" t="s">
        <v>746</v>
      </c>
      <c r="O79" s="4" t="s">
        <v>18</v>
      </c>
      <c r="P79" s="5">
        <f>SUM(F79:F79)</f>
        <v>260000</v>
      </c>
      <c r="Q79" s="5">
        <f>SUM(G79:H79)</f>
        <v>0</v>
      </c>
      <c r="R79" s="5">
        <f>P79-Q79</f>
        <v>260000</v>
      </c>
      <c r="S79" s="4" t="s">
        <v>44</v>
      </c>
    </row>
    <row r="80" spans="1:19" x14ac:dyDescent="0.2">
      <c r="A80" s="4">
        <v>75</v>
      </c>
      <c r="B80" s="4" t="s">
        <v>1011</v>
      </c>
      <c r="D80" s="6">
        <v>73199472</v>
      </c>
      <c r="E80" s="4" t="s">
        <v>268</v>
      </c>
      <c r="F80" s="5">
        <v>595000</v>
      </c>
      <c r="G80" s="5">
        <v>100000</v>
      </c>
      <c r="I80" s="7">
        <v>42671</v>
      </c>
      <c r="J80" s="5">
        <f>F80-G80-H80</f>
        <v>495000</v>
      </c>
      <c r="K80" s="4" t="s">
        <v>1012</v>
      </c>
      <c r="L80" s="4">
        <v>2</v>
      </c>
      <c r="M80" s="4" t="s">
        <v>746</v>
      </c>
      <c r="N80" s="4" t="s">
        <v>1018</v>
      </c>
      <c r="O80" s="4" t="s">
        <v>1001</v>
      </c>
      <c r="P80" s="5">
        <f>SUM(F80:F80)</f>
        <v>595000</v>
      </c>
      <c r="Q80" s="5">
        <f>SUM(G80:H80)</f>
        <v>100000</v>
      </c>
      <c r="R80" s="5">
        <f>P80-Q80</f>
        <v>495000</v>
      </c>
      <c r="S80" s="4" t="s">
        <v>56</v>
      </c>
    </row>
    <row r="81" spans="1:19" x14ac:dyDescent="0.2">
      <c r="A81" s="4">
        <v>76</v>
      </c>
      <c r="B81" s="4" t="s">
        <v>1019</v>
      </c>
      <c r="D81" s="6">
        <v>83425760</v>
      </c>
      <c r="E81" s="4" t="s">
        <v>268</v>
      </c>
      <c r="F81" s="5">
        <v>560000</v>
      </c>
      <c r="I81" s="7">
        <v>42836</v>
      </c>
      <c r="J81" s="5">
        <f>F81-G81-H81</f>
        <v>560000</v>
      </c>
      <c r="K81" s="4" t="s">
        <v>172</v>
      </c>
      <c r="L81" s="4">
        <v>2</v>
      </c>
      <c r="M81" s="4" t="s">
        <v>851</v>
      </c>
      <c r="N81" s="4" t="s">
        <v>1020</v>
      </c>
      <c r="O81" s="4" t="s">
        <v>589</v>
      </c>
      <c r="P81" s="5">
        <f>F81</f>
        <v>560000</v>
      </c>
      <c r="Q81" s="5">
        <f>SUM(G81:H81)</f>
        <v>0</v>
      </c>
      <c r="R81" s="5">
        <f>P81-Q81</f>
        <v>560000</v>
      </c>
      <c r="S81" s="4" t="s">
        <v>56</v>
      </c>
    </row>
    <row r="82" spans="1:19" x14ac:dyDescent="0.2">
      <c r="A82" s="4">
        <v>78</v>
      </c>
      <c r="B82" s="4" t="s">
        <v>1016</v>
      </c>
      <c r="D82" s="6">
        <v>92533903</v>
      </c>
      <c r="E82" s="4" t="s">
        <v>87</v>
      </c>
      <c r="F82" s="5">
        <v>320000</v>
      </c>
      <c r="I82" s="7">
        <v>42723</v>
      </c>
      <c r="J82" s="5">
        <f>F82-G82-H82</f>
        <v>320000</v>
      </c>
      <c r="K82" s="4" t="s">
        <v>1017</v>
      </c>
      <c r="L82" s="4">
        <v>2</v>
      </c>
      <c r="M82" s="4" t="s">
        <v>746</v>
      </c>
      <c r="O82" s="4" t="s">
        <v>18</v>
      </c>
      <c r="P82" s="5">
        <f>SUM(F82:F82)</f>
        <v>320000</v>
      </c>
      <c r="Q82" s="5">
        <f>SUM(G82:H82)</f>
        <v>0</v>
      </c>
      <c r="R82" s="5">
        <f>P82-Q82</f>
        <v>320000</v>
      </c>
      <c r="S82" s="4" t="s">
        <v>44</v>
      </c>
    </row>
    <row r="83" spans="1:19" x14ac:dyDescent="0.2">
      <c r="A83" s="4">
        <v>79</v>
      </c>
      <c r="B83" s="4" t="s">
        <v>1021</v>
      </c>
      <c r="D83" s="6">
        <v>84487706</v>
      </c>
      <c r="E83" s="4" t="s">
        <v>1022</v>
      </c>
      <c r="F83" s="5">
        <v>240000</v>
      </c>
      <c r="G83" s="5">
        <v>40000</v>
      </c>
      <c r="I83" s="7">
        <v>42563</v>
      </c>
      <c r="J83" s="5">
        <f>F83-G83-H83</f>
        <v>200000</v>
      </c>
      <c r="K83" s="4" t="s">
        <v>1023</v>
      </c>
      <c r="L83" s="4">
        <v>2</v>
      </c>
      <c r="M83" s="4" t="s">
        <v>851</v>
      </c>
      <c r="N83" s="4" t="s">
        <v>898</v>
      </c>
      <c r="O83" s="4" t="s">
        <v>216</v>
      </c>
      <c r="P83" s="5">
        <f>SUM(F83:F83)</f>
        <v>240000</v>
      </c>
      <c r="Q83" s="5">
        <f>SUM(G83:H83)</f>
        <v>40000</v>
      </c>
      <c r="R83" s="5">
        <f>P83-Q83</f>
        <v>200000</v>
      </c>
      <c r="S83" s="4" t="s">
        <v>56</v>
      </c>
    </row>
    <row r="84" spans="1:19" x14ac:dyDescent="0.2">
      <c r="A84" s="4">
        <v>80</v>
      </c>
      <c r="B84" s="4" t="s">
        <v>1024</v>
      </c>
      <c r="C84" s="5">
        <v>4899840</v>
      </c>
      <c r="D84" s="6">
        <v>86411977</v>
      </c>
      <c r="E84" s="4" t="s">
        <v>74</v>
      </c>
      <c r="F84" s="5">
        <v>240000</v>
      </c>
      <c r="G84" s="5">
        <v>40000</v>
      </c>
      <c r="I84" s="7">
        <v>42836</v>
      </c>
      <c r="J84" s="5">
        <f>F84-G84-H84</f>
        <v>200000</v>
      </c>
      <c r="K84" s="4" t="s">
        <v>1025</v>
      </c>
      <c r="L84" s="4">
        <v>2</v>
      </c>
      <c r="M84" s="4" t="s">
        <v>851</v>
      </c>
      <c r="N84" s="4" t="s">
        <v>1027</v>
      </c>
      <c r="O84" s="4" t="s">
        <v>589</v>
      </c>
      <c r="P84" s="5">
        <f>F84</f>
        <v>240000</v>
      </c>
      <c r="Q84" s="5">
        <f>SUM(G84:H84)</f>
        <v>40000</v>
      </c>
      <c r="R84" s="5">
        <f>P84-Q84</f>
        <v>200000</v>
      </c>
      <c r="S84" s="4" t="s">
        <v>56</v>
      </c>
    </row>
    <row r="85" spans="1:19" x14ac:dyDescent="0.2">
      <c r="A85" s="4">
        <v>81</v>
      </c>
      <c r="B85" s="4" t="s">
        <v>1026</v>
      </c>
      <c r="D85" s="6">
        <v>73156231</v>
      </c>
      <c r="E85" s="4" t="s">
        <v>528</v>
      </c>
      <c r="F85" s="5">
        <v>260000</v>
      </c>
      <c r="I85" s="7">
        <v>42801</v>
      </c>
      <c r="J85" s="5">
        <f>F85-G85-H85</f>
        <v>260000</v>
      </c>
      <c r="K85" s="4" t="s">
        <v>889</v>
      </c>
      <c r="L85" s="4">
        <v>2</v>
      </c>
      <c r="M85" s="4" t="s">
        <v>851</v>
      </c>
      <c r="O85" s="4" t="s">
        <v>589</v>
      </c>
      <c r="P85" s="5">
        <f>F85</f>
        <v>260000</v>
      </c>
      <c r="Q85" s="5">
        <f>SUM(G85:H85)</f>
        <v>0</v>
      </c>
      <c r="R85" s="5">
        <f>P85-Q85</f>
        <v>260000</v>
      </c>
      <c r="S85" s="4" t="s">
        <v>56</v>
      </c>
    </row>
    <row r="86" spans="1:19" x14ac:dyDescent="0.2">
      <c r="A86" s="4">
        <v>82</v>
      </c>
      <c r="B86" s="4" t="s">
        <v>1028</v>
      </c>
      <c r="C86" s="5">
        <v>1591918</v>
      </c>
      <c r="D86" s="6">
        <v>84654958</v>
      </c>
      <c r="E86" s="4" t="s">
        <v>26</v>
      </c>
      <c r="F86" s="5">
        <v>260000</v>
      </c>
      <c r="G86" s="5">
        <v>150000</v>
      </c>
      <c r="I86" s="7">
        <v>42556</v>
      </c>
      <c r="J86" s="5">
        <f>F86-G86-H86</f>
        <v>110000</v>
      </c>
      <c r="K86" s="4" t="s">
        <v>995</v>
      </c>
      <c r="L86" s="4">
        <v>2</v>
      </c>
      <c r="M86" s="4" t="s">
        <v>851</v>
      </c>
      <c r="N86" s="4" t="s">
        <v>943</v>
      </c>
      <c r="O86" s="4" t="s">
        <v>589</v>
      </c>
      <c r="P86" s="5">
        <f>SUM(F86:F86)</f>
        <v>260000</v>
      </c>
      <c r="Q86" s="5">
        <f>SUM(G86:H86)</f>
        <v>150000</v>
      </c>
      <c r="R86" s="5">
        <f>P86-Q86</f>
        <v>110000</v>
      </c>
      <c r="S86" s="4" t="s">
        <v>56</v>
      </c>
    </row>
    <row r="87" spans="1:19" x14ac:dyDescent="0.2">
      <c r="A87" s="4">
        <v>83</v>
      </c>
      <c r="B87" s="4" t="s">
        <v>1030</v>
      </c>
      <c r="D87" s="6">
        <v>85511972</v>
      </c>
      <c r="E87" s="4" t="s">
        <v>109</v>
      </c>
      <c r="F87" s="5">
        <v>240000</v>
      </c>
      <c r="G87" s="5">
        <v>50000</v>
      </c>
      <c r="I87" s="7">
        <v>42787</v>
      </c>
      <c r="J87" s="5">
        <f>F87-G87-H87</f>
        <v>190000</v>
      </c>
      <c r="K87" s="4" t="s">
        <v>915</v>
      </c>
      <c r="L87" s="4">
        <v>2</v>
      </c>
      <c r="M87" s="4" t="s">
        <v>851</v>
      </c>
      <c r="O87" s="4" t="s">
        <v>589</v>
      </c>
      <c r="P87" s="5">
        <f>SUM(F87:F87)</f>
        <v>240000</v>
      </c>
      <c r="Q87" s="5">
        <f>SUM(G87:H87)</f>
        <v>50000</v>
      </c>
      <c r="R87" s="5">
        <f>P87-Q87</f>
        <v>190000</v>
      </c>
      <c r="S87" s="4" t="s">
        <v>56</v>
      </c>
    </row>
    <row r="88" spans="1:19" x14ac:dyDescent="0.2">
      <c r="A88" s="4">
        <v>84</v>
      </c>
      <c r="B88" s="4" t="s">
        <v>1029</v>
      </c>
      <c r="C88" s="5">
        <v>1929155</v>
      </c>
      <c r="D88" s="6">
        <v>71419059</v>
      </c>
      <c r="E88" s="4" t="s">
        <v>90</v>
      </c>
      <c r="F88" s="5">
        <v>260000</v>
      </c>
      <c r="G88" s="5">
        <v>50000</v>
      </c>
      <c r="I88" s="7">
        <v>42717</v>
      </c>
      <c r="J88" s="5">
        <f>F88-G88-H88</f>
        <v>210000</v>
      </c>
      <c r="L88" s="4">
        <v>2</v>
      </c>
      <c r="M88" s="4" t="s">
        <v>1031</v>
      </c>
      <c r="O88" s="4" t="s">
        <v>589</v>
      </c>
      <c r="P88" s="5">
        <f>SUM(F88:F88)</f>
        <v>260000</v>
      </c>
      <c r="Q88" s="5">
        <f>SUM(G88:H88)</f>
        <v>50000</v>
      </c>
      <c r="R88" s="5">
        <f>P88-Q88</f>
        <v>210000</v>
      </c>
      <c r="S88" s="4" t="s">
        <v>56</v>
      </c>
    </row>
    <row r="89" spans="1:19" x14ac:dyDescent="0.2">
      <c r="A89" s="4">
        <v>85</v>
      </c>
      <c r="B89" s="4" t="s">
        <v>1032</v>
      </c>
      <c r="C89" s="5">
        <v>3405433</v>
      </c>
      <c r="D89" s="6">
        <v>85820138</v>
      </c>
      <c r="E89" s="4" t="s">
        <v>90</v>
      </c>
      <c r="F89" s="5">
        <v>260000</v>
      </c>
      <c r="I89" s="7">
        <v>42703</v>
      </c>
      <c r="J89" s="5">
        <f>F89-G89-H89</f>
        <v>260000</v>
      </c>
      <c r="K89" s="4" t="s">
        <v>1037</v>
      </c>
      <c r="L89" s="4">
        <v>2</v>
      </c>
      <c r="M89" s="4" t="s">
        <v>851</v>
      </c>
      <c r="O89" s="4" t="s">
        <v>589</v>
      </c>
      <c r="P89" s="5">
        <f>SUM(F89:F89)</f>
        <v>260000</v>
      </c>
      <c r="Q89" s="5">
        <f>SUM(G89:H89)</f>
        <v>0</v>
      </c>
      <c r="R89" s="5">
        <f>P89-Q89</f>
        <v>260000</v>
      </c>
      <c r="S89" s="4" t="s">
        <v>56</v>
      </c>
    </row>
    <row r="90" spans="1:19" x14ac:dyDescent="0.2">
      <c r="A90" s="4">
        <v>86</v>
      </c>
      <c r="B90" s="4" t="s">
        <v>1033</v>
      </c>
      <c r="C90" s="5">
        <v>6580507</v>
      </c>
      <c r="D90" s="6">
        <v>83157929</v>
      </c>
      <c r="E90" s="4" t="s">
        <v>1034</v>
      </c>
      <c r="F90" s="5">
        <v>260000</v>
      </c>
      <c r="I90" s="7">
        <v>42758</v>
      </c>
      <c r="J90" s="5">
        <f>F90-G90-H90</f>
        <v>260000</v>
      </c>
      <c r="K90" s="4" t="s">
        <v>995</v>
      </c>
      <c r="L90" s="4">
        <v>2</v>
      </c>
      <c r="M90" s="4" t="s">
        <v>851</v>
      </c>
      <c r="N90" s="4" t="s">
        <v>1035</v>
      </c>
      <c r="O90" s="4" t="s">
        <v>589</v>
      </c>
      <c r="P90" s="5">
        <f>SUM(F90:F90)</f>
        <v>260000</v>
      </c>
      <c r="Q90" s="5">
        <f>SUM(G90:H90)</f>
        <v>0</v>
      </c>
      <c r="R90" s="5">
        <f>P90-Q90</f>
        <v>260000</v>
      </c>
      <c r="S90" s="4" t="s">
        <v>56</v>
      </c>
    </row>
    <row r="91" spans="1:19" x14ac:dyDescent="0.2">
      <c r="A91" s="4">
        <v>87</v>
      </c>
      <c r="B91" s="4" t="s">
        <v>1036</v>
      </c>
      <c r="E91" s="4" t="s">
        <v>147</v>
      </c>
      <c r="F91" s="5">
        <v>260000</v>
      </c>
      <c r="I91" s="7">
        <v>42745</v>
      </c>
      <c r="J91" s="5">
        <f>F91-G91-H91</f>
        <v>260000</v>
      </c>
      <c r="K91" s="4" t="s">
        <v>995</v>
      </c>
      <c r="L91" s="4">
        <v>2</v>
      </c>
      <c r="M91" s="4" t="s">
        <v>851</v>
      </c>
      <c r="N91" s="4" t="s">
        <v>1038</v>
      </c>
      <c r="O91" s="4" t="s">
        <v>23</v>
      </c>
      <c r="P91" s="5">
        <f>SUM(F91:F91)</f>
        <v>260000</v>
      </c>
      <c r="Q91" s="5">
        <f>SUM(G91:H91)</f>
        <v>0</v>
      </c>
      <c r="R91" s="5">
        <f>P91-Q91</f>
        <v>260000</v>
      </c>
      <c r="S91" s="4" t="s">
        <v>56</v>
      </c>
    </row>
    <row r="92" spans="1:19" x14ac:dyDescent="0.2">
      <c r="A92" s="4">
        <v>88</v>
      </c>
      <c r="B92" s="4" t="s">
        <v>1039</v>
      </c>
      <c r="C92" s="5">
        <v>5809798</v>
      </c>
      <c r="D92" s="6">
        <v>83931612</v>
      </c>
      <c r="E92" s="4" t="s">
        <v>82</v>
      </c>
      <c r="F92" s="5">
        <v>290000</v>
      </c>
      <c r="G92" s="5">
        <v>50000</v>
      </c>
      <c r="I92" s="7">
        <v>42801</v>
      </c>
      <c r="J92" s="5">
        <f>F92-G92-H92</f>
        <v>240000</v>
      </c>
      <c r="K92" s="4" t="s">
        <v>1040</v>
      </c>
      <c r="L92" s="4">
        <v>2</v>
      </c>
      <c r="M92" s="4" t="s">
        <v>851</v>
      </c>
      <c r="O92" s="4" t="s">
        <v>589</v>
      </c>
      <c r="P92" s="5">
        <f>F92</f>
        <v>290000</v>
      </c>
      <c r="Q92" s="5">
        <f>SUM(G92:H92)</f>
        <v>50000</v>
      </c>
      <c r="R92" s="5">
        <f>P92-Q92</f>
        <v>240000</v>
      </c>
      <c r="S92" s="4" t="s">
        <v>56</v>
      </c>
    </row>
    <row r="93" spans="1:19" x14ac:dyDescent="0.2">
      <c r="A93" s="4">
        <v>89</v>
      </c>
      <c r="B93" s="4" t="s">
        <v>1041</v>
      </c>
      <c r="D93" s="6">
        <v>82108750</v>
      </c>
      <c r="E93" s="4" t="s">
        <v>1034</v>
      </c>
      <c r="F93" s="5">
        <v>250000</v>
      </c>
      <c r="G93" s="5">
        <v>50000</v>
      </c>
      <c r="I93" s="7">
        <v>42716</v>
      </c>
      <c r="J93" s="5">
        <f>F93-G93-H93</f>
        <v>200000</v>
      </c>
      <c r="K93" s="4" t="s">
        <v>610</v>
      </c>
      <c r="L93" s="4">
        <v>2</v>
      </c>
      <c r="M93" s="4" t="s">
        <v>851</v>
      </c>
      <c r="O93" s="4" t="s">
        <v>589</v>
      </c>
      <c r="P93" s="5">
        <f>SUM(F93:F93)</f>
        <v>250000</v>
      </c>
      <c r="Q93" s="5">
        <f>SUM(G93:H93)</f>
        <v>50000</v>
      </c>
      <c r="R93" s="5">
        <f>P93-Q93</f>
        <v>200000</v>
      </c>
      <c r="S93" s="4" t="s">
        <v>56</v>
      </c>
    </row>
    <row r="94" spans="1:19" x14ac:dyDescent="0.2">
      <c r="A94" s="4">
        <v>90</v>
      </c>
      <c r="B94" s="4" t="s">
        <v>1042</v>
      </c>
      <c r="C94" s="5">
        <v>729450</v>
      </c>
      <c r="D94" s="6">
        <v>73569592</v>
      </c>
      <c r="E94" s="4" t="s">
        <v>1043</v>
      </c>
      <c r="F94" s="5">
        <v>600000</v>
      </c>
      <c r="G94" s="5">
        <v>100000</v>
      </c>
      <c r="I94" s="7">
        <v>42751</v>
      </c>
      <c r="J94" s="5">
        <f>F94-G94-H94</f>
        <v>500000</v>
      </c>
      <c r="K94" s="4" t="s">
        <v>1044</v>
      </c>
      <c r="L94" s="4">
        <v>2</v>
      </c>
      <c r="M94" s="4" t="s">
        <v>851</v>
      </c>
      <c r="O94" s="4" t="s">
        <v>589</v>
      </c>
      <c r="P94" s="5">
        <f>SUM(F94:F94)</f>
        <v>600000</v>
      </c>
      <c r="Q94" s="5">
        <f>SUM(G94:H94)</f>
        <v>100000</v>
      </c>
      <c r="R94" s="5">
        <f>P94-Q94</f>
        <v>500000</v>
      </c>
      <c r="S94" s="4" t="s">
        <v>56</v>
      </c>
    </row>
    <row r="95" spans="1:19" x14ac:dyDescent="0.2">
      <c r="A95" s="4">
        <v>91</v>
      </c>
      <c r="B95" s="4" t="s">
        <v>1045</v>
      </c>
      <c r="D95" s="6">
        <v>86240790</v>
      </c>
      <c r="E95" s="4" t="s">
        <v>268</v>
      </c>
      <c r="F95" s="5">
        <v>560000</v>
      </c>
      <c r="G95" s="5">
        <v>100000</v>
      </c>
      <c r="I95" s="7">
        <v>42698</v>
      </c>
      <c r="J95" s="5">
        <f>F95-G95-H95</f>
        <v>460000</v>
      </c>
      <c r="K95" s="4" t="s">
        <v>24</v>
      </c>
      <c r="L95" s="4">
        <v>2</v>
      </c>
      <c r="M95" s="4" t="s">
        <v>746</v>
      </c>
      <c r="N95" s="4" t="s">
        <v>898</v>
      </c>
      <c r="O95" s="4" t="s">
        <v>1046</v>
      </c>
      <c r="P95" s="5">
        <f>SUM(F95:F95)</f>
        <v>560000</v>
      </c>
      <c r="Q95" s="5">
        <f>SUM(G95:H95)</f>
        <v>100000</v>
      </c>
      <c r="R95" s="5">
        <f>P95-Q95</f>
        <v>460000</v>
      </c>
      <c r="S95" s="4" t="s">
        <v>56</v>
      </c>
    </row>
    <row r="96" spans="1:19" x14ac:dyDescent="0.2">
      <c r="A96" s="4">
        <v>92</v>
      </c>
      <c r="B96" s="4" t="s">
        <v>1047</v>
      </c>
      <c r="C96" s="5">
        <v>3686903</v>
      </c>
      <c r="D96" s="6">
        <v>83834138</v>
      </c>
      <c r="E96" s="4" t="s">
        <v>1048</v>
      </c>
      <c r="F96" s="5">
        <v>240000</v>
      </c>
      <c r="G96" s="5">
        <v>30000</v>
      </c>
      <c r="I96" s="7">
        <v>42758</v>
      </c>
      <c r="J96" s="5">
        <f>F96-G96-H96</f>
        <v>210000</v>
      </c>
      <c r="K96" s="4" t="s">
        <v>1049</v>
      </c>
      <c r="L96" s="4">
        <v>2</v>
      </c>
      <c r="M96" s="4" t="s">
        <v>851</v>
      </c>
      <c r="O96" s="4" t="s">
        <v>589</v>
      </c>
      <c r="P96" s="5">
        <f>SUM(F96:F96)</f>
        <v>240000</v>
      </c>
      <c r="Q96" s="5">
        <f>SUM(G96:H96)</f>
        <v>30000</v>
      </c>
      <c r="R96" s="5">
        <f>P96-Q96</f>
        <v>210000</v>
      </c>
      <c r="S96" s="4" t="s">
        <v>56</v>
      </c>
    </row>
    <row r="97" spans="1:19" x14ac:dyDescent="0.2">
      <c r="A97" s="4">
        <v>93</v>
      </c>
      <c r="B97" s="4" t="s">
        <v>1050</v>
      </c>
      <c r="C97" s="5">
        <v>4807482</v>
      </c>
      <c r="D97" s="6">
        <v>75867475</v>
      </c>
      <c r="E97" s="4" t="s">
        <v>1051</v>
      </c>
      <c r="F97" s="5">
        <v>360000</v>
      </c>
      <c r="G97" s="5">
        <v>50000</v>
      </c>
      <c r="I97" s="7">
        <v>42598</v>
      </c>
      <c r="J97" s="5">
        <f>F97-G97-H97</f>
        <v>310000</v>
      </c>
      <c r="K97" s="4" t="s">
        <v>1052</v>
      </c>
      <c r="L97" s="4">
        <v>2</v>
      </c>
      <c r="M97" s="4" t="s">
        <v>851</v>
      </c>
      <c r="N97" s="4" t="s">
        <v>562</v>
      </c>
      <c r="O97" s="4" t="s">
        <v>589</v>
      </c>
      <c r="P97" s="5">
        <f>SUM(F97:F97)</f>
        <v>360000</v>
      </c>
      <c r="Q97" s="5">
        <f>SUM(G97:H97)</f>
        <v>50000</v>
      </c>
      <c r="R97" s="5">
        <f>P97-Q97</f>
        <v>310000</v>
      </c>
      <c r="S97" s="4" t="s">
        <v>44</v>
      </c>
    </row>
    <row r="98" spans="1:19" x14ac:dyDescent="0.2">
      <c r="A98" s="4">
        <v>94</v>
      </c>
      <c r="B98" s="4" t="s">
        <v>1053</v>
      </c>
      <c r="E98" s="4" t="s">
        <v>1054</v>
      </c>
      <c r="F98" s="5">
        <v>390000</v>
      </c>
      <c r="G98" s="5">
        <v>50000</v>
      </c>
      <c r="I98" s="7">
        <v>42745</v>
      </c>
      <c r="J98" s="5">
        <f>F98-G98-H98</f>
        <v>340000</v>
      </c>
      <c r="K98" s="4" t="s">
        <v>1055</v>
      </c>
      <c r="L98" s="4">
        <v>2</v>
      </c>
      <c r="M98" s="4" t="s">
        <v>746</v>
      </c>
      <c r="O98" s="4" t="s">
        <v>23</v>
      </c>
      <c r="P98" s="5">
        <f>SUM(F98:F98)</f>
        <v>390000</v>
      </c>
      <c r="Q98" s="5">
        <f>SUM(G98:H98)</f>
        <v>50000</v>
      </c>
      <c r="R98" s="5">
        <f>P98-Q98</f>
        <v>340000</v>
      </c>
      <c r="S98" s="4" t="s">
        <v>44</v>
      </c>
    </row>
    <row r="99" spans="1:19" x14ac:dyDescent="0.2">
      <c r="A99" s="4">
        <v>95</v>
      </c>
      <c r="B99" s="4" t="s">
        <v>1056</v>
      </c>
      <c r="C99" s="5">
        <v>7353576</v>
      </c>
      <c r="D99" s="6">
        <v>82777811</v>
      </c>
      <c r="E99" s="20" t="s">
        <v>197</v>
      </c>
      <c r="F99" s="5">
        <v>240000</v>
      </c>
      <c r="I99" s="7">
        <v>42605</v>
      </c>
      <c r="J99" s="5">
        <f>F99-G99-H99</f>
        <v>240000</v>
      </c>
      <c r="K99" s="4" t="s">
        <v>1057</v>
      </c>
      <c r="L99" s="4">
        <v>2</v>
      </c>
      <c r="M99" s="4" t="s">
        <v>851</v>
      </c>
      <c r="O99" s="4" t="s">
        <v>589</v>
      </c>
      <c r="P99" s="5">
        <f>SUM(F99:F99)</f>
        <v>240000</v>
      </c>
      <c r="Q99" s="5">
        <f>SUM(G99:H99)</f>
        <v>0</v>
      </c>
      <c r="R99" s="5">
        <f>P99-Q99</f>
        <v>240000</v>
      </c>
      <c r="S99" s="4" t="s">
        <v>56</v>
      </c>
    </row>
    <row r="100" spans="1:19" x14ac:dyDescent="0.2">
      <c r="A100" s="4">
        <v>96</v>
      </c>
      <c r="B100" s="4" t="s">
        <v>1058</v>
      </c>
      <c r="E100" s="4" t="s">
        <v>90</v>
      </c>
      <c r="F100" s="5">
        <v>260000</v>
      </c>
      <c r="G100" s="5">
        <v>50000</v>
      </c>
      <c r="I100" s="7">
        <v>42738</v>
      </c>
      <c r="J100" s="5">
        <f>F100-G100-H100</f>
        <v>210000</v>
      </c>
      <c r="K100" s="4" t="s">
        <v>1060</v>
      </c>
      <c r="L100" s="4">
        <v>2</v>
      </c>
      <c r="M100" s="4" t="s">
        <v>1059</v>
      </c>
      <c r="O100" s="4" t="s">
        <v>201</v>
      </c>
      <c r="P100" s="5">
        <f>SUM(F100:F100)</f>
        <v>260000</v>
      </c>
      <c r="Q100" s="5">
        <f>SUM(G100:H100)</f>
        <v>50000</v>
      </c>
      <c r="R100" s="5">
        <f>P100-Q100</f>
        <v>210000</v>
      </c>
      <c r="S100" s="4" t="s">
        <v>43</v>
      </c>
    </row>
    <row r="101" spans="1:19" x14ac:dyDescent="0.2">
      <c r="A101" s="4">
        <v>97</v>
      </c>
      <c r="B101" s="4" t="s">
        <v>1061</v>
      </c>
      <c r="C101" s="5">
        <v>4613325</v>
      </c>
      <c r="D101" s="6">
        <v>82413292</v>
      </c>
      <c r="E101" s="4" t="s">
        <v>1062</v>
      </c>
      <c r="F101" s="5">
        <v>260000</v>
      </c>
      <c r="G101" s="5">
        <v>50000</v>
      </c>
      <c r="I101" s="7">
        <v>42801</v>
      </c>
      <c r="J101" s="5">
        <f>F101-G101-H101</f>
        <v>210000</v>
      </c>
      <c r="K101" s="4" t="s">
        <v>495</v>
      </c>
      <c r="L101" s="4">
        <v>2</v>
      </c>
      <c r="M101" s="4" t="s">
        <v>851</v>
      </c>
      <c r="P101" s="5">
        <f>SUM(F101:F101)</f>
        <v>260000</v>
      </c>
      <c r="Q101" s="5">
        <f>SUM(G101:H101)</f>
        <v>50000</v>
      </c>
      <c r="R101" s="5">
        <f>P101-Q101</f>
        <v>210000</v>
      </c>
      <c r="S101" s="4" t="s">
        <v>56</v>
      </c>
    </row>
    <row r="102" spans="1:19" x14ac:dyDescent="0.2">
      <c r="A102" s="4">
        <v>98</v>
      </c>
      <c r="B102" s="4" t="s">
        <v>1063</v>
      </c>
      <c r="C102" s="5">
        <v>1273392</v>
      </c>
      <c r="D102" s="6">
        <v>73229962</v>
      </c>
      <c r="E102" s="4" t="s">
        <v>268</v>
      </c>
      <c r="F102" s="5">
        <v>600000</v>
      </c>
      <c r="G102" s="5">
        <v>50000</v>
      </c>
      <c r="I102" s="7">
        <v>42661</v>
      </c>
      <c r="J102" s="5">
        <f>F102-G102-H102</f>
        <v>550000</v>
      </c>
      <c r="K102" s="4" t="s">
        <v>1064</v>
      </c>
      <c r="L102" s="4">
        <v>2</v>
      </c>
      <c r="M102" s="4" t="s">
        <v>851</v>
      </c>
      <c r="O102" s="4" t="s">
        <v>589</v>
      </c>
      <c r="P102" s="5">
        <f>SUM(F102:F102)</f>
        <v>600000</v>
      </c>
      <c r="Q102" s="5">
        <f>SUM(G102:H102)</f>
        <v>50000</v>
      </c>
      <c r="R102" s="5">
        <f>P102-Q102</f>
        <v>550000</v>
      </c>
      <c r="S102" s="4" t="s">
        <v>43</v>
      </c>
    </row>
    <row r="103" spans="1:19" x14ac:dyDescent="0.2">
      <c r="A103" s="4">
        <v>99</v>
      </c>
      <c r="B103" s="4" t="s">
        <v>1065</v>
      </c>
      <c r="C103" s="5">
        <v>4333729</v>
      </c>
      <c r="D103" s="6">
        <v>75886023</v>
      </c>
      <c r="E103" s="4" t="s">
        <v>734</v>
      </c>
      <c r="F103" s="5">
        <v>460000</v>
      </c>
      <c r="G103" s="5">
        <v>60000</v>
      </c>
      <c r="I103" s="7">
        <v>42619</v>
      </c>
      <c r="J103" s="5">
        <f>F103-G103-H103</f>
        <v>400000</v>
      </c>
      <c r="K103" s="4" t="s">
        <v>1066</v>
      </c>
      <c r="L103" s="4">
        <v>2</v>
      </c>
      <c r="M103" s="4" t="s">
        <v>851</v>
      </c>
      <c r="P103" s="5">
        <f>SUM(F103:F103)</f>
        <v>460000</v>
      </c>
      <c r="Q103" s="5">
        <f>SUM(G103:H103)</f>
        <v>60000</v>
      </c>
      <c r="R103" s="5">
        <f>P103-Q103</f>
        <v>400000</v>
      </c>
      <c r="S103" s="4" t="s">
        <v>56</v>
      </c>
    </row>
    <row r="104" spans="1:19" x14ac:dyDescent="0.2">
      <c r="A104" s="4">
        <v>101</v>
      </c>
      <c r="B104" s="4" t="s">
        <v>1067</v>
      </c>
      <c r="C104" s="5">
        <v>5477476</v>
      </c>
      <c r="D104" s="6">
        <v>75919880</v>
      </c>
      <c r="E104" s="4" t="s">
        <v>93</v>
      </c>
      <c r="F104" s="5">
        <v>260000</v>
      </c>
      <c r="G104" s="5">
        <v>50000</v>
      </c>
      <c r="I104" s="7">
        <v>42626</v>
      </c>
      <c r="J104" s="5">
        <f>F104-G104-H104</f>
        <v>210000</v>
      </c>
      <c r="K104" s="4" t="s">
        <v>912</v>
      </c>
      <c r="L104" s="4">
        <v>2</v>
      </c>
      <c r="M104" s="4" t="s">
        <v>851</v>
      </c>
      <c r="N104" s="4" t="s">
        <v>939</v>
      </c>
      <c r="O104" s="4" t="s">
        <v>589</v>
      </c>
      <c r="P104" s="5">
        <f>SUM(F104:F104)</f>
        <v>260000</v>
      </c>
      <c r="Q104" s="5">
        <f>SUM(G104:H104)</f>
        <v>50000</v>
      </c>
      <c r="R104" s="5">
        <f>P104-Q104</f>
        <v>210000</v>
      </c>
      <c r="S104" s="4" t="s">
        <v>44</v>
      </c>
    </row>
    <row r="105" spans="1:19" x14ac:dyDescent="0.2">
      <c r="A105" s="4">
        <v>102</v>
      </c>
      <c r="B105" s="4" t="s">
        <v>1068</v>
      </c>
      <c r="C105" s="5">
        <v>4468805</v>
      </c>
      <c r="D105" s="6">
        <v>73679089</v>
      </c>
      <c r="E105" s="4" t="s">
        <v>1069</v>
      </c>
      <c r="F105" s="5">
        <v>240000</v>
      </c>
      <c r="G105" s="5">
        <v>50000</v>
      </c>
      <c r="I105" s="7">
        <v>42724</v>
      </c>
      <c r="J105" s="5">
        <f>F105-G105-H105</f>
        <v>190000</v>
      </c>
      <c r="K105" s="4" t="s">
        <v>495</v>
      </c>
      <c r="L105" s="4">
        <v>2</v>
      </c>
      <c r="M105" s="4" t="s">
        <v>851</v>
      </c>
      <c r="N105" s="4" t="s">
        <v>1070</v>
      </c>
      <c r="O105" s="4" t="s">
        <v>589</v>
      </c>
      <c r="P105" s="5">
        <f>SUM(F105:F105)</f>
        <v>240000</v>
      </c>
      <c r="Q105" s="5">
        <f>SUM(G105:H105)</f>
        <v>50000</v>
      </c>
      <c r="R105" s="5">
        <f>P105-Q105</f>
        <v>190000</v>
      </c>
      <c r="S105" s="4" t="s">
        <v>56</v>
      </c>
    </row>
    <row r="106" spans="1:19" x14ac:dyDescent="0.2">
      <c r="A106" s="4">
        <v>103</v>
      </c>
      <c r="B106" s="4" t="s">
        <v>1071</v>
      </c>
      <c r="C106" s="5">
        <v>4891744</v>
      </c>
      <c r="D106" s="6">
        <v>75852391</v>
      </c>
      <c r="E106" s="4" t="s">
        <v>955</v>
      </c>
      <c r="F106" s="5">
        <v>320000</v>
      </c>
      <c r="I106" s="7">
        <v>42661</v>
      </c>
      <c r="J106" s="5">
        <f>F106-G106-H106</f>
        <v>320000</v>
      </c>
      <c r="K106" s="4" t="s">
        <v>598</v>
      </c>
      <c r="L106" s="4">
        <v>2</v>
      </c>
      <c r="M106" s="4" t="s">
        <v>851</v>
      </c>
      <c r="O106" s="4" t="s">
        <v>589</v>
      </c>
      <c r="P106" s="5">
        <f>SUM(F106:F106)</f>
        <v>320000</v>
      </c>
      <c r="Q106" s="5">
        <f>SUM(G106:H106)</f>
        <v>0</v>
      </c>
      <c r="R106" s="5">
        <f>P106-Q106</f>
        <v>320000</v>
      </c>
      <c r="S106" s="4" t="s">
        <v>43</v>
      </c>
    </row>
    <row r="107" spans="1:19" x14ac:dyDescent="0.2">
      <c r="A107" s="4">
        <v>104</v>
      </c>
      <c r="B107" s="4" t="s">
        <v>1072</v>
      </c>
      <c r="C107" s="5">
        <v>4524285</v>
      </c>
      <c r="D107" s="6">
        <v>81690882</v>
      </c>
      <c r="E107" s="4" t="s">
        <v>93</v>
      </c>
      <c r="F107" s="5">
        <v>260000</v>
      </c>
      <c r="I107" s="7">
        <v>42703</v>
      </c>
      <c r="J107" s="5">
        <f>F107-G107-H107</f>
        <v>260000</v>
      </c>
      <c r="K107" s="4" t="s">
        <v>1073</v>
      </c>
      <c r="L107" s="4">
        <v>2</v>
      </c>
      <c r="M107" s="4" t="s">
        <v>851</v>
      </c>
      <c r="N107" s="4" t="s">
        <v>1074</v>
      </c>
      <c r="O107" s="4" t="s">
        <v>589</v>
      </c>
      <c r="P107" s="5">
        <f>SUM(F107:F107)</f>
        <v>260000</v>
      </c>
      <c r="Q107" s="5">
        <f>SUM(G107:H107)</f>
        <v>0</v>
      </c>
      <c r="R107" s="5">
        <f>P107-Q107</f>
        <v>260000</v>
      </c>
      <c r="S107" s="4" t="s">
        <v>56</v>
      </c>
    </row>
    <row r="108" spans="1:19" x14ac:dyDescent="0.2">
      <c r="A108" s="4">
        <v>105</v>
      </c>
      <c r="B108" s="4" t="s">
        <v>1075</v>
      </c>
      <c r="D108" s="6">
        <v>75519880</v>
      </c>
      <c r="E108" s="4" t="s">
        <v>187</v>
      </c>
      <c r="F108" s="5">
        <v>520000</v>
      </c>
      <c r="G108" s="5">
        <v>100000</v>
      </c>
      <c r="I108" s="7">
        <v>42752</v>
      </c>
      <c r="J108" s="5">
        <f>F108-G108-H108</f>
        <v>420000</v>
      </c>
      <c r="K108" s="4" t="s">
        <v>214</v>
      </c>
      <c r="L108" s="4">
        <v>2</v>
      </c>
      <c r="M108" s="4" t="s">
        <v>851</v>
      </c>
      <c r="O108" s="4" t="s">
        <v>589</v>
      </c>
      <c r="P108" s="5">
        <f>SUM(F108:F108)</f>
        <v>520000</v>
      </c>
      <c r="Q108" s="5">
        <f>SUM(G108:H108)</f>
        <v>100000</v>
      </c>
      <c r="R108" s="5">
        <f>P108-Q108</f>
        <v>420000</v>
      </c>
      <c r="S108" s="4" t="s">
        <v>56</v>
      </c>
    </row>
    <row r="109" spans="1:19" x14ac:dyDescent="0.2">
      <c r="A109" s="4">
        <v>106</v>
      </c>
      <c r="B109" s="4" t="s">
        <v>1076</v>
      </c>
      <c r="D109" s="6">
        <v>73159288</v>
      </c>
      <c r="E109" s="4" t="s">
        <v>1077</v>
      </c>
      <c r="F109" s="5">
        <v>240000</v>
      </c>
      <c r="I109" s="7">
        <v>42752</v>
      </c>
      <c r="J109" s="5">
        <f>F109-G109-H109</f>
        <v>240000</v>
      </c>
      <c r="K109" s="4" t="s">
        <v>1078</v>
      </c>
      <c r="L109" s="4">
        <v>2</v>
      </c>
      <c r="M109" s="4" t="s">
        <v>851</v>
      </c>
      <c r="O109" s="4" t="s">
        <v>589</v>
      </c>
      <c r="P109" s="5">
        <f>SUM(F109:F109)</f>
        <v>240000</v>
      </c>
      <c r="Q109" s="5">
        <f>SUM(G109:H109)</f>
        <v>0</v>
      </c>
      <c r="R109" s="5">
        <f>P109-Q109</f>
        <v>240000</v>
      </c>
      <c r="S109" s="4" t="s">
        <v>56</v>
      </c>
    </row>
    <row r="110" spans="1:19" x14ac:dyDescent="0.2">
      <c r="A110" s="4">
        <v>107</v>
      </c>
      <c r="B110" s="4" t="s">
        <v>1079</v>
      </c>
      <c r="D110" s="6">
        <v>86671944</v>
      </c>
      <c r="E110" s="4" t="s">
        <v>109</v>
      </c>
      <c r="F110" s="5">
        <v>240000</v>
      </c>
      <c r="G110" s="5">
        <v>40000</v>
      </c>
      <c r="I110" s="7">
        <v>42773</v>
      </c>
      <c r="J110" s="5">
        <f>F110-G110-H110</f>
        <v>200000</v>
      </c>
      <c r="K110" s="4" t="s">
        <v>1105</v>
      </c>
      <c r="L110" s="4">
        <v>2</v>
      </c>
      <c r="M110" s="4" t="s">
        <v>851</v>
      </c>
      <c r="O110" s="4" t="s">
        <v>589</v>
      </c>
      <c r="P110" s="5">
        <f>SUM(F110:F138)</f>
        <v>7773000</v>
      </c>
      <c r="Q110" s="5">
        <f>SUM(G110:H138)</f>
        <v>910000</v>
      </c>
      <c r="R110" s="5">
        <f>P110-Q110</f>
        <v>6863000</v>
      </c>
      <c r="S110" s="4" t="s">
        <v>44</v>
      </c>
    </row>
    <row r="111" spans="1:19" x14ac:dyDescent="0.2">
      <c r="A111" s="4">
        <v>108</v>
      </c>
      <c r="B111" s="4" t="s">
        <v>1080</v>
      </c>
      <c r="C111" s="5">
        <v>5493136</v>
      </c>
      <c r="D111" s="6">
        <v>83281039</v>
      </c>
      <c r="E111" s="4" t="s">
        <v>93</v>
      </c>
      <c r="F111" s="5">
        <v>260000</v>
      </c>
      <c r="I111" s="7">
        <v>42668</v>
      </c>
      <c r="J111" s="5">
        <f>F111-G111-H111</f>
        <v>260000</v>
      </c>
      <c r="K111" s="4" t="s">
        <v>889</v>
      </c>
      <c r="L111" s="4">
        <v>2</v>
      </c>
      <c r="M111" s="4" t="s">
        <v>851</v>
      </c>
      <c r="N111" s="4" t="s">
        <v>1082</v>
      </c>
      <c r="O111" s="4" t="s">
        <v>589</v>
      </c>
      <c r="P111" s="5">
        <f>SUM(F111:F111)</f>
        <v>260000</v>
      </c>
      <c r="Q111" s="5">
        <f>SUM(G111:H111)</f>
        <v>0</v>
      </c>
      <c r="R111" s="5">
        <f>P111-Q111</f>
        <v>260000</v>
      </c>
      <c r="S111" s="4" t="s">
        <v>56</v>
      </c>
    </row>
    <row r="112" spans="1:19" x14ac:dyDescent="0.2">
      <c r="A112" s="4">
        <v>109</v>
      </c>
      <c r="B112" s="4" t="s">
        <v>1083</v>
      </c>
      <c r="C112" s="5">
        <v>7786067</v>
      </c>
      <c r="E112" s="4" t="s">
        <v>147</v>
      </c>
      <c r="F112" s="5">
        <v>260000</v>
      </c>
      <c r="I112" s="7">
        <v>42668</v>
      </c>
      <c r="J112" s="5">
        <f>F112-G112-H112</f>
        <v>260000</v>
      </c>
      <c r="K112" s="4" t="s">
        <v>889</v>
      </c>
      <c r="L112" s="4">
        <v>2</v>
      </c>
      <c r="M112" s="4" t="s">
        <v>851</v>
      </c>
      <c r="N112" s="4" t="s">
        <v>1081</v>
      </c>
      <c r="O112" s="4" t="s">
        <v>589</v>
      </c>
      <c r="P112" s="5">
        <f>SUM(F112:F112)</f>
        <v>260000</v>
      </c>
      <c r="Q112" s="5">
        <f>SUM(G112:H112)</f>
        <v>0</v>
      </c>
      <c r="R112" s="5">
        <f>P112-Q112</f>
        <v>260000</v>
      </c>
      <c r="S112" s="4" t="s">
        <v>56</v>
      </c>
    </row>
    <row r="113" spans="1:19" x14ac:dyDescent="0.2">
      <c r="A113" s="4">
        <v>110</v>
      </c>
      <c r="B113" s="4" t="s">
        <v>1084</v>
      </c>
      <c r="C113" s="5">
        <v>1611425</v>
      </c>
      <c r="D113" s="6">
        <v>83364793</v>
      </c>
      <c r="E113" s="4" t="s">
        <v>1086</v>
      </c>
      <c r="F113" s="5">
        <v>220000</v>
      </c>
      <c r="G113" s="5">
        <v>40000</v>
      </c>
      <c r="I113" s="7">
        <v>42675</v>
      </c>
      <c r="J113" s="5">
        <f>F113-G113-H113</f>
        <v>180000</v>
      </c>
      <c r="K113" s="4" t="s">
        <v>172</v>
      </c>
      <c r="L113" s="4">
        <v>2</v>
      </c>
      <c r="M113" s="4" t="s">
        <v>851</v>
      </c>
      <c r="N113" s="4" t="s">
        <v>1085</v>
      </c>
      <c r="O113" s="4" t="s">
        <v>589</v>
      </c>
      <c r="P113" s="5">
        <f>SUM(F113:F113)</f>
        <v>220000</v>
      </c>
      <c r="Q113" s="5">
        <f>SUM(G113:H113)</f>
        <v>40000</v>
      </c>
      <c r="R113" s="5">
        <f>P113-Q113</f>
        <v>180000</v>
      </c>
      <c r="S113" s="4" t="s">
        <v>44</v>
      </c>
    </row>
    <row r="114" spans="1:19" x14ac:dyDescent="0.2">
      <c r="A114" s="4">
        <v>111</v>
      </c>
      <c r="B114" s="4" t="s">
        <v>1087</v>
      </c>
      <c r="C114" s="5">
        <v>1971805</v>
      </c>
      <c r="D114" s="6">
        <v>85135152</v>
      </c>
      <c r="E114" s="4" t="s">
        <v>93</v>
      </c>
      <c r="F114" s="5">
        <v>260000</v>
      </c>
      <c r="G114" s="5">
        <v>40000</v>
      </c>
      <c r="I114" s="7">
        <v>42675</v>
      </c>
      <c r="J114" s="5">
        <f>F114-G114-H114</f>
        <v>220000</v>
      </c>
      <c r="K114" s="4" t="s">
        <v>1088</v>
      </c>
      <c r="L114" s="4">
        <v>2</v>
      </c>
      <c r="M114" s="4" t="s">
        <v>851</v>
      </c>
      <c r="O114" s="4" t="s">
        <v>589</v>
      </c>
      <c r="P114" s="5">
        <f>SUM(F114:F114)</f>
        <v>260000</v>
      </c>
      <c r="Q114" s="5">
        <f>SUM(G114:H114)</f>
        <v>40000</v>
      </c>
      <c r="R114" s="5">
        <f>P114-Q114</f>
        <v>220000</v>
      </c>
      <c r="S114" s="4" t="s">
        <v>56</v>
      </c>
    </row>
    <row r="115" spans="1:19" x14ac:dyDescent="0.2">
      <c r="A115" s="4">
        <v>112</v>
      </c>
      <c r="B115" s="4" t="s">
        <v>1089</v>
      </c>
      <c r="C115" s="5">
        <v>3863779</v>
      </c>
      <c r="D115" s="6">
        <v>85260718</v>
      </c>
      <c r="E115" s="4" t="s">
        <v>167</v>
      </c>
      <c r="F115" s="5">
        <v>295000</v>
      </c>
      <c r="G115" s="5">
        <v>40000</v>
      </c>
      <c r="I115" s="7">
        <v>42675</v>
      </c>
      <c r="J115" s="5">
        <f>F115-G115-H115</f>
        <v>255000</v>
      </c>
      <c r="K115" s="4" t="s">
        <v>1090</v>
      </c>
      <c r="L115" s="4">
        <v>2</v>
      </c>
      <c r="M115" s="4" t="s">
        <v>746</v>
      </c>
      <c r="N115" s="4" t="s">
        <v>1091</v>
      </c>
      <c r="O115" s="4" t="s">
        <v>18</v>
      </c>
      <c r="P115" s="5">
        <f>SUM(F115:F115)</f>
        <v>295000</v>
      </c>
      <c r="Q115" s="5">
        <f>SUM(G115:H115)</f>
        <v>40000</v>
      </c>
      <c r="R115" s="5">
        <f>P115-Q115</f>
        <v>255000</v>
      </c>
      <c r="S115" s="4" t="s">
        <v>44</v>
      </c>
    </row>
    <row r="116" spans="1:19" x14ac:dyDescent="0.2">
      <c r="A116" s="4">
        <v>113</v>
      </c>
      <c r="B116" s="4" t="s">
        <v>1092</v>
      </c>
      <c r="C116" s="5">
        <v>6520243</v>
      </c>
      <c r="E116" s="4" t="s">
        <v>1093</v>
      </c>
      <c r="F116" s="5">
        <v>660000</v>
      </c>
      <c r="G116" s="5">
        <v>230000</v>
      </c>
      <c r="I116" s="7">
        <v>42836</v>
      </c>
      <c r="J116" s="5">
        <f>F116-G116-H116</f>
        <v>430000</v>
      </c>
      <c r="K116" s="4" t="s">
        <v>889</v>
      </c>
      <c r="L116" s="4">
        <v>2</v>
      </c>
      <c r="M116" s="4" t="s">
        <v>851</v>
      </c>
      <c r="O116" s="4" t="s">
        <v>23</v>
      </c>
      <c r="P116" s="5">
        <f>F116</f>
        <v>660000</v>
      </c>
      <c r="Q116" s="5">
        <f>SUM(G116:H116)</f>
        <v>230000</v>
      </c>
      <c r="R116" s="5">
        <f>P116-Q116</f>
        <v>430000</v>
      </c>
      <c r="S116" s="4" t="s">
        <v>56</v>
      </c>
    </row>
    <row r="117" spans="1:19" x14ac:dyDescent="0.2">
      <c r="A117" s="4">
        <v>114</v>
      </c>
      <c r="B117" s="4" t="s">
        <v>1094</v>
      </c>
      <c r="C117" s="5">
        <v>3869126</v>
      </c>
      <c r="D117" s="6">
        <v>84339743</v>
      </c>
      <c r="E117" s="4" t="s">
        <v>95</v>
      </c>
      <c r="F117" s="5">
        <v>260000</v>
      </c>
      <c r="G117" s="5">
        <v>30000</v>
      </c>
      <c r="I117" s="7">
        <v>42675</v>
      </c>
      <c r="J117" s="5">
        <f>F117-G117-H117</f>
        <v>230000</v>
      </c>
      <c r="K117" s="4" t="s">
        <v>1090</v>
      </c>
      <c r="L117" s="4">
        <v>2</v>
      </c>
      <c r="M117" s="4" t="s">
        <v>746</v>
      </c>
      <c r="N117" s="4" t="s">
        <v>1091</v>
      </c>
      <c r="O117" s="4" t="s">
        <v>18</v>
      </c>
      <c r="P117" s="5">
        <f>SUM(F117:F117)</f>
        <v>260000</v>
      </c>
      <c r="Q117" s="5">
        <f>SUM(G117:H117)</f>
        <v>30000</v>
      </c>
      <c r="R117" s="5">
        <f>P117-Q117</f>
        <v>230000</v>
      </c>
      <c r="S117" s="4" t="s">
        <v>43</v>
      </c>
    </row>
    <row r="118" spans="1:19" x14ac:dyDescent="0.2">
      <c r="A118" s="4">
        <v>115</v>
      </c>
      <c r="B118" s="4" t="s">
        <v>1095</v>
      </c>
      <c r="C118" s="5">
        <v>4109614</v>
      </c>
      <c r="D118" s="6">
        <v>85918354</v>
      </c>
      <c r="E118" s="4" t="s">
        <v>167</v>
      </c>
      <c r="F118" s="5">
        <v>260000</v>
      </c>
      <c r="G118" s="5">
        <v>50000</v>
      </c>
      <c r="I118" s="7">
        <v>42815</v>
      </c>
      <c r="J118" s="5">
        <f>F118-G118-H118</f>
        <v>210000</v>
      </c>
      <c r="K118" s="4" t="s">
        <v>1096</v>
      </c>
      <c r="L118" s="4">
        <v>2</v>
      </c>
      <c r="M118" s="4" t="s">
        <v>851</v>
      </c>
      <c r="N118" s="4" t="s">
        <v>1097</v>
      </c>
      <c r="O118" s="4" t="s">
        <v>589</v>
      </c>
      <c r="P118" s="5">
        <f>SUM(F118:F118)</f>
        <v>260000</v>
      </c>
      <c r="Q118" s="5">
        <f>SUM(G118:H118)</f>
        <v>50000</v>
      </c>
      <c r="R118" s="5">
        <f>P118-Q118</f>
        <v>210000</v>
      </c>
      <c r="S118" s="4" t="s">
        <v>56</v>
      </c>
    </row>
    <row r="119" spans="1:19" x14ac:dyDescent="0.2">
      <c r="A119" s="4">
        <v>116</v>
      </c>
      <c r="B119" s="4" t="s">
        <v>1098</v>
      </c>
      <c r="C119" s="5">
        <v>3267665</v>
      </c>
      <c r="D119" s="6">
        <v>83283461</v>
      </c>
      <c r="E119" s="4" t="s">
        <v>93</v>
      </c>
      <c r="F119" s="5">
        <v>260000</v>
      </c>
      <c r="I119" s="7">
        <v>42696</v>
      </c>
      <c r="J119" s="5">
        <f>F119-G119-H119</f>
        <v>260000</v>
      </c>
      <c r="K119" s="4" t="s">
        <v>981</v>
      </c>
      <c r="L119" s="4">
        <v>2</v>
      </c>
      <c r="M119" s="4" t="s">
        <v>851</v>
      </c>
      <c r="N119" s="4" t="s">
        <v>1099</v>
      </c>
      <c r="O119" s="4" t="s">
        <v>589</v>
      </c>
      <c r="P119" s="5">
        <f>SUM(F119:F119)</f>
        <v>260000</v>
      </c>
      <c r="Q119" s="5">
        <f>SUM(G119:H119)</f>
        <v>0</v>
      </c>
      <c r="R119" s="5">
        <f>P119-Q119</f>
        <v>260000</v>
      </c>
      <c r="S119" s="4" t="s">
        <v>56</v>
      </c>
    </row>
    <row r="120" spans="1:19" x14ac:dyDescent="0.2">
      <c r="A120" s="4">
        <v>117</v>
      </c>
      <c r="B120" s="4" t="s">
        <v>1100</v>
      </c>
      <c r="D120" s="6">
        <v>83141726</v>
      </c>
      <c r="E120" s="4" t="s">
        <v>187</v>
      </c>
      <c r="F120" s="5">
        <v>260000</v>
      </c>
      <c r="I120" s="7">
        <v>42696</v>
      </c>
      <c r="J120" s="5">
        <f>F120-G120-H120</f>
        <v>260000</v>
      </c>
      <c r="K120" s="4" t="s">
        <v>54</v>
      </c>
      <c r="L120" s="4">
        <v>2</v>
      </c>
      <c r="M120" s="4" t="s">
        <v>746</v>
      </c>
      <c r="O120" s="4" t="s">
        <v>23</v>
      </c>
      <c r="P120" s="5">
        <f>SUM(F120:F120)</f>
        <v>260000</v>
      </c>
      <c r="Q120" s="5">
        <f>SUM(G120:H120)</f>
        <v>0</v>
      </c>
      <c r="R120" s="5">
        <f>P120-Q120</f>
        <v>260000</v>
      </c>
      <c r="S120" s="4" t="s">
        <v>44</v>
      </c>
    </row>
    <row r="121" spans="1:19" x14ac:dyDescent="0.2">
      <c r="A121" s="4">
        <v>118</v>
      </c>
      <c r="B121" s="4" t="s">
        <v>1101</v>
      </c>
      <c r="C121" s="5">
        <v>4191066</v>
      </c>
      <c r="D121" s="6">
        <v>73825675</v>
      </c>
      <c r="E121" s="4" t="s">
        <v>230</v>
      </c>
      <c r="F121" s="5">
        <v>260000</v>
      </c>
      <c r="I121" s="7">
        <v>42696</v>
      </c>
      <c r="J121" s="5">
        <f>F121-G121-H121</f>
        <v>260000</v>
      </c>
      <c r="K121" s="4" t="s">
        <v>981</v>
      </c>
      <c r="L121" s="4">
        <v>2</v>
      </c>
      <c r="M121" s="4" t="s">
        <v>851</v>
      </c>
      <c r="N121" s="4" t="s">
        <v>122</v>
      </c>
      <c r="O121" s="4" t="s">
        <v>589</v>
      </c>
      <c r="P121" s="5">
        <f>SUM(F121:F121)</f>
        <v>260000</v>
      </c>
      <c r="Q121" s="5">
        <f>SUM(G121:H121)</f>
        <v>0</v>
      </c>
      <c r="R121" s="5">
        <f>P121-Q121</f>
        <v>260000</v>
      </c>
      <c r="S121" s="4" t="s">
        <v>56</v>
      </c>
    </row>
    <row r="122" spans="1:19" x14ac:dyDescent="0.2">
      <c r="A122" s="4">
        <v>119</v>
      </c>
      <c r="B122" s="4" t="s">
        <v>1102</v>
      </c>
      <c r="C122" s="5">
        <v>1348855</v>
      </c>
      <c r="D122" s="6">
        <v>83139582</v>
      </c>
      <c r="E122" s="4" t="s">
        <v>1103</v>
      </c>
      <c r="F122" s="5">
        <v>240000</v>
      </c>
      <c r="G122" s="5">
        <v>50000</v>
      </c>
      <c r="I122" s="7">
        <v>42815</v>
      </c>
      <c r="J122" s="5">
        <f>F122-G122-H122</f>
        <v>190000</v>
      </c>
      <c r="K122" s="4" t="s">
        <v>495</v>
      </c>
      <c r="L122" s="4">
        <v>2</v>
      </c>
      <c r="M122" s="4" t="s">
        <v>851</v>
      </c>
      <c r="O122" s="4" t="s">
        <v>589</v>
      </c>
      <c r="P122" s="5">
        <f>SUM(F122:F122)</f>
        <v>240000</v>
      </c>
      <c r="Q122" s="5">
        <f>SUM(G122:H122)</f>
        <v>50000</v>
      </c>
      <c r="R122" s="5">
        <f>P122-Q122</f>
        <v>190000</v>
      </c>
      <c r="S122" s="4" t="s">
        <v>56</v>
      </c>
    </row>
    <row r="123" spans="1:19" x14ac:dyDescent="0.2">
      <c r="A123" s="4">
        <v>120</v>
      </c>
      <c r="B123" s="4" t="s">
        <v>1104</v>
      </c>
      <c r="D123" s="6">
        <v>85244939</v>
      </c>
      <c r="E123" s="4" t="s">
        <v>187</v>
      </c>
      <c r="F123" s="5">
        <v>240000</v>
      </c>
      <c r="I123" s="7">
        <v>42773</v>
      </c>
      <c r="J123" s="5">
        <f>F123-G123-H123</f>
        <v>240000</v>
      </c>
      <c r="K123" s="4" t="s">
        <v>1105</v>
      </c>
      <c r="L123" s="4">
        <v>2</v>
      </c>
      <c r="M123" s="4" t="s">
        <v>851</v>
      </c>
      <c r="O123" s="4" t="s">
        <v>18</v>
      </c>
      <c r="P123" s="5">
        <f>SUM(F123:F138)</f>
        <v>4038000</v>
      </c>
      <c r="Q123" s="5">
        <f>SUM(G123:H138)</f>
        <v>390000</v>
      </c>
      <c r="R123" s="5">
        <f>P123-Q123</f>
        <v>3648000</v>
      </c>
      <c r="S123" s="4" t="s">
        <v>43</v>
      </c>
    </row>
    <row r="124" spans="1:19" x14ac:dyDescent="0.2">
      <c r="A124" s="4">
        <v>121</v>
      </c>
      <c r="B124" s="4" t="s">
        <v>1106</v>
      </c>
      <c r="C124" s="5">
        <v>4899840</v>
      </c>
      <c r="D124" s="6">
        <v>86411977</v>
      </c>
      <c r="E124" s="4" t="s">
        <v>87</v>
      </c>
      <c r="F124" s="5">
        <v>298000</v>
      </c>
      <c r="I124" s="7">
        <v>42696</v>
      </c>
      <c r="J124" s="5">
        <f>F124-G124-H124</f>
        <v>298000</v>
      </c>
      <c r="K124" s="4" t="s">
        <v>1107</v>
      </c>
      <c r="L124" s="4">
        <v>2</v>
      </c>
      <c r="M124" s="4" t="s">
        <v>851</v>
      </c>
      <c r="O124" s="4" t="s">
        <v>589</v>
      </c>
      <c r="P124" s="5">
        <f>SUM(F124:F124)</f>
        <v>298000</v>
      </c>
      <c r="Q124" s="5">
        <f>SUM(G124:H124)</f>
        <v>0</v>
      </c>
      <c r="R124" s="5">
        <f>P124-Q124</f>
        <v>298000</v>
      </c>
      <c r="S124" s="4" t="s">
        <v>56</v>
      </c>
    </row>
    <row r="125" spans="1:19" x14ac:dyDescent="0.2">
      <c r="A125" s="4">
        <v>122</v>
      </c>
      <c r="B125" s="4" t="s">
        <v>1108</v>
      </c>
      <c r="C125" s="5">
        <v>6288065</v>
      </c>
      <c r="D125" s="6">
        <v>73598796</v>
      </c>
      <c r="E125" s="4" t="s">
        <v>93</v>
      </c>
      <c r="F125" s="5">
        <v>260000</v>
      </c>
      <c r="G125" s="5">
        <v>50000</v>
      </c>
      <c r="I125" s="7">
        <v>42703</v>
      </c>
      <c r="J125" s="5">
        <f>F125-G125-H125</f>
        <v>210000</v>
      </c>
      <c r="K125" s="4" t="s">
        <v>1109</v>
      </c>
      <c r="L125" s="4">
        <v>2</v>
      </c>
      <c r="M125" s="4" t="s">
        <v>851</v>
      </c>
      <c r="O125" s="4" t="s">
        <v>589</v>
      </c>
      <c r="P125" s="5">
        <f>SUM(F125:F125)</f>
        <v>260000</v>
      </c>
      <c r="Q125" s="5">
        <f>SUM(G125:H125)</f>
        <v>50000</v>
      </c>
      <c r="R125" s="5">
        <f>P125-Q125</f>
        <v>210000</v>
      </c>
      <c r="S125" s="4" t="s">
        <v>56</v>
      </c>
    </row>
    <row r="126" spans="1:19" x14ac:dyDescent="0.2">
      <c r="A126" s="4">
        <v>123</v>
      </c>
      <c r="B126" s="4" t="s">
        <v>1110</v>
      </c>
      <c r="D126" s="6">
        <v>75352163</v>
      </c>
      <c r="E126" s="4" t="s">
        <v>77</v>
      </c>
      <c r="F126" s="5">
        <v>260000</v>
      </c>
      <c r="G126" s="5">
        <v>40000</v>
      </c>
      <c r="I126" s="7">
        <v>42745</v>
      </c>
      <c r="J126" s="5">
        <f>F126-G126-H126</f>
        <v>220000</v>
      </c>
      <c r="K126" s="4" t="s">
        <v>995</v>
      </c>
      <c r="L126" s="4">
        <v>2</v>
      </c>
      <c r="M126" s="4" t="s">
        <v>851</v>
      </c>
      <c r="N126" s="4" t="s">
        <v>1132</v>
      </c>
      <c r="O126" s="4" t="s">
        <v>23</v>
      </c>
      <c r="P126" s="5">
        <f>SUM(F126:F126)</f>
        <v>260000</v>
      </c>
      <c r="Q126" s="5">
        <f>SUM(G126:H126)</f>
        <v>40000</v>
      </c>
      <c r="R126" s="5">
        <f>P126-Q126</f>
        <v>220000</v>
      </c>
      <c r="S126" s="4" t="s">
        <v>44</v>
      </c>
    </row>
    <row r="127" spans="1:19" x14ac:dyDescent="0.2">
      <c r="A127" s="4">
        <v>124</v>
      </c>
      <c r="B127" s="4" t="s">
        <v>1111</v>
      </c>
      <c r="D127" s="6">
        <v>73441372</v>
      </c>
      <c r="E127" s="4" t="s">
        <v>230</v>
      </c>
      <c r="F127" s="5">
        <v>260000</v>
      </c>
      <c r="G127" s="5">
        <v>40000</v>
      </c>
      <c r="I127" s="7">
        <v>42717</v>
      </c>
      <c r="J127" s="5">
        <f>F127-G127-H127</f>
        <v>220000</v>
      </c>
      <c r="K127" s="4" t="s">
        <v>1112</v>
      </c>
      <c r="L127" s="4">
        <v>2</v>
      </c>
      <c r="M127" s="4" t="s">
        <v>851</v>
      </c>
      <c r="N127" s="4" t="s">
        <v>1113</v>
      </c>
      <c r="O127" s="4" t="s">
        <v>589</v>
      </c>
      <c r="P127" s="5">
        <f>SUM(F127:F127)</f>
        <v>260000</v>
      </c>
      <c r="Q127" s="5">
        <f>SUM(G127:H127)</f>
        <v>40000</v>
      </c>
      <c r="R127" s="5">
        <f>P127-Q127</f>
        <v>220000</v>
      </c>
      <c r="S127" s="4" t="s">
        <v>56</v>
      </c>
    </row>
    <row r="128" spans="1:19" x14ac:dyDescent="0.2">
      <c r="A128" s="4">
        <v>125</v>
      </c>
      <c r="B128" s="4" t="s">
        <v>1114</v>
      </c>
      <c r="C128" s="5">
        <v>1628150</v>
      </c>
      <c r="D128" s="6">
        <v>83518885</v>
      </c>
      <c r="E128" s="4" t="s">
        <v>1077</v>
      </c>
      <c r="F128" s="5">
        <v>240000</v>
      </c>
      <c r="G128" s="5">
        <v>40000</v>
      </c>
      <c r="I128" s="7">
        <v>42724</v>
      </c>
      <c r="J128" s="5">
        <f>F128-G128-H128</f>
        <v>200000</v>
      </c>
      <c r="K128" s="4" t="s">
        <v>995</v>
      </c>
      <c r="L128" s="4">
        <v>2</v>
      </c>
      <c r="N128" s="4" t="s">
        <v>1115</v>
      </c>
      <c r="O128" s="4" t="s">
        <v>589</v>
      </c>
      <c r="P128" s="5">
        <f>SUM(F128:F128)</f>
        <v>240000</v>
      </c>
      <c r="Q128" s="5">
        <f>SUM(G128:H128)</f>
        <v>40000</v>
      </c>
      <c r="R128" s="5">
        <f>P128-Q128</f>
        <v>200000</v>
      </c>
      <c r="S128" s="4" t="s">
        <v>43</v>
      </c>
    </row>
    <row r="129" spans="1:19" x14ac:dyDescent="0.2">
      <c r="A129" s="4">
        <v>126</v>
      </c>
      <c r="B129" s="4" t="s">
        <v>1116</v>
      </c>
      <c r="C129" s="5">
        <v>5057723</v>
      </c>
      <c r="D129" s="6">
        <v>73889927</v>
      </c>
      <c r="E129" s="4" t="s">
        <v>802</v>
      </c>
      <c r="F129" s="5">
        <v>240000</v>
      </c>
      <c r="G129" s="5">
        <v>40000</v>
      </c>
      <c r="I129" s="7">
        <v>42724</v>
      </c>
      <c r="J129" s="5">
        <f>F129-G129-H129</f>
        <v>200000</v>
      </c>
      <c r="K129" s="4" t="s">
        <v>495</v>
      </c>
      <c r="L129" s="4">
        <v>2</v>
      </c>
      <c r="M129" s="4" t="s">
        <v>851</v>
      </c>
      <c r="N129" s="4" t="s">
        <v>1117</v>
      </c>
      <c r="O129" s="4" t="s">
        <v>589</v>
      </c>
      <c r="P129" s="5">
        <f>SUM(F129:F129)</f>
        <v>240000</v>
      </c>
      <c r="Q129" s="5">
        <f>SUM(G129:H129)</f>
        <v>40000</v>
      </c>
      <c r="R129" s="5">
        <f>P129-Q129</f>
        <v>200000</v>
      </c>
      <c r="S129" s="4" t="s">
        <v>56</v>
      </c>
    </row>
    <row r="130" spans="1:19" x14ac:dyDescent="0.2">
      <c r="A130" s="4">
        <v>127</v>
      </c>
      <c r="B130" s="4" t="s">
        <v>1118</v>
      </c>
      <c r="C130" s="5">
        <v>2949332</v>
      </c>
      <c r="D130" s="6">
        <v>83684449</v>
      </c>
      <c r="E130" s="4" t="s">
        <v>1077</v>
      </c>
      <c r="F130" s="5">
        <v>240000</v>
      </c>
      <c r="G130" s="5">
        <v>40000</v>
      </c>
      <c r="I130" s="7">
        <v>42773</v>
      </c>
      <c r="J130" s="5">
        <f>F130-G130-H130</f>
        <v>200000</v>
      </c>
      <c r="K130" s="4" t="s">
        <v>981</v>
      </c>
      <c r="L130" s="4">
        <v>2</v>
      </c>
      <c r="M130" s="4" t="s">
        <v>851</v>
      </c>
      <c r="N130" s="4" t="s">
        <v>1119</v>
      </c>
      <c r="O130" s="4" t="s">
        <v>589</v>
      </c>
      <c r="P130" s="5">
        <f>SUM(F130:F130)</f>
        <v>240000</v>
      </c>
      <c r="Q130" s="5">
        <f>SUM(G130:H130)</f>
        <v>40000</v>
      </c>
      <c r="R130" s="5">
        <f>P130-Q130</f>
        <v>200000</v>
      </c>
      <c r="S130" s="4" t="s">
        <v>56</v>
      </c>
    </row>
    <row r="131" spans="1:19" x14ac:dyDescent="0.2">
      <c r="A131" s="4">
        <v>128</v>
      </c>
      <c r="B131" s="4" t="s">
        <v>1120</v>
      </c>
      <c r="D131" s="6">
        <v>73119037</v>
      </c>
      <c r="E131" s="4" t="s">
        <v>197</v>
      </c>
      <c r="F131" s="5">
        <v>240000</v>
      </c>
      <c r="I131" s="7">
        <v>43089</v>
      </c>
      <c r="J131" s="5">
        <f>F131-G131-H131</f>
        <v>240000</v>
      </c>
      <c r="K131" s="4" t="s">
        <v>1121</v>
      </c>
      <c r="L131" s="4">
        <v>2</v>
      </c>
      <c r="M131" s="4" t="s">
        <v>1059</v>
      </c>
      <c r="N131" s="4" t="s">
        <v>1122</v>
      </c>
      <c r="O131" s="4" t="s">
        <v>589</v>
      </c>
      <c r="P131" s="5">
        <f>SUM(F131:F132)</f>
        <v>240000</v>
      </c>
      <c r="Q131" s="5">
        <f>SUM(G131:H132)</f>
        <v>40000</v>
      </c>
      <c r="R131" s="5">
        <f>P131-Q131</f>
        <v>200000</v>
      </c>
      <c r="S131" s="4" t="s">
        <v>56</v>
      </c>
    </row>
    <row r="132" spans="1:19" x14ac:dyDescent="0.2">
      <c r="D132" s="6">
        <v>83362254</v>
      </c>
      <c r="H132" s="5">
        <v>40000</v>
      </c>
      <c r="I132" s="7">
        <v>42759</v>
      </c>
      <c r="J132" s="5">
        <f>(J131+F132)-H132</f>
        <v>200000</v>
      </c>
      <c r="P132" s="5"/>
      <c r="Q132" s="5"/>
      <c r="R132" s="5"/>
    </row>
    <row r="133" spans="1:19" x14ac:dyDescent="0.2">
      <c r="A133" s="4">
        <v>129</v>
      </c>
      <c r="B133" s="4" t="s">
        <v>1123</v>
      </c>
      <c r="C133" s="5">
        <v>1177878</v>
      </c>
      <c r="D133" s="6">
        <v>83691440</v>
      </c>
      <c r="E133" s="4" t="s">
        <v>456</v>
      </c>
      <c r="F133" s="5">
        <v>260000</v>
      </c>
      <c r="I133" s="7">
        <v>42724</v>
      </c>
      <c r="J133" s="5">
        <f>F133-G133-H133</f>
        <v>260000</v>
      </c>
      <c r="K133" s="4" t="s">
        <v>897</v>
      </c>
      <c r="L133" s="4">
        <v>2</v>
      </c>
      <c r="M133" s="4" t="s">
        <v>851</v>
      </c>
      <c r="O133" s="4" t="s">
        <v>589</v>
      </c>
      <c r="P133" s="5">
        <f>SUM(F133:F133)</f>
        <v>260000</v>
      </c>
      <c r="Q133" s="5">
        <f>SUM(G133:H133)</f>
        <v>0</v>
      </c>
      <c r="R133" s="5">
        <f>P133-Q133</f>
        <v>260000</v>
      </c>
      <c r="S133" s="4" t="s">
        <v>56</v>
      </c>
    </row>
    <row r="134" spans="1:19" x14ac:dyDescent="0.2">
      <c r="A134" s="4">
        <v>130</v>
      </c>
      <c r="B134" s="4" t="s">
        <v>1124</v>
      </c>
      <c r="C134" s="5">
        <v>3809238</v>
      </c>
      <c r="D134" s="6">
        <v>82429709</v>
      </c>
      <c r="E134" s="4" t="s">
        <v>1125</v>
      </c>
      <c r="F134" s="5">
        <v>240000</v>
      </c>
      <c r="I134" s="7">
        <v>42752</v>
      </c>
      <c r="J134" s="5">
        <f>F134-G134-H134</f>
        <v>240000</v>
      </c>
      <c r="K134" s="4" t="s">
        <v>897</v>
      </c>
      <c r="L134" s="4">
        <v>2</v>
      </c>
      <c r="M134" s="4" t="s">
        <v>851</v>
      </c>
      <c r="O134" s="4" t="s">
        <v>589</v>
      </c>
      <c r="P134" s="5">
        <f>SUM(F134:F134)</f>
        <v>240000</v>
      </c>
      <c r="Q134" s="5">
        <f>SUM(G134:H134)</f>
        <v>0</v>
      </c>
      <c r="R134" s="5">
        <f>P134-Q134</f>
        <v>240000</v>
      </c>
      <c r="S134" s="4" t="s">
        <v>56</v>
      </c>
    </row>
    <row r="135" spans="1:19" x14ac:dyDescent="0.2">
      <c r="A135" s="4">
        <v>131</v>
      </c>
      <c r="B135" s="4" t="s">
        <v>1126</v>
      </c>
      <c r="C135" s="5">
        <v>2233650</v>
      </c>
      <c r="D135" s="6">
        <v>83198344</v>
      </c>
      <c r="E135" s="4" t="s">
        <v>1127</v>
      </c>
      <c r="F135" s="5">
        <v>500000</v>
      </c>
      <c r="I135" s="7">
        <v>42724</v>
      </c>
      <c r="J135" s="5">
        <f>F135-G135-H135</f>
        <v>500000</v>
      </c>
      <c r="K135" s="4" t="s">
        <v>995</v>
      </c>
      <c r="L135" s="4">
        <v>2</v>
      </c>
      <c r="N135" s="4" t="s">
        <v>1128</v>
      </c>
      <c r="O135" s="4" t="s">
        <v>589</v>
      </c>
      <c r="P135" s="5">
        <f>SUM(F135:F135)</f>
        <v>500000</v>
      </c>
      <c r="Q135" s="5">
        <f>SUM(G135:H135)</f>
        <v>0</v>
      </c>
      <c r="R135" s="5">
        <f>P135-Q135</f>
        <v>500000</v>
      </c>
      <c r="S135" s="4" t="s">
        <v>43</v>
      </c>
    </row>
    <row r="136" spans="1:19" x14ac:dyDescent="0.2">
      <c r="A136" s="4">
        <v>132</v>
      </c>
      <c r="B136" s="4" t="s">
        <v>1129</v>
      </c>
      <c r="C136" s="5">
        <v>5602087</v>
      </c>
      <c r="D136" s="6">
        <v>75839764</v>
      </c>
      <c r="E136" s="4" t="s">
        <v>430</v>
      </c>
      <c r="F136" s="5">
        <v>260000</v>
      </c>
      <c r="G136" s="5">
        <v>50000</v>
      </c>
      <c r="I136" s="7">
        <v>42780</v>
      </c>
      <c r="J136" s="5">
        <f>F136-G136-H136</f>
        <v>210000</v>
      </c>
      <c r="K136" s="4" t="s">
        <v>987</v>
      </c>
      <c r="L136" s="4">
        <v>2</v>
      </c>
      <c r="M136" s="4" t="s">
        <v>851</v>
      </c>
      <c r="O136" s="4" t="s">
        <v>589</v>
      </c>
      <c r="P136" s="5">
        <f>SUM(F136:F136)</f>
        <v>260000</v>
      </c>
      <c r="Q136" s="5">
        <f>SUM(G136:H136)</f>
        <v>50000</v>
      </c>
      <c r="R136" s="5">
        <f>P136-Q136</f>
        <v>210000</v>
      </c>
      <c r="S136" s="4" t="s">
        <v>56</v>
      </c>
    </row>
    <row r="137" spans="1:19" x14ac:dyDescent="0.2">
      <c r="A137" s="4">
        <v>134</v>
      </c>
      <c r="B137" s="4" t="s">
        <v>1130</v>
      </c>
      <c r="C137" s="5">
        <v>3979481</v>
      </c>
      <c r="D137" s="6">
        <v>73571441</v>
      </c>
      <c r="E137" s="4" t="s">
        <v>514</v>
      </c>
      <c r="F137" s="5">
        <v>240000</v>
      </c>
      <c r="I137" s="7">
        <v>42731</v>
      </c>
      <c r="J137" s="5">
        <f>F137-G137-H137</f>
        <v>240000</v>
      </c>
      <c r="K137" s="4" t="s">
        <v>495</v>
      </c>
      <c r="L137" s="4">
        <v>2</v>
      </c>
      <c r="M137" s="4" t="s">
        <v>851</v>
      </c>
      <c r="N137" s="4" t="s">
        <v>1131</v>
      </c>
      <c r="O137" s="4" t="s">
        <v>589</v>
      </c>
      <c r="P137" s="5">
        <f>SUM(F137:F138)</f>
        <v>500000</v>
      </c>
      <c r="Q137" s="5">
        <f>SUM(G137:H138)</f>
        <v>50000</v>
      </c>
      <c r="R137" s="5">
        <f>P137-Q137</f>
        <v>450000</v>
      </c>
      <c r="S137" s="4" t="s">
        <v>56</v>
      </c>
    </row>
    <row r="138" spans="1:19" x14ac:dyDescent="0.2">
      <c r="A138" s="4">
        <v>136</v>
      </c>
      <c r="B138" s="4" t="s">
        <v>1133</v>
      </c>
      <c r="C138" s="5">
        <v>4333689</v>
      </c>
      <c r="D138" s="6">
        <v>83319892</v>
      </c>
      <c r="E138" s="4" t="s">
        <v>95</v>
      </c>
      <c r="F138" s="5">
        <v>260000</v>
      </c>
      <c r="G138" s="5">
        <v>50000</v>
      </c>
      <c r="I138" s="7">
        <v>42731</v>
      </c>
      <c r="J138" s="5">
        <f>F138-G138-H138</f>
        <v>210000</v>
      </c>
      <c r="K138" s="4" t="s">
        <v>995</v>
      </c>
      <c r="L138" s="4">
        <v>2</v>
      </c>
      <c r="M138" s="4" t="s">
        <v>851</v>
      </c>
      <c r="N138" s="4" t="s">
        <v>1134</v>
      </c>
      <c r="O138" s="4" t="s">
        <v>589</v>
      </c>
      <c r="P138" s="5">
        <f>SUM(F138:F138)</f>
        <v>260000</v>
      </c>
      <c r="Q138" s="5">
        <f>SUM(G138:H138)</f>
        <v>50000</v>
      </c>
      <c r="R138" s="5">
        <f>P138-Q138</f>
        <v>210000</v>
      </c>
      <c r="S138" s="4" t="s">
        <v>56</v>
      </c>
    </row>
    <row r="139" spans="1:19" x14ac:dyDescent="0.2">
      <c r="A139" s="4">
        <v>137</v>
      </c>
      <c r="B139" s="4" t="s">
        <v>1135</v>
      </c>
      <c r="C139" s="5">
        <v>4468179</v>
      </c>
      <c r="D139" s="6">
        <v>71301153</v>
      </c>
      <c r="E139" s="4" t="s">
        <v>77</v>
      </c>
      <c r="F139" s="5">
        <v>260000</v>
      </c>
      <c r="G139" s="5">
        <v>60000</v>
      </c>
      <c r="I139" s="7">
        <v>42731</v>
      </c>
      <c r="J139" s="5">
        <f>F139-G139-H139</f>
        <v>200000</v>
      </c>
      <c r="K139" s="4" t="s">
        <v>1136</v>
      </c>
      <c r="L139" s="4">
        <v>2</v>
      </c>
      <c r="M139" s="4" t="s">
        <v>851</v>
      </c>
      <c r="N139" s="4" t="s">
        <v>1134</v>
      </c>
      <c r="O139" s="4" t="s">
        <v>589</v>
      </c>
      <c r="P139" s="5">
        <f>SUM(F139:F139)</f>
        <v>260000</v>
      </c>
      <c r="Q139" s="5">
        <f>SUM(G139:H139)</f>
        <v>60000</v>
      </c>
      <c r="R139" s="5">
        <f>P139-Q139</f>
        <v>200000</v>
      </c>
      <c r="S139" s="4" t="s">
        <v>56</v>
      </c>
    </row>
    <row r="140" spans="1:19" x14ac:dyDescent="0.2">
      <c r="A140" s="4">
        <v>139</v>
      </c>
      <c r="B140" s="4" t="s">
        <v>1137</v>
      </c>
      <c r="C140" s="5">
        <v>4373635</v>
      </c>
      <c r="D140" s="6">
        <v>73337419</v>
      </c>
      <c r="E140" s="4" t="s">
        <v>61</v>
      </c>
      <c r="F140" s="5">
        <v>240000</v>
      </c>
      <c r="G140" s="5">
        <v>50000</v>
      </c>
      <c r="I140" s="7">
        <v>42801</v>
      </c>
      <c r="J140" s="5">
        <f>F140-G140-H140</f>
        <v>190000</v>
      </c>
      <c r="K140" s="4" t="s">
        <v>1138</v>
      </c>
      <c r="L140" s="4">
        <v>2</v>
      </c>
      <c r="M140" s="4" t="s">
        <v>851</v>
      </c>
      <c r="O140" s="4" t="s">
        <v>589</v>
      </c>
      <c r="P140" s="5">
        <f>SUM(F140:F140)</f>
        <v>240000</v>
      </c>
      <c r="Q140" s="5">
        <f>SUM(G140:H140)</f>
        <v>50000</v>
      </c>
      <c r="R140" s="5">
        <f>P140-Q140</f>
        <v>190000</v>
      </c>
      <c r="S140" s="4" t="s">
        <v>56</v>
      </c>
    </row>
    <row r="141" spans="1:19" x14ac:dyDescent="0.2">
      <c r="A141" s="4">
        <v>140</v>
      </c>
      <c r="B141" s="4" t="s">
        <v>1139</v>
      </c>
      <c r="C141" s="5">
        <v>1185019</v>
      </c>
      <c r="D141" s="6">
        <v>92791451</v>
      </c>
      <c r="E141" s="4" t="s">
        <v>684</v>
      </c>
      <c r="F141" s="5">
        <v>390000</v>
      </c>
      <c r="G141" s="5">
        <v>50000</v>
      </c>
      <c r="I141" s="7">
        <v>42738</v>
      </c>
      <c r="J141" s="5">
        <f>F141-G141-H141</f>
        <v>340000</v>
      </c>
      <c r="K141" s="4" t="s">
        <v>1140</v>
      </c>
      <c r="L141" s="4">
        <v>2</v>
      </c>
      <c r="M141" s="4" t="s">
        <v>746</v>
      </c>
      <c r="O141" s="4" t="s">
        <v>23</v>
      </c>
      <c r="P141" s="5">
        <f>SUM(F141:F141)</f>
        <v>390000</v>
      </c>
      <c r="Q141" s="5">
        <f>SUM(G141:H141)</f>
        <v>50000</v>
      </c>
      <c r="R141" s="5">
        <f>P141-Q141</f>
        <v>340000</v>
      </c>
      <c r="S141" s="4" t="s">
        <v>56</v>
      </c>
    </row>
    <row r="142" spans="1:19" x14ac:dyDescent="0.2">
      <c r="A142" s="4">
        <v>141</v>
      </c>
      <c r="B142" s="4" t="s">
        <v>1141</v>
      </c>
      <c r="D142" s="6">
        <v>75631491</v>
      </c>
      <c r="E142" s="4" t="s">
        <v>61</v>
      </c>
      <c r="F142" s="5">
        <v>220000</v>
      </c>
      <c r="I142" s="7">
        <v>42738</v>
      </c>
      <c r="J142" s="5">
        <f>F142-G142-H142</f>
        <v>220000</v>
      </c>
      <c r="L142" s="4">
        <v>2</v>
      </c>
      <c r="M142" s="4" t="s">
        <v>851</v>
      </c>
      <c r="N142" s="4" t="s">
        <v>1142</v>
      </c>
      <c r="O142" s="4" t="s">
        <v>23</v>
      </c>
      <c r="P142" s="5">
        <f>SUM(F142:F142)</f>
        <v>220000</v>
      </c>
      <c r="Q142" s="5">
        <f>SUM(G142:H142)</f>
        <v>0</v>
      </c>
      <c r="R142" s="5">
        <f>P142-Q142</f>
        <v>220000</v>
      </c>
      <c r="S142" s="4" t="s">
        <v>44</v>
      </c>
    </row>
    <row r="143" spans="1:19" x14ac:dyDescent="0.2">
      <c r="A143" s="4">
        <v>142</v>
      </c>
      <c r="B143" s="4" t="s">
        <v>1143</v>
      </c>
      <c r="C143" s="5">
        <v>4109602</v>
      </c>
      <c r="D143" s="6">
        <v>83345280</v>
      </c>
      <c r="E143" s="4" t="s">
        <v>1062</v>
      </c>
      <c r="F143" s="5">
        <v>240000</v>
      </c>
      <c r="G143" s="5">
        <v>40000</v>
      </c>
      <c r="I143" s="7">
        <v>42752</v>
      </c>
      <c r="J143" s="5">
        <f>F143-G143-H143</f>
        <v>200000</v>
      </c>
      <c r="K143" s="4" t="s">
        <v>1052</v>
      </c>
      <c r="L143" s="4">
        <v>2</v>
      </c>
      <c r="M143" s="4" t="s">
        <v>851</v>
      </c>
      <c r="O143" s="4" t="s">
        <v>589</v>
      </c>
      <c r="P143" s="5">
        <f>SUM(F143:F143)</f>
        <v>240000</v>
      </c>
      <c r="Q143" s="5">
        <f>SUM(G143:H143)</f>
        <v>40000</v>
      </c>
      <c r="R143" s="5">
        <f>P143-Q143</f>
        <v>200000</v>
      </c>
      <c r="S143" s="4" t="s">
        <v>56</v>
      </c>
    </row>
    <row r="144" spans="1:19" x14ac:dyDescent="0.2">
      <c r="A144" s="4">
        <v>143</v>
      </c>
      <c r="B144" s="4" t="s">
        <v>1144</v>
      </c>
      <c r="C144" s="5">
        <v>4227277</v>
      </c>
      <c r="D144" s="6">
        <v>83252367</v>
      </c>
      <c r="E144" s="4" t="s">
        <v>1145</v>
      </c>
      <c r="F144" s="5">
        <v>640000</v>
      </c>
      <c r="G144" s="5">
        <v>100000</v>
      </c>
      <c r="I144" s="7">
        <v>42752</v>
      </c>
      <c r="J144" s="5">
        <f>F144-G144-H144</f>
        <v>540000</v>
      </c>
      <c r="K144" s="4" t="s">
        <v>858</v>
      </c>
      <c r="L144" s="4">
        <v>2</v>
      </c>
      <c r="M144" s="4" t="s">
        <v>851</v>
      </c>
      <c r="O144" s="4" t="s">
        <v>23</v>
      </c>
      <c r="P144" s="5">
        <f>SUM(F144:F144)</f>
        <v>640000</v>
      </c>
      <c r="Q144" s="5">
        <f>SUM(G144:H144)</f>
        <v>100000</v>
      </c>
      <c r="R144" s="5">
        <f>P144-Q144</f>
        <v>540000</v>
      </c>
      <c r="S144" s="4" t="s">
        <v>56</v>
      </c>
    </row>
    <row r="145" spans="1:19" x14ac:dyDescent="0.2">
      <c r="A145" s="4">
        <v>144</v>
      </c>
      <c r="B145" s="4" t="s">
        <v>1146</v>
      </c>
      <c r="D145" s="6">
        <v>82921847</v>
      </c>
      <c r="E145" s="4" t="s">
        <v>26</v>
      </c>
      <c r="F145" s="5">
        <v>260000</v>
      </c>
      <c r="I145" s="7">
        <v>42752</v>
      </c>
      <c r="J145" s="5">
        <f>F145-G145-H145</f>
        <v>260000</v>
      </c>
      <c r="K145" s="4" t="s">
        <v>995</v>
      </c>
      <c r="L145" s="4">
        <v>2</v>
      </c>
      <c r="N145" s="4" t="s">
        <v>1147</v>
      </c>
      <c r="O145" s="4" t="s">
        <v>23</v>
      </c>
      <c r="P145" s="5">
        <f>SUM(F145:F145)</f>
        <v>260000</v>
      </c>
      <c r="Q145" s="5">
        <f>SUM(G145:H145)</f>
        <v>0</v>
      </c>
      <c r="R145" s="5">
        <f>P145-Q145</f>
        <v>260000</v>
      </c>
      <c r="S145" s="4" t="s">
        <v>43</v>
      </c>
    </row>
    <row r="146" spans="1:19" x14ac:dyDescent="0.2">
      <c r="A146" s="4">
        <v>145</v>
      </c>
      <c r="B146" s="4" t="s">
        <v>1148</v>
      </c>
      <c r="D146" s="6">
        <v>84795097</v>
      </c>
      <c r="E146" s="4" t="s">
        <v>167</v>
      </c>
      <c r="F146" s="5">
        <v>260000</v>
      </c>
      <c r="I146" s="7">
        <v>42752</v>
      </c>
      <c r="J146" s="5">
        <f>F146-G146-H146</f>
        <v>260000</v>
      </c>
      <c r="K146" s="4" t="s">
        <v>1017</v>
      </c>
      <c r="L146" s="4">
        <v>2</v>
      </c>
      <c r="M146" s="4" t="s">
        <v>851</v>
      </c>
      <c r="O146" s="4" t="s">
        <v>23</v>
      </c>
      <c r="P146" s="5">
        <f>SUM(F146:F146)</f>
        <v>260000</v>
      </c>
      <c r="Q146" s="5">
        <f>SUM(G146:H146)</f>
        <v>0</v>
      </c>
      <c r="R146" s="5">
        <f>P146-Q146</f>
        <v>260000</v>
      </c>
      <c r="S146" s="4" t="s">
        <v>44</v>
      </c>
    </row>
    <row r="147" spans="1:19" x14ac:dyDescent="0.2">
      <c r="A147" s="4">
        <v>147</v>
      </c>
      <c r="B147" s="4" t="s">
        <v>1149</v>
      </c>
      <c r="C147" s="5">
        <v>5127585</v>
      </c>
      <c r="D147" s="6">
        <v>75558147</v>
      </c>
      <c r="E147" s="4" t="s">
        <v>230</v>
      </c>
      <c r="F147" s="5">
        <v>260000</v>
      </c>
      <c r="I147" s="7">
        <v>42758</v>
      </c>
      <c r="J147" s="5">
        <f>F147-G147-H147</f>
        <v>260000</v>
      </c>
      <c r="K147" s="4" t="s">
        <v>1150</v>
      </c>
      <c r="L147" s="4">
        <v>2</v>
      </c>
      <c r="M147" s="4" t="s">
        <v>851</v>
      </c>
      <c r="O147" s="4" t="s">
        <v>23</v>
      </c>
      <c r="P147" s="5">
        <f>SUM(F147:F147)</f>
        <v>260000</v>
      </c>
      <c r="Q147" s="5">
        <f>SUM(G147:H147)</f>
        <v>0</v>
      </c>
      <c r="R147" s="5">
        <f>P147-Q147</f>
        <v>260000</v>
      </c>
      <c r="S147" s="4" t="s">
        <v>44</v>
      </c>
    </row>
    <row r="148" spans="1:19" x14ac:dyDescent="0.2">
      <c r="A148" s="4">
        <v>148</v>
      </c>
      <c r="B148" s="4" t="s">
        <v>1151</v>
      </c>
      <c r="C148" s="5">
        <v>226374</v>
      </c>
      <c r="D148" s="6">
        <v>75822725</v>
      </c>
      <c r="E148" s="4" t="s">
        <v>90</v>
      </c>
      <c r="F148" s="5">
        <v>260000</v>
      </c>
      <c r="I148" s="7">
        <v>42758</v>
      </c>
      <c r="J148" s="5">
        <f>F148-G148-H148</f>
        <v>260000</v>
      </c>
      <c r="K148" s="4" t="s">
        <v>1150</v>
      </c>
      <c r="L148" s="4">
        <v>2</v>
      </c>
      <c r="M148" s="4" t="s">
        <v>851</v>
      </c>
      <c r="O148" s="4" t="s">
        <v>23</v>
      </c>
      <c r="P148" s="5">
        <f>SUM(F148:F148)</f>
        <v>260000</v>
      </c>
      <c r="Q148" s="5">
        <f>SUM(G148:H148)</f>
        <v>0</v>
      </c>
      <c r="R148" s="5">
        <f>P148-Q148</f>
        <v>260000</v>
      </c>
      <c r="S148" s="4" t="s">
        <v>44</v>
      </c>
    </row>
    <row r="149" spans="1:19" x14ac:dyDescent="0.2">
      <c r="A149" s="4">
        <v>149</v>
      </c>
      <c r="B149" s="4" t="s">
        <v>1152</v>
      </c>
      <c r="C149" s="5">
        <v>7080225</v>
      </c>
      <c r="D149" s="6">
        <v>84257812</v>
      </c>
      <c r="E149" s="4" t="s">
        <v>430</v>
      </c>
      <c r="F149" s="5">
        <v>260000</v>
      </c>
      <c r="G149" s="5">
        <v>40000</v>
      </c>
      <c r="I149" s="7">
        <v>42758</v>
      </c>
      <c r="J149" s="5">
        <f>F149-G149-H149</f>
        <v>220000</v>
      </c>
      <c r="K149" s="4" t="s">
        <v>1153</v>
      </c>
      <c r="L149" s="4">
        <v>2</v>
      </c>
      <c r="M149" s="4" t="s">
        <v>851</v>
      </c>
      <c r="O149" s="4" t="s">
        <v>589</v>
      </c>
      <c r="P149" s="5">
        <f>SUM(F149:F149)</f>
        <v>260000</v>
      </c>
      <c r="Q149" s="5">
        <f>SUM(G149:H149)</f>
        <v>40000</v>
      </c>
      <c r="R149" s="5">
        <f>P149-Q149</f>
        <v>220000</v>
      </c>
      <c r="S149" s="4" t="s">
        <v>56</v>
      </c>
    </row>
    <row r="150" spans="1:19" x14ac:dyDescent="0.2">
      <c r="A150" s="4">
        <v>151</v>
      </c>
      <c r="B150" s="4" t="s">
        <v>1154</v>
      </c>
      <c r="E150" s="4" t="s">
        <v>109</v>
      </c>
      <c r="F150" s="5">
        <v>240000</v>
      </c>
      <c r="I150" s="7">
        <v>42758</v>
      </c>
      <c r="J150" s="5">
        <f>F150-G150-H150</f>
        <v>240000</v>
      </c>
      <c r="K150" s="4" t="s">
        <v>1155</v>
      </c>
      <c r="L150" s="4">
        <v>2</v>
      </c>
      <c r="M150" s="4" t="s">
        <v>851</v>
      </c>
      <c r="N150" s="4" t="s">
        <v>1156</v>
      </c>
      <c r="O150" s="4" t="s">
        <v>589</v>
      </c>
      <c r="P150" s="5">
        <f>SUM(F150:F150)</f>
        <v>240000</v>
      </c>
      <c r="Q150" s="5">
        <f>SUM(G150:H150)</f>
        <v>0</v>
      </c>
      <c r="R150" s="5">
        <f>P150-Q150</f>
        <v>240000</v>
      </c>
      <c r="S150" s="4" t="s">
        <v>56</v>
      </c>
    </row>
    <row r="151" spans="1:19" x14ac:dyDescent="0.2">
      <c r="A151" s="4">
        <v>152</v>
      </c>
      <c r="B151" s="4" t="s">
        <v>1157</v>
      </c>
      <c r="C151" s="5">
        <v>4373644</v>
      </c>
      <c r="D151" s="6">
        <v>71285265</v>
      </c>
      <c r="E151" s="4" t="s">
        <v>514</v>
      </c>
      <c r="F151" s="5">
        <v>240000</v>
      </c>
      <c r="G151" s="5">
        <v>30000</v>
      </c>
      <c r="I151" s="7">
        <v>42759</v>
      </c>
      <c r="J151" s="5">
        <f>F151-G151-H151</f>
        <v>210000</v>
      </c>
      <c r="K151" s="4" t="s">
        <v>1158</v>
      </c>
      <c r="L151" s="4">
        <v>2</v>
      </c>
      <c r="M151" s="4" t="s">
        <v>851</v>
      </c>
      <c r="N151" s="4" t="s">
        <v>1159</v>
      </c>
      <c r="O151" s="4" t="s">
        <v>589</v>
      </c>
      <c r="P151" s="5">
        <f>SUM(F151:F151)</f>
        <v>240000</v>
      </c>
      <c r="Q151" s="5">
        <f>SUM(G151:H151)</f>
        <v>30000</v>
      </c>
      <c r="R151" s="5">
        <f>P151-Q151</f>
        <v>210000</v>
      </c>
      <c r="S151" s="4" t="s">
        <v>43</v>
      </c>
    </row>
    <row r="152" spans="1:19" x14ac:dyDescent="0.2">
      <c r="A152" s="4">
        <v>153</v>
      </c>
      <c r="B152" s="4" t="s">
        <v>1160</v>
      </c>
      <c r="D152" s="6">
        <v>83277022</v>
      </c>
      <c r="E152" s="4" t="s">
        <v>197</v>
      </c>
      <c r="F152" s="5">
        <v>240000</v>
      </c>
      <c r="G152" s="5">
        <v>50000</v>
      </c>
      <c r="I152" s="7">
        <v>42759</v>
      </c>
      <c r="J152" s="5">
        <f>F152-G152-H152</f>
        <v>190000</v>
      </c>
      <c r="K152" s="4" t="s">
        <v>1161</v>
      </c>
      <c r="L152" s="4">
        <v>2</v>
      </c>
      <c r="M152" s="4" t="s">
        <v>851</v>
      </c>
      <c r="N152" s="4" t="s">
        <v>1162</v>
      </c>
      <c r="O152" s="4" t="s">
        <v>23</v>
      </c>
      <c r="P152" s="5">
        <f>SUM(F152:F152)</f>
        <v>240000</v>
      </c>
      <c r="Q152" s="5">
        <f>SUM(G152:H152)</f>
        <v>50000</v>
      </c>
      <c r="R152" s="5">
        <f>P152-Q152</f>
        <v>190000</v>
      </c>
      <c r="S152" s="4" t="s">
        <v>56</v>
      </c>
    </row>
    <row r="153" spans="1:19" x14ac:dyDescent="0.2">
      <c r="A153" s="4">
        <v>154</v>
      </c>
      <c r="B153" s="4" t="s">
        <v>994</v>
      </c>
      <c r="D153" s="6">
        <v>81630598</v>
      </c>
      <c r="E153" s="4" t="s">
        <v>946</v>
      </c>
      <c r="F153" s="5">
        <v>240000</v>
      </c>
      <c r="G153" s="5">
        <v>50000</v>
      </c>
      <c r="I153" s="7">
        <v>42780</v>
      </c>
      <c r="J153" s="5">
        <f>F153-G153-H153</f>
        <v>190000</v>
      </c>
      <c r="K153" s="4" t="s">
        <v>995</v>
      </c>
      <c r="L153" s="4">
        <v>2</v>
      </c>
      <c r="M153" s="4" t="s">
        <v>851</v>
      </c>
      <c r="N153" s="4" t="s">
        <v>1163</v>
      </c>
      <c r="O153" s="4" t="s">
        <v>589</v>
      </c>
      <c r="P153" s="5">
        <f>SUM(F153:F153)</f>
        <v>240000</v>
      </c>
      <c r="Q153" s="5">
        <f>SUM(G153:H153)</f>
        <v>50000</v>
      </c>
      <c r="R153" s="5">
        <f>P153-Q153</f>
        <v>190000</v>
      </c>
      <c r="S153" s="4" t="s">
        <v>56</v>
      </c>
    </row>
    <row r="154" spans="1:19" x14ac:dyDescent="0.2">
      <c r="A154" s="4">
        <v>155</v>
      </c>
      <c r="B154" s="4" t="s">
        <v>1164</v>
      </c>
      <c r="C154" s="5">
        <v>3974387</v>
      </c>
      <c r="D154" s="6">
        <v>73885661</v>
      </c>
      <c r="E154" s="4" t="s">
        <v>315</v>
      </c>
      <c r="F154" s="5">
        <v>220000</v>
      </c>
      <c r="G154" s="5">
        <v>50000</v>
      </c>
      <c r="I154" s="7">
        <v>42759</v>
      </c>
      <c r="J154" s="5">
        <f>F154-G154-H154</f>
        <v>170000</v>
      </c>
      <c r="K154" s="4" t="s">
        <v>1165</v>
      </c>
      <c r="L154" s="4">
        <v>2</v>
      </c>
      <c r="M154" s="4" t="s">
        <v>851</v>
      </c>
      <c r="O154" s="4" t="s">
        <v>23</v>
      </c>
      <c r="P154" s="5">
        <f>SUM(F154:F154)</f>
        <v>220000</v>
      </c>
      <c r="Q154" s="5">
        <f>SUM(G154:H154)</f>
        <v>50000</v>
      </c>
      <c r="R154" s="5">
        <f>P154-Q154</f>
        <v>170000</v>
      </c>
      <c r="S154" s="4" t="s">
        <v>56</v>
      </c>
    </row>
    <row r="155" spans="1:19" x14ac:dyDescent="0.2">
      <c r="A155" s="4">
        <v>156</v>
      </c>
      <c r="B155" s="4" t="s">
        <v>1166</v>
      </c>
      <c r="C155" s="5">
        <v>3522393</v>
      </c>
      <c r="D155" s="6">
        <v>82743873</v>
      </c>
      <c r="E155" s="4" t="s">
        <v>93</v>
      </c>
      <c r="F155" s="5">
        <v>260000</v>
      </c>
      <c r="G155" s="5">
        <v>50000</v>
      </c>
      <c r="I155" s="7">
        <v>42780</v>
      </c>
      <c r="J155" s="5">
        <f>F155-G155-H155</f>
        <v>210000</v>
      </c>
      <c r="K155" s="4" t="s">
        <v>981</v>
      </c>
      <c r="L155" s="4">
        <v>2</v>
      </c>
      <c r="M155" s="4" t="s">
        <v>851</v>
      </c>
      <c r="N155" s="4" t="s">
        <v>1167</v>
      </c>
      <c r="O155" s="4" t="s">
        <v>589</v>
      </c>
      <c r="P155" s="5">
        <f>SUM(F155:F155)</f>
        <v>260000</v>
      </c>
      <c r="Q155" s="5">
        <f>SUM(G155:H155)</f>
        <v>50000</v>
      </c>
      <c r="R155" s="5">
        <f>P155-Q155</f>
        <v>210000</v>
      </c>
      <c r="S155" s="4" t="s">
        <v>56</v>
      </c>
    </row>
    <row r="156" spans="1:19" x14ac:dyDescent="0.2">
      <c r="A156" s="4">
        <v>157</v>
      </c>
      <c r="B156" s="4" t="s">
        <v>1168</v>
      </c>
      <c r="C156" s="5">
        <v>2273788</v>
      </c>
      <c r="D156" s="6">
        <v>82125118</v>
      </c>
      <c r="E156" s="4" t="s">
        <v>48</v>
      </c>
      <c r="F156" s="5">
        <v>220000</v>
      </c>
      <c r="I156" s="7">
        <v>42780</v>
      </c>
      <c r="J156" s="5">
        <f>F156-G156-H156</f>
        <v>220000</v>
      </c>
      <c r="K156" s="4" t="s">
        <v>1169</v>
      </c>
      <c r="L156" s="4">
        <v>2</v>
      </c>
      <c r="M156" s="4" t="s">
        <v>851</v>
      </c>
      <c r="O156" s="4" t="s">
        <v>589</v>
      </c>
      <c r="P156" s="5">
        <f>SUM(F156:F156)</f>
        <v>220000</v>
      </c>
      <c r="Q156" s="5">
        <f>SUM(G156:H156)</f>
        <v>0</v>
      </c>
      <c r="R156" s="5">
        <f>P156-Q156</f>
        <v>220000</v>
      </c>
      <c r="S156" s="4" t="s">
        <v>56</v>
      </c>
    </row>
    <row r="157" spans="1:19" x14ac:dyDescent="0.2">
      <c r="A157" s="4">
        <v>158</v>
      </c>
      <c r="B157" s="4" t="s">
        <v>1170</v>
      </c>
      <c r="C157" s="5">
        <v>4311253</v>
      </c>
      <c r="D157" s="6">
        <v>83851563</v>
      </c>
      <c r="E157" s="4" t="s">
        <v>1171</v>
      </c>
      <c r="F157" s="5">
        <v>480000</v>
      </c>
      <c r="I157" s="7">
        <v>42780</v>
      </c>
      <c r="J157" s="5">
        <f>F157-G157-H157</f>
        <v>480000</v>
      </c>
      <c r="K157" s="4" t="s">
        <v>953</v>
      </c>
      <c r="L157" s="4">
        <v>2</v>
      </c>
      <c r="M157" s="4" t="s">
        <v>851</v>
      </c>
      <c r="O157" s="4" t="s">
        <v>589</v>
      </c>
      <c r="P157" s="5">
        <f>SUM(F157:F157)</f>
        <v>480000</v>
      </c>
      <c r="Q157" s="5">
        <f>SUM(G157:H157)</f>
        <v>0</v>
      </c>
      <c r="R157" s="5">
        <f>P157-Q157</f>
        <v>480000</v>
      </c>
      <c r="S157" s="4" t="s">
        <v>56</v>
      </c>
    </row>
    <row r="158" spans="1:19" x14ac:dyDescent="0.2">
      <c r="A158" s="4">
        <v>159</v>
      </c>
      <c r="B158" s="4" t="s">
        <v>1172</v>
      </c>
      <c r="C158" s="5">
        <v>2005210</v>
      </c>
      <c r="D158" s="6">
        <v>73630859</v>
      </c>
      <c r="E158" s="4" t="s">
        <v>74</v>
      </c>
      <c r="F158" s="5">
        <v>240000</v>
      </c>
      <c r="I158" s="7">
        <v>42780</v>
      </c>
      <c r="J158" s="5">
        <f>F158-G158-H158</f>
        <v>240000</v>
      </c>
      <c r="K158" s="4" t="s">
        <v>953</v>
      </c>
      <c r="L158" s="4">
        <v>2</v>
      </c>
      <c r="M158" s="4" t="s">
        <v>851</v>
      </c>
      <c r="N158" s="4" t="s">
        <v>1173</v>
      </c>
      <c r="O158" s="4" t="s">
        <v>589</v>
      </c>
      <c r="P158" s="5">
        <f>SUM(F158:F158)</f>
        <v>240000</v>
      </c>
      <c r="Q158" s="5">
        <f>SUM(G158:H158)</f>
        <v>0</v>
      </c>
      <c r="R158" s="5">
        <f>P158-Q158</f>
        <v>240000</v>
      </c>
      <c r="S158" s="4" t="s">
        <v>44</v>
      </c>
    </row>
    <row r="159" spans="1:19" x14ac:dyDescent="0.2">
      <c r="A159" s="4">
        <v>160</v>
      </c>
      <c r="B159" s="4" t="s">
        <v>1174</v>
      </c>
      <c r="D159" s="6">
        <v>82134317</v>
      </c>
      <c r="E159" s="4" t="s">
        <v>1175</v>
      </c>
      <c r="F159" s="5">
        <v>360000</v>
      </c>
      <c r="I159" s="7">
        <v>42780</v>
      </c>
      <c r="J159" s="5">
        <f>F159-G159-H159</f>
        <v>360000</v>
      </c>
      <c r="K159" s="4" t="s">
        <v>172</v>
      </c>
      <c r="L159" s="4">
        <v>2</v>
      </c>
      <c r="M159" s="4" t="s">
        <v>851</v>
      </c>
      <c r="N159" s="4" t="s">
        <v>1176</v>
      </c>
      <c r="O159" s="4" t="s">
        <v>589</v>
      </c>
      <c r="P159" s="5">
        <f>SUM(F159:F159)</f>
        <v>360000</v>
      </c>
      <c r="Q159" s="5">
        <f>SUM(G159:H159)</f>
        <v>0</v>
      </c>
      <c r="R159" s="5">
        <f>P159-Q159</f>
        <v>360000</v>
      </c>
      <c r="S159" s="4" t="s">
        <v>56</v>
      </c>
    </row>
    <row r="160" spans="1:19" x14ac:dyDescent="0.2">
      <c r="A160" s="4">
        <v>161</v>
      </c>
      <c r="B160" s="4" t="s">
        <v>1177</v>
      </c>
      <c r="D160" s="6">
        <v>83468678</v>
      </c>
      <c r="E160" s="4" t="s">
        <v>366</v>
      </c>
      <c r="F160" s="5">
        <v>240000</v>
      </c>
      <c r="I160" s="7">
        <v>42783</v>
      </c>
      <c r="J160" s="5">
        <f>F160-G160-H160</f>
        <v>240000</v>
      </c>
      <c r="K160" s="4" t="s">
        <v>1178</v>
      </c>
      <c r="L160" s="4">
        <v>2</v>
      </c>
      <c r="M160" s="4" t="s">
        <v>851</v>
      </c>
      <c r="O160" s="4" t="s">
        <v>589</v>
      </c>
      <c r="P160" s="5">
        <f>SUM(F160:F160)</f>
        <v>240000</v>
      </c>
      <c r="Q160" s="5">
        <f>SUM(G160:H160)</f>
        <v>0</v>
      </c>
      <c r="R160" s="5">
        <f>P160-Q160</f>
        <v>240000</v>
      </c>
      <c r="S160" s="4" t="s">
        <v>43</v>
      </c>
    </row>
    <row r="161" spans="1:19" x14ac:dyDescent="0.2">
      <c r="A161" s="4">
        <v>162</v>
      </c>
      <c r="B161" s="4" t="s">
        <v>1179</v>
      </c>
      <c r="C161" s="5">
        <v>4534220</v>
      </c>
      <c r="D161" s="6">
        <v>86949167</v>
      </c>
      <c r="E161" s="4" t="s">
        <v>802</v>
      </c>
      <c r="F161" s="5">
        <v>240000</v>
      </c>
      <c r="I161" s="7">
        <v>42780</v>
      </c>
      <c r="J161" s="5">
        <f>F161-G161-H161</f>
        <v>240000</v>
      </c>
      <c r="K161" s="4" t="s">
        <v>495</v>
      </c>
      <c r="L161" s="4">
        <v>2</v>
      </c>
      <c r="M161" s="4" t="s">
        <v>851</v>
      </c>
      <c r="N161" s="4" t="s">
        <v>1180</v>
      </c>
      <c r="O161" s="4" t="s">
        <v>589</v>
      </c>
      <c r="P161" s="5">
        <f>SUM(F161:F161)</f>
        <v>240000</v>
      </c>
      <c r="Q161" s="5">
        <f>SUM(G161:H161)</f>
        <v>0</v>
      </c>
      <c r="R161" s="5">
        <f>P161-Q161</f>
        <v>240000</v>
      </c>
      <c r="S161" s="4" t="s">
        <v>56</v>
      </c>
    </row>
    <row r="162" spans="1:19" x14ac:dyDescent="0.2">
      <c r="A162" s="4">
        <v>163</v>
      </c>
      <c r="B162" s="4" t="s">
        <v>1181</v>
      </c>
      <c r="D162" s="6">
        <v>82945709</v>
      </c>
      <c r="E162" s="4" t="s">
        <v>430</v>
      </c>
      <c r="F162" s="5">
        <v>295000</v>
      </c>
      <c r="I162" s="7">
        <v>42787</v>
      </c>
      <c r="J162" s="5">
        <f>F162-G162-H162</f>
        <v>295000</v>
      </c>
      <c r="K162" s="4" t="s">
        <v>610</v>
      </c>
      <c r="L162" s="4">
        <v>2</v>
      </c>
      <c r="M162" s="4" t="s">
        <v>851</v>
      </c>
      <c r="O162" s="4" t="s">
        <v>589</v>
      </c>
      <c r="P162" s="5">
        <f>SUM(F162:F162)</f>
        <v>295000</v>
      </c>
      <c r="Q162" s="5">
        <f>SUM(G162:H162)</f>
        <v>0</v>
      </c>
      <c r="R162" s="5">
        <f>P162-Q162</f>
        <v>295000</v>
      </c>
      <c r="S162" s="4" t="s">
        <v>43</v>
      </c>
    </row>
    <row r="163" spans="1:19" x14ac:dyDescent="0.2">
      <c r="A163" s="4">
        <v>164</v>
      </c>
      <c r="B163" s="4" t="s">
        <v>1182</v>
      </c>
      <c r="C163" s="5">
        <v>4228019</v>
      </c>
      <c r="D163" s="6">
        <v>86512250</v>
      </c>
      <c r="E163" s="4" t="s">
        <v>82</v>
      </c>
      <c r="F163" s="5">
        <v>260000</v>
      </c>
      <c r="G163" s="5">
        <v>20000</v>
      </c>
      <c r="I163" s="7">
        <v>42808</v>
      </c>
      <c r="J163" s="5">
        <f>F163-G163-H163</f>
        <v>240000</v>
      </c>
      <c r="K163" s="4" t="s">
        <v>1096</v>
      </c>
      <c r="L163" s="4">
        <v>2</v>
      </c>
      <c r="M163" s="4" t="s">
        <v>851</v>
      </c>
      <c r="N163" s="4" t="s">
        <v>1183</v>
      </c>
      <c r="O163" s="4" t="s">
        <v>589</v>
      </c>
      <c r="P163" s="5">
        <f>SUM(F163:F163)</f>
        <v>260000</v>
      </c>
      <c r="Q163" s="5">
        <f>SUM(G163:H163)</f>
        <v>20000</v>
      </c>
      <c r="R163" s="5">
        <f>P163-Q163</f>
        <v>240000</v>
      </c>
      <c r="S163" s="4" t="s">
        <v>44</v>
      </c>
    </row>
    <row r="164" spans="1:19" x14ac:dyDescent="0.2">
      <c r="A164" s="4">
        <v>165</v>
      </c>
      <c r="B164" s="4" t="s">
        <v>1184</v>
      </c>
      <c r="C164" s="5">
        <v>6288046</v>
      </c>
      <c r="D164" s="6">
        <v>83433739</v>
      </c>
      <c r="E164" s="4" t="s">
        <v>528</v>
      </c>
      <c r="F164" s="5">
        <v>260000</v>
      </c>
      <c r="I164" s="7">
        <v>42808</v>
      </c>
      <c r="J164" s="5">
        <f>F164-G164-H164</f>
        <v>260000</v>
      </c>
      <c r="K164" s="4" t="s">
        <v>1096</v>
      </c>
      <c r="L164" s="4">
        <v>2</v>
      </c>
      <c r="M164" s="4" t="s">
        <v>851</v>
      </c>
      <c r="O164" s="4" t="s">
        <v>589</v>
      </c>
      <c r="P164" s="5">
        <f>SUM(F164:F164)</f>
        <v>260000</v>
      </c>
      <c r="Q164" s="5">
        <f>SUM(G164:H164)</f>
        <v>0</v>
      </c>
      <c r="R164" s="5">
        <f>P164-Q164</f>
        <v>260000</v>
      </c>
      <c r="S164" s="4" t="s">
        <v>44</v>
      </c>
    </row>
    <row r="165" spans="1:19" x14ac:dyDescent="0.2">
      <c r="A165" s="4">
        <v>166</v>
      </c>
      <c r="B165" s="4" t="s">
        <v>1186</v>
      </c>
      <c r="D165" s="6">
        <v>85768047</v>
      </c>
      <c r="E165" s="4" t="s">
        <v>315</v>
      </c>
      <c r="F165" s="5">
        <v>220000</v>
      </c>
      <c r="G165" s="5">
        <v>40000</v>
      </c>
      <c r="I165" s="7">
        <v>42808</v>
      </c>
      <c r="J165" s="5">
        <f>F165-G165-H165</f>
        <v>180000</v>
      </c>
      <c r="K165" s="4" t="s">
        <v>1185</v>
      </c>
      <c r="L165" s="4">
        <v>2</v>
      </c>
      <c r="M165" s="4" t="s">
        <v>851</v>
      </c>
      <c r="O165" s="4" t="s">
        <v>589</v>
      </c>
      <c r="P165" s="5">
        <f>SUM(F165:F165)</f>
        <v>220000</v>
      </c>
      <c r="Q165" s="5">
        <f>SUM(G165:H165)</f>
        <v>40000</v>
      </c>
      <c r="R165" s="5">
        <f>P165-Q165</f>
        <v>180000</v>
      </c>
      <c r="S165" s="4" t="s">
        <v>43</v>
      </c>
    </row>
    <row r="166" spans="1:19" x14ac:dyDescent="0.2">
      <c r="A166" s="4">
        <v>167</v>
      </c>
      <c r="B166" s="4" t="s">
        <v>1188</v>
      </c>
      <c r="C166" s="5">
        <v>1260205</v>
      </c>
      <c r="D166" s="6">
        <v>81548761</v>
      </c>
      <c r="E166" s="4" t="s">
        <v>1187</v>
      </c>
      <c r="F166" s="5">
        <v>260000</v>
      </c>
      <c r="G166" s="5">
        <v>40000</v>
      </c>
      <c r="I166" s="7">
        <v>42808</v>
      </c>
      <c r="J166" s="5">
        <f>F166-G166-H166</f>
        <v>220000</v>
      </c>
      <c r="K166" s="4" t="s">
        <v>897</v>
      </c>
      <c r="L166" s="4">
        <v>2</v>
      </c>
      <c r="M166" s="4" t="s">
        <v>851</v>
      </c>
      <c r="O166" s="4" t="s">
        <v>589</v>
      </c>
      <c r="P166" s="5">
        <f>SUM(F166:F166)</f>
        <v>260000</v>
      </c>
      <c r="Q166" s="5">
        <f>SUM(G166:H166)</f>
        <v>40000</v>
      </c>
      <c r="R166" s="5">
        <f>P166-Q166</f>
        <v>220000</v>
      </c>
      <c r="S166" s="4" t="s">
        <v>56</v>
      </c>
    </row>
    <row r="167" spans="1:19" x14ac:dyDescent="0.2">
      <c r="A167" s="4">
        <v>168</v>
      </c>
      <c r="B167" s="4" t="s">
        <v>1189</v>
      </c>
      <c r="D167" s="6">
        <v>83284372</v>
      </c>
      <c r="E167" s="4" t="s">
        <v>194</v>
      </c>
      <c r="F167" s="5">
        <v>240000</v>
      </c>
      <c r="I167" s="7">
        <v>42808</v>
      </c>
      <c r="J167" s="5">
        <f>F167-G167-H167</f>
        <v>240000</v>
      </c>
      <c r="K167" s="4" t="s">
        <v>495</v>
      </c>
      <c r="L167" s="4">
        <v>2</v>
      </c>
      <c r="M167" s="4" t="s">
        <v>851</v>
      </c>
      <c r="N167" s="4" t="s">
        <v>1190</v>
      </c>
      <c r="O167" s="4" t="s">
        <v>589</v>
      </c>
      <c r="P167" s="5">
        <f>F167</f>
        <v>240000</v>
      </c>
      <c r="Q167" s="5">
        <f>SUM(G167:H167)</f>
        <v>0</v>
      </c>
      <c r="R167" s="5">
        <f>P167-Q167</f>
        <v>240000</v>
      </c>
      <c r="S167" s="4" t="s">
        <v>56</v>
      </c>
    </row>
    <row r="168" spans="1:19" x14ac:dyDescent="0.2">
      <c r="A168" s="4">
        <v>169</v>
      </c>
      <c r="B168" s="4" t="s">
        <v>986</v>
      </c>
      <c r="D168" s="6">
        <v>73239326</v>
      </c>
      <c r="E168" s="4" t="s">
        <v>26</v>
      </c>
      <c r="F168" s="5">
        <v>260000</v>
      </c>
      <c r="G168" s="5">
        <v>50000</v>
      </c>
      <c r="I168" s="7">
        <v>42815</v>
      </c>
      <c r="J168" s="5">
        <f>F168-G168-H168</f>
        <v>210000</v>
      </c>
      <c r="K168" s="4" t="s">
        <v>987</v>
      </c>
      <c r="L168" s="4">
        <v>2</v>
      </c>
      <c r="M168" s="4" t="s">
        <v>851</v>
      </c>
      <c r="O168" s="4" t="s">
        <v>589</v>
      </c>
      <c r="P168" s="5">
        <f>F168</f>
        <v>260000</v>
      </c>
      <c r="Q168" s="5">
        <f>SUM(G168:H168)</f>
        <v>50000</v>
      </c>
      <c r="R168" s="5">
        <f>P168-Q168</f>
        <v>210000</v>
      </c>
      <c r="S168" s="4" t="s">
        <v>56</v>
      </c>
    </row>
    <row r="169" spans="1:19" x14ac:dyDescent="0.2">
      <c r="A169" s="4">
        <v>170</v>
      </c>
      <c r="B169" s="4" t="s">
        <v>1191</v>
      </c>
      <c r="C169" s="5">
        <v>2392938</v>
      </c>
      <c r="D169" s="6">
        <v>83488340</v>
      </c>
      <c r="E169" s="4" t="s">
        <v>93</v>
      </c>
      <c r="F169" s="5">
        <v>260000</v>
      </c>
      <c r="I169" s="7">
        <v>42815</v>
      </c>
      <c r="J169" s="5">
        <f>F169-G169-H169</f>
        <v>260000</v>
      </c>
      <c r="K169" s="4" t="s">
        <v>1192</v>
      </c>
      <c r="L169" s="4">
        <v>2</v>
      </c>
      <c r="M169" s="4" t="s">
        <v>851</v>
      </c>
      <c r="O169" s="4" t="s">
        <v>589</v>
      </c>
      <c r="P169" s="5">
        <f>SUM(F169:F169)</f>
        <v>260000</v>
      </c>
      <c r="Q169" s="5">
        <f>SUM(G169:H169)</f>
        <v>0</v>
      </c>
      <c r="R169" s="5">
        <f>P169-Q169</f>
        <v>260000</v>
      </c>
      <c r="S169" s="4" t="s">
        <v>43</v>
      </c>
    </row>
    <row r="170" spans="1:19" x14ac:dyDescent="0.2">
      <c r="A170" s="4">
        <v>171</v>
      </c>
      <c r="B170" s="4" t="s">
        <v>1193</v>
      </c>
      <c r="C170" s="5">
        <v>1534587</v>
      </c>
      <c r="D170" s="6">
        <v>82809681</v>
      </c>
      <c r="E170" s="4" t="s">
        <v>1187</v>
      </c>
      <c r="F170" s="5">
        <v>260000</v>
      </c>
      <c r="I170" s="7">
        <v>42815</v>
      </c>
      <c r="J170" s="5">
        <f>F170-G170-H170</f>
        <v>260000</v>
      </c>
      <c r="K170" s="4" t="s">
        <v>1192</v>
      </c>
      <c r="L170" s="4">
        <v>2</v>
      </c>
      <c r="M170" s="4" t="s">
        <v>851</v>
      </c>
      <c r="O170" s="4" t="s">
        <v>589</v>
      </c>
      <c r="P170" s="5">
        <f>SUM(F170:F170)</f>
        <v>260000</v>
      </c>
      <c r="Q170" s="5">
        <f>SUM(G170:H170)</f>
        <v>0</v>
      </c>
      <c r="R170" s="5">
        <f>P170-Q170</f>
        <v>260000</v>
      </c>
      <c r="S170" s="4" t="s">
        <v>43</v>
      </c>
    </row>
    <row r="171" spans="1:19" x14ac:dyDescent="0.2">
      <c r="A171" s="4">
        <v>172</v>
      </c>
      <c r="B171" s="4" t="s">
        <v>1194</v>
      </c>
      <c r="C171" s="5">
        <v>6868612</v>
      </c>
      <c r="D171" s="6">
        <v>86457396</v>
      </c>
      <c r="E171" s="4" t="s">
        <v>528</v>
      </c>
      <c r="F171" s="5">
        <v>260000</v>
      </c>
      <c r="I171" s="7">
        <v>42815</v>
      </c>
      <c r="J171" s="5">
        <f>F171-G171-H171</f>
        <v>260000</v>
      </c>
      <c r="K171" s="4" t="s">
        <v>1195</v>
      </c>
      <c r="L171" s="4">
        <v>2</v>
      </c>
      <c r="M171" s="4" t="s">
        <v>851</v>
      </c>
      <c r="O171" s="4" t="s">
        <v>589</v>
      </c>
      <c r="P171" s="5">
        <f>SUM(F171:F171)</f>
        <v>260000</v>
      </c>
      <c r="Q171" s="5">
        <f>SUM(G171:H171)</f>
        <v>0</v>
      </c>
      <c r="R171" s="5">
        <f>P171-Q171</f>
        <v>260000</v>
      </c>
      <c r="S171" s="4" t="s">
        <v>56</v>
      </c>
    </row>
    <row r="172" spans="1:19" x14ac:dyDescent="0.2">
      <c r="A172" s="4">
        <v>173</v>
      </c>
      <c r="B172" s="4" t="s">
        <v>1196</v>
      </c>
      <c r="D172" s="6">
        <v>73829655</v>
      </c>
      <c r="E172" s="4" t="s">
        <v>167</v>
      </c>
      <c r="F172" s="5">
        <v>260000</v>
      </c>
      <c r="I172" s="7">
        <v>42822</v>
      </c>
      <c r="J172" s="5">
        <f>F172-G172-H172</f>
        <v>260000</v>
      </c>
      <c r="K172" s="4" t="s">
        <v>172</v>
      </c>
      <c r="L172" s="4">
        <v>2</v>
      </c>
      <c r="M172" s="4" t="s">
        <v>851</v>
      </c>
      <c r="N172" s="4" t="s">
        <v>1197</v>
      </c>
      <c r="O172" s="4" t="s">
        <v>589</v>
      </c>
      <c r="P172" s="5">
        <f>SUM(F172:F172)</f>
        <v>260000</v>
      </c>
      <c r="Q172" s="5">
        <f>SUM(G172:H172)</f>
        <v>0</v>
      </c>
      <c r="R172" s="5">
        <f>P172-Q172</f>
        <v>260000</v>
      </c>
      <c r="S172" s="4" t="s">
        <v>56</v>
      </c>
    </row>
    <row r="173" spans="1:19" x14ac:dyDescent="0.2">
      <c r="A173" s="4">
        <v>174</v>
      </c>
      <c r="B173" s="4" t="s">
        <v>857</v>
      </c>
      <c r="C173" s="5">
        <v>1473586</v>
      </c>
      <c r="D173" s="6">
        <v>94190760</v>
      </c>
      <c r="E173" s="4" t="s">
        <v>858</v>
      </c>
      <c r="F173" s="5">
        <v>290000</v>
      </c>
      <c r="I173" s="7">
        <v>42822</v>
      </c>
      <c r="J173" s="5">
        <f>F173-G173-H173</f>
        <v>290000</v>
      </c>
      <c r="K173" s="4" t="s">
        <v>1198</v>
      </c>
      <c r="L173" s="4">
        <v>2</v>
      </c>
      <c r="M173" s="4" t="s">
        <v>851</v>
      </c>
      <c r="O173" s="4" t="s">
        <v>589</v>
      </c>
      <c r="P173" s="5">
        <f>SUM(F173:F173)</f>
        <v>290000</v>
      </c>
      <c r="Q173" s="5">
        <f>SUM(G173:H173)</f>
        <v>0</v>
      </c>
      <c r="R173" s="5">
        <f>P173-Q173</f>
        <v>290000</v>
      </c>
      <c r="S173" s="4" t="s">
        <v>56</v>
      </c>
    </row>
    <row r="174" spans="1:19" x14ac:dyDescent="0.2">
      <c r="A174" s="4">
        <v>176</v>
      </c>
      <c r="B174" s="4" t="s">
        <v>1199</v>
      </c>
      <c r="C174" s="5">
        <v>5060133</v>
      </c>
      <c r="D174" s="6">
        <v>83678495</v>
      </c>
      <c r="E174" s="4" t="s">
        <v>528</v>
      </c>
      <c r="F174" s="5">
        <v>260000</v>
      </c>
      <c r="G174" s="5">
        <v>50000</v>
      </c>
      <c r="I174" s="7">
        <v>42822</v>
      </c>
      <c r="J174" s="5">
        <f>F174-G174-H174</f>
        <v>210000</v>
      </c>
      <c r="K174" s="4" t="s">
        <v>172</v>
      </c>
      <c r="L174" s="4">
        <v>2</v>
      </c>
      <c r="M174" s="4" t="s">
        <v>851</v>
      </c>
      <c r="N174" s="4" t="s">
        <v>1200</v>
      </c>
      <c r="O174" s="4" t="s">
        <v>589</v>
      </c>
      <c r="P174" s="5">
        <f>F174</f>
        <v>260000</v>
      </c>
      <c r="Q174" s="5">
        <f>SUM(G174:H174)</f>
        <v>50000</v>
      </c>
      <c r="R174" s="5">
        <f>P174-Q174</f>
        <v>210000</v>
      </c>
      <c r="S174" s="4" t="s">
        <v>56</v>
      </c>
    </row>
    <row r="175" spans="1:19" x14ac:dyDescent="0.2">
      <c r="A175" s="4">
        <v>177</v>
      </c>
      <c r="B175" s="4" t="s">
        <v>1201</v>
      </c>
      <c r="C175" s="5">
        <v>1943706</v>
      </c>
      <c r="D175" s="6">
        <v>83329508</v>
      </c>
      <c r="E175" s="4" t="s">
        <v>962</v>
      </c>
      <c r="F175" s="5">
        <v>240000</v>
      </c>
      <c r="I175" s="7">
        <v>42822</v>
      </c>
      <c r="J175" s="5">
        <f>F175-G175-H175</f>
        <v>240000</v>
      </c>
      <c r="K175" s="4" t="s">
        <v>1202</v>
      </c>
      <c r="L175" s="4">
        <v>2</v>
      </c>
      <c r="M175" s="4" t="s">
        <v>851</v>
      </c>
      <c r="O175" s="4" t="s">
        <v>589</v>
      </c>
      <c r="P175" s="5">
        <f>SUM(F175:F175)</f>
        <v>240000</v>
      </c>
      <c r="Q175" s="5">
        <f>SUM(G175:H175)</f>
        <v>0</v>
      </c>
      <c r="R175" s="5">
        <f>P175-Q175</f>
        <v>240000</v>
      </c>
      <c r="S175" s="4" t="s">
        <v>43</v>
      </c>
    </row>
    <row r="176" spans="1:19" x14ac:dyDescent="0.2">
      <c r="I176" s="7"/>
      <c r="P176" s="5"/>
      <c r="Q176" s="5"/>
      <c r="R176" s="5"/>
    </row>
    <row r="177" spans="3:18" s="10" customFormat="1" x14ac:dyDescent="0.2">
      <c r="C177" s="8"/>
      <c r="D177" s="9"/>
      <c r="F177" s="8"/>
      <c r="G177" s="8"/>
      <c r="H177" s="8"/>
      <c r="J177" s="8"/>
      <c r="P177" s="8">
        <f>SUM(P2:P176)</f>
        <v>135533000</v>
      </c>
      <c r="Q177" s="8">
        <f>SUM(Q2:Q176)</f>
        <v>15035000</v>
      </c>
      <c r="R177" s="8">
        <f>SUM(R2:R176)</f>
        <v>120498000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4"/>
  <sheetViews>
    <sheetView workbookViewId="0"/>
  </sheetViews>
  <sheetFormatPr baseColWidth="10" defaultRowHeight="12.75" x14ac:dyDescent="0.2"/>
  <cols>
    <col min="1" max="1" width="4" style="4" bestFit="1" customWidth="1"/>
    <col min="2" max="2" width="26" style="4" bestFit="1" customWidth="1"/>
    <col min="3" max="3" width="8.85546875" style="5" bestFit="1" customWidth="1"/>
    <col min="4" max="4" width="12.7109375" style="6" bestFit="1" customWidth="1"/>
    <col min="5" max="5" width="21.5703125" style="4" bestFit="1" customWidth="1"/>
    <col min="6" max="6" width="8.85546875" style="5" bestFit="1" customWidth="1"/>
    <col min="7" max="7" width="7.7109375" style="5" bestFit="1" customWidth="1"/>
    <col min="8" max="8" width="7.42578125" style="5" bestFit="1" customWidth="1"/>
    <col min="9" max="9" width="15.140625" style="4" bestFit="1" customWidth="1"/>
    <col min="10" max="10" width="8.85546875" style="5" bestFit="1" customWidth="1"/>
    <col min="11" max="11" width="38.28515625" style="4" bestFit="1" customWidth="1"/>
    <col min="12" max="12" width="5.42578125" style="4" bestFit="1" customWidth="1"/>
    <col min="13" max="13" width="11.5703125" style="4" bestFit="1" customWidth="1"/>
    <col min="14" max="14" width="32.28515625" style="4" bestFit="1" customWidth="1"/>
    <col min="15" max="15" width="10" style="4" bestFit="1" customWidth="1"/>
    <col min="16" max="18" width="9.85546875" style="4" bestFit="1" customWidth="1"/>
    <col min="19" max="19" width="16.28515625" style="4" bestFit="1" customWidth="1"/>
    <col min="20" max="16384" width="11.42578125" style="4"/>
  </cols>
  <sheetData>
    <row r="1" spans="1:19" s="1" customFormat="1" x14ac:dyDescent="0.25">
      <c r="A1" s="1" t="s">
        <v>2</v>
      </c>
      <c r="B1" s="1" t="s">
        <v>1</v>
      </c>
      <c r="C1" s="2" t="s">
        <v>3</v>
      </c>
      <c r="D1" s="3" t="s">
        <v>7</v>
      </c>
      <c r="E1" s="1" t="s">
        <v>4</v>
      </c>
      <c r="F1" s="2" t="s">
        <v>5</v>
      </c>
      <c r="G1" s="2" t="s">
        <v>6</v>
      </c>
      <c r="H1" s="2" t="s">
        <v>9</v>
      </c>
      <c r="I1" s="1" t="s">
        <v>10</v>
      </c>
      <c r="J1" s="2" t="s">
        <v>15</v>
      </c>
      <c r="K1" s="1" t="s">
        <v>8</v>
      </c>
      <c r="L1" s="1" t="s">
        <v>0</v>
      </c>
      <c r="M1" s="1" t="s">
        <v>12</v>
      </c>
      <c r="N1" s="1" t="s">
        <v>13</v>
      </c>
      <c r="O1" s="1" t="s">
        <v>11</v>
      </c>
      <c r="P1" s="1" t="s">
        <v>30</v>
      </c>
      <c r="Q1" s="1" t="s">
        <v>31</v>
      </c>
      <c r="R1" s="1" t="s">
        <v>15</v>
      </c>
      <c r="S1" s="1" t="s">
        <v>42</v>
      </c>
    </row>
    <row r="2" spans="1:19" x14ac:dyDescent="0.2">
      <c r="A2" s="4">
        <v>1</v>
      </c>
      <c r="B2" s="4" t="s">
        <v>195</v>
      </c>
      <c r="C2" s="5">
        <v>3405853</v>
      </c>
      <c r="D2" s="6">
        <v>93532959</v>
      </c>
      <c r="E2" s="4" t="s">
        <v>197</v>
      </c>
      <c r="F2" s="5">
        <v>320000</v>
      </c>
      <c r="G2" s="5">
        <v>20000</v>
      </c>
      <c r="I2" s="7">
        <v>42665</v>
      </c>
      <c r="J2" s="5">
        <f>F2-G2-H2</f>
        <v>300000</v>
      </c>
      <c r="K2" s="4" t="s">
        <v>196</v>
      </c>
      <c r="L2" s="4">
        <v>3</v>
      </c>
      <c r="M2" s="4" t="s">
        <v>193</v>
      </c>
      <c r="O2" s="4" t="s">
        <v>18</v>
      </c>
      <c r="P2" s="5">
        <f>SUM(F2:F2)</f>
        <v>320000</v>
      </c>
      <c r="Q2" s="5">
        <f>SUM(G2:H2)</f>
        <v>20000</v>
      </c>
      <c r="R2" s="5">
        <f>P2-Q2</f>
        <v>300000</v>
      </c>
      <c r="S2" s="4" t="s">
        <v>43</v>
      </c>
    </row>
    <row r="3" spans="1:19" x14ac:dyDescent="0.2">
      <c r="A3" s="4">
        <v>2</v>
      </c>
      <c r="B3" s="4" t="s">
        <v>198</v>
      </c>
      <c r="E3" s="4" t="s">
        <v>199</v>
      </c>
      <c r="F3" s="5">
        <v>480000</v>
      </c>
      <c r="G3" s="5">
        <v>50000</v>
      </c>
      <c r="I3" s="7">
        <v>42796</v>
      </c>
      <c r="J3" s="5">
        <f>F3-G3-H3</f>
        <v>430000</v>
      </c>
      <c r="L3" s="4">
        <v>3</v>
      </c>
      <c r="M3" s="4" t="s">
        <v>200</v>
      </c>
      <c r="O3" s="4" t="s">
        <v>201</v>
      </c>
      <c r="P3" s="5">
        <f>SUM(F3:F3)</f>
        <v>480000</v>
      </c>
      <c r="Q3" s="5">
        <f>SUM(G3:H3)</f>
        <v>50000</v>
      </c>
      <c r="R3" s="5">
        <f>P3-Q3</f>
        <v>430000</v>
      </c>
      <c r="S3" s="4" t="s">
        <v>43</v>
      </c>
    </row>
    <row r="4" spans="1:19" x14ac:dyDescent="0.2">
      <c r="A4" s="4">
        <v>3</v>
      </c>
      <c r="B4" s="4" t="s">
        <v>202</v>
      </c>
      <c r="C4" s="5">
        <v>4534296</v>
      </c>
      <c r="D4" s="6">
        <v>85975284</v>
      </c>
      <c r="E4" s="4" t="s">
        <v>93</v>
      </c>
      <c r="F4" s="5">
        <v>260000</v>
      </c>
      <c r="G4" s="5">
        <v>40000</v>
      </c>
      <c r="I4" s="7">
        <v>42665</v>
      </c>
      <c r="J4" s="5">
        <f>F4-G4-H4</f>
        <v>220000</v>
      </c>
      <c r="K4" s="4" t="s">
        <v>203</v>
      </c>
      <c r="L4" s="4">
        <v>3</v>
      </c>
      <c r="M4" s="4" t="s">
        <v>193</v>
      </c>
      <c r="N4" s="4" t="s">
        <v>204</v>
      </c>
      <c r="O4" s="4" t="s">
        <v>18</v>
      </c>
      <c r="P4" s="5">
        <f>SUM(F4:F5)</f>
        <v>260000</v>
      </c>
      <c r="Q4" s="5">
        <f>SUM(G4:H5)</f>
        <v>140000</v>
      </c>
      <c r="R4" s="5">
        <f>P4-Q4</f>
        <v>120000</v>
      </c>
      <c r="S4" s="4" t="s">
        <v>44</v>
      </c>
    </row>
    <row r="5" spans="1:19" x14ac:dyDescent="0.2">
      <c r="D5" s="6">
        <v>71416708</v>
      </c>
      <c r="H5" s="5">
        <v>100000</v>
      </c>
      <c r="I5" s="7">
        <v>42741</v>
      </c>
      <c r="J5" s="5">
        <f t="shared" ref="J5" si="0">(J4+F5)-H5</f>
        <v>120000</v>
      </c>
      <c r="N5" s="4" t="s">
        <v>205</v>
      </c>
    </row>
    <row r="6" spans="1:19" x14ac:dyDescent="0.2">
      <c r="A6" s="4">
        <v>4</v>
      </c>
      <c r="B6" s="4" t="s">
        <v>206</v>
      </c>
      <c r="C6" s="5">
        <v>4439667</v>
      </c>
      <c r="D6" s="6">
        <v>94477896</v>
      </c>
      <c r="E6" s="4" t="s">
        <v>207</v>
      </c>
      <c r="F6" s="5">
        <v>260000</v>
      </c>
      <c r="I6" s="7">
        <v>42748</v>
      </c>
      <c r="J6" s="5">
        <f>F6-G6-H6</f>
        <v>260000</v>
      </c>
      <c r="K6" s="4" t="s">
        <v>208</v>
      </c>
      <c r="L6" s="4">
        <v>3</v>
      </c>
      <c r="M6" s="4" t="s">
        <v>193</v>
      </c>
      <c r="O6" s="4" t="s">
        <v>23</v>
      </c>
      <c r="P6" s="5">
        <f>SUM(F6:F6)</f>
        <v>260000</v>
      </c>
      <c r="Q6" s="5">
        <f>SUM(G6:H6)</f>
        <v>0</v>
      </c>
      <c r="R6" s="5">
        <f>P6-Q6</f>
        <v>260000</v>
      </c>
      <c r="S6" s="4" t="s">
        <v>56</v>
      </c>
    </row>
    <row r="7" spans="1:19" x14ac:dyDescent="0.2">
      <c r="A7" s="4">
        <v>6</v>
      </c>
      <c r="B7" s="4" t="s">
        <v>209</v>
      </c>
      <c r="D7" s="6">
        <v>94145977</v>
      </c>
      <c r="E7" s="4" t="s">
        <v>199</v>
      </c>
      <c r="F7" s="5">
        <v>500000</v>
      </c>
      <c r="G7" s="5">
        <v>100000</v>
      </c>
      <c r="I7" s="7">
        <v>42825</v>
      </c>
      <c r="J7" s="5">
        <f>F7-G7-H7</f>
        <v>400000</v>
      </c>
      <c r="L7" s="4">
        <v>3</v>
      </c>
      <c r="M7" s="4" t="s">
        <v>200</v>
      </c>
      <c r="O7" s="4" t="s">
        <v>201</v>
      </c>
      <c r="P7" s="5">
        <f>SUM(F7:F7)</f>
        <v>500000</v>
      </c>
      <c r="Q7" s="5">
        <f>SUM(G7:H7)</f>
        <v>100000</v>
      </c>
      <c r="R7" s="5">
        <f>P7-Q7</f>
        <v>400000</v>
      </c>
      <c r="S7" s="4" t="s">
        <v>56</v>
      </c>
    </row>
    <row r="8" spans="1:19" x14ac:dyDescent="0.2">
      <c r="A8" s="4">
        <v>7</v>
      </c>
      <c r="B8" s="4" t="s">
        <v>210</v>
      </c>
      <c r="C8" s="5">
        <v>6083262</v>
      </c>
      <c r="D8" s="6">
        <v>86756866</v>
      </c>
      <c r="E8" s="4" t="s">
        <v>93</v>
      </c>
      <c r="F8" s="5">
        <v>520000</v>
      </c>
      <c r="I8" s="7">
        <v>42776</v>
      </c>
      <c r="J8" s="5">
        <f>F8-G8-H8</f>
        <v>520000</v>
      </c>
      <c r="K8" s="4" t="s">
        <v>211</v>
      </c>
      <c r="L8" s="4">
        <v>3</v>
      </c>
      <c r="M8" s="4" t="s">
        <v>193</v>
      </c>
      <c r="O8" s="4" t="s">
        <v>23</v>
      </c>
      <c r="P8" s="5">
        <f>SUM(F8:F8)</f>
        <v>520000</v>
      </c>
      <c r="Q8" s="5">
        <f>SUM(G8:H8)</f>
        <v>0</v>
      </c>
      <c r="R8" s="5">
        <f>P8-Q8</f>
        <v>520000</v>
      </c>
      <c r="S8" s="4" t="s">
        <v>43</v>
      </c>
    </row>
    <row r="9" spans="1:19" x14ac:dyDescent="0.2">
      <c r="A9" s="4">
        <v>8</v>
      </c>
      <c r="B9" s="4" t="s">
        <v>212</v>
      </c>
      <c r="D9" s="6">
        <v>75913274</v>
      </c>
      <c r="E9" s="4" t="s">
        <v>87</v>
      </c>
      <c r="F9" s="5">
        <v>250000</v>
      </c>
      <c r="G9" s="5">
        <v>20000</v>
      </c>
      <c r="I9" s="7">
        <v>42681</v>
      </c>
      <c r="J9" s="5">
        <f>F9-G9-H9</f>
        <v>230000</v>
      </c>
      <c r="K9" s="4" t="s">
        <v>172</v>
      </c>
      <c r="L9" s="4">
        <v>3</v>
      </c>
      <c r="M9" s="4" t="s">
        <v>193</v>
      </c>
      <c r="N9" s="4" t="s">
        <v>55</v>
      </c>
      <c r="O9" s="4" t="s">
        <v>23</v>
      </c>
      <c r="P9" s="5">
        <f>SUM(F9:F9)</f>
        <v>250000</v>
      </c>
      <c r="Q9" s="5">
        <f>SUM(G9:H9)</f>
        <v>20000</v>
      </c>
      <c r="R9" s="5">
        <f>P9-Q9</f>
        <v>230000</v>
      </c>
      <c r="S9" s="4" t="s">
        <v>44</v>
      </c>
    </row>
    <row r="10" spans="1:19" x14ac:dyDescent="0.2">
      <c r="A10" s="4">
        <v>9</v>
      </c>
      <c r="B10" s="4" t="s">
        <v>213</v>
      </c>
      <c r="D10" s="6">
        <v>71417899</v>
      </c>
      <c r="E10" s="4" t="s">
        <v>90</v>
      </c>
      <c r="F10" s="5">
        <v>260000</v>
      </c>
      <c r="I10" s="7">
        <v>42825</v>
      </c>
      <c r="J10" s="5">
        <f>F10-G10-H10</f>
        <v>260000</v>
      </c>
      <c r="K10" s="4" t="s">
        <v>214</v>
      </c>
      <c r="L10" s="4">
        <v>3</v>
      </c>
      <c r="M10" s="4" t="s">
        <v>193</v>
      </c>
      <c r="N10" s="4" t="s">
        <v>215</v>
      </c>
      <c r="O10" s="4" t="s">
        <v>23</v>
      </c>
      <c r="P10" s="5">
        <f>SUM(F10:F10)</f>
        <v>260000</v>
      </c>
      <c r="Q10" s="5">
        <f>SUM(G10:H10)</f>
        <v>0</v>
      </c>
      <c r="R10" s="5">
        <f>P10-Q10</f>
        <v>260000</v>
      </c>
      <c r="S10" s="4" t="s">
        <v>44</v>
      </c>
    </row>
    <row r="11" spans="1:19" x14ac:dyDescent="0.2">
      <c r="A11" s="4">
        <v>10</v>
      </c>
      <c r="B11" s="4" t="s">
        <v>217</v>
      </c>
      <c r="C11" s="5">
        <v>5109397</v>
      </c>
      <c r="D11" s="6">
        <v>86835327</v>
      </c>
      <c r="E11" s="4" t="s">
        <v>218</v>
      </c>
      <c r="F11" s="5">
        <v>298000</v>
      </c>
      <c r="G11" s="5">
        <v>60000</v>
      </c>
      <c r="I11" s="7">
        <v>42623</v>
      </c>
      <c r="J11" s="5">
        <f>F11-G11-H11</f>
        <v>238000</v>
      </c>
      <c r="K11" s="4" t="s">
        <v>54</v>
      </c>
      <c r="L11" s="4">
        <v>3</v>
      </c>
      <c r="M11" s="4" t="s">
        <v>193</v>
      </c>
      <c r="O11" s="4" t="s">
        <v>216</v>
      </c>
      <c r="P11" s="5">
        <f>SUM(F11:F11)</f>
        <v>298000</v>
      </c>
      <c r="Q11" s="5">
        <f>SUM(G11:H11)</f>
        <v>60000</v>
      </c>
      <c r="R11" s="5">
        <f>P11-Q11</f>
        <v>238000</v>
      </c>
      <c r="S11" s="4" t="s">
        <v>43</v>
      </c>
    </row>
    <row r="12" spans="1:19" x14ac:dyDescent="0.2">
      <c r="A12" s="4">
        <v>11</v>
      </c>
      <c r="B12" s="4" t="s">
        <v>219</v>
      </c>
      <c r="D12" s="6">
        <v>75493569</v>
      </c>
      <c r="E12" s="4" t="s">
        <v>220</v>
      </c>
      <c r="F12" s="5">
        <v>520000</v>
      </c>
      <c r="G12" s="5">
        <v>100000</v>
      </c>
      <c r="I12" s="7">
        <v>42803</v>
      </c>
      <c r="J12" s="5">
        <f>F12-G12-H12</f>
        <v>420000</v>
      </c>
      <c r="L12" s="4">
        <v>3</v>
      </c>
      <c r="M12" s="4" t="s">
        <v>200</v>
      </c>
      <c r="O12" s="4" t="s">
        <v>23</v>
      </c>
      <c r="P12" s="5">
        <f>SUM(F12:F12)</f>
        <v>520000</v>
      </c>
      <c r="Q12" s="5">
        <f>SUM(G12:H12)</f>
        <v>100000</v>
      </c>
      <c r="R12" s="5">
        <f>P12-Q12</f>
        <v>420000</v>
      </c>
      <c r="S12" s="4" t="s">
        <v>56</v>
      </c>
    </row>
    <row r="13" spans="1:19" x14ac:dyDescent="0.2">
      <c r="A13" s="4">
        <v>12</v>
      </c>
      <c r="B13" s="4" t="s">
        <v>221</v>
      </c>
      <c r="C13" s="5">
        <v>4381565</v>
      </c>
      <c r="D13" s="6">
        <v>83838994</v>
      </c>
      <c r="E13" s="4" t="s">
        <v>26</v>
      </c>
      <c r="F13" s="5">
        <v>230000</v>
      </c>
      <c r="G13" s="5">
        <v>30000</v>
      </c>
      <c r="I13" s="7" t="s">
        <v>225</v>
      </c>
      <c r="J13" s="5">
        <f>F13-G13-H13</f>
        <v>200000</v>
      </c>
      <c r="K13" s="4" t="s">
        <v>223</v>
      </c>
      <c r="L13" s="4">
        <v>3</v>
      </c>
      <c r="M13" s="4" t="s">
        <v>193</v>
      </c>
      <c r="N13" s="4" t="s">
        <v>224</v>
      </c>
      <c r="O13" s="4" t="s">
        <v>222</v>
      </c>
      <c r="P13" s="5">
        <f>SUM(F13:F13)</f>
        <v>230000</v>
      </c>
      <c r="Q13" s="5">
        <f>SUM(G13:H13)</f>
        <v>30000</v>
      </c>
      <c r="R13" s="5">
        <f>P13-Q13</f>
        <v>200000</v>
      </c>
      <c r="S13" s="4" t="s">
        <v>56</v>
      </c>
    </row>
    <row r="14" spans="1:19" x14ac:dyDescent="0.2">
      <c r="A14" s="4">
        <v>13</v>
      </c>
      <c r="B14" s="4" t="s">
        <v>226</v>
      </c>
      <c r="D14" s="6">
        <v>71163665</v>
      </c>
      <c r="E14" s="4" t="s">
        <v>197</v>
      </c>
      <c r="F14" s="5">
        <v>290000</v>
      </c>
      <c r="I14" s="7">
        <v>42315</v>
      </c>
      <c r="J14" s="5">
        <f>F14-G14-H14</f>
        <v>290000</v>
      </c>
      <c r="K14" s="4" t="s">
        <v>227</v>
      </c>
      <c r="L14" s="4">
        <v>3</v>
      </c>
      <c r="M14" s="4" t="s">
        <v>193</v>
      </c>
      <c r="P14" s="5">
        <f>SUM(F14:F14)</f>
        <v>290000</v>
      </c>
      <c r="Q14" s="5">
        <f>SUM(G14:H14)</f>
        <v>0</v>
      </c>
      <c r="R14" s="5">
        <f>P14-Q14</f>
        <v>290000</v>
      </c>
      <c r="S14" s="4" t="s">
        <v>56</v>
      </c>
    </row>
    <row r="15" spans="1:19" x14ac:dyDescent="0.2">
      <c r="A15" s="4">
        <v>14</v>
      </c>
      <c r="B15" s="4" t="s">
        <v>228</v>
      </c>
      <c r="C15" s="5">
        <v>3432421</v>
      </c>
      <c r="D15" s="6">
        <v>76475809</v>
      </c>
      <c r="E15" s="4" t="s">
        <v>229</v>
      </c>
      <c r="F15" s="5">
        <v>220000</v>
      </c>
      <c r="I15" s="7">
        <v>42609</v>
      </c>
      <c r="J15" s="5">
        <f>F15-G15-H15</f>
        <v>220000</v>
      </c>
      <c r="K15" s="4" t="s">
        <v>231</v>
      </c>
      <c r="L15" s="4">
        <v>3</v>
      </c>
      <c r="M15" s="4" t="s">
        <v>193</v>
      </c>
      <c r="N15" s="4" t="s">
        <v>232</v>
      </c>
      <c r="O15" s="4" t="s">
        <v>216</v>
      </c>
      <c r="P15" s="5">
        <f>SUM(F15:F15)</f>
        <v>220000</v>
      </c>
      <c r="Q15" s="5">
        <f>SUM(G15:H15)</f>
        <v>0</v>
      </c>
      <c r="R15" s="5">
        <f>P15-Q15</f>
        <v>220000</v>
      </c>
      <c r="S15" s="4" t="s">
        <v>56</v>
      </c>
    </row>
    <row r="16" spans="1:19" x14ac:dyDescent="0.2">
      <c r="A16" s="4">
        <v>15</v>
      </c>
      <c r="B16" s="4" t="s">
        <v>233</v>
      </c>
      <c r="E16" s="4" t="s">
        <v>197</v>
      </c>
      <c r="F16" s="5">
        <v>290000</v>
      </c>
      <c r="G16" s="5">
        <v>30000</v>
      </c>
      <c r="I16" s="7">
        <v>42320</v>
      </c>
      <c r="J16" s="5">
        <f>F16-G16-H16</f>
        <v>260000</v>
      </c>
      <c r="K16" s="4" t="s">
        <v>227</v>
      </c>
      <c r="L16" s="4">
        <v>3</v>
      </c>
      <c r="M16" s="4" t="s">
        <v>193</v>
      </c>
      <c r="N16" s="4" t="s">
        <v>234</v>
      </c>
      <c r="P16" s="5">
        <f>SUM(F16:F16)</f>
        <v>290000</v>
      </c>
      <c r="Q16" s="5">
        <f>SUM(G16:H16)</f>
        <v>30000</v>
      </c>
      <c r="R16" s="5">
        <f>P16-Q16</f>
        <v>260000</v>
      </c>
      <c r="S16" s="4" t="s">
        <v>44</v>
      </c>
    </row>
    <row r="17" spans="1:19" x14ac:dyDescent="0.2">
      <c r="A17" s="4">
        <v>16</v>
      </c>
      <c r="B17" s="4" t="s">
        <v>235</v>
      </c>
      <c r="D17" s="6">
        <v>76496184</v>
      </c>
      <c r="E17" s="4" t="s">
        <v>236</v>
      </c>
      <c r="F17" s="5">
        <v>170000</v>
      </c>
      <c r="G17" s="5">
        <v>20000</v>
      </c>
      <c r="I17" s="7">
        <v>42211</v>
      </c>
      <c r="J17" s="5">
        <f>F17-G17-H17</f>
        <v>150000</v>
      </c>
      <c r="K17" s="4" t="s">
        <v>227</v>
      </c>
      <c r="L17" s="4">
        <v>3</v>
      </c>
      <c r="M17" s="4" t="s">
        <v>193</v>
      </c>
      <c r="P17" s="5">
        <f>SUM(F17:F17)</f>
        <v>170000</v>
      </c>
      <c r="Q17" s="5">
        <f>SUM(G17:H17)</f>
        <v>20000</v>
      </c>
      <c r="R17" s="5">
        <f>P17-Q17</f>
        <v>150000</v>
      </c>
      <c r="S17" s="4" t="s">
        <v>44</v>
      </c>
    </row>
    <row r="18" spans="1:19" x14ac:dyDescent="0.2">
      <c r="A18" s="4">
        <v>17</v>
      </c>
      <c r="B18" s="4" t="s">
        <v>237</v>
      </c>
      <c r="D18" s="6">
        <v>92962673</v>
      </c>
      <c r="E18" s="4" t="s">
        <v>238</v>
      </c>
      <c r="F18" s="5">
        <v>240000</v>
      </c>
      <c r="G18" s="5">
        <v>40000</v>
      </c>
      <c r="I18" s="7">
        <v>42693</v>
      </c>
      <c r="J18" s="5">
        <f>F18-G18-H18</f>
        <v>200000</v>
      </c>
      <c r="K18" s="4" t="s">
        <v>239</v>
      </c>
      <c r="L18" s="4">
        <v>3</v>
      </c>
      <c r="M18" s="4" t="s">
        <v>193</v>
      </c>
      <c r="O18" s="4" t="s">
        <v>18</v>
      </c>
      <c r="P18" s="5">
        <f>SUM(F18:F18)</f>
        <v>240000</v>
      </c>
      <c r="Q18" s="5">
        <f>SUM(G18:H18)</f>
        <v>40000</v>
      </c>
      <c r="R18" s="5">
        <f>P18-Q18</f>
        <v>200000</v>
      </c>
      <c r="S18" s="4" t="s">
        <v>43</v>
      </c>
    </row>
    <row r="19" spans="1:19" x14ac:dyDescent="0.2">
      <c r="A19" s="4">
        <v>18</v>
      </c>
      <c r="B19" s="4" t="s">
        <v>240</v>
      </c>
      <c r="D19" s="6">
        <v>82155312</v>
      </c>
      <c r="E19" s="4" t="s">
        <v>241</v>
      </c>
      <c r="F19" s="5">
        <v>240000</v>
      </c>
      <c r="I19" s="7">
        <v>42720</v>
      </c>
      <c r="J19" s="5">
        <f>F19-G19-H19</f>
        <v>240000</v>
      </c>
      <c r="K19" s="4" t="s">
        <v>243</v>
      </c>
      <c r="L19" s="4">
        <v>3</v>
      </c>
      <c r="M19" s="4" t="s">
        <v>193</v>
      </c>
      <c r="N19" s="4" t="s">
        <v>244</v>
      </c>
      <c r="O19" s="4" t="s">
        <v>23</v>
      </c>
      <c r="P19" s="5">
        <f>SUM(F19:F19)</f>
        <v>240000</v>
      </c>
      <c r="Q19" s="5">
        <f>SUM(G19:H19)</f>
        <v>0</v>
      </c>
      <c r="R19" s="5">
        <f>P19-Q19</f>
        <v>240000</v>
      </c>
      <c r="S19" s="4" t="s">
        <v>43</v>
      </c>
    </row>
    <row r="20" spans="1:19" x14ac:dyDescent="0.2">
      <c r="A20" s="4">
        <v>19</v>
      </c>
      <c r="B20" s="4" t="s">
        <v>242</v>
      </c>
      <c r="D20" s="6">
        <v>84908672</v>
      </c>
      <c r="E20" s="4" t="s">
        <v>147</v>
      </c>
      <c r="F20" s="5">
        <v>740000</v>
      </c>
      <c r="I20" s="7">
        <v>42628</v>
      </c>
      <c r="J20" s="5">
        <f>F20-G20-H20</f>
        <v>740000</v>
      </c>
      <c r="L20" s="4">
        <v>3</v>
      </c>
      <c r="M20" s="4" t="s">
        <v>193</v>
      </c>
      <c r="O20" s="4" t="s">
        <v>216</v>
      </c>
      <c r="P20" s="5">
        <f>SUM(F20:F20)</f>
        <v>740000</v>
      </c>
      <c r="Q20" s="5">
        <f>SUM(G20:H20)</f>
        <v>0</v>
      </c>
      <c r="R20" s="5">
        <f>P20-Q20</f>
        <v>740000</v>
      </c>
      <c r="S20" s="4" t="s">
        <v>44</v>
      </c>
    </row>
    <row r="21" spans="1:19" x14ac:dyDescent="0.2">
      <c r="A21" s="4">
        <v>20</v>
      </c>
      <c r="B21" s="4" t="s">
        <v>245</v>
      </c>
      <c r="D21" s="6">
        <v>85934319</v>
      </c>
      <c r="E21" s="4" t="s">
        <v>246</v>
      </c>
      <c r="F21" s="5">
        <v>320000</v>
      </c>
      <c r="G21" s="5">
        <v>20000</v>
      </c>
      <c r="I21" s="7">
        <v>42287</v>
      </c>
      <c r="J21" s="5">
        <f>F21-G21-H21</f>
        <v>300000</v>
      </c>
      <c r="K21" s="4" t="s">
        <v>227</v>
      </c>
      <c r="L21" s="4">
        <v>3</v>
      </c>
      <c r="M21" s="4" t="s">
        <v>193</v>
      </c>
      <c r="N21" s="4" t="s">
        <v>247</v>
      </c>
      <c r="P21" s="5">
        <f>SUM(F21:F21)</f>
        <v>320000</v>
      </c>
      <c r="Q21" s="5">
        <f>SUM(G21:H21)</f>
        <v>20000</v>
      </c>
      <c r="R21" s="5">
        <f>P21-Q21</f>
        <v>300000</v>
      </c>
      <c r="S21" s="4" t="s">
        <v>43</v>
      </c>
    </row>
    <row r="22" spans="1:19" x14ac:dyDescent="0.2">
      <c r="A22" s="4">
        <v>21</v>
      </c>
      <c r="B22" s="4" t="s">
        <v>248</v>
      </c>
      <c r="C22" s="5">
        <v>3972135</v>
      </c>
      <c r="D22" s="6">
        <v>71480751</v>
      </c>
      <c r="E22" s="4" t="s">
        <v>238</v>
      </c>
      <c r="F22" s="5">
        <v>260000</v>
      </c>
      <c r="G22" s="5">
        <v>40000</v>
      </c>
      <c r="I22" s="7">
        <v>42619</v>
      </c>
      <c r="J22" s="5">
        <f>F22-G22-H22</f>
        <v>220000</v>
      </c>
      <c r="K22" s="4" t="s">
        <v>249</v>
      </c>
      <c r="L22" s="4">
        <v>3</v>
      </c>
      <c r="M22" s="4" t="s">
        <v>193</v>
      </c>
      <c r="N22" s="4" t="s">
        <v>250</v>
      </c>
      <c r="O22" s="4" t="s">
        <v>251</v>
      </c>
      <c r="P22" s="5">
        <f>SUM(F22:F22)</f>
        <v>260000</v>
      </c>
      <c r="Q22" s="5">
        <f>SUM(G22:H22)</f>
        <v>40000</v>
      </c>
      <c r="R22" s="5">
        <f>P22-Q22</f>
        <v>220000</v>
      </c>
      <c r="S22" s="4" t="s">
        <v>56</v>
      </c>
    </row>
    <row r="23" spans="1:19" x14ac:dyDescent="0.2">
      <c r="A23" s="4">
        <v>22</v>
      </c>
      <c r="B23" s="4" t="s">
        <v>252</v>
      </c>
      <c r="D23" s="6">
        <v>83121486</v>
      </c>
      <c r="E23" s="4" t="s">
        <v>246</v>
      </c>
      <c r="F23" s="5">
        <v>240000</v>
      </c>
      <c r="G23" s="5">
        <v>30000</v>
      </c>
      <c r="I23" s="7">
        <v>41993</v>
      </c>
      <c r="J23" s="5">
        <f>F23-G23-H23</f>
        <v>210000</v>
      </c>
      <c r="K23" s="4" t="s">
        <v>253</v>
      </c>
      <c r="L23" s="4">
        <v>3</v>
      </c>
      <c r="M23" s="4" t="s">
        <v>193</v>
      </c>
      <c r="N23" s="4" t="s">
        <v>247</v>
      </c>
      <c r="P23" s="5">
        <f>SUM(F23:F23)</f>
        <v>240000</v>
      </c>
      <c r="Q23" s="5">
        <f>SUM(G23:H23)</f>
        <v>30000</v>
      </c>
      <c r="R23" s="5">
        <f>P23-Q23</f>
        <v>210000</v>
      </c>
      <c r="S23" s="4" t="s">
        <v>44</v>
      </c>
    </row>
    <row r="24" spans="1:19" x14ac:dyDescent="0.2">
      <c r="A24" s="4">
        <v>23</v>
      </c>
      <c r="B24" s="4" t="s">
        <v>254</v>
      </c>
      <c r="D24" s="6">
        <v>73889884</v>
      </c>
      <c r="E24" s="4" t="s">
        <v>77</v>
      </c>
      <c r="F24" s="5">
        <v>260000</v>
      </c>
      <c r="I24" s="7">
        <v>42699</v>
      </c>
      <c r="J24" s="5">
        <f>F24-G24-H24</f>
        <v>260000</v>
      </c>
      <c r="K24" s="4" t="s">
        <v>256</v>
      </c>
      <c r="L24" s="4">
        <v>3</v>
      </c>
      <c r="M24" s="4" t="s">
        <v>193</v>
      </c>
      <c r="N24" s="4" t="s">
        <v>255</v>
      </c>
      <c r="O24" s="4" t="s">
        <v>23</v>
      </c>
      <c r="P24" s="5">
        <f>SUM(F24:F25)</f>
        <v>260000</v>
      </c>
      <c r="Q24" s="5">
        <f>SUM(G24:H25)</f>
        <v>20000</v>
      </c>
      <c r="R24" s="5">
        <f>P24-Q24</f>
        <v>240000</v>
      </c>
      <c r="S24" s="4" t="s">
        <v>44</v>
      </c>
    </row>
    <row r="25" spans="1:19" x14ac:dyDescent="0.2">
      <c r="D25" s="6">
        <v>91462168</v>
      </c>
      <c r="H25" s="5">
        <v>20000</v>
      </c>
      <c r="I25" s="7">
        <v>42727</v>
      </c>
      <c r="J25" s="5">
        <f t="shared" ref="J25" si="1">(J24+F25)-H25</f>
        <v>240000</v>
      </c>
    </row>
    <row r="26" spans="1:19" x14ac:dyDescent="0.2">
      <c r="A26" s="4">
        <v>24</v>
      </c>
      <c r="B26" s="4" t="s">
        <v>257</v>
      </c>
      <c r="D26" s="6">
        <v>85845934</v>
      </c>
      <c r="E26" s="4" t="s">
        <v>258</v>
      </c>
      <c r="F26" s="5">
        <v>260000</v>
      </c>
      <c r="H26" s="5">
        <v>20000</v>
      </c>
      <c r="I26" s="7">
        <v>42449</v>
      </c>
      <c r="J26" s="5">
        <f>F26-G26-H26</f>
        <v>240000</v>
      </c>
      <c r="K26" s="4" t="s">
        <v>122</v>
      </c>
      <c r="L26" s="4">
        <v>3</v>
      </c>
      <c r="M26" s="4" t="s">
        <v>193</v>
      </c>
      <c r="O26" s="4" t="s">
        <v>216</v>
      </c>
      <c r="P26" s="5">
        <f>SUM(F26:F27)</f>
        <v>350000</v>
      </c>
      <c r="Q26" s="5">
        <f>SUM(G26:H27)</f>
        <v>20000</v>
      </c>
      <c r="R26" s="5">
        <f>P26-Q26</f>
        <v>330000</v>
      </c>
      <c r="S26" s="4" t="s">
        <v>56</v>
      </c>
    </row>
    <row r="27" spans="1:19" x14ac:dyDescent="0.2">
      <c r="D27" s="6">
        <v>84128020</v>
      </c>
      <c r="F27" s="5">
        <v>90000</v>
      </c>
      <c r="I27" s="7">
        <v>42628</v>
      </c>
      <c r="J27" s="5">
        <f>J26-H27+F27</f>
        <v>330000</v>
      </c>
    </row>
    <row r="28" spans="1:19" x14ac:dyDescent="0.2">
      <c r="A28" s="4">
        <v>25</v>
      </c>
      <c r="B28" s="4" t="s">
        <v>259</v>
      </c>
      <c r="C28" s="5">
        <v>4566698</v>
      </c>
      <c r="D28" s="6">
        <v>72956434</v>
      </c>
      <c r="E28" s="4" t="s">
        <v>260</v>
      </c>
      <c r="F28" s="5">
        <v>260000</v>
      </c>
      <c r="G28" s="5">
        <v>50000</v>
      </c>
      <c r="I28" s="7">
        <v>42651</v>
      </c>
      <c r="J28" s="5">
        <f>F28-G28-H28</f>
        <v>210000</v>
      </c>
      <c r="K28" s="4" t="s">
        <v>261</v>
      </c>
      <c r="L28" s="4">
        <v>3</v>
      </c>
      <c r="M28" s="4" t="s">
        <v>193</v>
      </c>
      <c r="O28" s="4" t="s">
        <v>216</v>
      </c>
      <c r="P28" s="5">
        <f>SUM(F28:F28)</f>
        <v>260000</v>
      </c>
      <c r="Q28" s="5">
        <f>SUM(G28:H28)</f>
        <v>50000</v>
      </c>
      <c r="R28" s="5">
        <f>P28-Q28</f>
        <v>210000</v>
      </c>
      <c r="S28" s="4" t="s">
        <v>56</v>
      </c>
    </row>
    <row r="29" spans="1:19" x14ac:dyDescent="0.2">
      <c r="A29" s="4">
        <v>26</v>
      </c>
      <c r="B29" s="4" t="s">
        <v>262</v>
      </c>
      <c r="D29" s="6">
        <v>86243680</v>
      </c>
      <c r="E29" s="4" t="s">
        <v>263</v>
      </c>
      <c r="F29" s="5">
        <v>60000</v>
      </c>
      <c r="G29" s="5">
        <v>20000</v>
      </c>
      <c r="I29" s="7">
        <v>42567</v>
      </c>
      <c r="J29" s="5">
        <f>F29-G29-H29</f>
        <v>40000</v>
      </c>
      <c r="K29" s="4" t="s">
        <v>172</v>
      </c>
      <c r="L29" s="4">
        <v>3</v>
      </c>
      <c r="M29" s="4" t="s">
        <v>193</v>
      </c>
      <c r="P29" s="5">
        <f>SUM(F29:F30)</f>
        <v>60000</v>
      </c>
      <c r="Q29" s="5">
        <f>SUM(G29:H30)</f>
        <v>40000</v>
      </c>
      <c r="R29" s="5">
        <f>P29-Q29</f>
        <v>20000</v>
      </c>
      <c r="S29" s="4" t="s">
        <v>44</v>
      </c>
    </row>
    <row r="30" spans="1:19" x14ac:dyDescent="0.2">
      <c r="D30" s="6">
        <v>84718544</v>
      </c>
      <c r="H30" s="5">
        <v>20000</v>
      </c>
      <c r="I30" s="7">
        <v>42609</v>
      </c>
      <c r="J30" s="5">
        <f t="shared" ref="J30" si="2">J29-H30+F30</f>
        <v>20000</v>
      </c>
    </row>
    <row r="31" spans="1:19" x14ac:dyDescent="0.2">
      <c r="A31" s="4">
        <v>27</v>
      </c>
      <c r="B31" s="4" t="s">
        <v>264</v>
      </c>
      <c r="D31" s="6">
        <v>81925562</v>
      </c>
      <c r="E31" s="4" t="s">
        <v>266</v>
      </c>
      <c r="F31" s="5">
        <v>820000</v>
      </c>
      <c r="G31" s="5">
        <v>50000</v>
      </c>
      <c r="I31" s="7">
        <v>42748</v>
      </c>
      <c r="J31" s="5">
        <f>F31-G31-H31</f>
        <v>770000</v>
      </c>
      <c r="K31" s="4" t="s">
        <v>172</v>
      </c>
      <c r="L31" s="4">
        <v>3</v>
      </c>
      <c r="M31" s="4" t="s">
        <v>193</v>
      </c>
      <c r="P31" s="5">
        <f>SUM(F31:F31)</f>
        <v>820000</v>
      </c>
      <c r="Q31" s="5">
        <f>SUM(G31:H31)</f>
        <v>50000</v>
      </c>
      <c r="R31" s="5">
        <f>P31-Q31</f>
        <v>770000</v>
      </c>
      <c r="S31" s="4" t="s">
        <v>43</v>
      </c>
    </row>
    <row r="32" spans="1:19" x14ac:dyDescent="0.2">
      <c r="A32" s="4">
        <v>28</v>
      </c>
      <c r="B32" s="4" t="s">
        <v>267</v>
      </c>
      <c r="D32" s="6">
        <v>71483457</v>
      </c>
      <c r="E32" s="4" t="s">
        <v>268</v>
      </c>
      <c r="F32" s="5">
        <v>360000</v>
      </c>
      <c r="G32" s="5">
        <v>50000</v>
      </c>
      <c r="I32" s="7">
        <v>42741</v>
      </c>
      <c r="J32" s="5">
        <f>F32-G32-H32</f>
        <v>310000</v>
      </c>
      <c r="K32" s="4" t="s">
        <v>122</v>
      </c>
      <c r="L32" s="4">
        <v>3</v>
      </c>
      <c r="M32" s="4" t="s">
        <v>193</v>
      </c>
      <c r="O32" s="4" t="s">
        <v>216</v>
      </c>
      <c r="P32" s="5">
        <f>SUM(F32:F32)</f>
        <v>360000</v>
      </c>
      <c r="Q32" s="5">
        <f>SUM(G32:H32)</f>
        <v>50000</v>
      </c>
      <c r="R32" s="5">
        <f>P32-Q32</f>
        <v>310000</v>
      </c>
      <c r="S32" s="4" t="s">
        <v>56</v>
      </c>
    </row>
    <row r="33" spans="1:19" x14ac:dyDescent="0.2">
      <c r="A33" s="4">
        <v>29</v>
      </c>
      <c r="B33" s="4" t="s">
        <v>269</v>
      </c>
      <c r="D33" s="6">
        <v>83927364</v>
      </c>
      <c r="E33" s="4" t="s">
        <v>48</v>
      </c>
      <c r="F33" s="5">
        <v>535000</v>
      </c>
      <c r="G33" s="5">
        <v>50000</v>
      </c>
      <c r="I33" s="7">
        <v>42385</v>
      </c>
      <c r="J33" s="5">
        <f>F33-G33-H33</f>
        <v>485000</v>
      </c>
      <c r="K33" s="4" t="s">
        <v>172</v>
      </c>
      <c r="L33" s="4">
        <v>3</v>
      </c>
      <c r="M33" s="4" t="s">
        <v>193</v>
      </c>
      <c r="N33" s="4" t="s">
        <v>270</v>
      </c>
      <c r="O33" s="4" t="s">
        <v>216</v>
      </c>
      <c r="P33" s="5">
        <f>SUM(F33:F34)</f>
        <v>635000</v>
      </c>
      <c r="Q33" s="5">
        <f>SUM(G33:H34)</f>
        <v>80000</v>
      </c>
      <c r="R33" s="5">
        <f>P33-Q33</f>
        <v>555000</v>
      </c>
      <c r="S33" s="4" t="s">
        <v>43</v>
      </c>
    </row>
    <row r="34" spans="1:19" x14ac:dyDescent="0.2">
      <c r="D34" s="6">
        <v>76410661</v>
      </c>
      <c r="E34" s="4" t="s">
        <v>187</v>
      </c>
      <c r="F34" s="5">
        <v>100000</v>
      </c>
      <c r="H34" s="5">
        <v>30000</v>
      </c>
      <c r="I34" s="7">
        <v>42399</v>
      </c>
      <c r="J34" s="5">
        <f t="shared" ref="J34" si="3">J33-H34+F34</f>
        <v>555000</v>
      </c>
    </row>
    <row r="35" spans="1:19" x14ac:dyDescent="0.2">
      <c r="A35" s="4">
        <v>30</v>
      </c>
      <c r="B35" s="4" t="s">
        <v>271</v>
      </c>
      <c r="D35" s="6">
        <v>71445922</v>
      </c>
      <c r="E35" s="4" t="s">
        <v>272</v>
      </c>
      <c r="F35" s="5">
        <v>490000</v>
      </c>
      <c r="G35" s="5">
        <v>50000</v>
      </c>
      <c r="I35" s="7">
        <v>42713</v>
      </c>
      <c r="J35" s="5">
        <f>F35-G35-H35</f>
        <v>440000</v>
      </c>
      <c r="K35" s="4" t="s">
        <v>273</v>
      </c>
      <c r="L35" s="4">
        <v>3</v>
      </c>
      <c r="M35" s="4" t="s">
        <v>193</v>
      </c>
      <c r="O35" s="4" t="s">
        <v>23</v>
      </c>
      <c r="P35" s="5">
        <f>SUM(F35:F35)</f>
        <v>490000</v>
      </c>
      <c r="Q35" s="5">
        <f>SUM(G35:H35)</f>
        <v>50000</v>
      </c>
      <c r="R35" s="5">
        <f>P35-Q35</f>
        <v>440000</v>
      </c>
      <c r="S35" s="4" t="s">
        <v>44</v>
      </c>
    </row>
    <row r="36" spans="1:19" x14ac:dyDescent="0.2">
      <c r="A36" s="4">
        <v>31</v>
      </c>
      <c r="B36" s="4" t="s">
        <v>274</v>
      </c>
      <c r="D36" s="6">
        <v>83755336</v>
      </c>
      <c r="E36" s="4" t="s">
        <v>48</v>
      </c>
      <c r="F36" s="5">
        <v>220000</v>
      </c>
      <c r="I36" s="7">
        <v>42720</v>
      </c>
      <c r="J36" s="5">
        <f>F36-G36-H36</f>
        <v>220000</v>
      </c>
      <c r="K36" s="4" t="s">
        <v>275</v>
      </c>
      <c r="L36" s="4">
        <v>3</v>
      </c>
      <c r="M36" s="4" t="s">
        <v>193</v>
      </c>
      <c r="O36" s="4" t="s">
        <v>23</v>
      </c>
      <c r="P36" s="5">
        <f>SUM(F36:F36)</f>
        <v>220000</v>
      </c>
      <c r="Q36" s="5">
        <f>SUM(G36:H36)</f>
        <v>0</v>
      </c>
      <c r="R36" s="5">
        <f>P36-Q36</f>
        <v>220000</v>
      </c>
      <c r="S36" s="4" t="s">
        <v>44</v>
      </c>
    </row>
    <row r="37" spans="1:19" x14ac:dyDescent="0.2">
      <c r="A37" s="4">
        <v>32</v>
      </c>
      <c r="B37" s="4" t="s">
        <v>276</v>
      </c>
      <c r="E37" s="4" t="s">
        <v>26</v>
      </c>
      <c r="F37" s="5">
        <v>200000</v>
      </c>
      <c r="G37" s="5">
        <v>50000</v>
      </c>
      <c r="I37" s="7">
        <v>42739</v>
      </c>
      <c r="J37" s="5">
        <f>F37-G37-H37</f>
        <v>150000</v>
      </c>
      <c r="K37" s="4" t="s">
        <v>277</v>
      </c>
      <c r="L37" s="4">
        <v>3</v>
      </c>
      <c r="M37" s="4" t="s">
        <v>193</v>
      </c>
      <c r="N37" s="4" t="s">
        <v>278</v>
      </c>
      <c r="O37" s="4" t="s">
        <v>201</v>
      </c>
      <c r="P37" s="5">
        <f>SUM(F37:F37)</f>
        <v>200000</v>
      </c>
      <c r="Q37" s="5">
        <f>SUM(G37:H37)</f>
        <v>50000</v>
      </c>
      <c r="R37" s="5">
        <f>P37-Q37</f>
        <v>150000</v>
      </c>
      <c r="S37" s="4" t="s">
        <v>56</v>
      </c>
    </row>
    <row r="38" spans="1:19" x14ac:dyDescent="0.2">
      <c r="A38" s="4">
        <v>33</v>
      </c>
      <c r="B38" s="4" t="s">
        <v>279</v>
      </c>
      <c r="D38" s="6">
        <v>71425810</v>
      </c>
      <c r="E38" s="4" t="s">
        <v>280</v>
      </c>
      <c r="F38" s="5">
        <v>240000</v>
      </c>
      <c r="G38" s="5">
        <v>10000</v>
      </c>
      <c r="I38" s="7">
        <v>42540</v>
      </c>
      <c r="J38" s="5">
        <f>F38-G38-H38</f>
        <v>230000</v>
      </c>
      <c r="K38" s="4" t="s">
        <v>172</v>
      </c>
      <c r="L38" s="4">
        <v>3</v>
      </c>
      <c r="M38" s="4" t="s">
        <v>193</v>
      </c>
      <c r="N38" s="4" t="s">
        <v>281</v>
      </c>
      <c r="O38" s="4" t="s">
        <v>216</v>
      </c>
      <c r="P38" s="5">
        <f>SUM(F38:F38)</f>
        <v>240000</v>
      </c>
      <c r="Q38" s="5">
        <f>SUM(G38:H38)</f>
        <v>10000</v>
      </c>
      <c r="R38" s="5">
        <f>P38-Q38</f>
        <v>230000</v>
      </c>
      <c r="S38" s="4" t="s">
        <v>56</v>
      </c>
    </row>
    <row r="39" spans="1:19" x14ac:dyDescent="0.2">
      <c r="A39" s="4">
        <v>34</v>
      </c>
      <c r="B39" s="4" t="s">
        <v>282</v>
      </c>
      <c r="D39" s="6">
        <v>75264061</v>
      </c>
      <c r="E39" s="4" t="s">
        <v>268</v>
      </c>
      <c r="F39" s="5">
        <v>360000</v>
      </c>
      <c r="I39" s="7">
        <v>42672</v>
      </c>
      <c r="J39" s="5">
        <f>F39-G39-H39</f>
        <v>360000</v>
      </c>
      <c r="K39" s="4" t="s">
        <v>275</v>
      </c>
      <c r="L39" s="4">
        <v>3</v>
      </c>
      <c r="M39" s="4" t="s">
        <v>193</v>
      </c>
      <c r="O39" s="4" t="s">
        <v>23</v>
      </c>
      <c r="P39" s="5">
        <f>SUM(F39:F39)</f>
        <v>360000</v>
      </c>
      <c r="Q39" s="5">
        <f>SUM(G39:H39)</f>
        <v>0</v>
      </c>
      <c r="R39" s="5">
        <f>P39-Q39</f>
        <v>360000</v>
      </c>
      <c r="S39" s="4" t="s">
        <v>44</v>
      </c>
    </row>
    <row r="40" spans="1:19" x14ac:dyDescent="0.2">
      <c r="A40" s="4">
        <v>35</v>
      </c>
      <c r="B40" s="4" t="s">
        <v>283</v>
      </c>
      <c r="D40" s="6">
        <v>81102522</v>
      </c>
      <c r="E40" s="4" t="s">
        <v>90</v>
      </c>
      <c r="F40" s="5">
        <v>260000</v>
      </c>
      <c r="G40" s="5">
        <v>50000</v>
      </c>
      <c r="I40" s="7">
        <v>42762</v>
      </c>
      <c r="J40" s="5">
        <f>F40-G40-H40</f>
        <v>210000</v>
      </c>
      <c r="K40" s="4" t="s">
        <v>284</v>
      </c>
      <c r="L40" s="4">
        <v>3</v>
      </c>
      <c r="M40" s="4" t="s">
        <v>193</v>
      </c>
      <c r="N40" s="4" t="s">
        <v>285</v>
      </c>
      <c r="O40" s="4" t="s">
        <v>23</v>
      </c>
      <c r="P40" s="5">
        <f>SUM(F40:F40)</f>
        <v>260000</v>
      </c>
      <c r="Q40" s="5">
        <f>SUM(G40:H40)</f>
        <v>50000</v>
      </c>
      <c r="R40" s="5">
        <f>P40-Q40</f>
        <v>210000</v>
      </c>
      <c r="S40" s="4" t="s">
        <v>43</v>
      </c>
    </row>
    <row r="41" spans="1:19" x14ac:dyDescent="0.2">
      <c r="A41" s="4">
        <v>36</v>
      </c>
      <c r="B41" s="4" t="s">
        <v>286</v>
      </c>
      <c r="D41" s="6">
        <v>75261128</v>
      </c>
      <c r="E41" s="4" t="s">
        <v>287</v>
      </c>
      <c r="F41" s="5">
        <v>420000</v>
      </c>
      <c r="G41" s="5">
        <v>30000</v>
      </c>
      <c r="I41" s="7">
        <v>41664</v>
      </c>
      <c r="J41" s="5">
        <f>F41-G41-H41</f>
        <v>390000</v>
      </c>
      <c r="K41" s="4" t="s">
        <v>289</v>
      </c>
      <c r="L41" s="4">
        <v>3</v>
      </c>
      <c r="M41" s="4" t="s">
        <v>193</v>
      </c>
      <c r="N41" s="4" t="s">
        <v>291</v>
      </c>
      <c r="O41" s="4" t="s">
        <v>288</v>
      </c>
      <c r="P41" s="5">
        <f>SUM(F41:F44)</f>
        <v>420000</v>
      </c>
      <c r="Q41" s="5">
        <f>SUM(G41:H44)</f>
        <v>150000</v>
      </c>
      <c r="R41" s="5">
        <f>P41-Q41</f>
        <v>270000</v>
      </c>
      <c r="S41" s="4" t="s">
        <v>43</v>
      </c>
    </row>
    <row r="42" spans="1:19" x14ac:dyDescent="0.2">
      <c r="D42" s="6">
        <v>85552794</v>
      </c>
      <c r="H42" s="5">
        <v>20000</v>
      </c>
      <c r="I42" s="7">
        <v>41678</v>
      </c>
      <c r="J42" s="5">
        <f t="shared" ref="J42:J44" si="4">J41-H42+F42</f>
        <v>370000</v>
      </c>
      <c r="K42" s="4" t="s">
        <v>290</v>
      </c>
      <c r="N42" s="4" t="s">
        <v>292</v>
      </c>
    </row>
    <row r="43" spans="1:19" x14ac:dyDescent="0.2">
      <c r="D43" s="6">
        <v>75978873</v>
      </c>
      <c r="H43" s="5">
        <v>50000</v>
      </c>
      <c r="I43" s="7">
        <v>41706</v>
      </c>
      <c r="J43" s="5">
        <f t="shared" si="4"/>
        <v>320000</v>
      </c>
    </row>
    <row r="44" spans="1:19" x14ac:dyDescent="0.2">
      <c r="D44" s="6">
        <v>71674964</v>
      </c>
      <c r="H44" s="5">
        <v>50000</v>
      </c>
      <c r="I44" s="7">
        <v>41769</v>
      </c>
      <c r="J44" s="5">
        <f t="shared" si="4"/>
        <v>270000</v>
      </c>
    </row>
    <row r="45" spans="1:19" x14ac:dyDescent="0.2">
      <c r="A45" s="4">
        <v>37</v>
      </c>
      <c r="B45" s="4" t="s">
        <v>293</v>
      </c>
      <c r="D45" s="6">
        <v>71427299</v>
      </c>
      <c r="E45" s="4" t="s">
        <v>294</v>
      </c>
      <c r="F45" s="5">
        <v>240000</v>
      </c>
      <c r="I45" s="7">
        <v>42762</v>
      </c>
      <c r="J45" s="5">
        <f>F45-G45-H45</f>
        <v>240000</v>
      </c>
      <c r="K45" s="4" t="s">
        <v>295</v>
      </c>
      <c r="L45" s="4">
        <v>3</v>
      </c>
      <c r="M45" s="4" t="s">
        <v>193</v>
      </c>
      <c r="O45" s="4" t="s">
        <v>18</v>
      </c>
      <c r="P45" s="5">
        <f>SUM(F45:F45)</f>
        <v>240000</v>
      </c>
      <c r="Q45" s="5">
        <f>SUM(G45:H45)</f>
        <v>0</v>
      </c>
      <c r="R45" s="5">
        <f>P45-Q45</f>
        <v>240000</v>
      </c>
      <c r="S45" s="4" t="s">
        <v>43</v>
      </c>
    </row>
    <row r="46" spans="1:19" x14ac:dyDescent="0.2">
      <c r="A46" s="4">
        <v>38</v>
      </c>
      <c r="B46" s="4" t="s">
        <v>296</v>
      </c>
      <c r="D46" s="6">
        <v>85575015</v>
      </c>
      <c r="E46" s="4" t="s">
        <v>297</v>
      </c>
      <c r="F46" s="5">
        <v>390000</v>
      </c>
      <c r="G46" s="5">
        <v>50000</v>
      </c>
      <c r="I46" s="7">
        <v>42734</v>
      </c>
      <c r="J46" s="5">
        <f>F46-G46-H46</f>
        <v>340000</v>
      </c>
      <c r="K46" s="4" t="s">
        <v>298</v>
      </c>
      <c r="L46" s="4">
        <v>3</v>
      </c>
      <c r="M46" s="4" t="s">
        <v>193</v>
      </c>
      <c r="O46" s="4" t="s">
        <v>23</v>
      </c>
      <c r="P46" s="5">
        <f>SUM(F46:F46)</f>
        <v>390000</v>
      </c>
      <c r="Q46" s="5">
        <f>SUM(G46:H46)</f>
        <v>50000</v>
      </c>
      <c r="R46" s="5">
        <f>P46-Q46</f>
        <v>340000</v>
      </c>
      <c r="S46" s="4" t="s">
        <v>43</v>
      </c>
    </row>
    <row r="47" spans="1:19" x14ac:dyDescent="0.2">
      <c r="A47" s="4">
        <v>39</v>
      </c>
      <c r="B47" s="4" t="s">
        <v>299</v>
      </c>
      <c r="C47" s="5">
        <v>3476061</v>
      </c>
      <c r="D47" s="6">
        <v>85892981</v>
      </c>
      <c r="E47" s="4" t="s">
        <v>93</v>
      </c>
      <c r="F47" s="5">
        <v>260000</v>
      </c>
      <c r="G47" s="5">
        <v>40000</v>
      </c>
      <c r="I47" s="7">
        <v>42658</v>
      </c>
      <c r="J47" s="5">
        <f>F47-G47-H47</f>
        <v>220000</v>
      </c>
      <c r="K47" s="4" t="s">
        <v>300</v>
      </c>
      <c r="L47" s="4">
        <v>3</v>
      </c>
      <c r="M47" s="4" t="s">
        <v>193</v>
      </c>
      <c r="O47" s="4" t="s">
        <v>301</v>
      </c>
      <c r="P47" s="5">
        <f>SUM(F47:F47)</f>
        <v>260000</v>
      </c>
      <c r="Q47" s="5">
        <f>SUM(G47:H47)</f>
        <v>40000</v>
      </c>
      <c r="R47" s="5">
        <f>P47-Q47</f>
        <v>220000</v>
      </c>
      <c r="S47" s="4" t="s">
        <v>43</v>
      </c>
    </row>
    <row r="48" spans="1:19" x14ac:dyDescent="0.2">
      <c r="A48" s="4">
        <v>40</v>
      </c>
      <c r="B48" s="4" t="s">
        <v>302</v>
      </c>
      <c r="C48" s="5">
        <v>4980488</v>
      </c>
      <c r="D48" s="6">
        <v>75479035</v>
      </c>
      <c r="E48" s="4" t="s">
        <v>265</v>
      </c>
      <c r="F48" s="5">
        <v>80000</v>
      </c>
      <c r="G48" s="5">
        <v>10000</v>
      </c>
      <c r="I48" s="7">
        <v>42797</v>
      </c>
      <c r="J48" s="5">
        <f>F48-G48-H48</f>
        <v>70000</v>
      </c>
      <c r="K48" s="4" t="s">
        <v>36</v>
      </c>
      <c r="L48" s="4">
        <v>3</v>
      </c>
      <c r="M48" s="4" t="s">
        <v>193</v>
      </c>
      <c r="N48" s="4" t="s">
        <v>303</v>
      </c>
      <c r="O48" s="4" t="s">
        <v>304</v>
      </c>
      <c r="P48" s="5">
        <f>SUM(F48:F48)</f>
        <v>80000</v>
      </c>
      <c r="Q48" s="5">
        <f>SUM(G48:H48)</f>
        <v>10000</v>
      </c>
      <c r="R48" s="5">
        <f>P48-Q48</f>
        <v>70000</v>
      </c>
      <c r="S48" s="4" t="s">
        <v>43</v>
      </c>
    </row>
    <row r="49" spans="1:19" x14ac:dyDescent="0.2">
      <c r="A49" s="4">
        <v>41</v>
      </c>
      <c r="B49" s="4" t="s">
        <v>305</v>
      </c>
      <c r="C49" s="5">
        <v>3547686</v>
      </c>
      <c r="D49" s="6">
        <v>71423088</v>
      </c>
      <c r="E49" s="4" t="s">
        <v>258</v>
      </c>
      <c r="F49" s="5">
        <v>260000</v>
      </c>
      <c r="G49" s="5">
        <v>30000</v>
      </c>
      <c r="I49" s="7">
        <v>42448</v>
      </c>
      <c r="J49" s="5">
        <f>F49-G49-H49</f>
        <v>230000</v>
      </c>
      <c r="K49" s="4" t="s">
        <v>306</v>
      </c>
      <c r="L49" s="4">
        <v>3</v>
      </c>
      <c r="M49" s="4" t="s">
        <v>193</v>
      </c>
      <c r="N49" s="4" t="s">
        <v>307</v>
      </c>
      <c r="O49" s="4" t="s">
        <v>222</v>
      </c>
      <c r="P49" s="5">
        <f>SUM(F49:F49)</f>
        <v>260000</v>
      </c>
      <c r="Q49" s="5">
        <f>SUM(G49:H49)</f>
        <v>30000</v>
      </c>
      <c r="R49" s="5">
        <f>P49-Q49</f>
        <v>230000</v>
      </c>
      <c r="S49" s="4" t="s">
        <v>43</v>
      </c>
    </row>
    <row r="50" spans="1:19" x14ac:dyDescent="0.2">
      <c r="A50" s="4">
        <v>42</v>
      </c>
      <c r="B50" s="4" t="s">
        <v>308</v>
      </c>
      <c r="C50" s="5">
        <v>3534241</v>
      </c>
      <c r="D50" s="6">
        <v>84228499</v>
      </c>
      <c r="E50" s="4" t="s">
        <v>87</v>
      </c>
      <c r="F50" s="5">
        <v>320000</v>
      </c>
      <c r="G50" s="5">
        <v>40000</v>
      </c>
      <c r="I50" s="7">
        <v>42462</v>
      </c>
      <c r="J50" s="5">
        <f>F50-G50-H50</f>
        <v>280000</v>
      </c>
      <c r="K50" s="4" t="s">
        <v>309</v>
      </c>
      <c r="L50" s="4">
        <v>3</v>
      </c>
      <c r="O50" s="4" t="s">
        <v>222</v>
      </c>
      <c r="P50" s="5">
        <f>SUM(F50:F50)</f>
        <v>320000</v>
      </c>
      <c r="Q50" s="5">
        <f>SUM(G50:H50)</f>
        <v>40000</v>
      </c>
      <c r="R50" s="5">
        <f>P50-Q50</f>
        <v>280000</v>
      </c>
      <c r="S50" s="4" t="s">
        <v>43</v>
      </c>
    </row>
    <row r="51" spans="1:19" x14ac:dyDescent="0.2">
      <c r="A51" s="4">
        <v>43</v>
      </c>
      <c r="B51" s="4" t="s">
        <v>310</v>
      </c>
      <c r="C51" s="5">
        <v>5793122</v>
      </c>
      <c r="D51" s="6">
        <v>82811538</v>
      </c>
      <c r="E51" s="4" t="s">
        <v>311</v>
      </c>
      <c r="F51" s="5">
        <v>220000</v>
      </c>
      <c r="I51" s="7">
        <v>42706</v>
      </c>
      <c r="J51" s="5">
        <f>F51-G51-H51</f>
        <v>220000</v>
      </c>
      <c r="K51" s="4" t="s">
        <v>312</v>
      </c>
      <c r="L51" s="4">
        <v>3</v>
      </c>
      <c r="M51" s="4" t="s">
        <v>193</v>
      </c>
      <c r="N51" s="4" t="s">
        <v>313</v>
      </c>
      <c r="O51" s="4" t="s">
        <v>18</v>
      </c>
      <c r="P51" s="5">
        <f>SUM(F51:F51)</f>
        <v>220000</v>
      </c>
      <c r="Q51" s="5">
        <f>SUM(G51:H51)</f>
        <v>0</v>
      </c>
      <c r="R51" s="5">
        <f>P51-Q51</f>
        <v>220000</v>
      </c>
      <c r="S51" s="4" t="s">
        <v>43</v>
      </c>
    </row>
    <row r="52" spans="1:19" x14ac:dyDescent="0.2">
      <c r="A52" s="4">
        <v>44</v>
      </c>
      <c r="B52" s="4" t="s">
        <v>314</v>
      </c>
      <c r="C52" s="5">
        <v>1150949</v>
      </c>
      <c r="D52" s="6">
        <v>72289052</v>
      </c>
      <c r="E52" s="4" t="s">
        <v>315</v>
      </c>
      <c r="F52" s="5">
        <v>230000</v>
      </c>
      <c r="G52" s="5">
        <v>50000</v>
      </c>
      <c r="I52" s="7">
        <v>42567</v>
      </c>
      <c r="J52" s="5">
        <f>F52-G52-H52</f>
        <v>180000</v>
      </c>
      <c r="K52" s="4" t="s">
        <v>316</v>
      </c>
      <c r="L52" s="4">
        <v>3</v>
      </c>
      <c r="M52" s="4" t="s">
        <v>193</v>
      </c>
      <c r="O52" s="4" t="s">
        <v>304</v>
      </c>
      <c r="P52" s="5">
        <f>SUM(F52:F52)</f>
        <v>230000</v>
      </c>
      <c r="Q52" s="5">
        <f>SUM(G52:H52)</f>
        <v>50000</v>
      </c>
      <c r="R52" s="5">
        <f>P52-Q52</f>
        <v>180000</v>
      </c>
      <c r="S52" s="4" t="s">
        <v>43</v>
      </c>
    </row>
    <row r="53" spans="1:19" x14ac:dyDescent="0.2">
      <c r="A53" s="4">
        <v>45</v>
      </c>
      <c r="B53" s="4" t="s">
        <v>317</v>
      </c>
      <c r="D53" s="6">
        <v>76496708</v>
      </c>
      <c r="E53" s="4" t="s">
        <v>319</v>
      </c>
      <c r="F53" s="5">
        <v>1100000</v>
      </c>
      <c r="G53" s="5">
        <v>100000</v>
      </c>
      <c r="I53" s="7">
        <v>42706</v>
      </c>
      <c r="J53" s="5">
        <f>F53-G53-H53</f>
        <v>1000000</v>
      </c>
      <c r="K53" s="4" t="s">
        <v>318</v>
      </c>
      <c r="L53" s="4">
        <v>3</v>
      </c>
      <c r="M53" s="4" t="s">
        <v>200</v>
      </c>
      <c r="O53" s="4" t="s">
        <v>201</v>
      </c>
      <c r="P53" s="5">
        <f>SUM(F53:F53)</f>
        <v>1100000</v>
      </c>
      <c r="Q53" s="5">
        <f>SUM(G53:H53)</f>
        <v>100000</v>
      </c>
      <c r="R53" s="5">
        <f>P53-Q53</f>
        <v>1000000</v>
      </c>
      <c r="S53" s="4" t="s">
        <v>43</v>
      </c>
    </row>
    <row r="54" spans="1:19" x14ac:dyDescent="0.2">
      <c r="A54" s="4">
        <v>46</v>
      </c>
      <c r="B54" s="4" t="s">
        <v>320</v>
      </c>
      <c r="C54" s="5">
        <v>1564930</v>
      </c>
      <c r="D54" s="6">
        <v>71423972</v>
      </c>
      <c r="E54" s="4" t="s">
        <v>26</v>
      </c>
      <c r="F54" s="5">
        <v>260000</v>
      </c>
      <c r="G54" s="5">
        <v>20000</v>
      </c>
      <c r="I54" s="7">
        <v>42783</v>
      </c>
      <c r="J54" s="5">
        <f>F54-G54-H54</f>
        <v>240000</v>
      </c>
      <c r="K54" s="4" t="s">
        <v>172</v>
      </c>
      <c r="L54" s="4">
        <v>3</v>
      </c>
      <c r="M54" s="4" t="s">
        <v>193</v>
      </c>
      <c r="O54" s="4" t="s">
        <v>23</v>
      </c>
      <c r="P54" s="5">
        <f>SUM(F54:F54)</f>
        <v>260000</v>
      </c>
      <c r="Q54" s="5">
        <f>SUM(G54:H54)</f>
        <v>20000</v>
      </c>
      <c r="R54" s="5">
        <f>P54-Q54</f>
        <v>240000</v>
      </c>
      <c r="S54" s="4" t="s">
        <v>43</v>
      </c>
    </row>
    <row r="55" spans="1:19" x14ac:dyDescent="0.2">
      <c r="A55" s="4">
        <v>47</v>
      </c>
      <c r="B55" s="4" t="s">
        <v>321</v>
      </c>
      <c r="C55" s="5">
        <v>5675197</v>
      </c>
      <c r="D55" s="6">
        <v>83987973</v>
      </c>
      <c r="E55" s="4" t="s">
        <v>90</v>
      </c>
      <c r="F55" s="5">
        <v>260000</v>
      </c>
      <c r="I55" s="7">
        <v>42790</v>
      </c>
      <c r="J55" s="5">
        <f>F55-G55-H55</f>
        <v>260000</v>
      </c>
      <c r="K55" s="4" t="s">
        <v>322</v>
      </c>
      <c r="L55" s="4">
        <v>3</v>
      </c>
      <c r="M55" s="4" t="s">
        <v>193</v>
      </c>
      <c r="O55" s="4" t="s">
        <v>23</v>
      </c>
      <c r="P55" s="5">
        <f>SUM(F55:F55)</f>
        <v>260000</v>
      </c>
      <c r="Q55" s="5">
        <f>SUM(G55:H55)</f>
        <v>0</v>
      </c>
      <c r="R55" s="5">
        <f>P55-Q55</f>
        <v>260000</v>
      </c>
      <c r="S55" s="4" t="s">
        <v>43</v>
      </c>
    </row>
    <row r="56" spans="1:19" x14ac:dyDescent="0.2">
      <c r="A56" s="4">
        <v>48</v>
      </c>
      <c r="B56" s="4" t="s">
        <v>323</v>
      </c>
      <c r="E56" s="4" t="s">
        <v>197</v>
      </c>
      <c r="F56" s="5">
        <v>320000</v>
      </c>
      <c r="G56" s="5">
        <v>30000</v>
      </c>
      <c r="I56" s="7">
        <v>42699</v>
      </c>
      <c r="J56" s="5">
        <f>F56-G56-H56</f>
        <v>290000</v>
      </c>
      <c r="K56" s="4" t="s">
        <v>324</v>
      </c>
      <c r="L56" s="4">
        <v>3</v>
      </c>
      <c r="M56" s="4" t="s">
        <v>193</v>
      </c>
      <c r="N56" s="4" t="s">
        <v>325</v>
      </c>
      <c r="O56" s="4" t="s">
        <v>23</v>
      </c>
      <c r="P56" s="5">
        <f>SUM(F56:F56)</f>
        <v>320000</v>
      </c>
      <c r="Q56" s="5">
        <f>SUM(G56:H56)</f>
        <v>30000</v>
      </c>
      <c r="R56" s="5">
        <f>P56-Q56</f>
        <v>290000</v>
      </c>
      <c r="S56" s="4" t="s">
        <v>43</v>
      </c>
    </row>
    <row r="57" spans="1:19" x14ac:dyDescent="0.2">
      <c r="A57" s="4">
        <v>49</v>
      </c>
      <c r="B57" s="4" t="s">
        <v>326</v>
      </c>
      <c r="C57" s="5">
        <v>4278399</v>
      </c>
      <c r="D57" s="6">
        <v>81662575</v>
      </c>
      <c r="E57" s="4" t="s">
        <v>93</v>
      </c>
      <c r="F57" s="5">
        <v>260000</v>
      </c>
      <c r="G57" s="5">
        <v>40000</v>
      </c>
      <c r="I57" s="7">
        <v>42748</v>
      </c>
      <c r="J57" s="5">
        <f>F57-G57-H57</f>
        <v>220000</v>
      </c>
      <c r="K57" s="4" t="s">
        <v>327</v>
      </c>
      <c r="L57" s="4">
        <v>3</v>
      </c>
      <c r="M57" s="4" t="s">
        <v>193</v>
      </c>
      <c r="O57" s="4" t="s">
        <v>18</v>
      </c>
      <c r="P57" s="5">
        <f>SUM(F57:F57)</f>
        <v>260000</v>
      </c>
      <c r="Q57" s="5">
        <f>SUM(G57:H57)</f>
        <v>40000</v>
      </c>
      <c r="R57" s="5">
        <f>P57-Q57</f>
        <v>220000</v>
      </c>
      <c r="S57" s="4" t="s">
        <v>56</v>
      </c>
    </row>
    <row r="58" spans="1:19" x14ac:dyDescent="0.2">
      <c r="A58" s="4">
        <v>50</v>
      </c>
      <c r="B58" s="4" t="s">
        <v>328</v>
      </c>
      <c r="D58" s="6">
        <v>81103670</v>
      </c>
      <c r="E58" s="4" t="s">
        <v>77</v>
      </c>
      <c r="F58" s="5">
        <v>320000</v>
      </c>
      <c r="G58" s="5">
        <v>30000</v>
      </c>
      <c r="I58" s="7">
        <v>42518</v>
      </c>
      <c r="J58" s="5">
        <f>F58-G58-H58</f>
        <v>290000</v>
      </c>
      <c r="K58" s="4" t="s">
        <v>329</v>
      </c>
      <c r="L58" s="4">
        <v>3</v>
      </c>
      <c r="N58" s="4" t="s">
        <v>135</v>
      </c>
      <c r="O58" s="4" t="s">
        <v>1203</v>
      </c>
      <c r="P58" s="5">
        <f>SUM(F58:F58)</f>
        <v>320000</v>
      </c>
      <c r="Q58" s="5">
        <f>SUM(G58:H58)</f>
        <v>30000</v>
      </c>
      <c r="R58" s="5">
        <f>P58-Q58</f>
        <v>290000</v>
      </c>
      <c r="S58" s="4" t="s">
        <v>43</v>
      </c>
    </row>
    <row r="59" spans="1:19" x14ac:dyDescent="0.2">
      <c r="A59" s="4">
        <v>51</v>
      </c>
      <c r="B59" s="4" t="s">
        <v>331</v>
      </c>
      <c r="C59" s="5">
        <v>4471159</v>
      </c>
      <c r="D59" s="6">
        <v>75954570</v>
      </c>
      <c r="E59" s="4" t="s">
        <v>332</v>
      </c>
      <c r="F59" s="5">
        <v>240000</v>
      </c>
      <c r="G59" s="5">
        <v>40000</v>
      </c>
      <c r="I59" s="7">
        <v>42532</v>
      </c>
      <c r="J59" s="5">
        <f>F59-G59-H59</f>
        <v>200000</v>
      </c>
      <c r="K59" s="4" t="s">
        <v>333</v>
      </c>
      <c r="L59" s="4">
        <v>3</v>
      </c>
      <c r="O59" s="4" t="s">
        <v>304</v>
      </c>
      <c r="P59" s="5">
        <f>SUM(F59:F59)</f>
        <v>240000</v>
      </c>
      <c r="Q59" s="5">
        <f>SUM(G59:H59)</f>
        <v>40000</v>
      </c>
      <c r="R59" s="5">
        <f>P59-Q59</f>
        <v>200000</v>
      </c>
      <c r="S59" s="4" t="s">
        <v>43</v>
      </c>
    </row>
    <row r="60" spans="1:19" x14ac:dyDescent="0.2">
      <c r="A60" s="4">
        <v>52</v>
      </c>
      <c r="B60" s="4" t="s">
        <v>334</v>
      </c>
      <c r="C60" s="5">
        <v>3659945</v>
      </c>
      <c r="D60" s="6">
        <v>86305982</v>
      </c>
      <c r="E60" s="4" t="s">
        <v>26</v>
      </c>
      <c r="F60" s="5">
        <v>260000</v>
      </c>
      <c r="G60" s="5">
        <v>20000</v>
      </c>
      <c r="I60" s="7">
        <v>42790</v>
      </c>
      <c r="J60" s="5">
        <f>F60-G60-H60</f>
        <v>240000</v>
      </c>
      <c r="K60" s="4" t="s">
        <v>172</v>
      </c>
      <c r="L60" s="4">
        <v>3</v>
      </c>
      <c r="M60" s="4" t="s">
        <v>193</v>
      </c>
      <c r="O60" s="4" t="s">
        <v>23</v>
      </c>
      <c r="P60" s="5">
        <f>SUM(F60:F60)</f>
        <v>260000</v>
      </c>
      <c r="Q60" s="5">
        <f>SUM(G60:H60)</f>
        <v>20000</v>
      </c>
      <c r="R60" s="5">
        <f>P60-Q60</f>
        <v>240000</v>
      </c>
      <c r="S60" s="4" t="s">
        <v>44</v>
      </c>
    </row>
    <row r="61" spans="1:19" x14ac:dyDescent="0.2">
      <c r="A61" s="4">
        <v>53</v>
      </c>
      <c r="B61" s="4" t="s">
        <v>335</v>
      </c>
      <c r="E61" s="4" t="s">
        <v>194</v>
      </c>
      <c r="F61" s="5">
        <v>240000</v>
      </c>
      <c r="G61" s="5">
        <v>20000</v>
      </c>
      <c r="I61" s="7">
        <v>42804</v>
      </c>
      <c r="J61" s="5">
        <f>F61-G61-H61</f>
        <v>220000</v>
      </c>
      <c r="K61" s="4" t="s">
        <v>336</v>
      </c>
      <c r="L61" s="4">
        <v>3</v>
      </c>
      <c r="M61" s="4" t="s">
        <v>193</v>
      </c>
      <c r="O61" s="4" t="s">
        <v>23</v>
      </c>
      <c r="P61" s="5">
        <f>SUM(F61:F61)</f>
        <v>240000</v>
      </c>
      <c r="Q61" s="5">
        <f>SUM(G61:H61)</f>
        <v>20000</v>
      </c>
      <c r="R61" s="5">
        <f>P61-Q61</f>
        <v>220000</v>
      </c>
      <c r="S61" s="4" t="s">
        <v>43</v>
      </c>
    </row>
    <row r="62" spans="1:19" x14ac:dyDescent="0.2">
      <c r="A62" s="4">
        <v>54</v>
      </c>
      <c r="B62" s="4" t="s">
        <v>337</v>
      </c>
      <c r="C62" s="5">
        <v>2025347</v>
      </c>
      <c r="D62" s="6">
        <v>71236403</v>
      </c>
      <c r="E62" s="4" t="s">
        <v>93</v>
      </c>
      <c r="F62" s="5">
        <v>260000</v>
      </c>
      <c r="G62" s="5">
        <v>60000</v>
      </c>
      <c r="I62" s="7">
        <v>42713</v>
      </c>
      <c r="J62" s="5">
        <f>F62-G62-H62</f>
        <v>200000</v>
      </c>
      <c r="L62" s="4">
        <v>3</v>
      </c>
      <c r="M62" s="4" t="s">
        <v>193</v>
      </c>
      <c r="O62" s="4" t="s">
        <v>23</v>
      </c>
      <c r="P62" s="5">
        <f>SUM(F62:F62)</f>
        <v>260000</v>
      </c>
      <c r="Q62" s="5">
        <f>SUM(G62:H62)</f>
        <v>60000</v>
      </c>
      <c r="R62" s="5">
        <f>P62-Q62</f>
        <v>200000</v>
      </c>
      <c r="S62" s="4" t="s">
        <v>56</v>
      </c>
    </row>
    <row r="63" spans="1:19" x14ac:dyDescent="0.2">
      <c r="A63" s="4">
        <v>55</v>
      </c>
      <c r="B63" s="4" t="s">
        <v>338</v>
      </c>
      <c r="C63" s="5">
        <v>6675517</v>
      </c>
      <c r="D63" s="6">
        <v>71460488</v>
      </c>
      <c r="E63" s="4" t="s">
        <v>90</v>
      </c>
      <c r="F63" s="5">
        <v>260000</v>
      </c>
      <c r="G63" s="5">
        <v>40000</v>
      </c>
      <c r="I63" s="7">
        <v>42546</v>
      </c>
      <c r="J63" s="5">
        <f>F63-G63-H63</f>
        <v>220000</v>
      </c>
      <c r="K63" s="4" t="s">
        <v>333</v>
      </c>
      <c r="L63" s="4">
        <v>3</v>
      </c>
      <c r="O63" s="4" t="s">
        <v>339</v>
      </c>
      <c r="P63" s="5">
        <f>SUM(F63:F64)</f>
        <v>260000</v>
      </c>
      <c r="Q63" s="5">
        <f>SUM(G63:H64)</f>
        <v>50000</v>
      </c>
      <c r="R63" s="5">
        <f>P63-Q63</f>
        <v>210000</v>
      </c>
      <c r="S63" s="4" t="s">
        <v>43</v>
      </c>
    </row>
    <row r="64" spans="1:19" x14ac:dyDescent="0.2">
      <c r="D64" s="6">
        <v>72337177</v>
      </c>
      <c r="H64" s="5">
        <v>10000</v>
      </c>
      <c r="I64" s="7">
        <v>42560</v>
      </c>
      <c r="J64" s="5">
        <f t="shared" ref="J64" si="5">J63-H64+F64</f>
        <v>210000</v>
      </c>
    </row>
    <row r="65" spans="1:19" x14ac:dyDescent="0.2">
      <c r="A65" s="4">
        <v>56</v>
      </c>
      <c r="B65" s="4" t="s">
        <v>341</v>
      </c>
      <c r="C65" s="5">
        <v>5245349</v>
      </c>
      <c r="D65" s="6">
        <v>86588666</v>
      </c>
      <c r="E65" s="4" t="s">
        <v>268</v>
      </c>
      <c r="F65" s="5">
        <v>360000</v>
      </c>
      <c r="G65" s="5">
        <v>50000</v>
      </c>
      <c r="I65" s="7">
        <v>42713</v>
      </c>
      <c r="J65" s="5">
        <f>F65-G65-H65</f>
        <v>310000</v>
      </c>
      <c r="K65" s="4" t="s">
        <v>309</v>
      </c>
      <c r="L65" s="4">
        <v>3</v>
      </c>
      <c r="M65" s="4" t="s">
        <v>193</v>
      </c>
      <c r="O65" s="4" t="s">
        <v>23</v>
      </c>
      <c r="P65" s="5">
        <f>SUM(F65:F65)</f>
        <v>360000</v>
      </c>
      <c r="Q65" s="5">
        <f>SUM(G65:H65)</f>
        <v>50000</v>
      </c>
      <c r="R65" s="5">
        <f>P65-Q65</f>
        <v>310000</v>
      </c>
      <c r="S65" s="4" t="s">
        <v>56</v>
      </c>
    </row>
    <row r="66" spans="1:19" x14ac:dyDescent="0.2">
      <c r="A66" s="4">
        <v>57</v>
      </c>
      <c r="B66" s="4" t="s">
        <v>342</v>
      </c>
      <c r="C66" s="5">
        <v>1980384</v>
      </c>
      <c r="D66" s="6">
        <v>92503291</v>
      </c>
      <c r="E66" s="4" t="s">
        <v>82</v>
      </c>
      <c r="F66" s="5">
        <v>295000</v>
      </c>
      <c r="I66" s="7">
        <v>42769</v>
      </c>
      <c r="J66" s="5">
        <f>F66-G66-H66</f>
        <v>295000</v>
      </c>
      <c r="K66" s="4" t="s">
        <v>343</v>
      </c>
      <c r="L66" s="4">
        <v>3</v>
      </c>
      <c r="M66" s="4" t="s">
        <v>193</v>
      </c>
      <c r="N66" s="4" t="s">
        <v>344</v>
      </c>
      <c r="O66" s="4" t="s">
        <v>18</v>
      </c>
      <c r="P66" s="5">
        <f>SUM(F66:F66)</f>
        <v>295000</v>
      </c>
      <c r="Q66" s="5">
        <f>SUM(G66:H66)</f>
        <v>0</v>
      </c>
      <c r="R66" s="5">
        <f>P66-Q66</f>
        <v>295000</v>
      </c>
      <c r="S66" s="4" t="s">
        <v>43</v>
      </c>
    </row>
    <row r="67" spans="1:19" x14ac:dyDescent="0.2">
      <c r="A67" s="4">
        <v>58</v>
      </c>
      <c r="B67" s="4" t="s">
        <v>345</v>
      </c>
      <c r="C67" s="5">
        <v>1254483</v>
      </c>
      <c r="D67" s="6">
        <v>84603999</v>
      </c>
      <c r="E67" s="4" t="s">
        <v>69</v>
      </c>
      <c r="F67" s="5">
        <v>220000</v>
      </c>
      <c r="G67" s="5">
        <v>20000</v>
      </c>
      <c r="I67" s="7">
        <v>42804</v>
      </c>
      <c r="J67" s="5">
        <f>F67-G67-H67</f>
        <v>200000</v>
      </c>
      <c r="K67" s="4" t="s">
        <v>239</v>
      </c>
      <c r="L67" s="4">
        <v>3</v>
      </c>
      <c r="M67" s="4" t="s">
        <v>193</v>
      </c>
      <c r="O67" s="4" t="s">
        <v>64</v>
      </c>
      <c r="P67" s="5">
        <f>SUM(F67:F67)</f>
        <v>220000</v>
      </c>
      <c r="Q67" s="5">
        <f>SUM(G67:H67)</f>
        <v>20000</v>
      </c>
      <c r="R67" s="5">
        <f>P67-Q67</f>
        <v>200000</v>
      </c>
      <c r="S67" s="4" t="s">
        <v>44</v>
      </c>
    </row>
    <row r="68" spans="1:19" x14ac:dyDescent="0.2">
      <c r="A68" s="4">
        <v>59</v>
      </c>
      <c r="B68" s="4" t="s">
        <v>348</v>
      </c>
      <c r="D68" s="6">
        <v>82200549</v>
      </c>
      <c r="E68" s="4" t="s">
        <v>268</v>
      </c>
      <c r="F68" s="5">
        <v>360000</v>
      </c>
      <c r="G68" s="5">
        <v>50000</v>
      </c>
      <c r="I68" s="7">
        <v>42567</v>
      </c>
      <c r="J68" s="5">
        <f>F68-G68-H68</f>
        <v>310000</v>
      </c>
      <c r="K68" s="4" t="s">
        <v>346</v>
      </c>
      <c r="L68" s="4">
        <v>3</v>
      </c>
      <c r="M68" s="4" t="s">
        <v>347</v>
      </c>
      <c r="O68" s="4" t="s">
        <v>201</v>
      </c>
      <c r="P68" s="5">
        <f>SUM(F68:F68)</f>
        <v>360000</v>
      </c>
      <c r="Q68" s="5">
        <f>SUM(G68:H68)</f>
        <v>50000</v>
      </c>
      <c r="R68" s="5">
        <f>P68-Q68</f>
        <v>310000</v>
      </c>
      <c r="S68" s="4" t="s">
        <v>43</v>
      </c>
    </row>
    <row r="69" spans="1:19" x14ac:dyDescent="0.2">
      <c r="A69" s="4">
        <v>60</v>
      </c>
      <c r="B69" s="4" t="s">
        <v>349</v>
      </c>
      <c r="E69" s="4" t="s">
        <v>350</v>
      </c>
      <c r="F69" s="5">
        <v>290000</v>
      </c>
      <c r="G69" s="5">
        <v>100000</v>
      </c>
      <c r="I69" s="7">
        <v>42546</v>
      </c>
      <c r="J69" s="5">
        <f>F69-G69-H69</f>
        <v>190000</v>
      </c>
      <c r="K69" s="4" t="s">
        <v>351</v>
      </c>
      <c r="L69" s="4">
        <v>3</v>
      </c>
      <c r="M69" s="4" t="s">
        <v>200</v>
      </c>
      <c r="O69" s="4" t="s">
        <v>201</v>
      </c>
      <c r="P69" s="5">
        <f>SUM(F69:F69)</f>
        <v>290000</v>
      </c>
      <c r="Q69" s="5">
        <f>SUM(G69:H69)</f>
        <v>100000</v>
      </c>
      <c r="R69" s="5">
        <f>P69-Q69</f>
        <v>190000</v>
      </c>
      <c r="S69" s="4" t="s">
        <v>56</v>
      </c>
    </row>
    <row r="70" spans="1:19" x14ac:dyDescent="0.2">
      <c r="A70" s="4">
        <v>61</v>
      </c>
      <c r="B70" s="4" t="s">
        <v>352</v>
      </c>
      <c r="E70" s="4" t="s">
        <v>268</v>
      </c>
      <c r="F70" s="5">
        <v>460000</v>
      </c>
      <c r="I70" s="7">
        <v>42546</v>
      </c>
      <c r="J70" s="5">
        <f>F70-G70-H70</f>
        <v>460000</v>
      </c>
      <c r="L70" s="4">
        <v>3</v>
      </c>
      <c r="M70" s="4" t="s">
        <v>200</v>
      </c>
      <c r="O70" s="4" t="s">
        <v>201</v>
      </c>
      <c r="P70" s="5">
        <f>SUM(F70:F70)</f>
        <v>460000</v>
      </c>
      <c r="Q70" s="5">
        <f>SUM(G70:H70)</f>
        <v>0</v>
      </c>
      <c r="R70" s="5">
        <f>P70-Q70</f>
        <v>460000</v>
      </c>
      <c r="S70" s="4" t="s">
        <v>56</v>
      </c>
    </row>
    <row r="71" spans="1:19" x14ac:dyDescent="0.2">
      <c r="A71" s="4">
        <v>62</v>
      </c>
      <c r="B71" s="4" t="s">
        <v>353</v>
      </c>
      <c r="C71" s="5">
        <v>5407012</v>
      </c>
      <c r="D71" s="6">
        <v>71417081</v>
      </c>
      <c r="E71" s="4" t="s">
        <v>90</v>
      </c>
      <c r="F71" s="5">
        <v>260000</v>
      </c>
      <c r="I71" s="7">
        <v>42706</v>
      </c>
      <c r="J71" s="5">
        <f>F71-G71-H71</f>
        <v>260000</v>
      </c>
      <c r="K71" s="4" t="s">
        <v>354</v>
      </c>
      <c r="L71" s="4">
        <v>3</v>
      </c>
      <c r="M71" s="4" t="s">
        <v>193</v>
      </c>
      <c r="O71" s="4" t="s">
        <v>18</v>
      </c>
      <c r="P71" s="5">
        <f>SUM(F71:F71)</f>
        <v>260000</v>
      </c>
      <c r="Q71" s="5">
        <f>SUM(G71:H71)</f>
        <v>0</v>
      </c>
      <c r="R71" s="5">
        <f>P71-Q71</f>
        <v>260000</v>
      </c>
      <c r="S71" s="4" t="s">
        <v>43</v>
      </c>
    </row>
    <row r="72" spans="1:19" x14ac:dyDescent="0.2">
      <c r="A72" s="4">
        <v>63</v>
      </c>
      <c r="B72" s="4" t="s">
        <v>355</v>
      </c>
      <c r="D72" s="6">
        <v>71236403</v>
      </c>
      <c r="E72" s="4" t="s">
        <v>93</v>
      </c>
      <c r="F72" s="5">
        <v>220000</v>
      </c>
      <c r="I72" s="7">
        <v>42797</v>
      </c>
      <c r="J72" s="5">
        <f>F72-G72-H72</f>
        <v>220000</v>
      </c>
      <c r="L72" s="4">
        <v>3</v>
      </c>
      <c r="M72" s="4" t="s">
        <v>193</v>
      </c>
      <c r="O72" s="4" t="s">
        <v>23</v>
      </c>
      <c r="P72" s="5">
        <f>SUM(F72:F72)</f>
        <v>220000</v>
      </c>
      <c r="Q72" s="5">
        <f>SUM(G72:H72)</f>
        <v>0</v>
      </c>
      <c r="R72" s="5">
        <f>P72-Q72</f>
        <v>220000</v>
      </c>
      <c r="S72" s="4" t="s">
        <v>56</v>
      </c>
    </row>
    <row r="73" spans="1:19" x14ac:dyDescent="0.2">
      <c r="A73" s="4">
        <v>64</v>
      </c>
      <c r="B73" s="4" t="s">
        <v>356</v>
      </c>
      <c r="C73" s="5">
        <v>4703771</v>
      </c>
      <c r="D73" s="6">
        <v>94219671</v>
      </c>
      <c r="E73" s="4" t="s">
        <v>218</v>
      </c>
      <c r="F73" s="5">
        <v>290000</v>
      </c>
      <c r="G73" s="5">
        <v>40000</v>
      </c>
      <c r="I73" s="7">
        <v>42574</v>
      </c>
      <c r="J73" s="5">
        <f>F73-G73-H73</f>
        <v>250000</v>
      </c>
      <c r="K73" s="4" t="s">
        <v>357</v>
      </c>
      <c r="L73" s="4">
        <v>3</v>
      </c>
      <c r="M73" s="4" t="s">
        <v>193</v>
      </c>
      <c r="O73" s="4" t="s">
        <v>358</v>
      </c>
      <c r="P73" s="5">
        <f>SUM(F73:F73)</f>
        <v>290000</v>
      </c>
      <c r="Q73" s="5">
        <f>SUM(G73:H73)</f>
        <v>40000</v>
      </c>
      <c r="R73" s="5">
        <f>P73-Q73</f>
        <v>250000</v>
      </c>
      <c r="S73" s="4" t="s">
        <v>43</v>
      </c>
    </row>
    <row r="74" spans="1:19" x14ac:dyDescent="0.2">
      <c r="A74" s="4">
        <v>65</v>
      </c>
      <c r="B74" s="4" t="s">
        <v>359</v>
      </c>
      <c r="C74" s="5">
        <v>7266881</v>
      </c>
      <c r="D74" s="6">
        <v>75493867</v>
      </c>
      <c r="E74" s="4" t="s">
        <v>268</v>
      </c>
      <c r="F74" s="5">
        <v>360000</v>
      </c>
      <c r="G74" s="5">
        <v>20000</v>
      </c>
      <c r="I74" s="7">
        <v>42665</v>
      </c>
      <c r="J74" s="5">
        <f>F74-G74-H74</f>
        <v>340000</v>
      </c>
      <c r="K74" s="4" t="s">
        <v>284</v>
      </c>
      <c r="L74" s="4">
        <v>3</v>
      </c>
      <c r="M74" s="4" t="s">
        <v>193</v>
      </c>
      <c r="O74" s="4" t="s">
        <v>18</v>
      </c>
      <c r="P74" s="5">
        <f>SUM(F74:F74)</f>
        <v>360000</v>
      </c>
      <c r="Q74" s="5">
        <f>SUM(G74:H74)</f>
        <v>20000</v>
      </c>
      <c r="R74" s="5">
        <f>P74-Q74</f>
        <v>340000</v>
      </c>
      <c r="S74" s="4" t="s">
        <v>43</v>
      </c>
    </row>
    <row r="75" spans="1:19" x14ac:dyDescent="0.2">
      <c r="A75" s="4">
        <v>66</v>
      </c>
      <c r="B75" s="4" t="s">
        <v>360</v>
      </c>
      <c r="C75" s="5">
        <v>6028546</v>
      </c>
      <c r="D75" s="6">
        <v>85636443</v>
      </c>
      <c r="E75" s="4" t="s">
        <v>93</v>
      </c>
      <c r="F75" s="5">
        <v>260000</v>
      </c>
      <c r="I75" s="7">
        <v>42665</v>
      </c>
      <c r="J75" s="5">
        <f>F75-G75-H75</f>
        <v>260000</v>
      </c>
      <c r="L75" s="4">
        <v>3</v>
      </c>
      <c r="M75" s="4" t="s">
        <v>193</v>
      </c>
      <c r="N75" s="4" t="s">
        <v>361</v>
      </c>
      <c r="O75" s="4" t="s">
        <v>18</v>
      </c>
      <c r="P75" s="5">
        <f>SUM(F75:F75)</f>
        <v>260000</v>
      </c>
      <c r="Q75" s="5">
        <f>SUM(G75:H75)</f>
        <v>0</v>
      </c>
      <c r="R75" s="5">
        <f>P75-Q75</f>
        <v>260000</v>
      </c>
      <c r="S75" s="4" t="s">
        <v>43</v>
      </c>
    </row>
    <row r="76" spans="1:19" x14ac:dyDescent="0.2">
      <c r="A76" s="4">
        <v>67</v>
      </c>
      <c r="B76" s="4" t="s">
        <v>362</v>
      </c>
      <c r="C76" s="5">
        <v>6233776</v>
      </c>
      <c r="D76" s="6">
        <v>82469203</v>
      </c>
      <c r="E76" s="4" t="s">
        <v>363</v>
      </c>
      <c r="F76" s="5">
        <v>240000</v>
      </c>
      <c r="I76" s="7">
        <v>42762</v>
      </c>
      <c r="J76" s="5">
        <f>F76-G76-H76</f>
        <v>240000</v>
      </c>
      <c r="K76" s="4" t="s">
        <v>364</v>
      </c>
      <c r="L76" s="4">
        <v>3</v>
      </c>
      <c r="M76" s="4" t="s">
        <v>193</v>
      </c>
      <c r="N76" s="4" t="s">
        <v>361</v>
      </c>
      <c r="O76" s="4" t="s">
        <v>18</v>
      </c>
      <c r="P76" s="5">
        <f>SUM(F76:F76)</f>
        <v>240000</v>
      </c>
      <c r="Q76" s="5">
        <f>SUM(G76:H76)</f>
        <v>0</v>
      </c>
      <c r="R76" s="5">
        <f>P76-Q76</f>
        <v>240000</v>
      </c>
      <c r="S76" s="4" t="s">
        <v>43</v>
      </c>
    </row>
    <row r="77" spans="1:19" x14ac:dyDescent="0.2">
      <c r="A77" s="4">
        <v>68</v>
      </c>
      <c r="B77" s="4" t="s">
        <v>365</v>
      </c>
      <c r="E77" s="4" t="s">
        <v>366</v>
      </c>
      <c r="F77" s="5">
        <v>240000</v>
      </c>
      <c r="G77" s="5">
        <v>40000</v>
      </c>
      <c r="I77" s="7">
        <v>42832</v>
      </c>
      <c r="J77" s="5">
        <f>F77-G77-H77</f>
        <v>200000</v>
      </c>
      <c r="L77" s="4">
        <v>3</v>
      </c>
      <c r="M77" s="4" t="s">
        <v>200</v>
      </c>
      <c r="O77" s="4" t="s">
        <v>163</v>
      </c>
      <c r="P77" s="5">
        <f>SUM(F77:F77)</f>
        <v>240000</v>
      </c>
      <c r="Q77" s="5">
        <f>SUM(G77:H77)</f>
        <v>40000</v>
      </c>
      <c r="R77" s="5">
        <f>P77-Q77</f>
        <v>200000</v>
      </c>
      <c r="S77" s="4" t="s">
        <v>56</v>
      </c>
    </row>
    <row r="78" spans="1:19" x14ac:dyDescent="0.2">
      <c r="A78" s="4">
        <v>69</v>
      </c>
      <c r="B78" s="4" t="s">
        <v>367</v>
      </c>
      <c r="C78" s="5">
        <v>1369145</v>
      </c>
      <c r="D78" s="6">
        <v>71711733</v>
      </c>
      <c r="E78" s="4" t="s">
        <v>369</v>
      </c>
      <c r="F78" s="5">
        <v>240000</v>
      </c>
      <c r="G78" s="5">
        <v>30000</v>
      </c>
      <c r="I78" s="7">
        <v>42658</v>
      </c>
      <c r="J78" s="5">
        <f>F78-G78-H78</f>
        <v>210000</v>
      </c>
      <c r="K78" s="4" t="s">
        <v>370</v>
      </c>
      <c r="L78" s="4">
        <v>3</v>
      </c>
      <c r="M78" s="4" t="s">
        <v>193</v>
      </c>
      <c r="O78" s="4" t="s">
        <v>301</v>
      </c>
      <c r="P78" s="5">
        <f>SUM(F78:F80)</f>
        <v>240000</v>
      </c>
      <c r="Q78" s="5">
        <f>SUM(G78:H80)</f>
        <v>110000</v>
      </c>
      <c r="R78" s="5">
        <f>P78-Q78</f>
        <v>130000</v>
      </c>
      <c r="S78" s="4" t="s">
        <v>56</v>
      </c>
    </row>
    <row r="79" spans="1:19" x14ac:dyDescent="0.2">
      <c r="D79" s="6">
        <v>71171333</v>
      </c>
      <c r="H79" s="5">
        <v>30000</v>
      </c>
      <c r="I79" s="7">
        <v>42679</v>
      </c>
      <c r="J79" s="5">
        <f t="shared" ref="J79:J80" si="6">J78-H79+F79</f>
        <v>180000</v>
      </c>
    </row>
    <row r="80" spans="1:19" x14ac:dyDescent="0.2">
      <c r="B80" s="4" t="s">
        <v>368</v>
      </c>
      <c r="D80" s="6">
        <v>71887111</v>
      </c>
      <c r="H80" s="5">
        <v>50000</v>
      </c>
      <c r="I80" s="7">
        <v>42713</v>
      </c>
      <c r="J80" s="5">
        <f t="shared" si="6"/>
        <v>130000</v>
      </c>
    </row>
    <row r="81" spans="1:19" x14ac:dyDescent="0.2">
      <c r="A81" s="4">
        <v>70</v>
      </c>
      <c r="B81" s="4" t="s">
        <v>371</v>
      </c>
      <c r="E81" s="4" t="s">
        <v>77</v>
      </c>
      <c r="F81" s="5">
        <v>320000</v>
      </c>
      <c r="I81" s="7">
        <v>42644</v>
      </c>
      <c r="J81" s="5">
        <f>F81-G81-H81</f>
        <v>320000</v>
      </c>
      <c r="K81" s="4" t="s">
        <v>152</v>
      </c>
      <c r="L81" s="4">
        <v>3</v>
      </c>
      <c r="M81" s="4" t="s">
        <v>193</v>
      </c>
      <c r="O81" s="4" t="s">
        <v>216</v>
      </c>
      <c r="P81" s="5">
        <f>SUM(F81:F81)</f>
        <v>320000</v>
      </c>
      <c r="Q81" s="5">
        <f>SUM(G81:H81)</f>
        <v>0</v>
      </c>
      <c r="R81" s="5">
        <f>P81-Q81</f>
        <v>320000</v>
      </c>
      <c r="S81" s="4" t="s">
        <v>44</v>
      </c>
    </row>
    <row r="82" spans="1:19" x14ac:dyDescent="0.2">
      <c r="A82" s="4">
        <v>71</v>
      </c>
      <c r="B82" s="4" t="s">
        <v>372</v>
      </c>
      <c r="D82" s="6">
        <v>83695890</v>
      </c>
      <c r="E82" s="4" t="s">
        <v>77</v>
      </c>
      <c r="F82" s="5">
        <v>490000</v>
      </c>
      <c r="G82" s="5">
        <v>100000</v>
      </c>
      <c r="I82" s="7">
        <v>42797</v>
      </c>
      <c r="J82" s="5">
        <f>F82-G82-H82</f>
        <v>390000</v>
      </c>
      <c r="K82" s="4" t="s">
        <v>346</v>
      </c>
      <c r="L82" s="4">
        <v>3</v>
      </c>
      <c r="M82" s="4" t="s">
        <v>347</v>
      </c>
      <c r="O82" s="4" t="s">
        <v>23</v>
      </c>
      <c r="P82" s="5">
        <f>SUM(F82:F82)</f>
        <v>490000</v>
      </c>
      <c r="Q82" s="5">
        <f>SUM(G82:H82)</f>
        <v>100000</v>
      </c>
      <c r="R82" s="5">
        <f>P82-Q82</f>
        <v>390000</v>
      </c>
      <c r="S82" s="4" t="s">
        <v>56</v>
      </c>
    </row>
    <row r="83" spans="1:19" x14ac:dyDescent="0.2">
      <c r="A83" s="4">
        <v>72</v>
      </c>
      <c r="B83" s="4" t="s">
        <v>373</v>
      </c>
      <c r="E83" s="4" t="s">
        <v>268</v>
      </c>
      <c r="F83" s="5">
        <v>580000</v>
      </c>
      <c r="G83" s="5">
        <v>100000</v>
      </c>
      <c r="I83" s="7">
        <v>42623</v>
      </c>
      <c r="J83" s="5">
        <f>F83-G83-H83</f>
        <v>480000</v>
      </c>
      <c r="K83" s="4" t="s">
        <v>346</v>
      </c>
      <c r="L83" s="4">
        <v>3</v>
      </c>
      <c r="M83" s="4" t="s">
        <v>347</v>
      </c>
      <c r="O83" s="4" t="s">
        <v>201</v>
      </c>
      <c r="P83" s="5">
        <f>SUM(F83:F83)</f>
        <v>580000</v>
      </c>
      <c r="Q83" s="5">
        <f>SUM(G83:H83)</f>
        <v>100000</v>
      </c>
      <c r="R83" s="5">
        <f>P83-Q83</f>
        <v>480000</v>
      </c>
      <c r="S83" s="4" t="s">
        <v>56</v>
      </c>
    </row>
    <row r="84" spans="1:19" x14ac:dyDescent="0.2">
      <c r="A84" s="4">
        <v>73</v>
      </c>
      <c r="B84" s="4" t="s">
        <v>374</v>
      </c>
      <c r="C84" s="5">
        <v>4723026</v>
      </c>
      <c r="D84" s="6">
        <v>71352233</v>
      </c>
      <c r="E84" s="4" t="s">
        <v>218</v>
      </c>
      <c r="F84" s="5">
        <v>320000</v>
      </c>
      <c r="I84" s="7">
        <v>42665</v>
      </c>
      <c r="J84" s="5">
        <f>F84-G84-H84</f>
        <v>320000</v>
      </c>
      <c r="K84" s="4" t="s">
        <v>336</v>
      </c>
      <c r="L84" s="4">
        <v>3</v>
      </c>
      <c r="M84" s="4" t="s">
        <v>193</v>
      </c>
      <c r="O84" s="4" t="s">
        <v>23</v>
      </c>
      <c r="P84" s="5">
        <f>SUM(F84:F84)</f>
        <v>320000</v>
      </c>
      <c r="Q84" s="5">
        <f>SUM(G84:H84)</f>
        <v>0</v>
      </c>
      <c r="R84" s="5">
        <f>P84-Q84</f>
        <v>320000</v>
      </c>
      <c r="S84" s="4" t="s">
        <v>44</v>
      </c>
    </row>
    <row r="85" spans="1:19" x14ac:dyDescent="0.2">
      <c r="A85" s="4">
        <v>74</v>
      </c>
      <c r="B85" s="4" t="s">
        <v>375</v>
      </c>
      <c r="D85" s="6">
        <v>91954324</v>
      </c>
      <c r="E85" s="4" t="s">
        <v>20</v>
      </c>
      <c r="F85" s="5">
        <v>320000</v>
      </c>
      <c r="I85" s="7">
        <v>42825</v>
      </c>
      <c r="J85" s="5">
        <f>F85-G85-H85</f>
        <v>320000</v>
      </c>
      <c r="L85" s="4">
        <v>3</v>
      </c>
      <c r="M85" s="4" t="s">
        <v>200</v>
      </c>
      <c r="O85" s="4" t="s">
        <v>201</v>
      </c>
      <c r="P85" s="5">
        <f>SUM(F85:F85)</f>
        <v>320000</v>
      </c>
      <c r="Q85" s="5">
        <f>SUM(G85:H85)</f>
        <v>0</v>
      </c>
      <c r="R85" s="5">
        <f>P85-Q85</f>
        <v>320000</v>
      </c>
      <c r="S85" s="4" t="s">
        <v>56</v>
      </c>
    </row>
    <row r="86" spans="1:19" x14ac:dyDescent="0.2">
      <c r="A86" s="4">
        <v>75</v>
      </c>
      <c r="B86" s="4" t="s">
        <v>376</v>
      </c>
      <c r="D86" s="6">
        <v>82576282</v>
      </c>
      <c r="E86" s="4" t="s">
        <v>238</v>
      </c>
      <c r="F86" s="5">
        <v>260000</v>
      </c>
      <c r="I86" s="7">
        <v>42797</v>
      </c>
      <c r="J86" s="5">
        <f>F86-G86-H86</f>
        <v>260000</v>
      </c>
      <c r="K86" s="4" t="s">
        <v>377</v>
      </c>
      <c r="L86" s="4">
        <v>3</v>
      </c>
      <c r="M86" s="4" t="s">
        <v>193</v>
      </c>
      <c r="N86" s="4" t="s">
        <v>378</v>
      </c>
      <c r="O86" s="4" t="s">
        <v>18</v>
      </c>
      <c r="P86" s="5">
        <f>SUM(F86:F86)</f>
        <v>260000</v>
      </c>
      <c r="Q86" s="5">
        <f>SUM(G86:H86)</f>
        <v>0</v>
      </c>
      <c r="R86" s="5">
        <f>P86-Q86</f>
        <v>260000</v>
      </c>
      <c r="S86" s="4" t="s">
        <v>56</v>
      </c>
    </row>
    <row r="87" spans="1:19" x14ac:dyDescent="0.2">
      <c r="A87" s="4">
        <v>76</v>
      </c>
      <c r="B87" s="4" t="s">
        <v>379</v>
      </c>
      <c r="D87" s="6">
        <v>75945655</v>
      </c>
      <c r="E87" s="4" t="s">
        <v>380</v>
      </c>
      <c r="F87" s="5">
        <v>290000</v>
      </c>
      <c r="G87" s="5">
        <v>50000</v>
      </c>
      <c r="I87" s="7">
        <v>42797</v>
      </c>
      <c r="J87" s="5">
        <f>F87-G87-H87</f>
        <v>240000</v>
      </c>
      <c r="K87" s="4" t="s">
        <v>381</v>
      </c>
      <c r="L87" s="4">
        <v>3</v>
      </c>
      <c r="M87" s="4" t="s">
        <v>193</v>
      </c>
      <c r="N87" s="4" t="s">
        <v>382</v>
      </c>
      <c r="O87" s="4" t="s">
        <v>18</v>
      </c>
      <c r="P87" s="5">
        <f>SUM(F87:F87)</f>
        <v>290000</v>
      </c>
      <c r="Q87" s="5">
        <f>SUM(G87:H87)</f>
        <v>50000</v>
      </c>
      <c r="R87" s="5">
        <f>P87-Q87</f>
        <v>240000</v>
      </c>
      <c r="S87" s="4" t="s">
        <v>56</v>
      </c>
    </row>
    <row r="88" spans="1:19" x14ac:dyDescent="0.2">
      <c r="A88" s="4">
        <v>77</v>
      </c>
      <c r="B88" s="4" t="s">
        <v>383</v>
      </c>
      <c r="D88" s="6">
        <v>75576557</v>
      </c>
      <c r="E88" s="4" t="s">
        <v>340</v>
      </c>
      <c r="F88" s="5">
        <v>320000</v>
      </c>
      <c r="I88" s="7">
        <v>42818</v>
      </c>
      <c r="J88" s="5">
        <f>F88-G88-H88</f>
        <v>320000</v>
      </c>
      <c r="K88" s="4" t="s">
        <v>384</v>
      </c>
      <c r="L88" s="4">
        <v>3</v>
      </c>
      <c r="M88" s="4" t="s">
        <v>193</v>
      </c>
      <c r="N88" s="4" t="s">
        <v>385</v>
      </c>
      <c r="O88" s="4" t="s">
        <v>23</v>
      </c>
      <c r="P88" s="5">
        <f>SUM(F88:F88)</f>
        <v>320000</v>
      </c>
      <c r="Q88" s="5">
        <f>SUM(G88:H88)</f>
        <v>0</v>
      </c>
      <c r="R88" s="5">
        <f>P88-Q88</f>
        <v>320000</v>
      </c>
      <c r="S88" s="4" t="s">
        <v>44</v>
      </c>
    </row>
    <row r="89" spans="1:19" x14ac:dyDescent="0.2">
      <c r="A89" s="4">
        <v>78</v>
      </c>
      <c r="B89" s="4" t="s">
        <v>386</v>
      </c>
      <c r="D89" s="6">
        <v>82917870</v>
      </c>
      <c r="E89" s="4" t="s">
        <v>197</v>
      </c>
      <c r="F89" s="5">
        <v>320000</v>
      </c>
      <c r="G89" s="5">
        <v>50000</v>
      </c>
      <c r="I89" s="7">
        <v>42797</v>
      </c>
      <c r="J89" s="5">
        <f>F89-G89-H89</f>
        <v>270000</v>
      </c>
      <c r="K89" s="4" t="s">
        <v>387</v>
      </c>
      <c r="L89" s="4">
        <v>3</v>
      </c>
      <c r="M89" s="4" t="s">
        <v>193</v>
      </c>
      <c r="N89" s="4" t="s">
        <v>388</v>
      </c>
      <c r="O89" s="4" t="s">
        <v>18</v>
      </c>
      <c r="P89" s="5">
        <f>SUM(F89:F89)</f>
        <v>320000</v>
      </c>
      <c r="Q89" s="5">
        <f>SUM(G89:H89)</f>
        <v>50000</v>
      </c>
      <c r="R89" s="5">
        <f>P89-Q89</f>
        <v>270000</v>
      </c>
      <c r="S89" s="4" t="s">
        <v>43</v>
      </c>
    </row>
    <row r="90" spans="1:19" x14ac:dyDescent="0.2">
      <c r="A90" s="4">
        <v>79</v>
      </c>
      <c r="B90" s="4" t="s">
        <v>389</v>
      </c>
      <c r="C90" s="5">
        <v>3394882</v>
      </c>
      <c r="D90" s="6">
        <v>71467548</v>
      </c>
      <c r="E90" s="4" t="s">
        <v>48</v>
      </c>
      <c r="F90" s="5">
        <v>170000</v>
      </c>
      <c r="G90" s="5">
        <v>100000</v>
      </c>
      <c r="I90" s="7">
        <v>42832</v>
      </c>
      <c r="J90" s="5">
        <f>F90-G90-H90</f>
        <v>70000</v>
      </c>
      <c r="K90" s="4" t="s">
        <v>100</v>
      </c>
      <c r="L90" s="4">
        <v>3</v>
      </c>
      <c r="M90" s="4" t="s">
        <v>193</v>
      </c>
      <c r="N90" s="4" t="s">
        <v>1204</v>
      </c>
      <c r="O90" s="4" t="s">
        <v>64</v>
      </c>
      <c r="P90" s="5">
        <f>SUM(F90:F90)</f>
        <v>170000</v>
      </c>
      <c r="Q90" s="5">
        <f>SUM(G90:H90)</f>
        <v>100000</v>
      </c>
      <c r="R90" s="5">
        <f>P90-Q90</f>
        <v>70000</v>
      </c>
      <c r="S90" s="4" t="s">
        <v>44</v>
      </c>
    </row>
    <row r="91" spans="1:19" x14ac:dyDescent="0.2">
      <c r="A91" s="4">
        <v>80</v>
      </c>
      <c r="B91" s="4" t="s">
        <v>390</v>
      </c>
      <c r="C91" s="5">
        <v>1997950</v>
      </c>
      <c r="D91" s="6">
        <v>81372324</v>
      </c>
      <c r="E91" s="4" t="s">
        <v>109</v>
      </c>
      <c r="F91" s="5">
        <v>500000</v>
      </c>
      <c r="G91" s="5">
        <v>60000</v>
      </c>
      <c r="I91" s="7">
        <v>42804</v>
      </c>
      <c r="J91" s="5">
        <f>F91-G91-H91</f>
        <v>440000</v>
      </c>
      <c r="K91" s="4" t="s">
        <v>392</v>
      </c>
      <c r="L91" s="4">
        <v>3</v>
      </c>
      <c r="M91" s="4" t="s">
        <v>193</v>
      </c>
      <c r="O91" s="4" t="s">
        <v>64</v>
      </c>
      <c r="P91" s="5">
        <f>SUM(F91:F92)</f>
        <v>500000</v>
      </c>
      <c r="Q91" s="5">
        <f>SUM(G91:H92)</f>
        <v>90000</v>
      </c>
      <c r="R91" s="5">
        <f>P91-Q91</f>
        <v>410000</v>
      </c>
      <c r="S91" s="4" t="s">
        <v>44</v>
      </c>
    </row>
    <row r="92" spans="1:19" x14ac:dyDescent="0.2">
      <c r="B92" s="4" t="s">
        <v>391</v>
      </c>
      <c r="D92" s="6">
        <v>75361461</v>
      </c>
      <c r="E92" s="4" t="s">
        <v>230</v>
      </c>
      <c r="H92" s="5">
        <v>30000</v>
      </c>
      <c r="I92" s="7">
        <v>42818</v>
      </c>
      <c r="J92" s="5">
        <f t="shared" ref="J92" si="7">J91-H92+F92</f>
        <v>410000</v>
      </c>
    </row>
    <row r="93" spans="1:19" x14ac:dyDescent="0.2">
      <c r="A93" s="4">
        <v>81</v>
      </c>
      <c r="B93" s="4" t="s">
        <v>393</v>
      </c>
      <c r="D93" s="6">
        <v>94470000</v>
      </c>
      <c r="E93" s="4" t="s">
        <v>165</v>
      </c>
      <c r="F93" s="5">
        <v>530000</v>
      </c>
      <c r="G93" s="5">
        <v>40000</v>
      </c>
      <c r="I93" s="7">
        <v>42679</v>
      </c>
      <c r="J93" s="5">
        <f>F93-G93-H93</f>
        <v>490000</v>
      </c>
      <c r="K93" s="4" t="s">
        <v>395</v>
      </c>
      <c r="L93" s="4">
        <v>3</v>
      </c>
      <c r="M93" s="4" t="s">
        <v>193</v>
      </c>
      <c r="O93" s="4" t="s">
        <v>18</v>
      </c>
      <c r="P93" s="5">
        <f>SUM(F93:F93)</f>
        <v>530000</v>
      </c>
      <c r="Q93" s="5">
        <f>SUM(G93:H93)</f>
        <v>40000</v>
      </c>
      <c r="R93" s="5">
        <f>P93-Q93</f>
        <v>490000</v>
      </c>
      <c r="S93" s="4" t="s">
        <v>44</v>
      </c>
    </row>
    <row r="94" spans="1:19" x14ac:dyDescent="0.2">
      <c r="A94" s="4">
        <v>82</v>
      </c>
      <c r="B94" s="4" t="s">
        <v>396</v>
      </c>
      <c r="E94" s="4" t="s">
        <v>48</v>
      </c>
      <c r="F94" s="5">
        <v>260000</v>
      </c>
      <c r="I94" s="7">
        <v>42699</v>
      </c>
      <c r="J94" s="5">
        <f>F94-G94-H94</f>
        <v>260000</v>
      </c>
      <c r="K94" s="4" t="s">
        <v>397</v>
      </c>
      <c r="L94" s="4">
        <v>3</v>
      </c>
      <c r="M94" s="4" t="s">
        <v>193</v>
      </c>
      <c r="O94" s="4" t="s">
        <v>201</v>
      </c>
      <c r="P94" s="5">
        <f>SUM(F94:F94)</f>
        <v>260000</v>
      </c>
      <c r="Q94" s="5">
        <f>SUM(G94:H94)</f>
        <v>0</v>
      </c>
      <c r="R94" s="5">
        <f>P94-Q94</f>
        <v>260000</v>
      </c>
      <c r="S94" s="4" t="s">
        <v>43</v>
      </c>
    </row>
    <row r="95" spans="1:19" x14ac:dyDescent="0.2">
      <c r="A95" s="4">
        <v>83</v>
      </c>
      <c r="B95" s="4" t="s">
        <v>398</v>
      </c>
      <c r="D95" s="6">
        <v>86247690</v>
      </c>
      <c r="E95" s="4" t="s">
        <v>399</v>
      </c>
      <c r="F95" s="5">
        <v>240000</v>
      </c>
      <c r="I95" s="7">
        <v>42699</v>
      </c>
      <c r="J95" s="5">
        <f>F95-G95-H95</f>
        <v>240000</v>
      </c>
      <c r="K95" s="4" t="s">
        <v>145</v>
      </c>
      <c r="L95" s="4">
        <v>3</v>
      </c>
      <c r="M95" s="4" t="s">
        <v>193</v>
      </c>
      <c r="N95" s="4" t="s">
        <v>400</v>
      </c>
      <c r="O95" s="4" t="s">
        <v>23</v>
      </c>
      <c r="P95" s="5">
        <f>SUM(F95:F95)</f>
        <v>240000</v>
      </c>
      <c r="Q95" s="5">
        <f>SUM(G95:H95)</f>
        <v>0</v>
      </c>
      <c r="R95" s="5">
        <f>P95-Q95</f>
        <v>240000</v>
      </c>
      <c r="S95" s="4" t="s">
        <v>43</v>
      </c>
    </row>
    <row r="96" spans="1:19" x14ac:dyDescent="0.2">
      <c r="A96" s="4">
        <v>84</v>
      </c>
      <c r="B96" s="4" t="s">
        <v>401</v>
      </c>
      <c r="C96" s="5">
        <v>5275525</v>
      </c>
      <c r="D96" s="6">
        <v>82846385</v>
      </c>
      <c r="E96" s="4" t="s">
        <v>197</v>
      </c>
      <c r="F96" s="5">
        <v>320000</v>
      </c>
      <c r="I96" s="7">
        <v>42706</v>
      </c>
      <c r="J96" s="5">
        <f>F96-G96-H96</f>
        <v>320000</v>
      </c>
      <c r="K96" s="4" t="s">
        <v>402</v>
      </c>
      <c r="L96" s="4">
        <v>3</v>
      </c>
      <c r="M96" s="4" t="s">
        <v>193</v>
      </c>
      <c r="N96" s="4" t="s">
        <v>403</v>
      </c>
      <c r="O96" s="4" t="s">
        <v>18</v>
      </c>
      <c r="P96" s="5">
        <f>SUM(F96:F96)</f>
        <v>320000</v>
      </c>
      <c r="Q96" s="5">
        <f>SUM(G96:H96)</f>
        <v>0</v>
      </c>
      <c r="R96" s="5">
        <f>P96-Q96</f>
        <v>320000</v>
      </c>
      <c r="S96" s="4" t="s">
        <v>56</v>
      </c>
    </row>
    <row r="97" spans="1:19" x14ac:dyDescent="0.2">
      <c r="A97" s="4">
        <v>85</v>
      </c>
      <c r="B97" s="4" t="s">
        <v>404</v>
      </c>
      <c r="D97" s="6">
        <v>82488312</v>
      </c>
      <c r="E97" s="4" t="s">
        <v>93</v>
      </c>
      <c r="F97" s="5">
        <v>260000</v>
      </c>
      <c r="G97" s="5">
        <v>50000</v>
      </c>
      <c r="I97" s="7">
        <v>42811</v>
      </c>
      <c r="J97" s="5">
        <f>F97-G97-H97</f>
        <v>210000</v>
      </c>
      <c r="K97" s="4" t="s">
        <v>172</v>
      </c>
      <c r="L97" s="4">
        <v>3</v>
      </c>
      <c r="M97" s="4" t="s">
        <v>193</v>
      </c>
      <c r="O97" s="4" t="s">
        <v>23</v>
      </c>
      <c r="P97" s="5">
        <f>SUM(F97:F97)</f>
        <v>260000</v>
      </c>
      <c r="Q97" s="5">
        <f>SUM(G97:H97)</f>
        <v>50000</v>
      </c>
      <c r="R97" s="5">
        <f>P97-Q97</f>
        <v>210000</v>
      </c>
      <c r="S97" s="4" t="s">
        <v>56</v>
      </c>
    </row>
    <row r="98" spans="1:19" x14ac:dyDescent="0.2">
      <c r="A98" s="4">
        <v>86</v>
      </c>
      <c r="B98" s="4" t="s">
        <v>405</v>
      </c>
      <c r="D98" s="6">
        <v>76420318</v>
      </c>
      <c r="E98" s="4" t="s">
        <v>93</v>
      </c>
      <c r="F98" s="5">
        <v>260000</v>
      </c>
      <c r="G98" s="5">
        <v>50000</v>
      </c>
      <c r="I98" s="7">
        <v>42706</v>
      </c>
      <c r="J98" s="5">
        <f>F98-G98-H98</f>
        <v>210000</v>
      </c>
      <c r="K98" s="4" t="s">
        <v>406</v>
      </c>
      <c r="L98" s="4">
        <v>3</v>
      </c>
      <c r="M98" s="4" t="s">
        <v>193</v>
      </c>
      <c r="O98" s="4" t="s">
        <v>201</v>
      </c>
      <c r="P98" s="5">
        <f>SUM(F98:F98)</f>
        <v>260000</v>
      </c>
      <c r="Q98" s="5">
        <f>SUM(G98:H98)</f>
        <v>50000</v>
      </c>
      <c r="R98" s="5">
        <f>P98-Q98</f>
        <v>210000</v>
      </c>
      <c r="S98" s="4" t="s">
        <v>43</v>
      </c>
    </row>
    <row r="99" spans="1:19" x14ac:dyDescent="0.2">
      <c r="A99" s="4">
        <v>87</v>
      </c>
      <c r="B99" s="4" t="s">
        <v>407</v>
      </c>
      <c r="E99" s="4" t="s">
        <v>197</v>
      </c>
      <c r="F99" s="5">
        <v>320000</v>
      </c>
      <c r="G99" s="5">
        <v>50000</v>
      </c>
      <c r="I99" s="7">
        <v>42818</v>
      </c>
      <c r="J99" s="5">
        <f>F99-G99-H99</f>
        <v>270000</v>
      </c>
      <c r="K99" s="4" t="s">
        <v>408</v>
      </c>
      <c r="L99" s="4">
        <v>3</v>
      </c>
      <c r="M99" s="4" t="s">
        <v>193</v>
      </c>
      <c r="O99" s="4" t="s">
        <v>23</v>
      </c>
      <c r="P99" s="5">
        <f>SUM(F99:F99)</f>
        <v>320000</v>
      </c>
      <c r="Q99" s="5">
        <f>SUM(G99:H99)</f>
        <v>50000</v>
      </c>
      <c r="R99" s="5">
        <f>P99-Q99</f>
        <v>270000</v>
      </c>
      <c r="S99" s="4" t="s">
        <v>56</v>
      </c>
    </row>
    <row r="100" spans="1:19" x14ac:dyDescent="0.2">
      <c r="A100" s="4">
        <v>88</v>
      </c>
      <c r="B100" s="4" t="s">
        <v>409</v>
      </c>
      <c r="D100" s="6">
        <v>71437112</v>
      </c>
      <c r="E100" s="4" t="s">
        <v>410</v>
      </c>
      <c r="F100" s="5">
        <v>220000</v>
      </c>
      <c r="G100" s="5">
        <v>40000</v>
      </c>
      <c r="I100" s="7">
        <v>42811</v>
      </c>
      <c r="J100" s="5">
        <f>F100-G100-H100</f>
        <v>180000</v>
      </c>
      <c r="K100" s="4" t="s">
        <v>384</v>
      </c>
      <c r="L100" s="4">
        <v>3</v>
      </c>
      <c r="M100" s="4" t="s">
        <v>193</v>
      </c>
      <c r="O100" s="4" t="s">
        <v>23</v>
      </c>
      <c r="P100" s="5">
        <f>SUM(F100:F100)</f>
        <v>220000</v>
      </c>
      <c r="Q100" s="5">
        <f>SUM(G100:H100)</f>
        <v>40000</v>
      </c>
      <c r="R100" s="5">
        <f>P100-Q100</f>
        <v>180000</v>
      </c>
      <c r="S100" s="4" t="s">
        <v>44</v>
      </c>
    </row>
    <row r="101" spans="1:19" x14ac:dyDescent="0.2">
      <c r="A101" s="4">
        <v>89</v>
      </c>
      <c r="B101" s="4" t="s">
        <v>411</v>
      </c>
      <c r="D101" s="6">
        <v>81165920</v>
      </c>
      <c r="E101" s="4" t="s">
        <v>412</v>
      </c>
      <c r="F101" s="5">
        <v>360000</v>
      </c>
      <c r="I101" s="7">
        <v>42713</v>
      </c>
      <c r="J101" s="5">
        <f>F101-G101-H101</f>
        <v>360000</v>
      </c>
      <c r="K101" s="4" t="s">
        <v>172</v>
      </c>
      <c r="L101" s="4">
        <v>3</v>
      </c>
      <c r="M101" s="4" t="s">
        <v>193</v>
      </c>
      <c r="O101" s="4" t="s">
        <v>23</v>
      </c>
      <c r="P101" s="5">
        <f>SUM(F101:F102)</f>
        <v>360000</v>
      </c>
      <c r="Q101" s="5">
        <f>SUM(G101:H102)</f>
        <v>40000</v>
      </c>
      <c r="R101" s="5">
        <f>P101-Q101</f>
        <v>320000</v>
      </c>
      <c r="S101" s="4" t="s">
        <v>56</v>
      </c>
    </row>
    <row r="102" spans="1:19" x14ac:dyDescent="0.2">
      <c r="D102" s="6">
        <v>72119020</v>
      </c>
      <c r="H102" s="5">
        <v>40000</v>
      </c>
      <c r="I102" s="7">
        <v>42720</v>
      </c>
      <c r="J102" s="5">
        <f>J101-H102+F102</f>
        <v>320000</v>
      </c>
    </row>
    <row r="103" spans="1:19" x14ac:dyDescent="0.2">
      <c r="A103" s="4">
        <v>90</v>
      </c>
      <c r="B103" s="4" t="s">
        <v>413</v>
      </c>
      <c r="D103" s="6">
        <v>92845203</v>
      </c>
      <c r="E103" s="4" t="s">
        <v>84</v>
      </c>
      <c r="F103" s="5">
        <v>240000</v>
      </c>
      <c r="G103" s="5">
        <v>40000</v>
      </c>
      <c r="I103" s="7">
        <v>42811</v>
      </c>
      <c r="J103" s="5">
        <f>F103-G103-H103</f>
        <v>200000</v>
      </c>
      <c r="K103" s="4" t="s">
        <v>408</v>
      </c>
      <c r="L103" s="4">
        <v>3</v>
      </c>
      <c r="M103" s="4" t="s">
        <v>193</v>
      </c>
      <c r="O103" s="4" t="s">
        <v>23</v>
      </c>
      <c r="P103" s="5">
        <f>SUM(F103:F103)</f>
        <v>240000</v>
      </c>
      <c r="Q103" s="5">
        <f>SUM(G103:H103)</f>
        <v>40000</v>
      </c>
      <c r="R103" s="5">
        <f>P103-Q103</f>
        <v>200000</v>
      </c>
      <c r="S103" s="4" t="s">
        <v>56</v>
      </c>
    </row>
    <row r="104" spans="1:19" x14ac:dyDescent="0.2">
      <c r="A104" s="4">
        <v>91</v>
      </c>
      <c r="B104" s="4" t="s">
        <v>414</v>
      </c>
      <c r="E104" s="4" t="s">
        <v>418</v>
      </c>
      <c r="F104" s="5">
        <v>500000</v>
      </c>
      <c r="G104" s="5">
        <v>60000</v>
      </c>
      <c r="I104" s="7">
        <v>42838</v>
      </c>
      <c r="J104" s="5">
        <f>F104-G104-H104</f>
        <v>440000</v>
      </c>
      <c r="L104" s="4">
        <v>3</v>
      </c>
      <c r="M104" s="4" t="s">
        <v>200</v>
      </c>
      <c r="O104" s="4" t="s">
        <v>23</v>
      </c>
      <c r="P104" s="5">
        <f>SUM(F104:F104)</f>
        <v>500000</v>
      </c>
      <c r="Q104" s="5">
        <f>SUM(G104:H104)</f>
        <v>60000</v>
      </c>
      <c r="R104" s="5">
        <f>P104-Q104</f>
        <v>440000</v>
      </c>
    </row>
    <row r="105" spans="1:19" x14ac:dyDescent="0.2">
      <c r="A105" s="4">
        <v>92</v>
      </c>
      <c r="B105" s="4" t="s">
        <v>415</v>
      </c>
      <c r="C105" s="5">
        <v>6679619</v>
      </c>
      <c r="D105" s="6">
        <v>82786533</v>
      </c>
      <c r="E105" s="4" t="s">
        <v>26</v>
      </c>
      <c r="F105" s="5">
        <v>360000</v>
      </c>
      <c r="G105" s="5">
        <v>40000</v>
      </c>
      <c r="I105" s="7">
        <v>42713</v>
      </c>
      <c r="J105" s="5">
        <f>F105-G105-H105</f>
        <v>320000</v>
      </c>
      <c r="L105" s="4">
        <v>3</v>
      </c>
      <c r="M105" s="4" t="s">
        <v>193</v>
      </c>
      <c r="N105" s="6">
        <v>84511748</v>
      </c>
      <c r="O105" s="4" t="s">
        <v>18</v>
      </c>
      <c r="P105" s="5">
        <f>SUM(F105:F105)</f>
        <v>360000</v>
      </c>
      <c r="Q105" s="5">
        <f>SUM(G105:H105)</f>
        <v>40000</v>
      </c>
      <c r="R105" s="5">
        <f>P105-Q105</f>
        <v>320000</v>
      </c>
      <c r="S105" s="4" t="s">
        <v>56</v>
      </c>
    </row>
    <row r="106" spans="1:19" x14ac:dyDescent="0.2">
      <c r="A106" s="4">
        <v>93</v>
      </c>
      <c r="B106" s="4" t="s">
        <v>411</v>
      </c>
      <c r="D106" s="6">
        <v>81165920</v>
      </c>
      <c r="E106" s="4" t="s">
        <v>90</v>
      </c>
      <c r="F106" s="5">
        <v>260000</v>
      </c>
      <c r="I106" s="7">
        <v>42846</v>
      </c>
      <c r="J106" s="5">
        <f>F106-G106-H106</f>
        <v>260000</v>
      </c>
      <c r="L106" s="4">
        <v>3</v>
      </c>
      <c r="M106" s="4" t="s">
        <v>193</v>
      </c>
      <c r="N106" s="6"/>
      <c r="O106" s="4" t="s">
        <v>23</v>
      </c>
      <c r="P106" s="5">
        <f>SUM(F106:F106)</f>
        <v>260000</v>
      </c>
      <c r="Q106" s="5">
        <f>SUM(G106:H106)</f>
        <v>0</v>
      </c>
      <c r="R106" s="5">
        <f>P106-Q106</f>
        <v>260000</v>
      </c>
      <c r="S106" s="4" t="s">
        <v>44</v>
      </c>
    </row>
    <row r="107" spans="1:19" s="13" customFormat="1" x14ac:dyDescent="0.2">
      <c r="A107" s="13">
        <v>94</v>
      </c>
      <c r="B107" s="13" t="s">
        <v>416</v>
      </c>
      <c r="C107" s="14">
        <v>5038980</v>
      </c>
      <c r="D107" s="18">
        <v>75407118</v>
      </c>
      <c r="E107" s="13" t="s">
        <v>417</v>
      </c>
      <c r="F107" s="14">
        <v>260000</v>
      </c>
      <c r="G107" s="14"/>
      <c r="H107" s="14"/>
      <c r="I107" s="15">
        <v>42727</v>
      </c>
      <c r="J107" s="14">
        <f>F107-G107-H107</f>
        <v>260000</v>
      </c>
      <c r="K107" s="13" t="s">
        <v>419</v>
      </c>
      <c r="L107" s="13">
        <v>3</v>
      </c>
      <c r="M107" s="13" t="s">
        <v>193</v>
      </c>
      <c r="O107" s="13" t="s">
        <v>23</v>
      </c>
      <c r="P107" s="14">
        <f>SUM(F107:F107)</f>
        <v>260000</v>
      </c>
      <c r="Q107" s="14">
        <f>SUM(G107:H107)</f>
        <v>0</v>
      </c>
      <c r="R107" s="14">
        <f>P107-Q107</f>
        <v>260000</v>
      </c>
      <c r="S107" s="13" t="s">
        <v>56</v>
      </c>
    </row>
    <row r="108" spans="1:19" x14ac:dyDescent="0.2">
      <c r="A108" s="4">
        <v>94</v>
      </c>
      <c r="B108" s="4" t="s">
        <v>420</v>
      </c>
      <c r="C108" s="5">
        <v>970105</v>
      </c>
      <c r="D108" s="6">
        <v>521202743</v>
      </c>
      <c r="E108" s="4" t="s">
        <v>421</v>
      </c>
      <c r="F108" s="5">
        <v>260000</v>
      </c>
      <c r="G108" s="5">
        <v>40000</v>
      </c>
      <c r="I108" s="7">
        <v>42727</v>
      </c>
      <c r="J108" s="5">
        <f>F108-G108-H108</f>
        <v>220000</v>
      </c>
      <c r="K108" s="4" t="s">
        <v>422</v>
      </c>
      <c r="L108" s="4">
        <v>3</v>
      </c>
      <c r="M108" s="4" t="s">
        <v>193</v>
      </c>
      <c r="O108" s="4" t="s">
        <v>18</v>
      </c>
      <c r="P108" s="5">
        <f>SUM(F108:F108)</f>
        <v>260000</v>
      </c>
      <c r="Q108" s="5">
        <f>SUM(G108:H108)</f>
        <v>40000</v>
      </c>
      <c r="R108" s="5">
        <f>P108-Q108</f>
        <v>220000</v>
      </c>
      <c r="S108" s="4" t="s">
        <v>56</v>
      </c>
    </row>
    <row r="109" spans="1:19" x14ac:dyDescent="0.2">
      <c r="A109" s="4">
        <v>95</v>
      </c>
      <c r="B109" s="4" t="s">
        <v>423</v>
      </c>
      <c r="D109" s="6">
        <v>71413952</v>
      </c>
      <c r="E109" s="4" t="s">
        <v>424</v>
      </c>
      <c r="F109" s="5">
        <v>260000</v>
      </c>
      <c r="I109" s="7">
        <v>42727</v>
      </c>
      <c r="J109" s="5">
        <f>F109-G109-H109</f>
        <v>260000</v>
      </c>
      <c r="K109" s="4" t="s">
        <v>172</v>
      </c>
      <c r="L109" s="4">
        <v>3</v>
      </c>
      <c r="M109" s="4" t="s">
        <v>193</v>
      </c>
      <c r="N109" s="4" t="s">
        <v>425</v>
      </c>
      <c r="O109" s="4" t="s">
        <v>23</v>
      </c>
      <c r="P109" s="5">
        <f>SUM(F109:F109)</f>
        <v>260000</v>
      </c>
      <c r="Q109" s="5">
        <f>SUM(G109:H109)</f>
        <v>0</v>
      </c>
      <c r="R109" s="5">
        <f>P109-Q109</f>
        <v>260000</v>
      </c>
      <c r="S109" s="4" t="s">
        <v>56</v>
      </c>
    </row>
    <row r="110" spans="1:19" x14ac:dyDescent="0.2">
      <c r="A110" s="4">
        <v>96</v>
      </c>
      <c r="B110" s="4" t="s">
        <v>426</v>
      </c>
      <c r="D110" s="6">
        <v>75355983</v>
      </c>
      <c r="E110" s="4" t="s">
        <v>427</v>
      </c>
      <c r="F110" s="5">
        <v>320000</v>
      </c>
      <c r="G110" s="5">
        <v>20000</v>
      </c>
      <c r="I110" s="7">
        <v>42727</v>
      </c>
      <c r="J110" s="5">
        <f>F110-G110-H110</f>
        <v>300000</v>
      </c>
      <c r="K110" s="4" t="s">
        <v>324</v>
      </c>
      <c r="L110" s="4">
        <v>3</v>
      </c>
      <c r="M110" s="4" t="s">
        <v>193</v>
      </c>
      <c r="N110" s="4" t="s">
        <v>428</v>
      </c>
      <c r="O110" s="4" t="s">
        <v>23</v>
      </c>
      <c r="P110" s="5">
        <f>SUM(F110:F110)</f>
        <v>320000</v>
      </c>
      <c r="Q110" s="5">
        <f>SUM(G110:H110)</f>
        <v>20000</v>
      </c>
      <c r="R110" s="5">
        <f>P110-Q110</f>
        <v>300000</v>
      </c>
      <c r="S110" s="4" t="s">
        <v>44</v>
      </c>
    </row>
    <row r="111" spans="1:19" x14ac:dyDescent="0.2">
      <c r="A111" s="4">
        <v>97</v>
      </c>
      <c r="B111" s="4" t="s">
        <v>429</v>
      </c>
      <c r="D111" s="6">
        <v>81309811</v>
      </c>
      <c r="E111" s="4" t="s">
        <v>430</v>
      </c>
      <c r="F111" s="5">
        <v>260000</v>
      </c>
      <c r="G111" s="5">
        <v>40000</v>
      </c>
      <c r="I111" s="7">
        <v>42734</v>
      </c>
      <c r="J111" s="5">
        <f>F111-G111-H111</f>
        <v>220000</v>
      </c>
      <c r="K111" s="4" t="s">
        <v>172</v>
      </c>
      <c r="L111" s="4">
        <v>3</v>
      </c>
      <c r="M111" s="4" t="s">
        <v>193</v>
      </c>
      <c r="N111" s="4" t="s">
        <v>431</v>
      </c>
      <c r="O111" s="4" t="s">
        <v>23</v>
      </c>
      <c r="P111" s="5">
        <f>SUM(F111:F111)</f>
        <v>260000</v>
      </c>
      <c r="Q111" s="5">
        <f>SUM(G111:H111)</f>
        <v>40000</v>
      </c>
      <c r="R111" s="5">
        <f>P111-Q111</f>
        <v>220000</v>
      </c>
      <c r="S111" s="4" t="s">
        <v>44</v>
      </c>
    </row>
    <row r="112" spans="1:19" x14ac:dyDescent="0.2">
      <c r="A112" s="4">
        <v>98</v>
      </c>
      <c r="B112" s="4" t="s">
        <v>432</v>
      </c>
      <c r="C112" s="5">
        <v>2202837</v>
      </c>
      <c r="D112" s="6">
        <v>72334022</v>
      </c>
      <c r="E112" s="4" t="s">
        <v>26</v>
      </c>
      <c r="F112" s="5">
        <v>260000</v>
      </c>
      <c r="I112" s="7">
        <v>42748</v>
      </c>
      <c r="J112" s="5">
        <f>F112-G112-H112</f>
        <v>260000</v>
      </c>
      <c r="K112" s="4" t="s">
        <v>433</v>
      </c>
      <c r="L112" s="4">
        <v>3</v>
      </c>
      <c r="M112" s="4" t="s">
        <v>193</v>
      </c>
      <c r="N112" s="4" t="s">
        <v>434</v>
      </c>
      <c r="O112" s="4" t="s">
        <v>18</v>
      </c>
      <c r="P112" s="5">
        <f>SUM(F112:F112)</f>
        <v>260000</v>
      </c>
      <c r="Q112" s="5">
        <f>SUM(G112:H112)</f>
        <v>0</v>
      </c>
      <c r="R112" s="5">
        <f>P112-Q112</f>
        <v>260000</v>
      </c>
      <c r="S112" s="4" t="s">
        <v>56</v>
      </c>
    </row>
    <row r="113" spans="1:19" x14ac:dyDescent="0.2">
      <c r="A113" s="4">
        <v>99</v>
      </c>
      <c r="B113" s="4" t="s">
        <v>435</v>
      </c>
      <c r="E113" s="4" t="s">
        <v>230</v>
      </c>
      <c r="F113" s="5">
        <v>320000</v>
      </c>
      <c r="G113" s="5">
        <v>40000</v>
      </c>
      <c r="I113" s="7">
        <v>42748</v>
      </c>
      <c r="J113" s="5">
        <f>F113-G113-H113</f>
        <v>280000</v>
      </c>
      <c r="K113" s="4" t="s">
        <v>145</v>
      </c>
      <c r="L113" s="4">
        <v>3</v>
      </c>
      <c r="M113" s="4" t="s">
        <v>193</v>
      </c>
      <c r="N113" s="4" t="s">
        <v>400</v>
      </c>
      <c r="O113" s="4" t="s">
        <v>18</v>
      </c>
      <c r="P113" s="5">
        <f>SUM(F113:F113)</f>
        <v>320000</v>
      </c>
      <c r="Q113" s="5">
        <f>SUM(G113:H113)</f>
        <v>40000</v>
      </c>
      <c r="R113" s="5">
        <f>P113-Q113</f>
        <v>280000</v>
      </c>
      <c r="S113" s="4" t="s">
        <v>43</v>
      </c>
    </row>
    <row r="114" spans="1:19" x14ac:dyDescent="0.2">
      <c r="A114" s="4">
        <v>100</v>
      </c>
      <c r="B114" s="4" t="s">
        <v>436</v>
      </c>
      <c r="C114" s="5">
        <v>5789168</v>
      </c>
      <c r="D114" s="6">
        <v>75910230</v>
      </c>
      <c r="E114" s="4" t="s">
        <v>187</v>
      </c>
      <c r="F114" s="5">
        <v>260000</v>
      </c>
      <c r="I114" s="7">
        <v>42748</v>
      </c>
      <c r="J114" s="5">
        <f>F114-G114-H114</f>
        <v>260000</v>
      </c>
      <c r="K114" s="4" t="s">
        <v>208</v>
      </c>
      <c r="L114" s="4">
        <v>3</v>
      </c>
      <c r="M114" s="4" t="s">
        <v>193</v>
      </c>
      <c r="O114" s="4" t="s">
        <v>23</v>
      </c>
      <c r="P114" s="5">
        <f>SUM(F114:F114)</f>
        <v>260000</v>
      </c>
      <c r="Q114" s="5">
        <f>SUM(G114:H114)</f>
        <v>0</v>
      </c>
      <c r="R114" s="5">
        <f>P114-Q114</f>
        <v>260000</v>
      </c>
      <c r="S114" s="4" t="s">
        <v>56</v>
      </c>
    </row>
    <row r="115" spans="1:19" x14ac:dyDescent="0.2">
      <c r="A115" s="4">
        <v>101</v>
      </c>
      <c r="B115" s="4" t="s">
        <v>437</v>
      </c>
      <c r="E115" s="4" t="s">
        <v>165</v>
      </c>
      <c r="F115" s="5">
        <v>390000</v>
      </c>
      <c r="G115" s="5">
        <v>60000</v>
      </c>
      <c r="I115" s="7">
        <v>42748</v>
      </c>
      <c r="J115" s="5">
        <f>F115-G115-H115</f>
        <v>330000</v>
      </c>
      <c r="K115" s="4" t="s">
        <v>172</v>
      </c>
      <c r="L115" s="4">
        <v>3</v>
      </c>
      <c r="M115" s="4" t="s">
        <v>193</v>
      </c>
      <c r="O115" s="4" t="s">
        <v>23</v>
      </c>
      <c r="P115" s="5">
        <f>SUM(F115:F115)</f>
        <v>390000</v>
      </c>
      <c r="Q115" s="5">
        <f>SUM(G115:H115)</f>
        <v>60000</v>
      </c>
      <c r="R115" s="5">
        <f>P115-Q115</f>
        <v>330000</v>
      </c>
      <c r="S115" s="4" t="s">
        <v>44</v>
      </c>
    </row>
    <row r="116" spans="1:19" x14ac:dyDescent="0.2">
      <c r="A116" s="4">
        <v>102</v>
      </c>
      <c r="B116" s="4" t="s">
        <v>438</v>
      </c>
      <c r="D116" s="6">
        <v>72506541</v>
      </c>
      <c r="E116" s="4" t="s">
        <v>109</v>
      </c>
      <c r="F116" s="5">
        <v>240000</v>
      </c>
      <c r="I116" s="7">
        <v>42748</v>
      </c>
      <c r="J116" s="5">
        <f>F116-G116-H116</f>
        <v>240000</v>
      </c>
      <c r="K116" s="4" t="s">
        <v>439</v>
      </c>
      <c r="L116" s="4">
        <v>3</v>
      </c>
      <c r="M116" s="4" t="s">
        <v>193</v>
      </c>
      <c r="O116" s="4" t="s">
        <v>23</v>
      </c>
      <c r="P116" s="5">
        <f>SUM(F116:F116)</f>
        <v>240000</v>
      </c>
      <c r="Q116" s="5">
        <f>SUM(G116:H116)</f>
        <v>0</v>
      </c>
      <c r="R116" s="5">
        <f>P116-Q116</f>
        <v>240000</v>
      </c>
      <c r="S116" s="4" t="s">
        <v>56</v>
      </c>
    </row>
    <row r="117" spans="1:19" x14ac:dyDescent="0.2">
      <c r="A117" s="4">
        <v>103</v>
      </c>
      <c r="B117" s="4" t="s">
        <v>440</v>
      </c>
      <c r="C117" s="5">
        <v>5301600</v>
      </c>
      <c r="D117" s="6">
        <v>71474131</v>
      </c>
      <c r="E117" s="4" t="s">
        <v>93</v>
      </c>
      <c r="F117" s="5">
        <v>320000</v>
      </c>
      <c r="I117" s="7">
        <v>42748</v>
      </c>
      <c r="J117" s="5">
        <f>F117-G117-H117</f>
        <v>320000</v>
      </c>
      <c r="K117" s="4" t="s">
        <v>439</v>
      </c>
      <c r="L117" s="4">
        <v>3</v>
      </c>
      <c r="M117" s="4" t="s">
        <v>193</v>
      </c>
      <c r="O117" s="4" t="s">
        <v>23</v>
      </c>
      <c r="P117" s="5">
        <f>SUM(F117:F117)</f>
        <v>320000</v>
      </c>
      <c r="Q117" s="5">
        <f>SUM(G117:H117)</f>
        <v>0</v>
      </c>
      <c r="R117" s="5">
        <f>P117-Q117</f>
        <v>320000</v>
      </c>
      <c r="S117" s="4" t="s">
        <v>56</v>
      </c>
    </row>
    <row r="118" spans="1:19" x14ac:dyDescent="0.2">
      <c r="A118" s="4">
        <v>104</v>
      </c>
      <c r="B118" s="4" t="s">
        <v>441</v>
      </c>
      <c r="D118" s="6">
        <v>75942337</v>
      </c>
      <c r="E118" s="4" t="s">
        <v>93</v>
      </c>
      <c r="F118" s="5">
        <v>260000</v>
      </c>
      <c r="G118" s="5">
        <v>40000</v>
      </c>
      <c r="I118" s="7">
        <v>42755</v>
      </c>
      <c r="J118" s="5">
        <f>F118-G118-H118</f>
        <v>220000</v>
      </c>
      <c r="K118" s="4" t="s">
        <v>442</v>
      </c>
      <c r="L118" s="4">
        <v>3</v>
      </c>
      <c r="M118" s="4" t="s">
        <v>193</v>
      </c>
      <c r="O118" s="4" t="s">
        <v>18</v>
      </c>
      <c r="P118" s="5">
        <f>SUM(F118:F118)</f>
        <v>260000</v>
      </c>
      <c r="Q118" s="5">
        <f>SUM(G118:H118)</f>
        <v>40000</v>
      </c>
      <c r="R118" s="5">
        <f>P118-Q118</f>
        <v>220000</v>
      </c>
      <c r="S118" s="4" t="s">
        <v>43</v>
      </c>
    </row>
    <row r="119" spans="1:19" x14ac:dyDescent="0.2">
      <c r="A119" s="4">
        <v>105</v>
      </c>
      <c r="B119" s="4" t="s">
        <v>443</v>
      </c>
      <c r="C119" s="5">
        <v>2202837</v>
      </c>
      <c r="D119" s="6">
        <v>72334022</v>
      </c>
      <c r="E119" s="4" t="s">
        <v>93</v>
      </c>
      <c r="F119" s="5">
        <v>260000</v>
      </c>
      <c r="I119" s="7">
        <v>42755</v>
      </c>
      <c r="J119" s="5">
        <f>F119-G119-H119</f>
        <v>260000</v>
      </c>
      <c r="K119" s="4" t="s">
        <v>433</v>
      </c>
      <c r="L119" s="4">
        <v>3</v>
      </c>
      <c r="M119" s="4" t="s">
        <v>193</v>
      </c>
      <c r="O119" s="4" t="s">
        <v>18</v>
      </c>
      <c r="P119" s="5">
        <f>SUM(F119:F119)</f>
        <v>260000</v>
      </c>
      <c r="Q119" s="5">
        <f>SUM(G119:H119)</f>
        <v>0</v>
      </c>
      <c r="R119" s="5">
        <f>P119-Q119</f>
        <v>260000</v>
      </c>
      <c r="S119" s="4" t="s">
        <v>43</v>
      </c>
    </row>
    <row r="120" spans="1:19" x14ac:dyDescent="0.2">
      <c r="A120" s="4">
        <v>106</v>
      </c>
      <c r="B120" s="4" t="s">
        <v>444</v>
      </c>
      <c r="D120" s="6">
        <v>84105999</v>
      </c>
      <c r="E120" s="4" t="s">
        <v>445</v>
      </c>
      <c r="F120" s="5">
        <v>320000</v>
      </c>
      <c r="G120" s="5">
        <v>40000</v>
      </c>
      <c r="I120" s="7">
        <v>42755</v>
      </c>
      <c r="J120" s="5">
        <f>F120-G120-H120</f>
        <v>280000</v>
      </c>
      <c r="K120" s="4" t="s">
        <v>406</v>
      </c>
      <c r="L120" s="4">
        <v>3</v>
      </c>
      <c r="M120" s="4" t="s">
        <v>193</v>
      </c>
      <c r="O120" s="4" t="s">
        <v>18</v>
      </c>
      <c r="P120" s="5">
        <f>SUM(F120:F120)</f>
        <v>320000</v>
      </c>
      <c r="Q120" s="5">
        <f>SUM(G120:H120)</f>
        <v>40000</v>
      </c>
      <c r="R120" s="5">
        <f>P120-Q120</f>
        <v>280000</v>
      </c>
      <c r="S120" s="4" t="s">
        <v>43</v>
      </c>
    </row>
    <row r="121" spans="1:19" x14ac:dyDescent="0.2">
      <c r="A121" s="4">
        <v>107</v>
      </c>
      <c r="B121" s="4" t="s">
        <v>446</v>
      </c>
      <c r="C121" s="5">
        <v>3513240</v>
      </c>
      <c r="D121" s="6">
        <v>71472301</v>
      </c>
      <c r="E121" s="4" t="s">
        <v>447</v>
      </c>
      <c r="F121" s="5">
        <v>520000</v>
      </c>
      <c r="G121" s="5">
        <v>100000</v>
      </c>
      <c r="I121" s="7">
        <v>42769</v>
      </c>
      <c r="J121" s="5">
        <f>F121-G121-H121</f>
        <v>420000</v>
      </c>
      <c r="K121" s="4" t="s">
        <v>448</v>
      </c>
      <c r="L121" s="4">
        <v>3</v>
      </c>
      <c r="M121" s="4" t="s">
        <v>193</v>
      </c>
      <c r="O121" s="4" t="s">
        <v>18</v>
      </c>
      <c r="P121" s="5">
        <f>SUM(F121:F121)</f>
        <v>520000</v>
      </c>
      <c r="Q121" s="5">
        <f>SUM(G121:H121)</f>
        <v>100000</v>
      </c>
      <c r="R121" s="5">
        <f>P121-Q121</f>
        <v>420000</v>
      </c>
      <c r="S121" s="4" t="s">
        <v>56</v>
      </c>
    </row>
    <row r="122" spans="1:19" x14ac:dyDescent="0.2">
      <c r="A122" s="4">
        <v>108</v>
      </c>
      <c r="B122" s="4" t="s">
        <v>449</v>
      </c>
      <c r="D122" s="6">
        <v>82981175</v>
      </c>
      <c r="E122" s="4" t="s">
        <v>450</v>
      </c>
      <c r="F122" s="5">
        <v>390000</v>
      </c>
      <c r="G122" s="5">
        <v>25000</v>
      </c>
      <c r="I122" s="7">
        <v>42769</v>
      </c>
      <c r="J122" s="5">
        <f>F122-G122-H122</f>
        <v>365000</v>
      </c>
      <c r="K122" s="4" t="s">
        <v>172</v>
      </c>
      <c r="L122" s="4">
        <v>3</v>
      </c>
      <c r="M122" s="4" t="s">
        <v>193</v>
      </c>
      <c r="N122" s="4" t="s">
        <v>451</v>
      </c>
      <c r="O122" s="4" t="s">
        <v>18</v>
      </c>
      <c r="P122" s="5">
        <f>SUM(F122:F122)</f>
        <v>390000</v>
      </c>
      <c r="Q122" s="5">
        <f>SUM(G122:H122)</f>
        <v>25000</v>
      </c>
      <c r="R122" s="5">
        <f>P122-Q122</f>
        <v>365000</v>
      </c>
      <c r="S122" s="4" t="s">
        <v>43</v>
      </c>
    </row>
    <row r="123" spans="1:19" x14ac:dyDescent="0.2">
      <c r="A123" s="4">
        <v>109</v>
      </c>
      <c r="B123" s="4" t="s">
        <v>452</v>
      </c>
      <c r="C123" s="5">
        <v>5019957</v>
      </c>
      <c r="D123" s="6">
        <v>83932496</v>
      </c>
      <c r="E123" s="4" t="s">
        <v>238</v>
      </c>
      <c r="F123" s="5">
        <v>260000</v>
      </c>
      <c r="G123" s="5">
        <v>40000</v>
      </c>
      <c r="I123" s="7">
        <v>42769</v>
      </c>
      <c r="J123" s="5">
        <f>F123-G123-H123</f>
        <v>220000</v>
      </c>
      <c r="K123" s="4" t="s">
        <v>453</v>
      </c>
      <c r="L123" s="4">
        <v>3</v>
      </c>
      <c r="M123" s="4" t="s">
        <v>193</v>
      </c>
      <c r="N123" s="4" t="s">
        <v>454</v>
      </c>
      <c r="O123" s="4" t="s">
        <v>18</v>
      </c>
      <c r="P123" s="5">
        <f>SUM(F123:F123)</f>
        <v>260000</v>
      </c>
      <c r="Q123" s="5">
        <f>SUM(G123:H123)</f>
        <v>40000</v>
      </c>
      <c r="R123" s="5">
        <f>P123-Q123</f>
        <v>220000</v>
      </c>
      <c r="S123" s="4" t="s">
        <v>43</v>
      </c>
    </row>
    <row r="124" spans="1:19" x14ac:dyDescent="0.2">
      <c r="A124" s="4">
        <v>110</v>
      </c>
      <c r="B124" s="4" t="s">
        <v>455</v>
      </c>
      <c r="C124" s="5">
        <v>5023144</v>
      </c>
      <c r="D124" s="6">
        <v>83932496</v>
      </c>
      <c r="E124" s="4" t="s">
        <v>456</v>
      </c>
      <c r="F124" s="5">
        <v>260000</v>
      </c>
      <c r="G124" s="5">
        <v>40000</v>
      </c>
      <c r="I124" s="7">
        <v>42769</v>
      </c>
      <c r="J124" s="5">
        <f>F124-G124-H124</f>
        <v>220000</v>
      </c>
      <c r="K124" s="4" t="s">
        <v>453</v>
      </c>
      <c r="L124" s="4">
        <v>3</v>
      </c>
      <c r="M124" s="4" t="s">
        <v>193</v>
      </c>
      <c r="N124" s="6" t="s">
        <v>457</v>
      </c>
      <c r="O124" s="4" t="s">
        <v>18</v>
      </c>
      <c r="P124" s="5">
        <f>SUM(F124:F125)</f>
        <v>260000</v>
      </c>
      <c r="Q124" s="5">
        <f>SUM(G124:H125)</f>
        <v>90000</v>
      </c>
      <c r="R124" s="5">
        <f>P124-Q124</f>
        <v>170000</v>
      </c>
      <c r="S124" s="4" t="s">
        <v>56</v>
      </c>
    </row>
    <row r="125" spans="1:19" x14ac:dyDescent="0.2">
      <c r="D125" s="6">
        <v>72756272</v>
      </c>
      <c r="H125" s="5">
        <v>50000</v>
      </c>
      <c r="I125" s="7">
        <v>42846</v>
      </c>
      <c r="J125" s="5">
        <f>J124-H125+F125</f>
        <v>170000</v>
      </c>
    </row>
    <row r="126" spans="1:19" x14ac:dyDescent="0.2">
      <c r="A126" s="4">
        <v>111</v>
      </c>
      <c r="B126" s="4" t="s">
        <v>458</v>
      </c>
      <c r="D126" s="6">
        <v>71446703</v>
      </c>
      <c r="E126" s="4" t="s">
        <v>109</v>
      </c>
      <c r="F126" s="5">
        <v>240000</v>
      </c>
      <c r="G126" s="5">
        <v>40000</v>
      </c>
      <c r="I126" s="7">
        <v>42769</v>
      </c>
      <c r="J126" s="5">
        <f>F126-G126-H126</f>
        <v>200000</v>
      </c>
      <c r="K126" s="4" t="s">
        <v>459</v>
      </c>
      <c r="L126" s="4">
        <v>3</v>
      </c>
      <c r="M126" s="4" t="s">
        <v>193</v>
      </c>
      <c r="N126" s="4" t="s">
        <v>170</v>
      </c>
      <c r="O126" s="4" t="s">
        <v>18</v>
      </c>
      <c r="P126" s="5">
        <f>SUM(F126:F126)</f>
        <v>240000</v>
      </c>
      <c r="Q126" s="5">
        <f>SUM(G126:H126)</f>
        <v>40000</v>
      </c>
      <c r="R126" s="5">
        <f>P126-Q126</f>
        <v>200000</v>
      </c>
      <c r="S126" s="4" t="s">
        <v>43</v>
      </c>
    </row>
    <row r="127" spans="1:19" x14ac:dyDescent="0.2">
      <c r="A127" s="4">
        <v>112</v>
      </c>
      <c r="B127" s="4" t="s">
        <v>460</v>
      </c>
      <c r="D127" s="6">
        <v>73196138</v>
      </c>
      <c r="E127" s="4" t="s">
        <v>26</v>
      </c>
      <c r="F127" s="5">
        <v>260000</v>
      </c>
      <c r="G127" s="5">
        <v>30000</v>
      </c>
      <c r="I127" s="7">
        <v>42769</v>
      </c>
      <c r="J127" s="5">
        <f>F127-G127-H127</f>
        <v>230000</v>
      </c>
      <c r="K127" s="4" t="s">
        <v>214</v>
      </c>
      <c r="L127" s="4">
        <v>3</v>
      </c>
      <c r="M127" s="4" t="s">
        <v>193</v>
      </c>
      <c r="N127" s="4" t="s">
        <v>461</v>
      </c>
      <c r="O127" s="4" t="s">
        <v>18</v>
      </c>
      <c r="P127" s="5">
        <f>SUM(F127:F127)</f>
        <v>260000</v>
      </c>
      <c r="Q127" s="5">
        <f>SUM(G127:H127)</f>
        <v>30000</v>
      </c>
      <c r="R127" s="5">
        <f>P127-Q127</f>
        <v>230000</v>
      </c>
      <c r="S127" s="4" t="s">
        <v>44</v>
      </c>
    </row>
    <row r="128" spans="1:19" x14ac:dyDescent="0.2">
      <c r="A128" s="4">
        <v>113</v>
      </c>
      <c r="B128" s="4" t="s">
        <v>462</v>
      </c>
      <c r="C128" s="5">
        <v>5048435</v>
      </c>
      <c r="D128" s="6">
        <v>73664525</v>
      </c>
      <c r="E128" s="4" t="s">
        <v>528</v>
      </c>
      <c r="F128" s="5">
        <v>260000</v>
      </c>
      <c r="G128" s="5">
        <v>50000</v>
      </c>
      <c r="I128" s="7">
        <v>42811</v>
      </c>
      <c r="J128" s="5">
        <f>F128-G128-H128</f>
        <v>210000</v>
      </c>
      <c r="K128" s="4" t="s">
        <v>463</v>
      </c>
      <c r="L128" s="4">
        <v>3</v>
      </c>
      <c r="M128" s="4" t="s">
        <v>193</v>
      </c>
      <c r="N128" s="4" t="s">
        <v>464</v>
      </c>
      <c r="O128" s="4" t="s">
        <v>64</v>
      </c>
      <c r="P128" s="5">
        <f>SUM(F128:F129)</f>
        <v>260000</v>
      </c>
      <c r="Q128" s="5">
        <f>SUM(G128:H129)</f>
        <v>150000</v>
      </c>
      <c r="R128" s="5">
        <f>P128-Q128</f>
        <v>110000</v>
      </c>
      <c r="S128" s="4" t="s">
        <v>56</v>
      </c>
    </row>
    <row r="129" spans="1:19" x14ac:dyDescent="0.2">
      <c r="D129" s="6">
        <v>72756272</v>
      </c>
      <c r="H129" s="5">
        <v>100000</v>
      </c>
      <c r="I129" s="7">
        <v>42846</v>
      </c>
      <c r="J129" s="5" t="e">
        <f>#REF!-H129+F129</f>
        <v>#REF!</v>
      </c>
    </row>
    <row r="130" spans="1:19" x14ac:dyDescent="0.2">
      <c r="A130" s="4">
        <v>114</v>
      </c>
      <c r="B130" s="4" t="s">
        <v>465</v>
      </c>
      <c r="C130" s="5">
        <v>5230147</v>
      </c>
      <c r="D130" s="6">
        <v>71469679</v>
      </c>
      <c r="E130" s="4" t="s">
        <v>427</v>
      </c>
      <c r="F130" s="5">
        <v>320000</v>
      </c>
      <c r="I130" s="7">
        <v>42769</v>
      </c>
      <c r="J130" s="5">
        <f>F130-G130-H130</f>
        <v>320000</v>
      </c>
      <c r="K130" s="4" t="s">
        <v>466</v>
      </c>
      <c r="L130" s="4">
        <v>3</v>
      </c>
      <c r="M130" s="4" t="s">
        <v>193</v>
      </c>
      <c r="O130" s="4" t="s">
        <v>18</v>
      </c>
      <c r="P130" s="5">
        <f>SUM(F130:F130)</f>
        <v>320000</v>
      </c>
      <c r="Q130" s="5">
        <f>SUM(G130:H130)</f>
        <v>0</v>
      </c>
      <c r="R130" s="5">
        <f>P130-Q130</f>
        <v>320000</v>
      </c>
      <c r="S130" s="4" t="s">
        <v>43</v>
      </c>
    </row>
    <row r="131" spans="1:19" x14ac:dyDescent="0.2">
      <c r="A131" s="4">
        <v>115</v>
      </c>
      <c r="B131" s="4" t="s">
        <v>467</v>
      </c>
      <c r="C131" s="5">
        <v>5900369</v>
      </c>
      <c r="D131" s="6">
        <v>71406099</v>
      </c>
      <c r="E131" s="4" t="s">
        <v>93</v>
      </c>
      <c r="F131" s="5">
        <v>260000</v>
      </c>
      <c r="I131" s="7">
        <v>42769</v>
      </c>
      <c r="J131" s="5">
        <f>F131-G131-H131</f>
        <v>260000</v>
      </c>
      <c r="K131" s="4" t="s">
        <v>466</v>
      </c>
      <c r="L131" s="4">
        <v>3</v>
      </c>
      <c r="M131" s="4" t="s">
        <v>193</v>
      </c>
      <c r="N131" s="6" t="s">
        <v>468</v>
      </c>
      <c r="O131" s="4" t="s">
        <v>18</v>
      </c>
      <c r="P131" s="5">
        <f>SUM(F131:F131)</f>
        <v>260000</v>
      </c>
      <c r="Q131" s="5">
        <f>SUM(G131:H131)</f>
        <v>0</v>
      </c>
      <c r="R131" s="5">
        <f>P131-Q131</f>
        <v>260000</v>
      </c>
      <c r="S131" s="4" t="s">
        <v>56</v>
      </c>
    </row>
    <row r="132" spans="1:19" x14ac:dyDescent="0.2">
      <c r="A132" s="4">
        <v>116</v>
      </c>
      <c r="B132" s="4" t="s">
        <v>469</v>
      </c>
      <c r="C132" s="5">
        <v>1929812</v>
      </c>
      <c r="D132" s="6">
        <v>71702999</v>
      </c>
      <c r="E132" s="4" t="s">
        <v>753</v>
      </c>
      <c r="F132" s="5">
        <v>260000</v>
      </c>
      <c r="G132" s="5">
        <v>20000</v>
      </c>
      <c r="I132" s="7">
        <v>42811</v>
      </c>
      <c r="J132" s="5">
        <f>F132-G132-H132</f>
        <v>240000</v>
      </c>
      <c r="K132" s="4" t="s">
        <v>470</v>
      </c>
      <c r="L132" s="4">
        <v>3</v>
      </c>
      <c r="M132" s="4" t="s">
        <v>193</v>
      </c>
      <c r="N132" s="4" t="s">
        <v>471</v>
      </c>
      <c r="O132" s="4" t="s">
        <v>64</v>
      </c>
      <c r="P132" s="5">
        <f>SUM(F132:F132)</f>
        <v>260000</v>
      </c>
      <c r="Q132" s="5">
        <f>SUM(G132:H132)</f>
        <v>20000</v>
      </c>
      <c r="R132" s="5">
        <f>P132-Q132</f>
        <v>240000</v>
      </c>
      <c r="S132" s="4" t="s">
        <v>43</v>
      </c>
    </row>
    <row r="133" spans="1:19" x14ac:dyDescent="0.2">
      <c r="A133" s="4">
        <v>117</v>
      </c>
      <c r="B133" s="4" t="s">
        <v>472</v>
      </c>
      <c r="D133" s="6">
        <v>83862055</v>
      </c>
      <c r="E133" s="4" t="s">
        <v>260</v>
      </c>
      <c r="F133" s="5">
        <v>295000</v>
      </c>
      <c r="I133" s="7">
        <v>42769</v>
      </c>
      <c r="J133" s="5">
        <f>F133-G133-H133</f>
        <v>295000</v>
      </c>
      <c r="K133" s="4" t="s">
        <v>473</v>
      </c>
      <c r="L133" s="4">
        <v>3</v>
      </c>
      <c r="M133" s="4" t="s">
        <v>193</v>
      </c>
      <c r="N133" s="4" t="s">
        <v>474</v>
      </c>
      <c r="O133" s="4" t="s">
        <v>23</v>
      </c>
      <c r="P133" s="5">
        <f>SUM(F133:F133)</f>
        <v>295000</v>
      </c>
      <c r="Q133" s="5">
        <f>SUM(G133:H133)</f>
        <v>0</v>
      </c>
      <c r="R133" s="5">
        <f>P133-Q133</f>
        <v>295000</v>
      </c>
      <c r="S133" s="4" t="s">
        <v>43</v>
      </c>
    </row>
    <row r="134" spans="1:19" x14ac:dyDescent="0.2">
      <c r="A134" s="4">
        <v>118</v>
      </c>
      <c r="B134" s="4" t="s">
        <v>475</v>
      </c>
      <c r="C134" s="5">
        <v>232896</v>
      </c>
      <c r="D134" s="6">
        <v>71479621</v>
      </c>
      <c r="E134" s="4" t="s">
        <v>194</v>
      </c>
      <c r="F134" s="5">
        <v>240000</v>
      </c>
      <c r="G134" s="5">
        <v>20000</v>
      </c>
      <c r="I134" s="7">
        <v>42811</v>
      </c>
      <c r="J134" s="5">
        <f>F134-G134-H134</f>
        <v>220000</v>
      </c>
      <c r="K134" s="4" t="s">
        <v>476</v>
      </c>
      <c r="L134" s="4">
        <v>3</v>
      </c>
      <c r="M134" s="4" t="s">
        <v>193</v>
      </c>
      <c r="N134" s="4" t="s">
        <v>477</v>
      </c>
      <c r="O134" s="4" t="s">
        <v>64</v>
      </c>
      <c r="P134" s="5">
        <f>SUM(F134:F134)</f>
        <v>240000</v>
      </c>
      <c r="Q134" s="5">
        <f>SUM(G134:H134)</f>
        <v>20000</v>
      </c>
      <c r="R134" s="5">
        <f>P134-Q134</f>
        <v>220000</v>
      </c>
      <c r="S134" s="4" t="s">
        <v>43</v>
      </c>
    </row>
    <row r="135" spans="1:19" x14ac:dyDescent="0.2">
      <c r="A135" s="4">
        <v>119</v>
      </c>
      <c r="B135" s="4" t="s">
        <v>478</v>
      </c>
      <c r="E135" s="4" t="s">
        <v>479</v>
      </c>
      <c r="F135" s="5">
        <v>680000</v>
      </c>
      <c r="G135" s="5">
        <v>100000</v>
      </c>
      <c r="I135" s="7">
        <v>42839</v>
      </c>
      <c r="J135" s="5">
        <f>F135-G135-H135</f>
        <v>580000</v>
      </c>
      <c r="K135" s="4" t="s">
        <v>172</v>
      </c>
      <c r="L135" s="4">
        <v>3</v>
      </c>
      <c r="M135" s="4" t="s">
        <v>193</v>
      </c>
      <c r="N135" s="6"/>
      <c r="O135" s="4" t="s">
        <v>23</v>
      </c>
      <c r="P135" s="5">
        <f>SUM(F135:F135)</f>
        <v>680000</v>
      </c>
      <c r="Q135" s="5">
        <f>SUM(G135:H135)</f>
        <v>100000</v>
      </c>
      <c r="R135" s="5">
        <f>P135-Q135</f>
        <v>580000</v>
      </c>
      <c r="S135" s="4" t="s">
        <v>56</v>
      </c>
    </row>
    <row r="136" spans="1:19" x14ac:dyDescent="0.2">
      <c r="A136" s="4">
        <v>120</v>
      </c>
      <c r="B136" s="4" t="s">
        <v>480</v>
      </c>
      <c r="D136" s="6">
        <v>86488297</v>
      </c>
      <c r="E136" s="4" t="s">
        <v>528</v>
      </c>
      <c r="F136" s="5">
        <v>260000</v>
      </c>
      <c r="I136" s="7">
        <v>42839</v>
      </c>
      <c r="J136" s="5">
        <f>F136-G136-H136</f>
        <v>260000</v>
      </c>
      <c r="K136" s="4" t="s">
        <v>402</v>
      </c>
      <c r="L136" s="4">
        <v>3</v>
      </c>
      <c r="M136" s="4" t="s">
        <v>193</v>
      </c>
      <c r="N136" s="6" t="s">
        <v>403</v>
      </c>
      <c r="O136" s="4" t="s">
        <v>23</v>
      </c>
      <c r="P136" s="5">
        <f>SUM(F136:F136)</f>
        <v>260000</v>
      </c>
      <c r="Q136" s="5">
        <f>SUM(G136:H136)</f>
        <v>0</v>
      </c>
      <c r="R136" s="5">
        <f>P136-Q136</f>
        <v>260000</v>
      </c>
      <c r="S136" s="4" t="s">
        <v>56</v>
      </c>
    </row>
    <row r="137" spans="1:19" x14ac:dyDescent="0.2">
      <c r="A137" s="4">
        <v>121</v>
      </c>
      <c r="B137" s="4" t="s">
        <v>481</v>
      </c>
      <c r="D137" s="6">
        <v>75898693</v>
      </c>
      <c r="E137" s="4" t="s">
        <v>93</v>
      </c>
      <c r="F137" s="5">
        <v>260000</v>
      </c>
      <c r="G137" s="5">
        <v>100000</v>
      </c>
      <c r="I137" s="7">
        <v>42839</v>
      </c>
      <c r="J137" s="5">
        <f t="shared" ref="J137:J142" si="8">F137-G137-H137</f>
        <v>160000</v>
      </c>
      <c r="K137" s="4" t="s">
        <v>482</v>
      </c>
      <c r="L137" s="4">
        <v>3</v>
      </c>
      <c r="M137" s="4" t="s">
        <v>193</v>
      </c>
      <c r="N137" s="6"/>
      <c r="O137" s="4" t="s">
        <v>23</v>
      </c>
      <c r="P137" s="5">
        <f t="shared" ref="P137:P150" si="9">SUM(F137:F137)</f>
        <v>260000</v>
      </c>
      <c r="Q137" s="5">
        <f t="shared" ref="Q137:Q150" si="10">SUM(G137:H137)</f>
        <v>100000</v>
      </c>
      <c r="R137" s="5">
        <f t="shared" ref="R137:R142" si="11">P137-Q137</f>
        <v>160000</v>
      </c>
      <c r="S137" s="4" t="s">
        <v>56</v>
      </c>
    </row>
    <row r="138" spans="1:19" x14ac:dyDescent="0.2">
      <c r="A138" s="4">
        <v>122</v>
      </c>
      <c r="B138" s="4" t="s">
        <v>483</v>
      </c>
      <c r="D138" s="6">
        <v>76408970</v>
      </c>
      <c r="E138" s="4" t="s">
        <v>484</v>
      </c>
      <c r="F138" s="5">
        <v>520000</v>
      </c>
      <c r="G138" s="5">
        <v>100000</v>
      </c>
      <c r="I138" s="7">
        <v>42840</v>
      </c>
      <c r="J138" s="5">
        <f t="shared" si="8"/>
        <v>420000</v>
      </c>
      <c r="K138" s="4" t="s">
        <v>485</v>
      </c>
      <c r="L138" s="4">
        <v>3</v>
      </c>
      <c r="M138" s="4" t="s">
        <v>200</v>
      </c>
      <c r="N138" s="6"/>
      <c r="O138" s="4" t="s">
        <v>201</v>
      </c>
      <c r="P138" s="5">
        <f t="shared" si="9"/>
        <v>520000</v>
      </c>
      <c r="Q138" s="5">
        <f t="shared" si="10"/>
        <v>100000</v>
      </c>
      <c r="R138" s="5">
        <f t="shared" si="11"/>
        <v>420000</v>
      </c>
      <c r="S138" s="4" t="s">
        <v>56</v>
      </c>
    </row>
    <row r="139" spans="1:19" x14ac:dyDescent="0.2">
      <c r="A139" s="4">
        <v>123</v>
      </c>
      <c r="B139" s="4" t="s">
        <v>486</v>
      </c>
      <c r="E139" s="4" t="s">
        <v>487</v>
      </c>
      <c r="F139" s="5">
        <v>480000</v>
      </c>
      <c r="G139" s="5">
        <v>150000</v>
      </c>
      <c r="I139" s="7">
        <v>42839</v>
      </c>
      <c r="J139" s="5">
        <f t="shared" si="8"/>
        <v>330000</v>
      </c>
      <c r="K139" s="4" t="s">
        <v>488</v>
      </c>
      <c r="L139" s="4">
        <v>3</v>
      </c>
      <c r="M139" s="4" t="s">
        <v>200</v>
      </c>
      <c r="N139" s="6"/>
      <c r="O139" s="4" t="s">
        <v>201</v>
      </c>
      <c r="P139" s="5">
        <f t="shared" si="9"/>
        <v>480000</v>
      </c>
      <c r="Q139" s="5">
        <f t="shared" si="10"/>
        <v>150000</v>
      </c>
      <c r="R139" s="5">
        <f t="shared" si="11"/>
        <v>330000</v>
      </c>
      <c r="S139" s="4" t="s">
        <v>56</v>
      </c>
    </row>
    <row r="140" spans="1:19" x14ac:dyDescent="0.2">
      <c r="A140" s="4">
        <v>124</v>
      </c>
      <c r="B140" s="4" t="s">
        <v>1205</v>
      </c>
      <c r="C140" s="5">
        <v>5032167</v>
      </c>
      <c r="D140" s="6">
        <v>86660515</v>
      </c>
      <c r="E140" s="4" t="s">
        <v>753</v>
      </c>
      <c r="F140" s="5">
        <v>260000</v>
      </c>
      <c r="G140" s="5">
        <v>50000</v>
      </c>
      <c r="I140" s="7">
        <v>42846</v>
      </c>
      <c r="J140" s="5">
        <f t="shared" si="8"/>
        <v>210000</v>
      </c>
      <c r="K140" s="4" t="s">
        <v>1206</v>
      </c>
      <c r="L140" s="4">
        <v>3</v>
      </c>
      <c r="M140" s="4" t="s">
        <v>193</v>
      </c>
      <c r="N140" s="6"/>
      <c r="O140" s="4" t="s">
        <v>163</v>
      </c>
      <c r="P140" s="5">
        <f t="shared" si="9"/>
        <v>260000</v>
      </c>
      <c r="Q140" s="5">
        <f t="shared" si="10"/>
        <v>50000</v>
      </c>
      <c r="R140" s="5">
        <f t="shared" si="11"/>
        <v>210000</v>
      </c>
      <c r="S140" s="4" t="s">
        <v>56</v>
      </c>
    </row>
    <row r="141" spans="1:19" x14ac:dyDescent="0.2">
      <c r="A141" s="4">
        <v>125</v>
      </c>
      <c r="B141" s="4" t="s">
        <v>1207</v>
      </c>
      <c r="C141" s="5">
        <v>7720189</v>
      </c>
      <c r="D141" s="6">
        <v>84777600</v>
      </c>
      <c r="E141" s="4" t="s">
        <v>430</v>
      </c>
      <c r="F141" s="5">
        <v>260000</v>
      </c>
      <c r="G141" s="5">
        <v>40000</v>
      </c>
      <c r="I141" s="7">
        <v>42846</v>
      </c>
      <c r="J141" s="5">
        <f t="shared" si="8"/>
        <v>220000</v>
      </c>
      <c r="K141" s="4" t="s">
        <v>1208</v>
      </c>
      <c r="L141" s="4">
        <v>3</v>
      </c>
      <c r="M141" s="4" t="s">
        <v>193</v>
      </c>
      <c r="N141" s="6" t="s">
        <v>1209</v>
      </c>
      <c r="O141" s="4" t="s">
        <v>163</v>
      </c>
      <c r="P141" s="5">
        <f t="shared" si="9"/>
        <v>260000</v>
      </c>
      <c r="Q141" s="5">
        <f t="shared" si="10"/>
        <v>40000</v>
      </c>
      <c r="R141" s="5">
        <f t="shared" si="11"/>
        <v>220000</v>
      </c>
      <c r="S141" s="4" t="s">
        <v>56</v>
      </c>
    </row>
    <row r="142" spans="1:19" x14ac:dyDescent="0.2">
      <c r="A142" s="4">
        <v>126</v>
      </c>
      <c r="B142" s="4" t="s">
        <v>1210</v>
      </c>
      <c r="C142" s="5">
        <v>4931124</v>
      </c>
      <c r="D142" s="6">
        <v>85974798</v>
      </c>
      <c r="E142" s="4" t="s">
        <v>366</v>
      </c>
      <c r="F142" s="5">
        <v>240000</v>
      </c>
      <c r="G142" s="5">
        <v>20000</v>
      </c>
      <c r="I142" s="7">
        <v>42846</v>
      </c>
      <c r="J142" s="5">
        <f t="shared" si="8"/>
        <v>220000</v>
      </c>
      <c r="K142" s="4" t="s">
        <v>1211</v>
      </c>
      <c r="L142" s="4">
        <v>3</v>
      </c>
      <c r="M142" s="4" t="s">
        <v>193</v>
      </c>
      <c r="N142" s="6" t="s">
        <v>1212</v>
      </c>
      <c r="O142" s="4" t="s">
        <v>163</v>
      </c>
      <c r="P142" s="5">
        <f>SUM(F142:F142)</f>
        <v>240000</v>
      </c>
      <c r="Q142" s="5">
        <f>SUM(G142:H142)</f>
        <v>20000</v>
      </c>
      <c r="R142" s="5">
        <f t="shared" si="11"/>
        <v>220000</v>
      </c>
      <c r="S142" s="4" t="s">
        <v>56</v>
      </c>
    </row>
    <row r="143" spans="1:19" x14ac:dyDescent="0.2">
      <c r="A143" s="4">
        <v>127</v>
      </c>
      <c r="B143" s="4" t="s">
        <v>1213</v>
      </c>
      <c r="C143" s="5">
        <v>4854183</v>
      </c>
      <c r="D143" s="6">
        <v>92844124</v>
      </c>
      <c r="E143" s="4" t="s">
        <v>187</v>
      </c>
      <c r="F143" s="5">
        <v>260000</v>
      </c>
      <c r="G143" s="5">
        <v>40000</v>
      </c>
      <c r="I143" s="7">
        <v>42846</v>
      </c>
      <c r="J143" s="5">
        <f>F143-G143-H143</f>
        <v>220000</v>
      </c>
      <c r="K143" s="4" t="s">
        <v>1214</v>
      </c>
      <c r="L143" s="4">
        <v>3</v>
      </c>
      <c r="M143" s="4" t="s">
        <v>193</v>
      </c>
      <c r="N143" s="6" t="s">
        <v>1215</v>
      </c>
      <c r="O143" s="4" t="s">
        <v>163</v>
      </c>
      <c r="P143" s="5">
        <f t="shared" si="9"/>
        <v>260000</v>
      </c>
      <c r="Q143" s="5">
        <f t="shared" si="10"/>
        <v>40000</v>
      </c>
      <c r="R143" s="5">
        <f>P143-Q143</f>
        <v>220000</v>
      </c>
      <c r="S143" s="4" t="s">
        <v>56</v>
      </c>
    </row>
    <row r="144" spans="1:19" x14ac:dyDescent="0.2">
      <c r="A144" s="4">
        <v>128</v>
      </c>
      <c r="B144" s="4" t="s">
        <v>1218</v>
      </c>
      <c r="C144" s="5">
        <v>5169881</v>
      </c>
      <c r="D144" s="6">
        <v>71702862</v>
      </c>
      <c r="E144" s="4" t="s">
        <v>84</v>
      </c>
      <c r="F144" s="5">
        <v>240000</v>
      </c>
      <c r="G144" s="5">
        <v>40000</v>
      </c>
      <c r="I144" s="7">
        <v>42846</v>
      </c>
      <c r="J144" s="5">
        <f t="shared" ref="J144:J150" si="12">F144-G144-H144</f>
        <v>200000</v>
      </c>
      <c r="K144" s="4" t="s">
        <v>1216</v>
      </c>
      <c r="L144" s="4">
        <v>3</v>
      </c>
      <c r="M144" s="4" t="s">
        <v>193</v>
      </c>
      <c r="N144" s="6"/>
      <c r="O144" s="4" t="s">
        <v>163</v>
      </c>
      <c r="P144" s="5">
        <f t="shared" si="9"/>
        <v>240000</v>
      </c>
      <c r="Q144" s="5">
        <f t="shared" si="10"/>
        <v>40000</v>
      </c>
      <c r="R144" s="5">
        <f t="shared" ref="R144:R150" si="13">P144-Q144</f>
        <v>200000</v>
      </c>
      <c r="S144" s="4" t="s">
        <v>56</v>
      </c>
    </row>
    <row r="145" spans="2:19" x14ac:dyDescent="0.2">
      <c r="B145" s="4" t="s">
        <v>1219</v>
      </c>
      <c r="C145" s="5">
        <v>4482050</v>
      </c>
      <c r="D145" s="6">
        <v>82812025</v>
      </c>
      <c r="E145" s="4" t="s">
        <v>109</v>
      </c>
      <c r="F145" s="5">
        <v>240000</v>
      </c>
      <c r="G145" s="5">
        <v>40000</v>
      </c>
      <c r="I145" s="7">
        <v>42853</v>
      </c>
      <c r="J145" s="5">
        <f t="shared" si="12"/>
        <v>200000</v>
      </c>
      <c r="K145" s="4" t="s">
        <v>1220</v>
      </c>
      <c r="L145" s="4">
        <v>3</v>
      </c>
      <c r="M145" s="4" t="s">
        <v>193</v>
      </c>
      <c r="N145" s="6"/>
      <c r="O145" s="4" t="s">
        <v>23</v>
      </c>
      <c r="P145" s="5">
        <f t="shared" si="9"/>
        <v>240000</v>
      </c>
      <c r="Q145" s="5">
        <f t="shared" si="10"/>
        <v>40000</v>
      </c>
      <c r="R145" s="5">
        <f t="shared" si="13"/>
        <v>200000</v>
      </c>
      <c r="S145" s="4" t="s">
        <v>56</v>
      </c>
    </row>
    <row r="146" spans="2:19" x14ac:dyDescent="0.2">
      <c r="B146" s="4" t="s">
        <v>1221</v>
      </c>
      <c r="D146" s="6">
        <v>83979215</v>
      </c>
      <c r="E146" s="4" t="s">
        <v>1048</v>
      </c>
      <c r="F146" s="5">
        <v>240000</v>
      </c>
      <c r="G146" s="5">
        <v>20000</v>
      </c>
      <c r="I146" s="7">
        <v>42853</v>
      </c>
      <c r="J146" s="5">
        <f t="shared" si="12"/>
        <v>220000</v>
      </c>
      <c r="K146" s="4" t="s">
        <v>1222</v>
      </c>
      <c r="L146" s="4">
        <v>3</v>
      </c>
      <c r="M146" s="4" t="s">
        <v>193</v>
      </c>
      <c r="N146" s="6" t="s">
        <v>1223</v>
      </c>
      <c r="O146" s="4" t="s">
        <v>1224</v>
      </c>
      <c r="P146" s="5">
        <f t="shared" si="9"/>
        <v>240000</v>
      </c>
      <c r="Q146" s="5">
        <f t="shared" si="10"/>
        <v>20000</v>
      </c>
      <c r="R146" s="5">
        <f t="shared" si="13"/>
        <v>220000</v>
      </c>
      <c r="S146" s="4" t="s">
        <v>44</v>
      </c>
    </row>
    <row r="147" spans="2:19" x14ac:dyDescent="0.2">
      <c r="B147" s="4" t="s">
        <v>1225</v>
      </c>
      <c r="C147" s="5">
        <v>5155899</v>
      </c>
      <c r="D147" s="6">
        <v>92554287</v>
      </c>
      <c r="E147" s="4" t="s">
        <v>430</v>
      </c>
      <c r="F147" s="5">
        <v>195000</v>
      </c>
      <c r="G147" s="5">
        <v>40000</v>
      </c>
      <c r="I147" s="7">
        <v>42853</v>
      </c>
      <c r="J147" s="5">
        <f t="shared" si="12"/>
        <v>155000</v>
      </c>
      <c r="K147" s="4" t="s">
        <v>1227</v>
      </c>
      <c r="L147" s="4">
        <v>3</v>
      </c>
      <c r="M147" s="4" t="s">
        <v>193</v>
      </c>
      <c r="N147" s="4" t="s">
        <v>1226</v>
      </c>
      <c r="O147" s="4" t="s">
        <v>1224</v>
      </c>
      <c r="P147" s="5">
        <f t="shared" si="9"/>
        <v>195000</v>
      </c>
      <c r="Q147" s="5">
        <f t="shared" si="10"/>
        <v>40000</v>
      </c>
      <c r="R147" s="5">
        <f t="shared" si="13"/>
        <v>155000</v>
      </c>
      <c r="S147" s="4" t="s">
        <v>44</v>
      </c>
    </row>
    <row r="148" spans="2:19" x14ac:dyDescent="0.2">
      <c r="B148" s="4" t="s">
        <v>1228</v>
      </c>
      <c r="C148" s="5">
        <v>2661561</v>
      </c>
      <c r="D148" s="6">
        <v>94235678</v>
      </c>
      <c r="E148" s="4" t="s">
        <v>187</v>
      </c>
      <c r="F148" s="5">
        <v>260000</v>
      </c>
      <c r="G148" s="5">
        <v>40000</v>
      </c>
      <c r="I148" s="7">
        <v>42853</v>
      </c>
      <c r="J148" s="5">
        <f t="shared" si="12"/>
        <v>220000</v>
      </c>
      <c r="K148" s="4" t="s">
        <v>1230</v>
      </c>
      <c r="L148" s="4">
        <v>3</v>
      </c>
      <c r="M148" s="4" t="s">
        <v>193</v>
      </c>
      <c r="N148" s="6" t="s">
        <v>1229</v>
      </c>
      <c r="O148" s="4" t="s">
        <v>1224</v>
      </c>
      <c r="P148" s="5">
        <f t="shared" si="9"/>
        <v>260000</v>
      </c>
      <c r="Q148" s="5">
        <f t="shared" si="10"/>
        <v>40000</v>
      </c>
      <c r="R148" s="5">
        <f t="shared" si="13"/>
        <v>220000</v>
      </c>
      <c r="S148" s="4" t="s">
        <v>43</v>
      </c>
    </row>
    <row r="149" spans="2:19" x14ac:dyDescent="0.2">
      <c r="B149" s="4" t="s">
        <v>1231</v>
      </c>
      <c r="C149" s="5">
        <v>5490593</v>
      </c>
      <c r="D149" s="6">
        <v>85198632</v>
      </c>
      <c r="E149" s="4" t="s">
        <v>417</v>
      </c>
      <c r="F149" s="5">
        <v>260000</v>
      </c>
      <c r="G149" s="5">
        <v>40000</v>
      </c>
      <c r="I149" s="7">
        <v>42853</v>
      </c>
      <c r="J149" s="5">
        <f t="shared" si="12"/>
        <v>220000</v>
      </c>
      <c r="K149" s="4" t="s">
        <v>1232</v>
      </c>
      <c r="L149" s="4">
        <v>3</v>
      </c>
      <c r="M149" s="4" t="s">
        <v>193</v>
      </c>
      <c r="N149" s="6" t="s">
        <v>1233</v>
      </c>
      <c r="O149" s="4" t="s">
        <v>1224</v>
      </c>
      <c r="P149" s="5">
        <f t="shared" si="9"/>
        <v>260000</v>
      </c>
      <c r="Q149" s="5">
        <f t="shared" si="10"/>
        <v>40000</v>
      </c>
      <c r="R149" s="5">
        <f t="shared" si="13"/>
        <v>220000</v>
      </c>
      <c r="S149" s="4" t="s">
        <v>43</v>
      </c>
    </row>
    <row r="150" spans="2:19" x14ac:dyDescent="0.2">
      <c r="B150" s="4" t="s">
        <v>1234</v>
      </c>
      <c r="C150" s="5">
        <v>4603714</v>
      </c>
      <c r="D150" s="6">
        <v>85703596</v>
      </c>
      <c r="E150" s="4" t="s">
        <v>753</v>
      </c>
      <c r="F150" s="5">
        <v>260000</v>
      </c>
      <c r="G150" s="5">
        <v>20000</v>
      </c>
      <c r="I150" s="7">
        <v>42853</v>
      </c>
      <c r="J150" s="5">
        <f t="shared" si="12"/>
        <v>240000</v>
      </c>
      <c r="K150" s="4" t="s">
        <v>1235</v>
      </c>
      <c r="L150" s="4">
        <v>3</v>
      </c>
      <c r="M150" s="4" t="s">
        <v>193</v>
      </c>
      <c r="N150" s="6" t="s">
        <v>1236</v>
      </c>
      <c r="O150" s="4" t="s">
        <v>1224</v>
      </c>
      <c r="P150" s="5">
        <f t="shared" si="9"/>
        <v>260000</v>
      </c>
      <c r="Q150" s="5">
        <f t="shared" si="10"/>
        <v>20000</v>
      </c>
      <c r="R150" s="5">
        <f t="shared" si="13"/>
        <v>240000</v>
      </c>
      <c r="S150" s="4" t="s">
        <v>56</v>
      </c>
    </row>
    <row r="151" spans="2:19" x14ac:dyDescent="0.2">
      <c r="B151" s="4" t="s">
        <v>1237</v>
      </c>
      <c r="C151" s="5">
        <v>1014899</v>
      </c>
      <c r="D151" s="6">
        <v>86489660</v>
      </c>
      <c r="E151" s="4" t="s">
        <v>48</v>
      </c>
      <c r="F151" s="5">
        <v>220000</v>
      </c>
      <c r="G151" s="5">
        <v>20000</v>
      </c>
      <c r="I151" s="7">
        <v>42853</v>
      </c>
      <c r="J151" s="5">
        <f>F151-G151-H151</f>
        <v>200000</v>
      </c>
      <c r="K151" s="4" t="s">
        <v>1238</v>
      </c>
      <c r="L151" s="4">
        <v>3</v>
      </c>
      <c r="M151" s="4" t="s">
        <v>193</v>
      </c>
      <c r="N151" s="6" t="s">
        <v>1239</v>
      </c>
      <c r="O151" s="4" t="s">
        <v>163</v>
      </c>
      <c r="P151" s="5">
        <f>SUM(F151:F151)</f>
        <v>220000</v>
      </c>
      <c r="Q151" s="5">
        <f>SUM(G151:H151)</f>
        <v>20000</v>
      </c>
      <c r="R151" s="5">
        <f>P151-Q151</f>
        <v>200000</v>
      </c>
      <c r="S151" s="4" t="s">
        <v>56</v>
      </c>
    </row>
    <row r="152" spans="2:19" x14ac:dyDescent="0.2">
      <c r="B152" s="4" t="s">
        <v>489</v>
      </c>
      <c r="E152" s="4" t="s">
        <v>490</v>
      </c>
      <c r="F152" s="5">
        <v>290000</v>
      </c>
      <c r="G152" s="5">
        <v>50000</v>
      </c>
      <c r="I152" s="7">
        <v>42413</v>
      </c>
      <c r="J152" s="5">
        <f>F152-G152-H152</f>
        <v>240000</v>
      </c>
      <c r="K152" s="4" t="s">
        <v>442</v>
      </c>
      <c r="L152" s="4">
        <v>3</v>
      </c>
      <c r="M152" s="4" t="s">
        <v>193</v>
      </c>
      <c r="O152" s="4" t="s">
        <v>18</v>
      </c>
      <c r="P152" s="5">
        <f>SUM(F152:F156)</f>
        <v>290000</v>
      </c>
      <c r="Q152" s="5">
        <f>SUM(G152:H156)</f>
        <v>50000</v>
      </c>
      <c r="R152" s="5">
        <f>P152-Q152</f>
        <v>240000</v>
      </c>
      <c r="S152" s="4" t="s">
        <v>43</v>
      </c>
    </row>
    <row r="153" spans="2:19" x14ac:dyDescent="0.2">
      <c r="I153" s="7"/>
    </row>
    <row r="154" spans="2:19" s="10" customFormat="1" x14ac:dyDescent="0.2">
      <c r="C154" s="8"/>
      <c r="D154" s="9"/>
      <c r="F154" s="8"/>
      <c r="G154" s="8"/>
      <c r="H154" s="8"/>
      <c r="J154" s="8"/>
      <c r="P154" s="8">
        <f>SUM(P2:P153)</f>
        <v>42718000</v>
      </c>
      <c r="Q154" s="8">
        <f>SUM(Q2:Q153)</f>
        <v>4985000</v>
      </c>
      <c r="R154" s="8">
        <f>SUM(R2:R153)</f>
        <v>37733000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9"/>
  <sheetViews>
    <sheetView workbookViewId="0"/>
  </sheetViews>
  <sheetFormatPr baseColWidth="10" defaultRowHeight="12.75" x14ac:dyDescent="0.2"/>
  <cols>
    <col min="1" max="1" width="3.140625" style="4" bestFit="1" customWidth="1"/>
    <col min="2" max="2" width="19.85546875" style="4" bestFit="1" customWidth="1"/>
    <col min="3" max="3" width="8.85546875" style="5" bestFit="1" customWidth="1"/>
    <col min="4" max="4" width="12.7109375" style="17" bestFit="1" customWidth="1"/>
    <col min="5" max="5" width="15.5703125" style="4" bestFit="1" customWidth="1"/>
    <col min="6" max="6" width="7.42578125" style="5" bestFit="1" customWidth="1"/>
    <col min="7" max="7" width="7.7109375" style="5" bestFit="1" customWidth="1"/>
    <col min="8" max="8" width="7.42578125" style="5" bestFit="1" customWidth="1"/>
    <col min="9" max="9" width="10.7109375" style="4" bestFit="1" customWidth="1"/>
    <col min="10" max="10" width="7.5703125" style="5" bestFit="1" customWidth="1"/>
    <col min="11" max="11" width="31.7109375" style="4" bestFit="1" customWidth="1"/>
    <col min="12" max="12" width="5.42578125" style="4" bestFit="1" customWidth="1"/>
    <col min="13" max="13" width="9" style="4" bestFit="1" customWidth="1"/>
    <col min="14" max="14" width="32" style="4" bestFit="1" customWidth="1"/>
    <col min="15" max="15" width="9.5703125" style="4" bestFit="1" customWidth="1"/>
    <col min="16" max="16" width="10.140625" style="4" bestFit="1" customWidth="1"/>
    <col min="17" max="17" width="9.140625" style="4" bestFit="1" customWidth="1"/>
    <col min="18" max="18" width="10.140625" style="4" bestFit="1" customWidth="1"/>
    <col min="19" max="19" width="16.28515625" style="4" bestFit="1" customWidth="1"/>
    <col min="20" max="16384" width="11.42578125" style="4"/>
  </cols>
  <sheetData>
    <row r="1" spans="1:19" s="1" customFormat="1" x14ac:dyDescent="0.25">
      <c r="A1" s="1" t="s">
        <v>2</v>
      </c>
      <c r="B1" s="1" t="s">
        <v>1</v>
      </c>
      <c r="C1" s="2" t="s">
        <v>3</v>
      </c>
      <c r="D1" s="11" t="s">
        <v>7</v>
      </c>
      <c r="E1" s="1" t="s">
        <v>4</v>
      </c>
      <c r="F1" s="2" t="s">
        <v>5</v>
      </c>
      <c r="G1" s="2" t="s">
        <v>6</v>
      </c>
      <c r="H1" s="2" t="s">
        <v>9</v>
      </c>
      <c r="I1" s="1" t="s">
        <v>10</v>
      </c>
      <c r="J1" s="2" t="s">
        <v>15</v>
      </c>
      <c r="K1" s="1" t="s">
        <v>8</v>
      </c>
      <c r="L1" s="1" t="s">
        <v>0</v>
      </c>
      <c r="M1" s="1" t="s">
        <v>12</v>
      </c>
      <c r="N1" s="1" t="s">
        <v>13</v>
      </c>
      <c r="O1" s="1" t="s">
        <v>11</v>
      </c>
      <c r="P1" s="1" t="s">
        <v>30</v>
      </c>
      <c r="Q1" s="1" t="s">
        <v>31</v>
      </c>
      <c r="R1" s="1" t="s">
        <v>15</v>
      </c>
      <c r="S1" s="1" t="s">
        <v>42</v>
      </c>
    </row>
    <row r="2" spans="1:19" x14ac:dyDescent="0.2">
      <c r="A2" s="4">
        <v>1</v>
      </c>
      <c r="B2" s="4" t="s">
        <v>14</v>
      </c>
      <c r="D2" s="12">
        <v>972652547</v>
      </c>
      <c r="E2" s="4" t="s">
        <v>194</v>
      </c>
      <c r="F2" s="5">
        <v>240000</v>
      </c>
      <c r="I2" s="7">
        <v>42796</v>
      </c>
      <c r="J2" s="5">
        <f>F2-G2-H2</f>
        <v>240000</v>
      </c>
      <c r="K2" s="4" t="s">
        <v>16</v>
      </c>
      <c r="L2" s="4">
        <v>4</v>
      </c>
      <c r="M2" s="4" t="s">
        <v>17</v>
      </c>
      <c r="N2" s="4" t="s">
        <v>16</v>
      </c>
      <c r="O2" s="4" t="s">
        <v>18</v>
      </c>
      <c r="P2" s="5">
        <f>F2</f>
        <v>240000</v>
      </c>
      <c r="Q2" s="5">
        <f>SUM(G2:H2)</f>
        <v>0</v>
      </c>
      <c r="R2" s="5">
        <f>P2-Q2</f>
        <v>240000</v>
      </c>
      <c r="S2" s="4" t="s">
        <v>43</v>
      </c>
    </row>
    <row r="3" spans="1:19" x14ac:dyDescent="0.2">
      <c r="A3" s="4">
        <v>2</v>
      </c>
      <c r="B3" s="4" t="s">
        <v>27</v>
      </c>
      <c r="C3" s="5">
        <v>3823893</v>
      </c>
      <c r="D3" s="12">
        <v>972578069</v>
      </c>
      <c r="E3" s="4" t="s">
        <v>28</v>
      </c>
      <c r="F3" s="5">
        <v>240000</v>
      </c>
      <c r="I3" s="7">
        <v>42796</v>
      </c>
      <c r="J3" s="5">
        <f>F3-G3-H3</f>
        <v>240000</v>
      </c>
      <c r="L3" s="4">
        <v>4</v>
      </c>
      <c r="M3" s="4" t="s">
        <v>17</v>
      </c>
      <c r="N3" s="4" t="s">
        <v>29</v>
      </c>
      <c r="O3" s="4" t="s">
        <v>18</v>
      </c>
      <c r="P3" s="5">
        <f>F3</f>
        <v>240000</v>
      </c>
      <c r="Q3" s="5">
        <f>SUM(G3:H3)</f>
        <v>0</v>
      </c>
      <c r="R3" s="5">
        <f>P3-Q3</f>
        <v>240000</v>
      </c>
      <c r="S3" s="4" t="s">
        <v>43</v>
      </c>
    </row>
    <row r="4" spans="1:19" x14ac:dyDescent="0.2">
      <c r="A4" s="4">
        <v>3</v>
      </c>
      <c r="B4" s="4" t="s">
        <v>19</v>
      </c>
      <c r="D4" s="12">
        <v>971915930</v>
      </c>
      <c r="E4" s="4" t="s">
        <v>20</v>
      </c>
      <c r="F4" s="5">
        <v>260000</v>
      </c>
      <c r="G4" s="5">
        <v>30000</v>
      </c>
      <c r="I4" s="7">
        <v>42796</v>
      </c>
      <c r="J4" s="5">
        <f>F4-G4-H4</f>
        <v>230000</v>
      </c>
      <c r="K4" s="4" t="s">
        <v>24</v>
      </c>
      <c r="L4" s="4">
        <v>4</v>
      </c>
      <c r="M4" s="4" t="s">
        <v>21</v>
      </c>
      <c r="N4" s="4" t="s">
        <v>22</v>
      </c>
      <c r="O4" s="4" t="s">
        <v>23</v>
      </c>
      <c r="P4" s="5">
        <f>F4</f>
        <v>260000</v>
      </c>
      <c r="Q4" s="5">
        <f>SUM(G4:H4)</f>
        <v>30000</v>
      </c>
      <c r="R4" s="5">
        <f>P4-Q4</f>
        <v>230000</v>
      </c>
      <c r="S4" s="4" t="s">
        <v>44</v>
      </c>
    </row>
    <row r="5" spans="1:19" x14ac:dyDescent="0.2">
      <c r="A5" s="4">
        <v>4</v>
      </c>
      <c r="B5" s="4" t="s">
        <v>25</v>
      </c>
      <c r="D5" s="12">
        <v>986148877</v>
      </c>
      <c r="E5" s="4" t="s">
        <v>26</v>
      </c>
      <c r="F5" s="5">
        <v>260000</v>
      </c>
      <c r="G5" s="5">
        <v>20000</v>
      </c>
      <c r="I5" s="7">
        <v>42796</v>
      </c>
      <c r="J5" s="5">
        <f>F5-G5-H5</f>
        <v>240000</v>
      </c>
      <c r="K5" s="4" t="s">
        <v>32</v>
      </c>
      <c r="L5" s="4">
        <v>4</v>
      </c>
      <c r="M5" s="4" t="s">
        <v>21</v>
      </c>
      <c r="N5" s="4" t="s">
        <v>33</v>
      </c>
      <c r="O5" s="4" t="s">
        <v>23</v>
      </c>
      <c r="P5" s="5">
        <f>F5</f>
        <v>260000</v>
      </c>
      <c r="Q5" s="5">
        <f>SUM(G5:H5)</f>
        <v>20000</v>
      </c>
      <c r="R5" s="5">
        <f>P5-Q5</f>
        <v>240000</v>
      </c>
      <c r="S5" s="4" t="s">
        <v>43</v>
      </c>
    </row>
    <row r="6" spans="1:19" x14ac:dyDescent="0.2">
      <c r="A6" s="4">
        <v>5</v>
      </c>
      <c r="B6" s="4" t="s">
        <v>34</v>
      </c>
      <c r="D6" s="12"/>
      <c r="E6" s="4" t="s">
        <v>35</v>
      </c>
      <c r="F6" s="5">
        <v>240000</v>
      </c>
      <c r="I6" s="7">
        <v>42796</v>
      </c>
      <c r="J6" s="5">
        <f>F6-G6-H6</f>
        <v>240000</v>
      </c>
      <c r="K6" s="4" t="s">
        <v>36</v>
      </c>
      <c r="L6" s="4">
        <v>4</v>
      </c>
      <c r="M6" s="4" t="s">
        <v>38</v>
      </c>
      <c r="N6" s="4" t="s">
        <v>37</v>
      </c>
      <c r="O6" s="4" t="s">
        <v>18</v>
      </c>
      <c r="P6" s="5">
        <f>F6</f>
        <v>240000</v>
      </c>
      <c r="Q6" s="5">
        <f>SUM(G6:H6)</f>
        <v>0</v>
      </c>
      <c r="R6" s="5">
        <f>P6-Q6</f>
        <v>240000</v>
      </c>
      <c r="S6" s="4" t="s">
        <v>43</v>
      </c>
    </row>
    <row r="7" spans="1:19" x14ac:dyDescent="0.2">
      <c r="A7" s="4">
        <v>6</v>
      </c>
      <c r="B7" s="4" t="s">
        <v>39</v>
      </c>
      <c r="C7" s="5">
        <v>1477689</v>
      </c>
      <c r="D7" s="12">
        <v>982746759</v>
      </c>
      <c r="E7" s="4" t="s">
        <v>26</v>
      </c>
      <c r="F7" s="5">
        <v>260000</v>
      </c>
      <c r="I7" s="7">
        <v>42796</v>
      </c>
      <c r="J7" s="5">
        <f>F7-G7-H7</f>
        <v>260000</v>
      </c>
      <c r="K7" s="4" t="s">
        <v>40</v>
      </c>
      <c r="L7" s="4">
        <v>4</v>
      </c>
      <c r="M7" s="4" t="s">
        <v>17</v>
      </c>
      <c r="N7" s="4" t="s">
        <v>41</v>
      </c>
      <c r="O7" s="4" t="s">
        <v>23</v>
      </c>
      <c r="P7" s="5">
        <f>F7</f>
        <v>260000</v>
      </c>
      <c r="Q7" s="5">
        <f>SUM(G7:H7)</f>
        <v>0</v>
      </c>
      <c r="R7" s="5">
        <f>P7-Q7</f>
        <v>260000</v>
      </c>
      <c r="S7" s="4" t="s">
        <v>44</v>
      </c>
    </row>
    <row r="8" spans="1:19" x14ac:dyDescent="0.2">
      <c r="A8" s="4">
        <v>7</v>
      </c>
      <c r="B8" s="4" t="s">
        <v>45</v>
      </c>
      <c r="C8" s="5">
        <v>7164780</v>
      </c>
      <c r="D8" s="12">
        <v>995605876</v>
      </c>
      <c r="E8" s="4" t="s">
        <v>28</v>
      </c>
      <c r="F8" s="5">
        <v>240000</v>
      </c>
      <c r="I8" s="7">
        <v>42796</v>
      </c>
      <c r="J8" s="5">
        <f>F8-G8-H8</f>
        <v>240000</v>
      </c>
      <c r="K8" s="4" t="s">
        <v>24</v>
      </c>
      <c r="L8" s="4">
        <v>4</v>
      </c>
      <c r="M8" s="4" t="s">
        <v>21</v>
      </c>
      <c r="N8" s="4" t="s">
        <v>46</v>
      </c>
      <c r="O8" s="4" t="s">
        <v>23</v>
      </c>
      <c r="P8" s="5">
        <f>F8</f>
        <v>240000</v>
      </c>
      <c r="Q8" s="5">
        <f>SUM(G8:H8)</f>
        <v>0</v>
      </c>
      <c r="R8" s="5">
        <f>P8-Q8</f>
        <v>240000</v>
      </c>
      <c r="S8" s="4" t="s">
        <v>43</v>
      </c>
    </row>
    <row r="9" spans="1:19" x14ac:dyDescent="0.2">
      <c r="A9" s="4">
        <v>8</v>
      </c>
      <c r="B9" s="4" t="s">
        <v>47</v>
      </c>
      <c r="D9" s="12">
        <v>982690841</v>
      </c>
      <c r="E9" s="4" t="s">
        <v>48</v>
      </c>
      <c r="F9" s="5">
        <v>220000</v>
      </c>
      <c r="G9" s="5">
        <v>50000</v>
      </c>
      <c r="I9" s="7">
        <v>42796</v>
      </c>
      <c r="J9" s="5">
        <f>F9-G9-H9</f>
        <v>170000</v>
      </c>
      <c r="K9" s="4" t="s">
        <v>49</v>
      </c>
      <c r="L9" s="4">
        <v>4</v>
      </c>
      <c r="M9" s="4" t="s">
        <v>17</v>
      </c>
      <c r="N9" s="4" t="s">
        <v>50</v>
      </c>
      <c r="O9" s="4" t="s">
        <v>23</v>
      </c>
      <c r="P9" s="5">
        <f>F9</f>
        <v>220000</v>
      </c>
      <c r="Q9" s="5">
        <f>SUM(G9:H9)</f>
        <v>50000</v>
      </c>
      <c r="R9" s="5">
        <f>P9-Q9</f>
        <v>170000</v>
      </c>
      <c r="S9" s="4" t="s">
        <v>43</v>
      </c>
    </row>
    <row r="10" spans="1:19" x14ac:dyDescent="0.2">
      <c r="A10" s="4">
        <v>9</v>
      </c>
      <c r="B10" s="4" t="s">
        <v>51</v>
      </c>
      <c r="C10" s="5">
        <v>4966363</v>
      </c>
      <c r="D10" s="12">
        <v>972412391</v>
      </c>
      <c r="E10" s="4" t="s">
        <v>194</v>
      </c>
      <c r="F10" s="5">
        <v>240000</v>
      </c>
      <c r="G10" s="5">
        <v>40000</v>
      </c>
      <c r="I10" s="7">
        <v>42796</v>
      </c>
      <c r="J10" s="5">
        <f>F10-G10-H10</f>
        <v>200000</v>
      </c>
      <c r="K10" s="4" t="s">
        <v>49</v>
      </c>
      <c r="L10" s="4">
        <v>4</v>
      </c>
      <c r="M10" s="4" t="s">
        <v>17</v>
      </c>
      <c r="N10" s="4" t="s">
        <v>50</v>
      </c>
      <c r="O10" s="4" t="s">
        <v>23</v>
      </c>
      <c r="P10" s="5">
        <f>F10</f>
        <v>240000</v>
      </c>
      <c r="Q10" s="5">
        <f>SUM(G10:H10)</f>
        <v>40000</v>
      </c>
      <c r="R10" s="5">
        <f>P10-Q10</f>
        <v>200000</v>
      </c>
      <c r="S10" s="4" t="s">
        <v>44</v>
      </c>
    </row>
    <row r="11" spans="1:19" x14ac:dyDescent="0.2">
      <c r="A11" s="4">
        <v>10</v>
      </c>
      <c r="B11" s="4" t="s">
        <v>52</v>
      </c>
      <c r="D11" s="12">
        <v>994907688</v>
      </c>
      <c r="E11" s="4" t="s">
        <v>53</v>
      </c>
      <c r="F11" s="5">
        <v>260000</v>
      </c>
      <c r="G11" s="5">
        <v>30000</v>
      </c>
      <c r="I11" s="7">
        <v>42796</v>
      </c>
      <c r="J11" s="5">
        <f>F11-G11-H11</f>
        <v>230000</v>
      </c>
      <c r="K11" s="4" t="s">
        <v>54</v>
      </c>
      <c r="L11" s="4">
        <v>4</v>
      </c>
      <c r="M11" s="4" t="s">
        <v>17</v>
      </c>
      <c r="N11" s="4" t="s">
        <v>55</v>
      </c>
      <c r="O11" s="4" t="s">
        <v>23</v>
      </c>
      <c r="P11" s="5">
        <f>F11</f>
        <v>260000</v>
      </c>
      <c r="Q11" s="5">
        <f>SUM(G11:H11)</f>
        <v>30000</v>
      </c>
      <c r="R11" s="5">
        <f>P11-Q11</f>
        <v>230000</v>
      </c>
      <c r="S11" s="4" t="s">
        <v>43</v>
      </c>
    </row>
    <row r="12" spans="1:19" x14ac:dyDescent="0.2">
      <c r="A12" s="4">
        <v>11</v>
      </c>
      <c r="B12" s="4" t="s">
        <v>57</v>
      </c>
      <c r="D12" s="12">
        <v>985611124</v>
      </c>
      <c r="E12" s="4" t="s">
        <v>528</v>
      </c>
      <c r="F12" s="5">
        <v>260000</v>
      </c>
      <c r="G12" s="5">
        <v>50000</v>
      </c>
      <c r="I12" s="7">
        <v>42824</v>
      </c>
      <c r="J12" s="5">
        <f>F12-G12-H12</f>
        <v>210000</v>
      </c>
      <c r="K12" s="4" t="s">
        <v>58</v>
      </c>
      <c r="L12" s="4">
        <v>4</v>
      </c>
      <c r="M12" s="4" t="s">
        <v>59</v>
      </c>
      <c r="O12" s="4" t="s">
        <v>23</v>
      </c>
      <c r="P12" s="5">
        <f>F12</f>
        <v>260000</v>
      </c>
      <c r="Q12" s="5">
        <f>SUM(G12:H12)</f>
        <v>50000</v>
      </c>
      <c r="R12" s="5">
        <f>P12-Q12</f>
        <v>210000</v>
      </c>
      <c r="S12" s="4" t="s">
        <v>56</v>
      </c>
    </row>
    <row r="13" spans="1:19" x14ac:dyDescent="0.2">
      <c r="A13" s="4">
        <v>12</v>
      </c>
      <c r="B13" s="4" t="s">
        <v>60</v>
      </c>
      <c r="D13" s="12">
        <v>981617404</v>
      </c>
      <c r="E13" s="4" t="s">
        <v>61</v>
      </c>
      <c r="F13" s="5">
        <v>220000</v>
      </c>
      <c r="I13" s="7">
        <v>42796</v>
      </c>
      <c r="J13" s="5">
        <f>F13-G13-H13</f>
        <v>220000</v>
      </c>
      <c r="K13" s="4" t="s">
        <v>62</v>
      </c>
      <c r="L13" s="4">
        <v>4</v>
      </c>
      <c r="M13" s="4" t="s">
        <v>17</v>
      </c>
      <c r="N13" s="4" t="s">
        <v>63</v>
      </c>
      <c r="O13" s="4" t="s">
        <v>64</v>
      </c>
      <c r="P13" s="5">
        <f>F13</f>
        <v>220000</v>
      </c>
      <c r="Q13" s="5">
        <f>SUM(G13:H13)</f>
        <v>0</v>
      </c>
      <c r="R13" s="5">
        <f>P13-Q13</f>
        <v>220000</v>
      </c>
      <c r="S13" s="4" t="s">
        <v>56</v>
      </c>
    </row>
    <row r="14" spans="1:19" x14ac:dyDescent="0.2">
      <c r="A14" s="4">
        <v>13</v>
      </c>
      <c r="B14" s="4" t="s">
        <v>65</v>
      </c>
      <c r="C14" s="5">
        <v>5300089</v>
      </c>
      <c r="D14" s="12">
        <v>975104235</v>
      </c>
      <c r="E14" s="4" t="s">
        <v>66</v>
      </c>
      <c r="F14" s="5">
        <v>260000</v>
      </c>
      <c r="I14" s="7">
        <v>42803</v>
      </c>
      <c r="J14" s="5">
        <f>F14-G14-H14</f>
        <v>260000</v>
      </c>
      <c r="K14" s="4" t="s">
        <v>67</v>
      </c>
      <c r="L14" s="4">
        <v>4</v>
      </c>
      <c r="M14" s="4" t="s">
        <v>59</v>
      </c>
      <c r="N14" s="4" t="s">
        <v>68</v>
      </c>
      <c r="O14" s="4" t="s">
        <v>64</v>
      </c>
      <c r="P14" s="5">
        <f>F14</f>
        <v>260000</v>
      </c>
      <c r="Q14" s="5">
        <f>SUM(G14:H14)</f>
        <v>0</v>
      </c>
      <c r="R14" s="5">
        <f>P14-Q14</f>
        <v>260000</v>
      </c>
      <c r="S14" s="4" t="s">
        <v>43</v>
      </c>
    </row>
    <row r="15" spans="1:19" x14ac:dyDescent="0.2">
      <c r="A15" s="4">
        <v>14</v>
      </c>
      <c r="B15" s="4" t="s">
        <v>70</v>
      </c>
      <c r="C15" s="5">
        <v>1455490</v>
      </c>
      <c r="D15" s="12"/>
      <c r="E15" s="4" t="s">
        <v>69</v>
      </c>
      <c r="F15" s="5">
        <v>220000</v>
      </c>
      <c r="G15" s="5">
        <v>20000</v>
      </c>
      <c r="I15" s="7">
        <v>42803</v>
      </c>
      <c r="J15" s="5">
        <f>F15-G15-H15</f>
        <v>200000</v>
      </c>
      <c r="K15" s="4" t="s">
        <v>72</v>
      </c>
      <c r="L15" s="4">
        <v>4</v>
      </c>
      <c r="M15" s="4" t="s">
        <v>21</v>
      </c>
      <c r="N15" s="4" t="s">
        <v>71</v>
      </c>
      <c r="O15" s="4" t="s">
        <v>64</v>
      </c>
      <c r="P15" s="5">
        <f>F15</f>
        <v>220000</v>
      </c>
      <c r="Q15" s="5">
        <f>SUM(G15:H15)</f>
        <v>20000</v>
      </c>
      <c r="R15" s="5">
        <f>P15-Q15</f>
        <v>200000</v>
      </c>
      <c r="S15" s="4" t="s">
        <v>43</v>
      </c>
    </row>
    <row r="16" spans="1:19" x14ac:dyDescent="0.2">
      <c r="A16" s="4">
        <v>15</v>
      </c>
      <c r="B16" s="4" t="s">
        <v>73</v>
      </c>
      <c r="C16" s="5">
        <v>5811169</v>
      </c>
      <c r="D16" s="12">
        <v>982743044</v>
      </c>
      <c r="E16" s="4" t="s">
        <v>74</v>
      </c>
      <c r="F16" s="5">
        <v>240000</v>
      </c>
      <c r="G16" s="5">
        <v>20000</v>
      </c>
      <c r="I16" s="7">
        <v>42803</v>
      </c>
      <c r="J16" s="5">
        <f>F16-G16-H16</f>
        <v>220000</v>
      </c>
      <c r="K16" s="4" t="s">
        <v>71</v>
      </c>
      <c r="L16" s="4">
        <v>4</v>
      </c>
      <c r="M16" s="4" t="s">
        <v>21</v>
      </c>
      <c r="N16" s="4" t="s">
        <v>75</v>
      </c>
      <c r="O16" s="4" t="s">
        <v>64</v>
      </c>
      <c r="P16" s="5">
        <f>F16</f>
        <v>240000</v>
      </c>
      <c r="Q16" s="5">
        <f>SUM(G16:H16)</f>
        <v>20000</v>
      </c>
      <c r="R16" s="5">
        <f>P16-Q16</f>
        <v>220000</v>
      </c>
      <c r="S16" s="4" t="s">
        <v>43</v>
      </c>
    </row>
    <row r="17" spans="1:19" x14ac:dyDescent="0.2">
      <c r="A17" s="4">
        <v>16</v>
      </c>
      <c r="B17" s="4" t="s">
        <v>76</v>
      </c>
      <c r="C17" s="5">
        <v>5228694</v>
      </c>
      <c r="D17" s="12">
        <v>981371923</v>
      </c>
      <c r="E17" s="4" t="s">
        <v>66</v>
      </c>
      <c r="F17" s="5">
        <v>260000</v>
      </c>
      <c r="G17" s="5">
        <v>20000</v>
      </c>
      <c r="I17" s="7">
        <v>42803</v>
      </c>
      <c r="J17" s="5">
        <f>F17-G17-H17</f>
        <v>240000</v>
      </c>
      <c r="K17" s="4" t="s">
        <v>71</v>
      </c>
      <c r="L17" s="4">
        <v>4</v>
      </c>
      <c r="M17" s="4" t="s">
        <v>21</v>
      </c>
      <c r="N17" s="4" t="s">
        <v>75</v>
      </c>
      <c r="O17" s="4" t="s">
        <v>64</v>
      </c>
      <c r="P17" s="5">
        <f>F17</f>
        <v>260000</v>
      </c>
      <c r="Q17" s="5">
        <f>SUM(G17:H17)</f>
        <v>20000</v>
      </c>
      <c r="R17" s="5">
        <f>P17-Q17</f>
        <v>240000</v>
      </c>
      <c r="S17" s="4" t="s">
        <v>43</v>
      </c>
    </row>
    <row r="18" spans="1:19" x14ac:dyDescent="0.2">
      <c r="A18" s="4">
        <v>17</v>
      </c>
      <c r="B18" s="4" t="s">
        <v>78</v>
      </c>
      <c r="D18" s="12">
        <v>994861946</v>
      </c>
      <c r="E18" s="4" t="s">
        <v>77</v>
      </c>
      <c r="F18" s="5">
        <v>260000</v>
      </c>
      <c r="G18" s="5">
        <v>40000</v>
      </c>
      <c r="I18" s="7">
        <v>42803</v>
      </c>
      <c r="J18" s="5">
        <f>F18-G18-H18</f>
        <v>220000</v>
      </c>
      <c r="K18" s="4" t="s">
        <v>79</v>
      </c>
      <c r="L18" s="4">
        <v>4</v>
      </c>
      <c r="M18" s="4" t="s">
        <v>21</v>
      </c>
      <c r="N18" s="4" t="s">
        <v>80</v>
      </c>
      <c r="O18" s="4" t="s">
        <v>18</v>
      </c>
      <c r="P18" s="5">
        <f>F18</f>
        <v>260000</v>
      </c>
      <c r="Q18" s="5">
        <f>SUM(G18:H18)</f>
        <v>40000</v>
      </c>
      <c r="R18" s="5">
        <f>P18-Q18</f>
        <v>220000</v>
      </c>
      <c r="S18" s="4" t="s">
        <v>43</v>
      </c>
    </row>
    <row r="19" spans="1:19" x14ac:dyDescent="0.2">
      <c r="A19" s="4">
        <v>18</v>
      </c>
      <c r="B19" s="4" t="s">
        <v>81</v>
      </c>
      <c r="D19" s="12"/>
      <c r="E19" s="4" t="s">
        <v>82</v>
      </c>
      <c r="F19" s="5">
        <v>290000</v>
      </c>
      <c r="G19" s="5">
        <v>40000</v>
      </c>
      <c r="I19" s="7">
        <v>42803</v>
      </c>
      <c r="J19" s="5">
        <f>F19-G19-H19</f>
        <v>250000</v>
      </c>
      <c r="K19" s="4" t="s">
        <v>79</v>
      </c>
      <c r="L19" s="4">
        <v>4</v>
      </c>
      <c r="M19" s="4" t="s">
        <v>21</v>
      </c>
      <c r="N19" s="4" t="s">
        <v>80</v>
      </c>
      <c r="O19" s="4" t="s">
        <v>18</v>
      </c>
      <c r="P19" s="5">
        <f>F19</f>
        <v>290000</v>
      </c>
      <c r="Q19" s="5">
        <f>SUM(G19:H19)</f>
        <v>40000</v>
      </c>
      <c r="R19" s="5">
        <f>P19-Q19</f>
        <v>250000</v>
      </c>
      <c r="S19" s="4" t="s">
        <v>56</v>
      </c>
    </row>
    <row r="20" spans="1:19" x14ac:dyDescent="0.2">
      <c r="A20" s="4">
        <v>19</v>
      </c>
      <c r="B20" s="4" t="s">
        <v>83</v>
      </c>
      <c r="D20" s="12">
        <v>981339463</v>
      </c>
      <c r="E20" s="4" t="s">
        <v>84</v>
      </c>
      <c r="F20" s="5">
        <v>240000</v>
      </c>
      <c r="G20" s="5">
        <v>20000</v>
      </c>
      <c r="I20" s="7">
        <v>42803</v>
      </c>
      <c r="J20" s="5">
        <f>F20-G20-H20</f>
        <v>220000</v>
      </c>
      <c r="K20" s="4" t="s">
        <v>85</v>
      </c>
      <c r="L20" s="4">
        <v>4</v>
      </c>
      <c r="M20" s="4" t="s">
        <v>59</v>
      </c>
      <c r="O20" s="4" t="s">
        <v>18</v>
      </c>
      <c r="P20" s="5">
        <f>F20</f>
        <v>240000</v>
      </c>
      <c r="Q20" s="5">
        <f>SUM(G20:H20)</f>
        <v>20000</v>
      </c>
      <c r="R20" s="5">
        <f>P20-Q20</f>
        <v>220000</v>
      </c>
      <c r="S20" s="4" t="s">
        <v>43</v>
      </c>
    </row>
    <row r="21" spans="1:19" x14ac:dyDescent="0.2">
      <c r="A21" s="4">
        <v>20</v>
      </c>
      <c r="B21" s="4" t="s">
        <v>86</v>
      </c>
      <c r="C21" s="5">
        <v>5728270</v>
      </c>
      <c r="D21" s="12">
        <v>981903721</v>
      </c>
      <c r="E21" s="4" t="s">
        <v>87</v>
      </c>
      <c r="F21" s="5">
        <v>320000</v>
      </c>
      <c r="I21" s="7">
        <v>42803</v>
      </c>
      <c r="J21" s="5">
        <f>F21-G21-H21</f>
        <v>320000</v>
      </c>
      <c r="K21" s="4" t="s">
        <v>88</v>
      </c>
      <c r="L21" s="4">
        <v>4</v>
      </c>
      <c r="M21" s="4" t="s">
        <v>59</v>
      </c>
      <c r="O21" s="4" t="s">
        <v>18</v>
      </c>
      <c r="P21" s="5">
        <f>F21</f>
        <v>320000</v>
      </c>
      <c r="Q21" s="5">
        <f>SUM(G21:H21)</f>
        <v>0</v>
      </c>
      <c r="R21" s="5">
        <f>P21-Q21</f>
        <v>320000</v>
      </c>
      <c r="S21" s="4" t="s">
        <v>56</v>
      </c>
    </row>
    <row r="22" spans="1:19" x14ac:dyDescent="0.2">
      <c r="A22" s="4">
        <v>21</v>
      </c>
      <c r="B22" s="4" t="s">
        <v>89</v>
      </c>
      <c r="C22" s="5">
        <v>5399215</v>
      </c>
      <c r="D22" s="12">
        <v>975243151</v>
      </c>
      <c r="E22" s="4" t="s">
        <v>90</v>
      </c>
      <c r="F22" s="5">
        <v>260000</v>
      </c>
      <c r="I22" s="7">
        <v>42803</v>
      </c>
      <c r="J22" s="5">
        <f>F22-G22-H22</f>
        <v>260000</v>
      </c>
      <c r="K22" s="4" t="s">
        <v>91</v>
      </c>
      <c r="L22" s="4">
        <v>4</v>
      </c>
      <c r="M22" s="4" t="s">
        <v>21</v>
      </c>
      <c r="O22" s="4" t="s">
        <v>18</v>
      </c>
      <c r="P22" s="5">
        <f>F22</f>
        <v>260000</v>
      </c>
      <c r="Q22" s="5">
        <f>SUM(G22:H22)</f>
        <v>0</v>
      </c>
      <c r="R22" s="5">
        <f>P22-Q22</f>
        <v>260000</v>
      </c>
      <c r="S22" s="4" t="s">
        <v>43</v>
      </c>
    </row>
    <row r="23" spans="1:19" x14ac:dyDescent="0.2">
      <c r="A23" s="4">
        <v>22</v>
      </c>
      <c r="B23" s="4" t="s">
        <v>92</v>
      </c>
      <c r="C23" s="5">
        <v>4240410</v>
      </c>
      <c r="D23" s="12">
        <v>972708052</v>
      </c>
      <c r="E23" s="4" t="s">
        <v>93</v>
      </c>
      <c r="F23" s="5">
        <v>260000</v>
      </c>
      <c r="I23" s="7">
        <v>42803</v>
      </c>
      <c r="J23" s="5">
        <f>F23-G23-H23</f>
        <v>260000</v>
      </c>
      <c r="K23" s="4" t="s">
        <v>94</v>
      </c>
      <c r="L23" s="4">
        <v>4</v>
      </c>
      <c r="M23" s="4" t="s">
        <v>59</v>
      </c>
      <c r="O23" s="4" t="s">
        <v>18</v>
      </c>
      <c r="P23" s="5">
        <f>F23</f>
        <v>260000</v>
      </c>
      <c r="Q23" s="5">
        <f>SUM(G23:H23)</f>
        <v>0</v>
      </c>
      <c r="R23" s="5">
        <f>P23-Q23</f>
        <v>260000</v>
      </c>
      <c r="S23" s="4" t="s">
        <v>43</v>
      </c>
    </row>
    <row r="24" spans="1:19" x14ac:dyDescent="0.2">
      <c r="A24" s="4">
        <v>23</v>
      </c>
      <c r="B24" s="4" t="s">
        <v>92</v>
      </c>
      <c r="C24" s="5">
        <v>4240410</v>
      </c>
      <c r="D24" s="12">
        <v>972708052</v>
      </c>
      <c r="E24" s="4" t="s">
        <v>95</v>
      </c>
      <c r="F24" s="5">
        <v>290000</v>
      </c>
      <c r="I24" s="7">
        <v>42803</v>
      </c>
      <c r="J24" s="5">
        <f>F24-G24-H24</f>
        <v>290000</v>
      </c>
      <c r="K24" s="4" t="s">
        <v>94</v>
      </c>
      <c r="L24" s="4">
        <v>4</v>
      </c>
      <c r="M24" s="4" t="s">
        <v>59</v>
      </c>
      <c r="O24" s="4" t="s">
        <v>18</v>
      </c>
      <c r="P24" s="5">
        <f>F24</f>
        <v>290000</v>
      </c>
      <c r="Q24" s="5">
        <f>SUM(G24:H24)</f>
        <v>0</v>
      </c>
      <c r="R24" s="5">
        <f>P24-Q24</f>
        <v>290000</v>
      </c>
      <c r="S24" s="4" t="s">
        <v>43</v>
      </c>
    </row>
    <row r="25" spans="1:19" x14ac:dyDescent="0.2">
      <c r="A25" s="4">
        <v>24</v>
      </c>
      <c r="B25" s="4" t="s">
        <v>96</v>
      </c>
      <c r="D25" s="12">
        <v>981535868</v>
      </c>
      <c r="E25" s="4" t="s">
        <v>95</v>
      </c>
      <c r="F25" s="5">
        <v>260000</v>
      </c>
      <c r="I25" s="7">
        <v>42803</v>
      </c>
      <c r="J25" s="5">
        <f>F25-G25-H25</f>
        <v>260000</v>
      </c>
      <c r="K25" s="4" t="s">
        <v>97</v>
      </c>
      <c r="L25" s="4">
        <v>4</v>
      </c>
      <c r="M25" s="4" t="s">
        <v>59</v>
      </c>
      <c r="N25" s="4" t="s">
        <v>98</v>
      </c>
      <c r="O25" s="4" t="s">
        <v>18</v>
      </c>
      <c r="P25" s="5">
        <f>F25</f>
        <v>260000</v>
      </c>
      <c r="Q25" s="5">
        <f>SUM(G25:H25)</f>
        <v>0</v>
      </c>
      <c r="R25" s="5">
        <f>P25-Q25</f>
        <v>260000</v>
      </c>
      <c r="S25" s="4" t="s">
        <v>43</v>
      </c>
    </row>
    <row r="26" spans="1:19" x14ac:dyDescent="0.2">
      <c r="A26" s="4">
        <v>25</v>
      </c>
      <c r="B26" s="4" t="s">
        <v>99</v>
      </c>
      <c r="D26" s="12">
        <v>971394138</v>
      </c>
      <c r="E26" s="4" t="s">
        <v>528</v>
      </c>
      <c r="F26" s="5">
        <v>260000</v>
      </c>
      <c r="I26" s="7">
        <v>42803</v>
      </c>
      <c r="J26" s="5">
        <f>F26-G26-H26</f>
        <v>260000</v>
      </c>
      <c r="K26" s="4" t="s">
        <v>100</v>
      </c>
      <c r="L26" s="4">
        <v>4</v>
      </c>
      <c r="M26" s="4" t="s">
        <v>59</v>
      </c>
      <c r="O26" s="4" t="s">
        <v>23</v>
      </c>
      <c r="P26" s="5">
        <f>F26</f>
        <v>260000</v>
      </c>
      <c r="Q26" s="5">
        <f>SUM(G26:H26)</f>
        <v>0</v>
      </c>
      <c r="R26" s="5">
        <f>P26-Q26</f>
        <v>260000</v>
      </c>
      <c r="S26" s="4" t="s">
        <v>56</v>
      </c>
    </row>
    <row r="27" spans="1:19" x14ac:dyDescent="0.2">
      <c r="A27" s="4">
        <v>26</v>
      </c>
      <c r="B27" s="4" t="s">
        <v>101</v>
      </c>
      <c r="D27" s="12">
        <v>983232293</v>
      </c>
      <c r="E27" s="4" t="s">
        <v>194</v>
      </c>
      <c r="F27" s="5">
        <v>240000</v>
      </c>
      <c r="G27" s="5">
        <v>50000</v>
      </c>
      <c r="I27" s="7">
        <v>42803</v>
      </c>
      <c r="J27" s="5">
        <f>F27-G27-H27</f>
        <v>190000</v>
      </c>
      <c r="K27" s="4" t="s">
        <v>100</v>
      </c>
      <c r="L27" s="4">
        <v>4</v>
      </c>
      <c r="M27" s="4" t="s">
        <v>59</v>
      </c>
      <c r="N27" s="4" t="s">
        <v>102</v>
      </c>
      <c r="O27" s="4" t="s">
        <v>23</v>
      </c>
      <c r="P27" s="5">
        <f>F27</f>
        <v>240000</v>
      </c>
      <c r="Q27" s="5">
        <f>SUM(G27:H27)</f>
        <v>50000</v>
      </c>
      <c r="R27" s="5">
        <f>P27-Q27</f>
        <v>190000</v>
      </c>
      <c r="S27" s="4" t="s">
        <v>56</v>
      </c>
    </row>
    <row r="28" spans="1:19" x14ac:dyDescent="0.2">
      <c r="A28" s="4">
        <v>27</v>
      </c>
      <c r="B28" s="4" t="s">
        <v>103</v>
      </c>
      <c r="D28" s="12">
        <v>971577607</v>
      </c>
      <c r="E28" s="4" t="s">
        <v>106</v>
      </c>
      <c r="F28" s="5">
        <v>320000</v>
      </c>
      <c r="G28" s="5">
        <v>40000</v>
      </c>
      <c r="I28" s="7">
        <v>42803</v>
      </c>
      <c r="J28" s="5">
        <f>F28-G28-H28</f>
        <v>280000</v>
      </c>
      <c r="K28" s="4" t="s">
        <v>104</v>
      </c>
      <c r="L28" s="4">
        <v>4</v>
      </c>
      <c r="M28" s="4" t="s">
        <v>59</v>
      </c>
      <c r="O28" s="4" t="s">
        <v>23</v>
      </c>
      <c r="P28" s="5">
        <f>F28</f>
        <v>320000</v>
      </c>
      <c r="Q28" s="5">
        <f>SUM(G28:H28)</f>
        <v>40000</v>
      </c>
      <c r="R28" s="5">
        <f>P28-Q28</f>
        <v>280000</v>
      </c>
      <c r="S28" s="4" t="s">
        <v>43</v>
      </c>
    </row>
    <row r="29" spans="1:19" x14ac:dyDescent="0.2">
      <c r="A29" s="4">
        <v>28</v>
      </c>
      <c r="B29" s="4" t="s">
        <v>105</v>
      </c>
      <c r="D29" s="12">
        <v>971577607</v>
      </c>
      <c r="E29" s="4" t="s">
        <v>106</v>
      </c>
      <c r="F29" s="5">
        <v>760000</v>
      </c>
      <c r="G29" s="5">
        <v>50000</v>
      </c>
      <c r="I29" s="7">
        <v>42803</v>
      </c>
      <c r="J29" s="5">
        <f>F29-G29-H29</f>
        <v>710000</v>
      </c>
      <c r="K29" s="4" t="s">
        <v>107</v>
      </c>
      <c r="L29" s="4">
        <v>4</v>
      </c>
      <c r="M29" s="4" t="s">
        <v>59</v>
      </c>
      <c r="O29" s="4" t="s">
        <v>23</v>
      </c>
      <c r="P29" s="5">
        <f>F29</f>
        <v>760000</v>
      </c>
      <c r="Q29" s="5">
        <f>SUM(G29:H30)</f>
        <v>100000</v>
      </c>
      <c r="R29" s="5">
        <f>P29-Q29</f>
        <v>660000</v>
      </c>
      <c r="S29" s="4" t="s">
        <v>43</v>
      </c>
    </row>
    <row r="30" spans="1:19" x14ac:dyDescent="0.2">
      <c r="D30" s="12">
        <v>981710815</v>
      </c>
      <c r="E30" s="4" t="s">
        <v>753</v>
      </c>
      <c r="H30" s="5">
        <v>50000</v>
      </c>
      <c r="I30" s="7">
        <v>42810</v>
      </c>
      <c r="J30" s="5">
        <f>J29-H30</f>
        <v>660000</v>
      </c>
    </row>
    <row r="31" spans="1:19" x14ac:dyDescent="0.2">
      <c r="A31" s="4">
        <v>29</v>
      </c>
      <c r="B31" s="4" t="s">
        <v>108</v>
      </c>
      <c r="D31" s="12">
        <v>983129574</v>
      </c>
      <c r="E31" s="4" t="s">
        <v>109</v>
      </c>
      <c r="F31" s="5">
        <v>240000</v>
      </c>
      <c r="G31" s="5">
        <v>40000</v>
      </c>
      <c r="I31" s="7">
        <v>42803</v>
      </c>
      <c r="J31" s="5">
        <f>F31-G31-H31</f>
        <v>200000</v>
      </c>
      <c r="K31" s="4" t="s">
        <v>110</v>
      </c>
      <c r="L31" s="4">
        <v>4</v>
      </c>
      <c r="M31" s="4" t="s">
        <v>59</v>
      </c>
      <c r="N31" s="4" t="s">
        <v>111</v>
      </c>
      <c r="O31" s="4" t="s">
        <v>23</v>
      </c>
      <c r="P31" s="5">
        <f>F31</f>
        <v>240000</v>
      </c>
      <c r="Q31" s="5">
        <f>SUM(G31:H32)</f>
        <v>60000</v>
      </c>
      <c r="R31" s="5">
        <f>P31-Q31</f>
        <v>180000</v>
      </c>
      <c r="S31" s="4" t="s">
        <v>43</v>
      </c>
    </row>
    <row r="32" spans="1:19" x14ac:dyDescent="0.2">
      <c r="D32" s="12">
        <v>976907777</v>
      </c>
      <c r="H32" s="5">
        <v>20000</v>
      </c>
      <c r="I32" s="7">
        <v>42810</v>
      </c>
      <c r="J32" s="5">
        <f t="shared" ref="J32" si="0">J31-H32</f>
        <v>180000</v>
      </c>
    </row>
    <row r="33" spans="1:19" x14ac:dyDescent="0.2">
      <c r="A33" s="4">
        <v>30</v>
      </c>
      <c r="B33" s="4" t="s">
        <v>112</v>
      </c>
      <c r="D33" s="12">
        <v>972180715</v>
      </c>
      <c r="E33" s="4" t="s">
        <v>113</v>
      </c>
      <c r="F33" s="5">
        <v>590000</v>
      </c>
      <c r="G33" s="5">
        <v>60000</v>
      </c>
      <c r="I33" s="7">
        <v>42803</v>
      </c>
      <c r="J33" s="5">
        <f>F33-G33-H33</f>
        <v>530000</v>
      </c>
      <c r="K33" s="4" t="s">
        <v>114</v>
      </c>
      <c r="L33" s="4">
        <v>4</v>
      </c>
      <c r="M33" s="4" t="s">
        <v>59</v>
      </c>
      <c r="O33" s="4" t="s">
        <v>23</v>
      </c>
      <c r="P33" s="5">
        <f>F33</f>
        <v>590000</v>
      </c>
      <c r="Q33" s="5">
        <f>SUM(G33:H33)</f>
        <v>60000</v>
      </c>
      <c r="R33" s="5">
        <f>P33-Q33</f>
        <v>530000</v>
      </c>
      <c r="S33" s="4" t="s">
        <v>56</v>
      </c>
    </row>
    <row r="34" spans="1:19" x14ac:dyDescent="0.2">
      <c r="A34" s="4">
        <v>31</v>
      </c>
      <c r="B34" s="4" t="s">
        <v>115</v>
      </c>
      <c r="D34" s="12">
        <v>993577720</v>
      </c>
      <c r="E34" s="4" t="s">
        <v>84</v>
      </c>
      <c r="F34" s="5">
        <v>460000</v>
      </c>
      <c r="G34" s="5">
        <v>40000</v>
      </c>
      <c r="I34" s="7">
        <v>42803</v>
      </c>
      <c r="J34" s="5">
        <f>F34-G34-H34</f>
        <v>420000</v>
      </c>
      <c r="K34" s="4" t="s">
        <v>116</v>
      </c>
      <c r="L34" s="4">
        <v>4</v>
      </c>
      <c r="M34" s="4" t="s">
        <v>59</v>
      </c>
      <c r="N34" s="4" t="s">
        <v>117</v>
      </c>
      <c r="O34" s="4" t="s">
        <v>23</v>
      </c>
      <c r="P34" s="5">
        <f>F34</f>
        <v>460000</v>
      </c>
      <c r="Q34" s="5">
        <f>SUM(G34:H34)</f>
        <v>40000</v>
      </c>
      <c r="R34" s="5">
        <f>P34-Q34</f>
        <v>420000</v>
      </c>
      <c r="S34" s="4" t="s">
        <v>43</v>
      </c>
    </row>
    <row r="35" spans="1:19" x14ac:dyDescent="0.2">
      <c r="A35" s="4">
        <v>32</v>
      </c>
      <c r="B35" s="4" t="s">
        <v>118</v>
      </c>
      <c r="D35" s="12">
        <v>981348261</v>
      </c>
      <c r="E35" s="4" t="s">
        <v>753</v>
      </c>
      <c r="F35" s="5">
        <v>260000</v>
      </c>
      <c r="I35" s="7">
        <v>42810</v>
      </c>
      <c r="J35" s="5">
        <f>F35-G35-H35</f>
        <v>260000</v>
      </c>
      <c r="K35" s="4" t="s">
        <v>119</v>
      </c>
      <c r="L35" s="4">
        <v>4</v>
      </c>
      <c r="M35" s="4" t="s">
        <v>17</v>
      </c>
      <c r="N35" s="4" t="s">
        <v>120</v>
      </c>
      <c r="O35" s="4" t="s">
        <v>23</v>
      </c>
      <c r="P35" s="5">
        <f>F35</f>
        <v>260000</v>
      </c>
      <c r="Q35" s="5">
        <f>SUM(G35:H35)</f>
        <v>0</v>
      </c>
      <c r="R35" s="5">
        <f>P35-Q35</f>
        <v>260000</v>
      </c>
      <c r="S35" s="4" t="s">
        <v>44</v>
      </c>
    </row>
    <row r="36" spans="1:19" x14ac:dyDescent="0.2">
      <c r="A36" s="4">
        <v>33</v>
      </c>
      <c r="B36" s="4" t="s">
        <v>121</v>
      </c>
      <c r="C36" s="5">
        <v>782812</v>
      </c>
      <c r="D36" s="12">
        <v>982179063</v>
      </c>
      <c r="E36" s="4" t="s">
        <v>26</v>
      </c>
      <c r="F36" s="5">
        <v>260000</v>
      </c>
      <c r="G36" s="5">
        <v>20000</v>
      </c>
      <c r="I36" s="7">
        <v>42810</v>
      </c>
      <c r="J36" s="5">
        <f>F36-G36-H36</f>
        <v>240000</v>
      </c>
      <c r="K36" s="4" t="s">
        <v>122</v>
      </c>
      <c r="L36" s="4">
        <v>4</v>
      </c>
      <c r="M36" s="4" t="s">
        <v>59</v>
      </c>
      <c r="N36" s="4" t="s">
        <v>123</v>
      </c>
      <c r="O36" s="4" t="s">
        <v>23</v>
      </c>
      <c r="P36" s="5">
        <f>F36</f>
        <v>260000</v>
      </c>
      <c r="Q36" s="5">
        <f>SUM(G36:H36)</f>
        <v>20000</v>
      </c>
      <c r="R36" s="5">
        <f>P36-Q36</f>
        <v>240000</v>
      </c>
      <c r="S36" s="4" t="s">
        <v>44</v>
      </c>
    </row>
    <row r="37" spans="1:19" x14ac:dyDescent="0.2">
      <c r="A37" s="4">
        <v>34</v>
      </c>
      <c r="B37" s="4" t="s">
        <v>124</v>
      </c>
      <c r="C37" s="5">
        <v>4009856</v>
      </c>
      <c r="D37" s="12">
        <v>971532704</v>
      </c>
      <c r="E37" s="4" t="s">
        <v>194</v>
      </c>
      <c r="F37" s="5">
        <v>240000</v>
      </c>
      <c r="G37" s="5">
        <v>20000</v>
      </c>
      <c r="I37" s="7">
        <v>42810</v>
      </c>
      <c r="J37" s="5">
        <f>F37-G37-H37</f>
        <v>220000</v>
      </c>
      <c r="K37" s="4" t="s">
        <v>125</v>
      </c>
      <c r="L37" s="4">
        <v>4</v>
      </c>
      <c r="M37" s="4" t="s">
        <v>59</v>
      </c>
      <c r="O37" s="4" t="s">
        <v>23</v>
      </c>
      <c r="P37" s="5">
        <f>F37</f>
        <v>240000</v>
      </c>
      <c r="Q37" s="5">
        <f>SUM(G37:H37)</f>
        <v>20000</v>
      </c>
      <c r="R37" s="5">
        <f>P37-Q37</f>
        <v>220000</v>
      </c>
      <c r="S37" s="4" t="s">
        <v>44</v>
      </c>
    </row>
    <row r="38" spans="1:19" x14ac:dyDescent="0.2">
      <c r="A38" s="4">
        <v>35</v>
      </c>
      <c r="B38" s="4" t="s">
        <v>126</v>
      </c>
      <c r="C38" s="5">
        <v>2170056</v>
      </c>
      <c r="D38" s="12">
        <v>984941147</v>
      </c>
      <c r="E38" s="4" t="s">
        <v>528</v>
      </c>
      <c r="F38" s="5">
        <v>260000</v>
      </c>
      <c r="G38" s="5">
        <v>10000</v>
      </c>
      <c r="I38" s="7">
        <v>42810</v>
      </c>
      <c r="J38" s="5">
        <f>F38-G38-H38</f>
        <v>250000</v>
      </c>
      <c r="K38" s="4" t="s">
        <v>128</v>
      </c>
      <c r="L38" s="4">
        <v>4</v>
      </c>
      <c r="M38" s="4" t="s">
        <v>17</v>
      </c>
      <c r="N38" s="4" t="s">
        <v>127</v>
      </c>
      <c r="O38" s="4" t="s">
        <v>64</v>
      </c>
      <c r="P38" s="5">
        <f>F38</f>
        <v>260000</v>
      </c>
      <c r="Q38" s="5">
        <f>SUM(G38:H38)</f>
        <v>10000</v>
      </c>
      <c r="R38" s="5">
        <f>P38-Q38</f>
        <v>250000</v>
      </c>
      <c r="S38" s="4" t="s">
        <v>43</v>
      </c>
    </row>
    <row r="39" spans="1:19" x14ac:dyDescent="0.2">
      <c r="A39" s="4">
        <v>36</v>
      </c>
      <c r="B39" s="4" t="s">
        <v>129</v>
      </c>
      <c r="D39" s="12">
        <v>985152470</v>
      </c>
      <c r="E39" s="4" t="s">
        <v>109</v>
      </c>
      <c r="F39" s="5">
        <v>240000</v>
      </c>
      <c r="I39" s="7">
        <v>42817</v>
      </c>
      <c r="J39" s="5">
        <f>F39-G39-H39</f>
        <v>240000</v>
      </c>
      <c r="K39" s="4" t="s">
        <v>130</v>
      </c>
      <c r="L39" s="4">
        <v>4</v>
      </c>
      <c r="M39" s="4" t="s">
        <v>59</v>
      </c>
      <c r="O39" s="4" t="s">
        <v>18</v>
      </c>
      <c r="P39" s="5">
        <f>F39</f>
        <v>240000</v>
      </c>
      <c r="Q39" s="5">
        <f>SUM(G39:H39)</f>
        <v>0</v>
      </c>
      <c r="R39" s="5">
        <f>P39-Q39</f>
        <v>240000</v>
      </c>
      <c r="S39" s="4" t="s">
        <v>56</v>
      </c>
    </row>
    <row r="40" spans="1:19" x14ac:dyDescent="0.2">
      <c r="A40" s="4">
        <v>37</v>
      </c>
      <c r="B40" s="4" t="s">
        <v>129</v>
      </c>
      <c r="C40" s="5">
        <v>2503909</v>
      </c>
      <c r="D40" s="12">
        <v>971174567</v>
      </c>
      <c r="E40" s="4" t="s">
        <v>109</v>
      </c>
      <c r="F40" s="5">
        <v>240000</v>
      </c>
      <c r="I40" s="7">
        <v>42817</v>
      </c>
      <c r="J40" s="5">
        <f>F40-G40-H40</f>
        <v>240000</v>
      </c>
      <c r="K40" s="4" t="s">
        <v>130</v>
      </c>
      <c r="L40" s="4">
        <v>4</v>
      </c>
      <c r="M40" s="4" t="s">
        <v>59</v>
      </c>
      <c r="O40" s="4" t="s">
        <v>18</v>
      </c>
      <c r="P40" s="5">
        <f>F40</f>
        <v>240000</v>
      </c>
      <c r="Q40" s="5">
        <f>SUM(G40:H40)</f>
        <v>0</v>
      </c>
      <c r="R40" s="5">
        <f>P40-Q40</f>
        <v>240000</v>
      </c>
      <c r="S40" s="4" t="s">
        <v>56</v>
      </c>
    </row>
    <row r="41" spans="1:19" x14ac:dyDescent="0.2">
      <c r="A41" s="4">
        <v>38</v>
      </c>
      <c r="B41" s="4" t="s">
        <v>131</v>
      </c>
      <c r="D41" s="12">
        <v>981974745</v>
      </c>
      <c r="E41" s="4" t="s">
        <v>93</v>
      </c>
      <c r="F41" s="5">
        <v>260000</v>
      </c>
      <c r="G41" s="5">
        <v>20000</v>
      </c>
      <c r="I41" s="7">
        <v>42817</v>
      </c>
      <c r="J41" s="5">
        <f>F41-G41-H41</f>
        <v>240000</v>
      </c>
      <c r="K41" s="4" t="s">
        <v>132</v>
      </c>
      <c r="L41" s="4">
        <v>4</v>
      </c>
      <c r="M41" s="4" t="s">
        <v>59</v>
      </c>
      <c r="O41" s="4" t="s">
        <v>18</v>
      </c>
      <c r="P41" s="5">
        <f>F41</f>
        <v>260000</v>
      </c>
      <c r="Q41" s="5">
        <f>SUM(G41:H41)</f>
        <v>20000</v>
      </c>
      <c r="R41" s="5">
        <f>P41-Q41</f>
        <v>240000</v>
      </c>
      <c r="S41" s="4" t="s">
        <v>43</v>
      </c>
    </row>
    <row r="42" spans="1:19" x14ac:dyDescent="0.2">
      <c r="A42" s="4">
        <v>39</v>
      </c>
      <c r="B42" s="4" t="s">
        <v>133</v>
      </c>
      <c r="D42" s="12">
        <v>992311073</v>
      </c>
      <c r="E42" s="4" t="s">
        <v>134</v>
      </c>
      <c r="F42" s="5">
        <v>260000</v>
      </c>
      <c r="G42" s="5">
        <v>50000</v>
      </c>
      <c r="I42" s="7">
        <v>42817</v>
      </c>
      <c r="J42" s="5">
        <f>F42-G42-H42</f>
        <v>210000</v>
      </c>
      <c r="K42" s="4" t="s">
        <v>24</v>
      </c>
      <c r="L42" s="4">
        <v>4</v>
      </c>
      <c r="M42" s="4" t="s">
        <v>59</v>
      </c>
      <c r="N42" s="4" t="s">
        <v>135</v>
      </c>
      <c r="O42" s="4" t="s">
        <v>23</v>
      </c>
      <c r="P42" s="5">
        <f>F42</f>
        <v>260000</v>
      </c>
      <c r="Q42" s="5">
        <f>SUM(G42:H42)</f>
        <v>50000</v>
      </c>
      <c r="R42" s="5">
        <f>P42-Q42</f>
        <v>210000</v>
      </c>
      <c r="S42" s="4" t="s">
        <v>56</v>
      </c>
    </row>
    <row r="43" spans="1:19" x14ac:dyDescent="0.2">
      <c r="A43" s="4">
        <v>40</v>
      </c>
      <c r="B43" s="4" t="s">
        <v>136</v>
      </c>
      <c r="C43" s="5">
        <v>5518356</v>
      </c>
      <c r="D43" s="12">
        <v>985124160</v>
      </c>
      <c r="E43" s="4" t="s">
        <v>48</v>
      </c>
      <c r="F43" s="5">
        <v>220000</v>
      </c>
      <c r="I43" s="7">
        <v>42817</v>
      </c>
      <c r="J43" s="5">
        <f>F43-G43-H43</f>
        <v>220000</v>
      </c>
      <c r="K43" s="4" t="s">
        <v>24</v>
      </c>
      <c r="L43" s="4">
        <v>4</v>
      </c>
      <c r="M43" s="4" t="s">
        <v>59</v>
      </c>
      <c r="N43" s="4" t="s">
        <v>135</v>
      </c>
      <c r="O43" s="4" t="s">
        <v>23</v>
      </c>
      <c r="P43" s="5">
        <f>F43</f>
        <v>220000</v>
      </c>
      <c r="Q43" s="5">
        <f>SUM(G43:H43)</f>
        <v>0</v>
      </c>
      <c r="R43" s="5">
        <f>P43-Q43</f>
        <v>220000</v>
      </c>
      <c r="S43" s="4" t="s">
        <v>56</v>
      </c>
    </row>
    <row r="44" spans="1:19" x14ac:dyDescent="0.2">
      <c r="A44" s="4">
        <v>41</v>
      </c>
      <c r="B44" s="4" t="s">
        <v>137</v>
      </c>
      <c r="C44" s="5">
        <v>3493450</v>
      </c>
      <c r="D44" s="12">
        <v>984393047</v>
      </c>
      <c r="E44" s="4" t="s">
        <v>138</v>
      </c>
      <c r="F44" s="5">
        <v>220000</v>
      </c>
      <c r="G44" s="5">
        <v>40000</v>
      </c>
      <c r="I44" s="7">
        <v>42817</v>
      </c>
      <c r="J44" s="5">
        <f>F44-G44-H44</f>
        <v>180000</v>
      </c>
      <c r="K44" s="4" t="s">
        <v>49</v>
      </c>
      <c r="L44" s="4">
        <v>4</v>
      </c>
      <c r="M44" s="4" t="s">
        <v>21</v>
      </c>
      <c r="O44" s="4" t="s">
        <v>23</v>
      </c>
      <c r="P44" s="5">
        <f>F44</f>
        <v>220000</v>
      </c>
      <c r="Q44" s="5">
        <f>SUM(G44:H44)</f>
        <v>40000</v>
      </c>
      <c r="R44" s="5">
        <f>P44-Q44</f>
        <v>180000</v>
      </c>
      <c r="S44" s="4" t="s">
        <v>56</v>
      </c>
    </row>
    <row r="45" spans="1:19" x14ac:dyDescent="0.2">
      <c r="A45" s="4">
        <v>42</v>
      </c>
      <c r="B45" s="4" t="s">
        <v>139</v>
      </c>
      <c r="D45" s="12">
        <v>992323133</v>
      </c>
      <c r="E45" s="4" t="s">
        <v>140</v>
      </c>
      <c r="F45" s="5">
        <v>500000</v>
      </c>
      <c r="G45" s="5">
        <v>80000</v>
      </c>
      <c r="I45" s="7">
        <v>42817</v>
      </c>
      <c r="J45" s="5">
        <f>F45-G45-H45</f>
        <v>420000</v>
      </c>
      <c r="K45" s="4" t="s">
        <v>141</v>
      </c>
      <c r="L45" s="4">
        <v>4</v>
      </c>
      <c r="M45" s="4" t="s">
        <v>21</v>
      </c>
      <c r="N45" s="4" t="s">
        <v>135</v>
      </c>
      <c r="O45" s="4" t="s">
        <v>23</v>
      </c>
      <c r="P45" s="5">
        <f>F45</f>
        <v>500000</v>
      </c>
      <c r="Q45" s="5">
        <f>SUM(G45:H45)</f>
        <v>80000</v>
      </c>
      <c r="R45" s="5">
        <f>P45-Q45</f>
        <v>420000</v>
      </c>
      <c r="S45" s="4" t="s">
        <v>44</v>
      </c>
    </row>
    <row r="46" spans="1:19" x14ac:dyDescent="0.2">
      <c r="A46" s="4">
        <v>43</v>
      </c>
      <c r="B46" s="4" t="s">
        <v>142</v>
      </c>
      <c r="D46" s="12">
        <v>975604598</v>
      </c>
      <c r="E46" s="4" t="s">
        <v>93</v>
      </c>
      <c r="F46" s="5">
        <v>260000</v>
      </c>
      <c r="G46" s="5">
        <v>40000</v>
      </c>
      <c r="I46" s="7">
        <v>42817</v>
      </c>
      <c r="J46" s="5">
        <f>F46-G46-H46</f>
        <v>220000</v>
      </c>
      <c r="K46" s="4" t="s">
        <v>143</v>
      </c>
      <c r="L46" s="4">
        <v>4</v>
      </c>
      <c r="M46" s="4" t="s">
        <v>59</v>
      </c>
      <c r="O46" s="4" t="s">
        <v>23</v>
      </c>
      <c r="P46" s="5">
        <f>F46</f>
        <v>260000</v>
      </c>
      <c r="Q46" s="5">
        <f>SUM(G46:H46)</f>
        <v>40000</v>
      </c>
      <c r="R46" s="5">
        <f>P46-Q46</f>
        <v>220000</v>
      </c>
      <c r="S46" s="4" t="s">
        <v>44</v>
      </c>
    </row>
    <row r="47" spans="1:19" x14ac:dyDescent="0.2">
      <c r="A47" s="4">
        <v>44</v>
      </c>
      <c r="B47" s="4" t="s">
        <v>144</v>
      </c>
      <c r="D47" s="12">
        <v>972192840</v>
      </c>
      <c r="E47" s="4" t="s">
        <v>90</v>
      </c>
      <c r="F47" s="5">
        <v>260000</v>
      </c>
      <c r="G47" s="5">
        <v>40000</v>
      </c>
      <c r="I47" s="7">
        <v>42817</v>
      </c>
      <c r="J47" s="5">
        <f>F47-G47-H47</f>
        <v>220000</v>
      </c>
      <c r="K47" s="4" t="s">
        <v>145</v>
      </c>
      <c r="L47" s="4">
        <v>4</v>
      </c>
      <c r="M47" s="4" t="s">
        <v>21</v>
      </c>
      <c r="N47" s="4" t="s">
        <v>135</v>
      </c>
      <c r="O47" s="4" t="s">
        <v>23</v>
      </c>
      <c r="P47" s="5">
        <f>F47</f>
        <v>260000</v>
      </c>
      <c r="Q47" s="5">
        <f>SUM(G47:H47)</f>
        <v>40000</v>
      </c>
      <c r="R47" s="5">
        <f>P47-Q47</f>
        <v>220000</v>
      </c>
      <c r="S47" s="4" t="s">
        <v>43</v>
      </c>
    </row>
    <row r="48" spans="1:19" x14ac:dyDescent="0.2">
      <c r="A48" s="4">
        <v>45</v>
      </c>
      <c r="B48" s="4" t="s">
        <v>146</v>
      </c>
      <c r="D48" s="12">
        <v>982516627</v>
      </c>
      <c r="E48" s="4" t="s">
        <v>147</v>
      </c>
      <c r="F48" s="5">
        <v>530000</v>
      </c>
      <c r="G48" s="5">
        <v>80000</v>
      </c>
      <c r="I48" s="7">
        <v>42817</v>
      </c>
      <c r="J48" s="5">
        <f>F48-G48-H48</f>
        <v>450000</v>
      </c>
      <c r="K48" s="4" t="s">
        <v>148</v>
      </c>
      <c r="L48" s="4">
        <v>4</v>
      </c>
      <c r="M48" s="4" t="s">
        <v>21</v>
      </c>
      <c r="O48" s="4" t="s">
        <v>23</v>
      </c>
      <c r="P48" s="5">
        <f>F48</f>
        <v>530000</v>
      </c>
      <c r="Q48" s="5">
        <f>SUM(G48:H48)</f>
        <v>80000</v>
      </c>
      <c r="R48" s="5">
        <f>P48-Q48</f>
        <v>450000</v>
      </c>
      <c r="S48" s="4" t="s">
        <v>43</v>
      </c>
    </row>
    <row r="49" spans="1:19" x14ac:dyDescent="0.2">
      <c r="A49" s="4">
        <v>46</v>
      </c>
      <c r="B49" s="4" t="s">
        <v>149</v>
      </c>
      <c r="D49" s="12">
        <v>982516627</v>
      </c>
      <c r="E49" s="4" t="s">
        <v>147</v>
      </c>
      <c r="F49" s="5">
        <v>550000</v>
      </c>
      <c r="G49" s="5">
        <v>80000</v>
      </c>
      <c r="I49" s="7">
        <v>42817</v>
      </c>
      <c r="J49" s="5">
        <f>F49-G49-H49</f>
        <v>470000</v>
      </c>
      <c r="K49" s="4" t="s">
        <v>148</v>
      </c>
      <c r="L49" s="4">
        <v>4</v>
      </c>
      <c r="M49" s="4" t="s">
        <v>21</v>
      </c>
      <c r="O49" s="4" t="s">
        <v>23</v>
      </c>
      <c r="P49" s="5">
        <f>F49</f>
        <v>550000</v>
      </c>
      <c r="Q49" s="5">
        <f>SUM(G49:H49)</f>
        <v>80000</v>
      </c>
      <c r="R49" s="5">
        <f>P49-Q49</f>
        <v>470000</v>
      </c>
      <c r="S49" s="4" t="s">
        <v>43</v>
      </c>
    </row>
    <row r="50" spans="1:19" x14ac:dyDescent="0.2">
      <c r="A50" s="4">
        <v>47</v>
      </c>
      <c r="B50" s="4" t="s">
        <v>150</v>
      </c>
      <c r="D50" s="12">
        <v>982339285</v>
      </c>
      <c r="E50" s="4" t="s">
        <v>151</v>
      </c>
      <c r="F50" s="5">
        <v>220000</v>
      </c>
      <c r="G50" s="5">
        <v>20000</v>
      </c>
      <c r="I50" s="7">
        <v>42824</v>
      </c>
      <c r="J50" s="5">
        <f>F50-G50-H50</f>
        <v>200000</v>
      </c>
      <c r="K50" s="4" t="s">
        <v>152</v>
      </c>
      <c r="L50" s="4">
        <v>4</v>
      </c>
      <c r="M50" s="4" t="s">
        <v>59</v>
      </c>
      <c r="N50" s="4" t="s">
        <v>120</v>
      </c>
      <c r="O50" s="4" t="s">
        <v>23</v>
      </c>
      <c r="P50" s="5">
        <f>F50</f>
        <v>220000</v>
      </c>
      <c r="Q50" s="5">
        <f>SUM(G50:H50)</f>
        <v>20000</v>
      </c>
      <c r="R50" s="5">
        <f>P50-Q50</f>
        <v>200000</v>
      </c>
      <c r="S50" s="4" t="s">
        <v>43</v>
      </c>
    </row>
    <row r="51" spans="1:19" x14ac:dyDescent="0.2">
      <c r="A51" s="4">
        <v>48</v>
      </c>
      <c r="B51" s="4" t="s">
        <v>153</v>
      </c>
      <c r="C51" s="5">
        <v>4368484</v>
      </c>
      <c r="D51" s="12">
        <v>994865199</v>
      </c>
      <c r="E51" s="4" t="s">
        <v>154</v>
      </c>
      <c r="F51" s="5">
        <v>260000</v>
      </c>
      <c r="I51" s="7">
        <v>42831</v>
      </c>
      <c r="J51" s="5">
        <f>F51-G51-H51</f>
        <v>260000</v>
      </c>
      <c r="K51" s="4" t="s">
        <v>155</v>
      </c>
      <c r="L51" s="4">
        <v>4</v>
      </c>
      <c r="M51" s="4" t="s">
        <v>59</v>
      </c>
      <c r="N51" s="4" t="s">
        <v>156</v>
      </c>
      <c r="O51" s="4" t="s">
        <v>23</v>
      </c>
      <c r="P51" s="5">
        <f>F51</f>
        <v>260000</v>
      </c>
      <c r="Q51" s="5">
        <f>SUM(G51:H51)</f>
        <v>0</v>
      </c>
      <c r="R51" s="5">
        <f>P51-Q51</f>
        <v>260000</v>
      </c>
      <c r="S51" s="4" t="s">
        <v>56</v>
      </c>
    </row>
    <row r="52" spans="1:19" x14ac:dyDescent="0.2">
      <c r="A52" s="4">
        <v>49</v>
      </c>
      <c r="B52" s="4" t="s">
        <v>157</v>
      </c>
      <c r="C52" s="5">
        <v>6043083</v>
      </c>
      <c r="D52" s="12">
        <v>994750139</v>
      </c>
      <c r="E52" s="4" t="s">
        <v>82</v>
      </c>
      <c r="F52" s="5">
        <v>290000</v>
      </c>
      <c r="I52" s="7">
        <v>42817</v>
      </c>
      <c r="J52" s="5">
        <f>F52-G52-H52</f>
        <v>290000</v>
      </c>
      <c r="K52" s="4" t="s">
        <v>158</v>
      </c>
      <c r="L52" s="4">
        <v>4</v>
      </c>
      <c r="M52" s="4" t="s">
        <v>21</v>
      </c>
      <c r="O52" s="4" t="s">
        <v>18</v>
      </c>
      <c r="P52" s="5">
        <f>F52</f>
        <v>290000</v>
      </c>
      <c r="Q52" s="5">
        <f>SUM(G52:H52)</f>
        <v>0</v>
      </c>
      <c r="R52" s="5">
        <f>P52-Q52</f>
        <v>290000</v>
      </c>
      <c r="S52" s="4" t="s">
        <v>43</v>
      </c>
    </row>
    <row r="53" spans="1:19" x14ac:dyDescent="0.2">
      <c r="A53" s="4">
        <v>50</v>
      </c>
      <c r="B53" s="4" t="s">
        <v>159</v>
      </c>
      <c r="D53" s="12">
        <v>976971008</v>
      </c>
      <c r="E53" s="4" t="s">
        <v>753</v>
      </c>
      <c r="F53" s="5">
        <v>220000</v>
      </c>
      <c r="I53" s="7">
        <v>42831</v>
      </c>
      <c r="J53" s="5">
        <f>F53-G53-H53</f>
        <v>220000</v>
      </c>
      <c r="K53" s="4" t="s">
        <v>160</v>
      </c>
      <c r="L53" s="4">
        <v>4</v>
      </c>
      <c r="M53" s="4" t="s">
        <v>59</v>
      </c>
      <c r="O53" s="4" t="s">
        <v>23</v>
      </c>
      <c r="P53" s="5">
        <f>F53</f>
        <v>220000</v>
      </c>
      <c r="Q53" s="5">
        <f>SUM(G53:H53)</f>
        <v>0</v>
      </c>
      <c r="R53" s="5">
        <f>P53-Q53</f>
        <v>220000</v>
      </c>
      <c r="S53" s="4" t="s">
        <v>56</v>
      </c>
    </row>
    <row r="54" spans="1:19" x14ac:dyDescent="0.2">
      <c r="A54" s="4">
        <v>51</v>
      </c>
      <c r="B54" s="4" t="s">
        <v>161</v>
      </c>
      <c r="D54" s="12">
        <v>982839241</v>
      </c>
      <c r="E54" s="4" t="s">
        <v>753</v>
      </c>
      <c r="F54" s="5">
        <v>260000</v>
      </c>
      <c r="I54" s="7">
        <v>42824</v>
      </c>
      <c r="J54" s="5">
        <f>F54-G54-H54</f>
        <v>260000</v>
      </c>
      <c r="K54" s="4" t="s">
        <v>162</v>
      </c>
      <c r="L54" s="4">
        <v>4</v>
      </c>
      <c r="M54" s="4" t="s">
        <v>59</v>
      </c>
      <c r="O54" s="4" t="s">
        <v>163</v>
      </c>
      <c r="P54" s="5">
        <f>F54</f>
        <v>260000</v>
      </c>
      <c r="Q54" s="5">
        <f>SUM(G54:H54)</f>
        <v>0</v>
      </c>
      <c r="R54" s="5">
        <f>P54-Q54</f>
        <v>260000</v>
      </c>
      <c r="S54" s="4" t="s">
        <v>56</v>
      </c>
    </row>
    <row r="55" spans="1:19" x14ac:dyDescent="0.2">
      <c r="A55" s="4">
        <v>52</v>
      </c>
      <c r="B55" s="4" t="s">
        <v>164</v>
      </c>
      <c r="D55" s="12">
        <v>972580460</v>
      </c>
      <c r="E55" s="4" t="s">
        <v>165</v>
      </c>
      <c r="F55" s="5">
        <v>590000</v>
      </c>
      <c r="G55" s="5">
        <v>80000</v>
      </c>
      <c r="I55" s="7">
        <v>42831</v>
      </c>
      <c r="J55" s="5">
        <f>F55-G55-H55</f>
        <v>510000</v>
      </c>
      <c r="K55" s="4" t="s">
        <v>160</v>
      </c>
      <c r="L55" s="4">
        <v>4</v>
      </c>
      <c r="M55" s="4" t="s">
        <v>59</v>
      </c>
      <c r="O55" s="4" t="s">
        <v>163</v>
      </c>
      <c r="P55" s="5">
        <f>F55</f>
        <v>590000</v>
      </c>
      <c r="Q55" s="5">
        <f>SUM(G55:H55)</f>
        <v>80000</v>
      </c>
      <c r="R55" s="5">
        <f>P55-Q55</f>
        <v>510000</v>
      </c>
      <c r="S55" s="4" t="s">
        <v>56</v>
      </c>
    </row>
    <row r="56" spans="1:19" x14ac:dyDescent="0.2">
      <c r="A56" s="4">
        <v>53</v>
      </c>
      <c r="B56" s="4" t="s">
        <v>166</v>
      </c>
      <c r="D56" s="12">
        <v>971255966</v>
      </c>
      <c r="E56" s="4" t="s">
        <v>167</v>
      </c>
      <c r="F56" s="5">
        <v>260000</v>
      </c>
      <c r="I56" s="7">
        <v>42824</v>
      </c>
      <c r="J56" s="5">
        <f>F56-G56-H56</f>
        <v>260000</v>
      </c>
      <c r="K56" s="4" t="s">
        <v>160</v>
      </c>
      <c r="L56" s="4">
        <v>4</v>
      </c>
      <c r="M56" s="4" t="s">
        <v>59</v>
      </c>
      <c r="O56" s="4" t="s">
        <v>23</v>
      </c>
      <c r="P56" s="5">
        <f>F56</f>
        <v>260000</v>
      </c>
      <c r="Q56" s="5">
        <f>SUM(G56:H56)</f>
        <v>0</v>
      </c>
      <c r="R56" s="5">
        <f>P56-Q56</f>
        <v>260000</v>
      </c>
      <c r="S56" s="4" t="s">
        <v>56</v>
      </c>
    </row>
    <row r="57" spans="1:19" x14ac:dyDescent="0.2">
      <c r="A57" s="4">
        <v>54</v>
      </c>
      <c r="B57" s="4" t="s">
        <v>168</v>
      </c>
      <c r="C57" s="5">
        <v>3428559</v>
      </c>
      <c r="D57" s="12">
        <v>976179070</v>
      </c>
      <c r="E57" s="4" t="s">
        <v>165</v>
      </c>
      <c r="F57" s="5">
        <v>290000</v>
      </c>
      <c r="G57" s="5">
        <v>90000</v>
      </c>
      <c r="I57" s="7">
        <v>42824</v>
      </c>
      <c r="J57" s="5">
        <f>F57-G57-H57</f>
        <v>200000</v>
      </c>
      <c r="K57" s="4" t="s">
        <v>160</v>
      </c>
      <c r="L57" s="4">
        <v>4</v>
      </c>
      <c r="M57" s="4" t="s">
        <v>59</v>
      </c>
      <c r="O57" s="4" t="s">
        <v>163</v>
      </c>
      <c r="P57" s="5">
        <f>F57</f>
        <v>290000</v>
      </c>
      <c r="Q57" s="5">
        <f>SUM(G57:H57)</f>
        <v>90000</v>
      </c>
      <c r="R57" s="5">
        <f>P57-Q57</f>
        <v>200000</v>
      </c>
      <c r="S57" s="4" t="s">
        <v>56</v>
      </c>
    </row>
    <row r="58" spans="1:19" x14ac:dyDescent="0.2">
      <c r="A58" s="4">
        <v>55</v>
      </c>
      <c r="B58" s="4" t="s">
        <v>169</v>
      </c>
      <c r="C58" s="5">
        <v>4054774</v>
      </c>
      <c r="D58" s="12">
        <v>981266163</v>
      </c>
      <c r="E58" s="4" t="s">
        <v>61</v>
      </c>
      <c r="F58" s="5">
        <v>200000</v>
      </c>
      <c r="G58" s="5">
        <v>20000</v>
      </c>
      <c r="I58" s="7">
        <v>42824</v>
      </c>
      <c r="J58" s="5">
        <f>F58-G58-H58</f>
        <v>180000</v>
      </c>
      <c r="K58" s="4" t="s">
        <v>36</v>
      </c>
      <c r="L58" s="4">
        <v>4</v>
      </c>
      <c r="M58" s="4" t="s">
        <v>17</v>
      </c>
      <c r="N58" s="4" t="s">
        <v>170</v>
      </c>
      <c r="O58" s="4" t="s">
        <v>23</v>
      </c>
      <c r="P58" s="5">
        <f>F58</f>
        <v>200000</v>
      </c>
      <c r="Q58" s="5">
        <f>SUM(G58:H58)</f>
        <v>20000</v>
      </c>
      <c r="R58" s="5">
        <f>P58-Q58</f>
        <v>180000</v>
      </c>
      <c r="S58" s="4" t="s">
        <v>43</v>
      </c>
    </row>
    <row r="59" spans="1:19" x14ac:dyDescent="0.2">
      <c r="A59" s="4">
        <v>56</v>
      </c>
      <c r="B59" s="4" t="s">
        <v>175</v>
      </c>
      <c r="D59" s="12">
        <v>972669141</v>
      </c>
      <c r="E59" s="4" t="s">
        <v>171</v>
      </c>
      <c r="F59" s="5">
        <v>320000</v>
      </c>
      <c r="G59" s="5">
        <v>10000</v>
      </c>
      <c r="I59" s="7">
        <v>42831</v>
      </c>
      <c r="J59" s="5">
        <f>F59-G59-H59</f>
        <v>310000</v>
      </c>
      <c r="K59" s="4" t="s">
        <v>172</v>
      </c>
      <c r="L59" s="4">
        <v>4</v>
      </c>
      <c r="M59" s="4" t="s">
        <v>59</v>
      </c>
      <c r="N59" s="4" t="s">
        <v>173</v>
      </c>
      <c r="O59" s="4" t="s">
        <v>23</v>
      </c>
      <c r="P59" s="5">
        <f>F59</f>
        <v>320000</v>
      </c>
      <c r="Q59" s="5">
        <f>SUM(G59:H59)</f>
        <v>10000</v>
      </c>
      <c r="R59" s="5">
        <f>P59-Q59</f>
        <v>310000</v>
      </c>
      <c r="S59" s="4" t="s">
        <v>43</v>
      </c>
    </row>
    <row r="60" spans="1:19" x14ac:dyDescent="0.2">
      <c r="A60" s="4">
        <v>57</v>
      </c>
      <c r="B60" s="4" t="s">
        <v>174</v>
      </c>
      <c r="D60" s="12">
        <v>983815941</v>
      </c>
      <c r="E60" s="4" t="s">
        <v>194</v>
      </c>
      <c r="F60" s="5">
        <v>240000</v>
      </c>
      <c r="I60" s="7">
        <v>42831</v>
      </c>
      <c r="J60" s="5">
        <f>F60-G60-H60</f>
        <v>240000</v>
      </c>
      <c r="K60" s="4" t="s">
        <v>71</v>
      </c>
      <c r="L60" s="4">
        <v>4</v>
      </c>
      <c r="M60" s="4" t="s">
        <v>21</v>
      </c>
      <c r="O60" s="4" t="s">
        <v>23</v>
      </c>
      <c r="P60" s="5">
        <f>F60</f>
        <v>240000</v>
      </c>
      <c r="Q60" s="5">
        <f>SUM(G60:H60)</f>
        <v>0</v>
      </c>
      <c r="R60" s="5">
        <f>P60-Q60</f>
        <v>240000</v>
      </c>
      <c r="S60" s="4" t="s">
        <v>43</v>
      </c>
    </row>
    <row r="61" spans="1:19" x14ac:dyDescent="0.2">
      <c r="A61" s="4">
        <v>58</v>
      </c>
      <c r="B61" s="4" t="s">
        <v>176</v>
      </c>
      <c r="D61" s="12">
        <v>983992202</v>
      </c>
      <c r="E61" s="4" t="s">
        <v>753</v>
      </c>
      <c r="F61" s="5">
        <v>260000</v>
      </c>
      <c r="G61" s="5">
        <v>20000</v>
      </c>
      <c r="I61" s="7">
        <v>42831</v>
      </c>
      <c r="J61" s="5">
        <f>F61-G61-H61</f>
        <v>240000</v>
      </c>
      <c r="K61" s="4" t="s">
        <v>172</v>
      </c>
      <c r="L61" s="4">
        <v>4</v>
      </c>
      <c r="M61" s="4" t="s">
        <v>17</v>
      </c>
      <c r="N61" s="4" t="s">
        <v>127</v>
      </c>
      <c r="O61" s="4" t="s">
        <v>23</v>
      </c>
      <c r="P61" s="5">
        <f>F61</f>
        <v>260000</v>
      </c>
      <c r="Q61" s="5">
        <f>SUM(G61:H61)</f>
        <v>20000</v>
      </c>
      <c r="R61" s="5">
        <f>P61-Q61</f>
        <v>240000</v>
      </c>
      <c r="S61" s="4" t="s">
        <v>56</v>
      </c>
    </row>
    <row r="62" spans="1:19" x14ac:dyDescent="0.2">
      <c r="A62" s="4">
        <v>59</v>
      </c>
      <c r="B62" s="4" t="s">
        <v>177</v>
      </c>
      <c r="C62" s="5">
        <v>2380161</v>
      </c>
      <c r="D62" s="12">
        <v>981277621</v>
      </c>
      <c r="E62" s="4" t="s">
        <v>82</v>
      </c>
      <c r="F62" s="5">
        <v>290000</v>
      </c>
      <c r="I62" s="7">
        <v>42831</v>
      </c>
      <c r="J62" s="5">
        <f>F62-G62-H62</f>
        <v>290000</v>
      </c>
      <c r="K62" s="4" t="s">
        <v>178</v>
      </c>
      <c r="L62" s="4">
        <v>4</v>
      </c>
      <c r="M62" s="4" t="s">
        <v>21</v>
      </c>
      <c r="N62" s="4" t="s">
        <v>179</v>
      </c>
      <c r="O62" s="4" t="s">
        <v>23</v>
      </c>
      <c r="P62" s="5">
        <f>F62</f>
        <v>290000</v>
      </c>
      <c r="Q62" s="5">
        <f>SUM(G62:H62)</f>
        <v>0</v>
      </c>
      <c r="R62" s="5">
        <f>P62-Q62</f>
        <v>290000</v>
      </c>
      <c r="S62" s="4" t="s">
        <v>56</v>
      </c>
    </row>
    <row r="63" spans="1:19" x14ac:dyDescent="0.2">
      <c r="A63" s="4">
        <v>60</v>
      </c>
      <c r="B63" s="4" t="s">
        <v>180</v>
      </c>
      <c r="D63" s="12">
        <v>974450811</v>
      </c>
      <c r="E63" s="4" t="s">
        <v>26</v>
      </c>
      <c r="F63" s="5">
        <v>490000</v>
      </c>
      <c r="G63" s="5">
        <v>50000</v>
      </c>
      <c r="I63" s="7">
        <v>42831</v>
      </c>
      <c r="J63" s="5">
        <f>F63-G63-H63</f>
        <v>440000</v>
      </c>
      <c r="K63" s="4" t="s">
        <v>114</v>
      </c>
      <c r="L63" s="4">
        <v>4</v>
      </c>
      <c r="M63" s="4" t="s">
        <v>59</v>
      </c>
      <c r="O63" s="4" t="s">
        <v>23</v>
      </c>
      <c r="P63" s="5">
        <f>F63</f>
        <v>490000</v>
      </c>
      <c r="Q63" s="5">
        <f>SUM(G63:H63)</f>
        <v>50000</v>
      </c>
      <c r="R63" s="5">
        <f>P63-Q63</f>
        <v>440000</v>
      </c>
      <c r="S63" s="4" t="s">
        <v>56</v>
      </c>
    </row>
    <row r="64" spans="1:19" x14ac:dyDescent="0.2">
      <c r="A64" s="4">
        <v>61</v>
      </c>
      <c r="B64" s="4" t="s">
        <v>181</v>
      </c>
      <c r="D64" s="12">
        <v>984242641</v>
      </c>
      <c r="E64" s="4" t="s">
        <v>87</v>
      </c>
      <c r="F64" s="5">
        <v>320000</v>
      </c>
      <c r="I64" s="7">
        <v>42831</v>
      </c>
      <c r="J64" s="5">
        <f>F64-G64-H64</f>
        <v>320000</v>
      </c>
      <c r="K64" s="4" t="s">
        <v>162</v>
      </c>
      <c r="L64" s="4">
        <v>4</v>
      </c>
      <c r="M64" s="4" t="s">
        <v>59</v>
      </c>
      <c r="O64" s="4" t="s">
        <v>23</v>
      </c>
      <c r="P64" s="5">
        <f>F64</f>
        <v>320000</v>
      </c>
      <c r="Q64" s="5">
        <f>SUM(G64:H64)</f>
        <v>0</v>
      </c>
      <c r="R64" s="5">
        <f>P64-Q64</f>
        <v>320000</v>
      </c>
      <c r="S64" s="4" t="s">
        <v>56</v>
      </c>
    </row>
    <row r="65" spans="1:19" x14ac:dyDescent="0.2">
      <c r="A65" s="4">
        <v>62</v>
      </c>
      <c r="B65" s="4" t="s">
        <v>182</v>
      </c>
      <c r="C65" s="5">
        <v>504821</v>
      </c>
      <c r="D65" s="12">
        <v>992205308</v>
      </c>
      <c r="E65" s="4" t="s">
        <v>140</v>
      </c>
      <c r="F65" s="5">
        <v>240000</v>
      </c>
      <c r="G65" s="5">
        <v>50000</v>
      </c>
      <c r="I65" s="7">
        <v>42831</v>
      </c>
      <c r="J65" s="5">
        <f>F65-G65-H65</f>
        <v>190000</v>
      </c>
      <c r="K65" s="4" t="s">
        <v>183</v>
      </c>
      <c r="L65" s="4">
        <v>4</v>
      </c>
      <c r="M65" s="4" t="s">
        <v>21</v>
      </c>
      <c r="O65" s="4" t="s">
        <v>23</v>
      </c>
      <c r="P65" s="5">
        <f>F65</f>
        <v>240000</v>
      </c>
      <c r="Q65" s="5">
        <f>SUM(G65:H65)</f>
        <v>50000</v>
      </c>
      <c r="R65" s="5">
        <f>P65-Q65</f>
        <v>190000</v>
      </c>
      <c r="S65" s="4" t="s">
        <v>56</v>
      </c>
    </row>
    <row r="66" spans="1:19" x14ac:dyDescent="0.2">
      <c r="A66" s="4">
        <v>63</v>
      </c>
      <c r="B66" s="4" t="s">
        <v>184</v>
      </c>
      <c r="C66" s="5">
        <v>4337139</v>
      </c>
      <c r="D66" s="12">
        <v>971187920</v>
      </c>
      <c r="E66" s="4" t="s">
        <v>185</v>
      </c>
      <c r="F66" s="5">
        <v>260000</v>
      </c>
      <c r="G66" s="5">
        <v>40000</v>
      </c>
      <c r="I66" s="7">
        <v>42831</v>
      </c>
      <c r="J66" s="5">
        <f>F66-G66-H66</f>
        <v>220000</v>
      </c>
      <c r="K66" s="4" t="s">
        <v>127</v>
      </c>
      <c r="L66" s="4">
        <v>4</v>
      </c>
      <c r="M66" s="4" t="s">
        <v>17</v>
      </c>
      <c r="O66" s="4" t="s">
        <v>64</v>
      </c>
      <c r="P66" s="5">
        <f>F66</f>
        <v>260000</v>
      </c>
      <c r="Q66" s="5">
        <f>SUM(G66:H66)</f>
        <v>40000</v>
      </c>
      <c r="R66" s="5">
        <f>P66-Q66</f>
        <v>220000</v>
      </c>
      <c r="S66" s="4" t="s">
        <v>56</v>
      </c>
    </row>
    <row r="67" spans="1:19" x14ac:dyDescent="0.2">
      <c r="A67" s="4">
        <v>64</v>
      </c>
      <c r="B67" s="4" t="s">
        <v>186</v>
      </c>
      <c r="C67" s="5">
        <v>1134048</v>
      </c>
      <c r="D67" s="12">
        <v>982509887</v>
      </c>
      <c r="E67" s="4" t="s">
        <v>187</v>
      </c>
      <c r="F67" s="5">
        <v>260000</v>
      </c>
      <c r="I67" s="7">
        <v>42837</v>
      </c>
      <c r="J67" s="5">
        <f>F67-G67-H67</f>
        <v>260000</v>
      </c>
      <c r="K67" s="4" t="s">
        <v>188</v>
      </c>
      <c r="L67" s="4">
        <v>4</v>
      </c>
      <c r="M67" s="4" t="s">
        <v>17</v>
      </c>
      <c r="O67" s="4" t="s">
        <v>23</v>
      </c>
      <c r="P67" s="5">
        <f>F67</f>
        <v>260000</v>
      </c>
      <c r="Q67" s="5">
        <f>SUM(G67:H67)</f>
        <v>0</v>
      </c>
      <c r="R67" s="5">
        <f>P67-Q67</f>
        <v>260000</v>
      </c>
      <c r="S67" s="4" t="s">
        <v>56</v>
      </c>
    </row>
    <row r="68" spans="1:19" x14ac:dyDescent="0.2">
      <c r="A68" s="4">
        <v>65</v>
      </c>
      <c r="B68" s="4" t="s">
        <v>189</v>
      </c>
      <c r="D68" s="12">
        <v>984905107</v>
      </c>
      <c r="E68" s="4" t="s">
        <v>190</v>
      </c>
      <c r="F68" s="5">
        <v>240000</v>
      </c>
      <c r="I68" s="7">
        <v>42837</v>
      </c>
      <c r="J68" s="5">
        <f>F68-G68-H68</f>
        <v>240000</v>
      </c>
      <c r="K68" s="4" t="s">
        <v>36</v>
      </c>
      <c r="L68" s="4">
        <v>4</v>
      </c>
      <c r="M68" s="4" t="s">
        <v>17</v>
      </c>
      <c r="N68" s="4" t="s">
        <v>191</v>
      </c>
      <c r="O68" s="4" t="s">
        <v>23</v>
      </c>
      <c r="P68" s="5">
        <f>F68</f>
        <v>240000</v>
      </c>
      <c r="Q68" s="5">
        <f>SUM(G68:H68)</f>
        <v>0</v>
      </c>
      <c r="R68" s="5">
        <f>P68-Q68</f>
        <v>240000</v>
      </c>
      <c r="S68" s="4" t="s">
        <v>56</v>
      </c>
    </row>
    <row r="69" spans="1:19" x14ac:dyDescent="0.2">
      <c r="B69" s="4" t="s">
        <v>491</v>
      </c>
      <c r="D69" s="12">
        <v>984173383</v>
      </c>
      <c r="E69" s="4" t="s">
        <v>77</v>
      </c>
      <c r="F69" s="5">
        <v>260000</v>
      </c>
      <c r="I69" s="7">
        <v>42845</v>
      </c>
      <c r="J69" s="5">
        <f t="shared" ref="J69:J75" si="1">F69-G69-H69</f>
        <v>260000</v>
      </c>
      <c r="K69" s="4" t="s">
        <v>143</v>
      </c>
      <c r="L69" s="4">
        <v>4</v>
      </c>
      <c r="M69" s="4" t="s">
        <v>59</v>
      </c>
      <c r="O69" s="4" t="s">
        <v>23</v>
      </c>
      <c r="P69" s="5">
        <f t="shared" ref="P69:P75" si="2">F69</f>
        <v>260000</v>
      </c>
      <c r="Q69" s="5">
        <f t="shared" ref="Q69:Q75" si="3">SUM(G69:H69)</f>
        <v>0</v>
      </c>
      <c r="R69" s="5">
        <f t="shared" ref="R69:R75" si="4">P69-Q69</f>
        <v>260000</v>
      </c>
      <c r="S69" s="4" t="s">
        <v>56</v>
      </c>
    </row>
    <row r="70" spans="1:19" x14ac:dyDescent="0.2">
      <c r="B70" s="4" t="s">
        <v>492</v>
      </c>
      <c r="D70" s="12">
        <v>984841535</v>
      </c>
      <c r="E70" s="4" t="s">
        <v>260</v>
      </c>
      <c r="F70" s="5">
        <v>250000</v>
      </c>
      <c r="I70" s="7">
        <v>42845</v>
      </c>
      <c r="J70" s="5">
        <f t="shared" si="1"/>
        <v>250000</v>
      </c>
      <c r="K70" s="4" t="s">
        <v>493</v>
      </c>
      <c r="L70" s="4">
        <v>4</v>
      </c>
      <c r="M70" s="4" t="s">
        <v>59</v>
      </c>
      <c r="O70" s="4" t="s">
        <v>23</v>
      </c>
      <c r="P70" s="5">
        <f t="shared" si="2"/>
        <v>250000</v>
      </c>
      <c r="Q70" s="5">
        <f t="shared" si="3"/>
        <v>0</v>
      </c>
      <c r="R70" s="5">
        <f t="shared" si="4"/>
        <v>250000</v>
      </c>
      <c r="S70" s="4" t="s">
        <v>56</v>
      </c>
    </row>
    <row r="71" spans="1:19" x14ac:dyDescent="0.2">
      <c r="B71" s="4" t="s">
        <v>494</v>
      </c>
      <c r="C71" s="5">
        <v>3989942</v>
      </c>
      <c r="D71" s="12">
        <v>962220829</v>
      </c>
      <c r="E71" s="4" t="s">
        <v>84</v>
      </c>
      <c r="F71" s="5">
        <v>200000</v>
      </c>
      <c r="I71" s="7">
        <v>42845</v>
      </c>
      <c r="J71" s="5">
        <f t="shared" si="1"/>
        <v>200000</v>
      </c>
      <c r="K71" s="4" t="s">
        <v>495</v>
      </c>
      <c r="L71" s="4">
        <v>4</v>
      </c>
      <c r="M71" s="4" t="s">
        <v>21</v>
      </c>
      <c r="O71" s="4" t="s">
        <v>23</v>
      </c>
      <c r="P71" s="5">
        <f t="shared" si="2"/>
        <v>200000</v>
      </c>
      <c r="Q71" s="5">
        <f t="shared" si="3"/>
        <v>0</v>
      </c>
      <c r="R71" s="5">
        <f t="shared" si="4"/>
        <v>200000</v>
      </c>
      <c r="S71" s="4" t="s">
        <v>56</v>
      </c>
    </row>
    <row r="72" spans="1:19" x14ac:dyDescent="0.2">
      <c r="B72" s="4" t="s">
        <v>496</v>
      </c>
      <c r="C72" s="5">
        <v>4537279</v>
      </c>
      <c r="D72" s="12">
        <v>983831072</v>
      </c>
      <c r="E72" s="4" t="s">
        <v>421</v>
      </c>
      <c r="F72" s="5">
        <v>220000</v>
      </c>
      <c r="I72" s="7">
        <v>42845</v>
      </c>
      <c r="J72" s="5">
        <f t="shared" si="1"/>
        <v>220000</v>
      </c>
      <c r="K72" s="4" t="s">
        <v>377</v>
      </c>
      <c r="L72" s="4">
        <v>4</v>
      </c>
      <c r="M72" s="4" t="s">
        <v>59</v>
      </c>
      <c r="O72" s="4" t="s">
        <v>18</v>
      </c>
      <c r="P72" s="5">
        <f t="shared" si="2"/>
        <v>220000</v>
      </c>
      <c r="Q72" s="5">
        <f t="shared" si="3"/>
        <v>0</v>
      </c>
      <c r="R72" s="5">
        <f t="shared" si="4"/>
        <v>220000</v>
      </c>
      <c r="S72" s="4" t="s">
        <v>56</v>
      </c>
    </row>
    <row r="73" spans="1:19" x14ac:dyDescent="0.2">
      <c r="B73" s="4" t="s">
        <v>497</v>
      </c>
      <c r="D73" s="12">
        <v>975611407</v>
      </c>
      <c r="E73" s="4" t="s">
        <v>26</v>
      </c>
      <c r="F73" s="5">
        <v>240000</v>
      </c>
      <c r="I73" s="7">
        <v>42845</v>
      </c>
      <c r="J73" s="5">
        <f t="shared" si="1"/>
        <v>240000</v>
      </c>
      <c r="K73" s="4" t="s">
        <v>498</v>
      </c>
      <c r="L73" s="4">
        <v>4</v>
      </c>
      <c r="M73" s="4" t="s">
        <v>59</v>
      </c>
      <c r="N73" s="4" t="s">
        <v>499</v>
      </c>
      <c r="O73" s="4" t="s">
        <v>18</v>
      </c>
      <c r="P73" s="5">
        <f t="shared" si="2"/>
        <v>240000</v>
      </c>
      <c r="Q73" s="5">
        <f t="shared" si="3"/>
        <v>0</v>
      </c>
      <c r="R73" s="5">
        <f t="shared" si="4"/>
        <v>240000</v>
      </c>
      <c r="S73" s="4" t="s">
        <v>56</v>
      </c>
    </row>
    <row r="74" spans="1:19" x14ac:dyDescent="0.2">
      <c r="B74" s="4" t="s">
        <v>500</v>
      </c>
      <c r="C74" s="5">
        <v>1982361</v>
      </c>
      <c r="D74" s="12">
        <v>971134745</v>
      </c>
      <c r="E74" s="4" t="s">
        <v>315</v>
      </c>
      <c r="F74" s="5">
        <v>220000</v>
      </c>
      <c r="I74" s="7">
        <v>42845</v>
      </c>
      <c r="J74" s="5">
        <f t="shared" si="1"/>
        <v>220000</v>
      </c>
      <c r="K74" s="4" t="s">
        <v>501</v>
      </c>
      <c r="L74" s="4">
        <v>4</v>
      </c>
      <c r="M74" s="4" t="s">
        <v>59</v>
      </c>
      <c r="O74" s="4" t="s">
        <v>163</v>
      </c>
      <c r="P74" s="5">
        <f t="shared" si="2"/>
        <v>220000</v>
      </c>
      <c r="Q74" s="5">
        <f t="shared" si="3"/>
        <v>0</v>
      </c>
      <c r="R74" s="5">
        <f t="shared" si="4"/>
        <v>220000</v>
      </c>
      <c r="S74" s="4" t="s">
        <v>56</v>
      </c>
    </row>
    <row r="75" spans="1:19" x14ac:dyDescent="0.2">
      <c r="B75" s="4" t="s">
        <v>500</v>
      </c>
      <c r="C75" s="5">
        <v>1982361</v>
      </c>
      <c r="D75" s="12">
        <v>971134745</v>
      </c>
      <c r="E75" s="4" t="s">
        <v>93</v>
      </c>
      <c r="F75" s="5">
        <v>260000</v>
      </c>
      <c r="I75" s="7">
        <v>42845</v>
      </c>
      <c r="J75" s="5">
        <f t="shared" si="1"/>
        <v>260000</v>
      </c>
      <c r="K75" s="4" t="s">
        <v>501</v>
      </c>
      <c r="L75" s="4">
        <v>4</v>
      </c>
      <c r="M75" s="4" t="s">
        <v>59</v>
      </c>
      <c r="O75" s="4" t="s">
        <v>163</v>
      </c>
      <c r="P75" s="5">
        <f t="shared" si="2"/>
        <v>260000</v>
      </c>
      <c r="Q75" s="5">
        <f t="shared" si="3"/>
        <v>0</v>
      </c>
      <c r="R75" s="5">
        <f t="shared" si="4"/>
        <v>260000</v>
      </c>
      <c r="S75" s="4" t="s">
        <v>56</v>
      </c>
    </row>
    <row r="77" spans="1:19" s="10" customFormat="1" x14ac:dyDescent="0.2">
      <c r="C77" s="8"/>
      <c r="D77" s="16"/>
      <c r="F77" s="8"/>
      <c r="G77" s="8"/>
      <c r="H77" s="8"/>
      <c r="J77" s="8"/>
      <c r="P77" s="8">
        <f>SUM(P2:P74)</f>
        <v>20430000</v>
      </c>
      <c r="Q77" s="8">
        <f>SUM(Q2:Q74)</f>
        <v>1590000</v>
      </c>
      <c r="R77" s="8">
        <f>SUM(R2:R74)</f>
        <v>18840000</v>
      </c>
    </row>
    <row r="78" spans="1:19" x14ac:dyDescent="0.2">
      <c r="D78" s="12"/>
    </row>
    <row r="79" spans="1:19" x14ac:dyDescent="0.2">
      <c r="D79" s="12"/>
    </row>
    <row r="80" spans="1:19" x14ac:dyDescent="0.2">
      <c r="D80" s="12"/>
    </row>
    <row r="81" spans="4:4" x14ac:dyDescent="0.2">
      <c r="D81" s="12"/>
    </row>
    <row r="82" spans="4:4" x14ac:dyDescent="0.2">
      <c r="D82" s="12"/>
    </row>
    <row r="83" spans="4:4" x14ac:dyDescent="0.2">
      <c r="D83" s="12"/>
    </row>
    <row r="84" spans="4:4" x14ac:dyDescent="0.2">
      <c r="D84" s="12"/>
    </row>
    <row r="85" spans="4:4" x14ac:dyDescent="0.2">
      <c r="D85" s="12"/>
    </row>
    <row r="86" spans="4:4" x14ac:dyDescent="0.2">
      <c r="D86" s="12"/>
    </row>
    <row r="87" spans="4:4" x14ac:dyDescent="0.2">
      <c r="D87" s="12"/>
    </row>
    <row r="88" spans="4:4" x14ac:dyDescent="0.2">
      <c r="D88" s="12"/>
    </row>
    <row r="89" spans="4:4" x14ac:dyDescent="0.2">
      <c r="D89" s="12"/>
    </row>
    <row r="90" spans="4:4" x14ac:dyDescent="0.2">
      <c r="D90" s="12"/>
    </row>
    <row r="91" spans="4:4" x14ac:dyDescent="0.2">
      <c r="D91" s="12"/>
    </row>
    <row r="92" spans="4:4" x14ac:dyDescent="0.2">
      <c r="D92" s="12"/>
    </row>
    <row r="93" spans="4:4" x14ac:dyDescent="0.2">
      <c r="D93" s="12"/>
    </row>
    <row r="94" spans="4:4" x14ac:dyDescent="0.2">
      <c r="D94" s="12"/>
    </row>
    <row r="95" spans="4:4" x14ac:dyDescent="0.2">
      <c r="D95" s="12"/>
    </row>
    <row r="96" spans="4:4" x14ac:dyDescent="0.2">
      <c r="D96" s="12"/>
    </row>
    <row r="97" spans="4:4" x14ac:dyDescent="0.2">
      <c r="D97" s="12"/>
    </row>
    <row r="98" spans="4:4" x14ac:dyDescent="0.2">
      <c r="D98" s="12"/>
    </row>
    <row r="99" spans="4:4" x14ac:dyDescent="0.2">
      <c r="D99" s="12"/>
    </row>
    <row r="100" spans="4:4" x14ac:dyDescent="0.2">
      <c r="D100" s="12"/>
    </row>
    <row r="101" spans="4:4" x14ac:dyDescent="0.2">
      <c r="D101" s="12"/>
    </row>
    <row r="102" spans="4:4" x14ac:dyDescent="0.2">
      <c r="D102" s="12"/>
    </row>
    <row r="103" spans="4:4" x14ac:dyDescent="0.2">
      <c r="D103" s="12"/>
    </row>
    <row r="104" spans="4:4" x14ac:dyDescent="0.2">
      <c r="D104" s="12"/>
    </row>
    <row r="105" spans="4:4" x14ac:dyDescent="0.2">
      <c r="D105" s="12"/>
    </row>
    <row r="106" spans="4:4" x14ac:dyDescent="0.2">
      <c r="D106" s="12"/>
    </row>
    <row r="107" spans="4:4" x14ac:dyDescent="0.2">
      <c r="D107" s="12"/>
    </row>
    <row r="108" spans="4:4" x14ac:dyDescent="0.2">
      <c r="D108" s="12"/>
    </row>
    <row r="109" spans="4:4" x14ac:dyDescent="0.2">
      <c r="D109" s="12"/>
    </row>
    <row r="110" spans="4:4" x14ac:dyDescent="0.2">
      <c r="D110" s="12"/>
    </row>
    <row r="111" spans="4:4" x14ac:dyDescent="0.2">
      <c r="D111" s="12"/>
    </row>
    <row r="112" spans="4:4" x14ac:dyDescent="0.2">
      <c r="D112" s="12"/>
    </row>
    <row r="113" spans="4:4" x14ac:dyDescent="0.2">
      <c r="D113" s="12"/>
    </row>
    <row r="114" spans="4:4" x14ac:dyDescent="0.2">
      <c r="D114" s="12"/>
    </row>
    <row r="115" spans="4:4" x14ac:dyDescent="0.2">
      <c r="D115" s="12"/>
    </row>
    <row r="116" spans="4:4" x14ac:dyDescent="0.2">
      <c r="D116" s="12"/>
    </row>
    <row r="117" spans="4:4" x14ac:dyDescent="0.2">
      <c r="D117" s="12"/>
    </row>
    <row r="118" spans="4:4" x14ac:dyDescent="0.2">
      <c r="D118" s="12"/>
    </row>
    <row r="119" spans="4:4" x14ac:dyDescent="0.2">
      <c r="D119" s="12"/>
    </row>
    <row r="120" spans="4:4" x14ac:dyDescent="0.2">
      <c r="D120" s="12"/>
    </row>
    <row r="121" spans="4:4" x14ac:dyDescent="0.2">
      <c r="D121" s="12"/>
    </row>
    <row r="122" spans="4:4" x14ac:dyDescent="0.2">
      <c r="D122" s="12"/>
    </row>
    <row r="123" spans="4:4" x14ac:dyDescent="0.2">
      <c r="D123" s="12"/>
    </row>
    <row r="124" spans="4:4" x14ac:dyDescent="0.2">
      <c r="D124" s="12"/>
    </row>
    <row r="125" spans="4:4" x14ac:dyDescent="0.2">
      <c r="D125" s="12"/>
    </row>
    <row r="126" spans="4:4" x14ac:dyDescent="0.2">
      <c r="D126" s="12"/>
    </row>
    <row r="127" spans="4:4" x14ac:dyDescent="0.2">
      <c r="D127" s="12"/>
    </row>
    <row r="128" spans="4:4" x14ac:dyDescent="0.2">
      <c r="D128" s="12"/>
    </row>
    <row r="129" spans="4:4" x14ac:dyDescent="0.2">
      <c r="D129" s="12"/>
    </row>
    <row r="130" spans="4:4" x14ac:dyDescent="0.2">
      <c r="D130" s="12"/>
    </row>
    <row r="131" spans="4:4" x14ac:dyDescent="0.2">
      <c r="D131" s="12"/>
    </row>
    <row r="132" spans="4:4" x14ac:dyDescent="0.2">
      <c r="D132" s="12"/>
    </row>
    <row r="133" spans="4:4" x14ac:dyDescent="0.2">
      <c r="D133" s="12"/>
    </row>
    <row r="134" spans="4:4" x14ac:dyDescent="0.2">
      <c r="D134" s="12"/>
    </row>
    <row r="135" spans="4:4" x14ac:dyDescent="0.2">
      <c r="D135" s="12"/>
    </row>
    <row r="136" spans="4:4" x14ac:dyDescent="0.2">
      <c r="D136" s="12"/>
    </row>
    <row r="137" spans="4:4" x14ac:dyDescent="0.2">
      <c r="D137" s="12"/>
    </row>
    <row r="138" spans="4:4" x14ac:dyDescent="0.2">
      <c r="D138" s="12"/>
    </row>
    <row r="139" spans="4:4" x14ac:dyDescent="0.2">
      <c r="D139" s="12"/>
    </row>
    <row r="140" spans="4:4" x14ac:dyDescent="0.2">
      <c r="D140" s="12"/>
    </row>
    <row r="141" spans="4:4" x14ac:dyDescent="0.2">
      <c r="D141" s="12"/>
    </row>
    <row r="142" spans="4:4" x14ac:dyDescent="0.2">
      <c r="D142" s="12"/>
    </row>
    <row r="143" spans="4:4" x14ac:dyDescent="0.2">
      <c r="D143" s="12"/>
    </row>
    <row r="144" spans="4:4" x14ac:dyDescent="0.2">
      <c r="D144" s="12"/>
    </row>
    <row r="145" spans="4:4" x14ac:dyDescent="0.2">
      <c r="D145" s="12"/>
    </row>
    <row r="146" spans="4:4" x14ac:dyDescent="0.2">
      <c r="D146" s="12"/>
    </row>
    <row r="147" spans="4:4" x14ac:dyDescent="0.2">
      <c r="D147" s="12"/>
    </row>
    <row r="148" spans="4:4" x14ac:dyDescent="0.2">
      <c r="D148" s="12"/>
    </row>
    <row r="149" spans="4:4" x14ac:dyDescent="0.2">
      <c r="D149" s="12"/>
    </row>
    <row r="150" spans="4:4" x14ac:dyDescent="0.2">
      <c r="D150" s="12"/>
    </row>
    <row r="151" spans="4:4" x14ac:dyDescent="0.2">
      <c r="D151" s="12"/>
    </row>
    <row r="152" spans="4:4" x14ac:dyDescent="0.2">
      <c r="D152" s="12"/>
    </row>
    <row r="153" spans="4:4" x14ac:dyDescent="0.2">
      <c r="D153" s="12"/>
    </row>
    <row r="154" spans="4:4" x14ac:dyDescent="0.2">
      <c r="D154" s="12"/>
    </row>
    <row r="155" spans="4:4" x14ac:dyDescent="0.2">
      <c r="D155" s="12"/>
    </row>
    <row r="156" spans="4:4" x14ac:dyDescent="0.2">
      <c r="D156" s="12"/>
    </row>
    <row r="157" spans="4:4" x14ac:dyDescent="0.2">
      <c r="D157" s="12"/>
    </row>
    <row r="158" spans="4:4" x14ac:dyDescent="0.2">
      <c r="D158" s="12"/>
    </row>
    <row r="159" spans="4:4" x14ac:dyDescent="0.2">
      <c r="D159" s="12"/>
    </row>
    <row r="160" spans="4:4" x14ac:dyDescent="0.2">
      <c r="D160" s="12"/>
    </row>
    <row r="161" spans="4:4" x14ac:dyDescent="0.2">
      <c r="D161" s="12"/>
    </row>
    <row r="162" spans="4:4" x14ac:dyDescent="0.2">
      <c r="D162" s="12"/>
    </row>
    <row r="163" spans="4:4" x14ac:dyDescent="0.2">
      <c r="D163" s="12"/>
    </row>
    <row r="164" spans="4:4" x14ac:dyDescent="0.2">
      <c r="D164" s="12"/>
    </row>
    <row r="165" spans="4:4" x14ac:dyDescent="0.2">
      <c r="D165" s="12"/>
    </row>
    <row r="166" spans="4:4" x14ac:dyDescent="0.2">
      <c r="D166" s="12"/>
    </row>
    <row r="167" spans="4:4" x14ac:dyDescent="0.2">
      <c r="D167" s="12"/>
    </row>
    <row r="168" spans="4:4" x14ac:dyDescent="0.2">
      <c r="D168" s="12"/>
    </row>
    <row r="169" spans="4:4" x14ac:dyDescent="0.2">
      <c r="D169" s="12"/>
    </row>
    <row r="170" spans="4:4" x14ac:dyDescent="0.2">
      <c r="D170" s="12"/>
    </row>
    <row r="171" spans="4:4" x14ac:dyDescent="0.2">
      <c r="D171" s="12"/>
    </row>
    <row r="172" spans="4:4" x14ac:dyDescent="0.2">
      <c r="D172" s="12"/>
    </row>
    <row r="173" spans="4:4" x14ac:dyDescent="0.2">
      <c r="D173" s="12"/>
    </row>
    <row r="174" spans="4:4" x14ac:dyDescent="0.2">
      <c r="D174" s="12"/>
    </row>
    <row r="175" spans="4:4" x14ac:dyDescent="0.2">
      <c r="D175" s="12"/>
    </row>
    <row r="176" spans="4:4" x14ac:dyDescent="0.2">
      <c r="D176" s="12"/>
    </row>
    <row r="177" spans="4:4" x14ac:dyDescent="0.2">
      <c r="D177" s="12"/>
    </row>
    <row r="178" spans="4:4" x14ac:dyDescent="0.2">
      <c r="D178" s="12"/>
    </row>
    <row r="179" spans="4:4" x14ac:dyDescent="0.2">
      <c r="D179" s="12"/>
    </row>
    <row r="180" spans="4:4" x14ac:dyDescent="0.2">
      <c r="D180" s="12"/>
    </row>
    <row r="181" spans="4:4" x14ac:dyDescent="0.2">
      <c r="D181" s="12"/>
    </row>
    <row r="182" spans="4:4" x14ac:dyDescent="0.2">
      <c r="D182" s="12"/>
    </row>
    <row r="183" spans="4:4" x14ac:dyDescent="0.2">
      <c r="D183" s="12"/>
    </row>
    <row r="184" spans="4:4" x14ac:dyDescent="0.2">
      <c r="D184" s="12"/>
    </row>
    <row r="185" spans="4:4" x14ac:dyDescent="0.2">
      <c r="D185" s="12"/>
    </row>
    <row r="186" spans="4:4" x14ac:dyDescent="0.2">
      <c r="D186" s="12"/>
    </row>
    <row r="187" spans="4:4" x14ac:dyDescent="0.2">
      <c r="D187" s="12"/>
    </row>
    <row r="188" spans="4:4" x14ac:dyDescent="0.2">
      <c r="D188" s="12"/>
    </row>
    <row r="189" spans="4:4" x14ac:dyDescent="0.2">
      <c r="D189" s="12"/>
    </row>
    <row r="190" spans="4:4" x14ac:dyDescent="0.2">
      <c r="D190" s="12"/>
    </row>
    <row r="191" spans="4:4" x14ac:dyDescent="0.2">
      <c r="D191" s="12"/>
    </row>
    <row r="192" spans="4:4" x14ac:dyDescent="0.2">
      <c r="D192" s="12"/>
    </row>
    <row r="193" spans="4:4" x14ac:dyDescent="0.2">
      <c r="D193" s="12"/>
    </row>
    <row r="194" spans="4:4" x14ac:dyDescent="0.2">
      <c r="D194" s="12"/>
    </row>
    <row r="195" spans="4:4" x14ac:dyDescent="0.2">
      <c r="D195" s="12"/>
    </row>
    <row r="196" spans="4:4" x14ac:dyDescent="0.2">
      <c r="D196" s="12"/>
    </row>
    <row r="197" spans="4:4" x14ac:dyDescent="0.2">
      <c r="D197" s="12"/>
    </row>
    <row r="198" spans="4:4" x14ac:dyDescent="0.2">
      <c r="D198" s="12"/>
    </row>
    <row r="199" spans="4:4" x14ac:dyDescent="0.2">
      <c r="D199" s="12"/>
    </row>
    <row r="200" spans="4:4" x14ac:dyDescent="0.2">
      <c r="D200" s="12"/>
    </row>
    <row r="201" spans="4:4" x14ac:dyDescent="0.2">
      <c r="D201" s="12"/>
    </row>
    <row r="202" spans="4:4" x14ac:dyDescent="0.2">
      <c r="D202" s="12"/>
    </row>
    <row r="203" spans="4:4" x14ac:dyDescent="0.2">
      <c r="D203" s="12"/>
    </row>
    <row r="204" spans="4:4" x14ac:dyDescent="0.2">
      <c r="D204" s="12"/>
    </row>
    <row r="205" spans="4:4" x14ac:dyDescent="0.2">
      <c r="D205" s="12"/>
    </row>
    <row r="206" spans="4:4" x14ac:dyDescent="0.2">
      <c r="D206" s="12"/>
    </row>
    <row r="207" spans="4:4" x14ac:dyDescent="0.2">
      <c r="D207" s="12"/>
    </row>
    <row r="208" spans="4:4" x14ac:dyDescent="0.2">
      <c r="D208" s="12"/>
    </row>
    <row r="209" spans="4:4" x14ac:dyDescent="0.2">
      <c r="D209" s="12"/>
    </row>
    <row r="210" spans="4:4" x14ac:dyDescent="0.2">
      <c r="D210" s="12"/>
    </row>
    <row r="211" spans="4:4" x14ac:dyDescent="0.2">
      <c r="D211" s="12"/>
    </row>
    <row r="212" spans="4:4" x14ac:dyDescent="0.2">
      <c r="D212" s="12"/>
    </row>
    <row r="213" spans="4:4" x14ac:dyDescent="0.2">
      <c r="D213" s="12"/>
    </row>
    <row r="214" spans="4:4" x14ac:dyDescent="0.2">
      <c r="D214" s="12"/>
    </row>
    <row r="215" spans="4:4" x14ac:dyDescent="0.2">
      <c r="D215" s="12"/>
    </row>
    <row r="216" spans="4:4" x14ac:dyDescent="0.2">
      <c r="D216" s="12"/>
    </row>
    <row r="217" spans="4:4" x14ac:dyDescent="0.2">
      <c r="D217" s="12"/>
    </row>
    <row r="218" spans="4:4" x14ac:dyDescent="0.2">
      <c r="D218" s="12"/>
    </row>
    <row r="219" spans="4:4" x14ac:dyDescent="0.2">
      <c r="D219" s="12"/>
    </row>
    <row r="220" spans="4:4" x14ac:dyDescent="0.2">
      <c r="D220" s="12"/>
    </row>
    <row r="221" spans="4:4" x14ac:dyDescent="0.2">
      <c r="D221" s="12"/>
    </row>
    <row r="222" spans="4:4" x14ac:dyDescent="0.2">
      <c r="D222" s="12"/>
    </row>
    <row r="223" spans="4:4" x14ac:dyDescent="0.2">
      <c r="D223" s="12"/>
    </row>
    <row r="224" spans="4:4" x14ac:dyDescent="0.2">
      <c r="D224" s="12"/>
    </row>
    <row r="225" spans="4:4" x14ac:dyDescent="0.2">
      <c r="D225" s="12"/>
    </row>
    <row r="226" spans="4:4" x14ac:dyDescent="0.2">
      <c r="D226" s="12"/>
    </row>
    <row r="227" spans="4:4" x14ac:dyDescent="0.2">
      <c r="D227" s="12"/>
    </row>
    <row r="228" spans="4:4" x14ac:dyDescent="0.2">
      <c r="D228" s="12"/>
    </row>
    <row r="229" spans="4:4" x14ac:dyDescent="0.2">
      <c r="D229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InformConf</vt:lpstr>
      <vt:lpstr>Zona 1 Sta Rita</vt:lpstr>
      <vt:lpstr>Zona 2 Km 40</vt:lpstr>
      <vt:lpstr>Zona 3 Oviedo</vt:lpstr>
      <vt:lpstr>Zona 4 Paraguari</vt:lpstr>
    </vt:vector>
  </TitlesOfParts>
  <Company>Particular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Javier Martínez Orué</dc:creator>
  <cp:lastModifiedBy>Orlando Javier Martínez Orué</cp:lastModifiedBy>
  <cp:lastPrinted>2017-04-23T23:16:01Z</cp:lastPrinted>
  <dcterms:created xsi:type="dcterms:W3CDTF">2017-04-18T18:55:20Z</dcterms:created>
  <dcterms:modified xsi:type="dcterms:W3CDTF">2023-06-26T18:34:18Z</dcterms:modified>
</cp:coreProperties>
</file>