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 Pantry\project\Upload\"/>
    </mc:Choice>
  </mc:AlternateContent>
  <xr:revisionPtr revIDLastSave="0" documentId="13_ncr:1_{EB4DF202-B320-4323-8D30-433BBB28D5BB}" xr6:coauthVersionLast="43" xr6:coauthVersionMax="43" xr10:uidLastSave="{00000000-0000-0000-0000-000000000000}"/>
  <bookViews>
    <workbookView xWindow="31530" yWindow="1620" windowWidth="15465" windowHeight="14580" xr2:uid="{003B55B4-528D-4E0E-BC8A-15D49C2611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78" i="1" l="1"/>
  <c r="W78" i="1"/>
  <c r="AA78" i="1" s="1"/>
  <c r="Z77" i="1"/>
  <c r="W77" i="1"/>
  <c r="AA77" i="1" s="1"/>
  <c r="Z76" i="1"/>
  <c r="W76" i="1"/>
  <c r="AA76" i="1" s="1"/>
  <c r="Z75" i="1"/>
  <c r="W75" i="1"/>
  <c r="AA75" i="1" s="1"/>
  <c r="Z74" i="1"/>
  <c r="W74" i="1"/>
  <c r="AA74" i="1" s="1"/>
  <c r="Z73" i="1"/>
  <c r="W73" i="1"/>
  <c r="AA73" i="1" s="1"/>
  <c r="Z72" i="1"/>
  <c r="W72" i="1"/>
  <c r="AA72" i="1" s="1"/>
  <c r="Z71" i="1"/>
  <c r="W71" i="1"/>
  <c r="AA71" i="1" s="1"/>
  <c r="Z70" i="1"/>
  <c r="W70" i="1"/>
  <c r="AA70" i="1" s="1"/>
  <c r="Z69" i="1"/>
  <c r="W69" i="1"/>
  <c r="AA69" i="1" s="1"/>
  <c r="Z68" i="1"/>
  <c r="W68" i="1"/>
  <c r="AA68" i="1" s="1"/>
  <c r="Z67" i="1"/>
  <c r="W67" i="1"/>
  <c r="AA67" i="1" s="1"/>
  <c r="Z66" i="1"/>
  <c r="W66" i="1"/>
  <c r="AA66" i="1" s="1"/>
  <c r="Z65" i="1"/>
  <c r="W65" i="1"/>
  <c r="AA65" i="1" s="1"/>
  <c r="L78" i="1"/>
  <c r="I78" i="1"/>
  <c r="M78" i="1" s="1"/>
  <c r="L77" i="1"/>
  <c r="I77" i="1"/>
  <c r="M77" i="1" s="1"/>
  <c r="L76" i="1"/>
  <c r="I76" i="1"/>
  <c r="M76" i="1" s="1"/>
  <c r="L75" i="1"/>
  <c r="I75" i="1"/>
  <c r="M75" i="1" s="1"/>
  <c r="L74" i="1"/>
  <c r="I74" i="1"/>
  <c r="M74" i="1" s="1"/>
  <c r="L73" i="1"/>
  <c r="I73" i="1"/>
  <c r="M73" i="1" s="1"/>
  <c r="L72" i="1"/>
  <c r="I72" i="1"/>
  <c r="M72" i="1" s="1"/>
  <c r="L71" i="1"/>
  <c r="I71" i="1"/>
  <c r="M71" i="1" s="1"/>
  <c r="L70" i="1"/>
  <c r="I70" i="1"/>
  <c r="M70" i="1" s="1"/>
  <c r="L69" i="1"/>
  <c r="I69" i="1"/>
  <c r="M69" i="1" s="1"/>
  <c r="L68" i="1"/>
  <c r="I68" i="1"/>
  <c r="M68" i="1" s="1"/>
  <c r="L67" i="1"/>
  <c r="I67" i="1"/>
  <c r="M67" i="1" s="1"/>
  <c r="L66" i="1"/>
  <c r="I66" i="1"/>
  <c r="M66" i="1" s="1"/>
  <c r="L65" i="1"/>
  <c r="I65" i="1"/>
  <c r="M65" i="1" s="1"/>
  <c r="CP45" i="1"/>
  <c r="CM45" i="1"/>
  <c r="CJ45" i="1"/>
  <c r="CG45" i="1"/>
  <c r="CB45" i="1"/>
  <c r="BY45" i="1"/>
  <c r="BV45" i="1"/>
  <c r="BS45" i="1"/>
  <c r="BN45" i="1"/>
  <c r="BK45" i="1"/>
  <c r="BH45" i="1"/>
  <c r="BE45" i="1"/>
  <c r="AZ45" i="1"/>
  <c r="AW45" i="1"/>
  <c r="AT45" i="1"/>
  <c r="AQ45" i="1"/>
  <c r="AL45" i="1"/>
  <c r="AI45" i="1"/>
  <c r="AF45" i="1"/>
  <c r="AC45" i="1"/>
  <c r="X45" i="1"/>
  <c r="U45" i="1"/>
  <c r="R45" i="1"/>
  <c r="O45" i="1"/>
  <c r="CP44" i="1"/>
  <c r="CM44" i="1"/>
  <c r="CJ44" i="1"/>
  <c r="CG44" i="1"/>
  <c r="CB44" i="1"/>
  <c r="BY44" i="1"/>
  <c r="BV44" i="1"/>
  <c r="BS44" i="1"/>
  <c r="BN44" i="1"/>
  <c r="BK44" i="1"/>
  <c r="BH44" i="1"/>
  <c r="BE44" i="1"/>
  <c r="AZ44" i="1"/>
  <c r="AW44" i="1"/>
  <c r="AT44" i="1"/>
  <c r="AQ44" i="1"/>
  <c r="AL44" i="1"/>
  <c r="AI44" i="1"/>
  <c r="AF44" i="1"/>
  <c r="AC44" i="1"/>
  <c r="X44" i="1"/>
  <c r="U44" i="1"/>
  <c r="R44" i="1"/>
  <c r="O44" i="1"/>
  <c r="CP43" i="1"/>
  <c r="CM43" i="1"/>
  <c r="CJ43" i="1"/>
  <c r="CG43" i="1"/>
  <c r="CB43" i="1"/>
  <c r="BY43" i="1"/>
  <c r="BV43" i="1"/>
  <c r="BS43" i="1"/>
  <c r="BN43" i="1"/>
  <c r="BK43" i="1"/>
  <c r="BH43" i="1"/>
  <c r="BE43" i="1"/>
  <c r="AZ43" i="1"/>
  <c r="AW43" i="1"/>
  <c r="AT43" i="1"/>
  <c r="AQ43" i="1"/>
  <c r="AL43" i="1"/>
  <c r="AI43" i="1"/>
  <c r="AF43" i="1"/>
  <c r="AC43" i="1"/>
  <c r="X43" i="1"/>
  <c r="U43" i="1"/>
  <c r="R43" i="1"/>
  <c r="O43" i="1"/>
  <c r="CP42" i="1"/>
  <c r="CM42" i="1"/>
  <c r="CJ42" i="1"/>
  <c r="CG42" i="1"/>
  <c r="CB42" i="1"/>
  <c r="BY42" i="1"/>
  <c r="BV42" i="1"/>
  <c r="BS42" i="1"/>
  <c r="BN42" i="1"/>
  <c r="BK42" i="1"/>
  <c r="BH42" i="1"/>
  <c r="BE42" i="1"/>
  <c r="AZ42" i="1"/>
  <c r="AW42" i="1"/>
  <c r="AT42" i="1"/>
  <c r="AQ42" i="1"/>
  <c r="AL42" i="1"/>
  <c r="AI42" i="1"/>
  <c r="AF42" i="1"/>
  <c r="AC42" i="1"/>
  <c r="X42" i="1"/>
  <c r="U42" i="1"/>
  <c r="R42" i="1"/>
  <c r="O42" i="1"/>
  <c r="CP41" i="1"/>
  <c r="CM41" i="1"/>
  <c r="CJ41" i="1"/>
  <c r="CG41" i="1"/>
  <c r="CB41" i="1"/>
  <c r="BY41" i="1"/>
  <c r="BV41" i="1"/>
  <c r="BS41" i="1"/>
  <c r="BN41" i="1"/>
  <c r="BK41" i="1"/>
  <c r="BH41" i="1"/>
  <c r="BE41" i="1"/>
  <c r="AZ41" i="1"/>
  <c r="AW41" i="1"/>
  <c r="AT41" i="1"/>
  <c r="AQ41" i="1"/>
  <c r="AL41" i="1"/>
  <c r="AI41" i="1"/>
  <c r="AF41" i="1"/>
  <c r="AC41" i="1"/>
  <c r="X41" i="1"/>
  <c r="U41" i="1"/>
  <c r="R41" i="1"/>
  <c r="O41" i="1"/>
  <c r="CP40" i="1"/>
  <c r="CM40" i="1"/>
  <c r="CJ40" i="1"/>
  <c r="CG40" i="1"/>
  <c r="CB40" i="1"/>
  <c r="BY40" i="1"/>
  <c r="BV40" i="1"/>
  <c r="BS40" i="1"/>
  <c r="BN40" i="1"/>
  <c r="BK40" i="1"/>
  <c r="BH40" i="1"/>
  <c r="BE40" i="1"/>
  <c r="AZ40" i="1"/>
  <c r="AW40" i="1"/>
  <c r="AT40" i="1"/>
  <c r="AQ40" i="1"/>
  <c r="AL40" i="1"/>
  <c r="AI40" i="1"/>
  <c r="AF40" i="1"/>
  <c r="AC40" i="1"/>
  <c r="X40" i="1"/>
  <c r="U40" i="1"/>
  <c r="R40" i="1"/>
  <c r="O40" i="1"/>
  <c r="CP39" i="1"/>
  <c r="CM39" i="1"/>
  <c r="CJ39" i="1"/>
  <c r="CG39" i="1"/>
  <c r="CB39" i="1"/>
  <c r="BY39" i="1"/>
  <c r="BV39" i="1"/>
  <c r="BS39" i="1"/>
  <c r="BN39" i="1"/>
  <c r="BK39" i="1"/>
  <c r="BH39" i="1"/>
  <c r="BE39" i="1"/>
  <c r="AZ39" i="1"/>
  <c r="AW39" i="1"/>
  <c r="AT39" i="1"/>
  <c r="AQ39" i="1"/>
  <c r="AL39" i="1"/>
  <c r="AI39" i="1"/>
  <c r="AF39" i="1"/>
  <c r="AC39" i="1"/>
  <c r="X39" i="1"/>
  <c r="U39" i="1"/>
  <c r="R39" i="1"/>
  <c r="O39" i="1"/>
  <c r="CP38" i="1"/>
  <c r="CM38" i="1"/>
  <c r="CJ38" i="1"/>
  <c r="CG38" i="1"/>
  <c r="CB38" i="1"/>
  <c r="BY38" i="1"/>
  <c r="BV38" i="1"/>
  <c r="BS38" i="1"/>
  <c r="BN38" i="1"/>
  <c r="BK38" i="1"/>
  <c r="BH38" i="1"/>
  <c r="BE38" i="1"/>
  <c r="AZ38" i="1"/>
  <c r="AW38" i="1"/>
  <c r="AT38" i="1"/>
  <c r="AQ38" i="1"/>
  <c r="AL38" i="1"/>
  <c r="AI38" i="1"/>
  <c r="AF38" i="1"/>
  <c r="AC38" i="1"/>
  <c r="X38" i="1"/>
  <c r="U38" i="1"/>
  <c r="R38" i="1"/>
  <c r="O38" i="1"/>
  <c r="CP37" i="1"/>
  <c r="CM37" i="1"/>
  <c r="CJ37" i="1"/>
  <c r="CG37" i="1"/>
  <c r="CB37" i="1"/>
  <c r="BY37" i="1"/>
  <c r="BV37" i="1"/>
  <c r="BS37" i="1"/>
  <c r="BN37" i="1"/>
  <c r="BK37" i="1"/>
  <c r="BH37" i="1"/>
  <c r="BE37" i="1"/>
  <c r="AZ37" i="1"/>
  <c r="AW37" i="1"/>
  <c r="AT37" i="1"/>
  <c r="AQ37" i="1"/>
  <c r="AL37" i="1"/>
  <c r="AI37" i="1"/>
  <c r="AF37" i="1"/>
  <c r="AC37" i="1"/>
  <c r="X37" i="1"/>
  <c r="U37" i="1"/>
  <c r="R37" i="1"/>
  <c r="O37" i="1"/>
  <c r="CP36" i="1"/>
  <c r="CM36" i="1"/>
  <c r="CJ36" i="1"/>
  <c r="CG36" i="1"/>
  <c r="CB36" i="1"/>
  <c r="BY36" i="1"/>
  <c r="BV36" i="1"/>
  <c r="BS36" i="1"/>
  <c r="BN36" i="1"/>
  <c r="BK36" i="1"/>
  <c r="BH36" i="1"/>
  <c r="BE36" i="1"/>
  <c r="AZ36" i="1"/>
  <c r="AW36" i="1"/>
  <c r="AT36" i="1"/>
  <c r="AQ36" i="1"/>
  <c r="AL36" i="1"/>
  <c r="AI36" i="1"/>
  <c r="AF36" i="1"/>
  <c r="AC36" i="1"/>
  <c r="X36" i="1"/>
  <c r="U36" i="1"/>
  <c r="R36" i="1"/>
  <c r="O36" i="1"/>
  <c r="CP35" i="1"/>
  <c r="CM35" i="1"/>
  <c r="CJ35" i="1"/>
  <c r="CG35" i="1"/>
  <c r="CB35" i="1"/>
  <c r="BY35" i="1"/>
  <c r="BV35" i="1"/>
  <c r="BS35" i="1"/>
  <c r="BN35" i="1"/>
  <c r="BK35" i="1"/>
  <c r="BH35" i="1"/>
  <c r="BE35" i="1"/>
  <c r="AZ35" i="1"/>
  <c r="AW35" i="1"/>
  <c r="AT35" i="1"/>
  <c r="AQ35" i="1"/>
  <c r="AL35" i="1"/>
  <c r="AI35" i="1"/>
  <c r="AF35" i="1"/>
  <c r="AC35" i="1"/>
  <c r="X35" i="1"/>
  <c r="U35" i="1"/>
  <c r="R35" i="1"/>
  <c r="O35" i="1"/>
  <c r="CP34" i="1"/>
  <c r="CM34" i="1"/>
  <c r="CJ34" i="1"/>
  <c r="CG34" i="1"/>
  <c r="CB34" i="1"/>
  <c r="BY34" i="1"/>
  <c r="BV34" i="1"/>
  <c r="BS34" i="1"/>
  <c r="BN34" i="1"/>
  <c r="BK34" i="1"/>
  <c r="BH34" i="1"/>
  <c r="BE34" i="1"/>
  <c r="AZ34" i="1"/>
  <c r="AW34" i="1"/>
  <c r="AT34" i="1"/>
  <c r="AQ34" i="1"/>
  <c r="AL34" i="1"/>
  <c r="AI34" i="1"/>
  <c r="AF34" i="1"/>
  <c r="AC34" i="1"/>
  <c r="X34" i="1"/>
  <c r="U34" i="1"/>
  <c r="R34" i="1"/>
  <c r="O34" i="1"/>
  <c r="CP33" i="1"/>
  <c r="CM33" i="1"/>
  <c r="CJ33" i="1"/>
  <c r="CG33" i="1"/>
  <c r="CB33" i="1"/>
  <c r="BY33" i="1"/>
  <c r="BV33" i="1"/>
  <c r="BS33" i="1"/>
  <c r="BN33" i="1"/>
  <c r="BK33" i="1"/>
  <c r="BH33" i="1"/>
  <c r="BE33" i="1"/>
  <c r="AZ33" i="1"/>
  <c r="AW33" i="1"/>
  <c r="AT33" i="1"/>
  <c r="AQ33" i="1"/>
  <c r="AL33" i="1"/>
  <c r="AI33" i="1"/>
  <c r="AF33" i="1"/>
  <c r="AC33" i="1"/>
  <c r="X33" i="1"/>
  <c r="U33" i="1"/>
  <c r="R33" i="1"/>
  <c r="O33" i="1"/>
  <c r="CP32" i="1"/>
  <c r="CM32" i="1"/>
  <c r="CJ32" i="1"/>
  <c r="CG32" i="1"/>
  <c r="CB32" i="1"/>
  <c r="BY32" i="1"/>
  <c r="BV32" i="1"/>
  <c r="BS32" i="1"/>
  <c r="BN32" i="1"/>
  <c r="BK32" i="1"/>
  <c r="BH32" i="1"/>
  <c r="BE32" i="1"/>
  <c r="AZ32" i="1"/>
  <c r="AW32" i="1"/>
  <c r="AT32" i="1"/>
  <c r="AQ32" i="1"/>
  <c r="AL32" i="1"/>
  <c r="AI32" i="1"/>
  <c r="AF32" i="1"/>
  <c r="AC32" i="1"/>
  <c r="X32" i="1"/>
  <c r="U32" i="1"/>
  <c r="R32" i="1"/>
  <c r="O32" i="1"/>
  <c r="CP31" i="1"/>
  <c r="CM31" i="1"/>
  <c r="CJ31" i="1"/>
  <c r="CG31" i="1"/>
  <c r="CB31" i="1"/>
  <c r="BY31" i="1"/>
  <c r="BV31" i="1"/>
  <c r="BS31" i="1"/>
  <c r="BN31" i="1"/>
  <c r="BK31" i="1"/>
  <c r="BH31" i="1"/>
  <c r="BE31" i="1"/>
  <c r="AZ31" i="1"/>
  <c r="AW31" i="1"/>
  <c r="AT31" i="1"/>
  <c r="AQ31" i="1"/>
  <c r="AL31" i="1"/>
  <c r="AI31" i="1"/>
  <c r="AF31" i="1"/>
  <c r="AC31" i="1"/>
  <c r="X31" i="1"/>
  <c r="U31" i="1"/>
  <c r="R31" i="1"/>
  <c r="O31" i="1"/>
  <c r="CP30" i="1"/>
  <c r="CM30" i="1"/>
  <c r="CJ30" i="1"/>
  <c r="CG30" i="1"/>
  <c r="CB30" i="1"/>
  <c r="BY30" i="1"/>
  <c r="BV30" i="1"/>
  <c r="BS30" i="1"/>
  <c r="BN30" i="1"/>
  <c r="BK30" i="1"/>
  <c r="BH30" i="1"/>
  <c r="BE30" i="1"/>
  <c r="AZ30" i="1"/>
  <c r="AW30" i="1"/>
  <c r="AT30" i="1"/>
  <c r="AQ30" i="1"/>
  <c r="AL30" i="1"/>
  <c r="AI30" i="1"/>
  <c r="AF30" i="1"/>
  <c r="AC30" i="1"/>
  <c r="X30" i="1"/>
  <c r="U30" i="1"/>
  <c r="R30" i="1"/>
  <c r="O30" i="1"/>
  <c r="CP29" i="1"/>
  <c r="CM29" i="1"/>
  <c r="CJ29" i="1"/>
  <c r="CG29" i="1"/>
  <c r="CB29" i="1"/>
  <c r="BY29" i="1"/>
  <c r="BV29" i="1"/>
  <c r="BS29" i="1"/>
  <c r="BN29" i="1"/>
  <c r="BK29" i="1"/>
  <c r="BH29" i="1"/>
  <c r="BE29" i="1"/>
  <c r="AZ29" i="1"/>
  <c r="AW29" i="1"/>
  <c r="AT29" i="1"/>
  <c r="AQ29" i="1"/>
  <c r="AL29" i="1"/>
  <c r="AI29" i="1"/>
  <c r="AF29" i="1"/>
  <c r="AC29" i="1"/>
  <c r="X29" i="1"/>
  <c r="U29" i="1"/>
  <c r="R29" i="1"/>
  <c r="O29" i="1"/>
  <c r="CP28" i="1"/>
  <c r="CM28" i="1"/>
  <c r="CJ28" i="1"/>
  <c r="CG28" i="1"/>
  <c r="CB28" i="1"/>
  <c r="BY28" i="1"/>
  <c r="BV28" i="1"/>
  <c r="BS28" i="1"/>
  <c r="BN28" i="1"/>
  <c r="BK28" i="1"/>
  <c r="BH28" i="1"/>
  <c r="BE28" i="1"/>
  <c r="AZ28" i="1"/>
  <c r="AW28" i="1"/>
  <c r="AT28" i="1"/>
  <c r="AQ28" i="1"/>
  <c r="AL28" i="1"/>
  <c r="AI28" i="1"/>
  <c r="AF28" i="1"/>
  <c r="AC28" i="1"/>
  <c r="X28" i="1"/>
  <c r="U28" i="1"/>
  <c r="R28" i="1"/>
  <c r="O28" i="1"/>
  <c r="CP27" i="1"/>
  <c r="CM27" i="1"/>
  <c r="CJ27" i="1"/>
  <c r="CG27" i="1"/>
  <c r="CB27" i="1"/>
  <c r="BY27" i="1"/>
  <c r="BV27" i="1"/>
  <c r="BS27" i="1"/>
  <c r="BN27" i="1"/>
  <c r="BK27" i="1"/>
  <c r="BH27" i="1"/>
  <c r="BE27" i="1"/>
  <c r="AZ27" i="1"/>
  <c r="AW27" i="1"/>
  <c r="AT27" i="1"/>
  <c r="AQ27" i="1"/>
  <c r="AL27" i="1"/>
  <c r="AI27" i="1"/>
  <c r="AF27" i="1"/>
  <c r="AC27" i="1"/>
  <c r="X27" i="1"/>
  <c r="U27" i="1"/>
  <c r="R27" i="1"/>
  <c r="O27" i="1"/>
  <c r="CP26" i="1"/>
  <c r="CM26" i="1"/>
  <c r="CJ26" i="1"/>
  <c r="CG26" i="1"/>
  <c r="CB26" i="1"/>
  <c r="BY26" i="1"/>
  <c r="BV26" i="1"/>
  <c r="BS26" i="1"/>
  <c r="BN26" i="1"/>
  <c r="BK26" i="1"/>
  <c r="BH26" i="1"/>
  <c r="BE26" i="1"/>
  <c r="AZ26" i="1"/>
  <c r="AW26" i="1"/>
  <c r="AT26" i="1"/>
  <c r="AQ26" i="1"/>
  <c r="AL26" i="1"/>
  <c r="AI26" i="1"/>
  <c r="AF26" i="1"/>
  <c r="AC26" i="1"/>
  <c r="X26" i="1"/>
  <c r="U26" i="1"/>
  <c r="R26" i="1"/>
  <c r="O26" i="1"/>
  <c r="CP25" i="1"/>
  <c r="CM25" i="1"/>
  <c r="CJ25" i="1"/>
  <c r="CG25" i="1"/>
  <c r="CB25" i="1"/>
  <c r="BY25" i="1"/>
  <c r="BV25" i="1"/>
  <c r="BS25" i="1"/>
  <c r="BN25" i="1"/>
  <c r="BK25" i="1"/>
  <c r="BH25" i="1"/>
  <c r="BE25" i="1"/>
  <c r="AZ25" i="1"/>
  <c r="AW25" i="1"/>
  <c r="AT25" i="1"/>
  <c r="AQ25" i="1"/>
  <c r="AL25" i="1"/>
  <c r="AI25" i="1"/>
  <c r="AF25" i="1"/>
  <c r="AC25" i="1"/>
  <c r="X25" i="1"/>
  <c r="U25" i="1"/>
  <c r="R25" i="1"/>
  <c r="O25" i="1"/>
  <c r="CP24" i="1"/>
  <c r="CM24" i="1"/>
  <c r="CJ24" i="1"/>
  <c r="CG24" i="1"/>
  <c r="CB24" i="1"/>
  <c r="BY24" i="1"/>
  <c r="BV24" i="1"/>
  <c r="BS24" i="1"/>
  <c r="BN24" i="1"/>
  <c r="BK24" i="1"/>
  <c r="BH24" i="1"/>
  <c r="BE24" i="1"/>
  <c r="AZ24" i="1"/>
  <c r="AW24" i="1"/>
  <c r="AT24" i="1"/>
  <c r="AQ24" i="1"/>
  <c r="AL24" i="1"/>
  <c r="AI24" i="1"/>
  <c r="AF24" i="1"/>
  <c r="AC24" i="1"/>
  <c r="X24" i="1"/>
  <c r="U24" i="1"/>
  <c r="R24" i="1"/>
  <c r="O24" i="1"/>
  <c r="CP23" i="1"/>
  <c r="CM23" i="1"/>
  <c r="CJ23" i="1"/>
  <c r="CG23" i="1"/>
  <c r="CB23" i="1"/>
  <c r="BY23" i="1"/>
  <c r="BV23" i="1"/>
  <c r="BS23" i="1"/>
  <c r="BN23" i="1"/>
  <c r="BK23" i="1"/>
  <c r="BH23" i="1"/>
  <c r="BE23" i="1"/>
  <c r="AZ23" i="1"/>
  <c r="AW23" i="1"/>
  <c r="AT23" i="1"/>
  <c r="AQ23" i="1"/>
  <c r="AL23" i="1"/>
  <c r="AI23" i="1"/>
  <c r="AF23" i="1"/>
  <c r="AC23" i="1"/>
  <c r="X23" i="1"/>
  <c r="U23" i="1"/>
  <c r="R23" i="1"/>
  <c r="O23" i="1"/>
  <c r="CP22" i="1"/>
  <c r="CM22" i="1"/>
  <c r="CJ22" i="1"/>
  <c r="CG22" i="1"/>
  <c r="CB22" i="1"/>
  <c r="BY22" i="1"/>
  <c r="BV22" i="1"/>
  <c r="BS22" i="1"/>
  <c r="BN22" i="1"/>
  <c r="BK22" i="1"/>
  <c r="BH22" i="1"/>
  <c r="BE22" i="1"/>
  <c r="AZ22" i="1"/>
  <c r="AW22" i="1"/>
  <c r="AT22" i="1"/>
  <c r="AQ22" i="1"/>
  <c r="AL22" i="1"/>
  <c r="AI22" i="1"/>
  <c r="AF22" i="1"/>
  <c r="AC22" i="1"/>
  <c r="X22" i="1"/>
  <c r="U22" i="1"/>
  <c r="R22" i="1"/>
  <c r="O22" i="1"/>
  <c r="CP21" i="1"/>
  <c r="CM21" i="1"/>
  <c r="CJ21" i="1"/>
  <c r="CG21" i="1"/>
  <c r="CB21" i="1"/>
  <c r="BY21" i="1"/>
  <c r="BV21" i="1"/>
  <c r="BS21" i="1"/>
  <c r="BN21" i="1"/>
  <c r="BK21" i="1"/>
  <c r="BH21" i="1"/>
  <c r="BE21" i="1"/>
  <c r="AZ21" i="1"/>
  <c r="AW21" i="1"/>
  <c r="AT21" i="1"/>
  <c r="AQ21" i="1"/>
  <c r="AL21" i="1"/>
  <c r="AI21" i="1"/>
  <c r="AF21" i="1"/>
  <c r="AC21" i="1"/>
  <c r="X21" i="1"/>
  <c r="U21" i="1"/>
  <c r="R21" i="1"/>
  <c r="O21" i="1"/>
  <c r="CP20" i="1"/>
  <c r="CM20" i="1"/>
  <c r="CJ20" i="1"/>
  <c r="CG20" i="1"/>
  <c r="CB20" i="1"/>
  <c r="BY20" i="1"/>
  <c r="BV20" i="1"/>
  <c r="BS20" i="1"/>
  <c r="BN20" i="1"/>
  <c r="BK20" i="1"/>
  <c r="BH20" i="1"/>
  <c r="BE20" i="1"/>
  <c r="AZ20" i="1"/>
  <c r="AW20" i="1"/>
  <c r="AT20" i="1"/>
  <c r="AQ20" i="1"/>
  <c r="AL20" i="1"/>
  <c r="AI20" i="1"/>
  <c r="AF20" i="1"/>
  <c r="AC20" i="1"/>
  <c r="X20" i="1"/>
  <c r="U20" i="1"/>
  <c r="R20" i="1"/>
  <c r="O20" i="1"/>
  <c r="CP19" i="1"/>
  <c r="CM19" i="1"/>
  <c r="CJ19" i="1"/>
  <c r="CG19" i="1"/>
  <c r="CB19" i="1"/>
  <c r="BY19" i="1"/>
  <c r="BV19" i="1"/>
  <c r="BS19" i="1"/>
  <c r="BN19" i="1"/>
  <c r="BK19" i="1"/>
  <c r="BH19" i="1"/>
  <c r="BE19" i="1"/>
  <c r="AZ19" i="1"/>
  <c r="AW19" i="1"/>
  <c r="AT19" i="1"/>
  <c r="AQ19" i="1"/>
  <c r="AL19" i="1"/>
  <c r="AI19" i="1"/>
  <c r="AF19" i="1"/>
  <c r="AC19" i="1"/>
  <c r="X19" i="1"/>
  <c r="U19" i="1"/>
  <c r="R19" i="1"/>
  <c r="O19" i="1"/>
  <c r="CP18" i="1"/>
  <c r="CM18" i="1"/>
  <c r="CJ18" i="1"/>
  <c r="CG18" i="1"/>
  <c r="CB18" i="1"/>
  <c r="BY18" i="1"/>
  <c r="BV18" i="1"/>
  <c r="BS18" i="1"/>
  <c r="BN18" i="1"/>
  <c r="BK18" i="1"/>
  <c r="BH18" i="1"/>
  <c r="BE18" i="1"/>
  <c r="AZ18" i="1"/>
  <c r="AW18" i="1"/>
  <c r="AT18" i="1"/>
  <c r="AQ18" i="1"/>
  <c r="AL18" i="1"/>
  <c r="AI18" i="1"/>
  <c r="AF18" i="1"/>
  <c r="AC18" i="1"/>
  <c r="X18" i="1"/>
  <c r="U18" i="1"/>
  <c r="R18" i="1"/>
  <c r="O18" i="1"/>
  <c r="CP17" i="1"/>
  <c r="CM17" i="1"/>
  <c r="CJ17" i="1"/>
  <c r="CG17" i="1"/>
  <c r="CB17" i="1"/>
  <c r="BY17" i="1"/>
  <c r="BV17" i="1"/>
  <c r="BS17" i="1"/>
  <c r="BN17" i="1"/>
  <c r="BK17" i="1"/>
  <c r="BH17" i="1"/>
  <c r="BE17" i="1"/>
  <c r="AZ17" i="1"/>
  <c r="AW17" i="1"/>
  <c r="AT17" i="1"/>
  <c r="AQ17" i="1"/>
  <c r="AL17" i="1"/>
  <c r="AI17" i="1"/>
  <c r="AF17" i="1"/>
  <c r="AC17" i="1"/>
  <c r="X17" i="1"/>
  <c r="U17" i="1"/>
  <c r="R17" i="1"/>
  <c r="O17" i="1"/>
  <c r="CP16" i="1"/>
  <c r="CM16" i="1"/>
  <c r="CJ16" i="1"/>
  <c r="CG16" i="1"/>
  <c r="CB16" i="1"/>
  <c r="BY16" i="1"/>
  <c r="BV16" i="1"/>
  <c r="BS16" i="1"/>
  <c r="BN16" i="1"/>
  <c r="BK16" i="1"/>
  <c r="BH16" i="1"/>
  <c r="BE16" i="1"/>
  <c r="AZ16" i="1"/>
  <c r="AW16" i="1"/>
  <c r="AT16" i="1"/>
  <c r="AQ16" i="1"/>
  <c r="AL16" i="1"/>
  <c r="AI16" i="1"/>
  <c r="AF16" i="1"/>
  <c r="AC16" i="1"/>
  <c r="X16" i="1"/>
  <c r="U16" i="1"/>
  <c r="R16" i="1"/>
  <c r="O16" i="1"/>
  <c r="CP15" i="1"/>
  <c r="CM15" i="1"/>
  <c r="CJ15" i="1"/>
  <c r="CG15" i="1"/>
  <c r="CB15" i="1"/>
  <c r="BY15" i="1"/>
  <c r="BV15" i="1"/>
  <c r="BS15" i="1"/>
  <c r="BN15" i="1"/>
  <c r="BK15" i="1"/>
  <c r="BH15" i="1"/>
  <c r="BE15" i="1"/>
  <c r="AZ15" i="1"/>
  <c r="AW15" i="1"/>
  <c r="AT15" i="1"/>
  <c r="AQ15" i="1"/>
  <c r="AL15" i="1"/>
  <c r="AI15" i="1"/>
  <c r="AF15" i="1"/>
  <c r="AC15" i="1"/>
  <c r="X15" i="1"/>
  <c r="U15" i="1"/>
  <c r="R15" i="1"/>
  <c r="O15" i="1"/>
  <c r="CP14" i="1"/>
  <c r="CM14" i="1"/>
  <c r="CJ14" i="1"/>
  <c r="CG14" i="1"/>
  <c r="CB14" i="1"/>
  <c r="BY14" i="1"/>
  <c r="BV14" i="1"/>
  <c r="BS14" i="1"/>
  <c r="BN14" i="1"/>
  <c r="BK14" i="1"/>
  <c r="BH14" i="1"/>
  <c r="BE14" i="1"/>
  <c r="AZ14" i="1"/>
  <c r="AW14" i="1"/>
  <c r="AT14" i="1"/>
  <c r="AQ14" i="1"/>
  <c r="AL14" i="1"/>
  <c r="AI14" i="1"/>
  <c r="AF14" i="1"/>
  <c r="AC14" i="1"/>
  <c r="X14" i="1"/>
  <c r="U14" i="1"/>
  <c r="R14" i="1"/>
  <c r="O14" i="1"/>
  <c r="CP13" i="1"/>
  <c r="CM13" i="1"/>
  <c r="CJ13" i="1"/>
  <c r="CG13" i="1"/>
  <c r="CB13" i="1"/>
  <c r="BY13" i="1"/>
  <c r="BV13" i="1"/>
  <c r="BS13" i="1"/>
  <c r="BN13" i="1"/>
  <c r="BK13" i="1"/>
  <c r="BH13" i="1"/>
  <c r="BE13" i="1"/>
  <c r="AZ13" i="1"/>
  <c r="AW13" i="1"/>
  <c r="AT13" i="1"/>
  <c r="AQ13" i="1"/>
  <c r="AL13" i="1"/>
  <c r="AI13" i="1"/>
  <c r="AF13" i="1"/>
  <c r="AC13" i="1"/>
  <c r="X13" i="1"/>
  <c r="U13" i="1"/>
  <c r="R13" i="1"/>
  <c r="O13" i="1"/>
  <c r="CP12" i="1"/>
  <c r="CM12" i="1"/>
  <c r="CJ12" i="1"/>
  <c r="CG12" i="1"/>
  <c r="CB12" i="1"/>
  <c r="BY12" i="1"/>
  <c r="BV12" i="1"/>
  <c r="BS12" i="1"/>
  <c r="BN12" i="1"/>
  <c r="BK12" i="1"/>
  <c r="BH12" i="1"/>
  <c r="BE12" i="1"/>
  <c r="AZ12" i="1"/>
  <c r="AW12" i="1"/>
  <c r="AT12" i="1"/>
  <c r="AQ12" i="1"/>
  <c r="AL12" i="1"/>
  <c r="AI12" i="1"/>
  <c r="AF12" i="1"/>
  <c r="AC12" i="1"/>
  <c r="X12" i="1"/>
  <c r="U12" i="1"/>
  <c r="R12" i="1"/>
  <c r="O12" i="1"/>
  <c r="CP11" i="1"/>
  <c r="CM11" i="1"/>
  <c r="CJ11" i="1"/>
  <c r="CG11" i="1"/>
  <c r="CB11" i="1"/>
  <c r="BY11" i="1"/>
  <c r="BV11" i="1"/>
  <c r="BS11" i="1"/>
  <c r="BN11" i="1"/>
  <c r="BK11" i="1"/>
  <c r="BH11" i="1"/>
  <c r="BE11" i="1"/>
  <c r="AZ11" i="1"/>
  <c r="AW11" i="1"/>
  <c r="AT11" i="1"/>
  <c r="AQ11" i="1"/>
  <c r="AL11" i="1"/>
  <c r="AI11" i="1"/>
  <c r="AF11" i="1"/>
  <c r="AC11" i="1"/>
  <c r="X11" i="1"/>
  <c r="U11" i="1"/>
  <c r="R11" i="1"/>
  <c r="O11" i="1"/>
  <c r="AM11" i="1" l="1"/>
  <c r="CC11" i="1"/>
  <c r="Y12" i="1"/>
  <c r="BA12" i="1"/>
  <c r="CC12" i="1"/>
  <c r="CQ12" i="1"/>
  <c r="AM13" i="1"/>
  <c r="BO13" i="1"/>
  <c r="CQ13" i="1"/>
  <c r="AM14" i="1"/>
  <c r="BO14" i="1"/>
  <c r="CQ14" i="1"/>
  <c r="AM15" i="1"/>
  <c r="BO15" i="1"/>
  <c r="CQ15" i="1"/>
  <c r="AM16" i="1"/>
  <c r="BO16" i="1"/>
  <c r="CQ16" i="1"/>
  <c r="AM17" i="1"/>
  <c r="BO17" i="1"/>
  <c r="CQ17" i="1"/>
  <c r="AM18" i="1"/>
  <c r="BO18" i="1"/>
  <c r="CQ18" i="1"/>
  <c r="AM19" i="1"/>
  <c r="CC19" i="1"/>
  <c r="Y20" i="1"/>
  <c r="AM20" i="1"/>
  <c r="BO20" i="1"/>
  <c r="CQ20" i="1"/>
  <c r="AM21" i="1"/>
  <c r="BO21" i="1"/>
  <c r="CQ21" i="1"/>
  <c r="AM22" i="1"/>
  <c r="BO22" i="1"/>
  <c r="CQ22" i="1"/>
  <c r="AM23" i="1"/>
  <c r="BO23" i="1"/>
  <c r="CQ23" i="1"/>
  <c r="AM24" i="1"/>
  <c r="CC24" i="1"/>
  <c r="Y25" i="1"/>
  <c r="BA25" i="1"/>
  <c r="CC25" i="1"/>
  <c r="CQ25" i="1"/>
  <c r="Y26" i="1"/>
  <c r="AM26" i="1"/>
  <c r="BA26" i="1"/>
  <c r="CC26" i="1"/>
  <c r="CQ26" i="1"/>
  <c r="Y27" i="1"/>
  <c r="AM27" i="1"/>
  <c r="BA27" i="1"/>
  <c r="CC27" i="1"/>
  <c r="CQ27" i="1"/>
  <c r="Y28" i="1"/>
  <c r="AM28" i="1"/>
  <c r="BA28" i="1"/>
  <c r="BO28" i="1"/>
  <c r="CC28" i="1"/>
  <c r="CQ28" i="1"/>
  <c r="Y29" i="1"/>
  <c r="AM29" i="1"/>
  <c r="BA29" i="1"/>
  <c r="BO29" i="1"/>
  <c r="CC29" i="1"/>
  <c r="CQ29" i="1"/>
  <c r="Y30" i="1"/>
  <c r="AM30" i="1"/>
  <c r="BA30" i="1"/>
  <c r="BO30" i="1"/>
  <c r="CC30" i="1"/>
  <c r="CQ30" i="1"/>
  <c r="Y31" i="1"/>
  <c r="AM31" i="1"/>
  <c r="BA31" i="1"/>
  <c r="BO31" i="1"/>
  <c r="CC31" i="1"/>
  <c r="CQ31" i="1"/>
  <c r="M83" i="1"/>
  <c r="Y11" i="1"/>
  <c r="BA11" i="1"/>
  <c r="BO11" i="1"/>
  <c r="CQ11" i="1"/>
  <c r="AM12" i="1"/>
  <c r="BO12" i="1"/>
  <c r="Y13" i="1"/>
  <c r="BA13" i="1"/>
  <c r="CC13" i="1"/>
  <c r="Y14" i="1"/>
  <c r="BA14" i="1"/>
  <c r="CC14" i="1"/>
  <c r="Y15" i="1"/>
  <c r="BA15" i="1"/>
  <c r="CC15" i="1"/>
  <c r="Y16" i="1"/>
  <c r="BA16" i="1"/>
  <c r="CC16" i="1"/>
  <c r="CC46" i="1" s="1"/>
  <c r="Y17" i="1"/>
  <c r="BA17" i="1"/>
  <c r="CC17" i="1"/>
  <c r="Y18" i="1"/>
  <c r="BA18" i="1"/>
  <c r="CC18" i="1"/>
  <c r="Y19" i="1"/>
  <c r="BA19" i="1"/>
  <c r="BO19" i="1"/>
  <c r="CQ19" i="1"/>
  <c r="BA20" i="1"/>
  <c r="CC20" i="1"/>
  <c r="Y21" i="1"/>
  <c r="BA21" i="1"/>
  <c r="CC21" i="1"/>
  <c r="Y22" i="1"/>
  <c r="BA22" i="1"/>
  <c r="CC22" i="1"/>
  <c r="Y23" i="1"/>
  <c r="BA23" i="1"/>
  <c r="CC23" i="1"/>
  <c r="Y24" i="1"/>
  <c r="BO24" i="1"/>
  <c r="CQ24" i="1"/>
  <c r="AM25" i="1"/>
  <c r="BO26" i="1"/>
  <c r="BA24" i="1"/>
  <c r="BO25" i="1"/>
  <c r="AA79" i="1"/>
  <c r="Y32" i="1"/>
  <c r="AM32" i="1"/>
  <c r="BA32" i="1"/>
  <c r="BO32" i="1"/>
  <c r="CC32" i="1"/>
  <c r="CQ32" i="1"/>
  <c r="Y33" i="1"/>
  <c r="AM33" i="1"/>
  <c r="BA33" i="1"/>
  <c r="BO33" i="1"/>
  <c r="CC33" i="1"/>
  <c r="CQ33" i="1"/>
  <c r="Y34" i="1"/>
  <c r="AM34" i="1"/>
  <c r="BA34" i="1"/>
  <c r="BO34" i="1"/>
  <c r="CC34" i="1"/>
  <c r="CQ34" i="1"/>
  <c r="Y35" i="1"/>
  <c r="AM35" i="1"/>
  <c r="BA35" i="1"/>
  <c r="BO35" i="1"/>
  <c r="CC35" i="1"/>
  <c r="CQ35" i="1"/>
  <c r="Y36" i="1"/>
  <c r="AM36" i="1"/>
  <c r="BA36" i="1"/>
  <c r="BO36" i="1"/>
  <c r="CC36" i="1"/>
  <c r="CQ36" i="1"/>
  <c r="Y37" i="1"/>
  <c r="AM37" i="1"/>
  <c r="BA37" i="1"/>
  <c r="BO37" i="1"/>
  <c r="CC37" i="1"/>
  <c r="CQ37" i="1"/>
  <c r="Y38" i="1"/>
  <c r="AM38" i="1"/>
  <c r="BA38" i="1"/>
  <c r="BO38" i="1"/>
  <c r="CC38" i="1"/>
  <c r="CQ38" i="1"/>
  <c r="Y39" i="1"/>
  <c r="AM39" i="1"/>
  <c r="BA39" i="1"/>
  <c r="BO39" i="1"/>
  <c r="CC39" i="1"/>
  <c r="CQ39" i="1"/>
  <c r="Y40" i="1"/>
  <c r="AM40" i="1"/>
  <c r="BA40" i="1"/>
  <c r="BO40" i="1"/>
  <c r="CC40" i="1"/>
  <c r="CQ40" i="1"/>
  <c r="Y41" i="1"/>
  <c r="AM41" i="1"/>
  <c r="BA41" i="1"/>
  <c r="BO41" i="1"/>
  <c r="CC41" i="1"/>
  <c r="CQ41" i="1"/>
  <c r="Y42" i="1"/>
  <c r="AM42" i="1"/>
  <c r="BA42" i="1"/>
  <c r="BO42" i="1"/>
  <c r="CC42" i="1"/>
  <c r="CQ42" i="1"/>
  <c r="Y43" i="1"/>
  <c r="AM43" i="1"/>
  <c r="BA43" i="1"/>
  <c r="BO43" i="1"/>
  <c r="CC43" i="1"/>
  <c r="CQ43" i="1"/>
  <c r="Y44" i="1"/>
  <c r="AM44" i="1"/>
  <c r="BA44" i="1"/>
  <c r="BO44" i="1"/>
  <c r="CC44" i="1"/>
  <c r="CQ44" i="1"/>
  <c r="Y45" i="1"/>
  <c r="AM45" i="1"/>
  <c r="BA45" i="1"/>
  <c r="BO45" i="1"/>
  <c r="CC45" i="1"/>
  <c r="CQ45" i="1"/>
  <c r="AA83" i="1"/>
  <c r="M80" i="1"/>
  <c r="M79" i="1"/>
  <c r="AA80" i="1"/>
  <c r="BO27" i="1"/>
  <c r="Y46" i="1"/>
  <c r="BA46" i="1"/>
  <c r="AM47" i="1" l="1"/>
  <c r="CQ47" i="1"/>
  <c r="CC47" i="1"/>
  <c r="BA47" i="1"/>
  <c r="Y47" i="1"/>
  <c r="BO46" i="1"/>
  <c r="CQ46" i="1"/>
  <c r="BO47" i="1"/>
  <c r="AM46" i="1"/>
</calcChain>
</file>

<file path=xl/sharedStrings.xml><?xml version="1.0" encoding="utf-8"?>
<sst xmlns="http://schemas.openxmlformats.org/spreadsheetml/2006/main" count="330" uniqueCount="95">
  <si>
    <t>Manual</t>
  </si>
  <si>
    <t>canny otzu</t>
  </si>
  <si>
    <t>sobel  + otzu thresh</t>
  </si>
  <si>
    <t>Lap+ Torezo thresh</t>
  </si>
  <si>
    <t>Sobel+Canny</t>
  </si>
  <si>
    <t>All 3</t>
  </si>
  <si>
    <t>Colour</t>
  </si>
  <si>
    <t>TL</t>
  </si>
  <si>
    <t>TR</t>
  </si>
  <si>
    <t>BR</t>
  </si>
  <si>
    <t>BL</t>
  </si>
  <si>
    <t>Image Total</t>
  </si>
  <si>
    <t>num</t>
  </si>
  <si>
    <t>Background</t>
  </si>
  <si>
    <t>Img ID</t>
  </si>
  <si>
    <t>x1</t>
  </si>
  <si>
    <t>y1</t>
  </si>
  <si>
    <t>x2</t>
  </si>
  <si>
    <t>y2</t>
  </si>
  <si>
    <t>x3</t>
  </si>
  <si>
    <t>y3</t>
  </si>
  <si>
    <t>x4</t>
  </si>
  <si>
    <t>y4</t>
  </si>
  <si>
    <t>abs err</t>
  </si>
  <si>
    <t>Total</t>
  </si>
  <si>
    <t>comment</t>
  </si>
  <si>
    <t>Dark Wood</t>
  </si>
  <si>
    <t>IMG_1985</t>
  </si>
  <si>
    <t>IMG_1986</t>
  </si>
  <si>
    <t>IMG_1987</t>
  </si>
  <si>
    <t>light Wood</t>
  </si>
  <si>
    <t>Board</t>
  </si>
  <si>
    <t>IMG_1990</t>
  </si>
  <si>
    <t>none</t>
  </si>
  <si>
    <t>IMG_1993</t>
  </si>
  <si>
    <t>extra</t>
  </si>
  <si>
    <t>none, sim bg</t>
  </si>
  <si>
    <t>IMG_1994</t>
  </si>
  <si>
    <t>IMG_1995</t>
  </si>
  <si>
    <t>IMG_1999</t>
  </si>
  <si>
    <t>IMG_1996</t>
  </si>
  <si>
    <t>IMG_1997</t>
  </si>
  <si>
    <t>IMG_1998</t>
  </si>
  <si>
    <t>IMG_2002</t>
  </si>
  <si>
    <t>IMG_2003</t>
  </si>
  <si>
    <t>IMG_2004</t>
  </si>
  <si>
    <t>IMG_2005</t>
  </si>
  <si>
    <t>IMG_2006</t>
  </si>
  <si>
    <t>White Smooth</t>
  </si>
  <si>
    <t>IMG_2052</t>
  </si>
  <si>
    <t>extr</t>
  </si>
  <si>
    <t>ex</t>
  </si>
  <si>
    <t>IMG_2053</t>
  </si>
  <si>
    <t>Light Floor</t>
  </si>
  <si>
    <t>IMG_2138</t>
  </si>
  <si>
    <t>IMG_2140</t>
  </si>
  <si>
    <t>IMG_2139</t>
  </si>
  <si>
    <t>IMG_2141</t>
  </si>
  <si>
    <t>IMG_2142</t>
  </si>
  <si>
    <t>IMG_2143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</si>
  <si>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</si>
  <si>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</si>
  <si>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</si>
  <si>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</si>
  <si>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</si>
  <si>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</si>
  <si>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</si>
  <si>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</si>
  <si>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</si>
  <si>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IMG_2103</t>
  </si>
  <si>
    <t>std</t>
  </si>
  <si>
    <t>mean</t>
  </si>
  <si>
    <t>No result</t>
  </si>
  <si>
    <t>Correct</t>
  </si>
  <si>
    <t>Error</t>
  </si>
  <si>
    <t>Number</t>
  </si>
  <si>
    <t>image name</t>
  </si>
  <si>
    <t>Num. of trains</t>
  </si>
  <si>
    <t>train count</t>
  </si>
  <si>
    <t>empty loc</t>
  </si>
  <si>
    <t>total</t>
  </si>
  <si>
    <t>Missed</t>
  </si>
  <si>
    <t>Extra</t>
  </si>
  <si>
    <t>+</t>
  </si>
  <si>
    <t>ci 95</t>
  </si>
  <si>
    <t>(+/- 2.25)</t>
  </si>
  <si>
    <t>Avg. Exec Time</t>
  </si>
  <si>
    <t>(+/- 10.1)</t>
  </si>
  <si>
    <t>HSV</t>
  </si>
  <si>
    <t>RGB</t>
  </si>
  <si>
    <t>Mean +</t>
  </si>
  <si>
    <t>Mean-</t>
  </si>
  <si>
    <t>Mean Execution time</t>
  </si>
  <si>
    <t>Component 1</t>
  </si>
  <si>
    <t>Component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</si>
</sst>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4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4">
    <xf numFmtId="0" fontId="0" fillId="0" borderId="0" xfId="0"/>
    <xf numFmtId="0" fontId="0" fillId="0" borderId="2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4" borderId="8" xfId="0" applyFill="1" applyBorder="1"/>
    <xf numFmtId="0" fontId="0" fillId="0" borderId="8" xfId="0" applyFill="1" applyBorder="1"/>
    <xf numFmtId="0" fontId="0" fillId="0" borderId="0" xfId="0" applyBorder="1"/>
    <xf numFmtId="0" fontId="0" fillId="0" borderId="0" xfId="0" applyFill="1" applyBorder="1"/>
    <xf numFmtId="0" fontId="0" fillId="0" borderId="7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2" xfId="0" applyFill="1" applyBorder="1"/>
    <xf numFmtId="0" fontId="0" fillId="2" borderId="6" xfId="0" applyFill="1" applyBorder="1"/>
    <xf numFmtId="0" fontId="0" fillId="2" borderId="4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10" xfId="0" applyFill="1" applyBorder="1"/>
    <xf numFmtId="0" fontId="3" fillId="0" borderId="7" xfId="0" applyFont="1" applyFill="1" applyBorder="1" applyAlignment="1">
      <alignment vertical="center"/>
    </xf>
    <xf numFmtId="0" fontId="0" fillId="0" borderId="1" xfId="0" applyFill="1" applyBorder="1"/>
    <xf numFmtId="0" fontId="0" fillId="0" borderId="3" xfId="0" applyFill="1" applyBorder="1"/>
    <xf numFmtId="0" fontId="3" fillId="0" borderId="8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3" fillId="5" borderId="7" xfId="0" applyFont="1" applyFill="1" applyBorder="1" applyAlignment="1">
      <alignment vertical="center"/>
    </xf>
    <xf numFmtId="0" fontId="0" fillId="5" borderId="8" xfId="0" applyFill="1" applyBorder="1"/>
    <xf numFmtId="0" fontId="0" fillId="5" borderId="0" xfId="0" applyFill="1" applyBorder="1"/>
    <xf numFmtId="0" fontId="0" fillId="5" borderId="7" xfId="0" applyFill="1" applyBorder="1"/>
    <xf numFmtId="0" fontId="3" fillId="5" borderId="8" xfId="0" applyFont="1" applyFill="1" applyBorder="1" applyAlignment="1">
      <alignment vertical="center"/>
    </xf>
    <xf numFmtId="0" fontId="3" fillId="5" borderId="0" xfId="0" applyFont="1" applyFill="1" applyBorder="1" applyAlignment="1">
      <alignment vertical="center"/>
    </xf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2" borderId="5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0" xfId="0" applyFill="1" applyBorder="1"/>
    <xf numFmtId="0" fontId="3" fillId="6" borderId="7" xfId="0" applyFont="1" applyFill="1" applyBorder="1" applyAlignment="1">
      <alignment vertical="center"/>
    </xf>
    <xf numFmtId="0" fontId="3" fillId="6" borderId="8" xfId="0" applyFont="1" applyFill="1" applyBorder="1" applyAlignment="1">
      <alignment vertical="center"/>
    </xf>
    <xf numFmtId="3" fontId="3" fillId="6" borderId="7" xfId="0" applyNumberFormat="1" applyFont="1" applyFill="1" applyBorder="1" applyAlignment="1">
      <alignment vertical="center"/>
    </xf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2" xfId="0" applyBorder="1"/>
    <xf numFmtId="0" fontId="0" fillId="0" borderId="0" xfId="0" applyFill="1" applyBorder="1" applyAlignment="1"/>
    <xf numFmtId="0" fontId="0" fillId="0" borderId="0" xfId="0" applyAlignment="1"/>
    <xf numFmtId="9" fontId="0" fillId="0" borderId="0" xfId="1" applyFont="1"/>
    <xf numFmtId="0" fontId="0" fillId="0" borderId="8" xfId="0" applyFill="1" applyBorder="1" applyAlignment="1">
      <alignment vertical="center"/>
    </xf>
    <xf numFmtId="0" fontId="0" fillId="0" borderId="9" xfId="0" applyBorder="1"/>
    <xf numFmtId="0" fontId="0" fillId="0" borderId="11" xfId="0" applyBorder="1"/>
    <xf numFmtId="0" fontId="0" fillId="0" borderId="10" xfId="0" applyBorder="1"/>
    <xf numFmtId="2" fontId="3" fillId="0" borderId="0" xfId="1" applyNumberFormat="1" applyFont="1" applyFill="1" applyBorder="1" applyAlignment="1">
      <alignment vertical="center"/>
    </xf>
    <xf numFmtId="9" fontId="3" fillId="0" borderId="0" xfId="1" applyFont="1" applyFill="1" applyBorder="1" applyAlignment="1">
      <alignment vertical="center"/>
    </xf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0" fontId="0" fillId="0" borderId="15" xfId="0" applyBorder="1"/>
    <xf numFmtId="0" fontId="0" fillId="0" borderId="13" xfId="0" applyBorder="1"/>
    <xf numFmtId="0" fontId="0" fillId="0" borderId="10" xfId="0" applyFill="1" applyBorder="1" applyAlignment="1">
      <alignment vertic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0" borderId="1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40848-2BBE-4C77-B905-C3BD3E777A5F}">
  <dimension ref="A3:CR102"/>
  <sheetViews>
    <sheetView tabSelected="1" topLeftCell="E43" zoomScale="55" zoomScaleNormal="55" workbookViewId="0">
      <selection activeCell="Z71" sqref="V71:Z71"/>
    </sheetView>
  </sheetViews>
  <sheetFormatPr defaultRowHeight="15" x14ac:dyDescent="0.25"/>
  <cols>
    <col min="2" max="2" width="5.42578125" bestFit="1" customWidth="1"/>
    <col min="3" max="3" width="14.42578125" bestFit="1" customWidth="1"/>
    <col min="19" max="19" width="12.28515625" bestFit="1" customWidth="1"/>
  </cols>
  <sheetData>
    <row r="3" spans="2:96" x14ac:dyDescent="0.25">
      <c r="B3" s="92" t="s">
        <v>93</v>
      </c>
      <c r="C3" s="91"/>
      <c r="D3" s="91"/>
      <c r="E3" s="91"/>
      <c r="F3" s="91"/>
      <c r="G3" s="91"/>
    </row>
    <row r="4" spans="2:96" x14ac:dyDescent="0.25">
      <c r="B4" s="91"/>
      <c r="C4" s="91"/>
      <c r="D4" s="91"/>
      <c r="E4" s="91"/>
      <c r="F4" s="91"/>
      <c r="G4" s="91"/>
    </row>
    <row r="5" spans="2:96" x14ac:dyDescent="0.25">
      <c r="B5" s="91"/>
      <c r="C5" s="91"/>
      <c r="D5" s="91"/>
      <c r="E5" s="91"/>
      <c r="F5" s="91"/>
      <c r="G5" s="91"/>
    </row>
    <row r="7" spans="2:96" ht="15.75" thickBot="1" x14ac:dyDescent="0.3"/>
    <row r="8" spans="2:96" ht="15.75" thickBot="1" x14ac:dyDescent="0.3">
      <c r="B8" s="26"/>
      <c r="C8" s="54"/>
      <c r="D8" s="27"/>
      <c r="E8" s="16" t="s">
        <v>0</v>
      </c>
      <c r="F8" s="17"/>
      <c r="G8" s="17"/>
      <c r="H8" s="17"/>
      <c r="I8" s="17"/>
      <c r="J8" s="17"/>
      <c r="K8" s="17"/>
      <c r="L8" s="18"/>
      <c r="M8" s="9" t="s">
        <v>1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1"/>
      <c r="AA8" s="9" t="s">
        <v>2</v>
      </c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1"/>
      <c r="AO8" s="9" t="s">
        <v>3</v>
      </c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1"/>
      <c r="BC8" s="9" t="s">
        <v>4</v>
      </c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1"/>
      <c r="BQ8" s="9" t="s">
        <v>5</v>
      </c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1"/>
      <c r="CE8" s="9" t="s">
        <v>6</v>
      </c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1"/>
    </row>
    <row r="9" spans="2:96" ht="15.75" thickBot="1" x14ac:dyDescent="0.3">
      <c r="B9" s="8"/>
      <c r="C9" s="7"/>
      <c r="D9" s="5"/>
      <c r="E9" s="12" t="s">
        <v>7</v>
      </c>
      <c r="F9" s="13"/>
      <c r="G9" s="16" t="s">
        <v>8</v>
      </c>
      <c r="H9" s="18"/>
      <c r="I9" s="16" t="s">
        <v>9</v>
      </c>
      <c r="J9" s="18"/>
      <c r="K9" s="16" t="s">
        <v>10</v>
      </c>
      <c r="L9" s="18"/>
      <c r="M9" s="16" t="s">
        <v>7</v>
      </c>
      <c r="N9" s="17"/>
      <c r="O9" s="18"/>
      <c r="P9" s="16" t="s">
        <v>8</v>
      </c>
      <c r="Q9" s="17"/>
      <c r="R9" s="18"/>
      <c r="S9" s="16" t="s">
        <v>9</v>
      </c>
      <c r="T9" s="17"/>
      <c r="U9" s="18"/>
      <c r="V9" s="16" t="s">
        <v>10</v>
      </c>
      <c r="W9" s="17"/>
      <c r="X9" s="18"/>
      <c r="Y9" s="17" t="s">
        <v>11</v>
      </c>
      <c r="Z9" s="18"/>
      <c r="AA9" s="16" t="s">
        <v>7</v>
      </c>
      <c r="AB9" s="17"/>
      <c r="AC9" s="18"/>
      <c r="AD9" s="16" t="s">
        <v>8</v>
      </c>
      <c r="AE9" s="17"/>
      <c r="AF9" s="18"/>
      <c r="AG9" s="16" t="s">
        <v>9</v>
      </c>
      <c r="AH9" s="17"/>
      <c r="AI9" s="18"/>
      <c r="AJ9" s="16" t="s">
        <v>10</v>
      </c>
      <c r="AK9" s="17"/>
      <c r="AL9" s="18"/>
      <c r="AM9" s="17" t="s">
        <v>11</v>
      </c>
      <c r="AN9" s="18"/>
      <c r="AO9" s="16" t="s">
        <v>7</v>
      </c>
      <c r="AP9" s="17"/>
      <c r="AQ9" s="18"/>
      <c r="AR9" s="16" t="s">
        <v>8</v>
      </c>
      <c r="AS9" s="17"/>
      <c r="AT9" s="18"/>
      <c r="AU9" s="16" t="s">
        <v>9</v>
      </c>
      <c r="AV9" s="17"/>
      <c r="AW9" s="18"/>
      <c r="AX9" s="16" t="s">
        <v>10</v>
      </c>
      <c r="AY9" s="17"/>
      <c r="AZ9" s="18"/>
      <c r="BA9" s="17" t="s">
        <v>11</v>
      </c>
      <c r="BB9" s="18"/>
      <c r="BC9" s="16" t="s">
        <v>7</v>
      </c>
      <c r="BD9" s="17"/>
      <c r="BE9" s="18"/>
      <c r="BF9" s="16" t="s">
        <v>8</v>
      </c>
      <c r="BG9" s="17"/>
      <c r="BH9" s="18"/>
      <c r="BI9" s="16" t="s">
        <v>9</v>
      </c>
      <c r="BJ9" s="17"/>
      <c r="BK9" s="18"/>
      <c r="BL9" s="16" t="s">
        <v>10</v>
      </c>
      <c r="BM9" s="17"/>
      <c r="BN9" s="18"/>
      <c r="BO9" s="17" t="s">
        <v>11</v>
      </c>
      <c r="BP9" s="18"/>
      <c r="BQ9" s="16" t="s">
        <v>7</v>
      </c>
      <c r="BR9" s="17"/>
      <c r="BS9" s="18"/>
      <c r="BT9" s="16" t="s">
        <v>8</v>
      </c>
      <c r="BU9" s="17"/>
      <c r="BV9" s="18"/>
      <c r="BW9" s="16" t="s">
        <v>9</v>
      </c>
      <c r="BX9" s="17"/>
      <c r="BY9" s="18"/>
      <c r="BZ9" s="16" t="s">
        <v>10</v>
      </c>
      <c r="CA9" s="17"/>
      <c r="CB9" s="18"/>
      <c r="CC9" s="17" t="s">
        <v>11</v>
      </c>
      <c r="CD9" s="18"/>
      <c r="CE9" s="16" t="s">
        <v>7</v>
      </c>
      <c r="CF9" s="17"/>
      <c r="CG9" s="18"/>
      <c r="CH9" s="16" t="s">
        <v>8</v>
      </c>
      <c r="CI9" s="17"/>
      <c r="CJ9" s="18"/>
      <c r="CK9" s="16" t="s">
        <v>9</v>
      </c>
      <c r="CL9" s="17"/>
      <c r="CM9" s="18"/>
      <c r="CN9" s="16" t="s">
        <v>10</v>
      </c>
      <c r="CO9" s="17"/>
      <c r="CP9" s="18"/>
      <c r="CQ9" s="17" t="s">
        <v>11</v>
      </c>
      <c r="CR9" s="18"/>
    </row>
    <row r="10" spans="2:96" ht="15.75" thickBot="1" x14ac:dyDescent="0.3">
      <c r="B10" s="21" t="s">
        <v>12</v>
      </c>
      <c r="C10" s="19" t="s">
        <v>13</v>
      </c>
      <c r="D10" s="20" t="s">
        <v>14</v>
      </c>
      <c r="E10" s="19" t="s">
        <v>15</v>
      </c>
      <c r="F10" s="19" t="s">
        <v>16</v>
      </c>
      <c r="G10" s="20" t="s">
        <v>17</v>
      </c>
      <c r="H10" s="21" t="s">
        <v>18</v>
      </c>
      <c r="I10" s="19" t="s">
        <v>19</v>
      </c>
      <c r="J10" s="19" t="s">
        <v>20</v>
      </c>
      <c r="K10" s="20" t="s">
        <v>21</v>
      </c>
      <c r="L10" s="19" t="s">
        <v>22</v>
      </c>
      <c r="M10" s="21" t="s">
        <v>15</v>
      </c>
      <c r="N10" s="20" t="s">
        <v>16</v>
      </c>
      <c r="O10" s="42" t="s">
        <v>23</v>
      </c>
      <c r="P10" s="21" t="s">
        <v>17</v>
      </c>
      <c r="Q10" s="20" t="s">
        <v>18</v>
      </c>
      <c r="R10" s="42" t="s">
        <v>23</v>
      </c>
      <c r="S10" s="21" t="s">
        <v>19</v>
      </c>
      <c r="T10" s="20" t="s">
        <v>20</v>
      </c>
      <c r="U10" s="42" t="s">
        <v>23</v>
      </c>
      <c r="V10" s="21" t="s">
        <v>21</v>
      </c>
      <c r="W10" s="20" t="s">
        <v>22</v>
      </c>
      <c r="X10" s="42" t="s">
        <v>23</v>
      </c>
      <c r="Y10" s="21" t="s">
        <v>24</v>
      </c>
      <c r="Z10" s="20" t="s">
        <v>25</v>
      </c>
      <c r="AA10" s="21" t="s">
        <v>15</v>
      </c>
      <c r="AB10" s="20" t="s">
        <v>16</v>
      </c>
      <c r="AC10" s="42" t="s">
        <v>23</v>
      </c>
      <c r="AD10" s="21" t="s">
        <v>17</v>
      </c>
      <c r="AE10" s="20" t="s">
        <v>18</v>
      </c>
      <c r="AF10" s="42" t="s">
        <v>23</v>
      </c>
      <c r="AG10" s="21" t="s">
        <v>19</v>
      </c>
      <c r="AH10" s="20" t="s">
        <v>20</v>
      </c>
      <c r="AI10" s="42" t="s">
        <v>23</v>
      </c>
      <c r="AJ10" s="21" t="s">
        <v>21</v>
      </c>
      <c r="AK10" s="20" t="s">
        <v>22</v>
      </c>
      <c r="AL10" s="42" t="s">
        <v>23</v>
      </c>
      <c r="AM10" s="21" t="s">
        <v>24</v>
      </c>
      <c r="AN10" s="20" t="s">
        <v>25</v>
      </c>
      <c r="AO10" s="21" t="s">
        <v>15</v>
      </c>
      <c r="AP10" s="20" t="s">
        <v>16</v>
      </c>
      <c r="AQ10" s="42" t="s">
        <v>23</v>
      </c>
      <c r="AR10" s="21" t="s">
        <v>17</v>
      </c>
      <c r="AS10" s="20" t="s">
        <v>18</v>
      </c>
      <c r="AT10" s="42" t="s">
        <v>23</v>
      </c>
      <c r="AU10" s="21" t="s">
        <v>19</v>
      </c>
      <c r="AV10" s="20" t="s">
        <v>20</v>
      </c>
      <c r="AW10" s="42" t="s">
        <v>23</v>
      </c>
      <c r="AX10" s="21" t="s">
        <v>21</v>
      </c>
      <c r="AY10" s="20" t="s">
        <v>22</v>
      </c>
      <c r="AZ10" s="42" t="s">
        <v>23</v>
      </c>
      <c r="BA10" s="21" t="s">
        <v>24</v>
      </c>
      <c r="BB10" s="20" t="s">
        <v>25</v>
      </c>
      <c r="BC10" s="21" t="s">
        <v>15</v>
      </c>
      <c r="BD10" s="20" t="s">
        <v>16</v>
      </c>
      <c r="BE10" s="42" t="s">
        <v>23</v>
      </c>
      <c r="BF10" s="21" t="s">
        <v>17</v>
      </c>
      <c r="BG10" s="20" t="s">
        <v>18</v>
      </c>
      <c r="BH10" s="42" t="s">
        <v>23</v>
      </c>
      <c r="BI10" s="21" t="s">
        <v>19</v>
      </c>
      <c r="BJ10" s="20" t="s">
        <v>20</v>
      </c>
      <c r="BK10" s="42" t="s">
        <v>23</v>
      </c>
      <c r="BL10" s="21" t="s">
        <v>21</v>
      </c>
      <c r="BM10" s="20" t="s">
        <v>22</v>
      </c>
      <c r="BN10" s="19" t="s">
        <v>23</v>
      </c>
      <c r="BO10" s="21" t="s">
        <v>24</v>
      </c>
      <c r="BP10" s="20" t="s">
        <v>25</v>
      </c>
      <c r="BQ10" s="21" t="s">
        <v>15</v>
      </c>
      <c r="BR10" s="20" t="s">
        <v>16</v>
      </c>
      <c r="BS10" s="42" t="s">
        <v>23</v>
      </c>
      <c r="BT10" s="21" t="s">
        <v>17</v>
      </c>
      <c r="BU10" s="20" t="s">
        <v>18</v>
      </c>
      <c r="BV10" s="42" t="s">
        <v>23</v>
      </c>
      <c r="BW10" s="21" t="s">
        <v>19</v>
      </c>
      <c r="BX10" s="20" t="s">
        <v>20</v>
      </c>
      <c r="BY10" s="42" t="s">
        <v>23</v>
      </c>
      <c r="BZ10" s="21" t="s">
        <v>21</v>
      </c>
      <c r="CA10" s="20" t="s">
        <v>22</v>
      </c>
      <c r="CB10" s="42" t="s">
        <v>23</v>
      </c>
      <c r="CC10" s="21" t="s">
        <v>24</v>
      </c>
      <c r="CD10" s="20" t="s">
        <v>25</v>
      </c>
      <c r="CE10" s="21" t="s">
        <v>15</v>
      </c>
      <c r="CF10" s="20" t="s">
        <v>16</v>
      </c>
      <c r="CG10" s="42" t="s">
        <v>23</v>
      </c>
      <c r="CH10" s="21" t="s">
        <v>17</v>
      </c>
      <c r="CI10" s="20" t="s">
        <v>18</v>
      </c>
      <c r="CJ10" s="42" t="s">
        <v>23</v>
      </c>
      <c r="CK10" s="21" t="s">
        <v>19</v>
      </c>
      <c r="CL10" s="20" t="s">
        <v>20</v>
      </c>
      <c r="CM10" s="42" t="s">
        <v>23</v>
      </c>
      <c r="CN10" s="21" t="s">
        <v>21</v>
      </c>
      <c r="CO10" s="20" t="s">
        <v>22</v>
      </c>
      <c r="CP10" s="42" t="s">
        <v>23</v>
      </c>
      <c r="CQ10" s="21" t="s">
        <v>24</v>
      </c>
      <c r="CR10" s="20" t="s">
        <v>25</v>
      </c>
    </row>
    <row r="11" spans="2:96" x14ac:dyDescent="0.25">
      <c r="B11" s="14">
        <v>1</v>
      </c>
      <c r="C11" s="55" t="s">
        <v>26</v>
      </c>
      <c r="D11" s="15" t="s">
        <v>27</v>
      </c>
      <c r="E11" s="33">
        <v>111</v>
      </c>
      <c r="F11" s="34">
        <v>97</v>
      </c>
      <c r="G11" s="35">
        <v>984</v>
      </c>
      <c r="H11" s="35">
        <v>102</v>
      </c>
      <c r="I11" s="36">
        <v>1004</v>
      </c>
      <c r="J11" s="34">
        <v>691</v>
      </c>
      <c r="K11" s="35">
        <v>95</v>
      </c>
      <c r="L11" s="34">
        <v>694</v>
      </c>
      <c r="M11" s="43">
        <v>110</v>
      </c>
      <c r="N11" s="44">
        <v>97</v>
      </c>
      <c r="O11" s="45">
        <f>SQRT(ABS(E11-M11)^2 +ABS(F11-N11)^2)</f>
        <v>1</v>
      </c>
      <c r="P11" s="43">
        <v>984</v>
      </c>
      <c r="Q11" s="44">
        <v>102</v>
      </c>
      <c r="R11" s="45">
        <f>SQRT(ABS(G11-P11)^2 +ABS(H11-Q11)^2)</f>
        <v>0</v>
      </c>
      <c r="S11" s="43">
        <v>1007</v>
      </c>
      <c r="T11" s="44">
        <v>690</v>
      </c>
      <c r="U11" s="45">
        <f>SQRT(ABS(I11-S11)^2 +ABS(J11-T11)^2)</f>
        <v>3.1622776601683795</v>
      </c>
      <c r="V11" s="43">
        <v>95</v>
      </c>
      <c r="W11" s="44">
        <v>693</v>
      </c>
      <c r="X11" s="45">
        <f>SQRT(ABS(K11-V11)^2 +ABS(L11-W11)^2)</f>
        <v>1</v>
      </c>
      <c r="Y11" s="43">
        <f>SUM(O11,R11,U11,X11)</f>
        <v>5.16227766016838</v>
      </c>
      <c r="Z11" s="44"/>
      <c r="AA11" s="8">
        <v>113</v>
      </c>
      <c r="AB11" s="5">
        <v>97</v>
      </c>
      <c r="AC11" s="7">
        <f>SQRT(ABS(E11-AA11)^2 +ABS(F11-AB11)^2)</f>
        <v>2</v>
      </c>
      <c r="AD11" s="8">
        <v>983</v>
      </c>
      <c r="AE11" s="5">
        <v>101</v>
      </c>
      <c r="AF11" s="7">
        <f>SQRT(ABS(G11-AD11)^2 +ABS(H11-AE11)^2)</f>
        <v>1.4142135623730951</v>
      </c>
      <c r="AG11" s="8">
        <v>1003</v>
      </c>
      <c r="AH11" s="5">
        <v>693</v>
      </c>
      <c r="AI11" s="7">
        <f>SQRT(ABS(I11-AG11)^2 +ABS(J11-AH11)^2)</f>
        <v>2.2360679774997898</v>
      </c>
      <c r="AJ11" s="8">
        <v>96</v>
      </c>
      <c r="AK11" s="5">
        <v>693</v>
      </c>
      <c r="AL11" s="7">
        <f>SQRT(ABS(K11-AJ11)^2 +ABS(L11-AK11)^2)</f>
        <v>1.4142135623730951</v>
      </c>
      <c r="AM11" s="8">
        <f>SUM(AC11,AF11,AI11,AL11)</f>
        <v>7.0644951022459797</v>
      </c>
      <c r="AN11" s="5"/>
      <c r="AO11" s="43">
        <v>113</v>
      </c>
      <c r="AP11" s="44">
        <v>97</v>
      </c>
      <c r="AQ11" s="45">
        <f>SQRT(ABS(E11-AO11)^2 +ABS(F11-AP11)^2)</f>
        <v>2</v>
      </c>
      <c r="AR11" s="43">
        <v>985</v>
      </c>
      <c r="AS11" s="44">
        <v>101</v>
      </c>
      <c r="AT11" s="45">
        <f>SQRT(ABS(G11-AR11)^2 +ABS(H11-AS11)^2)</f>
        <v>1.4142135623730951</v>
      </c>
      <c r="AU11" s="43">
        <v>1003</v>
      </c>
      <c r="AV11" s="44">
        <v>693</v>
      </c>
      <c r="AW11" s="45">
        <f>SQRT(ABS(I11-AU11)^2 +ABS(J11-AV11)^2)</f>
        <v>2.2360679774997898</v>
      </c>
      <c r="AX11" s="43">
        <v>97</v>
      </c>
      <c r="AY11" s="44">
        <v>692</v>
      </c>
      <c r="AZ11" s="45">
        <f>SQRT(ABS(K11-AX11)^2 +ABS(L11-AY11)^2)</f>
        <v>2.8284271247461903</v>
      </c>
      <c r="BA11" s="43">
        <f>SUM(AQ11,AT11,AW11,AZ11)</f>
        <v>8.4787086646190755</v>
      </c>
      <c r="BB11" s="44"/>
      <c r="BC11" s="26">
        <v>113</v>
      </c>
      <c r="BD11" s="27">
        <v>97</v>
      </c>
      <c r="BE11" s="7">
        <f>SQRT(ABS(E11-BC11)^2 +ABS(F11-BD11)^2)</f>
        <v>2</v>
      </c>
      <c r="BF11" s="26">
        <v>984</v>
      </c>
      <c r="BG11" s="27">
        <v>102</v>
      </c>
      <c r="BH11" s="7">
        <f>SQRT(ABS(G11-BF11)^2 +ABS(H11-BG11)^2)</f>
        <v>0</v>
      </c>
      <c r="BI11" s="26">
        <v>1004</v>
      </c>
      <c r="BJ11" s="27">
        <v>691</v>
      </c>
      <c r="BK11" s="7">
        <f>SQRT(ABS(I11-BI11)^2 +ABS(J11-BJ11)^2)</f>
        <v>0</v>
      </c>
      <c r="BL11" s="8">
        <v>94</v>
      </c>
      <c r="BM11" s="5">
        <v>691</v>
      </c>
      <c r="BN11" s="57">
        <f>SQRT(ABS(K11-BL11)^2 +ABS(L11-BM11)^2)</f>
        <v>3.1622776601683795</v>
      </c>
      <c r="BO11" s="8">
        <f>SUM(BE11,BH11,BK11,BN11)</f>
        <v>5.16227766016838</v>
      </c>
      <c r="BP11" s="5"/>
      <c r="BQ11" s="43">
        <v>113</v>
      </c>
      <c r="BR11" s="44">
        <v>97</v>
      </c>
      <c r="BS11" s="45">
        <f>SQRT(ABS(E11-BQ11)^2 +ABS(F11-BR11)^2)</f>
        <v>2</v>
      </c>
      <c r="BT11" s="43">
        <v>984</v>
      </c>
      <c r="BU11" s="44">
        <v>103</v>
      </c>
      <c r="BV11" s="45">
        <f>SQRT(ABS(G11-BT11)^2 +ABS(H11-BU11)^2)</f>
        <v>1</v>
      </c>
      <c r="BW11" s="43">
        <v>1004</v>
      </c>
      <c r="BX11" s="44">
        <v>691</v>
      </c>
      <c r="BY11" s="45">
        <f>SQRT(ABS(I11-BW11)^2 +ABS(J11-BX11)^2)</f>
        <v>0</v>
      </c>
      <c r="BZ11" s="43">
        <v>96</v>
      </c>
      <c r="CA11" s="44">
        <v>693</v>
      </c>
      <c r="CB11" s="45">
        <f>SQRT(ABS(K11-BZ11)^2 +ABS(L11-CA11)^2)</f>
        <v>1.4142135623730951</v>
      </c>
      <c r="CC11" s="43">
        <f>SUM(BS11,BV11,BY11,CB11)</f>
        <v>4.4142135623730949</v>
      </c>
      <c r="CD11" s="44"/>
      <c r="CE11" s="26">
        <v>116</v>
      </c>
      <c r="CF11" s="27">
        <v>99</v>
      </c>
      <c r="CG11" s="7">
        <f>SQRT(ABS(E11-CE11)^2 +ABS(F11-CF11)^2)</f>
        <v>5.3851648071345037</v>
      </c>
      <c r="CH11" s="26">
        <v>978</v>
      </c>
      <c r="CI11" s="27">
        <v>103</v>
      </c>
      <c r="CJ11" s="7">
        <f>SQRT(ABS(G11-CH11)^2 +ABS(H11-CI11)^2)</f>
        <v>6.0827625302982193</v>
      </c>
      <c r="CK11" s="26">
        <v>999</v>
      </c>
      <c r="CL11" s="27">
        <v>687</v>
      </c>
      <c r="CM11" s="7">
        <f>SQRT(ABS(I11-CK11)^2 +ABS(J11-CL11)^2)</f>
        <v>6.4031242374328485</v>
      </c>
      <c r="CN11" s="8">
        <v>100</v>
      </c>
      <c r="CO11" s="5">
        <v>691</v>
      </c>
      <c r="CP11" s="7">
        <f>SQRT(ABS(K11-CN11)^2 +ABS(L11-CO11)^2)</f>
        <v>5.8309518948453007</v>
      </c>
      <c r="CQ11" s="26">
        <f>SUM(CG11,CJ11,CM11,CP11)</f>
        <v>23.702003469710874</v>
      </c>
      <c r="CR11" s="27"/>
    </row>
    <row r="12" spans="2:96" x14ac:dyDescent="0.25">
      <c r="B12" s="14">
        <v>2</v>
      </c>
      <c r="C12" s="55" t="s">
        <v>26</v>
      </c>
      <c r="D12" s="15" t="s">
        <v>28</v>
      </c>
      <c r="E12" s="36">
        <v>127</v>
      </c>
      <c r="F12" s="34">
        <v>96</v>
      </c>
      <c r="G12" s="35">
        <v>984</v>
      </c>
      <c r="H12" s="35">
        <v>107</v>
      </c>
      <c r="I12" s="36">
        <v>1005</v>
      </c>
      <c r="J12" s="34">
        <v>689</v>
      </c>
      <c r="K12" s="35">
        <v>100</v>
      </c>
      <c r="L12" s="34">
        <v>684</v>
      </c>
      <c r="M12" s="43">
        <v>127</v>
      </c>
      <c r="N12" s="44">
        <v>96</v>
      </c>
      <c r="O12" s="45">
        <f>SQRT(ABS(E12-M12)^2 +ABS(F12-N12)^2)</f>
        <v>0</v>
      </c>
      <c r="P12" s="43">
        <v>984</v>
      </c>
      <c r="Q12" s="44">
        <v>107</v>
      </c>
      <c r="R12" s="45">
        <f>SQRT(ABS(G12-P12)^2 +ABS(H12-Q12)^2)</f>
        <v>0</v>
      </c>
      <c r="S12" s="43">
        <v>1007</v>
      </c>
      <c r="T12" s="44">
        <v>688</v>
      </c>
      <c r="U12" s="45">
        <f>SQRT(ABS(I12-S12)^2 +ABS(J12-T12)^2)</f>
        <v>2.2360679774997898</v>
      </c>
      <c r="V12" s="43">
        <v>102</v>
      </c>
      <c r="W12" s="44">
        <v>685</v>
      </c>
      <c r="X12" s="45">
        <f t="shared" ref="X12:X45" si="0">SQRT(ABS(K12-V12)^2 +ABS(L12-W12)^2)</f>
        <v>2.2360679774997898</v>
      </c>
      <c r="Y12" s="43">
        <f t="shared" ref="Y12:Y45" si="1">SUM(O12,R12,U12,X12)</f>
        <v>4.4721359549995796</v>
      </c>
      <c r="Z12" s="44"/>
      <c r="AA12" s="8">
        <v>126</v>
      </c>
      <c r="AB12" s="5">
        <v>97</v>
      </c>
      <c r="AC12" s="7">
        <f>SQRT(ABS(E12-AA12)^2 +ABS(F12-AB12)^2)</f>
        <v>1.4142135623730951</v>
      </c>
      <c r="AD12" s="8">
        <v>984</v>
      </c>
      <c r="AE12" s="5">
        <v>108</v>
      </c>
      <c r="AF12" s="7">
        <f>SQRT(ABS(G12-AD12)^2 +ABS(H12-AE12)^2)</f>
        <v>1</v>
      </c>
      <c r="AG12" s="8">
        <v>1004</v>
      </c>
      <c r="AH12" s="5">
        <v>689</v>
      </c>
      <c r="AI12" s="7">
        <f>SQRT(ABS(I12-AG12)^2 +ABS(J12-AH12)^2)</f>
        <v>1</v>
      </c>
      <c r="AJ12" s="8">
        <v>104</v>
      </c>
      <c r="AK12" s="5">
        <v>686</v>
      </c>
      <c r="AL12" s="7">
        <f t="shared" ref="AL12:AL45" si="2">SQRT(ABS(K12-AJ12)^2 +ABS(L12-AK12)^2)</f>
        <v>4.4721359549995796</v>
      </c>
      <c r="AM12" s="8">
        <f t="shared" ref="AM12:AM45" si="3">SUM(AC12,AF12,AI12,AL12)</f>
        <v>7.8863495173726745</v>
      </c>
      <c r="AN12" s="5"/>
      <c r="AO12" s="43">
        <v>123</v>
      </c>
      <c r="AP12" s="44">
        <v>99</v>
      </c>
      <c r="AQ12" s="45">
        <f>SQRT(ABS(E12-AO12)^2 +ABS(F12-AP12)^2)</f>
        <v>5</v>
      </c>
      <c r="AR12" s="43">
        <v>981</v>
      </c>
      <c r="AS12" s="44">
        <v>106</v>
      </c>
      <c r="AT12" s="45">
        <f>SQRT(ABS(G12-AR12)^2 +ABS(H12-AS12)^2)</f>
        <v>3.1622776601683795</v>
      </c>
      <c r="AU12" s="43">
        <v>1005</v>
      </c>
      <c r="AV12" s="44">
        <v>689</v>
      </c>
      <c r="AW12" s="45">
        <f>SQRT(ABS(I12-AU12)^2 +ABS(J12-AV12)^2)</f>
        <v>0</v>
      </c>
      <c r="AX12" s="43">
        <v>106</v>
      </c>
      <c r="AY12" s="44">
        <v>689</v>
      </c>
      <c r="AZ12" s="45">
        <f t="shared" ref="AZ12:AZ45" si="4">SQRT(ABS(K12-AX12)^2 +ABS(L12-AY12)^2)</f>
        <v>7.810249675906654</v>
      </c>
      <c r="BA12" s="43">
        <f t="shared" ref="BA12:BA45" si="5">SUM(AQ12,AT12,AW12,AZ12)</f>
        <v>15.972527336075034</v>
      </c>
      <c r="BB12" s="44"/>
      <c r="BC12" s="8">
        <v>127</v>
      </c>
      <c r="BD12" s="5">
        <v>97</v>
      </c>
      <c r="BE12" s="7">
        <f>SQRT(ABS(E12-BC12)^2 +ABS(F12-BD12)^2)</f>
        <v>1</v>
      </c>
      <c r="BF12" s="8">
        <v>984</v>
      </c>
      <c r="BG12" s="5">
        <v>108</v>
      </c>
      <c r="BH12" s="7">
        <f>SQRT(ABS(G12-BF12)^2 +ABS(H12-BG12)^2)</f>
        <v>1</v>
      </c>
      <c r="BI12" s="8">
        <v>1004</v>
      </c>
      <c r="BJ12" s="5">
        <v>688</v>
      </c>
      <c r="BK12" s="7">
        <f>SQRT(ABS(I12-BI12)^2 +ABS(J12-BJ12)^2)</f>
        <v>1.4142135623730951</v>
      </c>
      <c r="BL12" s="8">
        <v>102</v>
      </c>
      <c r="BM12" s="5">
        <v>685</v>
      </c>
      <c r="BN12" s="57">
        <f t="shared" ref="BN12:BN45" si="6">SQRT(ABS(K12-BL12)^2 +ABS(L12-BM12)^2)</f>
        <v>2.2360679774997898</v>
      </c>
      <c r="BO12" s="8">
        <f t="shared" ref="BO12:BO45" si="7">SUM(BE12,BH12,BK12,BN12)</f>
        <v>5.6502815398728847</v>
      </c>
      <c r="BP12" s="5"/>
      <c r="BQ12" s="43">
        <v>127</v>
      </c>
      <c r="BR12" s="44">
        <v>97</v>
      </c>
      <c r="BS12" s="45">
        <f>SQRT(ABS(E12-BQ12)^2 +ABS(F12-BR12)^2)</f>
        <v>1</v>
      </c>
      <c r="BT12" s="43">
        <v>984</v>
      </c>
      <c r="BU12" s="44">
        <v>108</v>
      </c>
      <c r="BV12" s="45">
        <f>SQRT(ABS(G12-BT12)^2 +ABS(H12-BU12)^2)</f>
        <v>1</v>
      </c>
      <c r="BW12" s="43">
        <v>1004</v>
      </c>
      <c r="BX12" s="44">
        <v>688</v>
      </c>
      <c r="BY12" s="45">
        <f>SQRT(ABS(I12-BW12)^2 +ABS(J12-BX12)^2)</f>
        <v>1.4142135623730951</v>
      </c>
      <c r="BZ12" s="43">
        <v>102</v>
      </c>
      <c r="CA12" s="44">
        <v>685</v>
      </c>
      <c r="CB12" s="45">
        <f t="shared" ref="CB12:CB45" si="8">SQRT(ABS(K12-BZ12)^2 +ABS(L12-CA12)^2)</f>
        <v>2.2360679774997898</v>
      </c>
      <c r="CC12" s="43">
        <f t="shared" ref="CC12:CC45" si="9">SUM(BS12,BV12,BY12,CB12)</f>
        <v>5.6502815398728847</v>
      </c>
      <c r="CD12" s="44"/>
      <c r="CE12" s="8">
        <v>129</v>
      </c>
      <c r="CF12" s="5">
        <v>100</v>
      </c>
      <c r="CG12" s="7">
        <f>SQRT(ABS(E12-CE12)^2 +ABS(F12-CF12)^2)</f>
        <v>4.4721359549995796</v>
      </c>
      <c r="CH12" s="8">
        <v>980</v>
      </c>
      <c r="CI12" s="5">
        <v>111</v>
      </c>
      <c r="CJ12" s="7">
        <f>SQRT(ABS(G12-CH12)^2 +ABS(H12-CI12)^2)</f>
        <v>5.6568542494923806</v>
      </c>
      <c r="CK12" s="8">
        <v>999</v>
      </c>
      <c r="CL12" s="5">
        <v>684</v>
      </c>
      <c r="CM12" s="7">
        <f>SQRT(ABS(I12-CK12)^2 +ABS(J12-CL12)^2)</f>
        <v>7.810249675906654</v>
      </c>
      <c r="CN12" s="8">
        <v>108</v>
      </c>
      <c r="CO12" s="5">
        <v>684</v>
      </c>
      <c r="CP12" s="7">
        <f t="shared" ref="CP12:CP45" si="10">SQRT(ABS(K12-CN12)^2 +ABS(L12-CO12)^2)</f>
        <v>8</v>
      </c>
      <c r="CQ12" s="8">
        <f t="shared" ref="CQ12:CQ45" si="11">SUM(CG12,CJ12,CM12,CP12)</f>
        <v>25.939239880398613</v>
      </c>
      <c r="CR12" s="5"/>
    </row>
    <row r="13" spans="2:96" x14ac:dyDescent="0.25">
      <c r="B13" s="14">
        <v>3</v>
      </c>
      <c r="C13" s="55" t="s">
        <v>26</v>
      </c>
      <c r="D13" s="15" t="s">
        <v>29</v>
      </c>
      <c r="E13" s="36">
        <v>115</v>
      </c>
      <c r="F13" s="34">
        <v>110</v>
      </c>
      <c r="G13" s="35">
        <v>974</v>
      </c>
      <c r="H13" s="35">
        <v>106</v>
      </c>
      <c r="I13" s="36">
        <v>1006</v>
      </c>
      <c r="J13" s="34">
        <v>687</v>
      </c>
      <c r="K13" s="35">
        <v>102</v>
      </c>
      <c r="L13" s="34">
        <v>701</v>
      </c>
      <c r="M13" s="43">
        <v>113</v>
      </c>
      <c r="N13" s="44">
        <v>110</v>
      </c>
      <c r="O13" s="45">
        <f>SQRT(ABS(E13-M13)^2 +ABS(F13-N13)^2)</f>
        <v>2</v>
      </c>
      <c r="P13" s="43">
        <v>1005</v>
      </c>
      <c r="Q13" s="44">
        <v>135</v>
      </c>
      <c r="R13" s="45">
        <f>SQRT(ABS(G13-P13)^2 +ABS(H13-Q13)^2)</f>
        <v>42.449970553582247</v>
      </c>
      <c r="S13" s="43">
        <v>1010</v>
      </c>
      <c r="T13" s="44">
        <v>684</v>
      </c>
      <c r="U13" s="45">
        <f>SQRT(ABS(I13-S13)^2 +ABS(J13-T13)^2)</f>
        <v>5</v>
      </c>
      <c r="V13" s="43">
        <v>68</v>
      </c>
      <c r="W13" s="44">
        <v>645</v>
      </c>
      <c r="X13" s="45">
        <f t="shared" si="0"/>
        <v>65.513357416636794</v>
      </c>
      <c r="Y13" s="43">
        <f t="shared" si="1"/>
        <v>114.96332797021904</v>
      </c>
      <c r="Z13" s="44"/>
      <c r="AA13" s="8">
        <v>116</v>
      </c>
      <c r="AB13" s="5">
        <v>110</v>
      </c>
      <c r="AC13" s="7">
        <f>SQRT(ABS(E13-AA13)^2 +ABS(F13-AB13)^2)</f>
        <v>1</v>
      </c>
      <c r="AD13" s="8">
        <v>973</v>
      </c>
      <c r="AE13" s="5">
        <v>107</v>
      </c>
      <c r="AF13" s="7">
        <f>SQRT(ABS(G13-AD13)^2 +ABS(H13-AE13)^2)</f>
        <v>1.4142135623730951</v>
      </c>
      <c r="AG13" s="8">
        <v>1006</v>
      </c>
      <c r="AH13" s="5">
        <v>686</v>
      </c>
      <c r="AI13" s="7">
        <f>SQRT(ABS(I13-AG13)^2 +ABS(J13-AH13)^2)</f>
        <v>1</v>
      </c>
      <c r="AJ13" s="8">
        <v>102</v>
      </c>
      <c r="AK13" s="5">
        <v>703</v>
      </c>
      <c r="AL13" s="7">
        <f t="shared" si="2"/>
        <v>2</v>
      </c>
      <c r="AM13" s="8">
        <f t="shared" si="3"/>
        <v>5.4142135623730949</v>
      </c>
      <c r="AN13" s="5"/>
      <c r="AO13" s="43">
        <v>118</v>
      </c>
      <c r="AP13" s="44">
        <v>109</v>
      </c>
      <c r="AQ13" s="45">
        <f>SQRT(ABS(E13-AO13)^2 +ABS(F13-AP13)^2)</f>
        <v>3.1622776601683795</v>
      </c>
      <c r="AR13" s="43">
        <v>977</v>
      </c>
      <c r="AS13" s="44">
        <v>108</v>
      </c>
      <c r="AT13" s="45">
        <f>SQRT(ABS(G13-AR13)^2 +ABS(H13-AS13)^2)</f>
        <v>3.6055512754639891</v>
      </c>
      <c r="AU13" s="43">
        <v>1005</v>
      </c>
      <c r="AV13" s="44">
        <v>687</v>
      </c>
      <c r="AW13" s="45">
        <f>SQRT(ABS(I13-AU13)^2 +ABS(J13-AV13)^2)</f>
        <v>1</v>
      </c>
      <c r="AX13" s="43">
        <v>101</v>
      </c>
      <c r="AY13" s="44">
        <v>703</v>
      </c>
      <c r="AZ13" s="45">
        <f t="shared" si="4"/>
        <v>2.2360679774997898</v>
      </c>
      <c r="BA13" s="43">
        <f t="shared" si="5"/>
        <v>10.003896913132159</v>
      </c>
      <c r="BB13" s="44"/>
      <c r="BC13" s="8">
        <v>116</v>
      </c>
      <c r="BD13" s="5">
        <v>110</v>
      </c>
      <c r="BE13" s="7">
        <f>SQRT(ABS(E13-BC13)^2 +ABS(F13-BD13)^2)</f>
        <v>1</v>
      </c>
      <c r="BF13" s="8">
        <v>973</v>
      </c>
      <c r="BG13" s="5">
        <v>106</v>
      </c>
      <c r="BH13" s="7">
        <f>SQRT(ABS(G13-BF13)^2 +ABS(H13-BG13)^2)</f>
        <v>1</v>
      </c>
      <c r="BI13" s="8">
        <v>1005</v>
      </c>
      <c r="BJ13" s="5">
        <v>686</v>
      </c>
      <c r="BK13" s="7">
        <f>SQRT(ABS(I13-BI13)^2 +ABS(J13-BJ13)^2)</f>
        <v>1.4142135623730951</v>
      </c>
      <c r="BL13" s="8">
        <v>102</v>
      </c>
      <c r="BM13" s="5">
        <v>703</v>
      </c>
      <c r="BN13" s="57">
        <f t="shared" si="6"/>
        <v>2</v>
      </c>
      <c r="BO13" s="8">
        <f t="shared" si="7"/>
        <v>5.4142135623730949</v>
      </c>
      <c r="BP13" s="5"/>
      <c r="BQ13" s="43">
        <v>116</v>
      </c>
      <c r="BR13" s="44">
        <v>110</v>
      </c>
      <c r="BS13" s="45">
        <f>SQRT(ABS(E13-BQ13)^2 +ABS(F13-BR13)^2)</f>
        <v>1</v>
      </c>
      <c r="BT13" s="43">
        <v>973</v>
      </c>
      <c r="BU13" s="44">
        <v>106</v>
      </c>
      <c r="BV13" s="45">
        <f>SQRT(ABS(G13-BT13)^2 +ABS(H13-BU13)^2)</f>
        <v>1</v>
      </c>
      <c r="BW13" s="43">
        <v>1005</v>
      </c>
      <c r="BX13" s="44">
        <v>686</v>
      </c>
      <c r="BY13" s="45">
        <f>SQRT(ABS(I13-BW13)^2 +ABS(J13-BX13)^2)</f>
        <v>1.4142135623730951</v>
      </c>
      <c r="BZ13" s="43">
        <v>102</v>
      </c>
      <c r="CA13" s="44">
        <v>703</v>
      </c>
      <c r="CB13" s="45">
        <f t="shared" si="8"/>
        <v>2</v>
      </c>
      <c r="CC13" s="43">
        <f t="shared" si="9"/>
        <v>5.4142135623730949</v>
      </c>
      <c r="CD13" s="44"/>
      <c r="CE13" s="8">
        <v>119</v>
      </c>
      <c r="CF13" s="5">
        <v>112</v>
      </c>
      <c r="CG13" s="7">
        <f>SQRT(ABS(E13-CE13)^2 +ABS(F13-CF13)^2)</f>
        <v>4.4721359549995796</v>
      </c>
      <c r="CH13" s="8">
        <v>969</v>
      </c>
      <c r="CI13" s="5">
        <v>109</v>
      </c>
      <c r="CJ13" s="7">
        <f>SQRT(ABS(G13-CH13)^2 +ABS(H13-CI13)^2)</f>
        <v>5.8309518948453007</v>
      </c>
      <c r="CK13" s="8">
        <v>1000</v>
      </c>
      <c r="CL13" s="5">
        <v>682</v>
      </c>
      <c r="CM13" s="7">
        <f>SQRT(ABS(I13-CK13)^2 +ABS(J13-CL13)^2)</f>
        <v>7.810249675906654</v>
      </c>
      <c r="CN13" s="8">
        <v>105</v>
      </c>
      <c r="CO13" s="5">
        <v>699</v>
      </c>
      <c r="CP13" s="7">
        <f t="shared" si="10"/>
        <v>3.6055512754639891</v>
      </c>
      <c r="CQ13" s="8">
        <f t="shared" si="11"/>
        <v>21.71888880121552</v>
      </c>
      <c r="CR13" s="5"/>
    </row>
    <row r="14" spans="2:96" x14ac:dyDescent="0.25">
      <c r="B14" s="14">
        <v>4</v>
      </c>
      <c r="C14" s="55" t="s">
        <v>30</v>
      </c>
      <c r="D14" s="15" t="s">
        <v>31</v>
      </c>
      <c r="E14" s="33">
        <v>203</v>
      </c>
      <c r="F14" s="37">
        <v>171</v>
      </c>
      <c r="G14" s="38">
        <v>815</v>
      </c>
      <c r="H14" s="38">
        <v>150</v>
      </c>
      <c r="I14" s="33">
        <v>928</v>
      </c>
      <c r="J14" s="37">
        <v>545</v>
      </c>
      <c r="K14" s="38">
        <v>96</v>
      </c>
      <c r="L14" s="37">
        <v>566</v>
      </c>
      <c r="M14" s="46">
        <v>205</v>
      </c>
      <c r="N14" s="47">
        <v>171</v>
      </c>
      <c r="O14" s="45">
        <f>SQRT(ABS(E14-M14)^2 +ABS(F14-N14)^2)</f>
        <v>2</v>
      </c>
      <c r="P14" s="46">
        <v>789</v>
      </c>
      <c r="Q14" s="47">
        <v>149</v>
      </c>
      <c r="R14" s="45">
        <f>SQRT(ABS(G14-P14)^2 +ABS(H14-Q14)^2)</f>
        <v>26.019223662515376</v>
      </c>
      <c r="S14" s="46">
        <v>929</v>
      </c>
      <c r="T14" s="47">
        <v>545</v>
      </c>
      <c r="U14" s="45">
        <f>SQRT(ABS(I14-S14)^2 +ABS(J14-T14)^2)</f>
        <v>1</v>
      </c>
      <c r="V14" s="46">
        <v>96</v>
      </c>
      <c r="W14" s="47">
        <v>567</v>
      </c>
      <c r="X14" s="45">
        <f t="shared" si="0"/>
        <v>1</v>
      </c>
      <c r="Y14" s="43">
        <f t="shared" si="1"/>
        <v>30.019223662515376</v>
      </c>
      <c r="Z14" s="44"/>
      <c r="AA14" s="25">
        <v>202</v>
      </c>
      <c r="AB14" s="28">
        <v>174</v>
      </c>
      <c r="AC14" s="7">
        <f>SQRT(ABS(E14-AA14)^2 +ABS(F14-AB14)^2)</f>
        <v>3.1622776601683795</v>
      </c>
      <c r="AD14" s="25">
        <v>786</v>
      </c>
      <c r="AE14" s="28">
        <v>149</v>
      </c>
      <c r="AF14" s="7">
        <f>SQRT(ABS(G14-AD14)^2 +ABS(H14-AE14)^2)</f>
        <v>29.017236257093817</v>
      </c>
      <c r="AG14" s="25">
        <v>929</v>
      </c>
      <c r="AH14" s="28">
        <v>544</v>
      </c>
      <c r="AI14" s="7">
        <f>SQRT(ABS(I14-AG14)^2 +ABS(J14-AH14)^2)</f>
        <v>1.4142135623730951</v>
      </c>
      <c r="AJ14" s="25">
        <v>96</v>
      </c>
      <c r="AK14" s="28">
        <v>566</v>
      </c>
      <c r="AL14" s="7">
        <f t="shared" si="2"/>
        <v>0</v>
      </c>
      <c r="AM14" s="8">
        <f>SUM(AC14,AF14,AI14,AL14)</f>
        <v>33.593727479635291</v>
      </c>
      <c r="AN14" s="5"/>
      <c r="AO14" s="46">
        <v>203</v>
      </c>
      <c r="AP14" s="47">
        <v>171</v>
      </c>
      <c r="AQ14" s="45">
        <f>SQRT(ABS(E14-AO14)^2 +ABS(F14-AP14)^2)</f>
        <v>0</v>
      </c>
      <c r="AR14" s="46">
        <v>813</v>
      </c>
      <c r="AS14" s="47">
        <v>148</v>
      </c>
      <c r="AT14" s="45">
        <f>SQRT(ABS(G14-AR14)^2 +ABS(H14-AS14)^2)</f>
        <v>2.8284271247461903</v>
      </c>
      <c r="AU14" s="46">
        <v>931</v>
      </c>
      <c r="AV14" s="47">
        <v>542</v>
      </c>
      <c r="AW14" s="45">
        <f>SQRT(ABS(I14-AU14)^2 +ABS(J14-AV14)^2)</f>
        <v>4.2426406871192848</v>
      </c>
      <c r="AX14" s="46">
        <v>95</v>
      </c>
      <c r="AY14" s="47">
        <v>566</v>
      </c>
      <c r="AZ14" s="45">
        <f t="shared" si="4"/>
        <v>1</v>
      </c>
      <c r="BA14" s="43">
        <f t="shared" si="5"/>
        <v>8.0710678118654755</v>
      </c>
      <c r="BB14" s="44"/>
      <c r="BC14" s="8">
        <v>202</v>
      </c>
      <c r="BD14" s="5">
        <v>174</v>
      </c>
      <c r="BE14" s="7">
        <f>SQRT(ABS(E14-BC14)^2 +ABS(F14-BD14)^2)</f>
        <v>3.1622776601683795</v>
      </c>
      <c r="BF14" s="8">
        <v>811</v>
      </c>
      <c r="BG14" s="5">
        <v>150</v>
      </c>
      <c r="BH14" s="7">
        <f>SQRT(ABS(G14-BF14)^2 +ABS(H14-BG14)^2)</f>
        <v>4</v>
      </c>
      <c r="BI14" s="8">
        <v>929</v>
      </c>
      <c r="BJ14" s="5">
        <v>545</v>
      </c>
      <c r="BK14" s="7">
        <f>SQRT(ABS(I14-BI14)^2 +ABS(J14-BJ14)^2)</f>
        <v>1</v>
      </c>
      <c r="BL14" s="25">
        <v>96</v>
      </c>
      <c r="BM14" s="28">
        <v>567</v>
      </c>
      <c r="BN14" s="57">
        <f t="shared" si="6"/>
        <v>1</v>
      </c>
      <c r="BO14" s="8">
        <f t="shared" si="7"/>
        <v>9.16227766016838</v>
      </c>
      <c r="BP14" s="5"/>
      <c r="BQ14" s="46">
        <v>201</v>
      </c>
      <c r="BR14" s="47">
        <v>175</v>
      </c>
      <c r="BS14" s="45">
        <f>SQRT(ABS(E14-BQ14)^2 +ABS(F14-BR14)^2)</f>
        <v>4.4721359549995796</v>
      </c>
      <c r="BT14" s="46">
        <v>776</v>
      </c>
      <c r="BU14" s="47">
        <v>150</v>
      </c>
      <c r="BV14" s="45">
        <f>SQRT(ABS(G14-BT14)^2 +ABS(H14-BU14)^2)</f>
        <v>39</v>
      </c>
      <c r="BW14" s="46">
        <v>929</v>
      </c>
      <c r="BX14" s="47">
        <v>545</v>
      </c>
      <c r="BY14" s="45">
        <f>SQRT(ABS(I14-BW14)^2 +ABS(J14-BX14)^2)</f>
        <v>1</v>
      </c>
      <c r="BZ14" s="46">
        <v>96</v>
      </c>
      <c r="CA14" s="47">
        <v>561</v>
      </c>
      <c r="CB14" s="45">
        <f t="shared" si="8"/>
        <v>5</v>
      </c>
      <c r="CC14" s="43">
        <f t="shared" si="9"/>
        <v>49.47213595499958</v>
      </c>
      <c r="CD14" s="44"/>
      <c r="CE14" s="8">
        <v>204</v>
      </c>
      <c r="CF14" s="5">
        <v>174</v>
      </c>
      <c r="CG14" s="7">
        <f>SQRT(ABS(E14-CE14)^2 +ABS(F14-CF14)^2)</f>
        <v>3.1622776601683795</v>
      </c>
      <c r="CH14" s="8">
        <v>801</v>
      </c>
      <c r="CI14" s="5">
        <v>150</v>
      </c>
      <c r="CJ14" s="7">
        <f>SQRT(ABS(G14-CH14)^2 +ABS(H14-CI14)^2)</f>
        <v>14</v>
      </c>
      <c r="CK14" s="8">
        <v>923</v>
      </c>
      <c r="CL14" s="5">
        <v>533</v>
      </c>
      <c r="CM14" s="7">
        <f>SQRT(ABS(I14-CK14)^2 +ABS(J14-CL14)^2)</f>
        <v>13</v>
      </c>
      <c r="CN14" s="25">
        <v>99</v>
      </c>
      <c r="CO14" s="28">
        <v>564</v>
      </c>
      <c r="CP14" s="7">
        <f t="shared" si="10"/>
        <v>3.6055512754639891</v>
      </c>
      <c r="CQ14" s="8">
        <f t="shared" si="11"/>
        <v>33.767828935632366</v>
      </c>
      <c r="CR14" s="5"/>
    </row>
    <row r="15" spans="2:96" x14ac:dyDescent="0.25">
      <c r="B15" s="14">
        <v>5</v>
      </c>
      <c r="C15" s="55" t="s">
        <v>26</v>
      </c>
      <c r="D15" s="15" t="s">
        <v>32</v>
      </c>
      <c r="E15" s="36">
        <v>288</v>
      </c>
      <c r="F15" s="34">
        <v>29</v>
      </c>
      <c r="G15" s="35">
        <v>948</v>
      </c>
      <c r="H15" s="35">
        <v>243</v>
      </c>
      <c r="I15" s="36">
        <v>810</v>
      </c>
      <c r="J15" s="34">
        <v>755</v>
      </c>
      <c r="K15" s="35">
        <v>35</v>
      </c>
      <c r="L15" s="34">
        <v>410</v>
      </c>
      <c r="M15" s="43">
        <v>277</v>
      </c>
      <c r="N15" s="44">
        <v>36</v>
      </c>
      <c r="O15" s="45">
        <f>SQRT(ABS(E15-M15)^2 +ABS(F15-N15)^2)</f>
        <v>13.038404810405298</v>
      </c>
      <c r="P15" s="43">
        <v>947</v>
      </c>
      <c r="Q15" s="44">
        <v>243</v>
      </c>
      <c r="R15" s="45">
        <f>SQRT(ABS(G15-P15)^2 +ABS(H15-Q15)^2)</f>
        <v>1</v>
      </c>
      <c r="S15" s="43">
        <v>810</v>
      </c>
      <c r="T15" s="44">
        <v>755</v>
      </c>
      <c r="U15" s="45">
        <f>SQRT(ABS(I15-S15)^2 +ABS(J15-T15)^2)</f>
        <v>0</v>
      </c>
      <c r="V15" s="43">
        <v>28</v>
      </c>
      <c r="W15" s="44">
        <v>414</v>
      </c>
      <c r="X15" s="45">
        <f t="shared" si="0"/>
        <v>8.0622577482985491</v>
      </c>
      <c r="Y15" s="43">
        <f>SUM(O15,R15,U15,X15)</f>
        <v>22.100662558703846</v>
      </c>
      <c r="Z15" s="44"/>
      <c r="AA15" s="8">
        <v>287</v>
      </c>
      <c r="AB15" s="5">
        <v>28</v>
      </c>
      <c r="AC15" s="7">
        <f>SQRT(ABS(E15-AA15)^2 +ABS(F15-AB15)^2)</f>
        <v>1.4142135623730951</v>
      </c>
      <c r="AD15" s="8">
        <v>947</v>
      </c>
      <c r="AE15" s="5">
        <v>243</v>
      </c>
      <c r="AF15" s="7">
        <f>SQRT(ABS(G15-AD15)^2 +ABS(H15-AE15)^2)</f>
        <v>1</v>
      </c>
      <c r="AG15" s="8">
        <v>810</v>
      </c>
      <c r="AH15" s="5">
        <v>755</v>
      </c>
      <c r="AI15" s="7">
        <f>SQRT(ABS(I15-AG15)^2 +ABS(J15-AH15)^2)</f>
        <v>0</v>
      </c>
      <c r="AJ15" s="8">
        <v>35</v>
      </c>
      <c r="AK15" s="5">
        <v>413</v>
      </c>
      <c r="AL15" s="7">
        <f t="shared" si="2"/>
        <v>3</v>
      </c>
      <c r="AM15" s="8">
        <f t="shared" si="3"/>
        <v>5.4142135623730949</v>
      </c>
      <c r="AN15" s="5"/>
      <c r="AO15" s="43">
        <v>287</v>
      </c>
      <c r="AP15" s="44">
        <v>28</v>
      </c>
      <c r="AQ15" s="45">
        <f>SQRT(ABS(E15-AO15)^2 +ABS(F15-AP15)^2)</f>
        <v>1.4142135623730951</v>
      </c>
      <c r="AR15" s="43">
        <v>949</v>
      </c>
      <c r="AS15" s="44">
        <v>243</v>
      </c>
      <c r="AT15" s="45">
        <f>SQRT(ABS(G15-AR15)^2 +ABS(H15-AS15)^2)</f>
        <v>1</v>
      </c>
      <c r="AU15" s="43">
        <v>810</v>
      </c>
      <c r="AV15" s="44">
        <v>755</v>
      </c>
      <c r="AW15" s="45">
        <f>SQRT(ABS(I15-AU15)^2 +ABS(J15-AV15)^2)</f>
        <v>0</v>
      </c>
      <c r="AX15" s="43">
        <v>31</v>
      </c>
      <c r="AY15" s="44">
        <v>416</v>
      </c>
      <c r="AZ15" s="45">
        <f t="shared" si="4"/>
        <v>7.2111025509279782</v>
      </c>
      <c r="BA15" s="43">
        <f t="shared" si="5"/>
        <v>9.6253161133010732</v>
      </c>
      <c r="BB15" s="44"/>
      <c r="BC15" s="8">
        <v>286</v>
      </c>
      <c r="BD15" s="5">
        <v>31</v>
      </c>
      <c r="BE15" s="7">
        <f>SQRT(ABS(E15-BC15)^2 +ABS(F15-BD15)^2)</f>
        <v>2.8284271247461903</v>
      </c>
      <c r="BF15" s="8">
        <v>947</v>
      </c>
      <c r="BG15" s="5">
        <v>243</v>
      </c>
      <c r="BH15" s="7">
        <f>SQRT(ABS(G15-BF15)^2 +ABS(H15-BG15)^2)</f>
        <v>1</v>
      </c>
      <c r="BI15" s="8">
        <v>810</v>
      </c>
      <c r="BJ15" s="5">
        <v>755</v>
      </c>
      <c r="BK15" s="7">
        <f>SQRT(ABS(I15-BI15)^2 +ABS(J15-BJ15)^2)</f>
        <v>0</v>
      </c>
      <c r="BL15" s="8">
        <v>35</v>
      </c>
      <c r="BM15" s="5">
        <v>417</v>
      </c>
      <c r="BN15" s="57">
        <f t="shared" si="6"/>
        <v>7</v>
      </c>
      <c r="BO15" s="8">
        <f t="shared" si="7"/>
        <v>10.82842712474619</v>
      </c>
      <c r="BP15" s="5"/>
      <c r="BQ15" s="43">
        <v>286</v>
      </c>
      <c r="BR15" s="44">
        <v>31</v>
      </c>
      <c r="BS15" s="45">
        <f>SQRT(ABS(E15-BQ15)^2 +ABS(F15-BR15)^2)</f>
        <v>2.8284271247461903</v>
      </c>
      <c r="BT15" s="43">
        <v>947</v>
      </c>
      <c r="BU15" s="44">
        <v>243</v>
      </c>
      <c r="BV15" s="45">
        <f>SQRT(ABS(G15-BT15)^2 +ABS(H15-BU15)^2)</f>
        <v>1</v>
      </c>
      <c r="BW15" s="43">
        <v>810</v>
      </c>
      <c r="BX15" s="44">
        <v>755</v>
      </c>
      <c r="BY15" s="45">
        <f>SQRT(ABS(I15-BW15)^2 +ABS(J15-BX15)^2)</f>
        <v>0</v>
      </c>
      <c r="BZ15" s="43">
        <v>33</v>
      </c>
      <c r="CA15" s="44">
        <v>412</v>
      </c>
      <c r="CB15" s="45">
        <f t="shared" si="8"/>
        <v>2.8284271247461903</v>
      </c>
      <c r="CC15" s="43">
        <f t="shared" si="9"/>
        <v>6.6568542494923806</v>
      </c>
      <c r="CD15" s="44"/>
      <c r="CE15" s="8"/>
      <c r="CF15" s="5"/>
      <c r="CG15" s="7">
        <f>SQRT(ABS(E15-CE15)^2 +ABS(F15-CF15)^2)</f>
        <v>289.4563870430224</v>
      </c>
      <c r="CH15" s="8"/>
      <c r="CI15" s="5"/>
      <c r="CJ15" s="7">
        <f>SQRT(ABS(G15-CH15)^2 +ABS(H15-CI15)^2)</f>
        <v>978.64855796143695</v>
      </c>
      <c r="CK15" s="8"/>
      <c r="CL15" s="5"/>
      <c r="CM15" s="7">
        <f>SQRT(ABS(I15-CK15)^2 +ABS(J15-CL15)^2)</f>
        <v>1107.3052876239688</v>
      </c>
      <c r="CN15" s="8"/>
      <c r="CO15" s="5"/>
      <c r="CP15" s="7">
        <f t="shared" si="10"/>
        <v>411.49119067119773</v>
      </c>
      <c r="CQ15" s="22">
        <f t="shared" si="11"/>
        <v>2786.901423299626</v>
      </c>
      <c r="CR15" s="4" t="s">
        <v>33</v>
      </c>
    </row>
    <row r="16" spans="2:96" x14ac:dyDescent="0.25">
      <c r="B16" s="14">
        <v>6</v>
      </c>
      <c r="C16" s="55" t="s">
        <v>26</v>
      </c>
      <c r="D16" s="15" t="s">
        <v>34</v>
      </c>
      <c r="E16" s="36">
        <v>507</v>
      </c>
      <c r="F16" s="34">
        <v>139</v>
      </c>
      <c r="G16" s="35">
        <v>952</v>
      </c>
      <c r="H16" s="35">
        <v>413</v>
      </c>
      <c r="I16" s="36">
        <v>516</v>
      </c>
      <c r="J16" s="34">
        <v>721</v>
      </c>
      <c r="K16" s="35">
        <v>190</v>
      </c>
      <c r="L16" s="34">
        <v>255</v>
      </c>
      <c r="M16" s="43">
        <v>0</v>
      </c>
      <c r="N16" s="44">
        <v>0</v>
      </c>
      <c r="O16" s="45">
        <f>SQRT(ABS(E16-M16)^2 +ABS(F16-N16)^2)</f>
        <v>525.7090450049343</v>
      </c>
      <c r="P16" s="43">
        <v>0</v>
      </c>
      <c r="Q16" s="44">
        <v>0</v>
      </c>
      <c r="R16" s="45">
        <f>SQRT(ABS(G16-P16)^2 +ABS(H16-Q16)^2)</f>
        <v>1037.7249153797936</v>
      </c>
      <c r="S16" s="43">
        <v>0</v>
      </c>
      <c r="T16" s="44">
        <v>0</v>
      </c>
      <c r="U16" s="45">
        <f>SQRT(ABS(I16-S16)^2 +ABS(J16-T16)^2)</f>
        <v>886.62111411808826</v>
      </c>
      <c r="V16" s="43">
        <v>0</v>
      </c>
      <c r="W16" s="44">
        <v>0</v>
      </c>
      <c r="X16" s="45">
        <f t="shared" si="0"/>
        <v>318.00157232315689</v>
      </c>
      <c r="Y16" s="22">
        <f t="shared" si="1"/>
        <v>2768.0566468259731</v>
      </c>
      <c r="Z16" s="4" t="s">
        <v>35</v>
      </c>
      <c r="AA16" s="8">
        <v>505</v>
      </c>
      <c r="AB16" s="5">
        <v>140</v>
      </c>
      <c r="AC16" s="7">
        <f>SQRT(ABS(E16-AA16)^2 +ABS(F16-AB16)^2)</f>
        <v>2.2360679774997898</v>
      </c>
      <c r="AD16" s="8">
        <v>951</v>
      </c>
      <c r="AE16" s="5">
        <v>411</v>
      </c>
      <c r="AF16" s="7">
        <f>SQRT(ABS(G16-AD16)^2 +ABS(H16-AE16)^2)</f>
        <v>2.2360679774997898</v>
      </c>
      <c r="AG16" s="8">
        <v>518</v>
      </c>
      <c r="AH16" s="5">
        <v>723</v>
      </c>
      <c r="AI16" s="7">
        <f>SQRT(ABS(I16-AG16)^2 +ABS(J16-AH16)^2)</f>
        <v>2.8284271247461903</v>
      </c>
      <c r="AJ16" s="8">
        <v>191</v>
      </c>
      <c r="AK16" s="5">
        <v>259</v>
      </c>
      <c r="AL16" s="7">
        <f t="shared" si="2"/>
        <v>4.1231056256176606</v>
      </c>
      <c r="AM16" s="8">
        <f t="shared" si="3"/>
        <v>11.423668705363429</v>
      </c>
      <c r="AN16" s="5"/>
      <c r="AO16" s="43"/>
      <c r="AP16" s="44"/>
      <c r="AQ16" s="45">
        <f>SQRT(ABS(E16-AO16)^2 +ABS(F16-AP16)^2)</f>
        <v>525.7090450049343</v>
      </c>
      <c r="AR16" s="43"/>
      <c r="AS16" s="44"/>
      <c r="AT16" s="45">
        <f>SQRT(ABS(G16-AR16)^2 +ABS(H16-AS16)^2)</f>
        <v>1037.7249153797936</v>
      </c>
      <c r="AU16" s="43"/>
      <c r="AV16" s="44"/>
      <c r="AW16" s="45">
        <f>SQRT(ABS(I16-AU16)^2 +ABS(J16-AV16)^2)</f>
        <v>886.62111411808826</v>
      </c>
      <c r="AX16" s="43"/>
      <c r="AY16" s="44"/>
      <c r="AZ16" s="45">
        <f t="shared" si="4"/>
        <v>318.00157232315689</v>
      </c>
      <c r="BA16" s="22">
        <f t="shared" si="5"/>
        <v>2768.0566468259731</v>
      </c>
      <c r="BB16" s="4" t="s">
        <v>35</v>
      </c>
      <c r="BC16" s="8">
        <v>506</v>
      </c>
      <c r="BD16" s="5">
        <v>140</v>
      </c>
      <c r="BE16" s="7">
        <f>SQRT(ABS(E16-BC16)^2 +ABS(F16-BD16)^2)</f>
        <v>1.4142135623730951</v>
      </c>
      <c r="BF16" s="8">
        <v>951</v>
      </c>
      <c r="BG16" s="5">
        <v>411</v>
      </c>
      <c r="BH16" s="7">
        <f>SQRT(ABS(G16-BF16)^2 +ABS(H16-BG16)^2)</f>
        <v>2.2360679774997898</v>
      </c>
      <c r="BI16" s="8">
        <v>518</v>
      </c>
      <c r="BJ16" s="5">
        <v>723</v>
      </c>
      <c r="BK16" s="7">
        <f>SQRT(ABS(I16-BI16)^2 +ABS(J16-BJ16)^2)</f>
        <v>2.8284271247461903</v>
      </c>
      <c r="BL16" s="8">
        <v>192</v>
      </c>
      <c r="BM16" s="5">
        <v>261</v>
      </c>
      <c r="BN16" s="57">
        <f t="shared" si="6"/>
        <v>6.324555320336759</v>
      </c>
      <c r="BO16" s="8">
        <f t="shared" si="7"/>
        <v>12.803263984955834</v>
      </c>
      <c r="BP16" s="5"/>
      <c r="BQ16" s="43">
        <v>506</v>
      </c>
      <c r="BR16" s="44">
        <v>140</v>
      </c>
      <c r="BS16" s="45">
        <f>SQRT(ABS(E16-BQ16)^2 +ABS(F16-BR16)^2)</f>
        <v>1.4142135623730951</v>
      </c>
      <c r="BT16" s="43">
        <v>951</v>
      </c>
      <c r="BU16" s="44">
        <v>411</v>
      </c>
      <c r="BV16" s="45">
        <f>SQRT(ABS(G16-BT16)^2 +ABS(H16-BU16)^2)</f>
        <v>2.2360679774997898</v>
      </c>
      <c r="BW16" s="43">
        <v>518</v>
      </c>
      <c r="BX16" s="44">
        <v>723</v>
      </c>
      <c r="BY16" s="45">
        <f>SQRT(ABS(I16-BW16)^2 +ABS(J16-BX16)^2)</f>
        <v>2.8284271247461903</v>
      </c>
      <c r="BZ16" s="43">
        <v>192</v>
      </c>
      <c r="CA16" s="44">
        <v>261</v>
      </c>
      <c r="CB16" s="45">
        <f t="shared" si="8"/>
        <v>6.324555320336759</v>
      </c>
      <c r="CC16" s="43">
        <f t="shared" si="9"/>
        <v>12.803263984955834</v>
      </c>
      <c r="CD16" s="44"/>
      <c r="CE16" s="8"/>
      <c r="CF16" s="5"/>
      <c r="CG16" s="7">
        <f>SQRT(ABS(E16-CE16)^2 +ABS(F16-CF16)^2)</f>
        <v>525.7090450049343</v>
      </c>
      <c r="CH16" s="8"/>
      <c r="CI16" s="5"/>
      <c r="CJ16" s="7">
        <f>SQRT(ABS(G16-CH16)^2 +ABS(H16-CI16)^2)</f>
        <v>1037.7249153797936</v>
      </c>
      <c r="CK16" s="8"/>
      <c r="CL16" s="5"/>
      <c r="CM16" s="7">
        <f>SQRT(ABS(I16-CK16)^2 +ABS(J16-CL16)^2)</f>
        <v>886.62111411808826</v>
      </c>
      <c r="CN16" s="8"/>
      <c r="CO16" s="5"/>
      <c r="CP16" s="7">
        <f t="shared" si="10"/>
        <v>318.00157232315689</v>
      </c>
      <c r="CQ16" s="22">
        <f t="shared" si="11"/>
        <v>2768.0566468259731</v>
      </c>
      <c r="CR16" s="4" t="s">
        <v>36</v>
      </c>
    </row>
    <row r="17" spans="2:96" x14ac:dyDescent="0.25">
      <c r="B17" s="14">
        <v>7</v>
      </c>
      <c r="C17" s="55" t="s">
        <v>26</v>
      </c>
      <c r="D17" s="15" t="s">
        <v>37</v>
      </c>
      <c r="E17" s="36">
        <v>96</v>
      </c>
      <c r="F17" s="34">
        <v>265</v>
      </c>
      <c r="G17" s="35">
        <v>668</v>
      </c>
      <c r="H17" s="35">
        <v>79</v>
      </c>
      <c r="I17" s="36">
        <v>961</v>
      </c>
      <c r="J17" s="34">
        <v>320</v>
      </c>
      <c r="K17" s="35">
        <v>234</v>
      </c>
      <c r="L17" s="34">
        <v>691</v>
      </c>
      <c r="M17" s="43">
        <v>95</v>
      </c>
      <c r="N17" s="44">
        <v>275</v>
      </c>
      <c r="O17" s="45">
        <f>SQRT(ABS(E17-M17)^2 +ABS(F17-N17)^2)</f>
        <v>10.04987562112089</v>
      </c>
      <c r="P17" s="43">
        <v>732</v>
      </c>
      <c r="Q17" s="44">
        <v>81</v>
      </c>
      <c r="R17" s="45">
        <f>SQRT(ABS(G17-P17)^2 +ABS(H17-Q17)^2)</f>
        <v>64.031242374328485</v>
      </c>
      <c r="S17" s="43">
        <v>961</v>
      </c>
      <c r="T17" s="44">
        <v>312</v>
      </c>
      <c r="U17" s="45">
        <f>SQRT(ABS(I17-S17)^2 +ABS(J17-T17)^2)</f>
        <v>8</v>
      </c>
      <c r="V17" s="43">
        <v>236</v>
      </c>
      <c r="W17" s="44">
        <v>691</v>
      </c>
      <c r="X17" s="45">
        <f t="shared" si="0"/>
        <v>2</v>
      </c>
      <c r="Y17" s="43">
        <f t="shared" si="1"/>
        <v>84.081117995449375</v>
      </c>
      <c r="Z17" s="44"/>
      <c r="AA17" s="8">
        <v>95</v>
      </c>
      <c r="AB17" s="5">
        <v>266</v>
      </c>
      <c r="AC17" s="7">
        <f>SQRT(ABS(E17-AA17)^2 +ABS(F17-AB17)^2)</f>
        <v>1.4142135623730951</v>
      </c>
      <c r="AD17" s="8">
        <v>669</v>
      </c>
      <c r="AE17" s="5">
        <v>82</v>
      </c>
      <c r="AF17" s="7">
        <f>SQRT(ABS(G17-AD17)^2 +ABS(H17-AE17)^2)</f>
        <v>3.1622776601683795</v>
      </c>
      <c r="AG17" s="8">
        <v>960</v>
      </c>
      <c r="AH17" s="5">
        <v>315</v>
      </c>
      <c r="AI17" s="7">
        <f>SQRT(ABS(I17-AG17)^2 +ABS(J17-AH17)^2)</f>
        <v>5.0990195135927845</v>
      </c>
      <c r="AJ17" s="8">
        <v>273</v>
      </c>
      <c r="AK17" s="5">
        <v>672</v>
      </c>
      <c r="AL17" s="7">
        <f t="shared" si="2"/>
        <v>43.382023926967726</v>
      </c>
      <c r="AM17" s="8">
        <f t="shared" si="3"/>
        <v>53.05753466310199</v>
      </c>
      <c r="AN17" s="5"/>
      <c r="AO17" s="43">
        <v>95</v>
      </c>
      <c r="AP17" s="44">
        <v>274</v>
      </c>
      <c r="AQ17" s="45">
        <f>SQRT(ABS(E17-AO17)^2 +ABS(F17-AP17)^2)</f>
        <v>9.0553851381374173</v>
      </c>
      <c r="AR17" s="43">
        <v>659</v>
      </c>
      <c r="AS17" s="44">
        <v>81</v>
      </c>
      <c r="AT17" s="45">
        <f>SQRT(ABS(G17-AR17)^2 +ABS(H17-AS17)^2)</f>
        <v>9.2195444572928871</v>
      </c>
      <c r="AU17" s="43">
        <v>964</v>
      </c>
      <c r="AV17" s="44">
        <v>219</v>
      </c>
      <c r="AW17" s="45">
        <f>SQRT(ABS(I17-AU17)^2 +ABS(J17-AV17)^2)</f>
        <v>101.04454463255303</v>
      </c>
      <c r="AX17" s="43">
        <v>236</v>
      </c>
      <c r="AY17" s="44">
        <v>689</v>
      </c>
      <c r="AZ17" s="45">
        <f t="shared" si="4"/>
        <v>2.8284271247461903</v>
      </c>
      <c r="BA17" s="43">
        <f t="shared" si="5"/>
        <v>122.14790135272952</v>
      </c>
      <c r="BB17" s="44"/>
      <c r="BC17" s="8">
        <v>97</v>
      </c>
      <c r="BD17" s="5">
        <v>264</v>
      </c>
      <c r="BE17" s="7">
        <f>SQRT(ABS(E17-BC17)^2 +ABS(F17-BD17)^2)</f>
        <v>1.4142135623730951</v>
      </c>
      <c r="BF17" s="8">
        <v>667</v>
      </c>
      <c r="BG17" s="5">
        <v>82</v>
      </c>
      <c r="BH17" s="7">
        <f>SQRT(ABS(G17-BF17)^2 +ABS(H17-BG17)^2)</f>
        <v>3.1622776601683795</v>
      </c>
      <c r="BI17" s="8">
        <v>960</v>
      </c>
      <c r="BJ17" s="5">
        <v>315</v>
      </c>
      <c r="BK17" s="7">
        <f>SQRT(ABS(I17-BI17)^2 +ABS(J17-BJ17)^2)</f>
        <v>5.0990195135927845</v>
      </c>
      <c r="BL17" s="8">
        <v>238</v>
      </c>
      <c r="BM17" s="5">
        <v>690</v>
      </c>
      <c r="BN17" s="57">
        <f t="shared" si="6"/>
        <v>4.1231056256176606</v>
      </c>
      <c r="BO17" s="8">
        <f t="shared" si="7"/>
        <v>13.798616361751922</v>
      </c>
      <c r="BP17" s="5"/>
      <c r="BQ17" s="43">
        <v>97</v>
      </c>
      <c r="BR17" s="44">
        <v>264</v>
      </c>
      <c r="BS17" s="45">
        <f>SQRT(ABS(E17-BQ17)^2 +ABS(F17-BR17)^2)</f>
        <v>1.4142135623730951</v>
      </c>
      <c r="BT17" s="43">
        <v>667</v>
      </c>
      <c r="BU17" s="44">
        <v>82</v>
      </c>
      <c r="BV17" s="45">
        <f>SQRT(ABS(G17-BT17)^2 +ABS(H17-BU17)^2)</f>
        <v>3.1622776601683795</v>
      </c>
      <c r="BW17" s="43">
        <v>960</v>
      </c>
      <c r="BX17" s="44">
        <v>315</v>
      </c>
      <c r="BY17" s="45">
        <f>SQRT(ABS(I17-BW17)^2 +ABS(J17-BX17)^2)</f>
        <v>5.0990195135927845</v>
      </c>
      <c r="BZ17" s="43">
        <v>233</v>
      </c>
      <c r="CA17" s="44">
        <v>689</v>
      </c>
      <c r="CB17" s="45">
        <f t="shared" si="8"/>
        <v>2.2360679774997898</v>
      </c>
      <c r="CC17" s="43">
        <f t="shared" si="9"/>
        <v>11.91157871363405</v>
      </c>
      <c r="CD17" s="44"/>
      <c r="CE17" s="8"/>
      <c r="CF17" s="5"/>
      <c r="CG17" s="7">
        <f>SQRT(ABS(E17-CE17)^2 +ABS(F17-CF17)^2)</f>
        <v>281.85279846047297</v>
      </c>
      <c r="CH17" s="8"/>
      <c r="CI17" s="5"/>
      <c r="CJ17" s="7">
        <f>SQRT(ABS(G17-CH17)^2 +ABS(H17-CI17)^2)</f>
        <v>672.65518655548919</v>
      </c>
      <c r="CK17" s="8"/>
      <c r="CL17" s="5"/>
      <c r="CM17" s="7">
        <f>SQRT(ABS(I17-CK17)^2 +ABS(J17-CL17)^2)</f>
        <v>1012.87758391624</v>
      </c>
      <c r="CN17" s="8"/>
      <c r="CO17" s="5"/>
      <c r="CP17" s="7">
        <f t="shared" si="10"/>
        <v>729.54574907952144</v>
      </c>
      <c r="CQ17" s="22">
        <f t="shared" si="11"/>
        <v>2696.9313180117238</v>
      </c>
      <c r="CR17" s="4" t="s">
        <v>33</v>
      </c>
    </row>
    <row r="18" spans="2:96" x14ac:dyDescent="0.25">
      <c r="B18" s="14">
        <v>8</v>
      </c>
      <c r="C18" s="55" t="s">
        <v>26</v>
      </c>
      <c r="D18" s="15" t="s">
        <v>38</v>
      </c>
      <c r="E18" s="36">
        <v>162</v>
      </c>
      <c r="F18" s="34">
        <v>152</v>
      </c>
      <c r="G18" s="35">
        <v>857</v>
      </c>
      <c r="H18" s="35">
        <v>123</v>
      </c>
      <c r="I18" s="36">
        <v>1004</v>
      </c>
      <c r="J18" s="34">
        <v>581</v>
      </c>
      <c r="K18" s="35">
        <v>107</v>
      </c>
      <c r="L18" s="34">
        <v>656</v>
      </c>
      <c r="M18" s="43">
        <v>163</v>
      </c>
      <c r="N18" s="44">
        <v>152</v>
      </c>
      <c r="O18" s="45">
        <f>SQRT(ABS(E18-M18)^2 +ABS(F18-N18)^2)</f>
        <v>1</v>
      </c>
      <c r="P18" s="43">
        <v>856</v>
      </c>
      <c r="Q18" s="44">
        <v>123</v>
      </c>
      <c r="R18" s="45">
        <f>SQRT(ABS(G18-P18)^2 +ABS(H18-Q18)^2)</f>
        <v>1</v>
      </c>
      <c r="S18" s="43">
        <v>1004</v>
      </c>
      <c r="T18" s="44">
        <v>581</v>
      </c>
      <c r="U18" s="45">
        <f>SQRT(ABS(I18-S18)^2 +ABS(J18-T18)^2)</f>
        <v>0</v>
      </c>
      <c r="V18" s="43">
        <v>108</v>
      </c>
      <c r="W18" s="44">
        <v>657</v>
      </c>
      <c r="X18" s="45">
        <f t="shared" si="0"/>
        <v>1.4142135623730951</v>
      </c>
      <c r="Y18" s="43">
        <f t="shared" si="1"/>
        <v>3.4142135623730949</v>
      </c>
      <c r="Z18" s="44"/>
      <c r="AA18" s="8">
        <v>162</v>
      </c>
      <c r="AB18" s="5">
        <v>152</v>
      </c>
      <c r="AC18" s="7">
        <f>SQRT(ABS(E18-AA18)^2 +ABS(F18-AB18)^2)</f>
        <v>0</v>
      </c>
      <c r="AD18" s="8">
        <v>858</v>
      </c>
      <c r="AE18" s="5">
        <v>123</v>
      </c>
      <c r="AF18" s="7">
        <f>SQRT(ABS(G18-AD18)^2 +ABS(H18-AE18)^2)</f>
        <v>1</v>
      </c>
      <c r="AG18" s="8">
        <v>1004</v>
      </c>
      <c r="AH18" s="5">
        <v>579</v>
      </c>
      <c r="AI18" s="7">
        <f>SQRT(ABS(I18-AG18)^2 +ABS(J18-AH18)^2)</f>
        <v>2</v>
      </c>
      <c r="AJ18" s="8">
        <v>107</v>
      </c>
      <c r="AK18" s="5">
        <v>657</v>
      </c>
      <c r="AL18" s="7">
        <f t="shared" si="2"/>
        <v>1</v>
      </c>
      <c r="AM18" s="8">
        <f t="shared" si="3"/>
        <v>4</v>
      </c>
      <c r="AN18" s="5"/>
      <c r="AO18" s="43">
        <v>160</v>
      </c>
      <c r="AP18" s="44">
        <v>153</v>
      </c>
      <c r="AQ18" s="45">
        <f>SQRT(ABS(E18-AO18)^2 +ABS(F18-AP18)^2)</f>
        <v>2.2360679774997898</v>
      </c>
      <c r="AR18" s="43">
        <v>858</v>
      </c>
      <c r="AS18" s="44">
        <v>123</v>
      </c>
      <c r="AT18" s="45">
        <f>SQRT(ABS(G18-AR18)^2 +ABS(H18-AS18)^2)</f>
        <v>1</v>
      </c>
      <c r="AU18" s="43">
        <v>1005</v>
      </c>
      <c r="AV18" s="44">
        <v>580</v>
      </c>
      <c r="AW18" s="45">
        <f>SQRT(ABS(I18-AU18)^2 +ABS(J18-AV18)^2)</f>
        <v>1.4142135623730951</v>
      </c>
      <c r="AX18" s="43">
        <v>107</v>
      </c>
      <c r="AY18" s="44">
        <v>657</v>
      </c>
      <c r="AZ18" s="45">
        <f t="shared" si="4"/>
        <v>1</v>
      </c>
      <c r="BA18" s="43">
        <f t="shared" si="5"/>
        <v>5.6502815398728847</v>
      </c>
      <c r="BB18" s="44"/>
      <c r="BC18" s="8">
        <v>163</v>
      </c>
      <c r="BD18" s="5">
        <v>152</v>
      </c>
      <c r="BE18" s="7">
        <f>SQRT(ABS(E18-BC18)^2 +ABS(F18-BD18)^2)</f>
        <v>1</v>
      </c>
      <c r="BF18" s="8">
        <v>856</v>
      </c>
      <c r="BG18" s="5">
        <v>123</v>
      </c>
      <c r="BH18" s="7">
        <f>SQRT(ABS(G18-BF18)^2 +ABS(H18-BG18)^2)</f>
        <v>1</v>
      </c>
      <c r="BI18" s="8">
        <v>1003</v>
      </c>
      <c r="BJ18" s="5">
        <v>581</v>
      </c>
      <c r="BK18" s="7">
        <f>SQRT(ABS(I18-BI18)^2 +ABS(J18-BJ18)^2)</f>
        <v>1</v>
      </c>
      <c r="BL18" s="8">
        <v>108</v>
      </c>
      <c r="BM18" s="5">
        <v>657</v>
      </c>
      <c r="BN18" s="57">
        <f t="shared" si="6"/>
        <v>1.4142135623730951</v>
      </c>
      <c r="BO18" s="8">
        <f t="shared" si="7"/>
        <v>4.4142135623730949</v>
      </c>
      <c r="BP18" s="5"/>
      <c r="BQ18" s="43">
        <v>163</v>
      </c>
      <c r="BR18" s="44">
        <v>152</v>
      </c>
      <c r="BS18" s="45">
        <f>SQRT(ABS(E18-BQ18)^2 +ABS(F18-BR18)^2)</f>
        <v>1</v>
      </c>
      <c r="BT18" s="43">
        <v>856</v>
      </c>
      <c r="BU18" s="44">
        <v>123</v>
      </c>
      <c r="BV18" s="45">
        <f>SQRT(ABS(G18-BT18)^2 +ABS(H18-BU18)^2)</f>
        <v>1</v>
      </c>
      <c r="BW18" s="43">
        <v>1004</v>
      </c>
      <c r="BX18" s="44">
        <v>579</v>
      </c>
      <c r="BY18" s="45">
        <f>SQRT(ABS(I18-BW18)^2 +ABS(J18-BX18)^2)</f>
        <v>2</v>
      </c>
      <c r="BZ18" s="43">
        <v>108</v>
      </c>
      <c r="CA18" s="44">
        <v>657</v>
      </c>
      <c r="CB18" s="45">
        <f t="shared" si="8"/>
        <v>1.4142135623730951</v>
      </c>
      <c r="CC18" s="43">
        <f t="shared" si="9"/>
        <v>5.4142135623730949</v>
      </c>
      <c r="CD18" s="44"/>
      <c r="CE18" s="8"/>
      <c r="CF18" s="5"/>
      <c r="CG18" s="7">
        <f>SQRT(ABS(E18-CE18)^2 +ABS(F18-CF18)^2)</f>
        <v>222.14409737825582</v>
      </c>
      <c r="CH18" s="8"/>
      <c r="CI18" s="5"/>
      <c r="CJ18" s="7">
        <f>SQRT(ABS(G18-CH18)^2 +ABS(H18-CI18)^2)</f>
        <v>865.78172768891352</v>
      </c>
      <c r="CK18" s="8"/>
      <c r="CL18" s="5"/>
      <c r="CM18" s="7">
        <f>SQRT(ABS(I18-CK18)^2 +ABS(J18-CL18)^2)</f>
        <v>1159.9900861645326</v>
      </c>
      <c r="CN18" s="8"/>
      <c r="CO18" s="5"/>
      <c r="CP18" s="7">
        <f t="shared" si="10"/>
        <v>664.66909060072896</v>
      </c>
      <c r="CQ18" s="22">
        <f t="shared" si="11"/>
        <v>2912.5850018324309</v>
      </c>
      <c r="CR18" s="4" t="s">
        <v>35</v>
      </c>
    </row>
    <row r="19" spans="2:96" x14ac:dyDescent="0.25">
      <c r="B19" s="14">
        <v>9</v>
      </c>
      <c r="C19" s="55" t="s">
        <v>26</v>
      </c>
      <c r="D19" s="15" t="s">
        <v>39</v>
      </c>
      <c r="E19" s="36">
        <v>159</v>
      </c>
      <c r="F19" s="34">
        <v>80</v>
      </c>
      <c r="G19" s="35">
        <v>853</v>
      </c>
      <c r="H19" s="35">
        <v>0</v>
      </c>
      <c r="I19" s="36">
        <v>849</v>
      </c>
      <c r="J19" s="34">
        <v>596</v>
      </c>
      <c r="K19" s="35">
        <v>46</v>
      </c>
      <c r="L19" s="34">
        <v>507</v>
      </c>
      <c r="M19" s="43">
        <v>159</v>
      </c>
      <c r="N19" s="44">
        <v>80</v>
      </c>
      <c r="O19" s="45">
        <f>SQRT(ABS(E19-M19)^2 +ABS(F19-N19)^2)</f>
        <v>0</v>
      </c>
      <c r="P19" s="43">
        <v>853</v>
      </c>
      <c r="Q19" s="44">
        <v>0</v>
      </c>
      <c r="R19" s="45">
        <f>SQRT(ABS(G19-P19)^2 +ABS(H19-Q19)^2)</f>
        <v>0</v>
      </c>
      <c r="S19" s="43">
        <v>849</v>
      </c>
      <c r="T19" s="44">
        <v>596</v>
      </c>
      <c r="U19" s="45">
        <f>SQRT(ABS(I19-S19)^2 +ABS(J19-T19)^2)</f>
        <v>0</v>
      </c>
      <c r="V19" s="43">
        <v>46</v>
      </c>
      <c r="W19" s="44">
        <v>507</v>
      </c>
      <c r="X19" s="45">
        <f t="shared" si="0"/>
        <v>0</v>
      </c>
      <c r="Y19" s="43">
        <f t="shared" si="1"/>
        <v>0</v>
      </c>
      <c r="Z19" s="44"/>
      <c r="AA19" s="8">
        <v>159</v>
      </c>
      <c r="AB19" s="5">
        <v>80</v>
      </c>
      <c r="AC19" s="7">
        <f>SQRT(ABS(E19-AA19)^2 +ABS(F19-AB19)^2)</f>
        <v>0</v>
      </c>
      <c r="AD19" s="8">
        <v>854</v>
      </c>
      <c r="AE19" s="5">
        <v>1</v>
      </c>
      <c r="AF19" s="7">
        <f>SQRT(ABS(G19-AD19)^2 +ABS(H19-AE19)^2)</f>
        <v>1.4142135623730951</v>
      </c>
      <c r="AG19" s="8">
        <v>849</v>
      </c>
      <c r="AH19" s="5">
        <v>596</v>
      </c>
      <c r="AI19" s="7">
        <f>SQRT(ABS(I19-AG19)^2 +ABS(J19-AH19)^2)</f>
        <v>0</v>
      </c>
      <c r="AJ19" s="8">
        <v>46</v>
      </c>
      <c r="AK19" s="5">
        <v>507</v>
      </c>
      <c r="AL19" s="7">
        <f t="shared" si="2"/>
        <v>0</v>
      </c>
      <c r="AM19" s="8">
        <f t="shared" si="3"/>
        <v>1.4142135623730951</v>
      </c>
      <c r="AN19" s="5"/>
      <c r="AO19" s="43"/>
      <c r="AP19" s="44"/>
      <c r="AQ19" s="45">
        <f>SQRT(ABS(E19-AO19)^2 +ABS(F19-AP19)^2)</f>
        <v>177.99157283422156</v>
      </c>
      <c r="AR19" s="43"/>
      <c r="AS19" s="44"/>
      <c r="AT19" s="45">
        <f>SQRT(ABS(G19-AR19)^2 +ABS(H19-AS19)^2)</f>
        <v>853</v>
      </c>
      <c r="AU19" s="43"/>
      <c r="AV19" s="44"/>
      <c r="AW19" s="45">
        <f>SQRT(ABS(I19-AU19)^2 +ABS(J19-AV19)^2)</f>
        <v>1037.3123926763817</v>
      </c>
      <c r="AX19" s="43"/>
      <c r="AY19" s="44"/>
      <c r="AZ19" s="45">
        <f t="shared" si="4"/>
        <v>509.08250804756591</v>
      </c>
      <c r="BA19" s="22">
        <f t="shared" si="5"/>
        <v>2577.3864735581692</v>
      </c>
      <c r="BB19" s="4" t="s">
        <v>35</v>
      </c>
      <c r="BC19" s="8">
        <v>159</v>
      </c>
      <c r="BD19" s="5">
        <v>80</v>
      </c>
      <c r="BE19" s="7">
        <f>SQRT(ABS(E19-BC19)^2 +ABS(F19-BD19)^2)</f>
        <v>0</v>
      </c>
      <c r="BF19" s="8">
        <v>853</v>
      </c>
      <c r="BG19" s="5">
        <v>0</v>
      </c>
      <c r="BH19" s="7">
        <f>SQRT(ABS(G19-BF19)^2 +ABS(H19-BG19)^2)</f>
        <v>0</v>
      </c>
      <c r="BI19" s="8">
        <v>849</v>
      </c>
      <c r="BJ19" s="5">
        <v>596</v>
      </c>
      <c r="BK19" s="7">
        <f>SQRT(ABS(I19-BI19)^2 +ABS(J19-BJ19)^2)</f>
        <v>0</v>
      </c>
      <c r="BL19" s="8">
        <v>46</v>
      </c>
      <c r="BM19" s="5">
        <v>507</v>
      </c>
      <c r="BN19" s="57">
        <f t="shared" si="6"/>
        <v>0</v>
      </c>
      <c r="BO19" s="8">
        <f t="shared" si="7"/>
        <v>0</v>
      </c>
      <c r="BP19" s="5"/>
      <c r="BQ19" s="43">
        <v>161</v>
      </c>
      <c r="BR19" s="44">
        <v>80</v>
      </c>
      <c r="BS19" s="45">
        <f>SQRT(ABS(E19-BQ19)^2 +ABS(F19-BR19)^2)</f>
        <v>2</v>
      </c>
      <c r="BT19" s="43">
        <v>855</v>
      </c>
      <c r="BU19" s="44">
        <v>1</v>
      </c>
      <c r="BV19" s="45">
        <f>SQRT(ABS(G19-BT19)^2 +ABS(H19-BU19)^2)</f>
        <v>2.2360679774997898</v>
      </c>
      <c r="BW19" s="43">
        <v>850</v>
      </c>
      <c r="BX19" s="44">
        <v>595</v>
      </c>
      <c r="BY19" s="45">
        <f>SQRT(ABS(I19-BW19)^2 +ABS(J19-BX19)^2)</f>
        <v>1.4142135623730951</v>
      </c>
      <c r="BZ19" s="43">
        <v>45</v>
      </c>
      <c r="CA19" s="44">
        <v>505</v>
      </c>
      <c r="CB19" s="45">
        <f t="shared" si="8"/>
        <v>2.2360679774997898</v>
      </c>
      <c r="CC19" s="43">
        <f t="shared" si="9"/>
        <v>7.8863495173726745</v>
      </c>
      <c r="CD19" s="44"/>
      <c r="CE19" s="8">
        <v>160</v>
      </c>
      <c r="CF19" s="5">
        <v>81</v>
      </c>
      <c r="CG19" s="7">
        <f>SQRT(ABS(E19-CE19)^2 +ABS(F19-CF19)^2)</f>
        <v>1.4142135623730951</v>
      </c>
      <c r="CH19" s="8">
        <v>851</v>
      </c>
      <c r="CI19" s="5">
        <v>0</v>
      </c>
      <c r="CJ19" s="7">
        <f>SQRT(ABS(G19-CH19)^2 +ABS(H19-CI19)^2)</f>
        <v>2</v>
      </c>
      <c r="CK19" s="8">
        <v>841</v>
      </c>
      <c r="CL19" s="5">
        <v>593</v>
      </c>
      <c r="CM19" s="7">
        <f>SQRT(ABS(I19-CK19)^2 +ABS(J19-CL19)^2)</f>
        <v>8.5440037453175304</v>
      </c>
      <c r="CN19" s="8">
        <v>49</v>
      </c>
      <c r="CO19" s="5">
        <v>506</v>
      </c>
      <c r="CP19" s="7">
        <f t="shared" si="10"/>
        <v>3.1622776601683795</v>
      </c>
      <c r="CQ19" s="8">
        <f t="shared" si="11"/>
        <v>15.120494967859004</v>
      </c>
      <c r="CR19" s="5"/>
    </row>
    <row r="20" spans="2:96" x14ac:dyDescent="0.25">
      <c r="B20" s="14">
        <v>10</v>
      </c>
      <c r="C20" s="55" t="s">
        <v>26</v>
      </c>
      <c r="D20" s="15" t="s">
        <v>40</v>
      </c>
      <c r="E20" s="36">
        <v>170</v>
      </c>
      <c r="F20" s="34">
        <v>237</v>
      </c>
      <c r="G20" s="35">
        <v>741</v>
      </c>
      <c r="H20" s="35">
        <v>143</v>
      </c>
      <c r="I20" s="36">
        <v>952</v>
      </c>
      <c r="J20" s="34">
        <v>458</v>
      </c>
      <c r="K20" s="35">
        <v>204</v>
      </c>
      <c r="L20" s="34">
        <v>660</v>
      </c>
      <c r="M20" s="43">
        <v>168</v>
      </c>
      <c r="N20" s="44">
        <v>246</v>
      </c>
      <c r="O20" s="45">
        <f>SQRT(ABS(E20-M20)^2 +ABS(F20-N20)^2)</f>
        <v>9.2195444572928871</v>
      </c>
      <c r="P20" s="43">
        <v>742</v>
      </c>
      <c r="Q20" s="44">
        <v>141</v>
      </c>
      <c r="R20" s="45">
        <f>SQRT(ABS(G20-P20)^2 +ABS(H20-Q20)^2)</f>
        <v>2.2360679774997898</v>
      </c>
      <c r="S20" s="43">
        <v>955</v>
      </c>
      <c r="T20" s="44">
        <v>451</v>
      </c>
      <c r="U20" s="45">
        <f>SQRT(ABS(I20-S20)^2 +ABS(J20-T20)^2)</f>
        <v>7.6157731058639087</v>
      </c>
      <c r="V20" s="43">
        <v>205</v>
      </c>
      <c r="W20" s="44">
        <v>665</v>
      </c>
      <c r="X20" s="45">
        <f t="shared" si="0"/>
        <v>5.0990195135927845</v>
      </c>
      <c r="Y20" s="43">
        <f t="shared" si="1"/>
        <v>24.170405054249372</v>
      </c>
      <c r="Z20" s="44"/>
      <c r="AA20" s="8">
        <v>168</v>
      </c>
      <c r="AB20" s="5">
        <v>248</v>
      </c>
      <c r="AC20" s="7">
        <f>SQRT(ABS(E20-AA20)^2 +ABS(F20-AB20)^2)</f>
        <v>11.180339887498949</v>
      </c>
      <c r="AD20" s="8">
        <v>741</v>
      </c>
      <c r="AE20" s="5">
        <v>144</v>
      </c>
      <c r="AF20" s="7">
        <f>SQRT(ABS(G20-AD20)^2 +ABS(H20-AE20)^2)</f>
        <v>1</v>
      </c>
      <c r="AG20" s="8">
        <v>954</v>
      </c>
      <c r="AH20" s="5">
        <v>451</v>
      </c>
      <c r="AI20" s="7">
        <f>SQRT(ABS(I20-AG20)^2 +ABS(J20-AH20)^2)</f>
        <v>7.2801098892805181</v>
      </c>
      <c r="AJ20" s="8">
        <v>204</v>
      </c>
      <c r="AK20" s="5">
        <v>661</v>
      </c>
      <c r="AL20" s="7">
        <f t="shared" si="2"/>
        <v>1</v>
      </c>
      <c r="AM20" s="8">
        <f t="shared" si="3"/>
        <v>20.460449776779466</v>
      </c>
      <c r="AN20" s="5"/>
      <c r="AO20" s="43"/>
      <c r="AP20" s="44"/>
      <c r="AQ20" s="45">
        <f>SQRT(ABS(E20-AO20)^2 +ABS(F20-AP20)^2)</f>
        <v>291.6659047609096</v>
      </c>
      <c r="AR20" s="43"/>
      <c r="AS20" s="44"/>
      <c r="AT20" s="45">
        <f>SQRT(ABS(G20-AR20)^2 +ABS(H20-AS20)^2)</f>
        <v>754.67211423239962</v>
      </c>
      <c r="AU20" s="43"/>
      <c r="AV20" s="44"/>
      <c r="AW20" s="45">
        <f>SQRT(ABS(I20-AU20)^2 +ABS(J20-AV20)^2)</f>
        <v>1056.4411957132304</v>
      </c>
      <c r="AX20" s="43"/>
      <c r="AY20" s="44"/>
      <c r="AZ20" s="45">
        <f t="shared" si="4"/>
        <v>690.80822230196418</v>
      </c>
      <c r="BA20" s="22">
        <f t="shared" si="5"/>
        <v>2793.5874370085035</v>
      </c>
      <c r="BB20" s="4" t="s">
        <v>35</v>
      </c>
      <c r="BC20" s="8">
        <v>168</v>
      </c>
      <c r="BD20" s="5">
        <v>248</v>
      </c>
      <c r="BE20" s="7">
        <f>SQRT(ABS(E20-BC20)^2 +ABS(F20-BD20)^2)</f>
        <v>11.180339887498949</v>
      </c>
      <c r="BF20" s="8">
        <v>742</v>
      </c>
      <c r="BG20" s="5">
        <v>145</v>
      </c>
      <c r="BH20" s="7">
        <f>SQRT(ABS(G20-BF20)^2 +ABS(H20-BG20)^2)</f>
        <v>2.2360679774997898</v>
      </c>
      <c r="BI20" s="8">
        <v>954</v>
      </c>
      <c r="BJ20" s="5">
        <v>451</v>
      </c>
      <c r="BK20" s="7">
        <f>SQRT(ABS(I20-BI20)^2 +ABS(J20-BJ20)^2)</f>
        <v>7.2801098892805181</v>
      </c>
      <c r="BL20" s="8">
        <v>201</v>
      </c>
      <c r="BM20" s="5">
        <v>660</v>
      </c>
      <c r="BN20" s="57">
        <f t="shared" si="6"/>
        <v>3</v>
      </c>
      <c r="BO20" s="8">
        <f t="shared" si="7"/>
        <v>23.696517754279256</v>
      </c>
      <c r="BP20" s="5"/>
      <c r="BQ20" s="43">
        <v>168</v>
      </c>
      <c r="BR20" s="44">
        <v>248</v>
      </c>
      <c r="BS20" s="45">
        <f>SQRT(ABS(E20-BQ20)^2 +ABS(F20-BR20)^2)</f>
        <v>11.180339887498949</v>
      </c>
      <c r="BT20" s="43">
        <v>742</v>
      </c>
      <c r="BU20" s="44">
        <v>145</v>
      </c>
      <c r="BV20" s="45">
        <f>SQRT(ABS(G20-BT20)^2 +ABS(H20-BU20)^2)</f>
        <v>2.2360679774997898</v>
      </c>
      <c r="BW20" s="43">
        <v>954</v>
      </c>
      <c r="BX20" s="44">
        <v>451</v>
      </c>
      <c r="BY20" s="45">
        <f>SQRT(ABS(I20-BW20)^2 +ABS(J20-BX20)^2)</f>
        <v>7.2801098892805181</v>
      </c>
      <c r="BZ20" s="43">
        <v>201</v>
      </c>
      <c r="CA20" s="44">
        <v>660</v>
      </c>
      <c r="CB20" s="45">
        <f t="shared" si="8"/>
        <v>3</v>
      </c>
      <c r="CC20" s="43">
        <f t="shared" si="9"/>
        <v>23.696517754279256</v>
      </c>
      <c r="CD20" s="44"/>
      <c r="CE20" s="8">
        <v>172</v>
      </c>
      <c r="CF20" s="5">
        <v>240</v>
      </c>
      <c r="CG20" s="7">
        <f>SQRT(ABS(E20-CE20)^2 +ABS(F20-CF20)^2)</f>
        <v>3.6055512754639891</v>
      </c>
      <c r="CH20" s="8">
        <v>741</v>
      </c>
      <c r="CI20" s="5">
        <v>146</v>
      </c>
      <c r="CJ20" s="7">
        <f>SQRT(ABS(G20-CH20)^2 +ABS(H20-CI20)^2)</f>
        <v>3</v>
      </c>
      <c r="CK20" s="8">
        <v>949</v>
      </c>
      <c r="CL20" s="5">
        <v>455</v>
      </c>
      <c r="CM20" s="7">
        <f>SQRT(ABS(I20-CK20)^2 +ABS(J20-CL20)^2)</f>
        <v>4.2426406871192848</v>
      </c>
      <c r="CN20" s="8">
        <v>205</v>
      </c>
      <c r="CO20" s="5">
        <v>657</v>
      </c>
      <c r="CP20" s="7">
        <f t="shared" si="10"/>
        <v>3.1622776601683795</v>
      </c>
      <c r="CQ20" s="8">
        <f t="shared" si="11"/>
        <v>14.010469622751655</v>
      </c>
      <c r="CR20" s="5"/>
    </row>
    <row r="21" spans="2:96" x14ac:dyDescent="0.25">
      <c r="B21" s="14">
        <v>11</v>
      </c>
      <c r="C21" s="55" t="s">
        <v>26</v>
      </c>
      <c r="D21" s="15" t="s">
        <v>41</v>
      </c>
      <c r="E21" s="36">
        <v>234</v>
      </c>
      <c r="F21" s="34">
        <v>50</v>
      </c>
      <c r="G21" s="35">
        <v>912</v>
      </c>
      <c r="H21" s="35">
        <v>154</v>
      </c>
      <c r="I21" s="36">
        <v>908</v>
      </c>
      <c r="J21" s="34">
        <v>645</v>
      </c>
      <c r="K21" s="35">
        <v>48</v>
      </c>
      <c r="L21" s="34">
        <v>463</v>
      </c>
      <c r="M21" s="43">
        <v>229</v>
      </c>
      <c r="N21" s="44">
        <v>59</v>
      </c>
      <c r="O21" s="45">
        <f>SQRT(ABS(E21-M21)^2 +ABS(F21-N21)^2)</f>
        <v>10.295630140987001</v>
      </c>
      <c r="P21" s="43">
        <v>913</v>
      </c>
      <c r="Q21" s="44">
        <v>155</v>
      </c>
      <c r="R21" s="45">
        <f>SQRT(ABS(G21-P21)^2 +ABS(H21-Q21)^2)</f>
        <v>1.4142135623730951</v>
      </c>
      <c r="S21" s="43">
        <v>908</v>
      </c>
      <c r="T21" s="44">
        <v>645</v>
      </c>
      <c r="U21" s="45">
        <f>SQRT(ABS(I21-S21)^2 +ABS(J21-T21)^2)</f>
        <v>0</v>
      </c>
      <c r="V21" s="43">
        <v>48</v>
      </c>
      <c r="W21" s="44">
        <v>464</v>
      </c>
      <c r="X21" s="45">
        <f t="shared" si="0"/>
        <v>1</v>
      </c>
      <c r="Y21" s="43">
        <f t="shared" si="1"/>
        <v>12.709843703360097</v>
      </c>
      <c r="Z21" s="44"/>
      <c r="AA21" s="8">
        <v>236</v>
      </c>
      <c r="AB21" s="5">
        <v>52</v>
      </c>
      <c r="AC21" s="7">
        <f>SQRT(ABS(E21-AA21)^2 +ABS(F21-AB21)^2)</f>
        <v>2.8284271247461903</v>
      </c>
      <c r="AD21" s="8">
        <v>911</v>
      </c>
      <c r="AE21" s="5">
        <v>153</v>
      </c>
      <c r="AF21" s="7">
        <f>SQRT(ABS(G21-AD21)^2 +ABS(H21-AE21)^2)</f>
        <v>1.4142135623730951</v>
      </c>
      <c r="AG21" s="8">
        <v>908</v>
      </c>
      <c r="AH21" s="5">
        <v>645</v>
      </c>
      <c r="AI21" s="7">
        <f>SQRT(ABS(I21-AG21)^2 +ABS(J21-AH21)^2)</f>
        <v>0</v>
      </c>
      <c r="AJ21" s="8">
        <v>48</v>
      </c>
      <c r="AK21" s="5">
        <v>464</v>
      </c>
      <c r="AL21" s="7">
        <f t="shared" si="2"/>
        <v>1</v>
      </c>
      <c r="AM21" s="8">
        <f t="shared" si="3"/>
        <v>5.2426406871192857</v>
      </c>
      <c r="AN21" s="5"/>
      <c r="AO21" s="43">
        <v>229</v>
      </c>
      <c r="AP21" s="44">
        <v>58</v>
      </c>
      <c r="AQ21" s="45">
        <f>SQRT(ABS(E21-AO21)^2 +ABS(F21-AP21)^2)</f>
        <v>9.4339811320566032</v>
      </c>
      <c r="AR21" s="43">
        <v>912</v>
      </c>
      <c r="AS21" s="44">
        <v>153</v>
      </c>
      <c r="AT21" s="45">
        <f>SQRT(ABS(G21-AR21)^2 +ABS(H21-AS21)^2)</f>
        <v>1</v>
      </c>
      <c r="AU21" s="43">
        <v>907</v>
      </c>
      <c r="AV21" s="44">
        <v>646</v>
      </c>
      <c r="AW21" s="45">
        <f>SQRT(ABS(I21-AU21)^2 +ABS(J21-AV21)^2)</f>
        <v>1.4142135623730951</v>
      </c>
      <c r="AX21" s="43">
        <v>47</v>
      </c>
      <c r="AY21" s="44">
        <v>464</v>
      </c>
      <c r="AZ21" s="45">
        <f t="shared" si="4"/>
        <v>1.4142135623730951</v>
      </c>
      <c r="BA21" s="43">
        <f t="shared" si="5"/>
        <v>13.262408256802795</v>
      </c>
      <c r="BB21" s="44"/>
      <c r="BC21" s="8">
        <v>238</v>
      </c>
      <c r="BD21" s="5">
        <v>51</v>
      </c>
      <c r="BE21" s="7">
        <f>SQRT(ABS(E21-BC21)^2 +ABS(F21-BD21)^2)</f>
        <v>4.1231056256176606</v>
      </c>
      <c r="BF21" s="8">
        <v>912</v>
      </c>
      <c r="BG21" s="5">
        <v>155</v>
      </c>
      <c r="BH21" s="7">
        <f>SQRT(ABS(G21-BF21)^2 +ABS(H21-BG21)^2)</f>
        <v>1</v>
      </c>
      <c r="BI21" s="8">
        <v>908</v>
      </c>
      <c r="BJ21" s="5">
        <v>645</v>
      </c>
      <c r="BK21" s="7">
        <f>SQRT(ABS(I21-BI21)^2 +ABS(J21-BJ21)^2)</f>
        <v>0</v>
      </c>
      <c r="BL21" s="8">
        <v>48</v>
      </c>
      <c r="BM21" s="5">
        <v>464</v>
      </c>
      <c r="BN21" s="57">
        <f t="shared" si="6"/>
        <v>1</v>
      </c>
      <c r="BO21" s="8">
        <f t="shared" si="7"/>
        <v>6.1231056256176606</v>
      </c>
      <c r="BP21" s="5"/>
      <c r="BQ21" s="43">
        <v>235</v>
      </c>
      <c r="BR21" s="44">
        <v>50</v>
      </c>
      <c r="BS21" s="45">
        <f>SQRT(ABS(E21-BQ21)^2 +ABS(F21-BR21)^2)</f>
        <v>1</v>
      </c>
      <c r="BT21" s="43">
        <v>912</v>
      </c>
      <c r="BU21" s="44">
        <v>155</v>
      </c>
      <c r="BV21" s="45">
        <f>SQRT(ABS(G21-BT21)^2 +ABS(H21-BU21)^2)</f>
        <v>1</v>
      </c>
      <c r="BW21" s="43">
        <v>908</v>
      </c>
      <c r="BX21" s="44">
        <v>645</v>
      </c>
      <c r="BY21" s="45">
        <f>SQRT(ABS(I21-BW21)^2 +ABS(J21-BX21)^2)</f>
        <v>0</v>
      </c>
      <c r="BZ21" s="43">
        <v>50</v>
      </c>
      <c r="CA21" s="44">
        <v>464</v>
      </c>
      <c r="CB21" s="45">
        <f t="shared" si="8"/>
        <v>2.2360679774997898</v>
      </c>
      <c r="CC21" s="43">
        <f t="shared" si="9"/>
        <v>4.2360679774997898</v>
      </c>
      <c r="CD21" s="44"/>
      <c r="CE21" s="8">
        <v>238</v>
      </c>
      <c r="CF21" s="5">
        <v>53</v>
      </c>
      <c r="CG21" s="7">
        <f>SQRT(ABS(E21-CE21)^2 +ABS(F21-CF21)^2)</f>
        <v>5</v>
      </c>
      <c r="CH21" s="8">
        <v>908</v>
      </c>
      <c r="CI21" s="5">
        <v>154</v>
      </c>
      <c r="CJ21" s="7">
        <f>SQRT(ABS(G21-CH21)^2 +ABS(H21-CI21)^2)</f>
        <v>4</v>
      </c>
      <c r="CK21" s="8">
        <v>906</v>
      </c>
      <c r="CL21" s="5">
        <v>639</v>
      </c>
      <c r="CM21" s="7">
        <f>SQRT(ABS(I21-CK21)^2 +ABS(J21-CL21)^2)</f>
        <v>6.324555320336759</v>
      </c>
      <c r="CN21" s="8">
        <v>52</v>
      </c>
      <c r="CO21" s="5">
        <v>462</v>
      </c>
      <c r="CP21" s="7">
        <f t="shared" si="10"/>
        <v>4.1231056256176606</v>
      </c>
      <c r="CQ21" s="8">
        <f t="shared" si="11"/>
        <v>19.447660945954421</v>
      </c>
      <c r="CR21" s="5"/>
    </row>
    <row r="22" spans="2:96" x14ac:dyDescent="0.25">
      <c r="B22" s="14">
        <v>12</v>
      </c>
      <c r="C22" s="55" t="s">
        <v>26</v>
      </c>
      <c r="D22" s="15" t="s">
        <v>42</v>
      </c>
      <c r="E22" s="36">
        <v>191</v>
      </c>
      <c r="F22" s="34">
        <v>269</v>
      </c>
      <c r="G22" s="35">
        <v>925</v>
      </c>
      <c r="H22" s="35">
        <v>310</v>
      </c>
      <c r="I22" s="36">
        <v>999</v>
      </c>
      <c r="J22" s="34">
        <v>700</v>
      </c>
      <c r="K22" s="35">
        <v>26</v>
      </c>
      <c r="L22" s="34">
        <v>624</v>
      </c>
      <c r="M22" s="43">
        <v>191</v>
      </c>
      <c r="N22" s="44">
        <v>269</v>
      </c>
      <c r="O22" s="45">
        <f>SQRT(ABS(E22-M22)^2 +ABS(F22-N22)^2)</f>
        <v>0</v>
      </c>
      <c r="P22" s="43">
        <v>894</v>
      </c>
      <c r="Q22" s="44">
        <v>308</v>
      </c>
      <c r="R22" s="45">
        <f>SQRT(ABS(G22-P22)^2 +ABS(H22-Q22)^2)</f>
        <v>31.064449134018133</v>
      </c>
      <c r="S22" s="43">
        <v>1001</v>
      </c>
      <c r="T22" s="44">
        <v>694</v>
      </c>
      <c r="U22" s="45">
        <f>SQRT(ABS(I22-S22)^2 +ABS(J22-T22)^2)</f>
        <v>6.324555320336759</v>
      </c>
      <c r="V22" s="43">
        <v>26</v>
      </c>
      <c r="W22" s="44">
        <v>624</v>
      </c>
      <c r="X22" s="45">
        <f t="shared" si="0"/>
        <v>0</v>
      </c>
      <c r="Y22" s="43">
        <f t="shared" si="1"/>
        <v>37.38900445435489</v>
      </c>
      <c r="Z22" s="44"/>
      <c r="AA22" s="8">
        <v>193</v>
      </c>
      <c r="AB22" s="5">
        <v>268</v>
      </c>
      <c r="AC22" s="7">
        <f>SQRT(ABS(E22-AA22)^2 +ABS(F22-AB22)^2)</f>
        <v>2.2360679774997898</v>
      </c>
      <c r="AD22" s="8">
        <v>914</v>
      </c>
      <c r="AE22" s="5">
        <v>309</v>
      </c>
      <c r="AF22" s="7">
        <f>SQRT(ABS(G22-AD22)^2 +ABS(H22-AE22)^2)</f>
        <v>11.045361017187261</v>
      </c>
      <c r="AG22" s="8">
        <v>998</v>
      </c>
      <c r="AH22" s="5">
        <v>700</v>
      </c>
      <c r="AI22" s="7">
        <f>SQRT(ABS(I22-AG22)^2 +ABS(J22-AH22)^2)</f>
        <v>1</v>
      </c>
      <c r="AJ22" s="8">
        <v>26</v>
      </c>
      <c r="AK22" s="5">
        <v>624</v>
      </c>
      <c r="AL22" s="7">
        <f t="shared" si="2"/>
        <v>0</v>
      </c>
      <c r="AM22" s="8">
        <f t="shared" si="3"/>
        <v>14.281428994687051</v>
      </c>
      <c r="AN22" s="5"/>
      <c r="AO22" s="43">
        <v>193</v>
      </c>
      <c r="AP22" s="44">
        <v>268</v>
      </c>
      <c r="AQ22" s="45">
        <f>SQRT(ABS(E22-AO22)^2 +ABS(F22-AP22)^2)</f>
        <v>2.2360679774997898</v>
      </c>
      <c r="AR22" s="43">
        <v>850</v>
      </c>
      <c r="AS22" s="44">
        <v>301</v>
      </c>
      <c r="AT22" s="45">
        <f>SQRT(ABS(G22-AR22)^2 +ABS(H22-AS22)^2)</f>
        <v>75.538069872085032</v>
      </c>
      <c r="AU22" s="43">
        <v>1000</v>
      </c>
      <c r="AV22" s="44">
        <v>693</v>
      </c>
      <c r="AW22" s="45">
        <f>SQRT(ABS(I22-AU22)^2 +ABS(J22-AV22)^2)</f>
        <v>7.0710678118654755</v>
      </c>
      <c r="AX22" s="43">
        <v>25</v>
      </c>
      <c r="AY22" s="44">
        <v>625</v>
      </c>
      <c r="AZ22" s="45">
        <f t="shared" si="4"/>
        <v>1.4142135623730951</v>
      </c>
      <c r="BA22" s="43">
        <f t="shared" si="5"/>
        <v>86.259419223823386</v>
      </c>
      <c r="BB22" s="44"/>
      <c r="BC22" s="8">
        <v>191</v>
      </c>
      <c r="BD22" s="5">
        <v>269</v>
      </c>
      <c r="BE22" s="7">
        <f>SQRT(ABS(E22-BC22)^2 +ABS(F22-BD22)^2)</f>
        <v>0</v>
      </c>
      <c r="BF22" s="8">
        <v>920</v>
      </c>
      <c r="BG22" s="5">
        <v>310</v>
      </c>
      <c r="BH22" s="7">
        <f>SQRT(ABS(G22-BF22)^2 +ABS(H22-BG22)^2)</f>
        <v>5</v>
      </c>
      <c r="BI22" s="8">
        <v>998</v>
      </c>
      <c r="BJ22" s="5">
        <v>700</v>
      </c>
      <c r="BK22" s="7">
        <f>SQRT(ABS(I22-BI22)^2 +ABS(J22-BJ22)^2)</f>
        <v>1</v>
      </c>
      <c r="BL22" s="8">
        <v>26</v>
      </c>
      <c r="BM22" s="5">
        <v>624</v>
      </c>
      <c r="BN22" s="57">
        <f t="shared" si="6"/>
        <v>0</v>
      </c>
      <c r="BO22" s="8">
        <f t="shared" si="7"/>
        <v>6</v>
      </c>
      <c r="BP22" s="5"/>
      <c r="BQ22" s="43">
        <v>191</v>
      </c>
      <c r="BR22" s="44">
        <v>269</v>
      </c>
      <c r="BS22" s="45">
        <f>SQRT(ABS(E22-BQ22)^2 +ABS(F22-BR22)^2)</f>
        <v>0</v>
      </c>
      <c r="BT22" s="43">
        <v>920</v>
      </c>
      <c r="BU22" s="44">
        <v>310</v>
      </c>
      <c r="BV22" s="45">
        <f>SQRT(ABS(G22-BT22)^2 +ABS(H22-BU22)^2)</f>
        <v>5</v>
      </c>
      <c r="BW22" s="43">
        <v>998</v>
      </c>
      <c r="BX22" s="44">
        <v>700</v>
      </c>
      <c r="BY22" s="45">
        <f>SQRT(ABS(I22-BW22)^2 +ABS(J22-BX22)^2)</f>
        <v>1</v>
      </c>
      <c r="BZ22" s="43">
        <v>26</v>
      </c>
      <c r="CA22" s="44">
        <v>624</v>
      </c>
      <c r="CB22" s="45">
        <f t="shared" si="8"/>
        <v>0</v>
      </c>
      <c r="CC22" s="43">
        <f t="shared" si="9"/>
        <v>6</v>
      </c>
      <c r="CD22" s="44"/>
      <c r="CE22" s="8">
        <v>192</v>
      </c>
      <c r="CF22" s="5">
        <v>270</v>
      </c>
      <c r="CG22" s="7">
        <f>SQRT(ABS(E22-CE22)^2 +ABS(F22-CF22)^2)</f>
        <v>1.4142135623730951</v>
      </c>
      <c r="CH22" s="8">
        <v>919</v>
      </c>
      <c r="CI22" s="5">
        <v>311</v>
      </c>
      <c r="CJ22" s="7">
        <f>SQRT(ABS(G22-CH22)^2 +ABS(H22-CI22)^2)</f>
        <v>6.0827625302982193</v>
      </c>
      <c r="CK22" s="8">
        <v>993</v>
      </c>
      <c r="CL22" s="5">
        <v>695</v>
      </c>
      <c r="CM22" s="7">
        <f>SQRT(ABS(I22-CK22)^2 +ABS(J22-CL22)^2)</f>
        <v>7.810249675906654</v>
      </c>
      <c r="CN22" s="8">
        <v>30</v>
      </c>
      <c r="CO22" s="5">
        <v>623</v>
      </c>
      <c r="CP22" s="7">
        <f t="shared" si="10"/>
        <v>4.1231056256176606</v>
      </c>
      <c r="CQ22" s="8">
        <f t="shared" si="11"/>
        <v>19.43033139419563</v>
      </c>
      <c r="CR22" s="5"/>
    </row>
    <row r="23" spans="2:96" x14ac:dyDescent="0.25">
      <c r="B23" s="14">
        <v>13</v>
      </c>
      <c r="C23" s="55" t="s">
        <v>26</v>
      </c>
      <c r="D23" s="15" t="s">
        <v>43</v>
      </c>
      <c r="E23" s="36">
        <v>160</v>
      </c>
      <c r="F23" s="34">
        <v>77</v>
      </c>
      <c r="G23" s="35">
        <v>857</v>
      </c>
      <c r="H23" s="35">
        <v>1</v>
      </c>
      <c r="I23" s="36">
        <v>848</v>
      </c>
      <c r="J23" s="34">
        <v>595</v>
      </c>
      <c r="K23" s="35">
        <v>48</v>
      </c>
      <c r="L23" s="34">
        <v>504</v>
      </c>
      <c r="M23" s="43">
        <v>161</v>
      </c>
      <c r="N23" s="44">
        <v>79</v>
      </c>
      <c r="O23" s="45">
        <f>SQRT(ABS(E23-M23)^2 +ABS(F23-N23)^2)</f>
        <v>2.2360679774997898</v>
      </c>
      <c r="P23" s="43">
        <v>860</v>
      </c>
      <c r="Q23" s="44">
        <v>2</v>
      </c>
      <c r="R23" s="45">
        <f>SQRT(ABS(G23-P23)^2 +ABS(H23-Q23)^2)</f>
        <v>3.1622776601683795</v>
      </c>
      <c r="S23" s="43">
        <v>848</v>
      </c>
      <c r="T23" s="44">
        <v>595</v>
      </c>
      <c r="U23" s="45">
        <f>SQRT(ABS(I23-S23)^2 +ABS(J23-T23)^2)</f>
        <v>0</v>
      </c>
      <c r="V23" s="43">
        <v>47</v>
      </c>
      <c r="W23" s="44">
        <v>509</v>
      </c>
      <c r="X23" s="45">
        <f t="shared" si="0"/>
        <v>5.0990195135927845</v>
      </c>
      <c r="Y23" s="43">
        <f t="shared" si="1"/>
        <v>10.497365151260954</v>
      </c>
      <c r="Z23" s="44"/>
      <c r="AA23" s="8">
        <v>161</v>
      </c>
      <c r="AB23" s="5">
        <v>78</v>
      </c>
      <c r="AC23" s="7">
        <f>SQRT(ABS(E23-AA23)^2 +ABS(F23-AB23)^2)</f>
        <v>1.4142135623730951</v>
      </c>
      <c r="AD23" s="8">
        <v>856</v>
      </c>
      <c r="AE23" s="5">
        <v>1</v>
      </c>
      <c r="AF23" s="7">
        <f>SQRT(ABS(G23-AD23)^2 +ABS(H23-AE23)^2)</f>
        <v>1</v>
      </c>
      <c r="AG23" s="8">
        <v>849</v>
      </c>
      <c r="AH23" s="5">
        <v>596</v>
      </c>
      <c r="AI23" s="7">
        <f>SQRT(ABS(I23-AG23)^2 +ABS(J23-AH23)^2)</f>
        <v>1.4142135623730951</v>
      </c>
      <c r="AJ23" s="8">
        <v>49</v>
      </c>
      <c r="AK23" s="5">
        <v>503</v>
      </c>
      <c r="AL23" s="7">
        <f t="shared" si="2"/>
        <v>1.4142135623730951</v>
      </c>
      <c r="AM23" s="8">
        <f t="shared" si="3"/>
        <v>5.2426406871192848</v>
      </c>
      <c r="AN23" s="5"/>
      <c r="AO23" s="43">
        <v>157</v>
      </c>
      <c r="AP23" s="44">
        <v>80</v>
      </c>
      <c r="AQ23" s="45">
        <f>SQRT(ABS(E23-AO23)^2 +ABS(F23-AP23)^2)</f>
        <v>4.2426406871192848</v>
      </c>
      <c r="AR23" s="43">
        <v>858</v>
      </c>
      <c r="AS23" s="44">
        <v>0</v>
      </c>
      <c r="AT23" s="45">
        <f>SQRT(ABS(G23-AR23)^2 +ABS(H23-AS23)^2)</f>
        <v>1.4142135623730951</v>
      </c>
      <c r="AU23" s="43">
        <v>848</v>
      </c>
      <c r="AV23" s="44">
        <v>596</v>
      </c>
      <c r="AW23" s="45">
        <f>SQRT(ABS(I23-AU23)^2 +ABS(J23-AV23)^2)</f>
        <v>1</v>
      </c>
      <c r="AX23" s="43">
        <v>44</v>
      </c>
      <c r="AY23" s="44">
        <v>504</v>
      </c>
      <c r="AZ23" s="45">
        <f t="shared" si="4"/>
        <v>4</v>
      </c>
      <c r="BA23" s="43">
        <f t="shared" si="5"/>
        <v>10.65685424949238</v>
      </c>
      <c r="BB23" s="44"/>
      <c r="BC23" s="8">
        <v>161</v>
      </c>
      <c r="BD23" s="5">
        <v>79</v>
      </c>
      <c r="BE23" s="7">
        <f>SQRT(ABS(E23-BC23)^2 +ABS(F23-BD23)^2)</f>
        <v>2.2360679774997898</v>
      </c>
      <c r="BF23" s="8">
        <v>857</v>
      </c>
      <c r="BG23" s="5">
        <v>3</v>
      </c>
      <c r="BH23" s="7">
        <f>SQRT(ABS(G23-BF23)^2 +ABS(H23-BG23)^2)</f>
        <v>2</v>
      </c>
      <c r="BI23" s="8">
        <v>848</v>
      </c>
      <c r="BJ23" s="5">
        <v>595</v>
      </c>
      <c r="BK23" s="7">
        <f>SQRT(ABS(I23-BI23)^2 +ABS(J23-BJ23)^2)</f>
        <v>0</v>
      </c>
      <c r="BL23" s="8">
        <v>51</v>
      </c>
      <c r="BM23" s="5">
        <v>505</v>
      </c>
      <c r="BN23" s="57">
        <f t="shared" si="6"/>
        <v>3.1622776601683795</v>
      </c>
      <c r="BO23" s="8">
        <f t="shared" si="7"/>
        <v>7.3983456376681698</v>
      </c>
      <c r="BP23" s="5"/>
      <c r="BQ23" s="43">
        <v>161</v>
      </c>
      <c r="BR23" s="44">
        <v>79</v>
      </c>
      <c r="BS23" s="45">
        <f>SQRT(ABS(E23-BQ23)^2 +ABS(F23-BR23)^2)</f>
        <v>2.2360679774997898</v>
      </c>
      <c r="BT23" s="43">
        <v>857</v>
      </c>
      <c r="BU23" s="44">
        <v>3</v>
      </c>
      <c r="BV23" s="45">
        <f>SQRT(ABS(G23-BT23)^2 +ABS(H23-BU23)^2)</f>
        <v>2</v>
      </c>
      <c r="BW23" s="43">
        <v>848</v>
      </c>
      <c r="BX23" s="44">
        <v>595</v>
      </c>
      <c r="BY23" s="45">
        <f>SQRT(ABS(I23-BW23)^2 +ABS(J23-BX23)^2)</f>
        <v>0</v>
      </c>
      <c r="BZ23" s="43">
        <v>52</v>
      </c>
      <c r="CA23" s="44">
        <v>505</v>
      </c>
      <c r="CB23" s="45">
        <f t="shared" si="8"/>
        <v>4.1231056256176606</v>
      </c>
      <c r="CC23" s="43">
        <f t="shared" si="9"/>
        <v>8.3591736031174513</v>
      </c>
      <c r="CD23" s="44"/>
      <c r="CE23" s="8"/>
      <c r="CF23" s="5"/>
      <c r="CG23" s="7">
        <f>SQRT(ABS(E23-CE23)^2 +ABS(F23-CF23)^2)</f>
        <v>177.56407294269863</v>
      </c>
      <c r="CH23" s="8"/>
      <c r="CI23" s="5"/>
      <c r="CJ23" s="7">
        <f>SQRT(ABS(G23-CH23)^2 +ABS(H23-CI23)^2)</f>
        <v>857.00058343037313</v>
      </c>
      <c r="CK23" s="8"/>
      <c r="CL23" s="5"/>
      <c r="CM23" s="7">
        <f>SQRT(ABS(I23-CK23)^2 +ABS(J23-CL23)^2)</f>
        <v>1035.9193984089688</v>
      </c>
      <c r="CN23" s="8"/>
      <c r="CO23" s="5"/>
      <c r="CP23" s="7">
        <f t="shared" si="10"/>
        <v>506.28055463349568</v>
      </c>
      <c r="CQ23" s="22">
        <f t="shared" si="11"/>
        <v>2576.7646094155361</v>
      </c>
      <c r="CR23" s="4" t="s">
        <v>33</v>
      </c>
    </row>
    <row r="24" spans="2:96" x14ac:dyDescent="0.25">
      <c r="B24" s="14">
        <v>14</v>
      </c>
      <c r="C24" s="55" t="s">
        <v>26</v>
      </c>
      <c r="D24" s="15" t="s">
        <v>44</v>
      </c>
      <c r="E24" s="36">
        <v>237</v>
      </c>
      <c r="F24" s="34">
        <v>111</v>
      </c>
      <c r="G24" s="35">
        <v>878</v>
      </c>
      <c r="H24" s="35">
        <v>177</v>
      </c>
      <c r="I24" s="36">
        <v>875</v>
      </c>
      <c r="J24" s="34">
        <v>660</v>
      </c>
      <c r="K24" s="35">
        <v>40</v>
      </c>
      <c r="L24" s="34">
        <v>485</v>
      </c>
      <c r="M24" s="43">
        <v>0</v>
      </c>
      <c r="N24" s="44">
        <v>0</v>
      </c>
      <c r="O24" s="45">
        <f>SQRT(ABS(E24-M24)^2 +ABS(F24-N24)^2)</f>
        <v>261.70594185077266</v>
      </c>
      <c r="P24" s="43">
        <v>0</v>
      </c>
      <c r="Q24" s="44">
        <v>0</v>
      </c>
      <c r="R24" s="45">
        <f>SQRT(ABS(G24-P24)^2 +ABS(H24-Q24)^2)</f>
        <v>895.66344125458193</v>
      </c>
      <c r="S24" s="43">
        <v>0</v>
      </c>
      <c r="T24" s="44">
        <v>0</v>
      </c>
      <c r="U24" s="45">
        <f>SQRT(ABS(I24-S24)^2 +ABS(J24-T24)^2)</f>
        <v>1096.0041058317254</v>
      </c>
      <c r="V24" s="43">
        <v>0</v>
      </c>
      <c r="W24" s="44">
        <v>0</v>
      </c>
      <c r="X24" s="45">
        <f t="shared" si="0"/>
        <v>486.64668908767891</v>
      </c>
      <c r="Y24" s="22">
        <f t="shared" si="1"/>
        <v>2740.0201780247589</v>
      </c>
      <c r="Z24" s="4" t="s">
        <v>35</v>
      </c>
      <c r="AA24" s="8">
        <v>239</v>
      </c>
      <c r="AB24" s="5">
        <v>110</v>
      </c>
      <c r="AC24" s="7">
        <f>SQRT(ABS(E24-AA24)^2 +ABS(F24-AB24)^2)</f>
        <v>2.2360679774997898</v>
      </c>
      <c r="AD24" s="8">
        <v>879</v>
      </c>
      <c r="AE24" s="5">
        <v>177</v>
      </c>
      <c r="AF24" s="7">
        <f>SQRT(ABS(G24-AD24)^2 +ABS(H24-AE24)^2)</f>
        <v>1</v>
      </c>
      <c r="AG24" s="8">
        <v>875</v>
      </c>
      <c r="AH24" s="5">
        <v>660</v>
      </c>
      <c r="AI24" s="7">
        <f>SQRT(ABS(I24-AG24)^2 +ABS(J24-AH24)^2)</f>
        <v>0</v>
      </c>
      <c r="AJ24" s="8">
        <v>40</v>
      </c>
      <c r="AK24" s="5">
        <v>485</v>
      </c>
      <c r="AL24" s="7">
        <f t="shared" si="2"/>
        <v>0</v>
      </c>
      <c r="AM24" s="8">
        <f t="shared" si="3"/>
        <v>3.2360679774997898</v>
      </c>
      <c r="AN24" s="5"/>
      <c r="AO24" s="43"/>
      <c r="AP24" s="44"/>
      <c r="AQ24" s="45">
        <f>SQRT(ABS(E24-AO24)^2 +ABS(F24-AP24)^2)</f>
        <v>261.70594185077266</v>
      </c>
      <c r="AR24" s="43"/>
      <c r="AS24" s="44"/>
      <c r="AT24" s="45">
        <f>SQRT(ABS(G24-AR24)^2 +ABS(H24-AS24)^2)</f>
        <v>895.66344125458193</v>
      </c>
      <c r="AU24" s="43"/>
      <c r="AV24" s="44"/>
      <c r="AW24" s="45">
        <f>SQRT(ABS(I24-AU24)^2 +ABS(J24-AV24)^2)</f>
        <v>1096.0041058317254</v>
      </c>
      <c r="AX24" s="43"/>
      <c r="AY24" s="44"/>
      <c r="AZ24" s="45">
        <f t="shared" si="4"/>
        <v>486.64668908767891</v>
      </c>
      <c r="BA24" s="22">
        <f t="shared" si="5"/>
        <v>2740.0201780247589</v>
      </c>
      <c r="BB24" s="4" t="s">
        <v>35</v>
      </c>
      <c r="BC24" s="8">
        <v>237</v>
      </c>
      <c r="BD24" s="5">
        <v>111</v>
      </c>
      <c r="BE24" s="7">
        <f>SQRT(ABS(E24-BC24)^2 +ABS(F24-BD24)^2)</f>
        <v>0</v>
      </c>
      <c r="BF24" s="8">
        <v>878</v>
      </c>
      <c r="BG24" s="5">
        <v>177</v>
      </c>
      <c r="BH24" s="7">
        <f>SQRT(ABS(G24-BF24)^2 +ABS(H24-BG24)^2)</f>
        <v>0</v>
      </c>
      <c r="BI24" s="8">
        <v>875</v>
      </c>
      <c r="BJ24" s="5">
        <v>660</v>
      </c>
      <c r="BK24" s="7">
        <f>SQRT(ABS(I24-BI24)^2 +ABS(J24-BJ24)^2)</f>
        <v>0</v>
      </c>
      <c r="BL24" s="8">
        <v>42</v>
      </c>
      <c r="BM24" s="5">
        <v>474</v>
      </c>
      <c r="BN24" s="57">
        <f t="shared" si="6"/>
        <v>11.180339887498949</v>
      </c>
      <c r="BO24" s="8">
        <f t="shared" si="7"/>
        <v>11.180339887498949</v>
      </c>
      <c r="BP24" s="5"/>
      <c r="BQ24" s="43">
        <v>237</v>
      </c>
      <c r="BR24" s="44">
        <v>111</v>
      </c>
      <c r="BS24" s="45">
        <f>SQRT(ABS(E24-BQ24)^2 +ABS(F24-BR24)^2)</f>
        <v>0</v>
      </c>
      <c r="BT24" s="43">
        <v>878</v>
      </c>
      <c r="BU24" s="44">
        <v>177</v>
      </c>
      <c r="BV24" s="45">
        <f>SQRT(ABS(G24-BT24)^2 +ABS(H24-BU24)^2)</f>
        <v>0</v>
      </c>
      <c r="BW24" s="43">
        <v>872</v>
      </c>
      <c r="BX24" s="44">
        <v>658</v>
      </c>
      <c r="BY24" s="45">
        <f>SQRT(ABS(I24-BW24)^2 +ABS(J24-BX24)^2)</f>
        <v>3.6055512754639891</v>
      </c>
      <c r="BZ24" s="43">
        <v>41</v>
      </c>
      <c r="CA24" s="44">
        <v>474</v>
      </c>
      <c r="CB24" s="45">
        <f t="shared" si="8"/>
        <v>11.045361017187261</v>
      </c>
      <c r="CC24" s="43">
        <f t="shared" si="9"/>
        <v>14.650912292651251</v>
      </c>
      <c r="CD24" s="44"/>
      <c r="CE24" s="8">
        <v>239</v>
      </c>
      <c r="CF24" s="5">
        <v>112</v>
      </c>
      <c r="CG24" s="7">
        <f>SQRT(ABS(E24-CE24)^2 +ABS(F24-CF24)^2)</f>
        <v>2.2360679774997898</v>
      </c>
      <c r="CH24" s="8">
        <v>876</v>
      </c>
      <c r="CI24" s="5">
        <v>179</v>
      </c>
      <c r="CJ24" s="7">
        <f>SQRT(ABS(G24-CH24)^2 +ABS(H24-CI24)^2)</f>
        <v>2.8284271247461903</v>
      </c>
      <c r="CK24" s="8">
        <v>871</v>
      </c>
      <c r="CL24" s="5">
        <v>657</v>
      </c>
      <c r="CM24" s="7">
        <f>SQRT(ABS(I24-CK24)^2 +ABS(J24-CL24)^2)</f>
        <v>5</v>
      </c>
      <c r="CN24" s="8">
        <v>43</v>
      </c>
      <c r="CO24" s="5">
        <v>485</v>
      </c>
      <c r="CP24" s="7">
        <f t="shared" si="10"/>
        <v>3</v>
      </c>
      <c r="CQ24" s="8">
        <f t="shared" si="11"/>
        <v>13.06449510224598</v>
      </c>
      <c r="CR24" s="5"/>
    </row>
    <row r="25" spans="2:96" x14ac:dyDescent="0.25">
      <c r="B25" s="14">
        <v>15</v>
      </c>
      <c r="C25" s="55" t="s">
        <v>26</v>
      </c>
      <c r="D25" s="15" t="s">
        <v>45</v>
      </c>
      <c r="E25" s="36">
        <v>113</v>
      </c>
      <c r="F25" s="34">
        <v>110</v>
      </c>
      <c r="G25" s="35">
        <v>811</v>
      </c>
      <c r="H25" s="35">
        <v>88</v>
      </c>
      <c r="I25" s="36">
        <v>1012</v>
      </c>
      <c r="J25" s="34">
        <v>490</v>
      </c>
      <c r="K25" s="35">
        <v>98</v>
      </c>
      <c r="L25" s="34">
        <v>651</v>
      </c>
      <c r="M25" s="43">
        <v>110</v>
      </c>
      <c r="N25" s="44">
        <v>121</v>
      </c>
      <c r="O25" s="45">
        <f>SQRT(ABS(E25-M25)^2 +ABS(F25-N25)^2)</f>
        <v>11.401754250991379</v>
      </c>
      <c r="P25" s="43">
        <v>810</v>
      </c>
      <c r="Q25" s="44">
        <v>88</v>
      </c>
      <c r="R25" s="45">
        <f>SQRT(ABS(G25-P25)^2 +ABS(H25-Q25)^2)</f>
        <v>1</v>
      </c>
      <c r="S25" s="43">
        <v>1015</v>
      </c>
      <c r="T25" s="44">
        <v>482</v>
      </c>
      <c r="U25" s="45">
        <f>SQRT(ABS(I25-S25)^2 +ABS(J25-T25)^2)</f>
        <v>8.5440037453175304</v>
      </c>
      <c r="V25" s="43">
        <v>97</v>
      </c>
      <c r="W25" s="44">
        <v>652</v>
      </c>
      <c r="X25" s="45">
        <f t="shared" si="0"/>
        <v>1.4142135623730951</v>
      </c>
      <c r="Y25" s="43">
        <f t="shared" si="1"/>
        <v>22.359971558682005</v>
      </c>
      <c r="Z25" s="44"/>
      <c r="AA25" s="8">
        <v>114</v>
      </c>
      <c r="AB25" s="5">
        <v>110</v>
      </c>
      <c r="AC25" s="7">
        <f>SQRT(ABS(E25-AA25)^2 +ABS(F25-AB25)^2)</f>
        <v>1</v>
      </c>
      <c r="AD25" s="8">
        <v>808</v>
      </c>
      <c r="AE25" s="5">
        <v>87</v>
      </c>
      <c r="AF25" s="7">
        <f>SQRT(ABS(G25-AD25)^2 +ABS(H25-AE25)^2)</f>
        <v>3.1622776601683795</v>
      </c>
      <c r="AG25" s="8">
        <v>1013</v>
      </c>
      <c r="AH25" s="5">
        <v>483</v>
      </c>
      <c r="AI25" s="7">
        <f>SQRT(ABS(I25-AG25)^2 +ABS(J25-AH25)^2)</f>
        <v>7.0710678118654755</v>
      </c>
      <c r="AJ25" s="8">
        <v>105</v>
      </c>
      <c r="AK25" s="5">
        <v>651</v>
      </c>
      <c r="AL25" s="7">
        <f t="shared" si="2"/>
        <v>7</v>
      </c>
      <c r="AM25" s="8">
        <f t="shared" si="3"/>
        <v>18.233345472033854</v>
      </c>
      <c r="AN25" s="5"/>
      <c r="AO25" s="43">
        <v>109</v>
      </c>
      <c r="AP25" s="44">
        <v>120</v>
      </c>
      <c r="AQ25" s="45">
        <f>SQRT(ABS(E25-AO25)^2 +ABS(F25-AP25)^2)</f>
        <v>10.770329614269007</v>
      </c>
      <c r="AR25" s="43">
        <v>810</v>
      </c>
      <c r="AS25" s="44">
        <v>87</v>
      </c>
      <c r="AT25" s="45">
        <f>SQRT(ABS(G25-AR25)^2 +ABS(H25-AS25)^2)</f>
        <v>1.4142135623730951</v>
      </c>
      <c r="AU25" s="43">
        <v>1014</v>
      </c>
      <c r="AV25" s="44">
        <v>481</v>
      </c>
      <c r="AW25" s="45">
        <f>SQRT(ABS(I25-AU25)^2 +ABS(J25-AV25)^2)</f>
        <v>9.2195444572928871</v>
      </c>
      <c r="AX25" s="43">
        <v>98</v>
      </c>
      <c r="AY25" s="44">
        <v>653</v>
      </c>
      <c r="AZ25" s="45">
        <f t="shared" si="4"/>
        <v>2</v>
      </c>
      <c r="BA25" s="43">
        <f t="shared" si="5"/>
        <v>23.404087633934992</v>
      </c>
      <c r="BB25" s="44"/>
      <c r="BC25" s="8">
        <v>115</v>
      </c>
      <c r="BD25" s="5">
        <v>110</v>
      </c>
      <c r="BE25" s="7">
        <f>SQRT(ABS(E25-BC25)^2 +ABS(F25-BD25)^2)</f>
        <v>2</v>
      </c>
      <c r="BF25" s="8">
        <v>810</v>
      </c>
      <c r="BG25" s="5">
        <v>88</v>
      </c>
      <c r="BH25" s="7">
        <f>SQRT(ABS(G25-BF25)^2 +ABS(H25-BG25)^2)</f>
        <v>1</v>
      </c>
      <c r="BI25" s="8">
        <v>1013</v>
      </c>
      <c r="BJ25" s="5">
        <v>483</v>
      </c>
      <c r="BK25" s="7">
        <f>SQRT(ABS(I25-BI25)^2 +ABS(J25-BJ25)^2)</f>
        <v>7.0710678118654755</v>
      </c>
      <c r="BL25" s="8">
        <v>97</v>
      </c>
      <c r="BM25" s="5">
        <v>652</v>
      </c>
      <c r="BN25" s="57">
        <f t="shared" si="6"/>
        <v>1.4142135623730951</v>
      </c>
      <c r="BO25" s="8">
        <f t="shared" si="7"/>
        <v>11.485281374238571</v>
      </c>
      <c r="BP25" s="5"/>
      <c r="BQ25" s="43">
        <v>115</v>
      </c>
      <c r="BR25" s="44">
        <v>110</v>
      </c>
      <c r="BS25" s="45">
        <f>SQRT(ABS(E25-BQ25)^2 +ABS(F25-BR25)^2)</f>
        <v>2</v>
      </c>
      <c r="BT25" s="43">
        <v>809</v>
      </c>
      <c r="BU25" s="44">
        <v>88</v>
      </c>
      <c r="BV25" s="45">
        <f>SQRT(ABS(G25-BT25)^2 +ABS(H25-BU25)^2)</f>
        <v>2</v>
      </c>
      <c r="BW25" s="43">
        <v>1013</v>
      </c>
      <c r="BX25" s="44">
        <v>482</v>
      </c>
      <c r="BY25" s="45">
        <f>SQRT(ABS(I25-BW25)^2 +ABS(J25-BX25)^2)</f>
        <v>8.0622577482985491</v>
      </c>
      <c r="BZ25" s="43">
        <v>98</v>
      </c>
      <c r="CA25" s="44">
        <v>653</v>
      </c>
      <c r="CB25" s="45">
        <f t="shared" si="8"/>
        <v>2</v>
      </c>
      <c r="CC25" s="43">
        <f t="shared" si="9"/>
        <v>14.062257748298549</v>
      </c>
      <c r="CD25" s="44"/>
      <c r="CE25" s="8">
        <v>115</v>
      </c>
      <c r="CF25" s="5">
        <v>112</v>
      </c>
      <c r="CG25" s="7">
        <f>SQRT(ABS(E25-CE25)^2 +ABS(F25-CF25)^2)</f>
        <v>2.8284271247461903</v>
      </c>
      <c r="CH25" s="8">
        <v>807</v>
      </c>
      <c r="CI25" s="5">
        <v>89</v>
      </c>
      <c r="CJ25" s="7">
        <f>SQRT(ABS(G25-CH25)^2 +ABS(H25-CI25)^2)</f>
        <v>4.1231056256176606</v>
      </c>
      <c r="CK25" s="8">
        <v>1008</v>
      </c>
      <c r="CL25" s="5">
        <v>486</v>
      </c>
      <c r="CM25" s="7">
        <f>SQRT(ABS(I25-CK25)^2 +ABS(J25-CL25)^2)</f>
        <v>5.6568542494923806</v>
      </c>
      <c r="CN25" s="8">
        <v>103</v>
      </c>
      <c r="CO25" s="5">
        <v>649</v>
      </c>
      <c r="CP25" s="7">
        <f t="shared" si="10"/>
        <v>5.3851648071345037</v>
      </c>
      <c r="CQ25" s="8">
        <f t="shared" si="11"/>
        <v>17.993551806990737</v>
      </c>
      <c r="CR25" s="5"/>
    </row>
    <row r="26" spans="2:96" x14ac:dyDescent="0.25">
      <c r="B26" s="14">
        <v>16</v>
      </c>
      <c r="C26" s="55" t="s">
        <v>26</v>
      </c>
      <c r="D26" s="15" t="s">
        <v>46</v>
      </c>
      <c r="E26" s="36">
        <v>172</v>
      </c>
      <c r="F26" s="34">
        <v>79</v>
      </c>
      <c r="G26" s="35">
        <v>881</v>
      </c>
      <c r="H26" s="35">
        <v>66</v>
      </c>
      <c r="I26" s="36">
        <v>1012</v>
      </c>
      <c r="J26" s="34">
        <v>511</v>
      </c>
      <c r="K26" s="35">
        <v>201</v>
      </c>
      <c r="L26" s="34">
        <v>635</v>
      </c>
      <c r="M26" s="43">
        <v>170</v>
      </c>
      <c r="N26" s="44">
        <v>79</v>
      </c>
      <c r="O26" s="45">
        <f>SQRT(ABS(E26-M26)^2 +ABS(F26-N26)^2)</f>
        <v>2</v>
      </c>
      <c r="P26" s="43">
        <v>881</v>
      </c>
      <c r="Q26" s="44">
        <v>66</v>
      </c>
      <c r="R26" s="45">
        <f>SQRT(ABS(G26-P26)^2 +ABS(H26-Q26)^2)</f>
        <v>0</v>
      </c>
      <c r="S26" s="43">
        <v>1012</v>
      </c>
      <c r="T26" s="44">
        <v>511</v>
      </c>
      <c r="U26" s="45">
        <f>SQRT(ABS(I26-S26)^2 +ABS(J26-T26)^2)</f>
        <v>0</v>
      </c>
      <c r="V26" s="43">
        <v>201</v>
      </c>
      <c r="W26" s="44">
        <v>635</v>
      </c>
      <c r="X26" s="45">
        <f t="shared" si="0"/>
        <v>0</v>
      </c>
      <c r="Y26" s="43">
        <f t="shared" si="1"/>
        <v>2</v>
      </c>
      <c r="Z26" s="44"/>
      <c r="AA26" s="8">
        <v>173</v>
      </c>
      <c r="AB26" s="5">
        <v>79</v>
      </c>
      <c r="AC26" s="7">
        <f>SQRT(ABS(E26-AA26)^2 +ABS(F26-AB26)^2)</f>
        <v>1</v>
      </c>
      <c r="AD26" s="8">
        <v>881</v>
      </c>
      <c r="AE26" s="5">
        <v>65</v>
      </c>
      <c r="AF26" s="7">
        <f>SQRT(ABS(G26-AD26)^2 +ABS(H26-AE26)^2)</f>
        <v>1</v>
      </c>
      <c r="AG26" s="8">
        <v>1012</v>
      </c>
      <c r="AH26" s="5">
        <v>509</v>
      </c>
      <c r="AI26" s="7">
        <f>SQRT(ABS(I26-AG26)^2 +ABS(J26-AH26)^2)</f>
        <v>2</v>
      </c>
      <c r="AJ26" s="8">
        <v>200</v>
      </c>
      <c r="AK26" s="5">
        <v>599</v>
      </c>
      <c r="AL26" s="7">
        <f t="shared" si="2"/>
        <v>36.013886210738214</v>
      </c>
      <c r="AM26" s="8">
        <f t="shared" si="3"/>
        <v>40.013886210738214</v>
      </c>
      <c r="AN26" s="5"/>
      <c r="AO26" s="43">
        <v>175</v>
      </c>
      <c r="AP26" s="44">
        <v>77</v>
      </c>
      <c r="AQ26" s="45">
        <f>SQRT(ABS(E26-AO26)^2 +ABS(F26-AP26)^2)</f>
        <v>3.6055512754639891</v>
      </c>
      <c r="AR26" s="43">
        <v>880</v>
      </c>
      <c r="AS26" s="44">
        <v>65</v>
      </c>
      <c r="AT26" s="45">
        <f>SQRT(ABS(G26-AR26)^2 +ABS(H26-AS26)^2)</f>
        <v>1.4142135623730951</v>
      </c>
      <c r="AU26" s="43">
        <v>1012</v>
      </c>
      <c r="AV26" s="44">
        <v>510</v>
      </c>
      <c r="AW26" s="45">
        <f>SQRT(ABS(I26-AU26)^2 +ABS(J26-AV26)^2)</f>
        <v>1</v>
      </c>
      <c r="AX26" s="43">
        <v>201</v>
      </c>
      <c r="AY26" s="44">
        <v>635</v>
      </c>
      <c r="AZ26" s="45">
        <f t="shared" si="4"/>
        <v>0</v>
      </c>
      <c r="BA26" s="43">
        <f t="shared" si="5"/>
        <v>6.0197648378370845</v>
      </c>
      <c r="BB26" s="44"/>
      <c r="BC26" s="8">
        <v>173</v>
      </c>
      <c r="BD26" s="5">
        <v>79</v>
      </c>
      <c r="BE26" s="7">
        <f>SQRT(ABS(E26-BC26)^2 +ABS(F26-BD26)^2)</f>
        <v>1</v>
      </c>
      <c r="BF26" s="8">
        <v>881</v>
      </c>
      <c r="BG26" s="5">
        <v>66</v>
      </c>
      <c r="BH26" s="7">
        <f>SQRT(ABS(G26-BF26)^2 +ABS(H26-BG26)^2)</f>
        <v>0</v>
      </c>
      <c r="BI26" s="8">
        <v>1012</v>
      </c>
      <c r="BJ26" s="5">
        <v>509</v>
      </c>
      <c r="BK26" s="7">
        <f>SQRT(ABS(I26-BI26)^2 +ABS(J26-BJ26)^2)</f>
        <v>2</v>
      </c>
      <c r="BL26" s="8">
        <v>203</v>
      </c>
      <c r="BM26" s="5">
        <v>636</v>
      </c>
      <c r="BN26" s="57">
        <f t="shared" si="6"/>
        <v>2.2360679774997898</v>
      </c>
      <c r="BO26" s="8">
        <f t="shared" si="7"/>
        <v>5.2360679774997898</v>
      </c>
      <c r="BP26" s="5"/>
      <c r="BQ26" s="43">
        <v>173</v>
      </c>
      <c r="BR26" s="44">
        <v>78</v>
      </c>
      <c r="BS26" s="45">
        <f>SQRT(ABS(E26-BQ26)^2 +ABS(F26-BR26)^2)</f>
        <v>1.4142135623730951</v>
      </c>
      <c r="BT26" s="43">
        <v>881</v>
      </c>
      <c r="BU26" s="44">
        <v>66</v>
      </c>
      <c r="BV26" s="45">
        <f>SQRT(ABS(G26-BT26)^2 +ABS(H26-BU26)^2)</f>
        <v>0</v>
      </c>
      <c r="BW26" s="43">
        <v>1012</v>
      </c>
      <c r="BX26" s="44">
        <v>508</v>
      </c>
      <c r="BY26" s="45">
        <f>SQRT(ABS(I26-BW26)^2 +ABS(J26-BX26)^2)</f>
        <v>3</v>
      </c>
      <c r="BZ26" s="43">
        <v>202</v>
      </c>
      <c r="CA26" s="44">
        <v>635</v>
      </c>
      <c r="CB26" s="45">
        <f t="shared" si="8"/>
        <v>1</v>
      </c>
      <c r="CC26" s="43">
        <f t="shared" si="9"/>
        <v>5.4142135623730949</v>
      </c>
      <c r="CD26" s="44"/>
      <c r="CE26" s="8"/>
      <c r="CF26" s="5"/>
      <c r="CG26" s="7">
        <f>SQRT(ABS(E26-CE26)^2 +ABS(F26-CF26)^2)</f>
        <v>189.274932307477</v>
      </c>
      <c r="CH26" s="8"/>
      <c r="CI26" s="5"/>
      <c r="CJ26" s="7">
        <f>SQRT(ABS(G26-CH26)^2 +ABS(H26-CI26)^2)</f>
        <v>883.46873176134534</v>
      </c>
      <c r="CK26" s="8"/>
      <c r="CL26" s="5"/>
      <c r="CM26" s="7">
        <f>SQRT(ABS(I26-CK26)^2 +ABS(J26-CL26)^2)</f>
        <v>1133.6952853390544</v>
      </c>
      <c r="CN26" s="8"/>
      <c r="CO26" s="5"/>
      <c r="CP26" s="7">
        <f t="shared" si="10"/>
        <v>666.05255047931462</v>
      </c>
      <c r="CQ26" s="22">
        <f t="shared" si="11"/>
        <v>2872.4914998871914</v>
      </c>
      <c r="CR26" s="4" t="s">
        <v>33</v>
      </c>
    </row>
    <row r="27" spans="2:96" x14ac:dyDescent="0.25">
      <c r="B27" s="14">
        <v>17</v>
      </c>
      <c r="C27" s="55" t="s">
        <v>26</v>
      </c>
      <c r="D27" s="15" t="s">
        <v>47</v>
      </c>
      <c r="E27" s="36">
        <v>188</v>
      </c>
      <c r="F27" s="34">
        <v>117</v>
      </c>
      <c r="G27" s="35">
        <v>874</v>
      </c>
      <c r="H27" s="35">
        <v>126</v>
      </c>
      <c r="I27" s="36">
        <v>979</v>
      </c>
      <c r="J27" s="34">
        <v>590</v>
      </c>
      <c r="K27" s="35">
        <v>108</v>
      </c>
      <c r="L27" s="34">
        <v>601</v>
      </c>
      <c r="M27" s="43">
        <v>182</v>
      </c>
      <c r="N27" s="44">
        <v>127</v>
      </c>
      <c r="O27" s="45">
        <f>SQRT(ABS(E27-M27)^2 +ABS(F27-N27)^2)</f>
        <v>11.661903789690601</v>
      </c>
      <c r="P27" s="43">
        <v>872</v>
      </c>
      <c r="Q27" s="44">
        <v>126</v>
      </c>
      <c r="R27" s="45">
        <f>SQRT(ABS(G27-P27)^2 +ABS(H27-Q27)^2)</f>
        <v>2</v>
      </c>
      <c r="S27" s="43">
        <v>979</v>
      </c>
      <c r="T27" s="44">
        <v>590</v>
      </c>
      <c r="U27" s="45">
        <f>SQRT(ABS(I27-S27)^2 +ABS(J27-T27)^2)</f>
        <v>0</v>
      </c>
      <c r="V27" s="43">
        <v>108</v>
      </c>
      <c r="W27" s="44">
        <v>601</v>
      </c>
      <c r="X27" s="45">
        <f t="shared" si="0"/>
        <v>0</v>
      </c>
      <c r="Y27" s="43">
        <f t="shared" si="1"/>
        <v>13.661903789690601</v>
      </c>
      <c r="Z27" s="44"/>
      <c r="AA27" s="8">
        <v>189</v>
      </c>
      <c r="AB27" s="5">
        <v>119</v>
      </c>
      <c r="AC27" s="7">
        <f>SQRT(ABS(E27-AA27)^2 +ABS(F27-AB27)^2)</f>
        <v>2.2360679774997898</v>
      </c>
      <c r="AD27" s="8">
        <v>875</v>
      </c>
      <c r="AE27" s="5">
        <v>126</v>
      </c>
      <c r="AF27" s="7">
        <f>SQRT(ABS(G27-AD27)^2 +ABS(H27-AE27)^2)</f>
        <v>1</v>
      </c>
      <c r="AG27" s="8">
        <v>979</v>
      </c>
      <c r="AH27" s="5">
        <v>587</v>
      </c>
      <c r="AI27" s="7">
        <f>SQRT(ABS(I27-AG27)^2 +ABS(J27-AH27)^2)</f>
        <v>3</v>
      </c>
      <c r="AJ27" s="8">
        <v>108</v>
      </c>
      <c r="AK27" s="5">
        <v>601</v>
      </c>
      <c r="AL27" s="7">
        <f t="shared" si="2"/>
        <v>0</v>
      </c>
      <c r="AM27" s="8">
        <f t="shared" si="3"/>
        <v>6.2360679774997898</v>
      </c>
      <c r="AN27" s="5"/>
      <c r="AO27" s="43">
        <v>183</v>
      </c>
      <c r="AP27" s="44">
        <v>128</v>
      </c>
      <c r="AQ27" s="45">
        <f>SQRT(ABS(E27-AO27)^2 +ABS(F27-AP27)^2)</f>
        <v>12.083045973594572</v>
      </c>
      <c r="AR27" s="43">
        <v>874</v>
      </c>
      <c r="AS27" s="44">
        <v>125</v>
      </c>
      <c r="AT27" s="45">
        <f>SQRT(ABS(G27-AR27)^2 +ABS(H27-AS27)^2)</f>
        <v>1</v>
      </c>
      <c r="AU27" s="43">
        <v>979</v>
      </c>
      <c r="AV27" s="44">
        <v>589</v>
      </c>
      <c r="AW27" s="45">
        <f>SQRT(ABS(I27-AU27)^2 +ABS(J27-AV27)^2)</f>
        <v>1</v>
      </c>
      <c r="AX27" s="43">
        <v>108</v>
      </c>
      <c r="AY27" s="44">
        <v>601</v>
      </c>
      <c r="AZ27" s="45">
        <f t="shared" si="4"/>
        <v>0</v>
      </c>
      <c r="BA27" s="43">
        <f t="shared" si="5"/>
        <v>14.083045973594572</v>
      </c>
      <c r="BB27" s="44"/>
      <c r="BC27" s="8">
        <v>184</v>
      </c>
      <c r="BD27" s="5">
        <v>129</v>
      </c>
      <c r="BE27" s="7">
        <f>SQRT(ABS(E27-BC27)^2 +ABS(F27-BD27)^2)</f>
        <v>12.649110640673518</v>
      </c>
      <c r="BF27" s="8">
        <v>872</v>
      </c>
      <c r="BG27" s="5">
        <v>126</v>
      </c>
      <c r="BH27" s="7">
        <f>SQRT(ABS(G27-BF27)^2 +ABS(H27-BG27)^2)</f>
        <v>2</v>
      </c>
      <c r="BI27" s="8">
        <v>979</v>
      </c>
      <c r="BJ27" s="5">
        <v>590</v>
      </c>
      <c r="BK27" s="7">
        <f>SQRT(ABS(I27-BI27)^2 +ABS(J27-BJ27)^2)</f>
        <v>0</v>
      </c>
      <c r="BL27" s="8">
        <v>108</v>
      </c>
      <c r="BM27" s="5">
        <v>601</v>
      </c>
      <c r="BN27" s="57">
        <f t="shared" si="6"/>
        <v>0</v>
      </c>
      <c r="BO27" s="8">
        <f t="shared" si="7"/>
        <v>14.649110640673518</v>
      </c>
      <c r="BP27" s="5"/>
      <c r="BQ27" s="43">
        <v>190</v>
      </c>
      <c r="BR27" s="44">
        <v>119</v>
      </c>
      <c r="BS27" s="45">
        <f>SQRT(ABS(E27-BQ27)^2 +ABS(F27-BR27)^2)</f>
        <v>2.8284271247461903</v>
      </c>
      <c r="BT27" s="43">
        <v>870</v>
      </c>
      <c r="BU27" s="44">
        <v>125</v>
      </c>
      <c r="BV27" s="45">
        <f>SQRT(ABS(G27-BT27)^2 +ABS(H27-BU27)^2)</f>
        <v>4.1231056256176606</v>
      </c>
      <c r="BW27" s="43">
        <v>978</v>
      </c>
      <c r="BX27" s="44">
        <v>590</v>
      </c>
      <c r="BY27" s="45">
        <f>SQRT(ABS(I27-BW27)^2 +ABS(J27-BX27)^2)</f>
        <v>1</v>
      </c>
      <c r="BZ27" s="43">
        <v>108</v>
      </c>
      <c r="CA27" s="44">
        <v>602</v>
      </c>
      <c r="CB27" s="45">
        <f t="shared" si="8"/>
        <v>1</v>
      </c>
      <c r="CC27" s="43">
        <f t="shared" si="9"/>
        <v>8.9515327503638513</v>
      </c>
      <c r="CD27" s="44"/>
      <c r="CE27" s="8"/>
      <c r="CF27" s="5"/>
      <c r="CG27" s="7">
        <f>SQRT(ABS(E27-CE27)^2 +ABS(F27-CF27)^2)</f>
        <v>221.43396306799912</v>
      </c>
      <c r="CH27" s="8"/>
      <c r="CI27" s="5"/>
      <c r="CJ27" s="7">
        <f>SQRT(ABS(G27-CH27)^2 +ABS(H27-CI27)^2)</f>
        <v>883.03567311858922</v>
      </c>
      <c r="CK27" s="8"/>
      <c r="CL27" s="5"/>
      <c r="CM27" s="7">
        <f>SQRT(ABS(I27-CK27)^2 +ABS(J27-CL27)^2)</f>
        <v>1143.0402442608922</v>
      </c>
      <c r="CN27" s="8"/>
      <c r="CO27" s="5"/>
      <c r="CP27" s="7">
        <f t="shared" si="10"/>
        <v>610.62672722375987</v>
      </c>
      <c r="CQ27" s="22">
        <f t="shared" si="11"/>
        <v>2858.1366076712402</v>
      </c>
      <c r="CR27" s="4" t="s">
        <v>33</v>
      </c>
    </row>
    <row r="28" spans="2:96" x14ac:dyDescent="0.25">
      <c r="B28" s="14">
        <v>18</v>
      </c>
      <c r="C28" s="55" t="s">
        <v>48</v>
      </c>
      <c r="D28" s="15" t="s">
        <v>49</v>
      </c>
      <c r="E28" s="36">
        <v>85</v>
      </c>
      <c r="F28" s="34">
        <v>44</v>
      </c>
      <c r="G28" s="35">
        <v>932</v>
      </c>
      <c r="H28" s="35">
        <v>82</v>
      </c>
      <c r="I28" s="36">
        <v>977</v>
      </c>
      <c r="J28" s="34">
        <v>659</v>
      </c>
      <c r="K28" s="35">
        <v>11</v>
      </c>
      <c r="L28" s="34">
        <v>650</v>
      </c>
      <c r="M28" s="43">
        <v>85</v>
      </c>
      <c r="N28" s="44">
        <v>44</v>
      </c>
      <c r="O28" s="45">
        <f>SQRT(ABS(E28-M28)^2 +ABS(F28-N28)^2)</f>
        <v>0</v>
      </c>
      <c r="P28" s="43">
        <v>932</v>
      </c>
      <c r="Q28" s="44">
        <v>82</v>
      </c>
      <c r="R28" s="45">
        <f>SQRT(ABS(G28-P28)^2 +ABS(H28-Q28)^2)</f>
        <v>0</v>
      </c>
      <c r="S28" s="43">
        <v>1023</v>
      </c>
      <c r="T28" s="44">
        <v>661</v>
      </c>
      <c r="U28" s="45">
        <f>SQRT(ABS(I28-S28)^2 +ABS(J28-T28)^2)</f>
        <v>46.043457732885351</v>
      </c>
      <c r="V28" s="43">
        <v>0</v>
      </c>
      <c r="W28" s="44">
        <v>658</v>
      </c>
      <c r="X28" s="45">
        <f t="shared" si="0"/>
        <v>13.601470508735444</v>
      </c>
      <c r="Y28" s="43">
        <f t="shared" si="1"/>
        <v>59.644928241620796</v>
      </c>
      <c r="Z28" s="44"/>
      <c r="AA28" s="8"/>
      <c r="AB28" s="5"/>
      <c r="AC28" s="7">
        <f>SQRT(ABS(E28-AA28)^2 +ABS(F28-AB28)^2)</f>
        <v>95.713112999212385</v>
      </c>
      <c r="AD28" s="8"/>
      <c r="AE28" s="5"/>
      <c r="AF28" s="7">
        <f>SQRT(ABS(G28-AD28)^2 +ABS(H28-AE28)^2)</f>
        <v>935.60034202644454</v>
      </c>
      <c r="AG28" s="8"/>
      <c r="AH28" s="5"/>
      <c r="AI28" s="7">
        <f>SQRT(ABS(I28-AG28)^2 +ABS(J28-AH28)^2)</f>
        <v>1178.4778317813195</v>
      </c>
      <c r="AJ28" s="8"/>
      <c r="AK28" s="5"/>
      <c r="AL28" s="7">
        <f t="shared" si="2"/>
        <v>650.0930702599436</v>
      </c>
      <c r="AM28" s="22">
        <f t="shared" si="3"/>
        <v>2859.8843570669196</v>
      </c>
      <c r="AN28" s="4" t="s">
        <v>50</v>
      </c>
      <c r="AO28" s="43">
        <v>0</v>
      </c>
      <c r="AP28" s="44">
        <v>15</v>
      </c>
      <c r="AQ28" s="45">
        <f>SQRT(ABS(E28-AO28)^2 +ABS(F28-AP28)^2)</f>
        <v>89.810912477270818</v>
      </c>
      <c r="AR28" s="43">
        <v>1023</v>
      </c>
      <c r="AS28" s="44">
        <v>5</v>
      </c>
      <c r="AT28" s="45">
        <f>SQRT(ABS(G28-AR28)^2 +ABS(H28-AS28)^2)</f>
        <v>119.20570456148481</v>
      </c>
      <c r="AU28" s="43">
        <v>1023</v>
      </c>
      <c r="AV28" s="44">
        <v>661</v>
      </c>
      <c r="AW28" s="45">
        <f>SQRT(ABS(I28-AU28)^2 +ABS(J28-AV28)^2)</f>
        <v>46.043457732885351</v>
      </c>
      <c r="AX28" s="43">
        <v>0</v>
      </c>
      <c r="AY28" s="44">
        <v>659</v>
      </c>
      <c r="AZ28" s="45">
        <f t="shared" si="4"/>
        <v>14.212670403551895</v>
      </c>
      <c r="BA28" s="43">
        <f t="shared" si="5"/>
        <v>269.27274517519282</v>
      </c>
      <c r="BB28" s="44"/>
      <c r="BC28" s="8"/>
      <c r="BD28" s="5"/>
      <c r="BE28" s="7">
        <f>SQRT(ABS(E28-BC28)^2 +ABS(F28-BD28)^2)</f>
        <v>95.713112999212385</v>
      </c>
      <c r="BF28" s="8"/>
      <c r="BG28" s="5"/>
      <c r="BH28" s="7">
        <f>SQRT(ABS(G28-BF28)^2 +ABS(H28-BG28)^2)</f>
        <v>935.60034202644454</v>
      </c>
      <c r="BI28" s="8"/>
      <c r="BJ28" s="5"/>
      <c r="BK28" s="7">
        <f>SQRT(ABS(I28-BI28)^2 +ABS(J28-BJ28)^2)</f>
        <v>1178.4778317813195</v>
      </c>
      <c r="BL28" s="8"/>
      <c r="BM28" s="5"/>
      <c r="BN28" s="57">
        <f t="shared" si="6"/>
        <v>650.0930702599436</v>
      </c>
      <c r="BO28" s="22">
        <f t="shared" si="7"/>
        <v>2859.8843570669196</v>
      </c>
      <c r="BP28" s="4" t="s">
        <v>51</v>
      </c>
      <c r="BQ28" s="43">
        <v>85</v>
      </c>
      <c r="BR28" s="44">
        <v>44</v>
      </c>
      <c r="BS28" s="45">
        <f>SQRT(ABS(E28-BQ28)^2 +ABS(F28-BR28)^2)</f>
        <v>0</v>
      </c>
      <c r="BT28" s="43">
        <v>932</v>
      </c>
      <c r="BU28" s="44">
        <v>82</v>
      </c>
      <c r="BV28" s="45">
        <f>SQRT(ABS(G28-BT28)^2 +ABS(H28-BU28)^2)</f>
        <v>0</v>
      </c>
      <c r="BW28" s="43">
        <v>1023</v>
      </c>
      <c r="BX28" s="44">
        <v>661</v>
      </c>
      <c r="BY28" s="45">
        <f>SQRT(ABS(I28-BW28)^2 +ABS(J28-BX28)^2)</f>
        <v>46.043457732885351</v>
      </c>
      <c r="BZ28" s="43">
        <v>3</v>
      </c>
      <c r="CA28" s="44">
        <v>660</v>
      </c>
      <c r="CB28" s="45">
        <f>SQRT(ABS(K28-BZ28)^2 +ABS(L28-CA28)^2)</f>
        <v>12.806248474865697</v>
      </c>
      <c r="CC28" s="43">
        <f>SUM(BS28,BV28,BY28,CB28)</f>
        <v>58.849706207751048</v>
      </c>
      <c r="CD28" s="44"/>
      <c r="CE28" s="8">
        <v>115</v>
      </c>
      <c r="CF28" s="5">
        <v>112</v>
      </c>
      <c r="CG28" s="7">
        <f>SQRT(ABS(E28-CE28)^2 +ABS(F28-CF28)^2)</f>
        <v>74.323616704248181</v>
      </c>
      <c r="CH28" s="8">
        <v>807</v>
      </c>
      <c r="CI28" s="5">
        <v>89</v>
      </c>
      <c r="CJ28" s="7">
        <f>SQRT(ABS(G28-CH28)^2 +ABS(H28-CI28)^2)</f>
        <v>125.19584657647394</v>
      </c>
      <c r="CK28" s="8">
        <v>1008</v>
      </c>
      <c r="CL28" s="5">
        <v>486</v>
      </c>
      <c r="CM28" s="7">
        <f>SQRT(ABS(I28-CK28)^2 +ABS(J28-CL28)^2)</f>
        <v>175.75551200460256</v>
      </c>
      <c r="CN28" s="8">
        <v>103</v>
      </c>
      <c r="CO28" s="5">
        <v>649</v>
      </c>
      <c r="CP28" s="7">
        <f t="shared" si="10"/>
        <v>92.005434622091755</v>
      </c>
      <c r="CQ28" s="8">
        <f t="shared" si="11"/>
        <v>467.28040990741641</v>
      </c>
      <c r="CR28" s="5"/>
    </row>
    <row r="29" spans="2:96" x14ac:dyDescent="0.25">
      <c r="B29" s="14">
        <v>19</v>
      </c>
      <c r="C29" s="55" t="s">
        <v>48</v>
      </c>
      <c r="D29" s="15" t="s">
        <v>52</v>
      </c>
      <c r="E29" s="36">
        <v>81</v>
      </c>
      <c r="F29" s="34">
        <v>10</v>
      </c>
      <c r="G29" s="35">
        <v>948</v>
      </c>
      <c r="H29" s="35">
        <v>47</v>
      </c>
      <c r="I29" s="36">
        <v>984</v>
      </c>
      <c r="J29" s="34">
        <v>629</v>
      </c>
      <c r="K29" s="35">
        <v>21</v>
      </c>
      <c r="L29" s="34">
        <v>621</v>
      </c>
      <c r="M29" s="43">
        <v>0</v>
      </c>
      <c r="N29" s="44">
        <v>0</v>
      </c>
      <c r="O29" s="45">
        <f>SQRT(ABS(E29-M29)^2 +ABS(F29-N29)^2)</f>
        <v>81.614949610962825</v>
      </c>
      <c r="P29" s="43">
        <v>0</v>
      </c>
      <c r="Q29" s="44">
        <v>0</v>
      </c>
      <c r="R29" s="45">
        <f>SQRT(ABS(G29-P29)^2 +ABS(H29-Q29)^2)</f>
        <v>949.1643693270413</v>
      </c>
      <c r="S29" s="43">
        <v>0</v>
      </c>
      <c r="T29" s="44">
        <v>0</v>
      </c>
      <c r="U29" s="45">
        <f>SQRT(ABS(I29-S29)^2 +ABS(J29-T29)^2)</f>
        <v>1167.8600087339235</v>
      </c>
      <c r="V29" s="43">
        <v>0</v>
      </c>
      <c r="W29" s="44">
        <v>0</v>
      </c>
      <c r="X29" s="45">
        <f t="shared" si="0"/>
        <v>621.35497101093506</v>
      </c>
      <c r="Y29" s="22">
        <f t="shared" si="1"/>
        <v>2819.9942986828623</v>
      </c>
      <c r="Z29" s="4" t="s">
        <v>35</v>
      </c>
      <c r="AA29" s="8"/>
      <c r="AB29" s="5"/>
      <c r="AC29" s="7">
        <f>SQRT(ABS(E29-AA29)^2 +ABS(F29-AB29)^2)</f>
        <v>81.614949610962825</v>
      </c>
      <c r="AD29" s="8"/>
      <c r="AE29" s="5"/>
      <c r="AF29" s="7">
        <f>SQRT(ABS(G29-AD29)^2 +ABS(H29-AE29)^2)</f>
        <v>949.1643693270413</v>
      </c>
      <c r="AG29" s="8"/>
      <c r="AH29" s="5"/>
      <c r="AI29" s="7">
        <f>SQRT(ABS(I29-AG29)^2 +ABS(J29-AH29)^2)</f>
        <v>1167.8600087339235</v>
      </c>
      <c r="AJ29" s="8"/>
      <c r="AK29" s="5"/>
      <c r="AL29" s="7">
        <f t="shared" si="2"/>
        <v>621.35497101093506</v>
      </c>
      <c r="AM29" s="22">
        <f t="shared" si="3"/>
        <v>2819.9942986828623</v>
      </c>
      <c r="AN29" s="4" t="s">
        <v>35</v>
      </c>
      <c r="AO29" s="43">
        <v>34</v>
      </c>
      <c r="AP29" s="44">
        <v>1</v>
      </c>
      <c r="AQ29" s="45">
        <f>SQRT(ABS(E29-AO29)^2 +ABS(F29-AP29)^2)</f>
        <v>47.853944456021594</v>
      </c>
      <c r="AR29" s="43">
        <v>1018</v>
      </c>
      <c r="AS29" s="44">
        <v>3</v>
      </c>
      <c r="AT29" s="45">
        <f>SQRT(ABS(G29-AR29)^2 +ABS(H29-AS29)^2)</f>
        <v>82.680106434377549</v>
      </c>
      <c r="AU29" s="43">
        <v>1023</v>
      </c>
      <c r="AV29" s="44">
        <v>633</v>
      </c>
      <c r="AW29" s="45">
        <f>SQRT(ABS(I29-AU29)^2 +ABS(J29-AV29)^2)</f>
        <v>39.204591567825318</v>
      </c>
      <c r="AX29" s="43">
        <v>0</v>
      </c>
      <c r="AY29" s="44">
        <v>632</v>
      </c>
      <c r="AZ29" s="45">
        <f t="shared" si="4"/>
        <v>23.706539182259394</v>
      </c>
      <c r="BA29" s="43">
        <f t="shared" si="5"/>
        <v>193.4451816404839</v>
      </c>
      <c r="BB29" s="44"/>
      <c r="BC29" s="8">
        <v>81</v>
      </c>
      <c r="BD29" s="5">
        <v>10</v>
      </c>
      <c r="BE29" s="7">
        <f>SQRT(ABS(E29-BC29)^2 +ABS(F29-BD29)^2)</f>
        <v>0</v>
      </c>
      <c r="BF29" s="8">
        <v>947</v>
      </c>
      <c r="BG29" s="5">
        <v>47</v>
      </c>
      <c r="BH29" s="7">
        <f>SQRT(ABS(G29-BF29)^2 +ABS(H29-BG29)^2)</f>
        <v>1</v>
      </c>
      <c r="BI29" s="8">
        <v>1012</v>
      </c>
      <c r="BJ29" s="5">
        <v>643</v>
      </c>
      <c r="BK29" s="7">
        <f>SQRT(ABS(I29-BI29)^2 +ABS(J29-BJ29)^2)</f>
        <v>31.304951684997057</v>
      </c>
      <c r="BL29" s="8">
        <v>21</v>
      </c>
      <c r="BM29" s="5">
        <v>622</v>
      </c>
      <c r="BN29" s="57">
        <f t="shared" si="6"/>
        <v>1</v>
      </c>
      <c r="BO29" s="8">
        <f t="shared" si="7"/>
        <v>33.304951684997057</v>
      </c>
      <c r="BP29" s="5"/>
      <c r="BQ29" s="43">
        <v>80</v>
      </c>
      <c r="BR29" s="44">
        <v>10</v>
      </c>
      <c r="BS29" s="45">
        <f>SQRT(ABS(E29-BQ29)^2 +ABS(F29-BR29)^2)</f>
        <v>1</v>
      </c>
      <c r="BT29" s="43">
        <v>947</v>
      </c>
      <c r="BU29" s="44">
        <v>46</v>
      </c>
      <c r="BV29" s="45">
        <f>SQRT(ABS(G29-BT29)^2 +ABS(H29-BU29)^2)</f>
        <v>1.4142135623730951</v>
      </c>
      <c r="BW29" s="43">
        <v>1023</v>
      </c>
      <c r="BX29" s="44">
        <v>632</v>
      </c>
      <c r="BY29" s="45">
        <f>SQRT(ABS(I29-BW29)^2 +ABS(J29-BX29)^2)</f>
        <v>39.11521443121589</v>
      </c>
      <c r="BZ29" s="43">
        <v>10</v>
      </c>
      <c r="CA29" s="44">
        <v>648</v>
      </c>
      <c r="CB29" s="45">
        <f t="shared" si="8"/>
        <v>29.154759474226502</v>
      </c>
      <c r="CC29" s="43">
        <f t="shared" si="9"/>
        <v>70.684187467815491</v>
      </c>
      <c r="CD29" s="44"/>
      <c r="CE29" s="8">
        <v>81</v>
      </c>
      <c r="CF29" s="5">
        <v>46</v>
      </c>
      <c r="CG29" s="7">
        <f>SQRT(ABS(E29-CE29)^2 +ABS(F29-CF29)^2)</f>
        <v>36</v>
      </c>
      <c r="CH29" s="8">
        <v>1014</v>
      </c>
      <c r="CI29" s="5">
        <v>0</v>
      </c>
      <c r="CJ29" s="7">
        <f>SQRT(ABS(G29-CH29)^2 +ABS(H29-CI29)^2)</f>
        <v>81.024687595818591</v>
      </c>
      <c r="CK29" s="8">
        <v>1023</v>
      </c>
      <c r="CL29" s="5">
        <v>632</v>
      </c>
      <c r="CM29" s="7">
        <f>SQRT(ABS(I29-CK29)^2 +ABS(J29-CL29)^2)</f>
        <v>39.11521443121589</v>
      </c>
      <c r="CN29" s="8">
        <v>8</v>
      </c>
      <c r="CO29" s="5">
        <v>767</v>
      </c>
      <c r="CP29" s="7">
        <f t="shared" si="10"/>
        <v>146.57762448614045</v>
      </c>
      <c r="CQ29" s="8">
        <f t="shared" si="11"/>
        <v>302.7175265131749</v>
      </c>
      <c r="CR29" s="5"/>
    </row>
    <row r="30" spans="2:96" x14ac:dyDescent="0.25">
      <c r="B30" s="14">
        <v>20</v>
      </c>
      <c r="C30" s="55" t="s">
        <v>53</v>
      </c>
      <c r="D30" s="15" t="s">
        <v>54</v>
      </c>
      <c r="E30" s="36">
        <v>277</v>
      </c>
      <c r="F30" s="34">
        <v>27</v>
      </c>
      <c r="G30" s="35">
        <v>823</v>
      </c>
      <c r="H30" s="35">
        <v>238</v>
      </c>
      <c r="I30" s="36">
        <v>653</v>
      </c>
      <c r="J30" s="34">
        <v>641</v>
      </c>
      <c r="K30" s="35">
        <v>79</v>
      </c>
      <c r="L30" s="34">
        <v>362</v>
      </c>
      <c r="M30" s="43">
        <v>277</v>
      </c>
      <c r="N30" s="44">
        <v>27</v>
      </c>
      <c r="O30" s="45">
        <f>SQRT(ABS(E30-M30)^2 +ABS(F30-N30)^2)</f>
        <v>0</v>
      </c>
      <c r="P30" s="43">
        <v>823</v>
      </c>
      <c r="Q30" s="44">
        <v>238</v>
      </c>
      <c r="R30" s="45">
        <f>SQRT(ABS(G30-P30)^2 +ABS(H30-Q30)^2)</f>
        <v>0</v>
      </c>
      <c r="S30" s="43">
        <v>657</v>
      </c>
      <c r="T30" s="44">
        <v>638</v>
      </c>
      <c r="U30" s="45">
        <f>SQRT(ABS(I30-S30)^2 +ABS(J30-T30)^2)</f>
        <v>5</v>
      </c>
      <c r="V30" s="43">
        <v>80</v>
      </c>
      <c r="W30" s="44">
        <v>362</v>
      </c>
      <c r="X30" s="45">
        <f t="shared" si="0"/>
        <v>1</v>
      </c>
      <c r="Y30" s="43">
        <f>SUM(O30,R30,U30,X30)</f>
        <v>6</v>
      </c>
      <c r="Z30" s="44"/>
      <c r="AA30" s="8">
        <v>276</v>
      </c>
      <c r="AB30" s="5">
        <v>29</v>
      </c>
      <c r="AC30" s="7">
        <f>SQRT(ABS(E30-AA30)^2 +ABS(F30-AB30)^2)</f>
        <v>2.2360679774997898</v>
      </c>
      <c r="AD30" s="8">
        <v>823</v>
      </c>
      <c r="AE30" s="5">
        <v>241</v>
      </c>
      <c r="AF30" s="7">
        <f>SQRT(ABS(G30-AD30)^2 +ABS(H30-AE30)^2)</f>
        <v>3</v>
      </c>
      <c r="AG30" s="8">
        <v>655</v>
      </c>
      <c r="AH30" s="5">
        <v>638</v>
      </c>
      <c r="AI30" s="7">
        <f>SQRT(ABS(I30-AG30)^2 +ABS(J30-AH30)^2)</f>
        <v>3.6055512754639891</v>
      </c>
      <c r="AJ30" s="8">
        <v>81</v>
      </c>
      <c r="AK30" s="5">
        <v>362</v>
      </c>
      <c r="AL30" s="7">
        <f t="shared" si="2"/>
        <v>2</v>
      </c>
      <c r="AM30" s="8">
        <f t="shared" si="3"/>
        <v>10.841619252963779</v>
      </c>
      <c r="AN30" s="5"/>
      <c r="AO30" s="43">
        <v>277</v>
      </c>
      <c r="AP30" s="44">
        <v>28</v>
      </c>
      <c r="AQ30" s="45">
        <f>SQRT(ABS(E30-AO30)^2 +ABS(F30-AP30)^2)</f>
        <v>1</v>
      </c>
      <c r="AR30" s="43">
        <v>823</v>
      </c>
      <c r="AS30" s="44">
        <v>242</v>
      </c>
      <c r="AT30" s="45">
        <f>SQRT(ABS(G30-AR30)^2 +ABS(H30-AS30)^2)</f>
        <v>4</v>
      </c>
      <c r="AU30" s="43">
        <v>655</v>
      </c>
      <c r="AV30" s="44">
        <v>638</v>
      </c>
      <c r="AW30" s="45">
        <f>SQRT(ABS(I30-AU30)^2 +ABS(J30-AV30)^2)</f>
        <v>3.6055512754639891</v>
      </c>
      <c r="AX30" s="43">
        <v>82</v>
      </c>
      <c r="AY30" s="44">
        <v>363</v>
      </c>
      <c r="AZ30" s="45">
        <f t="shared" si="4"/>
        <v>3.1622776601683795</v>
      </c>
      <c r="BA30" s="43">
        <f t="shared" si="5"/>
        <v>11.76782893563237</v>
      </c>
      <c r="BB30" s="44"/>
      <c r="BC30" s="8">
        <v>273</v>
      </c>
      <c r="BD30" s="5">
        <v>32</v>
      </c>
      <c r="BE30" s="7">
        <f>SQRT(ABS(E30-BC30)^2 +ABS(F30-BD30)^2)</f>
        <v>6.4031242374328485</v>
      </c>
      <c r="BF30" s="8">
        <v>821</v>
      </c>
      <c r="BG30" s="5">
        <v>237</v>
      </c>
      <c r="BH30" s="7">
        <f>SQRT(ABS(G30-BF30)^2 +ABS(H30-BG30)^2)</f>
        <v>2.2360679774997898</v>
      </c>
      <c r="BI30" s="8">
        <v>655</v>
      </c>
      <c r="BJ30" s="5">
        <v>638</v>
      </c>
      <c r="BK30" s="7">
        <f>SQRT(ABS(I30-BI30)^2 +ABS(J30-BJ30)^2)</f>
        <v>3.6055512754639891</v>
      </c>
      <c r="BL30" s="8">
        <v>81</v>
      </c>
      <c r="BM30" s="5">
        <v>362</v>
      </c>
      <c r="BN30" s="57">
        <f t="shared" si="6"/>
        <v>2</v>
      </c>
      <c r="BO30" s="8">
        <f t="shared" si="7"/>
        <v>14.244743490396628</v>
      </c>
      <c r="BP30" s="5"/>
      <c r="BQ30" s="43">
        <v>273</v>
      </c>
      <c r="BR30" s="44">
        <v>32</v>
      </c>
      <c r="BS30" s="45">
        <f>SQRT(ABS(E30-BQ30)^2 +ABS(F30-BR30)^2)</f>
        <v>6.4031242374328485</v>
      </c>
      <c r="BT30" s="43">
        <v>821</v>
      </c>
      <c r="BU30" s="44">
        <v>237</v>
      </c>
      <c r="BV30" s="45">
        <f>SQRT(ABS(G30-BT30)^2 +ABS(H30-BU30)^2)</f>
        <v>2.2360679774997898</v>
      </c>
      <c r="BW30" s="43">
        <v>654</v>
      </c>
      <c r="BX30" s="44">
        <v>637</v>
      </c>
      <c r="BY30" s="45">
        <f>SQRT(ABS(I30-BW30)^2 +ABS(J30-BX30)^2)</f>
        <v>4.1231056256176606</v>
      </c>
      <c r="BZ30" s="43">
        <v>80</v>
      </c>
      <c r="CA30" s="44">
        <v>360</v>
      </c>
      <c r="CB30" s="45">
        <f t="shared" si="8"/>
        <v>2.2360679774997898</v>
      </c>
      <c r="CC30" s="43">
        <f t="shared" si="9"/>
        <v>14.99836581805009</v>
      </c>
      <c r="CD30" s="44"/>
      <c r="CE30" s="8"/>
      <c r="CF30" s="5"/>
      <c r="CG30" s="7">
        <f>SQRT(ABS(E30-CE30)^2 +ABS(F30-CF30)^2)</f>
        <v>278.31277369175854</v>
      </c>
      <c r="CH30" s="8"/>
      <c r="CI30" s="5"/>
      <c r="CJ30" s="7">
        <f>SQRT(ABS(G30-CH30)^2 +ABS(H30-CI30)^2)</f>
        <v>856.72224203647238</v>
      </c>
      <c r="CK30" s="8"/>
      <c r="CL30" s="5"/>
      <c r="CM30" s="7">
        <f>SQRT(ABS(I30-CK30)^2 +ABS(J30-CL30)^2)</f>
        <v>915.03551843630635</v>
      </c>
      <c r="CN30" s="8"/>
      <c r="CO30" s="5"/>
      <c r="CP30" s="7">
        <f t="shared" si="10"/>
        <v>370.51990499836847</v>
      </c>
      <c r="CQ30" s="22">
        <f t="shared" si="11"/>
        <v>2420.5904391629056</v>
      </c>
      <c r="CR30" s="4" t="s">
        <v>33</v>
      </c>
    </row>
    <row r="31" spans="2:96" x14ac:dyDescent="0.25">
      <c r="B31" s="14">
        <v>21</v>
      </c>
      <c r="C31" s="55" t="s">
        <v>53</v>
      </c>
      <c r="D31" s="15" t="s">
        <v>55</v>
      </c>
      <c r="E31" s="36">
        <v>258</v>
      </c>
      <c r="F31" s="34">
        <v>99</v>
      </c>
      <c r="G31" s="35">
        <v>786</v>
      </c>
      <c r="H31" s="35">
        <v>91</v>
      </c>
      <c r="I31" s="36">
        <v>776</v>
      </c>
      <c r="J31" s="34">
        <v>455</v>
      </c>
      <c r="K31" s="35">
        <v>253</v>
      </c>
      <c r="L31" s="34">
        <v>440</v>
      </c>
      <c r="M31" s="43">
        <v>257</v>
      </c>
      <c r="N31" s="44">
        <v>102</v>
      </c>
      <c r="O31" s="45">
        <f>SQRT(ABS(E31-M31)^2 +ABS(F31-N31)^2)</f>
        <v>3.1622776601683795</v>
      </c>
      <c r="P31" s="43">
        <v>787</v>
      </c>
      <c r="Q31" s="44">
        <v>92</v>
      </c>
      <c r="R31" s="45">
        <f>SQRT(ABS(G31-P31)^2 +ABS(H31-Q31)^2)</f>
        <v>1.4142135623730951</v>
      </c>
      <c r="S31" s="43">
        <v>776</v>
      </c>
      <c r="T31" s="44">
        <v>453</v>
      </c>
      <c r="U31" s="45">
        <f>SQRT(ABS(I31-S31)^2 +ABS(J31-T31)^2)</f>
        <v>2</v>
      </c>
      <c r="V31" s="43">
        <v>252</v>
      </c>
      <c r="W31" s="44">
        <v>437</v>
      </c>
      <c r="X31" s="45">
        <f t="shared" si="0"/>
        <v>3.1622776601683795</v>
      </c>
      <c r="Y31" s="43">
        <f t="shared" si="1"/>
        <v>9.738768882709854</v>
      </c>
      <c r="Z31" s="44"/>
      <c r="AA31" s="8">
        <v>261</v>
      </c>
      <c r="AB31" s="5">
        <v>99</v>
      </c>
      <c r="AC31" s="7">
        <f>SQRT(ABS(E31-AA31)^2 +ABS(F31-AB31)^2)</f>
        <v>3</v>
      </c>
      <c r="AD31" s="8">
        <v>787</v>
      </c>
      <c r="AE31" s="5">
        <v>95</v>
      </c>
      <c r="AF31" s="7">
        <f>SQRT(ABS(G31-AD31)^2 +ABS(H31-AE31)^2)</f>
        <v>4.1231056256176606</v>
      </c>
      <c r="AG31" s="8">
        <v>776</v>
      </c>
      <c r="AH31" s="5">
        <v>452</v>
      </c>
      <c r="AI31" s="7">
        <f>SQRT(ABS(I31-AG31)^2 +ABS(J31-AH31)^2)</f>
        <v>3</v>
      </c>
      <c r="AJ31" s="8">
        <v>252</v>
      </c>
      <c r="AK31" s="5">
        <v>436</v>
      </c>
      <c r="AL31" s="7">
        <f t="shared" si="2"/>
        <v>4.1231056256176606</v>
      </c>
      <c r="AM31" s="8">
        <f t="shared" si="3"/>
        <v>14.246211251235323</v>
      </c>
      <c r="AN31" s="5"/>
      <c r="AO31" s="43">
        <v>263</v>
      </c>
      <c r="AP31" s="44">
        <v>98</v>
      </c>
      <c r="AQ31" s="45">
        <f>SQRT(ABS(E31-AO31)^2 +ABS(F31-AP31)^2)</f>
        <v>5.0990195135927845</v>
      </c>
      <c r="AR31" s="43">
        <v>786</v>
      </c>
      <c r="AS31" s="44">
        <v>93</v>
      </c>
      <c r="AT31" s="45">
        <f>SQRT(ABS(G31-AR31)^2 +ABS(H31-AS31)^2)</f>
        <v>2</v>
      </c>
      <c r="AU31" s="43">
        <v>772</v>
      </c>
      <c r="AV31" s="44">
        <v>456</v>
      </c>
      <c r="AW31" s="45">
        <f>SQRT(ABS(I31-AU31)^2 +ABS(J31-AV31)^2)</f>
        <v>4.1231056256176606</v>
      </c>
      <c r="AX31" s="43">
        <v>253</v>
      </c>
      <c r="AY31" s="44">
        <v>439</v>
      </c>
      <c r="AZ31" s="45">
        <f t="shared" si="4"/>
        <v>1</v>
      </c>
      <c r="BA31" s="43">
        <f t="shared" si="5"/>
        <v>12.222125139210444</v>
      </c>
      <c r="BB31" s="44"/>
      <c r="BC31" s="8">
        <v>262</v>
      </c>
      <c r="BD31" s="5">
        <v>99</v>
      </c>
      <c r="BE31" s="7">
        <f>SQRT(ABS(E31-BC31)^2 +ABS(F31-BD31)^2)</f>
        <v>4</v>
      </c>
      <c r="BF31" s="8">
        <v>787</v>
      </c>
      <c r="BG31" s="5">
        <v>95</v>
      </c>
      <c r="BH31" s="7">
        <f>SQRT(ABS(G31-BF31)^2 +ABS(H31-BG31)^2)</f>
        <v>4.1231056256176606</v>
      </c>
      <c r="BI31" s="8">
        <v>776</v>
      </c>
      <c r="BJ31" s="5">
        <v>452</v>
      </c>
      <c r="BK31" s="7">
        <f>SQRT(ABS(I31-BI31)^2 +ABS(J31-BJ31)^2)</f>
        <v>3</v>
      </c>
      <c r="BL31" s="8">
        <v>252</v>
      </c>
      <c r="BM31" s="5">
        <v>436</v>
      </c>
      <c r="BN31" s="57">
        <f t="shared" si="6"/>
        <v>4.1231056256176606</v>
      </c>
      <c r="BO31" s="8">
        <f t="shared" si="7"/>
        <v>15.246211251235323</v>
      </c>
      <c r="BP31" s="5"/>
      <c r="BQ31" s="43">
        <v>262</v>
      </c>
      <c r="BR31" s="44">
        <v>99</v>
      </c>
      <c r="BS31" s="45">
        <f>SQRT(ABS(E31-BQ31)^2 +ABS(F31-BR31)^2)</f>
        <v>4</v>
      </c>
      <c r="BT31" s="43">
        <v>787</v>
      </c>
      <c r="BU31" s="44">
        <v>95</v>
      </c>
      <c r="BV31" s="45">
        <f>SQRT(ABS(G31-BT31)^2 +ABS(H31-BU31)^2)</f>
        <v>4.1231056256176606</v>
      </c>
      <c r="BW31" s="43">
        <v>770</v>
      </c>
      <c r="BX31" s="44">
        <v>450</v>
      </c>
      <c r="BY31" s="45">
        <f>SQRT(ABS(I31-BW31)^2 +ABS(J31-BX31)^2)</f>
        <v>7.810249675906654</v>
      </c>
      <c r="BZ31" s="43">
        <v>252</v>
      </c>
      <c r="CA31" s="44">
        <v>436</v>
      </c>
      <c r="CB31" s="45">
        <f t="shared" si="8"/>
        <v>4.1231056256176606</v>
      </c>
      <c r="CC31" s="43">
        <f t="shared" si="9"/>
        <v>20.056460927141977</v>
      </c>
      <c r="CD31" s="44"/>
      <c r="CE31" s="8"/>
      <c r="CF31" s="5"/>
      <c r="CG31" s="7">
        <f>SQRT(ABS(E31-CE31)^2 +ABS(F31-CF31)^2)</f>
        <v>276.34217919094436</v>
      </c>
      <c r="CH31" s="8"/>
      <c r="CI31" s="5"/>
      <c r="CJ31" s="7">
        <f>SQRT(ABS(G31-CH31)^2 +ABS(H31-CI31)^2)</f>
        <v>791.25027646124715</v>
      </c>
      <c r="CK31" s="8"/>
      <c r="CL31" s="5"/>
      <c r="CM31" s="7">
        <f>SQRT(ABS(I31-CK31)^2 +ABS(J31-CL31)^2)</f>
        <v>899.55600159189646</v>
      </c>
      <c r="CN31" s="8"/>
      <c r="CO31" s="5"/>
      <c r="CP31" s="7">
        <f t="shared" si="10"/>
        <v>507.5519677826104</v>
      </c>
      <c r="CQ31" s="22">
        <f t="shared" si="11"/>
        <v>2474.7004250266987</v>
      </c>
      <c r="CR31" s="4" t="s">
        <v>33</v>
      </c>
    </row>
    <row r="32" spans="2:96" x14ac:dyDescent="0.25">
      <c r="B32" s="14">
        <v>22</v>
      </c>
      <c r="C32" s="55" t="s">
        <v>53</v>
      </c>
      <c r="D32" s="15" t="s">
        <v>56</v>
      </c>
      <c r="E32" s="36">
        <v>248</v>
      </c>
      <c r="F32" s="34">
        <v>355</v>
      </c>
      <c r="G32" s="35">
        <v>735</v>
      </c>
      <c r="H32" s="35">
        <v>187</v>
      </c>
      <c r="I32" s="36">
        <v>919</v>
      </c>
      <c r="J32" s="34">
        <v>491</v>
      </c>
      <c r="K32" s="35">
        <v>339</v>
      </c>
      <c r="L32" s="34">
        <v>720</v>
      </c>
      <c r="M32" s="43">
        <v>251</v>
      </c>
      <c r="N32" s="44">
        <v>355</v>
      </c>
      <c r="O32" s="45">
        <f>SQRT(ABS(E32-M32)^2 +ABS(F32-N32)^2)</f>
        <v>3</v>
      </c>
      <c r="P32" s="43">
        <v>739</v>
      </c>
      <c r="Q32" s="44">
        <v>190</v>
      </c>
      <c r="R32" s="45">
        <f>SQRT(ABS(G32-P32)^2 +ABS(H32-Q32)^2)</f>
        <v>5</v>
      </c>
      <c r="S32" s="43">
        <v>909</v>
      </c>
      <c r="T32" s="44">
        <v>485</v>
      </c>
      <c r="U32" s="45">
        <f>SQRT(ABS(I32-S32)^2 +ABS(J32-T32)^2)</f>
        <v>11.661903789690601</v>
      </c>
      <c r="V32" s="43">
        <v>338</v>
      </c>
      <c r="W32" s="44">
        <v>715</v>
      </c>
      <c r="X32" s="45">
        <f t="shared" si="0"/>
        <v>5.0990195135927845</v>
      </c>
      <c r="Y32" s="43">
        <f t="shared" si="1"/>
        <v>24.760923303283384</v>
      </c>
      <c r="Z32" s="44"/>
      <c r="AA32" s="8">
        <v>252</v>
      </c>
      <c r="AB32" s="5">
        <v>361</v>
      </c>
      <c r="AC32" s="7">
        <f>SQRT(ABS(E32-AA32)^2 +ABS(F32-AB32)^2)</f>
        <v>7.2111025509279782</v>
      </c>
      <c r="AD32" s="8">
        <v>736</v>
      </c>
      <c r="AE32" s="5">
        <v>190</v>
      </c>
      <c r="AF32" s="7">
        <f>SQRT(ABS(G32-AD32)^2 +ABS(H32-AE32)^2)</f>
        <v>3.1622776601683795</v>
      </c>
      <c r="AG32" s="8">
        <v>897</v>
      </c>
      <c r="AH32" s="5">
        <v>497</v>
      </c>
      <c r="AI32" s="7">
        <f>SQRT(ABS(I32-AG32)^2 +ABS(J32-AH32)^2)</f>
        <v>22.803508501982758</v>
      </c>
      <c r="AJ32" s="8">
        <v>334</v>
      </c>
      <c r="AK32" s="5">
        <v>699</v>
      </c>
      <c r="AL32" s="7">
        <f t="shared" si="2"/>
        <v>21.587033144922902</v>
      </c>
      <c r="AM32" s="8">
        <f t="shared" si="3"/>
        <v>54.763921858002021</v>
      </c>
      <c r="AN32" s="5"/>
      <c r="AO32" s="43"/>
      <c r="AP32" s="44"/>
      <c r="AQ32" s="45">
        <f>SQRT(ABS(E32-AO32)^2 +ABS(F32-AP32)^2)</f>
        <v>433.04618691312822</v>
      </c>
      <c r="AR32" s="43"/>
      <c r="AS32" s="44"/>
      <c r="AT32" s="45">
        <f>SQRT(ABS(G32-AR32)^2 +ABS(H32-AS32)^2)</f>
        <v>758.41545342905556</v>
      </c>
      <c r="AU32" s="43"/>
      <c r="AV32" s="44"/>
      <c r="AW32" s="45">
        <f>SQRT(ABS(I32-AU32)^2 +ABS(J32-AV32)^2)</f>
        <v>1041.9414570886408</v>
      </c>
      <c r="AX32" s="43"/>
      <c r="AY32" s="44"/>
      <c r="AZ32" s="45">
        <f t="shared" si="4"/>
        <v>795.81467691919329</v>
      </c>
      <c r="BA32" s="22">
        <f t="shared" si="5"/>
        <v>3029.2177743500179</v>
      </c>
      <c r="BB32" s="4" t="s">
        <v>35</v>
      </c>
      <c r="BC32" s="8">
        <v>256</v>
      </c>
      <c r="BD32" s="5">
        <v>353</v>
      </c>
      <c r="BE32" s="7">
        <f>SQRT(ABS(E32-BC32)^2 +ABS(F32-BD32)^2)</f>
        <v>8.2462112512353212</v>
      </c>
      <c r="BF32" s="8">
        <v>740</v>
      </c>
      <c r="BG32" s="5">
        <v>192</v>
      </c>
      <c r="BH32" s="7">
        <f>SQRT(ABS(G32-BF32)^2 +ABS(H32-BG32)^2)</f>
        <v>7.0710678118654755</v>
      </c>
      <c r="BI32" s="8">
        <v>905</v>
      </c>
      <c r="BJ32" s="5">
        <v>488</v>
      </c>
      <c r="BK32" s="7">
        <f>SQRT(ABS(I32-BI32)^2 +ABS(J32-BJ32)^2)</f>
        <v>14.317821063276353</v>
      </c>
      <c r="BL32" s="8">
        <v>338</v>
      </c>
      <c r="BM32" s="5">
        <v>715</v>
      </c>
      <c r="BN32" s="57">
        <f t="shared" si="6"/>
        <v>5.0990195135927845</v>
      </c>
      <c r="BO32" s="8">
        <f t="shared" si="7"/>
        <v>34.734119639969933</v>
      </c>
      <c r="BP32" s="5"/>
      <c r="BQ32" s="43">
        <v>256</v>
      </c>
      <c r="BR32" s="44">
        <v>353</v>
      </c>
      <c r="BS32" s="45">
        <f>SQRT(ABS(E32-BQ32)^2 +ABS(F32-BR32)^2)</f>
        <v>8.2462112512353212</v>
      </c>
      <c r="BT32" s="43">
        <v>739</v>
      </c>
      <c r="BU32" s="44">
        <v>190</v>
      </c>
      <c r="BV32" s="45">
        <f>SQRT(ABS(G32-BT32)^2 +ABS(H32-BU32)^2)</f>
        <v>5</v>
      </c>
      <c r="BW32" s="43">
        <v>903</v>
      </c>
      <c r="BX32" s="44">
        <v>488</v>
      </c>
      <c r="BY32" s="45">
        <f>SQRT(ABS(I32-BW32)^2 +ABS(J32-BX32)^2)</f>
        <v>16.278820596099706</v>
      </c>
      <c r="BZ32" s="43">
        <v>340</v>
      </c>
      <c r="CA32" s="44">
        <v>715</v>
      </c>
      <c r="CB32" s="45">
        <f t="shared" si="8"/>
        <v>5.0990195135927845</v>
      </c>
      <c r="CC32" s="43">
        <f t="shared" si="9"/>
        <v>34.624051360927815</v>
      </c>
      <c r="CD32" s="44"/>
      <c r="CE32" s="8"/>
      <c r="CF32" s="5"/>
      <c r="CG32" s="7">
        <f>SQRT(ABS(E32-CE32)^2 +ABS(F32-CF32)^2)</f>
        <v>433.04618691312822</v>
      </c>
      <c r="CH32" s="8"/>
      <c r="CI32" s="5"/>
      <c r="CJ32" s="7">
        <f>SQRT(ABS(G32-CH32)^2 +ABS(H32-CI32)^2)</f>
        <v>758.41545342905556</v>
      </c>
      <c r="CK32" s="8"/>
      <c r="CL32" s="5"/>
      <c r="CM32" s="7">
        <f>SQRT(ABS(I32-CK32)^2 +ABS(J32-CL32)^2)</f>
        <v>1041.9414570886408</v>
      </c>
      <c r="CN32" s="8"/>
      <c r="CO32" s="5"/>
      <c r="CP32" s="7">
        <f t="shared" si="10"/>
        <v>795.81467691919329</v>
      </c>
      <c r="CQ32" s="22">
        <f t="shared" si="11"/>
        <v>3029.2177743500179</v>
      </c>
      <c r="CR32" s="4" t="s">
        <v>33</v>
      </c>
    </row>
    <row r="33" spans="2:96" x14ac:dyDescent="0.25">
      <c r="B33" s="14">
        <v>23</v>
      </c>
      <c r="C33" s="55" t="s">
        <v>53</v>
      </c>
      <c r="D33" s="15" t="s">
        <v>57</v>
      </c>
      <c r="E33" s="36">
        <v>377</v>
      </c>
      <c r="F33" s="34">
        <v>211</v>
      </c>
      <c r="G33" s="35">
        <v>843</v>
      </c>
      <c r="H33" s="35">
        <v>313</v>
      </c>
      <c r="I33" s="36">
        <v>731</v>
      </c>
      <c r="J33" s="34">
        <v>686</v>
      </c>
      <c r="K33" s="35">
        <v>220</v>
      </c>
      <c r="L33" s="34">
        <v>475</v>
      </c>
      <c r="M33" s="43">
        <v>377</v>
      </c>
      <c r="N33" s="44">
        <v>211</v>
      </c>
      <c r="O33" s="45">
        <f>SQRT(ABS(E33-M33)^2 +ABS(F33-N33)^2)</f>
        <v>0</v>
      </c>
      <c r="P33" s="43">
        <v>842</v>
      </c>
      <c r="Q33" s="44">
        <v>313</v>
      </c>
      <c r="R33" s="45">
        <f>SQRT(ABS(G33-P33)^2 +ABS(H33-Q33)^2)</f>
        <v>1</v>
      </c>
      <c r="S33" s="43">
        <v>734</v>
      </c>
      <c r="T33" s="44">
        <v>686</v>
      </c>
      <c r="U33" s="45">
        <f>SQRT(ABS(I33-S33)^2 +ABS(J33-T33)^2)</f>
        <v>3</v>
      </c>
      <c r="V33" s="43">
        <v>221</v>
      </c>
      <c r="W33" s="44">
        <v>476</v>
      </c>
      <c r="X33" s="45">
        <f t="shared" si="0"/>
        <v>1.4142135623730951</v>
      </c>
      <c r="Y33" s="43">
        <f t="shared" si="1"/>
        <v>5.4142135623730949</v>
      </c>
      <c r="Z33" s="44"/>
      <c r="AA33" s="8">
        <v>379</v>
      </c>
      <c r="AB33" s="5">
        <v>211</v>
      </c>
      <c r="AC33" s="7">
        <f>SQRT(ABS(E33-AA33)^2 +ABS(F33-AB33)^2)</f>
        <v>2</v>
      </c>
      <c r="AD33" s="8">
        <v>843</v>
      </c>
      <c r="AE33" s="5">
        <v>314</v>
      </c>
      <c r="AF33" s="7">
        <f>SQRT(ABS(G33-AD33)^2 +ABS(H33-AE33)^2)</f>
        <v>1</v>
      </c>
      <c r="AG33" s="8">
        <v>732</v>
      </c>
      <c r="AH33" s="5">
        <v>686</v>
      </c>
      <c r="AI33" s="7">
        <f>SQRT(ABS(I33-AG33)^2 +ABS(J33-AH33)^2)</f>
        <v>1</v>
      </c>
      <c r="AJ33" s="8">
        <v>221</v>
      </c>
      <c r="AK33" s="5">
        <v>476</v>
      </c>
      <c r="AL33" s="7">
        <f t="shared" si="2"/>
        <v>1.4142135623730951</v>
      </c>
      <c r="AM33" s="8">
        <f t="shared" si="3"/>
        <v>5.4142135623730949</v>
      </c>
      <c r="AN33" s="5"/>
      <c r="AO33" s="43">
        <v>378</v>
      </c>
      <c r="AP33" s="44">
        <v>211</v>
      </c>
      <c r="AQ33" s="45">
        <f>SQRT(ABS(E33-AO33)^2 +ABS(F33-AP33)^2)</f>
        <v>1</v>
      </c>
      <c r="AR33" s="43">
        <v>843</v>
      </c>
      <c r="AS33" s="44">
        <v>314</v>
      </c>
      <c r="AT33" s="45">
        <f>SQRT(ABS(G33-AR33)^2 +ABS(H33-AS33)^2)</f>
        <v>1</v>
      </c>
      <c r="AU33" s="43">
        <v>733</v>
      </c>
      <c r="AV33" s="44">
        <v>688</v>
      </c>
      <c r="AW33" s="45">
        <f>SQRT(ABS(I33-AU33)^2 +ABS(J33-AV33)^2)</f>
        <v>2.8284271247461903</v>
      </c>
      <c r="AX33" s="43">
        <v>220</v>
      </c>
      <c r="AY33" s="44">
        <v>475</v>
      </c>
      <c r="AZ33" s="45">
        <f t="shared" si="4"/>
        <v>0</v>
      </c>
      <c r="BA33" s="43">
        <f t="shared" si="5"/>
        <v>4.8284271247461898</v>
      </c>
      <c r="BB33" s="44"/>
      <c r="BC33" s="8">
        <v>379</v>
      </c>
      <c r="BD33" s="5">
        <v>211</v>
      </c>
      <c r="BE33" s="7">
        <f>SQRT(ABS(E33-BC33)^2 +ABS(F33-BD33)^2)</f>
        <v>2</v>
      </c>
      <c r="BF33" s="8">
        <v>842</v>
      </c>
      <c r="BG33" s="5">
        <v>313</v>
      </c>
      <c r="BH33" s="7">
        <f>SQRT(ABS(G33-BF33)^2 +ABS(H33-BG33)^2)</f>
        <v>1</v>
      </c>
      <c r="BI33" s="8">
        <v>732</v>
      </c>
      <c r="BJ33" s="5">
        <v>686</v>
      </c>
      <c r="BK33" s="7">
        <f>SQRT(ABS(I33-BI33)^2 +ABS(J33-BJ33)^2)</f>
        <v>1</v>
      </c>
      <c r="BL33" s="8">
        <v>221</v>
      </c>
      <c r="BM33" s="5">
        <v>476</v>
      </c>
      <c r="BN33" s="57">
        <f t="shared" si="6"/>
        <v>1.4142135623730951</v>
      </c>
      <c r="BO33" s="8">
        <f t="shared" si="7"/>
        <v>5.4142135623730949</v>
      </c>
      <c r="BP33" s="5"/>
      <c r="BQ33" s="43">
        <v>379</v>
      </c>
      <c r="BR33" s="44">
        <v>211</v>
      </c>
      <c r="BS33" s="45">
        <f>SQRT(ABS(E33-BQ33)^2 +ABS(F33-BR33)^2)</f>
        <v>2</v>
      </c>
      <c r="BT33" s="43">
        <v>842</v>
      </c>
      <c r="BU33" s="44">
        <v>313</v>
      </c>
      <c r="BV33" s="45">
        <f>SQRT(ABS(G33-BT33)^2 +ABS(H33-BU33)^2)</f>
        <v>1</v>
      </c>
      <c r="BW33" s="43">
        <v>732</v>
      </c>
      <c r="BX33" s="44">
        <v>686</v>
      </c>
      <c r="BY33" s="45">
        <f>SQRT(ABS(I33-BW33)^2 +ABS(J33-BX33)^2)</f>
        <v>1</v>
      </c>
      <c r="BZ33" s="43">
        <v>221</v>
      </c>
      <c r="CA33" s="44">
        <v>476</v>
      </c>
      <c r="CB33" s="45">
        <f t="shared" si="8"/>
        <v>1.4142135623730951</v>
      </c>
      <c r="CC33" s="43">
        <f t="shared" si="9"/>
        <v>5.4142135623730949</v>
      </c>
      <c r="CD33" s="44"/>
      <c r="CE33" s="8"/>
      <c r="CF33" s="5"/>
      <c r="CG33" s="7">
        <f>SQRT(ABS(E33-CE33)^2 +ABS(F33-CF33)^2)</f>
        <v>432.03009154455896</v>
      </c>
      <c r="CH33" s="8"/>
      <c r="CI33" s="5"/>
      <c r="CJ33" s="7">
        <f>SQRT(ABS(G33-CH33)^2 +ABS(H33-CI33)^2)</f>
        <v>899.23189445214848</v>
      </c>
      <c r="CK33" s="8"/>
      <c r="CL33" s="5"/>
      <c r="CM33" s="7">
        <f>SQRT(ABS(I33-CK33)^2 +ABS(J33-CL33)^2)</f>
        <v>1002.4754361080375</v>
      </c>
      <c r="CN33" s="8"/>
      <c r="CO33" s="5"/>
      <c r="CP33" s="7">
        <f t="shared" si="10"/>
        <v>523.4739726099092</v>
      </c>
      <c r="CQ33" s="22">
        <f t="shared" si="11"/>
        <v>2857.211394714654</v>
      </c>
      <c r="CR33" s="4" t="s">
        <v>33</v>
      </c>
    </row>
    <row r="34" spans="2:96" x14ac:dyDescent="0.25">
      <c r="B34" s="14">
        <v>24</v>
      </c>
      <c r="C34" s="55" t="s">
        <v>53</v>
      </c>
      <c r="D34" s="15" t="s">
        <v>58</v>
      </c>
      <c r="E34" s="33">
        <v>298</v>
      </c>
      <c r="F34" s="37">
        <v>376</v>
      </c>
      <c r="G34" s="38">
        <v>740</v>
      </c>
      <c r="H34" s="38">
        <v>130</v>
      </c>
      <c r="I34" s="33">
        <v>988</v>
      </c>
      <c r="J34" s="37">
        <v>383</v>
      </c>
      <c r="K34" s="38">
        <v>450</v>
      </c>
      <c r="L34" s="37">
        <v>705</v>
      </c>
      <c r="M34" s="46">
        <v>299</v>
      </c>
      <c r="N34" s="47">
        <v>376</v>
      </c>
      <c r="O34" s="45">
        <f>SQRT(ABS(E34-M34)^2 +ABS(F34-N34)^2)</f>
        <v>1</v>
      </c>
      <c r="P34" s="46">
        <v>740</v>
      </c>
      <c r="Q34" s="47">
        <v>130</v>
      </c>
      <c r="R34" s="45">
        <f>SQRT(ABS(G34-P34)^2 +ABS(H34-Q34)^2)</f>
        <v>0</v>
      </c>
      <c r="S34" s="46">
        <v>988</v>
      </c>
      <c r="T34" s="47">
        <v>383</v>
      </c>
      <c r="U34" s="45">
        <f>SQRT(ABS(I34-S34)^2 +ABS(J34-T34)^2)</f>
        <v>0</v>
      </c>
      <c r="V34" s="46">
        <v>450</v>
      </c>
      <c r="W34" s="47">
        <v>705</v>
      </c>
      <c r="X34" s="45">
        <f t="shared" si="0"/>
        <v>0</v>
      </c>
      <c r="Y34" s="43">
        <f t="shared" si="1"/>
        <v>1</v>
      </c>
      <c r="Z34" s="44"/>
      <c r="AA34" s="25">
        <v>298</v>
      </c>
      <c r="AB34" s="28">
        <v>377</v>
      </c>
      <c r="AC34" s="7">
        <f>SQRT(ABS(E34-AA34)^2 +ABS(F34-AB34)^2)</f>
        <v>1</v>
      </c>
      <c r="AD34" s="25">
        <v>741</v>
      </c>
      <c r="AE34" s="28">
        <v>132</v>
      </c>
      <c r="AF34" s="7">
        <f>SQRT(ABS(G34-AD34)^2 +ABS(H34-AE34)^2)</f>
        <v>2.2360679774997898</v>
      </c>
      <c r="AG34" s="25">
        <v>987</v>
      </c>
      <c r="AH34" s="28">
        <v>385</v>
      </c>
      <c r="AI34" s="7">
        <f>SQRT(ABS(I34-AG34)^2 +ABS(J34-AH34)^2)</f>
        <v>2.2360679774997898</v>
      </c>
      <c r="AJ34" s="25">
        <v>451</v>
      </c>
      <c r="AK34" s="28">
        <v>706</v>
      </c>
      <c r="AL34" s="7">
        <f t="shared" si="2"/>
        <v>1.4142135623730951</v>
      </c>
      <c r="AM34" s="8">
        <f t="shared" si="3"/>
        <v>6.8863495173726745</v>
      </c>
      <c r="AN34" s="5"/>
      <c r="AO34" s="46">
        <v>298</v>
      </c>
      <c r="AP34" s="47">
        <v>377</v>
      </c>
      <c r="AQ34" s="45">
        <f>SQRT(ABS(E34-AO34)^2 +ABS(F34-AP34)^2)</f>
        <v>1</v>
      </c>
      <c r="AR34" s="46">
        <v>740</v>
      </c>
      <c r="AS34" s="47">
        <v>131</v>
      </c>
      <c r="AT34" s="45">
        <f>SQRT(ABS(G34-AR34)^2 +ABS(H34-AS34)^2)</f>
        <v>1</v>
      </c>
      <c r="AU34" s="46">
        <v>987</v>
      </c>
      <c r="AV34" s="47">
        <v>385</v>
      </c>
      <c r="AW34" s="45">
        <f>SQRT(ABS(I34-AU34)^2 +ABS(J34-AV34)^2)</f>
        <v>2.2360679774997898</v>
      </c>
      <c r="AX34" s="46">
        <v>450</v>
      </c>
      <c r="AY34" s="47">
        <v>706</v>
      </c>
      <c r="AZ34" s="45">
        <f t="shared" si="4"/>
        <v>1</v>
      </c>
      <c r="BA34" s="43">
        <f t="shared" si="5"/>
        <v>5.2360679774997898</v>
      </c>
      <c r="BB34" s="44"/>
      <c r="BC34" s="8">
        <v>299</v>
      </c>
      <c r="BD34" s="5">
        <v>376</v>
      </c>
      <c r="BE34" s="7">
        <f>SQRT(ABS(E34-BC34)^2 +ABS(F34-BD34)^2)</f>
        <v>1</v>
      </c>
      <c r="BF34" s="8">
        <v>741</v>
      </c>
      <c r="BG34" s="5">
        <v>132</v>
      </c>
      <c r="BH34" s="7">
        <f>SQRT(ABS(G34-BF34)^2 +ABS(H34-BG34)^2)</f>
        <v>2.2360679774997898</v>
      </c>
      <c r="BI34" s="8">
        <v>988</v>
      </c>
      <c r="BJ34" s="5">
        <v>383</v>
      </c>
      <c r="BK34" s="7">
        <f>SQRT(ABS(I34-BI34)^2 +ABS(J34-BJ34)^2)</f>
        <v>0</v>
      </c>
      <c r="BL34" s="25">
        <v>450</v>
      </c>
      <c r="BM34" s="28">
        <v>705</v>
      </c>
      <c r="BN34" s="57">
        <f t="shared" si="6"/>
        <v>0</v>
      </c>
      <c r="BO34" s="8">
        <f t="shared" si="7"/>
        <v>3.2360679774997898</v>
      </c>
      <c r="BP34" s="5"/>
      <c r="BQ34" s="46">
        <v>299</v>
      </c>
      <c r="BR34" s="47">
        <v>376</v>
      </c>
      <c r="BS34" s="45">
        <f>SQRT(ABS(E34-BQ34)^2 +ABS(F34-BR34)^2)</f>
        <v>1</v>
      </c>
      <c r="BT34" s="46">
        <v>741</v>
      </c>
      <c r="BU34" s="47">
        <v>132</v>
      </c>
      <c r="BV34" s="45">
        <f>SQRT(ABS(G34-BT34)^2 +ABS(H34-BU34)^2)</f>
        <v>2.2360679774997898</v>
      </c>
      <c r="BW34" s="46">
        <v>988</v>
      </c>
      <c r="BX34" s="47">
        <v>383</v>
      </c>
      <c r="BY34" s="45">
        <f>SQRT(ABS(I34-BW34)^2 +ABS(J34-BX34)^2)</f>
        <v>0</v>
      </c>
      <c r="BZ34" s="46">
        <v>450</v>
      </c>
      <c r="CA34" s="47">
        <v>705</v>
      </c>
      <c r="CB34" s="45">
        <f t="shared" si="8"/>
        <v>0</v>
      </c>
      <c r="CC34" s="43">
        <f t="shared" si="9"/>
        <v>3.2360679774997898</v>
      </c>
      <c r="CD34" s="44"/>
      <c r="CE34" s="8">
        <v>309</v>
      </c>
      <c r="CF34" s="5">
        <v>395</v>
      </c>
      <c r="CG34" s="7">
        <f>SQRT(ABS(E34-CE34)^2 +ABS(F34-CF34)^2)</f>
        <v>21.95449840010015</v>
      </c>
      <c r="CH34" s="8">
        <v>965</v>
      </c>
      <c r="CI34" s="5">
        <v>363</v>
      </c>
      <c r="CJ34" s="7">
        <f>SQRT(ABS(G34-CH34)^2 +ABS(H34-CI34)^2)</f>
        <v>323.90430685620714</v>
      </c>
      <c r="CK34" s="8">
        <v>506</v>
      </c>
      <c r="CL34" s="5">
        <v>663</v>
      </c>
      <c r="CM34" s="7">
        <f>SQRT(ABS(I34-CK34)^2 +ABS(J34-CL34)^2)</f>
        <v>557.42622830290293</v>
      </c>
      <c r="CN34" s="25">
        <v>475</v>
      </c>
      <c r="CO34" s="28">
        <v>688</v>
      </c>
      <c r="CP34" s="7">
        <f t="shared" si="10"/>
        <v>30.232432915661949</v>
      </c>
      <c r="CQ34" s="8">
        <f t="shared" si="11"/>
        <v>933.51746647487221</v>
      </c>
      <c r="CR34" s="5"/>
    </row>
    <row r="35" spans="2:96" x14ac:dyDescent="0.25">
      <c r="B35" s="14">
        <v>25</v>
      </c>
      <c r="C35" s="55" t="s">
        <v>53</v>
      </c>
      <c r="D35" s="15" t="s">
        <v>59</v>
      </c>
      <c r="E35" s="33">
        <v>299</v>
      </c>
      <c r="F35" s="37">
        <v>121</v>
      </c>
      <c r="G35" s="38">
        <v>852</v>
      </c>
      <c r="H35" s="38">
        <v>115</v>
      </c>
      <c r="I35" s="33">
        <v>865</v>
      </c>
      <c r="J35" s="37">
        <v>497</v>
      </c>
      <c r="K35" s="38">
        <v>272</v>
      </c>
      <c r="L35" s="37">
        <v>479</v>
      </c>
      <c r="M35" s="46">
        <v>301</v>
      </c>
      <c r="N35" s="47">
        <v>120</v>
      </c>
      <c r="O35" s="45">
        <f>SQRT(ABS(E35-M35)^2 +ABS(F35-N35)^2)</f>
        <v>2.2360679774997898</v>
      </c>
      <c r="P35" s="46">
        <v>853</v>
      </c>
      <c r="Q35" s="47">
        <v>116</v>
      </c>
      <c r="R35" s="45">
        <f>SQRT(ABS(G35-P35)^2 +ABS(H35-Q35)^2)</f>
        <v>1.4142135623730951</v>
      </c>
      <c r="S35" s="46">
        <v>863</v>
      </c>
      <c r="T35" s="47">
        <v>498</v>
      </c>
      <c r="U35" s="45">
        <f>SQRT(ABS(I35-S35)^2 +ABS(J35-T35)^2)</f>
        <v>2.2360679774997898</v>
      </c>
      <c r="V35" s="46">
        <v>273</v>
      </c>
      <c r="W35" s="47">
        <v>480</v>
      </c>
      <c r="X35" s="45">
        <f t="shared" si="0"/>
        <v>1.4142135623730951</v>
      </c>
      <c r="Y35" s="43">
        <f t="shared" si="1"/>
        <v>7.3005630797457695</v>
      </c>
      <c r="Z35" s="44"/>
      <c r="AA35" s="25">
        <v>299</v>
      </c>
      <c r="AB35" s="28">
        <v>121</v>
      </c>
      <c r="AC35" s="7">
        <f>SQRT(ABS(E35-AA35)^2 +ABS(F35-AB35)^2)</f>
        <v>0</v>
      </c>
      <c r="AD35" s="25">
        <v>853</v>
      </c>
      <c r="AE35" s="28">
        <v>117</v>
      </c>
      <c r="AF35" s="7">
        <f>SQRT(ABS(G35-AD35)^2 +ABS(H35-AE35)^2)</f>
        <v>2.2360679774997898</v>
      </c>
      <c r="AG35" s="25">
        <v>861</v>
      </c>
      <c r="AH35" s="28">
        <v>498</v>
      </c>
      <c r="AI35" s="7">
        <f>SQRT(ABS(I35-AG35)^2 +ABS(J35-AH35)^2)</f>
        <v>4.1231056256176606</v>
      </c>
      <c r="AJ35" s="25">
        <v>273</v>
      </c>
      <c r="AK35" s="28">
        <v>480</v>
      </c>
      <c r="AL35" s="7">
        <f t="shared" si="2"/>
        <v>1.4142135623730951</v>
      </c>
      <c r="AM35" s="8">
        <f t="shared" si="3"/>
        <v>7.7733871654905453</v>
      </c>
      <c r="AN35" s="5"/>
      <c r="AO35" s="46">
        <v>299</v>
      </c>
      <c r="AP35" s="47">
        <v>121</v>
      </c>
      <c r="AQ35" s="45">
        <f>SQRT(ABS(E35-AO35)^2 +ABS(F35-AP35)^2)</f>
        <v>0</v>
      </c>
      <c r="AR35" s="46">
        <v>852</v>
      </c>
      <c r="AS35" s="47">
        <v>116</v>
      </c>
      <c r="AT35" s="45">
        <f>SQRT(ABS(G35-AR35)^2 +ABS(H35-AS35)^2)</f>
        <v>1</v>
      </c>
      <c r="AU35" s="46">
        <v>864</v>
      </c>
      <c r="AV35" s="47">
        <v>496</v>
      </c>
      <c r="AW35" s="45">
        <f>SQRT(ABS(I35-AU35)^2 +ABS(J35-AV35)^2)</f>
        <v>1.4142135623730951</v>
      </c>
      <c r="AX35" s="46">
        <v>273</v>
      </c>
      <c r="AY35" s="47">
        <v>480</v>
      </c>
      <c r="AZ35" s="45">
        <f t="shared" si="4"/>
        <v>1.4142135623730951</v>
      </c>
      <c r="BA35" s="43">
        <f t="shared" si="5"/>
        <v>3.8284271247461898</v>
      </c>
      <c r="BB35" s="44"/>
      <c r="BC35" s="8">
        <v>301</v>
      </c>
      <c r="BD35" s="5">
        <v>120</v>
      </c>
      <c r="BE35" s="7">
        <f>SQRT(ABS(E35-BC35)^2 +ABS(F35-BD35)^2)</f>
        <v>2.2360679774997898</v>
      </c>
      <c r="BF35" s="8">
        <v>853</v>
      </c>
      <c r="BG35" s="5">
        <v>117</v>
      </c>
      <c r="BH35" s="7">
        <f>SQRT(ABS(G35-BF35)^2 +ABS(H35-BG35)^2)</f>
        <v>2.2360679774997898</v>
      </c>
      <c r="BI35" s="8">
        <v>861</v>
      </c>
      <c r="BJ35" s="5">
        <v>498</v>
      </c>
      <c r="BK35" s="7">
        <f>SQRT(ABS(I35-BI35)^2 +ABS(J35-BJ35)^2)</f>
        <v>4.1231056256176606</v>
      </c>
      <c r="BL35" s="25">
        <v>273</v>
      </c>
      <c r="BM35" s="28">
        <v>480</v>
      </c>
      <c r="BN35" s="57">
        <f t="shared" si="6"/>
        <v>1.4142135623730951</v>
      </c>
      <c r="BO35" s="8">
        <f t="shared" si="7"/>
        <v>10.009455142990337</v>
      </c>
      <c r="BP35" s="5"/>
      <c r="BQ35" s="46">
        <v>301</v>
      </c>
      <c r="BR35" s="47">
        <v>120</v>
      </c>
      <c r="BS35" s="45">
        <f>SQRT(ABS(E35-BQ35)^2 +ABS(F35-BR35)^2)</f>
        <v>2.2360679774997898</v>
      </c>
      <c r="BT35" s="46">
        <v>850</v>
      </c>
      <c r="BU35" s="47">
        <v>117</v>
      </c>
      <c r="BV35" s="45">
        <f>SQRT(ABS(G35-BT35)^2 +ABS(H35-BU35)^2)</f>
        <v>2.8284271247461903</v>
      </c>
      <c r="BW35" s="46">
        <v>861</v>
      </c>
      <c r="BX35" s="47">
        <v>500</v>
      </c>
      <c r="BY35" s="45">
        <f>SQRT(ABS(I35-BW35)^2 +ABS(J35-BX35)^2)</f>
        <v>5</v>
      </c>
      <c r="BZ35" s="46">
        <v>273</v>
      </c>
      <c r="CA35" s="47">
        <v>480</v>
      </c>
      <c r="CB35" s="45">
        <f t="shared" si="8"/>
        <v>1.4142135623730951</v>
      </c>
      <c r="CC35" s="43">
        <f t="shared" si="9"/>
        <v>11.478708664619075</v>
      </c>
      <c r="CD35" s="44"/>
      <c r="CE35" s="8">
        <v>300</v>
      </c>
      <c r="CF35" s="5">
        <v>143</v>
      </c>
      <c r="CG35" s="7">
        <f>SQRT(ABS(E35-CE35)^2 +ABS(F35-CF35)^2)</f>
        <v>22.022715545545239</v>
      </c>
      <c r="CH35" s="8">
        <v>331</v>
      </c>
      <c r="CI35" s="5">
        <v>468</v>
      </c>
      <c r="CJ35" s="7">
        <f>SQRT(ABS(G35-CH35)^2 +ABS(H35-CI35)^2)</f>
        <v>629.32503525602726</v>
      </c>
      <c r="CK35" s="8">
        <v>841</v>
      </c>
      <c r="CL35" s="5">
        <v>489</v>
      </c>
      <c r="CM35" s="7">
        <f>SQRT(ABS(I35-CK35)^2 +ABS(J35-CL35)^2)</f>
        <v>25.298221281347036</v>
      </c>
      <c r="CN35" s="25">
        <v>296</v>
      </c>
      <c r="CO35" s="28">
        <v>477</v>
      </c>
      <c r="CP35" s="7">
        <f t="shared" si="10"/>
        <v>24.083189157584592</v>
      </c>
      <c r="CQ35" s="8">
        <f t="shared" si="11"/>
        <v>700.72916124050414</v>
      </c>
      <c r="CR35" s="5"/>
    </row>
    <row r="36" spans="2:96" x14ac:dyDescent="0.25">
      <c r="B36" s="14">
        <v>26</v>
      </c>
      <c r="C36" s="55" t="s">
        <v>26</v>
      </c>
      <c r="D36" s="15" t="s">
        <v>60</v>
      </c>
      <c r="E36" s="33">
        <v>202</v>
      </c>
      <c r="F36" s="37">
        <v>209</v>
      </c>
      <c r="G36" s="38">
        <v>837</v>
      </c>
      <c r="H36" s="38">
        <v>188</v>
      </c>
      <c r="I36" s="33">
        <v>966</v>
      </c>
      <c r="J36" s="37">
        <v>620</v>
      </c>
      <c r="K36" s="38">
        <v>140</v>
      </c>
      <c r="L36" s="37">
        <v>671</v>
      </c>
      <c r="M36" s="48">
        <v>215</v>
      </c>
      <c r="N36" s="47">
        <v>204</v>
      </c>
      <c r="O36" s="45">
        <f>SQRT(ABS(E36-M36)^2 +ABS(F36-N36)^2)</f>
        <v>13.928388277184119</v>
      </c>
      <c r="P36" s="46">
        <v>835</v>
      </c>
      <c r="Q36" s="47">
        <v>188</v>
      </c>
      <c r="R36" s="45">
        <f>SQRT(ABS(G36-P36)^2 +ABS(H36-Q36)^2)</f>
        <v>2</v>
      </c>
      <c r="S36" s="46">
        <v>964</v>
      </c>
      <c r="T36" s="47">
        <v>621</v>
      </c>
      <c r="U36" s="45">
        <f>SQRT(ABS(I36-S36)^2 +ABS(J36-T36)^2)</f>
        <v>2.2360679774997898</v>
      </c>
      <c r="V36" s="46">
        <v>139</v>
      </c>
      <c r="W36" s="47">
        <v>671</v>
      </c>
      <c r="X36" s="45">
        <f t="shared" si="0"/>
        <v>1</v>
      </c>
      <c r="Y36" s="43">
        <f t="shared" si="1"/>
        <v>19.164456254683909</v>
      </c>
      <c r="Z36" s="44"/>
      <c r="AA36" s="25">
        <v>201</v>
      </c>
      <c r="AB36" s="28">
        <v>209</v>
      </c>
      <c r="AC36" s="7">
        <f>SQRT(ABS(E36-AA36)^2 +ABS(F36-AB36)^2)</f>
        <v>1</v>
      </c>
      <c r="AD36" s="25">
        <v>838</v>
      </c>
      <c r="AE36" s="28">
        <v>188</v>
      </c>
      <c r="AF36" s="7">
        <f>SQRT(ABS(G36-AD36)^2 +ABS(H36-AE36)^2)</f>
        <v>1</v>
      </c>
      <c r="AG36" s="25">
        <v>961</v>
      </c>
      <c r="AH36" s="28">
        <v>621</v>
      </c>
      <c r="AI36" s="7">
        <f>SQRT(ABS(I36-AG36)^2 +ABS(J36-AH36)^2)</f>
        <v>5.0990195135927845</v>
      </c>
      <c r="AJ36" s="25">
        <v>141</v>
      </c>
      <c r="AK36" s="28">
        <v>673</v>
      </c>
      <c r="AL36" s="7">
        <f t="shared" si="2"/>
        <v>2.2360679774997898</v>
      </c>
      <c r="AM36" s="8">
        <f>SUM(AC36,AF36,AI36,AL36)</f>
        <v>9.3350874910925743</v>
      </c>
      <c r="AN36" s="5"/>
      <c r="AO36" s="46">
        <v>203</v>
      </c>
      <c r="AP36" s="47">
        <v>208</v>
      </c>
      <c r="AQ36" s="45">
        <f>SQRT(ABS(E36-AO36)^2 +ABS(F36-AP36)^2)</f>
        <v>1.4142135623730951</v>
      </c>
      <c r="AR36" s="46">
        <v>839</v>
      </c>
      <c r="AS36" s="47">
        <v>189</v>
      </c>
      <c r="AT36" s="45">
        <f>SQRT(ABS(G36-AR36)^2 +ABS(H36-AS36)^2)</f>
        <v>2.2360679774997898</v>
      </c>
      <c r="AU36" s="46">
        <v>966</v>
      </c>
      <c r="AV36" s="47">
        <v>621</v>
      </c>
      <c r="AW36" s="45">
        <f>SQRT(ABS(I36-AU36)^2 +ABS(J36-AV36)^2)</f>
        <v>1</v>
      </c>
      <c r="AX36" s="46">
        <v>141</v>
      </c>
      <c r="AY36" s="47">
        <v>673</v>
      </c>
      <c r="AZ36" s="45">
        <f t="shared" si="4"/>
        <v>2.2360679774997898</v>
      </c>
      <c r="BA36" s="43">
        <f t="shared" si="5"/>
        <v>6.8863495173726745</v>
      </c>
      <c r="BB36" s="44"/>
      <c r="BC36" s="8">
        <v>202</v>
      </c>
      <c r="BD36" s="5">
        <v>210</v>
      </c>
      <c r="BE36" s="7">
        <f>SQRT(ABS(E36-BC36)^2 +ABS(F36-BD36)^2)</f>
        <v>1</v>
      </c>
      <c r="BF36" s="8">
        <v>837</v>
      </c>
      <c r="BG36" s="5">
        <v>189</v>
      </c>
      <c r="BH36" s="7">
        <f>SQRT(ABS(G36-BF36)^2 +ABS(H36-BG36)^2)</f>
        <v>1</v>
      </c>
      <c r="BI36" s="8">
        <v>967</v>
      </c>
      <c r="BJ36" s="5">
        <v>618</v>
      </c>
      <c r="BK36" s="7">
        <f>SQRT(ABS(I36-BI36)^2 +ABS(J36-BJ36)^2)</f>
        <v>2.2360679774997898</v>
      </c>
      <c r="BL36" s="25">
        <v>140</v>
      </c>
      <c r="BM36" s="28">
        <v>672</v>
      </c>
      <c r="BN36" s="57">
        <f t="shared" si="6"/>
        <v>1</v>
      </c>
      <c r="BO36" s="8">
        <f t="shared" si="7"/>
        <v>5.2360679774997898</v>
      </c>
      <c r="BP36" s="5"/>
      <c r="BQ36" s="46">
        <v>202</v>
      </c>
      <c r="BR36" s="47">
        <v>210</v>
      </c>
      <c r="BS36" s="45">
        <f>SQRT(ABS(E36-BQ36)^2 +ABS(F36-BR36)^2)</f>
        <v>1</v>
      </c>
      <c r="BT36" s="46">
        <v>837</v>
      </c>
      <c r="BU36" s="47">
        <v>189</v>
      </c>
      <c r="BV36" s="45">
        <f>SQRT(ABS(G36-BT36)^2 +ABS(H36-BU36)^2)</f>
        <v>1</v>
      </c>
      <c r="BW36" s="46">
        <v>961</v>
      </c>
      <c r="BX36" s="47">
        <v>618</v>
      </c>
      <c r="BY36" s="45">
        <f>SQRT(ABS(I36-BW36)^2 +ABS(J36-BX36)^2)</f>
        <v>5.3851648071345037</v>
      </c>
      <c r="BZ36" s="46">
        <v>140</v>
      </c>
      <c r="CA36" s="47">
        <v>672</v>
      </c>
      <c r="CB36" s="45">
        <f t="shared" si="8"/>
        <v>1</v>
      </c>
      <c r="CC36" s="43">
        <f t="shared" si="9"/>
        <v>8.3851648071345046</v>
      </c>
      <c r="CD36" s="44"/>
      <c r="CE36" s="8"/>
      <c r="CF36" s="5"/>
      <c r="CG36" s="7">
        <f>SQRT(ABS(E36-CE36)^2 +ABS(F36-CF36)^2)</f>
        <v>290.66303514551004</v>
      </c>
      <c r="CH36" s="8"/>
      <c r="CI36" s="5"/>
      <c r="CJ36" s="7">
        <f>SQRT(ABS(G36-CH36)^2 +ABS(H36-CI36)^2)</f>
        <v>857.85371713363816</v>
      </c>
      <c r="CK36" s="8"/>
      <c r="CL36" s="5"/>
      <c r="CM36" s="7">
        <f>SQRT(ABS(I36-CK36)^2 +ABS(J36-CL36)^2)</f>
        <v>1147.8484220488349</v>
      </c>
      <c r="CN36" s="25"/>
      <c r="CO36" s="28"/>
      <c r="CP36" s="7">
        <f t="shared" si="10"/>
        <v>685.44948756272333</v>
      </c>
      <c r="CQ36" s="22">
        <f t="shared" si="11"/>
        <v>2981.8146618907067</v>
      </c>
      <c r="CR36" s="4" t="s">
        <v>33</v>
      </c>
    </row>
    <row r="37" spans="2:96" x14ac:dyDescent="0.25">
      <c r="B37" s="14">
        <v>27</v>
      </c>
      <c r="C37" s="55" t="s">
        <v>26</v>
      </c>
      <c r="D37" s="15" t="s">
        <v>61</v>
      </c>
      <c r="E37" s="33">
        <v>182</v>
      </c>
      <c r="F37" s="37">
        <v>140</v>
      </c>
      <c r="G37" s="38">
        <v>865</v>
      </c>
      <c r="H37" s="38">
        <v>136</v>
      </c>
      <c r="I37" s="33">
        <v>966</v>
      </c>
      <c r="J37" s="37">
        <v>603</v>
      </c>
      <c r="K37" s="38">
        <v>109</v>
      </c>
      <c r="L37" s="37">
        <v>623</v>
      </c>
      <c r="M37" s="46">
        <v>182</v>
      </c>
      <c r="N37" s="47">
        <v>141</v>
      </c>
      <c r="O37" s="45">
        <f>SQRT(ABS(E37-M37)^2 +ABS(F37-N37)^2)</f>
        <v>1</v>
      </c>
      <c r="P37" s="46">
        <v>864</v>
      </c>
      <c r="Q37" s="47">
        <v>136</v>
      </c>
      <c r="R37" s="45">
        <f>SQRT(ABS(G37-P37)^2 +ABS(H37-Q37)^2)</f>
        <v>1</v>
      </c>
      <c r="S37" s="46">
        <v>966</v>
      </c>
      <c r="T37" s="47">
        <v>603</v>
      </c>
      <c r="U37" s="45">
        <f>SQRT(ABS(I37-S37)^2 +ABS(J37-T37)^2)</f>
        <v>0</v>
      </c>
      <c r="V37" s="46">
        <v>108</v>
      </c>
      <c r="W37" s="47">
        <v>623</v>
      </c>
      <c r="X37" s="45">
        <f t="shared" si="0"/>
        <v>1</v>
      </c>
      <c r="Y37" s="43">
        <f t="shared" si="1"/>
        <v>3</v>
      </c>
      <c r="Z37" s="44"/>
      <c r="AA37" s="25">
        <v>181</v>
      </c>
      <c r="AB37" s="28">
        <v>140</v>
      </c>
      <c r="AC37" s="7">
        <f>SQRT(ABS(E37-AA37)^2 +ABS(F37-AB37)^2)</f>
        <v>1</v>
      </c>
      <c r="AD37" s="25">
        <v>866</v>
      </c>
      <c r="AE37" s="28">
        <v>136</v>
      </c>
      <c r="AF37" s="7">
        <f>SQRT(ABS(G37-AD37)^2 +ABS(H37-AE37)^2)</f>
        <v>1</v>
      </c>
      <c r="AG37" s="25">
        <v>964</v>
      </c>
      <c r="AH37" s="28">
        <v>600</v>
      </c>
      <c r="AI37" s="7">
        <f>SQRT(ABS(I37-AG37)^2 +ABS(J37-AH37)^2)</f>
        <v>3.6055512754639891</v>
      </c>
      <c r="AJ37" s="25">
        <v>111</v>
      </c>
      <c r="AK37" s="28">
        <v>623</v>
      </c>
      <c r="AL37" s="7">
        <f t="shared" si="2"/>
        <v>2</v>
      </c>
      <c r="AM37" s="8">
        <f t="shared" ref="AM37:AM44" si="12">SUM(AC37,AF37,AI37,AL37)</f>
        <v>7.6055512754639896</v>
      </c>
      <c r="AN37" s="5"/>
      <c r="AO37" s="46">
        <v>181</v>
      </c>
      <c r="AP37" s="47">
        <v>140</v>
      </c>
      <c r="AQ37" s="45">
        <f>SQRT(ABS(E37-AO37)^2 +ABS(F37-AP37)^2)</f>
        <v>1</v>
      </c>
      <c r="AR37" s="46">
        <v>867</v>
      </c>
      <c r="AS37" s="47">
        <v>137</v>
      </c>
      <c r="AT37" s="45">
        <f>SQRT(ABS(G37-AR37)^2 +ABS(H37-AS37)^2)</f>
        <v>2.2360679774997898</v>
      </c>
      <c r="AU37" s="46">
        <v>966</v>
      </c>
      <c r="AV37" s="47">
        <v>602</v>
      </c>
      <c r="AW37" s="45">
        <f>SQRT(ABS(I37-AU37)^2 +ABS(J37-AV37)^2)</f>
        <v>1</v>
      </c>
      <c r="AX37" s="46">
        <v>109</v>
      </c>
      <c r="AY37" s="47">
        <v>624</v>
      </c>
      <c r="AZ37" s="45">
        <f t="shared" si="4"/>
        <v>1</v>
      </c>
      <c r="BA37" s="43">
        <f t="shared" si="5"/>
        <v>5.2360679774997898</v>
      </c>
      <c r="BB37" s="44"/>
      <c r="BC37" s="8">
        <v>182</v>
      </c>
      <c r="BD37" s="5">
        <v>141</v>
      </c>
      <c r="BE37" s="7">
        <f>SQRT(ABS(E37-BC37)^2 +ABS(F37-BD37)^2)</f>
        <v>1</v>
      </c>
      <c r="BF37" s="8">
        <v>864</v>
      </c>
      <c r="BG37" s="5">
        <v>136</v>
      </c>
      <c r="BH37" s="7">
        <f>SQRT(ABS(G37-BF37)^2 +ABS(H37-BG37)^2)</f>
        <v>1</v>
      </c>
      <c r="BI37" s="8">
        <v>964</v>
      </c>
      <c r="BJ37" s="5">
        <v>600</v>
      </c>
      <c r="BK37" s="7">
        <f>SQRT(ABS(I37-BI37)^2 +ABS(J37-BJ37)^2)</f>
        <v>3.6055512754639891</v>
      </c>
      <c r="BL37" s="25">
        <v>111</v>
      </c>
      <c r="BM37" s="28">
        <v>623</v>
      </c>
      <c r="BN37" s="57">
        <f t="shared" si="6"/>
        <v>2</v>
      </c>
      <c r="BO37" s="8">
        <f t="shared" si="7"/>
        <v>7.6055512754639896</v>
      </c>
      <c r="BP37" s="5"/>
      <c r="BQ37" s="46">
        <v>182</v>
      </c>
      <c r="BR37" s="47">
        <v>141</v>
      </c>
      <c r="BS37" s="45">
        <f>SQRT(ABS(E37-BQ37)^2 +ABS(F37-BR37)^2)</f>
        <v>1</v>
      </c>
      <c r="BT37" s="46">
        <v>864</v>
      </c>
      <c r="BU37" s="47">
        <v>136</v>
      </c>
      <c r="BV37" s="45">
        <f>SQRT(ABS(G37-BT37)^2 +ABS(H37-BU37)^2)</f>
        <v>1</v>
      </c>
      <c r="BW37" s="46">
        <v>964</v>
      </c>
      <c r="BX37" s="47">
        <v>600</v>
      </c>
      <c r="BY37" s="45">
        <f>SQRT(ABS(I37-BW37)^2 +ABS(J37-BX37)^2)</f>
        <v>3.6055512754639891</v>
      </c>
      <c r="BZ37" s="46">
        <v>111</v>
      </c>
      <c r="CA37" s="47">
        <v>623</v>
      </c>
      <c r="CB37" s="45">
        <f t="shared" si="8"/>
        <v>2</v>
      </c>
      <c r="CC37" s="43">
        <f t="shared" si="9"/>
        <v>7.6055512754639896</v>
      </c>
      <c r="CD37" s="44"/>
      <c r="CE37" s="8"/>
      <c r="CF37" s="5"/>
      <c r="CG37" s="7">
        <f>SQRT(ABS(E37-CE37)^2 +ABS(F37-CF37)^2)</f>
        <v>229.61707253599414</v>
      </c>
      <c r="CH37" s="8"/>
      <c r="CI37" s="5"/>
      <c r="CJ37" s="7">
        <f>SQRT(ABS(G37-CH37)^2 +ABS(H37-CI37)^2)</f>
        <v>875.62606174096948</v>
      </c>
      <c r="CK37" s="8"/>
      <c r="CL37" s="5"/>
      <c r="CM37" s="7">
        <f>SQRT(ABS(I37-CK37)^2 +ABS(J37-CL37)^2)</f>
        <v>1138.7559000944848</v>
      </c>
      <c r="CN37" s="25"/>
      <c r="CO37" s="28"/>
      <c r="CP37" s="7">
        <f t="shared" si="10"/>
        <v>632.46343767841631</v>
      </c>
      <c r="CQ37" s="22">
        <f t="shared" si="11"/>
        <v>2876.462472049865</v>
      </c>
      <c r="CR37" s="4" t="s">
        <v>35</v>
      </c>
    </row>
    <row r="38" spans="2:96" x14ac:dyDescent="0.25">
      <c r="B38" s="14">
        <v>28</v>
      </c>
      <c r="C38" s="55" t="s">
        <v>26</v>
      </c>
      <c r="D38" s="15" t="s">
        <v>62</v>
      </c>
      <c r="E38" s="33">
        <v>173</v>
      </c>
      <c r="F38" s="37">
        <v>39</v>
      </c>
      <c r="G38" s="38">
        <v>960</v>
      </c>
      <c r="H38" s="38">
        <v>41</v>
      </c>
      <c r="I38" s="33">
        <v>1023</v>
      </c>
      <c r="J38" s="37">
        <v>572</v>
      </c>
      <c r="K38" s="38">
        <v>134</v>
      </c>
      <c r="L38" s="37">
        <v>586</v>
      </c>
      <c r="M38" s="46">
        <v>171</v>
      </c>
      <c r="N38" s="47">
        <v>44</v>
      </c>
      <c r="O38" s="45">
        <f>SQRT(ABS(E38-M38)^2 +ABS(F38-N38)^2)</f>
        <v>5.3851648071345037</v>
      </c>
      <c r="P38" s="46">
        <v>958</v>
      </c>
      <c r="Q38" s="47">
        <v>42</v>
      </c>
      <c r="R38" s="45">
        <f>SQRT(ABS(G38-P38)^2 +ABS(H38-Q38)^2)</f>
        <v>2.2360679774997898</v>
      </c>
      <c r="S38" s="46">
        <v>1023</v>
      </c>
      <c r="T38" s="47">
        <v>572</v>
      </c>
      <c r="U38" s="45">
        <f>SQRT(ABS(I38-S38)^2 +ABS(J38-T38)^2)</f>
        <v>0</v>
      </c>
      <c r="V38" s="46">
        <v>132</v>
      </c>
      <c r="W38" s="47">
        <v>587</v>
      </c>
      <c r="X38" s="45">
        <f t="shared" si="0"/>
        <v>2.2360679774997898</v>
      </c>
      <c r="Y38" s="43">
        <f t="shared" si="1"/>
        <v>9.8573007621340842</v>
      </c>
      <c r="Z38" s="44"/>
      <c r="AA38" s="25">
        <v>175</v>
      </c>
      <c r="AB38" s="28">
        <v>39</v>
      </c>
      <c r="AC38" s="7">
        <f>SQRT(ABS(E38-AA38)^2 +ABS(F38-AB38)^2)</f>
        <v>2</v>
      </c>
      <c r="AD38" s="25">
        <v>959</v>
      </c>
      <c r="AE38" s="28">
        <v>41</v>
      </c>
      <c r="AF38" s="7">
        <f>SQRT(ABS(G38-AD38)^2 +ABS(H38-AE38)^2)</f>
        <v>1</v>
      </c>
      <c r="AG38" s="25">
        <v>1023</v>
      </c>
      <c r="AH38" s="28">
        <v>568</v>
      </c>
      <c r="AI38" s="7">
        <f>SQRT(ABS(I38-AG38)^2 +ABS(J38-AH38)^2)</f>
        <v>4</v>
      </c>
      <c r="AJ38" s="25">
        <v>135</v>
      </c>
      <c r="AK38" s="28">
        <v>586</v>
      </c>
      <c r="AL38" s="7">
        <f t="shared" si="2"/>
        <v>1</v>
      </c>
      <c r="AM38" s="8">
        <f t="shared" si="12"/>
        <v>8</v>
      </c>
      <c r="AN38" s="5"/>
      <c r="AO38" s="46">
        <v>176</v>
      </c>
      <c r="AP38" s="47">
        <v>38</v>
      </c>
      <c r="AQ38" s="45">
        <f>SQRT(ABS(E38-AO38)^2 +ABS(F38-AP38)^2)</f>
        <v>3.1622776601683795</v>
      </c>
      <c r="AR38" s="46">
        <v>958</v>
      </c>
      <c r="AS38" s="47">
        <v>40</v>
      </c>
      <c r="AT38" s="45">
        <f>SQRT(ABS(G38-AR38)^2 +ABS(H38-AS38)^2)</f>
        <v>2.2360679774997898</v>
      </c>
      <c r="AU38" s="46">
        <v>1023</v>
      </c>
      <c r="AV38" s="47">
        <v>573</v>
      </c>
      <c r="AW38" s="45">
        <f>SQRT(ABS(I38-AU38)^2 +ABS(J38-AV38)^2)</f>
        <v>1</v>
      </c>
      <c r="AX38" s="46">
        <v>132</v>
      </c>
      <c r="AY38" s="47">
        <v>586</v>
      </c>
      <c r="AZ38" s="45">
        <f t="shared" si="4"/>
        <v>2</v>
      </c>
      <c r="BA38" s="43">
        <f t="shared" si="5"/>
        <v>8.3983456376681698</v>
      </c>
      <c r="BB38" s="44"/>
      <c r="BC38" s="8">
        <v>176</v>
      </c>
      <c r="BD38" s="5">
        <v>39</v>
      </c>
      <c r="BE38" s="7">
        <f>SQRT(ABS(E38-BC38)^2 +ABS(F38-BD38)^2)</f>
        <v>3</v>
      </c>
      <c r="BF38" s="8">
        <v>958</v>
      </c>
      <c r="BG38" s="5">
        <v>42</v>
      </c>
      <c r="BH38" s="7">
        <f>SQRT(ABS(G38-BF38)^2 +ABS(H38-BG38)^2)</f>
        <v>2.2360679774997898</v>
      </c>
      <c r="BI38" s="8">
        <v>1023</v>
      </c>
      <c r="BJ38" s="5">
        <v>572</v>
      </c>
      <c r="BK38" s="7">
        <f>SQRT(ABS(I38-BI38)^2 +ABS(J38-BJ38)^2)</f>
        <v>0</v>
      </c>
      <c r="BL38" s="25">
        <v>135</v>
      </c>
      <c r="BM38" s="28">
        <v>586</v>
      </c>
      <c r="BN38" s="57">
        <f t="shared" si="6"/>
        <v>1</v>
      </c>
      <c r="BO38" s="8">
        <f t="shared" si="7"/>
        <v>6.2360679774997898</v>
      </c>
      <c r="BP38" s="5"/>
      <c r="BQ38" s="46">
        <v>176</v>
      </c>
      <c r="BR38" s="47">
        <v>39</v>
      </c>
      <c r="BS38" s="45">
        <f>SQRT(ABS(E38-BQ38)^2 +ABS(F38-BR38)^2)</f>
        <v>3</v>
      </c>
      <c r="BT38" s="46">
        <v>958</v>
      </c>
      <c r="BU38" s="47">
        <v>42</v>
      </c>
      <c r="BV38" s="45">
        <f>SQRT(ABS(G38-BT38)^2 +ABS(H38-BU38)^2)</f>
        <v>2.2360679774997898</v>
      </c>
      <c r="BW38" s="46">
        <v>1023</v>
      </c>
      <c r="BX38" s="47">
        <v>568</v>
      </c>
      <c r="BY38" s="45">
        <f>SQRT(ABS(I38-BW38)^2 +ABS(J38-BX38)^2)</f>
        <v>4</v>
      </c>
      <c r="BZ38" s="46">
        <v>135</v>
      </c>
      <c r="CA38" s="47">
        <v>586</v>
      </c>
      <c r="CB38" s="45">
        <f t="shared" si="8"/>
        <v>1</v>
      </c>
      <c r="CC38" s="43">
        <f t="shared" si="9"/>
        <v>10.23606797749979</v>
      </c>
      <c r="CD38" s="44"/>
      <c r="CE38" s="8"/>
      <c r="CF38" s="5"/>
      <c r="CG38" s="7">
        <f>SQRT(ABS(E38-CE38)^2 +ABS(F38-CF38)^2)</f>
        <v>177.34147850968199</v>
      </c>
      <c r="CH38" s="8"/>
      <c r="CI38" s="5"/>
      <c r="CJ38" s="7">
        <f>SQRT(ABS(G38-CH38)^2 +ABS(H38-CI38)^2)</f>
        <v>960.87512195914405</v>
      </c>
      <c r="CK38" s="8"/>
      <c r="CL38" s="5"/>
      <c r="CM38" s="7">
        <f>SQRT(ABS(I38-CK38)^2 +ABS(J38-CL38)^2)</f>
        <v>1172.0550328376223</v>
      </c>
      <c r="CN38" s="25"/>
      <c r="CO38" s="28"/>
      <c r="CP38" s="7">
        <f t="shared" si="10"/>
        <v>601.12561083354285</v>
      </c>
      <c r="CQ38" s="22">
        <f t="shared" si="11"/>
        <v>2911.397244139991</v>
      </c>
      <c r="CR38" s="4" t="s">
        <v>35</v>
      </c>
    </row>
    <row r="39" spans="2:96" x14ac:dyDescent="0.25">
      <c r="B39" s="14">
        <v>29</v>
      </c>
      <c r="C39" s="55" t="s">
        <v>26</v>
      </c>
      <c r="D39" s="15" t="s">
        <v>63</v>
      </c>
      <c r="E39" s="33">
        <v>227</v>
      </c>
      <c r="F39" s="37">
        <v>60</v>
      </c>
      <c r="G39" s="38">
        <v>893</v>
      </c>
      <c r="H39" s="38">
        <v>186</v>
      </c>
      <c r="I39" s="33">
        <v>851</v>
      </c>
      <c r="J39" s="37">
        <v>678</v>
      </c>
      <c r="K39" s="38">
        <v>44</v>
      </c>
      <c r="L39" s="37">
        <v>479</v>
      </c>
      <c r="M39" s="46">
        <v>222</v>
      </c>
      <c r="N39" s="47">
        <v>62</v>
      </c>
      <c r="O39" s="45">
        <f>SQRT(ABS(E39-M39)^2 +ABS(F39-N39)^2)</f>
        <v>5.3851648071345037</v>
      </c>
      <c r="P39" s="46">
        <v>892</v>
      </c>
      <c r="Q39" s="47">
        <v>186</v>
      </c>
      <c r="R39" s="45">
        <f>SQRT(ABS(G39-P39)^2 +ABS(H39-Q39)^2)</f>
        <v>1</v>
      </c>
      <c r="S39" s="46">
        <v>851</v>
      </c>
      <c r="T39" s="47">
        <v>678</v>
      </c>
      <c r="U39" s="45">
        <f>SQRT(ABS(I39-S39)^2 +ABS(J39-T39)^2)</f>
        <v>0</v>
      </c>
      <c r="V39" s="46">
        <v>38</v>
      </c>
      <c r="W39" s="47">
        <v>479</v>
      </c>
      <c r="X39" s="45">
        <f t="shared" si="0"/>
        <v>6</v>
      </c>
      <c r="Y39" s="43">
        <f t="shared" si="1"/>
        <v>12.385164807134505</v>
      </c>
      <c r="Z39" s="44"/>
      <c r="AA39" s="25">
        <v>227</v>
      </c>
      <c r="AB39" s="28">
        <v>59</v>
      </c>
      <c r="AC39" s="7">
        <f>SQRT(ABS(E39-AA39)^2 +ABS(F39-AB39)^2)</f>
        <v>1</v>
      </c>
      <c r="AD39" s="25">
        <v>894</v>
      </c>
      <c r="AE39" s="28">
        <v>185</v>
      </c>
      <c r="AF39" s="7">
        <f>SQRT(ABS(G39-AD39)^2 +ABS(H39-AE39)^2)</f>
        <v>1.4142135623730951</v>
      </c>
      <c r="AG39" s="25">
        <v>851</v>
      </c>
      <c r="AH39" s="28">
        <v>678</v>
      </c>
      <c r="AI39" s="7">
        <f>SQRT(ABS(I39-AG39)^2 +ABS(J39-AH39)^2)</f>
        <v>0</v>
      </c>
      <c r="AJ39" s="25">
        <v>40</v>
      </c>
      <c r="AK39" s="28">
        <v>481</v>
      </c>
      <c r="AL39" s="7">
        <f t="shared" si="2"/>
        <v>4.4721359549995796</v>
      </c>
      <c r="AM39" s="8">
        <f t="shared" si="12"/>
        <v>6.8863495173726745</v>
      </c>
      <c r="AN39" s="5"/>
      <c r="AO39" s="46">
        <v>226</v>
      </c>
      <c r="AP39" s="47">
        <v>62</v>
      </c>
      <c r="AQ39" s="45">
        <f>SQRT(ABS(E39-AO39)^2 +ABS(F39-AP39)^2)</f>
        <v>2.2360679774997898</v>
      </c>
      <c r="AR39" s="46">
        <v>893</v>
      </c>
      <c r="AS39" s="47">
        <v>190</v>
      </c>
      <c r="AT39" s="45">
        <f>SQRT(ABS(G39-AR39)^2 +ABS(H39-AS39)^2)</f>
        <v>4</v>
      </c>
      <c r="AU39" s="46">
        <v>855</v>
      </c>
      <c r="AV39" s="47">
        <v>640</v>
      </c>
      <c r="AW39" s="45">
        <f>SQRT(ABS(I39-AU39)^2 +ABS(J39-AV39)^2)</f>
        <v>38.209946349085598</v>
      </c>
      <c r="AX39" s="46">
        <v>50</v>
      </c>
      <c r="AY39" s="47">
        <v>484</v>
      </c>
      <c r="AZ39" s="45">
        <f t="shared" si="4"/>
        <v>7.810249675906654</v>
      </c>
      <c r="BA39" s="43">
        <f t="shared" si="5"/>
        <v>52.256264002492038</v>
      </c>
      <c r="BB39" s="44"/>
      <c r="BC39" s="8">
        <v>226</v>
      </c>
      <c r="BD39" s="5">
        <v>62</v>
      </c>
      <c r="BE39" s="7">
        <f>SQRT(ABS(E39-BC39)^2 +ABS(F39-BD39)^2)</f>
        <v>2.2360679774997898</v>
      </c>
      <c r="BF39" s="8">
        <v>892</v>
      </c>
      <c r="BG39" s="5">
        <v>186</v>
      </c>
      <c r="BH39" s="7">
        <f>SQRT(ABS(G39-BF39)^2 +ABS(H39-BG39)^2)</f>
        <v>1</v>
      </c>
      <c r="BI39" s="8">
        <v>849</v>
      </c>
      <c r="BJ39" s="5">
        <v>675</v>
      </c>
      <c r="BK39" s="7">
        <f>SQRT(ABS(I39-BI39)^2 +ABS(J39-BJ39)^2)</f>
        <v>3.6055512754639891</v>
      </c>
      <c r="BL39" s="25">
        <v>41</v>
      </c>
      <c r="BM39" s="28">
        <v>481</v>
      </c>
      <c r="BN39" s="57">
        <f t="shared" si="6"/>
        <v>3.6055512754639891</v>
      </c>
      <c r="BO39" s="8">
        <f t="shared" si="7"/>
        <v>10.447170528427769</v>
      </c>
      <c r="BP39" s="5"/>
      <c r="BQ39" s="46">
        <v>226</v>
      </c>
      <c r="BR39" s="47">
        <v>61</v>
      </c>
      <c r="BS39" s="45">
        <f>SQRT(ABS(E39-BQ39)^2 +ABS(F39-BR39)^2)</f>
        <v>1.4142135623730951</v>
      </c>
      <c r="BT39" s="46">
        <v>890</v>
      </c>
      <c r="BU39" s="47">
        <v>192</v>
      </c>
      <c r="BV39" s="45">
        <f>SQRT(ABS(G39-BT39)^2 +ABS(H39-BU39)^2)</f>
        <v>6.7082039324993694</v>
      </c>
      <c r="BW39" s="46">
        <v>853</v>
      </c>
      <c r="BX39" s="47">
        <v>675</v>
      </c>
      <c r="BY39" s="45">
        <f>SQRT(ABS(I39-BW39)^2 +ABS(J39-BX39)^2)</f>
        <v>3.6055512754639891</v>
      </c>
      <c r="BZ39" s="46">
        <v>44</v>
      </c>
      <c r="CA39" s="47">
        <v>480</v>
      </c>
      <c r="CB39" s="45">
        <f t="shared" si="8"/>
        <v>1</v>
      </c>
      <c r="CC39" s="43">
        <f t="shared" si="9"/>
        <v>12.727968770336455</v>
      </c>
      <c r="CD39" s="44"/>
      <c r="CE39" s="8"/>
      <c r="CF39" s="5"/>
      <c r="CG39" s="7">
        <f>SQRT(ABS(E39-CE39)^2 +ABS(F39-CF39)^2)</f>
        <v>234.79565583715555</v>
      </c>
      <c r="CH39" s="8"/>
      <c r="CI39" s="5"/>
      <c r="CJ39" s="7">
        <f>SQRT(ABS(G39-CH39)^2 +ABS(H39-CI39)^2)</f>
        <v>912.16500700257075</v>
      </c>
      <c r="CK39" s="8"/>
      <c r="CL39" s="5"/>
      <c r="CM39" s="7">
        <f>SQRT(ABS(I39-CK39)^2 +ABS(J39-CL39)^2)</f>
        <v>1088.064795864658</v>
      </c>
      <c r="CN39" s="25"/>
      <c r="CO39" s="28"/>
      <c r="CP39" s="7">
        <f t="shared" si="10"/>
        <v>481.01663172909105</v>
      </c>
      <c r="CQ39" s="22">
        <f t="shared" si="11"/>
        <v>2716.0420904334756</v>
      </c>
      <c r="CR39" s="4" t="s">
        <v>33</v>
      </c>
    </row>
    <row r="40" spans="2:96" x14ac:dyDescent="0.25">
      <c r="B40" s="14">
        <v>30</v>
      </c>
      <c r="C40" s="55" t="s">
        <v>26</v>
      </c>
      <c r="D40" s="15" t="s">
        <v>64</v>
      </c>
      <c r="E40" s="33">
        <v>150</v>
      </c>
      <c r="F40" s="37">
        <v>90</v>
      </c>
      <c r="G40" s="38">
        <v>876</v>
      </c>
      <c r="H40" s="38">
        <v>129</v>
      </c>
      <c r="I40" s="33">
        <v>941</v>
      </c>
      <c r="J40" s="37">
        <v>634</v>
      </c>
      <c r="K40" s="38">
        <v>33</v>
      </c>
      <c r="L40" s="37">
        <v>592</v>
      </c>
      <c r="M40" s="46">
        <v>150</v>
      </c>
      <c r="N40" s="47">
        <v>90</v>
      </c>
      <c r="O40" s="45">
        <f>SQRT(ABS(E40-M40)^2 +ABS(F40-N40)^2)</f>
        <v>0</v>
      </c>
      <c r="P40" s="46">
        <v>876</v>
      </c>
      <c r="Q40" s="47">
        <v>129</v>
      </c>
      <c r="R40" s="45">
        <f>SQRT(ABS(G40-P40)^2 +ABS(H40-Q40)^2)</f>
        <v>0</v>
      </c>
      <c r="S40" s="46">
        <v>941</v>
      </c>
      <c r="T40" s="47">
        <v>643</v>
      </c>
      <c r="U40" s="45">
        <f>SQRT(ABS(I40-S40)^2 +ABS(J40-T40)^2)</f>
        <v>9</v>
      </c>
      <c r="V40" s="46">
        <v>30</v>
      </c>
      <c r="W40" s="47">
        <v>592</v>
      </c>
      <c r="X40" s="45">
        <f t="shared" si="0"/>
        <v>3</v>
      </c>
      <c r="Y40" s="43">
        <f t="shared" si="1"/>
        <v>12</v>
      </c>
      <c r="Z40" s="44"/>
      <c r="AA40" s="25">
        <v>149</v>
      </c>
      <c r="AB40" s="28">
        <v>89</v>
      </c>
      <c r="AC40" s="7">
        <f>SQRT(ABS(E40-AA40)^2 +ABS(F40-AB40)^2)</f>
        <v>1.4142135623730951</v>
      </c>
      <c r="AD40" s="25">
        <v>876</v>
      </c>
      <c r="AE40" s="28">
        <v>129</v>
      </c>
      <c r="AF40" s="7">
        <f>SQRT(ABS(G40-AD40)^2 +ABS(H40-AE40)^2)</f>
        <v>0</v>
      </c>
      <c r="AG40" s="25">
        <v>940</v>
      </c>
      <c r="AH40" s="28">
        <v>630</v>
      </c>
      <c r="AI40" s="7">
        <f>SQRT(ABS(I40-AG40)^2 +ABS(J40-AH40)^2)</f>
        <v>4.1231056256176606</v>
      </c>
      <c r="AJ40" s="25">
        <v>34</v>
      </c>
      <c r="AK40" s="28">
        <v>594</v>
      </c>
      <c r="AL40" s="7">
        <f t="shared" si="2"/>
        <v>2.2360679774997898</v>
      </c>
      <c r="AM40" s="8">
        <f t="shared" si="12"/>
        <v>7.7733871654905453</v>
      </c>
      <c r="AN40" s="5"/>
      <c r="AO40" s="46"/>
      <c r="AP40" s="47"/>
      <c r="AQ40" s="45">
        <f>SQRT(ABS(E40-AO40)^2 +ABS(F40-AP40)^2)</f>
        <v>174.92855684535903</v>
      </c>
      <c r="AR40" s="46"/>
      <c r="AS40" s="47"/>
      <c r="AT40" s="45">
        <f>SQRT(ABS(G40-AR40)^2 +ABS(H40-AS40)^2)</f>
        <v>885.44734456657557</v>
      </c>
      <c r="AU40" s="46"/>
      <c r="AV40" s="47"/>
      <c r="AW40" s="45">
        <f>SQRT(ABS(I40-AU40)^2 +ABS(J40-AV40)^2)</f>
        <v>1134.6528103345092</v>
      </c>
      <c r="AX40" s="46"/>
      <c r="AY40" s="47"/>
      <c r="AZ40" s="45">
        <f t="shared" si="4"/>
        <v>592.91905012404516</v>
      </c>
      <c r="BA40" s="22">
        <f t="shared" si="5"/>
        <v>2787.9477618704891</v>
      </c>
      <c r="BB40" s="4" t="s">
        <v>35</v>
      </c>
      <c r="BC40" s="8">
        <v>150</v>
      </c>
      <c r="BD40" s="5">
        <v>90</v>
      </c>
      <c r="BE40" s="7">
        <f>SQRT(ABS(E40-BC40)^2 +ABS(F40-BD40)^2)</f>
        <v>0</v>
      </c>
      <c r="BF40" s="8">
        <v>876</v>
      </c>
      <c r="BG40" s="5">
        <v>129</v>
      </c>
      <c r="BH40" s="7">
        <f>SQRT(ABS(G40-BF40)^2 +ABS(H40-BG40)^2)</f>
        <v>0</v>
      </c>
      <c r="BI40" s="8">
        <v>938</v>
      </c>
      <c r="BJ40" s="5">
        <v>635</v>
      </c>
      <c r="BK40" s="7">
        <f>SQRT(ABS(I40-BI40)^2 +ABS(J40-BJ40)^2)</f>
        <v>3.1622776601683795</v>
      </c>
      <c r="BL40" s="25">
        <v>34</v>
      </c>
      <c r="BM40" s="28">
        <v>594</v>
      </c>
      <c r="BN40" s="57">
        <f t="shared" si="6"/>
        <v>2.2360679774997898</v>
      </c>
      <c r="BO40" s="8">
        <f t="shared" si="7"/>
        <v>5.3983456376681698</v>
      </c>
      <c r="BP40" s="5"/>
      <c r="BQ40" s="46">
        <v>150</v>
      </c>
      <c r="BR40" s="47">
        <v>90</v>
      </c>
      <c r="BS40" s="45">
        <f>SQRT(ABS(E40-BQ40)^2 +ABS(F40-BR40)^2)</f>
        <v>0</v>
      </c>
      <c r="BT40" s="46">
        <v>876</v>
      </c>
      <c r="BU40" s="47">
        <v>129</v>
      </c>
      <c r="BV40" s="45">
        <f>SQRT(ABS(G40-BT40)^2 +ABS(H40-BU40)^2)</f>
        <v>0</v>
      </c>
      <c r="BW40" s="46">
        <v>940</v>
      </c>
      <c r="BX40" s="47">
        <v>630</v>
      </c>
      <c r="BY40" s="45">
        <f>SQRT(ABS(I40-BW40)^2 +ABS(J40-BX40)^2)</f>
        <v>4.1231056256176606</v>
      </c>
      <c r="BZ40" s="46">
        <v>34</v>
      </c>
      <c r="CA40" s="47">
        <v>594</v>
      </c>
      <c r="CB40" s="45">
        <f t="shared" si="8"/>
        <v>2.2360679774997898</v>
      </c>
      <c r="CC40" s="43">
        <f t="shared" si="9"/>
        <v>6.3591736031174504</v>
      </c>
      <c r="CD40" s="44"/>
      <c r="CE40" s="8"/>
      <c r="CF40" s="5"/>
      <c r="CG40" s="7">
        <f>SQRT(ABS(E40-CE40)^2 +ABS(F40-CF40)^2)</f>
        <v>174.92855684535903</v>
      </c>
      <c r="CH40" s="8"/>
      <c r="CI40" s="5"/>
      <c r="CJ40" s="7">
        <f>SQRT(ABS(G40-CH40)^2 +ABS(H40-CI40)^2)</f>
        <v>885.44734456657557</v>
      </c>
      <c r="CK40" s="8"/>
      <c r="CL40" s="5"/>
      <c r="CM40" s="7">
        <f>SQRT(ABS(I40-CK40)^2 +ABS(J40-CL40)^2)</f>
        <v>1134.6528103345092</v>
      </c>
      <c r="CN40" s="25"/>
      <c r="CO40" s="28"/>
      <c r="CP40" s="7">
        <f t="shared" si="10"/>
        <v>592.91905012404516</v>
      </c>
      <c r="CQ40" s="22">
        <f t="shared" si="11"/>
        <v>2787.9477618704891</v>
      </c>
      <c r="CR40" s="4" t="s">
        <v>33</v>
      </c>
    </row>
    <row r="41" spans="2:96" x14ac:dyDescent="0.25">
      <c r="B41" s="14">
        <v>31</v>
      </c>
      <c r="C41" s="55" t="s">
        <v>26</v>
      </c>
      <c r="D41" s="15" t="s">
        <v>65</v>
      </c>
      <c r="E41" s="33">
        <v>110</v>
      </c>
      <c r="F41" s="37">
        <v>77</v>
      </c>
      <c r="G41" s="38">
        <v>876</v>
      </c>
      <c r="H41" s="38">
        <v>83</v>
      </c>
      <c r="I41" s="33">
        <v>970</v>
      </c>
      <c r="J41" s="37">
        <v>605</v>
      </c>
      <c r="K41" s="38">
        <v>29</v>
      </c>
      <c r="L41" s="37">
        <v>622</v>
      </c>
      <c r="M41" s="46">
        <v>111</v>
      </c>
      <c r="N41" s="47">
        <v>78</v>
      </c>
      <c r="O41" s="45">
        <f>SQRT(ABS(E41-M41)^2 +ABS(F41-N41)^2)</f>
        <v>1.4142135623730951</v>
      </c>
      <c r="P41" s="46">
        <v>875</v>
      </c>
      <c r="Q41" s="47">
        <v>84</v>
      </c>
      <c r="R41" s="45">
        <f>SQRT(ABS(G41-P41)^2 +ABS(H41-Q41)^2)</f>
        <v>1.4142135623730951</v>
      </c>
      <c r="S41" s="46">
        <v>970</v>
      </c>
      <c r="T41" s="47">
        <v>605</v>
      </c>
      <c r="U41" s="45">
        <f>SQRT(ABS(I41-S41)^2 +ABS(J41-T41)^2)</f>
        <v>0</v>
      </c>
      <c r="V41" s="46">
        <v>26</v>
      </c>
      <c r="W41" s="47">
        <v>623</v>
      </c>
      <c r="X41" s="45">
        <f t="shared" si="0"/>
        <v>3.1622776601683795</v>
      </c>
      <c r="Y41" s="43">
        <f t="shared" si="1"/>
        <v>5.9907047849145698</v>
      </c>
      <c r="Z41" s="44"/>
      <c r="AA41" s="25">
        <v>110</v>
      </c>
      <c r="AB41" s="28">
        <v>76</v>
      </c>
      <c r="AC41" s="7">
        <f>SQRT(ABS(E41-AA41)^2 +ABS(F41-AB41)^2)</f>
        <v>1</v>
      </c>
      <c r="AD41" s="25">
        <v>877</v>
      </c>
      <c r="AE41" s="28">
        <v>84</v>
      </c>
      <c r="AF41" s="7">
        <f>SQRT(ABS(G41-AD41)^2 +ABS(H41-AE41)^2)</f>
        <v>1.4142135623730951</v>
      </c>
      <c r="AG41" s="25">
        <v>969</v>
      </c>
      <c r="AH41" s="28">
        <v>601</v>
      </c>
      <c r="AI41" s="7">
        <f>SQRT(ABS(I41-AG41)^2 +ABS(J41-AH41)^2)</f>
        <v>4.1231056256176606</v>
      </c>
      <c r="AJ41" s="25">
        <v>30</v>
      </c>
      <c r="AK41" s="28">
        <v>624</v>
      </c>
      <c r="AL41" s="7">
        <f t="shared" si="2"/>
        <v>2.2360679774997898</v>
      </c>
      <c r="AM41" s="8">
        <f t="shared" si="12"/>
        <v>8.7733871654905453</v>
      </c>
      <c r="AN41" s="5"/>
      <c r="AO41" s="46">
        <v>110</v>
      </c>
      <c r="AP41" s="47">
        <v>76</v>
      </c>
      <c r="AQ41" s="45">
        <f>SQRT(ABS(E41-AO41)^2 +ABS(F41-AP41)^2)</f>
        <v>1</v>
      </c>
      <c r="AR41" s="46">
        <v>878</v>
      </c>
      <c r="AS41" s="47">
        <v>84</v>
      </c>
      <c r="AT41" s="45">
        <f>SQRT(ABS(G41-AR41)^2 +ABS(H41-AS41)^2)</f>
        <v>2.2360679774997898</v>
      </c>
      <c r="AU41" s="46">
        <v>970</v>
      </c>
      <c r="AV41" s="47">
        <v>605</v>
      </c>
      <c r="AW41" s="45">
        <f>SQRT(ABS(I41-AU41)^2 +ABS(J41-AV41)^2)</f>
        <v>0</v>
      </c>
      <c r="AX41" s="46">
        <v>26</v>
      </c>
      <c r="AY41" s="47">
        <v>622</v>
      </c>
      <c r="AZ41" s="45">
        <f t="shared" si="4"/>
        <v>3</v>
      </c>
      <c r="BA41" s="43">
        <f t="shared" si="5"/>
        <v>6.2360679774997898</v>
      </c>
      <c r="BB41" s="44"/>
      <c r="BC41" s="8">
        <v>111</v>
      </c>
      <c r="BD41" s="5">
        <v>78</v>
      </c>
      <c r="BE41" s="7">
        <f>SQRT(ABS(E41-BC41)^2 +ABS(F41-BD41)^2)</f>
        <v>1.4142135623730951</v>
      </c>
      <c r="BF41" s="8">
        <v>875</v>
      </c>
      <c r="BG41" s="5">
        <v>84</v>
      </c>
      <c r="BH41" s="7">
        <f>SQRT(ABS(G41-BF41)^2 +ABS(H41-BG41)^2)</f>
        <v>1.4142135623730951</v>
      </c>
      <c r="BI41" s="8">
        <v>968</v>
      </c>
      <c r="BJ41" s="5">
        <v>602</v>
      </c>
      <c r="BK41" s="7">
        <f>SQRT(ABS(I41-BI41)^2 +ABS(J41-BJ41)^2)</f>
        <v>3.6055512754639891</v>
      </c>
      <c r="BL41" s="25">
        <v>30</v>
      </c>
      <c r="BM41" s="28">
        <v>624</v>
      </c>
      <c r="BN41" s="57">
        <f t="shared" si="6"/>
        <v>2.2360679774997898</v>
      </c>
      <c r="BO41" s="8">
        <f t="shared" si="7"/>
        <v>8.6700463777099692</v>
      </c>
      <c r="BP41" s="5"/>
      <c r="BQ41" s="46">
        <v>111</v>
      </c>
      <c r="BR41" s="47">
        <v>78</v>
      </c>
      <c r="BS41" s="45">
        <f>SQRT(ABS(E41-BQ41)^2 +ABS(F41-BR41)^2)</f>
        <v>1.4142135623730951</v>
      </c>
      <c r="BT41" s="46">
        <v>875</v>
      </c>
      <c r="BU41" s="47">
        <v>84</v>
      </c>
      <c r="BV41" s="45">
        <f>SQRT(ABS(G41-BT41)^2 +ABS(H41-BU41)^2)</f>
        <v>1.4142135623730951</v>
      </c>
      <c r="BW41" s="46">
        <v>968</v>
      </c>
      <c r="BX41" s="47">
        <v>602</v>
      </c>
      <c r="BY41" s="45">
        <f>SQRT(ABS(I41-BW41)^2 +ABS(J41-BX41)^2)</f>
        <v>3.6055512754639891</v>
      </c>
      <c r="BZ41" s="46">
        <v>30</v>
      </c>
      <c r="CA41" s="47">
        <v>624</v>
      </c>
      <c r="CB41" s="45">
        <f t="shared" si="8"/>
        <v>2.2360679774997898</v>
      </c>
      <c r="CC41" s="43">
        <f t="shared" si="9"/>
        <v>8.6700463777099692</v>
      </c>
      <c r="CD41" s="44"/>
      <c r="CE41" s="8">
        <v>132</v>
      </c>
      <c r="CF41" s="5">
        <v>88</v>
      </c>
      <c r="CG41" s="7">
        <f>SQRT(ABS(E41-CE41)^2 +ABS(F41-CF41)^2)</f>
        <v>24.596747752497688</v>
      </c>
      <c r="CH41" s="8">
        <v>849</v>
      </c>
      <c r="CI41" s="5">
        <v>89</v>
      </c>
      <c r="CJ41" s="7">
        <f>SQRT(ABS(G41-CH41)^2 +ABS(H41-CI41)^2)</f>
        <v>27.658633371878661</v>
      </c>
      <c r="CK41" s="8">
        <v>207</v>
      </c>
      <c r="CL41" s="5">
        <v>92</v>
      </c>
      <c r="CM41" s="7">
        <f>SQRT(ABS(I41-CK41)^2 +ABS(J41-CL41)^2)</f>
        <v>919.42264492452</v>
      </c>
      <c r="CN41" s="25">
        <v>44</v>
      </c>
      <c r="CO41" s="28">
        <v>581</v>
      </c>
      <c r="CP41" s="7">
        <f t="shared" si="10"/>
        <v>43.657759905886145</v>
      </c>
      <c r="CQ41" s="8">
        <f t="shared" si="11"/>
        <v>1015.3357859547824</v>
      </c>
      <c r="CR41" s="5"/>
    </row>
    <row r="42" spans="2:96" x14ac:dyDescent="0.25">
      <c r="B42" s="14">
        <v>32</v>
      </c>
      <c r="C42" s="55" t="s">
        <v>26</v>
      </c>
      <c r="D42" s="15" t="s">
        <v>66</v>
      </c>
      <c r="E42" s="33">
        <v>161</v>
      </c>
      <c r="F42" s="37">
        <v>106</v>
      </c>
      <c r="G42" s="38">
        <v>855</v>
      </c>
      <c r="H42" s="38">
        <v>113</v>
      </c>
      <c r="I42" s="33">
        <v>969</v>
      </c>
      <c r="J42" s="37">
        <v>577</v>
      </c>
      <c r="K42" s="38">
        <v>56</v>
      </c>
      <c r="L42" s="37">
        <v>584</v>
      </c>
      <c r="M42" s="46">
        <v>156</v>
      </c>
      <c r="N42" s="47">
        <v>109</v>
      </c>
      <c r="O42" s="45">
        <f>SQRT(ABS(E42-M42)^2 +ABS(F42-N42)^2)</f>
        <v>5.8309518948453007</v>
      </c>
      <c r="P42" s="46">
        <v>855</v>
      </c>
      <c r="Q42" s="47">
        <v>113</v>
      </c>
      <c r="R42" s="45">
        <f>SQRT(ABS(G42-P42)^2 +ABS(H42-Q42)^2)</f>
        <v>0</v>
      </c>
      <c r="S42" s="46">
        <v>972</v>
      </c>
      <c r="T42" s="47">
        <v>572</v>
      </c>
      <c r="U42" s="45">
        <f>SQRT(ABS(I42-S42)^2 +ABS(J42-T42)^2)</f>
        <v>5.8309518948453007</v>
      </c>
      <c r="V42" s="46">
        <v>46</v>
      </c>
      <c r="W42" s="47">
        <v>590</v>
      </c>
      <c r="X42" s="45">
        <f t="shared" si="0"/>
        <v>11.661903789690601</v>
      </c>
      <c r="Y42" s="43">
        <f t="shared" si="1"/>
        <v>23.323807579381203</v>
      </c>
      <c r="Z42" s="44"/>
      <c r="AA42" s="25">
        <v>162</v>
      </c>
      <c r="AB42" s="28">
        <v>105</v>
      </c>
      <c r="AC42" s="7">
        <f>SQRT(ABS(E42-AA42)^2 +ABS(F42-AB42)^2)</f>
        <v>1.4142135623730951</v>
      </c>
      <c r="AD42" s="25">
        <v>856</v>
      </c>
      <c r="AE42" s="28">
        <v>112</v>
      </c>
      <c r="AF42" s="7">
        <f>SQRT(ABS(G42-AD42)^2 +ABS(H42-AE42)^2)</f>
        <v>1.4142135623730951</v>
      </c>
      <c r="AG42" s="25">
        <v>969</v>
      </c>
      <c r="AH42" s="28">
        <v>577</v>
      </c>
      <c r="AI42" s="7">
        <f>SQRT(ABS(I42-AG42)^2 +ABS(J42-AH42)^2)</f>
        <v>0</v>
      </c>
      <c r="AJ42" s="25">
        <v>59</v>
      </c>
      <c r="AK42" s="28">
        <v>584</v>
      </c>
      <c r="AL42" s="7">
        <f t="shared" si="2"/>
        <v>3</v>
      </c>
      <c r="AM42" s="8">
        <f t="shared" si="12"/>
        <v>5.8284271247461898</v>
      </c>
      <c r="AN42" s="5"/>
      <c r="AO42" s="46">
        <v>162</v>
      </c>
      <c r="AP42" s="47">
        <v>105</v>
      </c>
      <c r="AQ42" s="45">
        <f>SQRT(ABS(E42-AO42)^2 +ABS(F42-AP42)^2)</f>
        <v>1.4142135623730951</v>
      </c>
      <c r="AR42" s="46">
        <v>858</v>
      </c>
      <c r="AS42" s="47">
        <v>109</v>
      </c>
      <c r="AT42" s="45">
        <f>SQRT(ABS(G42-AR42)^2 +ABS(H42-AS42)^2)</f>
        <v>5</v>
      </c>
      <c r="AU42" s="46">
        <v>971</v>
      </c>
      <c r="AV42" s="47">
        <v>578</v>
      </c>
      <c r="AW42" s="45">
        <f>SQRT(ABS(I42-AU42)^2 +ABS(J42-AV42)^2)</f>
        <v>2.2360679774997898</v>
      </c>
      <c r="AX42" s="46">
        <v>58</v>
      </c>
      <c r="AY42" s="47">
        <v>589</v>
      </c>
      <c r="AZ42" s="45">
        <f t="shared" si="4"/>
        <v>5.3851648071345037</v>
      </c>
      <c r="BA42" s="43">
        <f t="shared" si="5"/>
        <v>14.03544634700739</v>
      </c>
      <c r="BB42" s="44"/>
      <c r="BC42" s="8">
        <v>161</v>
      </c>
      <c r="BD42" s="5">
        <v>109</v>
      </c>
      <c r="BE42" s="7">
        <f>SQRT(ABS(E42-BC42)^2 +ABS(F42-BD42)^2)</f>
        <v>3</v>
      </c>
      <c r="BF42" s="8">
        <v>855</v>
      </c>
      <c r="BG42" s="5">
        <v>113</v>
      </c>
      <c r="BH42" s="7">
        <f>SQRT(ABS(G42-BF42)^2 +ABS(H42-BG42)^2)</f>
        <v>0</v>
      </c>
      <c r="BI42" s="8">
        <v>968</v>
      </c>
      <c r="BJ42" s="5">
        <v>577</v>
      </c>
      <c r="BK42" s="7">
        <f>SQRT(ABS(I42-BI42)^2 +ABS(J42-BJ42)^2)</f>
        <v>1</v>
      </c>
      <c r="BL42" s="25">
        <v>57</v>
      </c>
      <c r="BM42" s="28">
        <v>584</v>
      </c>
      <c r="BN42" s="57">
        <f t="shared" si="6"/>
        <v>1</v>
      </c>
      <c r="BO42" s="8">
        <f t="shared" si="7"/>
        <v>5</v>
      </c>
      <c r="BP42" s="5"/>
      <c r="BQ42" s="46">
        <v>161</v>
      </c>
      <c r="BR42" s="47">
        <v>109</v>
      </c>
      <c r="BS42" s="45">
        <f>SQRT(ABS(E42-BQ42)^2 +ABS(F42-BR42)^2)</f>
        <v>3</v>
      </c>
      <c r="BT42" s="46">
        <v>855</v>
      </c>
      <c r="BU42" s="47">
        <v>113</v>
      </c>
      <c r="BV42" s="45">
        <f>SQRT(ABS(G42-BT42)^2 +ABS(H42-BU42)^2)</f>
        <v>0</v>
      </c>
      <c r="BW42" s="46">
        <v>968</v>
      </c>
      <c r="BX42" s="47">
        <v>577</v>
      </c>
      <c r="BY42" s="45">
        <f>SQRT(ABS(I42-BW42)^2 +ABS(J42-BX42)^2)</f>
        <v>1</v>
      </c>
      <c r="BZ42" s="46">
        <v>59</v>
      </c>
      <c r="CA42" s="47">
        <v>584</v>
      </c>
      <c r="CB42" s="45">
        <f t="shared" si="8"/>
        <v>3</v>
      </c>
      <c r="CC42" s="43">
        <f t="shared" si="9"/>
        <v>7</v>
      </c>
      <c r="CD42" s="44"/>
      <c r="CE42" s="8"/>
      <c r="CF42" s="5"/>
      <c r="CG42" s="7">
        <f>SQRT(ABS(E42-CE42)^2 +ABS(F42-CF42)^2)</f>
        <v>192.76151068094481</v>
      </c>
      <c r="CH42" s="8"/>
      <c r="CI42" s="5"/>
      <c r="CJ42" s="7">
        <f>SQRT(ABS(G42-CH42)^2 +ABS(H42-CI42)^2)</f>
        <v>862.43492508130726</v>
      </c>
      <c r="CK42" s="8"/>
      <c r="CL42" s="5"/>
      <c r="CM42" s="7">
        <f>SQRT(ABS(I42-CK42)^2 +ABS(J42-CL42)^2)</f>
        <v>1127.7810071108663</v>
      </c>
      <c r="CN42" s="25"/>
      <c r="CO42" s="28"/>
      <c r="CP42" s="7">
        <f t="shared" si="10"/>
        <v>586.67878775357133</v>
      </c>
      <c r="CQ42" s="22">
        <f t="shared" si="11"/>
        <v>2769.6562306266896</v>
      </c>
      <c r="CR42" s="4" t="s">
        <v>35</v>
      </c>
    </row>
    <row r="43" spans="2:96" x14ac:dyDescent="0.25">
      <c r="B43" s="14">
        <v>33</v>
      </c>
      <c r="C43" s="55" t="s">
        <v>26</v>
      </c>
      <c r="D43" s="15" t="s">
        <v>67</v>
      </c>
      <c r="E43" s="33">
        <v>305</v>
      </c>
      <c r="F43" s="37">
        <v>66</v>
      </c>
      <c r="G43" s="38">
        <v>925</v>
      </c>
      <c r="H43" s="38">
        <v>218</v>
      </c>
      <c r="I43" s="33">
        <v>878</v>
      </c>
      <c r="J43" s="37">
        <v>674</v>
      </c>
      <c r="K43" s="38">
        <v>81</v>
      </c>
      <c r="L43" s="37">
        <v>411</v>
      </c>
      <c r="M43" s="46">
        <v>305</v>
      </c>
      <c r="N43" s="47">
        <v>66</v>
      </c>
      <c r="O43" s="45">
        <f>SQRT(ABS(E43-M43)^2 +ABS(F43-N43)^2)</f>
        <v>0</v>
      </c>
      <c r="P43" s="46">
        <v>926</v>
      </c>
      <c r="Q43" s="47">
        <v>222</v>
      </c>
      <c r="R43" s="45">
        <f>SQRT(ABS(G43-P43)^2 +ABS(H43-Q43)^2)</f>
        <v>4.1231056256176606</v>
      </c>
      <c r="S43" s="46">
        <v>877</v>
      </c>
      <c r="T43" s="47">
        <v>675</v>
      </c>
      <c r="U43" s="45">
        <f>SQRT(ABS(I43-S43)^2 +ABS(J43-T43)^2)</f>
        <v>1.4142135623730951</v>
      </c>
      <c r="V43" s="46">
        <v>77</v>
      </c>
      <c r="W43" s="47">
        <v>409</v>
      </c>
      <c r="X43" s="45">
        <f t="shared" si="0"/>
        <v>4.4721359549995796</v>
      </c>
      <c r="Y43" s="43">
        <f t="shared" si="1"/>
        <v>10.009455142990335</v>
      </c>
      <c r="Z43" s="44"/>
      <c r="AA43" s="25">
        <v>306</v>
      </c>
      <c r="AB43" s="28">
        <v>65</v>
      </c>
      <c r="AC43" s="7">
        <f>SQRT(ABS(E43-AA43)^2 +ABS(F43-AB43)^2)</f>
        <v>1.4142135623730951</v>
      </c>
      <c r="AD43" s="25">
        <v>924</v>
      </c>
      <c r="AE43" s="28">
        <v>215</v>
      </c>
      <c r="AF43" s="7">
        <f>SQRT(ABS(G43-AD43)^2 +ABS(H43-AE43)^2)</f>
        <v>3.1622776601683795</v>
      </c>
      <c r="AG43" s="25">
        <v>878</v>
      </c>
      <c r="AH43" s="28">
        <v>675</v>
      </c>
      <c r="AI43" s="7">
        <f>SQRT(ABS(I43-AG43)^2 +ABS(J43-AH43)^2)</f>
        <v>1</v>
      </c>
      <c r="AJ43" s="25">
        <v>82</v>
      </c>
      <c r="AK43" s="28">
        <v>408</v>
      </c>
      <c r="AL43" s="7">
        <f t="shared" si="2"/>
        <v>3.1622776601683795</v>
      </c>
      <c r="AM43" s="8">
        <f t="shared" si="12"/>
        <v>8.738768882709854</v>
      </c>
      <c r="AN43" s="5"/>
      <c r="AO43" s="46">
        <v>298</v>
      </c>
      <c r="AP43" s="47">
        <v>66</v>
      </c>
      <c r="AQ43" s="45">
        <f>SQRT(ABS(E43-AO43)^2 +ABS(F43-AP43)^2)</f>
        <v>7</v>
      </c>
      <c r="AR43" s="46">
        <v>927</v>
      </c>
      <c r="AS43" s="47">
        <v>221</v>
      </c>
      <c r="AT43" s="45">
        <f>SQRT(ABS(G43-AR43)^2 +ABS(H43-AS43)^2)</f>
        <v>3.6055512754639891</v>
      </c>
      <c r="AU43" s="46">
        <v>877</v>
      </c>
      <c r="AV43" s="47">
        <v>676</v>
      </c>
      <c r="AW43" s="45">
        <f>SQRT(ABS(I43-AU43)^2 +ABS(J43-AV43)^2)</f>
        <v>2.2360679774997898</v>
      </c>
      <c r="AX43" s="46">
        <v>79</v>
      </c>
      <c r="AY43" s="47">
        <v>408</v>
      </c>
      <c r="AZ43" s="45">
        <f t="shared" si="4"/>
        <v>3.6055512754639891</v>
      </c>
      <c r="BA43" s="43">
        <f t="shared" si="5"/>
        <v>16.447170528427769</v>
      </c>
      <c r="BB43" s="44"/>
      <c r="BC43" s="8">
        <v>305</v>
      </c>
      <c r="BD43" s="5">
        <v>66</v>
      </c>
      <c r="BE43" s="7">
        <f>SQRT(ABS(E43-BC43)^2 +ABS(F43-BD43)^2)</f>
        <v>0</v>
      </c>
      <c r="BF43" s="8">
        <v>925</v>
      </c>
      <c r="BG43" s="5">
        <v>218</v>
      </c>
      <c r="BH43" s="7">
        <f>SQRT(ABS(G43-BF43)^2 +ABS(H43-BG43)^2)</f>
        <v>0</v>
      </c>
      <c r="BI43" s="8">
        <v>877</v>
      </c>
      <c r="BJ43" s="5">
        <v>675</v>
      </c>
      <c r="BK43" s="7">
        <f>SQRT(ABS(I43-BI43)^2 +ABS(J43-BJ43)^2)</f>
        <v>1.4142135623730951</v>
      </c>
      <c r="BL43" s="25">
        <v>78</v>
      </c>
      <c r="BM43" s="28">
        <v>411</v>
      </c>
      <c r="BN43" s="57">
        <f t="shared" si="6"/>
        <v>3</v>
      </c>
      <c r="BO43" s="8">
        <f t="shared" si="7"/>
        <v>4.4142135623730949</v>
      </c>
      <c r="BP43" s="5"/>
      <c r="BQ43" s="46">
        <v>305</v>
      </c>
      <c r="BR43" s="47">
        <v>66</v>
      </c>
      <c r="BS43" s="45">
        <f>SQRT(ABS(E43-BQ43)^2 +ABS(F43-BR43)^2)</f>
        <v>0</v>
      </c>
      <c r="BT43" s="46">
        <v>925</v>
      </c>
      <c r="BU43" s="47">
        <v>218</v>
      </c>
      <c r="BV43" s="45">
        <f>SQRT(ABS(G43-BT43)^2 +ABS(H43-BU43)^2)</f>
        <v>0</v>
      </c>
      <c r="BW43" s="46">
        <v>877</v>
      </c>
      <c r="BX43" s="47">
        <v>675</v>
      </c>
      <c r="BY43" s="45">
        <f>SQRT(ABS(I43-BW43)^2 +ABS(J43-BX43)^2)</f>
        <v>1.4142135623730951</v>
      </c>
      <c r="BZ43" s="46">
        <v>83</v>
      </c>
      <c r="CA43" s="47">
        <v>406</v>
      </c>
      <c r="CB43" s="45">
        <f t="shared" si="8"/>
        <v>5.3851648071345037</v>
      </c>
      <c r="CC43" s="43">
        <f t="shared" si="9"/>
        <v>6.7993783695075987</v>
      </c>
      <c r="CD43" s="44"/>
      <c r="CE43" s="8"/>
      <c r="CF43" s="5"/>
      <c r="CG43" s="7">
        <f>SQRT(ABS(E43-CE43)^2 +ABS(F43-CF43)^2)</f>
        <v>312.05928923843942</v>
      </c>
      <c r="CH43" s="8"/>
      <c r="CI43" s="5"/>
      <c r="CJ43" s="7">
        <f>SQRT(ABS(G43-CH43)^2 +ABS(H43-CI43)^2)</f>
        <v>950.34151756092399</v>
      </c>
      <c r="CK43" s="8"/>
      <c r="CL43" s="5"/>
      <c r="CM43" s="7">
        <f>SQRT(ABS(I43-CK43)^2 +ABS(J43-CL43)^2)</f>
        <v>1106.8694593311354</v>
      </c>
      <c r="CN43" s="25"/>
      <c r="CO43" s="28"/>
      <c r="CP43" s="7">
        <f t="shared" si="10"/>
        <v>418.90571731596123</v>
      </c>
      <c r="CQ43" s="22">
        <f t="shared" si="11"/>
        <v>2788.1759834464601</v>
      </c>
      <c r="CR43" s="4" t="s">
        <v>35</v>
      </c>
    </row>
    <row r="44" spans="2:96" x14ac:dyDescent="0.25">
      <c r="B44" s="14">
        <v>34</v>
      </c>
      <c r="C44" s="55" t="s">
        <v>26</v>
      </c>
      <c r="D44" s="15" t="s">
        <v>68</v>
      </c>
      <c r="E44" s="33">
        <v>88</v>
      </c>
      <c r="F44" s="37">
        <v>182</v>
      </c>
      <c r="G44" s="38">
        <v>781</v>
      </c>
      <c r="H44" s="38">
        <v>44</v>
      </c>
      <c r="I44" s="33">
        <v>990</v>
      </c>
      <c r="J44" s="37">
        <v>467</v>
      </c>
      <c r="K44" s="38">
        <v>141</v>
      </c>
      <c r="L44" s="37">
        <v>704</v>
      </c>
      <c r="M44" s="46">
        <v>87</v>
      </c>
      <c r="N44" s="47">
        <v>183</v>
      </c>
      <c r="O44" s="45">
        <f>SQRT(ABS(E44-M44)^2 +ABS(F44-N44)^2)</f>
        <v>1.4142135623730951</v>
      </c>
      <c r="P44" s="46">
        <v>785</v>
      </c>
      <c r="Q44" s="47">
        <v>45</v>
      </c>
      <c r="R44" s="45">
        <f>SQRT(ABS(G44-P44)^2 +ABS(H44-Q44)^2)</f>
        <v>4.1231056256176606</v>
      </c>
      <c r="S44" s="46">
        <v>990</v>
      </c>
      <c r="T44" s="47">
        <v>467</v>
      </c>
      <c r="U44" s="45">
        <f>SQRT(ABS(I44-S44)^2 +ABS(J44-T44)^2)</f>
        <v>0</v>
      </c>
      <c r="V44" s="46">
        <v>134</v>
      </c>
      <c r="W44" s="47">
        <v>704</v>
      </c>
      <c r="X44" s="45">
        <f t="shared" si="0"/>
        <v>7</v>
      </c>
      <c r="Y44" s="43">
        <f t="shared" si="1"/>
        <v>12.537319187990756</v>
      </c>
      <c r="Z44" s="44"/>
      <c r="AA44" s="25">
        <v>87</v>
      </c>
      <c r="AB44" s="28">
        <v>181</v>
      </c>
      <c r="AC44" s="7">
        <f>SQRT(ABS(E44-AA44)^2 +ABS(F44-AB44)^2)</f>
        <v>1.4142135623730951</v>
      </c>
      <c r="AD44" s="25">
        <v>780</v>
      </c>
      <c r="AE44" s="28">
        <v>42</v>
      </c>
      <c r="AF44" s="7">
        <f>SQRT(ABS(G44-AD44)^2 +ABS(H44-AE44)^2)</f>
        <v>2.2360679774997898</v>
      </c>
      <c r="AG44" s="25">
        <v>990</v>
      </c>
      <c r="AH44" s="28">
        <v>467</v>
      </c>
      <c r="AI44" s="7">
        <f>SQRT(ABS(I44-AG44)^2 +ABS(J44-AH44)^2)</f>
        <v>0</v>
      </c>
      <c r="AJ44" s="25">
        <v>140</v>
      </c>
      <c r="AK44" s="28">
        <v>703</v>
      </c>
      <c r="AL44" s="7">
        <f t="shared" si="2"/>
        <v>1.4142135623730951</v>
      </c>
      <c r="AM44" s="8">
        <f t="shared" si="12"/>
        <v>5.0644951022459797</v>
      </c>
      <c r="AN44" s="5"/>
      <c r="AO44" s="46">
        <v>87</v>
      </c>
      <c r="AP44" s="47">
        <v>182</v>
      </c>
      <c r="AQ44" s="45">
        <f>SQRT(ABS(E44-AO44)^2 +ABS(F44-AP44)^2)</f>
        <v>1</v>
      </c>
      <c r="AR44" s="46">
        <v>781</v>
      </c>
      <c r="AS44" s="47">
        <v>39</v>
      </c>
      <c r="AT44" s="45">
        <f>SQRT(ABS(G44-AR44)^2 +ABS(H44-AS44)^2)</f>
        <v>5</v>
      </c>
      <c r="AU44" s="46">
        <v>991</v>
      </c>
      <c r="AV44" s="47">
        <v>468</v>
      </c>
      <c r="AW44" s="45">
        <f>SQRT(ABS(I44-AU44)^2 +ABS(J44-AV44)^2)</f>
        <v>1.4142135623730951</v>
      </c>
      <c r="AX44" s="46">
        <v>138</v>
      </c>
      <c r="AY44" s="47">
        <v>705</v>
      </c>
      <c r="AZ44" s="45">
        <f t="shared" si="4"/>
        <v>3.1622776601683795</v>
      </c>
      <c r="BA44" s="43">
        <f t="shared" si="5"/>
        <v>10.576491222541474</v>
      </c>
      <c r="BB44" s="44"/>
      <c r="BC44" s="8">
        <v>87</v>
      </c>
      <c r="BD44" s="5">
        <v>183</v>
      </c>
      <c r="BE44" s="7">
        <f>SQRT(ABS(E44-BC44)^2 +ABS(F44-BD44)^2)</f>
        <v>1.4142135623730951</v>
      </c>
      <c r="BF44" s="8">
        <v>781</v>
      </c>
      <c r="BG44" s="5">
        <v>45</v>
      </c>
      <c r="BH44" s="7">
        <f>SQRT(ABS(G44-BF44)^2 +ABS(H44-BG44)^2)</f>
        <v>1</v>
      </c>
      <c r="BI44" s="8">
        <v>990</v>
      </c>
      <c r="BJ44" s="5">
        <v>466</v>
      </c>
      <c r="BK44" s="7">
        <f>SQRT(ABS(I44-BI44)^2 +ABS(J44-BJ44)^2)</f>
        <v>1</v>
      </c>
      <c r="BL44" s="25">
        <v>141</v>
      </c>
      <c r="BM44" s="28">
        <v>705</v>
      </c>
      <c r="BN44" s="57">
        <f t="shared" si="6"/>
        <v>1</v>
      </c>
      <c r="BO44" s="8">
        <f t="shared" si="7"/>
        <v>4.4142135623730949</v>
      </c>
      <c r="BP44" s="5"/>
      <c r="BQ44" s="46">
        <v>87</v>
      </c>
      <c r="BR44" s="47">
        <v>183</v>
      </c>
      <c r="BS44" s="45">
        <f>SQRT(ABS(E44-BQ44)^2 +ABS(F44-BR44)^2)</f>
        <v>1.4142135623730951</v>
      </c>
      <c r="BT44" s="46">
        <v>781</v>
      </c>
      <c r="BU44" s="47">
        <v>45</v>
      </c>
      <c r="BV44" s="45">
        <f>SQRT(ABS(G44-BT44)^2 +ABS(H44-BU44)^2)</f>
        <v>1</v>
      </c>
      <c r="BW44" s="46">
        <v>990</v>
      </c>
      <c r="BX44" s="47">
        <v>467</v>
      </c>
      <c r="BY44" s="45">
        <f>SQRT(ABS(I44-BW44)^2 +ABS(J44-BX44)^2)</f>
        <v>0</v>
      </c>
      <c r="BZ44" s="46">
        <v>140</v>
      </c>
      <c r="CA44" s="47">
        <v>703</v>
      </c>
      <c r="CB44" s="45">
        <f t="shared" si="8"/>
        <v>1.4142135623730951</v>
      </c>
      <c r="CC44" s="43">
        <f t="shared" si="9"/>
        <v>3.8284271247461898</v>
      </c>
      <c r="CD44" s="44"/>
      <c r="CE44" s="8"/>
      <c r="CF44" s="5"/>
      <c r="CG44" s="7">
        <f>SQRT(ABS(E44-CE44)^2 +ABS(F44-CF44)^2)</f>
        <v>202.15835377248203</v>
      </c>
      <c r="CH44" s="8"/>
      <c r="CI44" s="5"/>
      <c r="CJ44" s="7">
        <f>SQRT(ABS(G44-CH44)^2 +ABS(H44-CI44)^2)</f>
        <v>782.23845469268508</v>
      </c>
      <c r="CK44" s="8"/>
      <c r="CL44" s="5"/>
      <c r="CM44" s="7">
        <f>SQRT(ABS(I44-CK44)^2 +ABS(J44-CL44)^2)</f>
        <v>1094.6181982773719</v>
      </c>
      <c r="CN44" s="25"/>
      <c r="CO44" s="28"/>
      <c r="CP44" s="7">
        <f t="shared" si="10"/>
        <v>717.9811975253948</v>
      </c>
      <c r="CQ44" s="22">
        <f t="shared" si="11"/>
        <v>2796.996204267934</v>
      </c>
      <c r="CR44" s="4" t="s">
        <v>35</v>
      </c>
    </row>
    <row r="45" spans="2:96" ht="15.75" thickBot="1" x14ac:dyDescent="0.3">
      <c r="B45" s="52">
        <v>35</v>
      </c>
      <c r="C45" s="56" t="s">
        <v>26</v>
      </c>
      <c r="D45" s="53" t="s">
        <v>69</v>
      </c>
      <c r="E45" s="39">
        <v>216</v>
      </c>
      <c r="F45" s="40">
        <v>74</v>
      </c>
      <c r="G45" s="41">
        <v>915</v>
      </c>
      <c r="H45" s="41">
        <v>168</v>
      </c>
      <c r="I45" s="39">
        <v>940</v>
      </c>
      <c r="J45" s="40">
        <v>669</v>
      </c>
      <c r="K45" s="41">
        <v>56</v>
      </c>
      <c r="L45" s="40">
        <v>538</v>
      </c>
      <c r="M45" s="49">
        <v>209</v>
      </c>
      <c r="N45" s="50">
        <v>76</v>
      </c>
      <c r="O45" s="51">
        <f>SQRT(ABS(E45-M45)^2 +ABS(F45-N45)^2)</f>
        <v>7.2801098892805181</v>
      </c>
      <c r="P45" s="49">
        <v>916</v>
      </c>
      <c r="Q45" s="50">
        <v>168</v>
      </c>
      <c r="R45" s="51">
        <f>SQRT(ABS(G45-P45)^2 +ABS(H45-Q45)^2)</f>
        <v>1</v>
      </c>
      <c r="S45" s="49">
        <v>940</v>
      </c>
      <c r="T45" s="50">
        <v>669</v>
      </c>
      <c r="U45" s="51">
        <f>SQRT(ABS(I45-S45)^2 +ABS(J45-T45)^2)</f>
        <v>0</v>
      </c>
      <c r="V45" s="49">
        <v>53</v>
      </c>
      <c r="W45" s="50">
        <v>543</v>
      </c>
      <c r="X45" s="51">
        <f t="shared" si="0"/>
        <v>5.8309518948453007</v>
      </c>
      <c r="Y45" s="49">
        <f t="shared" si="1"/>
        <v>14.111061784125818</v>
      </c>
      <c r="Z45" s="50"/>
      <c r="AA45" s="30">
        <v>215</v>
      </c>
      <c r="AB45" s="31">
        <v>74</v>
      </c>
      <c r="AC45" s="32">
        <f>SQRT(ABS(E45-AA45)^2 +ABS(F45-AB45)^2)</f>
        <v>1</v>
      </c>
      <c r="AD45" s="30">
        <v>915</v>
      </c>
      <c r="AE45" s="31">
        <v>166</v>
      </c>
      <c r="AF45" s="32">
        <f>SQRT(ABS(G45-AD45)^2 +ABS(H45-AE45)^2)</f>
        <v>2</v>
      </c>
      <c r="AG45" s="30">
        <v>941</v>
      </c>
      <c r="AH45" s="31">
        <v>669</v>
      </c>
      <c r="AI45" s="32">
        <f>SQRT(ABS(I45-AG45)^2 +ABS(J45-AH45)^2)</f>
        <v>1</v>
      </c>
      <c r="AJ45" s="30">
        <v>54</v>
      </c>
      <c r="AK45" s="31">
        <v>537</v>
      </c>
      <c r="AL45" s="32">
        <f t="shared" si="2"/>
        <v>2.2360679774997898</v>
      </c>
      <c r="AM45" s="30">
        <f t="shared" si="3"/>
        <v>6.2360679774997898</v>
      </c>
      <c r="AN45" s="31"/>
      <c r="AO45" s="49">
        <v>209</v>
      </c>
      <c r="AP45" s="50">
        <v>75</v>
      </c>
      <c r="AQ45" s="51">
        <f>SQRT(ABS(E45-AO45)^2 +ABS(F45-AP45)^2)</f>
        <v>7.0710678118654755</v>
      </c>
      <c r="AR45" s="49">
        <v>913</v>
      </c>
      <c r="AS45" s="50">
        <v>163</v>
      </c>
      <c r="AT45" s="51">
        <f>SQRT(ABS(G45-AR45)^2 +ABS(H45-AS45)^2)</f>
        <v>5.3851648071345037</v>
      </c>
      <c r="AU45" s="49">
        <v>940</v>
      </c>
      <c r="AV45" s="50">
        <v>670</v>
      </c>
      <c r="AW45" s="51">
        <f>SQRT(ABS(I45-AU45)^2 +ABS(J45-AV45)^2)</f>
        <v>1</v>
      </c>
      <c r="AX45" s="49">
        <v>59</v>
      </c>
      <c r="AY45" s="50">
        <v>543</v>
      </c>
      <c r="AZ45" s="51">
        <f t="shared" si="4"/>
        <v>5.8309518948453007</v>
      </c>
      <c r="BA45" s="49">
        <f t="shared" si="5"/>
        <v>19.287184513845283</v>
      </c>
      <c r="BB45" s="50"/>
      <c r="BC45" s="30">
        <v>214</v>
      </c>
      <c r="BD45" s="31">
        <v>76</v>
      </c>
      <c r="BE45" s="32">
        <f>SQRT(ABS(E45-BC45)^2 +ABS(F45-BD45)^2)</f>
        <v>2.8284271247461903</v>
      </c>
      <c r="BF45" s="30">
        <v>916</v>
      </c>
      <c r="BG45" s="31">
        <v>168</v>
      </c>
      <c r="BH45" s="32">
        <f>SQRT(ABS(G45-BF45)^2 +ABS(H45-BG45)^2)</f>
        <v>1</v>
      </c>
      <c r="BI45" s="30">
        <v>940</v>
      </c>
      <c r="BJ45" s="31">
        <v>669</v>
      </c>
      <c r="BK45" s="32">
        <f>SQRT(ABS(I45-BI45)^2 +ABS(J45-BJ45)^2)</f>
        <v>0</v>
      </c>
      <c r="BL45" s="30">
        <v>54</v>
      </c>
      <c r="BM45" s="31">
        <v>537</v>
      </c>
      <c r="BN45" s="58">
        <f t="shared" si="6"/>
        <v>2.2360679774997898</v>
      </c>
      <c r="BO45" s="30">
        <f t="shared" si="7"/>
        <v>6.0644951022459797</v>
      </c>
      <c r="BP45" s="31"/>
      <c r="BQ45" s="49">
        <v>214</v>
      </c>
      <c r="BR45" s="50">
        <v>76</v>
      </c>
      <c r="BS45" s="51">
        <f>SQRT(ABS(E45-BQ45)^2 +ABS(F45-BR45)^2)</f>
        <v>2.8284271247461903</v>
      </c>
      <c r="BT45" s="49">
        <v>916</v>
      </c>
      <c r="BU45" s="50">
        <v>168</v>
      </c>
      <c r="BV45" s="51">
        <f>SQRT(ABS(G45-BT45)^2 +ABS(H45-BU45)^2)</f>
        <v>1</v>
      </c>
      <c r="BW45" s="49">
        <v>940</v>
      </c>
      <c r="BX45" s="50">
        <v>669</v>
      </c>
      <c r="BY45" s="51">
        <f>SQRT(ABS(I45-BW45)^2 +ABS(J45-BX45)^2)</f>
        <v>0</v>
      </c>
      <c r="BZ45" s="49">
        <v>54</v>
      </c>
      <c r="CA45" s="50">
        <v>537</v>
      </c>
      <c r="CB45" s="51">
        <f t="shared" si="8"/>
        <v>2.2360679774997898</v>
      </c>
      <c r="CC45" s="49">
        <f t="shared" si="9"/>
        <v>6.0644951022459797</v>
      </c>
      <c r="CD45" s="50"/>
      <c r="CE45" s="30"/>
      <c r="CF45" s="31"/>
      <c r="CG45" s="32">
        <f>SQRT(ABS(E45-CE45)^2 +ABS(F45-CF45)^2)</f>
        <v>228.32433072276814</v>
      </c>
      <c r="CH45" s="30"/>
      <c r="CI45" s="31"/>
      <c r="CJ45" s="32">
        <f>SQRT(ABS(G45-CH45)^2 +ABS(H45-CI45)^2)</f>
        <v>930.29511446637196</v>
      </c>
      <c r="CK45" s="30"/>
      <c r="CL45" s="31"/>
      <c r="CM45" s="32">
        <f>SQRT(ABS(I45-CK45)^2 +ABS(J45-CL45)^2)</f>
        <v>1153.7595070030843</v>
      </c>
      <c r="CN45" s="30"/>
      <c r="CO45" s="31"/>
      <c r="CP45" s="32">
        <f t="shared" si="10"/>
        <v>540.90664628935735</v>
      </c>
      <c r="CQ45" s="23">
        <f t="shared" si="11"/>
        <v>2853.2855984815819</v>
      </c>
      <c r="CR45" s="24" t="s">
        <v>35</v>
      </c>
    </row>
    <row r="46" spans="2:96" x14ac:dyDescent="0.25">
      <c r="V46" s="1" t="s">
        <v>71</v>
      </c>
      <c r="W46" s="1"/>
      <c r="X46" s="1"/>
      <c r="Y46" s="7">
        <f>SUM(Y11:Y14,Y15,Y17:Y23,Y25:Y28,Y30:Y45)/32</f>
        <v>19.476253764034833</v>
      </c>
      <c r="AJ46" s="1" t="s">
        <v>71</v>
      </c>
      <c r="AK46" s="1"/>
      <c r="AL46" s="1"/>
      <c r="AM46" s="2">
        <f>SUM(AM11:AM14,AM15:AM27,AM30:AM45)/33</f>
        <v>12.617641462056511</v>
      </c>
      <c r="AX46" s="1" t="s">
        <v>71</v>
      </c>
      <c r="AY46" s="1"/>
      <c r="AZ46" s="1"/>
      <c r="BA46" s="2">
        <f>SUM(BA11:BA14,BA15,BA17:BA18,BA21:BA23,BA25:BA31,BA33:BA39,BA41:BA45)/29</f>
        <v>33.572257612032644</v>
      </c>
      <c r="BL46" s="1" t="s">
        <v>71</v>
      </c>
      <c r="BM46" s="1"/>
      <c r="BN46" s="1"/>
      <c r="BO46" s="7">
        <f>SUM(BO11:BO14,BO15:BO27,BO29:BO45)/34</f>
        <v>9.7846551501355759</v>
      </c>
      <c r="BP46">
        <v>1</v>
      </c>
      <c r="BZ46" s="1" t="s">
        <v>71</v>
      </c>
      <c r="CA46" s="1"/>
      <c r="CB46" s="1"/>
      <c r="CC46" s="59">
        <f>SUM(CC15:CC45,CC11:CC14)/35</f>
        <v>14.057480449427723</v>
      </c>
      <c r="CN46" s="1" t="s">
        <v>71</v>
      </c>
      <c r="CO46" s="1"/>
      <c r="CP46" s="1"/>
      <c r="CQ46" s="54">
        <f>SUM(CQ11:CQ14,CQ19:CQ22,CQ24:CQ25,CQ28:CQ29,CQ34:CQ35,CQ41)/15</f>
        <v>241.58502100118034</v>
      </c>
    </row>
    <row r="47" spans="2:96" x14ac:dyDescent="0.25">
      <c r="V47" s="90" t="s">
        <v>70</v>
      </c>
      <c r="W47" s="90"/>
      <c r="X47" s="90"/>
      <c r="Y47" s="6">
        <f>_xlfn.STDEV.S(Y11:Y14,Y15,Y17:Y23,Y25:Y28,Y30:Y45)</f>
        <v>24.581995731496487</v>
      </c>
      <c r="AJ47" s="90" t="s">
        <v>70</v>
      </c>
      <c r="AK47" s="90"/>
      <c r="AL47" s="90"/>
      <c r="AM47">
        <f>_xlfn.STDEV.S(AM11:AM15,AM16:AM27,AM30:AM45)</f>
        <v>13.340517414469819</v>
      </c>
      <c r="AX47" s="90" t="s">
        <v>70</v>
      </c>
      <c r="AY47" s="90"/>
      <c r="AZ47" s="90"/>
      <c r="BA47">
        <f>_xlfn.STDEV.S((BA11:BA14,BA15,BA17:BA18,BA21:BA23,BA25:BA31,BA33:BA39,BA41:BA45))</f>
        <v>61.386369642853801</v>
      </c>
      <c r="BL47" s="90" t="s">
        <v>70</v>
      </c>
      <c r="BM47" s="90"/>
      <c r="BN47" s="90"/>
      <c r="BO47">
        <f>_xlfn.STDEV.S(BO11:BO14,BO15:BO27,BO29:BO45)</f>
        <v>7.6392197520364196</v>
      </c>
      <c r="BZ47" s="90" t="s">
        <v>70</v>
      </c>
      <c r="CA47" s="90"/>
      <c r="CB47" s="90"/>
      <c r="CC47">
        <f>_xlfn.STDEV.S((CC16:CC45,CC11:CC15))</f>
        <v>15.694624397509463</v>
      </c>
      <c r="CN47" s="90" t="s">
        <v>70</v>
      </c>
      <c r="CO47" s="90"/>
      <c r="CP47" s="90"/>
      <c r="CQ47">
        <f>_xlfn.STDEV.S(CQ11:CQ14,CQ19:CQ22,CQ24:CQ25,CQ28:CQ29,CQ34:CQ35,CQ41)</f>
        <v>361.78562604931346</v>
      </c>
    </row>
    <row r="48" spans="2:96" x14ac:dyDescent="0.25">
      <c r="V48" s="91" t="s">
        <v>72</v>
      </c>
      <c r="W48" s="91"/>
      <c r="X48" s="91"/>
      <c r="Y48">
        <v>3</v>
      </c>
      <c r="AJ48" s="91" t="s">
        <v>72</v>
      </c>
      <c r="AK48" s="91"/>
      <c r="AL48" s="91"/>
      <c r="AM48">
        <v>2</v>
      </c>
      <c r="AX48" s="91" t="s">
        <v>72</v>
      </c>
      <c r="AY48" s="91"/>
      <c r="AZ48" s="91"/>
      <c r="BA48">
        <v>6</v>
      </c>
      <c r="BL48" s="91" t="s">
        <v>72</v>
      </c>
      <c r="BM48" s="91"/>
      <c r="BN48" s="91"/>
      <c r="BO48">
        <v>1</v>
      </c>
      <c r="BZ48" s="91" t="s">
        <v>72</v>
      </c>
      <c r="CA48" s="91"/>
      <c r="CB48" s="91"/>
      <c r="CC48">
        <v>0</v>
      </c>
      <c r="CN48" s="91" t="s">
        <v>72</v>
      </c>
      <c r="CO48" s="91"/>
      <c r="CP48" s="91"/>
      <c r="CQ48">
        <v>20</v>
      </c>
    </row>
    <row r="49" spans="1:95" x14ac:dyDescent="0.25">
      <c r="V49" s="91" t="s">
        <v>92</v>
      </c>
      <c r="W49" s="91"/>
      <c r="X49" s="91"/>
      <c r="Y49" s="7">
        <v>2.2440000000000002</v>
      </c>
      <c r="AJ49" s="91" t="s">
        <v>92</v>
      </c>
      <c r="AK49" s="91"/>
      <c r="AL49" s="91"/>
      <c r="AM49">
        <v>2.1579999999999999</v>
      </c>
      <c r="AX49" s="91" t="s">
        <v>92</v>
      </c>
      <c r="AY49" s="91"/>
      <c r="AZ49" s="91"/>
      <c r="BA49">
        <v>2.512</v>
      </c>
      <c r="BL49" s="91" t="s">
        <v>92</v>
      </c>
      <c r="BM49" s="91"/>
      <c r="BN49" s="91"/>
      <c r="BO49">
        <v>2.2400000000000002</v>
      </c>
      <c r="BZ49" s="91" t="s">
        <v>92</v>
      </c>
      <c r="CA49" s="91"/>
      <c r="CB49" s="91"/>
      <c r="CC49">
        <v>2.5150000000000001</v>
      </c>
      <c r="CN49" s="91" t="s">
        <v>92</v>
      </c>
      <c r="CO49" s="91"/>
      <c r="CP49" s="91"/>
      <c r="CQ49">
        <v>0.23</v>
      </c>
    </row>
    <row r="57" spans="1:95" ht="15" customHeight="1" x14ac:dyDescent="0.25">
      <c r="B57" s="92" t="s">
        <v>94</v>
      </c>
      <c r="C57" s="91"/>
      <c r="D57" s="91"/>
      <c r="E57" s="91"/>
      <c r="F57" s="91"/>
      <c r="G57" s="91"/>
    </row>
    <row r="58" spans="1:95" x14ac:dyDescent="0.25">
      <c r="B58" s="91"/>
      <c r="C58" s="91"/>
      <c r="D58" s="91"/>
      <c r="E58" s="91"/>
      <c r="F58" s="91"/>
      <c r="G58" s="91"/>
    </row>
    <row r="59" spans="1:95" x14ac:dyDescent="0.25">
      <c r="B59" s="91"/>
      <c r="C59" s="91"/>
      <c r="D59" s="91"/>
      <c r="E59" s="91"/>
      <c r="F59" s="91"/>
      <c r="G59" s="91"/>
    </row>
    <row r="60" spans="1:95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95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95" ht="15.75" thickBot="1" x14ac:dyDescent="0.3">
      <c r="A62" s="7"/>
      <c r="B62" s="7"/>
      <c r="C62" s="7"/>
      <c r="D62" s="7"/>
      <c r="E62" s="7"/>
      <c r="F62" s="7"/>
      <c r="G62" s="93" t="s">
        <v>88</v>
      </c>
      <c r="H62" s="93"/>
      <c r="I62" s="93"/>
      <c r="J62" s="93"/>
      <c r="K62" s="93"/>
      <c r="L62" s="93"/>
      <c r="M62" s="7"/>
      <c r="N62" s="7"/>
      <c r="O62" s="7"/>
      <c r="P62" s="7"/>
      <c r="Q62" s="7"/>
      <c r="U62" s="93" t="s">
        <v>89</v>
      </c>
      <c r="V62" s="93"/>
      <c r="W62" s="93"/>
      <c r="X62" s="93"/>
      <c r="Y62" s="93"/>
      <c r="Z62" s="93"/>
    </row>
    <row r="63" spans="1:95" ht="15.75" thickBot="1" x14ac:dyDescent="0.3">
      <c r="A63" s="7"/>
      <c r="B63" s="7"/>
      <c r="C63" s="7"/>
      <c r="D63" s="7"/>
      <c r="E63" s="7"/>
      <c r="F63" s="7"/>
      <c r="G63" s="84" t="s">
        <v>73</v>
      </c>
      <c r="H63" s="85"/>
      <c r="I63" s="86"/>
      <c r="J63" s="87" t="s">
        <v>74</v>
      </c>
      <c r="K63" s="88"/>
      <c r="L63" s="89"/>
      <c r="M63" s="61"/>
      <c r="N63" s="7"/>
      <c r="O63" s="7"/>
      <c r="P63" s="7"/>
      <c r="Q63" s="7"/>
      <c r="R63" s="7"/>
      <c r="S63" s="7"/>
      <c r="T63" s="7"/>
      <c r="U63" s="84" t="s">
        <v>73</v>
      </c>
      <c r="V63" s="85"/>
      <c r="W63" s="86"/>
      <c r="X63" s="87" t="s">
        <v>74</v>
      </c>
      <c r="Y63" s="88"/>
      <c r="Z63" s="89"/>
      <c r="AB63" s="7"/>
    </row>
    <row r="64" spans="1:95" ht="15.75" thickBot="1" x14ac:dyDescent="0.3">
      <c r="A64" s="7"/>
      <c r="B64" s="7"/>
      <c r="C64" s="7"/>
      <c r="D64" s="69" t="s">
        <v>75</v>
      </c>
      <c r="E64" s="70" t="s">
        <v>76</v>
      </c>
      <c r="F64" s="71" t="s">
        <v>77</v>
      </c>
      <c r="G64" s="72" t="s">
        <v>78</v>
      </c>
      <c r="H64" s="73" t="s">
        <v>79</v>
      </c>
      <c r="I64" s="74" t="s">
        <v>80</v>
      </c>
      <c r="J64" s="81" t="s">
        <v>81</v>
      </c>
      <c r="K64" s="82" t="s">
        <v>82</v>
      </c>
      <c r="L64" s="83" t="s">
        <v>80</v>
      </c>
      <c r="M64" s="7" t="s">
        <v>83</v>
      </c>
      <c r="N64" s="7"/>
      <c r="O64" s="7"/>
      <c r="P64" s="7"/>
      <c r="Q64" s="7"/>
      <c r="R64" s="69" t="s">
        <v>75</v>
      </c>
      <c r="S64" s="70" t="s">
        <v>76</v>
      </c>
      <c r="T64" s="71" t="s">
        <v>77</v>
      </c>
      <c r="U64" s="72" t="s">
        <v>78</v>
      </c>
      <c r="V64" s="73" t="s">
        <v>79</v>
      </c>
      <c r="W64" s="74" t="s">
        <v>80</v>
      </c>
      <c r="X64" s="75" t="s">
        <v>81</v>
      </c>
      <c r="Y64" s="76" t="s">
        <v>82</v>
      </c>
      <c r="Z64" s="77" t="s">
        <v>80</v>
      </c>
      <c r="AA64" s="7" t="s">
        <v>83</v>
      </c>
      <c r="AB64" s="62"/>
    </row>
    <row r="65" spans="1:28" x14ac:dyDescent="0.25">
      <c r="A65" s="7"/>
      <c r="B65" s="7"/>
      <c r="D65" s="2">
        <v>1</v>
      </c>
      <c r="E65" s="79" t="s">
        <v>60</v>
      </c>
      <c r="F65" s="5">
        <v>0</v>
      </c>
      <c r="G65" s="2">
        <v>0</v>
      </c>
      <c r="H65" s="6">
        <v>26</v>
      </c>
      <c r="I65" s="3">
        <f>G65+H65</f>
        <v>26</v>
      </c>
      <c r="J65" s="2">
        <v>0</v>
      </c>
      <c r="K65" s="6">
        <v>0</v>
      </c>
      <c r="L65" s="3">
        <f>J65+K65</f>
        <v>0</v>
      </c>
      <c r="M65" s="62">
        <f>(I65/26)</f>
        <v>1</v>
      </c>
      <c r="N65" s="62"/>
      <c r="O65" s="7"/>
      <c r="P65" s="7"/>
      <c r="Q65" s="7"/>
      <c r="R65" s="2">
        <v>1</v>
      </c>
      <c r="S65" s="78" t="s">
        <v>60</v>
      </c>
      <c r="T65" s="5">
        <v>0</v>
      </c>
      <c r="U65" s="2">
        <v>0</v>
      </c>
      <c r="V65" s="6">
        <v>23</v>
      </c>
      <c r="W65" s="3">
        <f>U65+V65</f>
        <v>23</v>
      </c>
      <c r="X65" s="2">
        <v>0</v>
      </c>
      <c r="Y65" s="6">
        <v>3</v>
      </c>
      <c r="Z65" s="3">
        <f>X65+Y65</f>
        <v>3</v>
      </c>
      <c r="AA65" s="62">
        <f>(W65/26)</f>
        <v>0.88461538461538458</v>
      </c>
      <c r="AB65" s="62"/>
    </row>
    <row r="66" spans="1:28" x14ac:dyDescent="0.25">
      <c r="A66" s="7"/>
      <c r="B66" s="7"/>
      <c r="D66" s="2">
        <v>2</v>
      </c>
      <c r="E66" s="79" t="s">
        <v>61</v>
      </c>
      <c r="F66" s="5">
        <v>0</v>
      </c>
      <c r="G66" s="2">
        <v>0</v>
      </c>
      <c r="H66" s="6">
        <v>26</v>
      </c>
      <c r="I66" s="3">
        <f>G66+H66</f>
        <v>26</v>
      </c>
      <c r="J66" s="2">
        <v>0</v>
      </c>
      <c r="K66" s="6">
        <v>0</v>
      </c>
      <c r="L66" s="3">
        <f>J66+K66</f>
        <v>0</v>
      </c>
      <c r="M66" s="62">
        <f>(I66/26)</f>
        <v>1</v>
      </c>
      <c r="N66" s="62"/>
      <c r="O66" s="7"/>
      <c r="P66" s="7"/>
      <c r="Q66" s="7"/>
      <c r="R66" s="2">
        <v>2</v>
      </c>
      <c r="S66" s="79" t="s">
        <v>61</v>
      </c>
      <c r="T66" s="5">
        <v>0</v>
      </c>
      <c r="U66" s="2">
        <v>0</v>
      </c>
      <c r="V66" s="6">
        <v>23</v>
      </c>
      <c r="W66" s="3">
        <f>U66+V66</f>
        <v>23</v>
      </c>
      <c r="X66" s="2">
        <v>0</v>
      </c>
      <c r="Y66" s="6">
        <v>3</v>
      </c>
      <c r="Z66" s="3">
        <f>X66+Y66</f>
        <v>3</v>
      </c>
      <c r="AA66" s="62">
        <f>(W66/26)</f>
        <v>0.88461538461538458</v>
      </c>
      <c r="AB66" s="62"/>
    </row>
    <row r="67" spans="1:28" x14ac:dyDescent="0.25">
      <c r="A67" s="7"/>
      <c r="B67" s="7"/>
      <c r="D67" s="2">
        <v>3</v>
      </c>
      <c r="E67" s="79" t="s">
        <v>62</v>
      </c>
      <c r="F67" s="63">
        <v>2</v>
      </c>
      <c r="G67" s="2">
        <v>2</v>
      </c>
      <c r="H67" s="6">
        <v>23</v>
      </c>
      <c r="I67" s="3">
        <f>G67+H67</f>
        <v>25</v>
      </c>
      <c r="J67" s="2">
        <v>0</v>
      </c>
      <c r="K67" s="6">
        <v>1</v>
      </c>
      <c r="L67" s="3">
        <f>J67+K67</f>
        <v>1</v>
      </c>
      <c r="M67" s="62">
        <f>(I67/26)</f>
        <v>0.96153846153846156</v>
      </c>
      <c r="N67" s="62"/>
      <c r="O67" s="7"/>
      <c r="P67" s="7"/>
      <c r="Q67" s="7"/>
      <c r="R67" s="2">
        <v>3</v>
      </c>
      <c r="S67" s="79" t="s">
        <v>62</v>
      </c>
      <c r="T67" s="63">
        <v>2</v>
      </c>
      <c r="U67" s="2">
        <v>2</v>
      </c>
      <c r="V67" s="6">
        <v>24</v>
      </c>
      <c r="W67" s="3">
        <f>U67+V67</f>
        <v>26</v>
      </c>
      <c r="X67" s="2">
        <v>0</v>
      </c>
      <c r="Y67" s="6">
        <v>0</v>
      </c>
      <c r="Z67" s="3">
        <f>X67+Y67</f>
        <v>0</v>
      </c>
      <c r="AA67" s="62">
        <f>(W67/26)</f>
        <v>1</v>
      </c>
      <c r="AB67" s="62"/>
    </row>
    <row r="68" spans="1:28" x14ac:dyDescent="0.25">
      <c r="A68" s="7"/>
      <c r="B68" s="7"/>
      <c r="D68" s="2">
        <v>4</v>
      </c>
      <c r="E68" s="79" t="s">
        <v>63</v>
      </c>
      <c r="F68" s="63">
        <v>4</v>
      </c>
      <c r="G68" s="2">
        <v>4</v>
      </c>
      <c r="H68" s="6">
        <v>22</v>
      </c>
      <c r="I68" s="3">
        <f>G68+H68</f>
        <v>26</v>
      </c>
      <c r="J68" s="2">
        <v>0</v>
      </c>
      <c r="K68" s="6">
        <v>0</v>
      </c>
      <c r="L68" s="3">
        <f>J68+K68</f>
        <v>0</v>
      </c>
      <c r="M68" s="62">
        <f>(I68/26)</f>
        <v>1</v>
      </c>
      <c r="N68" s="62"/>
      <c r="O68" s="7"/>
      <c r="P68" s="7"/>
      <c r="Q68" s="7"/>
      <c r="R68" s="2">
        <v>4</v>
      </c>
      <c r="S68" s="79" t="s">
        <v>63</v>
      </c>
      <c r="T68" s="63">
        <v>4</v>
      </c>
      <c r="U68" s="2">
        <v>4</v>
      </c>
      <c r="V68" s="6">
        <v>22</v>
      </c>
      <c r="W68" s="3">
        <f>U68+V68</f>
        <v>26</v>
      </c>
      <c r="X68" s="2">
        <v>0</v>
      </c>
      <c r="Y68" s="6">
        <v>0</v>
      </c>
      <c r="Z68" s="3">
        <f>X68+Y68</f>
        <v>0</v>
      </c>
      <c r="AA68" s="62">
        <f>(W68/26)</f>
        <v>1</v>
      </c>
      <c r="AB68" s="62"/>
    </row>
    <row r="69" spans="1:28" x14ac:dyDescent="0.25">
      <c r="A69" s="7"/>
      <c r="B69" s="7"/>
      <c r="D69" s="2">
        <v>5</v>
      </c>
      <c r="E69" s="79" t="s">
        <v>64</v>
      </c>
      <c r="F69" s="63">
        <v>6</v>
      </c>
      <c r="G69" s="2">
        <v>5</v>
      </c>
      <c r="H69" s="6">
        <v>21</v>
      </c>
      <c r="I69" s="3">
        <f>G69+H69</f>
        <v>26</v>
      </c>
      <c r="J69" s="2">
        <v>0</v>
      </c>
      <c r="K69" s="6">
        <v>0</v>
      </c>
      <c r="L69" s="3">
        <f>J69+K69</f>
        <v>0</v>
      </c>
      <c r="M69" s="62">
        <f>(I69/26)</f>
        <v>1</v>
      </c>
      <c r="N69" s="62"/>
      <c r="O69" s="7"/>
      <c r="P69" s="7"/>
      <c r="Q69" s="7"/>
      <c r="R69" s="2">
        <v>5</v>
      </c>
      <c r="S69" s="79" t="s">
        <v>64</v>
      </c>
      <c r="T69" s="63">
        <v>6</v>
      </c>
      <c r="U69" s="2">
        <v>5</v>
      </c>
      <c r="V69" s="6">
        <v>21</v>
      </c>
      <c r="W69" s="3">
        <f>U69+V69</f>
        <v>26</v>
      </c>
      <c r="X69" s="2">
        <v>0</v>
      </c>
      <c r="Y69" s="6">
        <v>0</v>
      </c>
      <c r="Z69" s="3">
        <f>X69+Y69</f>
        <v>0</v>
      </c>
      <c r="AA69" s="62">
        <f>(W69/26)</f>
        <v>1</v>
      </c>
      <c r="AB69" s="62"/>
    </row>
    <row r="70" spans="1:28" x14ac:dyDescent="0.25">
      <c r="A70" s="7"/>
      <c r="B70" s="7"/>
      <c r="D70" s="2">
        <v>6</v>
      </c>
      <c r="E70" s="79" t="s">
        <v>65</v>
      </c>
      <c r="F70" s="63">
        <v>23</v>
      </c>
      <c r="G70" s="2">
        <v>23</v>
      </c>
      <c r="H70" s="6">
        <v>3</v>
      </c>
      <c r="I70" s="3">
        <f>G70+H70</f>
        <v>26</v>
      </c>
      <c r="J70" s="2">
        <v>0</v>
      </c>
      <c r="K70" s="6">
        <v>0</v>
      </c>
      <c r="L70" s="3">
        <f>J70+K70</f>
        <v>0</v>
      </c>
      <c r="M70" s="62">
        <f>(I70/26)</f>
        <v>1</v>
      </c>
      <c r="N70" s="62"/>
      <c r="O70" s="7"/>
      <c r="P70" s="7"/>
      <c r="Q70" s="7"/>
      <c r="R70" s="2">
        <v>6</v>
      </c>
      <c r="S70" s="79" t="s">
        <v>65</v>
      </c>
      <c r="T70" s="63">
        <v>23</v>
      </c>
      <c r="U70" s="2">
        <v>23</v>
      </c>
      <c r="V70" s="6">
        <v>3</v>
      </c>
      <c r="W70" s="3">
        <f>U70+V70</f>
        <v>26</v>
      </c>
      <c r="X70" s="2">
        <v>0</v>
      </c>
      <c r="Y70" s="6">
        <v>0</v>
      </c>
      <c r="Z70" s="3">
        <f>X70+Y70</f>
        <v>0</v>
      </c>
      <c r="AA70" s="62">
        <f>(W70/26)</f>
        <v>1</v>
      </c>
      <c r="AB70" s="62"/>
    </row>
    <row r="71" spans="1:28" x14ac:dyDescent="0.25">
      <c r="A71" s="7"/>
      <c r="B71" s="7"/>
      <c r="D71" s="2">
        <v>7</v>
      </c>
      <c r="E71" s="79" t="s">
        <v>66</v>
      </c>
      <c r="F71" s="63">
        <v>23</v>
      </c>
      <c r="G71" s="2">
        <v>23</v>
      </c>
      <c r="H71" s="6">
        <v>3</v>
      </c>
      <c r="I71" s="3">
        <f>G71+H71</f>
        <v>26</v>
      </c>
      <c r="J71" s="2">
        <v>0</v>
      </c>
      <c r="K71" s="6">
        <v>0</v>
      </c>
      <c r="L71" s="3">
        <f>J71+K71</f>
        <v>0</v>
      </c>
      <c r="M71" s="62">
        <f>(I71/26)</f>
        <v>1</v>
      </c>
      <c r="N71" s="62"/>
      <c r="O71" s="7"/>
      <c r="P71" s="7"/>
      <c r="Q71" s="7"/>
      <c r="R71" s="2">
        <v>7</v>
      </c>
      <c r="S71" s="79" t="s">
        <v>66</v>
      </c>
      <c r="T71" s="63">
        <v>23</v>
      </c>
      <c r="U71" s="2">
        <v>23</v>
      </c>
      <c r="V71" s="6">
        <v>2</v>
      </c>
      <c r="W71" s="3">
        <f>U71+V71</f>
        <v>25</v>
      </c>
      <c r="X71" s="2">
        <v>0</v>
      </c>
      <c r="Y71" s="6">
        <v>1</v>
      </c>
      <c r="Z71" s="3">
        <f>X71+Y71</f>
        <v>1</v>
      </c>
      <c r="AA71" s="62">
        <f>(W71/26)</f>
        <v>0.96153846153846156</v>
      </c>
      <c r="AB71" s="62"/>
    </row>
    <row r="72" spans="1:28" x14ac:dyDescent="0.25">
      <c r="A72" s="7"/>
      <c r="B72" s="7"/>
      <c r="D72" s="2">
        <v>8</v>
      </c>
      <c r="E72" s="79" t="s">
        <v>67</v>
      </c>
      <c r="F72" s="63">
        <v>23</v>
      </c>
      <c r="G72" s="2">
        <v>23</v>
      </c>
      <c r="H72" s="6">
        <v>3</v>
      </c>
      <c r="I72" s="3">
        <f>G72+H72</f>
        <v>26</v>
      </c>
      <c r="J72" s="2">
        <v>0</v>
      </c>
      <c r="K72" s="6">
        <v>0</v>
      </c>
      <c r="L72" s="3">
        <f>J72+K72</f>
        <v>0</v>
      </c>
      <c r="M72" s="62">
        <f>(I72/26)</f>
        <v>1</v>
      </c>
      <c r="N72" s="62"/>
      <c r="O72" s="7"/>
      <c r="P72" s="7"/>
      <c r="Q72" s="7"/>
      <c r="R72" s="2">
        <v>8</v>
      </c>
      <c r="S72" s="79" t="s">
        <v>67</v>
      </c>
      <c r="T72" s="63">
        <v>23</v>
      </c>
      <c r="U72" s="2">
        <v>23</v>
      </c>
      <c r="V72" s="6">
        <v>3</v>
      </c>
      <c r="W72" s="3">
        <f>U72+V72</f>
        <v>26</v>
      </c>
      <c r="X72" s="2">
        <v>0</v>
      </c>
      <c r="Y72" s="6">
        <v>0</v>
      </c>
      <c r="Z72" s="3">
        <f>X72+Y72</f>
        <v>0</v>
      </c>
      <c r="AA72" s="62">
        <f>(W72/26)</f>
        <v>1</v>
      </c>
      <c r="AB72" s="62"/>
    </row>
    <row r="73" spans="1:28" x14ac:dyDescent="0.25">
      <c r="A73" s="7"/>
      <c r="B73" s="7"/>
      <c r="D73" s="2">
        <v>9</v>
      </c>
      <c r="E73" s="79" t="s">
        <v>68</v>
      </c>
      <c r="F73" s="63">
        <v>23</v>
      </c>
      <c r="G73" s="2">
        <v>23</v>
      </c>
      <c r="H73" s="6">
        <v>3</v>
      </c>
      <c r="I73" s="3">
        <f>G73+H73</f>
        <v>26</v>
      </c>
      <c r="J73" s="2">
        <v>0</v>
      </c>
      <c r="K73" s="6">
        <v>0</v>
      </c>
      <c r="L73" s="3">
        <f>J73+K73</f>
        <v>0</v>
      </c>
      <c r="M73" s="62">
        <f>(I73/26)</f>
        <v>1</v>
      </c>
      <c r="N73" s="62"/>
      <c r="O73" s="7"/>
      <c r="P73" s="7"/>
      <c r="Q73" s="7"/>
      <c r="R73" s="2">
        <v>9</v>
      </c>
      <c r="S73" s="79" t="s">
        <v>68</v>
      </c>
      <c r="T73" s="63">
        <v>23</v>
      </c>
      <c r="U73" s="2">
        <v>23</v>
      </c>
      <c r="V73" s="6">
        <v>3</v>
      </c>
      <c r="W73" s="3">
        <f>U73+V73</f>
        <v>26</v>
      </c>
      <c r="X73" s="2">
        <v>0</v>
      </c>
      <c r="Y73" s="6">
        <v>0</v>
      </c>
      <c r="Z73" s="3">
        <f>X73+Y73</f>
        <v>0</v>
      </c>
      <c r="AA73" s="62">
        <f>(W73/26)</f>
        <v>1</v>
      </c>
      <c r="AB73" s="62"/>
    </row>
    <row r="74" spans="1:28" x14ac:dyDescent="0.25">
      <c r="A74" s="7"/>
      <c r="B74" s="7"/>
      <c r="D74" s="2">
        <v>10</v>
      </c>
      <c r="E74" s="79" t="s">
        <v>69</v>
      </c>
      <c r="F74" s="63">
        <v>10</v>
      </c>
      <c r="G74" s="2">
        <v>10</v>
      </c>
      <c r="H74" s="6">
        <v>16</v>
      </c>
      <c r="I74" s="3">
        <f>G74+H74</f>
        <v>26</v>
      </c>
      <c r="J74" s="2">
        <v>0</v>
      </c>
      <c r="K74" s="6">
        <v>0</v>
      </c>
      <c r="L74" s="3">
        <f>J74+K74</f>
        <v>0</v>
      </c>
      <c r="M74" s="62">
        <f>(I74/26)</f>
        <v>1</v>
      </c>
      <c r="N74" s="62"/>
      <c r="O74" s="7"/>
      <c r="P74" s="7"/>
      <c r="Q74" s="7"/>
      <c r="R74" s="2">
        <v>10</v>
      </c>
      <c r="S74" s="79" t="s">
        <v>69</v>
      </c>
      <c r="T74" s="63">
        <v>10</v>
      </c>
      <c r="U74" s="2">
        <v>9</v>
      </c>
      <c r="V74" s="6">
        <v>16</v>
      </c>
      <c r="W74" s="3">
        <f>U74+V74</f>
        <v>25</v>
      </c>
      <c r="X74" s="2">
        <v>0</v>
      </c>
      <c r="Y74" s="6">
        <v>0</v>
      </c>
      <c r="Z74" s="3">
        <f>X74+Y74</f>
        <v>0</v>
      </c>
      <c r="AA74" s="62">
        <f>(W74/26)</f>
        <v>0.96153846153846156</v>
      </c>
      <c r="AB74" s="62"/>
    </row>
    <row r="75" spans="1:28" x14ac:dyDescent="0.25">
      <c r="A75" s="7"/>
      <c r="B75" s="7"/>
      <c r="D75" s="2">
        <v>11</v>
      </c>
      <c r="E75" s="57" t="s">
        <v>34</v>
      </c>
      <c r="F75" s="63">
        <v>0</v>
      </c>
      <c r="G75" s="2">
        <v>0</v>
      </c>
      <c r="H75" s="7">
        <v>24</v>
      </c>
      <c r="I75" s="3">
        <f>G75+H75</f>
        <v>24</v>
      </c>
      <c r="J75" s="2">
        <v>0</v>
      </c>
      <c r="K75" s="7">
        <v>2</v>
      </c>
      <c r="L75" s="3">
        <f>J75+K75</f>
        <v>2</v>
      </c>
      <c r="M75" s="62">
        <f>(I75/26)</f>
        <v>0.92307692307692313</v>
      </c>
      <c r="N75" s="62"/>
      <c r="O75" s="7"/>
      <c r="P75" s="7"/>
      <c r="Q75" s="7"/>
      <c r="R75" s="2">
        <v>11</v>
      </c>
      <c r="S75" s="57" t="s">
        <v>34</v>
      </c>
      <c r="T75" s="63">
        <v>0</v>
      </c>
      <c r="U75" s="2">
        <v>0</v>
      </c>
      <c r="V75" s="7">
        <v>11</v>
      </c>
      <c r="W75" s="3">
        <f>U75+V75</f>
        <v>11</v>
      </c>
      <c r="X75" s="2">
        <v>0</v>
      </c>
      <c r="Y75" s="7">
        <v>15</v>
      </c>
      <c r="Z75" s="3">
        <f>X75+Y75</f>
        <v>15</v>
      </c>
      <c r="AA75" s="62">
        <f>(W75/26)</f>
        <v>0.42307692307692307</v>
      </c>
      <c r="AB75" s="62"/>
    </row>
    <row r="76" spans="1:28" x14ac:dyDescent="0.25">
      <c r="A76" s="7"/>
      <c r="B76" s="7"/>
      <c r="D76" s="2">
        <v>12</v>
      </c>
      <c r="E76" s="57" t="s">
        <v>37</v>
      </c>
      <c r="F76" s="63">
        <v>0</v>
      </c>
      <c r="G76" s="2">
        <v>0</v>
      </c>
      <c r="H76" s="7">
        <v>26</v>
      </c>
      <c r="I76" s="3">
        <f>G76+H76</f>
        <v>26</v>
      </c>
      <c r="J76" s="2">
        <v>0</v>
      </c>
      <c r="K76" s="7">
        <v>0</v>
      </c>
      <c r="L76" s="3">
        <f>J76+K76</f>
        <v>0</v>
      </c>
      <c r="M76" s="62">
        <f>(I76/26)</f>
        <v>1</v>
      </c>
      <c r="N76" s="62"/>
      <c r="O76" s="7"/>
      <c r="P76" s="7"/>
      <c r="Q76" s="7"/>
      <c r="R76" s="2">
        <v>12</v>
      </c>
      <c r="S76" s="57" t="s">
        <v>37</v>
      </c>
      <c r="T76" s="63">
        <v>0</v>
      </c>
      <c r="U76" s="2">
        <v>0</v>
      </c>
      <c r="V76" s="7">
        <v>25</v>
      </c>
      <c r="W76" s="3">
        <f>U76+V76</f>
        <v>25</v>
      </c>
      <c r="X76" s="2">
        <v>0</v>
      </c>
      <c r="Y76" s="7">
        <v>1</v>
      </c>
      <c r="Z76" s="3">
        <f>X76+Y76</f>
        <v>1</v>
      </c>
      <c r="AA76" s="62">
        <f>(W76/26)</f>
        <v>0.96153846153846156</v>
      </c>
      <c r="AB76" s="62"/>
    </row>
    <row r="77" spans="1:28" x14ac:dyDescent="0.25">
      <c r="A77" s="7"/>
      <c r="B77" s="7"/>
      <c r="D77" s="2">
        <v>13</v>
      </c>
      <c r="E77" s="57" t="s">
        <v>38</v>
      </c>
      <c r="F77" s="63">
        <v>0</v>
      </c>
      <c r="G77" s="2">
        <v>0</v>
      </c>
      <c r="H77" s="7">
        <v>23</v>
      </c>
      <c r="I77" s="3">
        <f>G77+H77</f>
        <v>23</v>
      </c>
      <c r="J77" s="2">
        <v>0</v>
      </c>
      <c r="K77" s="7">
        <v>3</v>
      </c>
      <c r="L77" s="3">
        <f>J77+K77</f>
        <v>3</v>
      </c>
      <c r="M77" s="62">
        <f>(I77/26)</f>
        <v>0.88461538461538458</v>
      </c>
      <c r="N77" s="62"/>
      <c r="O77" s="7"/>
      <c r="P77" s="7"/>
      <c r="Q77" s="7"/>
      <c r="R77" s="2">
        <v>13</v>
      </c>
      <c r="S77" s="57" t="s">
        <v>38</v>
      </c>
      <c r="T77" s="63">
        <v>0</v>
      </c>
      <c r="U77" s="2">
        <v>0</v>
      </c>
      <c r="V77" s="7">
        <v>15</v>
      </c>
      <c r="W77" s="3">
        <f>U77+V77</f>
        <v>15</v>
      </c>
      <c r="X77" s="2">
        <v>0</v>
      </c>
      <c r="Y77" s="7">
        <v>11</v>
      </c>
      <c r="Z77" s="3">
        <f>X77+Y77</f>
        <v>11</v>
      </c>
      <c r="AA77" s="62">
        <f>(W77/26)</f>
        <v>0.57692307692307687</v>
      </c>
      <c r="AB77" s="62"/>
    </row>
    <row r="78" spans="1:28" ht="15.75" thickBot="1" x14ac:dyDescent="0.3">
      <c r="A78" s="7"/>
      <c r="B78" s="7"/>
      <c r="D78" s="64">
        <v>14</v>
      </c>
      <c r="E78" s="58" t="s">
        <v>40</v>
      </c>
      <c r="F78" s="80">
        <v>0</v>
      </c>
      <c r="G78" s="64">
        <v>0</v>
      </c>
      <c r="H78" s="65">
        <v>23</v>
      </c>
      <c r="I78" s="66">
        <f>G78+H78</f>
        <v>23</v>
      </c>
      <c r="J78" s="64">
        <v>0</v>
      </c>
      <c r="K78" s="65">
        <v>3</v>
      </c>
      <c r="L78" s="66">
        <f>J78+K78</f>
        <v>3</v>
      </c>
      <c r="M78" s="62">
        <f>(I78/26)</f>
        <v>0.88461538461538458</v>
      </c>
      <c r="N78" s="62"/>
      <c r="O78" s="29"/>
      <c r="P78" s="7"/>
      <c r="Q78" s="7"/>
      <c r="R78" s="64">
        <v>14</v>
      </c>
      <c r="S78" s="58" t="s">
        <v>40</v>
      </c>
      <c r="T78" s="80">
        <v>0</v>
      </c>
      <c r="U78" s="64">
        <v>0</v>
      </c>
      <c r="V78" s="65">
        <v>14</v>
      </c>
      <c r="W78" s="66">
        <f>U78+V78</f>
        <v>14</v>
      </c>
      <c r="X78" s="64">
        <v>1</v>
      </c>
      <c r="Y78" s="65">
        <v>12</v>
      </c>
      <c r="Z78" s="66">
        <f>X78+Y78</f>
        <v>13</v>
      </c>
      <c r="AA78" s="62">
        <f>(W78/26)</f>
        <v>0.53846153846153844</v>
      </c>
      <c r="AB78" s="68"/>
    </row>
    <row r="79" spans="1:28" x14ac:dyDescent="0.25">
      <c r="A79" s="7"/>
      <c r="B79" s="7"/>
      <c r="C79" s="7"/>
      <c r="D79" s="7"/>
      <c r="E79" s="7"/>
      <c r="F79" s="7"/>
      <c r="G79" s="29"/>
      <c r="H79" s="29"/>
      <c r="I79" s="29"/>
      <c r="J79" s="29"/>
      <c r="L79" t="s">
        <v>90</v>
      </c>
      <c r="M79" s="68">
        <f>SUM(M65:M78)/14</f>
        <v>0.97527472527472536</v>
      </c>
      <c r="N79" s="68"/>
      <c r="O79" s="29"/>
      <c r="P79" s="7"/>
      <c r="Q79" s="7"/>
      <c r="R79" s="60"/>
      <c r="S79" s="60"/>
      <c r="T79" s="60"/>
      <c r="U79" s="60"/>
      <c r="V79" s="60"/>
      <c r="W79" s="60"/>
      <c r="X79" s="60"/>
      <c r="Y79" s="60"/>
      <c r="Z79" t="s">
        <v>90</v>
      </c>
      <c r="AA79" s="68">
        <f>SUM(AA65:AA78)/14</f>
        <v>0.87087912087912078</v>
      </c>
      <c r="AB79" s="29"/>
    </row>
    <row r="80" spans="1:28" x14ac:dyDescent="0.25">
      <c r="A80" s="7"/>
      <c r="B80" s="7"/>
      <c r="C80" s="7"/>
      <c r="D80" s="7"/>
      <c r="E80" s="7"/>
      <c r="F80" s="7"/>
      <c r="G80" s="29"/>
      <c r="H80" s="29"/>
      <c r="I80" s="29"/>
      <c r="J80" s="29"/>
      <c r="K80" s="29"/>
      <c r="L80" s="29" t="s">
        <v>70</v>
      </c>
      <c r="M80" s="29">
        <f>_xlfn.STDEV.P(M65:M78)*100</f>
        <v>4.2648831583131948</v>
      </c>
      <c r="N80" s="29"/>
      <c r="O80" s="29"/>
      <c r="P80" s="7"/>
      <c r="Q80" s="7"/>
      <c r="R80" s="60"/>
      <c r="S80" s="60"/>
      <c r="T80" s="60"/>
      <c r="U80" s="60"/>
      <c r="V80" s="60"/>
      <c r="W80" s="60"/>
      <c r="X80" s="60"/>
      <c r="Y80" s="60"/>
      <c r="Z80" s="29" t="s">
        <v>70</v>
      </c>
      <c r="AA80" s="29">
        <f>_xlfn.STDEV.P(AA65:AA78)*100</f>
        <v>19.318871968955147</v>
      </c>
      <c r="AB80" s="60"/>
    </row>
    <row r="81" spans="1:28" x14ac:dyDescent="0.25">
      <c r="A81" s="7"/>
      <c r="B81" s="7"/>
      <c r="C81" s="7"/>
      <c r="D81" s="7"/>
      <c r="E81" s="7"/>
      <c r="F81" s="7"/>
      <c r="G81" s="29"/>
      <c r="H81" s="29"/>
      <c r="I81" s="29"/>
      <c r="J81" s="29"/>
      <c r="K81" s="29"/>
      <c r="L81" s="29" t="s">
        <v>84</v>
      </c>
      <c r="M81" s="29" t="s">
        <v>85</v>
      </c>
      <c r="N81" s="29"/>
      <c r="O81" s="29"/>
      <c r="P81" s="7"/>
      <c r="Q81" s="7"/>
      <c r="R81" s="60"/>
      <c r="S81" s="60"/>
      <c r="T81" s="60"/>
      <c r="U81" s="60"/>
      <c r="V81" s="60"/>
      <c r="W81" s="60"/>
      <c r="X81" s="60"/>
      <c r="Y81" s="60"/>
      <c r="Z81" s="29" t="s">
        <v>84</v>
      </c>
      <c r="AA81" s="29" t="s">
        <v>87</v>
      </c>
      <c r="AB81" s="60"/>
    </row>
    <row r="82" spans="1:28" x14ac:dyDescent="0.25">
      <c r="A82" s="7"/>
      <c r="B82" s="7"/>
      <c r="C82" s="7"/>
      <c r="D82" s="7"/>
      <c r="E82" s="7"/>
      <c r="F82" s="7"/>
      <c r="G82" s="29"/>
      <c r="H82" s="29"/>
      <c r="I82" s="29"/>
      <c r="J82" s="29"/>
      <c r="K82" s="29"/>
      <c r="L82" s="60" t="s">
        <v>86</v>
      </c>
      <c r="M82" s="7">
        <v>5.4471999999999996</v>
      </c>
      <c r="N82" s="29"/>
      <c r="O82" s="29"/>
      <c r="P82" s="29"/>
      <c r="Q82" s="29"/>
      <c r="R82" s="60"/>
      <c r="S82" s="60"/>
      <c r="T82" s="60"/>
      <c r="U82" s="60"/>
      <c r="V82" s="60"/>
      <c r="W82" s="60"/>
      <c r="X82" s="60"/>
      <c r="Y82" s="60"/>
      <c r="Z82" s="60" t="s">
        <v>86</v>
      </c>
      <c r="AA82" s="7">
        <v>5.5119999999999996</v>
      </c>
    </row>
    <row r="83" spans="1:28" x14ac:dyDescent="0.25">
      <c r="A83" s="7"/>
      <c r="L83" s="29" t="s">
        <v>91</v>
      </c>
      <c r="M83" s="67">
        <f>SUM(L65:L78)/14</f>
        <v>0.6428571428571429</v>
      </c>
      <c r="O83" s="29"/>
      <c r="P83" s="29"/>
      <c r="Q83" s="29"/>
      <c r="R83" s="7"/>
      <c r="S83" s="7"/>
      <c r="T83" s="7"/>
      <c r="U83" s="7"/>
      <c r="V83" s="7"/>
      <c r="W83" s="7"/>
      <c r="X83" s="7"/>
      <c r="Y83" s="7"/>
      <c r="Z83" s="29" t="s">
        <v>91</v>
      </c>
      <c r="AA83" s="67">
        <f>SUM(Z65:Z78)/14</f>
        <v>3.3571428571428572</v>
      </c>
    </row>
    <row r="84" spans="1:28" x14ac:dyDescent="0.25">
      <c r="A84" s="7"/>
      <c r="O84" s="29"/>
      <c r="P84" s="29"/>
      <c r="Q84" s="29"/>
      <c r="R84" s="7"/>
      <c r="S84" s="7"/>
      <c r="T84" s="7"/>
      <c r="U84" s="7"/>
      <c r="V84" s="7"/>
      <c r="W84" s="7"/>
      <c r="X84" s="7"/>
      <c r="Y84" s="7"/>
    </row>
    <row r="85" spans="1:28" x14ac:dyDescent="0.25">
      <c r="A85" s="7"/>
      <c r="O85" s="60"/>
      <c r="P85" s="60"/>
      <c r="Q85" s="60"/>
      <c r="R85" s="7"/>
      <c r="S85" s="7"/>
      <c r="T85" s="7"/>
      <c r="U85" s="7"/>
      <c r="V85" s="7"/>
      <c r="W85" s="7"/>
      <c r="X85" s="7"/>
      <c r="Y85" s="7"/>
    </row>
    <row r="86" spans="1:28" x14ac:dyDescent="0.25">
      <c r="B86" s="7"/>
      <c r="P86" s="60"/>
      <c r="Q86" s="60"/>
      <c r="R86" s="60"/>
      <c r="S86" s="7"/>
      <c r="T86" s="7"/>
      <c r="U86" s="7"/>
      <c r="V86" s="7"/>
      <c r="W86" s="7"/>
      <c r="X86" s="7"/>
      <c r="Y86" s="7"/>
      <c r="Z86" s="7"/>
    </row>
    <row r="87" spans="1:28" x14ac:dyDescent="0.25">
      <c r="B87" s="7"/>
      <c r="P87" s="60"/>
      <c r="Q87" s="60"/>
      <c r="R87" s="60"/>
      <c r="S87" s="7"/>
      <c r="T87" s="7"/>
      <c r="U87" s="7"/>
      <c r="V87" s="7"/>
      <c r="W87" s="7"/>
      <c r="X87" s="7"/>
      <c r="Y87" s="7"/>
      <c r="Z87" s="7"/>
    </row>
    <row r="88" spans="1:28" x14ac:dyDescent="0.25">
      <c r="B88" s="7"/>
      <c r="P88" s="60"/>
      <c r="Q88" s="60"/>
      <c r="R88" s="60"/>
      <c r="S88" s="7"/>
      <c r="T88" s="7"/>
      <c r="U88" s="7"/>
      <c r="V88" s="7"/>
      <c r="W88" s="7"/>
      <c r="X88" s="7"/>
      <c r="Y88" s="7"/>
      <c r="Z88" s="7"/>
    </row>
    <row r="89" spans="1:28" x14ac:dyDescent="0.25">
      <c r="B89" s="7"/>
      <c r="P89" s="60"/>
      <c r="Q89" s="60"/>
      <c r="R89" s="60"/>
      <c r="S89" s="7"/>
      <c r="T89" s="7"/>
      <c r="U89" s="7"/>
      <c r="V89" s="7"/>
      <c r="W89" s="7"/>
      <c r="X89" s="7"/>
      <c r="Y89" s="7"/>
      <c r="Z89" s="7"/>
    </row>
    <row r="90" spans="1:28" x14ac:dyDescent="0.25">
      <c r="B90" s="7"/>
      <c r="P90" s="60"/>
      <c r="Q90" s="60"/>
      <c r="R90" s="60"/>
      <c r="S90" s="7"/>
      <c r="T90" s="7"/>
      <c r="U90" s="7"/>
      <c r="V90" s="7"/>
      <c r="W90" s="7"/>
      <c r="X90" s="7"/>
      <c r="Y90" s="7"/>
      <c r="Z90" s="7"/>
    </row>
    <row r="91" spans="1:28" x14ac:dyDescent="0.25">
      <c r="B91" s="7"/>
      <c r="P91" s="60"/>
      <c r="Q91" s="60"/>
      <c r="R91" s="60"/>
      <c r="S91" s="7"/>
      <c r="T91" s="7"/>
      <c r="U91" s="7"/>
      <c r="V91" s="7"/>
      <c r="W91" s="7"/>
      <c r="X91" s="7"/>
      <c r="Y91" s="7"/>
      <c r="Z91" s="7"/>
    </row>
    <row r="92" spans="1:28" x14ac:dyDescent="0.25">
      <c r="B92" s="7"/>
      <c r="P92" s="60"/>
      <c r="Q92" s="60"/>
      <c r="R92" s="60"/>
      <c r="S92" s="7"/>
      <c r="T92" s="7"/>
      <c r="U92" s="7"/>
      <c r="V92" s="7"/>
      <c r="W92" s="7"/>
      <c r="X92" s="7"/>
      <c r="Y92" s="7"/>
      <c r="Z92" s="7"/>
    </row>
    <row r="93" spans="1:28" x14ac:dyDescent="0.25">
      <c r="B93" s="7"/>
      <c r="P93" s="60"/>
      <c r="Q93" s="60"/>
      <c r="R93" s="60"/>
      <c r="S93" s="7"/>
      <c r="T93" s="7"/>
      <c r="U93" s="7"/>
      <c r="V93" s="7"/>
      <c r="W93" s="7"/>
      <c r="X93" s="7"/>
      <c r="Y93" s="7"/>
      <c r="Z93" s="7"/>
    </row>
    <row r="94" spans="1:28" x14ac:dyDescent="0.25">
      <c r="B94" s="7"/>
      <c r="P94" s="60"/>
      <c r="Q94" s="60"/>
      <c r="R94" s="60"/>
      <c r="S94" s="7"/>
      <c r="T94" s="7"/>
      <c r="U94" s="7"/>
      <c r="V94" s="7"/>
      <c r="W94" s="7"/>
      <c r="X94" s="7"/>
      <c r="Y94" s="7"/>
      <c r="Z94" s="7"/>
    </row>
    <row r="95" spans="1:28" x14ac:dyDescent="0.25">
      <c r="B95" s="7"/>
      <c r="P95" s="60"/>
      <c r="Q95" s="60"/>
      <c r="R95" s="60"/>
      <c r="S95" s="7"/>
      <c r="T95" s="7"/>
      <c r="U95" s="7"/>
      <c r="V95" s="7"/>
      <c r="W95" s="7"/>
      <c r="X95" s="7"/>
      <c r="Y95" s="7"/>
      <c r="Z95" s="7"/>
    </row>
    <row r="96" spans="1:28" x14ac:dyDescent="0.25">
      <c r="B96" s="7"/>
      <c r="P96" s="60"/>
      <c r="Q96" s="60"/>
      <c r="R96" s="60"/>
      <c r="S96" s="7"/>
      <c r="T96" s="7"/>
      <c r="U96" s="7"/>
      <c r="V96" s="7"/>
      <c r="W96" s="7"/>
      <c r="X96" s="7"/>
      <c r="Y96" s="7"/>
      <c r="Z96" s="7"/>
    </row>
    <row r="97" spans="2:22" x14ac:dyDescent="0.25">
      <c r="B97" s="7"/>
      <c r="P97" s="60"/>
      <c r="Q97" s="60"/>
      <c r="R97" s="60"/>
      <c r="S97" s="7"/>
      <c r="T97" s="7"/>
      <c r="U97" s="7"/>
      <c r="V97" s="7"/>
    </row>
    <row r="98" spans="2:22" x14ac:dyDescent="0.25">
      <c r="B98" s="7"/>
      <c r="P98" s="60"/>
      <c r="Q98" s="60"/>
      <c r="R98" s="60"/>
      <c r="S98" s="7"/>
      <c r="T98" s="7"/>
      <c r="U98" s="7"/>
      <c r="V98" s="7"/>
    </row>
    <row r="99" spans="2:22" x14ac:dyDescent="0.25">
      <c r="B99" s="7"/>
      <c r="P99" s="60"/>
      <c r="Q99" s="60"/>
      <c r="R99" s="60"/>
      <c r="S99" s="7"/>
      <c r="T99" s="7"/>
      <c r="V99" s="7"/>
    </row>
    <row r="100" spans="2:22" x14ac:dyDescent="0.25">
      <c r="B100" s="7"/>
      <c r="P100" s="60"/>
      <c r="Q100" s="60"/>
      <c r="R100" s="60"/>
      <c r="S100" s="7"/>
      <c r="T100" s="7"/>
      <c r="U100" s="7"/>
      <c r="V100" s="7"/>
    </row>
    <row r="101" spans="2:22" x14ac:dyDescent="0.25">
      <c r="B101" s="7"/>
      <c r="P101" s="60"/>
      <c r="Q101" s="60"/>
      <c r="R101" s="60"/>
      <c r="S101" s="7"/>
      <c r="T101" s="7"/>
      <c r="U101" s="7"/>
      <c r="V101" s="7"/>
    </row>
    <row r="102" spans="2:22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</sheetData>
  <mergeCells count="73">
    <mergeCell ref="B57:G59"/>
    <mergeCell ref="CN46:CP46"/>
    <mergeCell ref="CN47:CP47"/>
    <mergeCell ref="CN48:CP48"/>
    <mergeCell ref="CN49:CP49"/>
    <mergeCell ref="B3:G5"/>
    <mergeCell ref="BL48:BN48"/>
    <mergeCell ref="BL49:BN49"/>
    <mergeCell ref="BZ46:CB46"/>
    <mergeCell ref="BZ47:CB47"/>
    <mergeCell ref="BZ48:CB48"/>
    <mergeCell ref="BZ49:CB49"/>
    <mergeCell ref="AX46:AZ46"/>
    <mergeCell ref="AX47:AZ47"/>
    <mergeCell ref="AX48:AZ48"/>
    <mergeCell ref="AX49:AZ49"/>
    <mergeCell ref="BL46:BN46"/>
    <mergeCell ref="BL47:BN47"/>
    <mergeCell ref="V46:X46"/>
    <mergeCell ref="V47:X47"/>
    <mergeCell ref="V48:X48"/>
    <mergeCell ref="V49:X49"/>
    <mergeCell ref="AJ46:AL46"/>
    <mergeCell ref="AJ47:AL47"/>
    <mergeCell ref="AJ48:AL48"/>
    <mergeCell ref="AJ49:AL49"/>
    <mergeCell ref="U62:Z62"/>
    <mergeCell ref="G62:L62"/>
    <mergeCell ref="G63:I63"/>
    <mergeCell ref="J63:L63"/>
    <mergeCell ref="U63:W63"/>
    <mergeCell ref="X63:Z63"/>
    <mergeCell ref="CH9:CJ9"/>
    <mergeCell ref="CK9:CM9"/>
    <mergeCell ref="CN9:CP9"/>
    <mergeCell ref="CQ9:CR9"/>
    <mergeCell ref="E8:L8"/>
    <mergeCell ref="G9:H9"/>
    <mergeCell ref="I9:J9"/>
    <mergeCell ref="K9:L9"/>
    <mergeCell ref="BQ9:BS9"/>
    <mergeCell ref="BT9:BV9"/>
    <mergeCell ref="BW9:BY9"/>
    <mergeCell ref="BZ9:CB9"/>
    <mergeCell ref="CC9:CD9"/>
    <mergeCell ref="CE9:CG9"/>
    <mergeCell ref="BA9:BB9"/>
    <mergeCell ref="BC9:BE9"/>
    <mergeCell ref="BF9:BH9"/>
    <mergeCell ref="BI9:BK9"/>
    <mergeCell ref="BL9:BN9"/>
    <mergeCell ref="BO9:BP9"/>
    <mergeCell ref="AJ9:AL9"/>
    <mergeCell ref="AM9:AN9"/>
    <mergeCell ref="AO9:AQ9"/>
    <mergeCell ref="AR9:AT9"/>
    <mergeCell ref="AU9:AW9"/>
    <mergeCell ref="AX9:AZ9"/>
    <mergeCell ref="CE8:CR8"/>
    <mergeCell ref="E9:F9"/>
    <mergeCell ref="M9:O9"/>
    <mergeCell ref="P9:R9"/>
    <mergeCell ref="S9:U9"/>
    <mergeCell ref="V9:X9"/>
    <mergeCell ref="Y9:Z9"/>
    <mergeCell ref="AA9:AC9"/>
    <mergeCell ref="AD9:AF9"/>
    <mergeCell ref="AG9:AI9"/>
    <mergeCell ref="M8:Z8"/>
    <mergeCell ref="AA8:AN8"/>
    <mergeCell ref="AO8:BB8"/>
    <mergeCell ref="BC8:BP8"/>
    <mergeCell ref="BQ8:C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pantry</dc:creator>
  <cp:lastModifiedBy>owen pantry</cp:lastModifiedBy>
  <dcterms:created xsi:type="dcterms:W3CDTF">2019-04-29T16:18:02Z</dcterms:created>
  <dcterms:modified xsi:type="dcterms:W3CDTF">2019-04-29T17:39:01Z</dcterms:modified>
</cp:coreProperties>
</file>