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chiri\Documents\2023 SHORT TERM FORECAST\Data requests\"/>
    </mc:Choice>
  </mc:AlternateContent>
  <xr:revisionPtr revIDLastSave="0" documentId="13_ncr:1_{00862579-1B00-4C4A-AA42-79D69AB79CEE}" xr6:coauthVersionLast="47" xr6:coauthVersionMax="47" xr10:uidLastSave="{00000000-0000-0000-0000-000000000000}"/>
  <bookViews>
    <workbookView xWindow="-120" yWindow="-120" windowWidth="38640" windowHeight="21240" activeTab="2" xr2:uid="{D4A41B81-9509-41C9-AD4F-0D58EF004CD4}"/>
  </bookViews>
  <sheets>
    <sheet name="GF_PQR" sheetId="1" r:id="rId1"/>
    <sheet name="PMI_GHSC" sheetId="2" r:id="rId2"/>
    <sheet name="Combined" sheetId="3" r:id="rId3"/>
  </sheets>
  <definedNames>
    <definedName name="_xlnm._FilterDatabase" localSheetId="2" hidden="1">Combined!$A$3:$A$41</definedName>
    <definedName name="_xlnm._FilterDatabase" localSheetId="0" hidden="1">GF_PQR!$A$2:$JV$41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D3" i="2"/>
  <c r="AC3" i="2"/>
  <c r="AB3" i="2"/>
  <c r="AA3" i="2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I3" i="1"/>
  <c r="AH3" i="1"/>
  <c r="AG3" i="1"/>
  <c r="AF3" i="1"/>
  <c r="V5" i="3"/>
  <c r="W5" i="3"/>
  <c r="X5" i="3"/>
  <c r="Y5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V14" i="3"/>
  <c r="W14" i="3"/>
  <c r="X14" i="3"/>
  <c r="Y14" i="3"/>
  <c r="V15" i="3"/>
  <c r="W15" i="3"/>
  <c r="X15" i="3"/>
  <c r="Y15" i="3"/>
  <c r="V16" i="3"/>
  <c r="W16" i="3"/>
  <c r="X16" i="3"/>
  <c r="Y16" i="3"/>
  <c r="V17" i="3"/>
  <c r="W17" i="3"/>
  <c r="X17" i="3"/>
  <c r="Y17" i="3"/>
  <c r="V18" i="3"/>
  <c r="W18" i="3"/>
  <c r="X18" i="3"/>
  <c r="Y18" i="3"/>
  <c r="V19" i="3"/>
  <c r="W19" i="3"/>
  <c r="X19" i="3"/>
  <c r="Y19" i="3"/>
  <c r="V20" i="3"/>
  <c r="W20" i="3"/>
  <c r="X20" i="3"/>
  <c r="Y20" i="3"/>
  <c r="V21" i="3"/>
  <c r="W21" i="3"/>
  <c r="X21" i="3"/>
  <c r="Y21" i="3"/>
  <c r="V22" i="3"/>
  <c r="W22" i="3"/>
  <c r="X22" i="3"/>
  <c r="Y22" i="3"/>
  <c r="V23" i="3"/>
  <c r="W23" i="3"/>
  <c r="X23" i="3"/>
  <c r="Y23" i="3"/>
  <c r="V24" i="3"/>
  <c r="W24" i="3"/>
  <c r="X24" i="3"/>
  <c r="Y24" i="3"/>
  <c r="V25" i="3"/>
  <c r="W25" i="3"/>
  <c r="X25" i="3"/>
  <c r="Y25" i="3"/>
  <c r="V26" i="3"/>
  <c r="W26" i="3"/>
  <c r="X26" i="3"/>
  <c r="Y26" i="3"/>
  <c r="V27" i="3"/>
  <c r="W27" i="3"/>
  <c r="X27" i="3"/>
  <c r="Y27" i="3"/>
  <c r="V28" i="3"/>
  <c r="W28" i="3"/>
  <c r="X28" i="3"/>
  <c r="Y28" i="3"/>
  <c r="V29" i="3"/>
  <c r="W29" i="3"/>
  <c r="X29" i="3"/>
  <c r="Y29" i="3"/>
  <c r="V30" i="3"/>
  <c r="W30" i="3"/>
  <c r="X30" i="3"/>
  <c r="Y30" i="3"/>
  <c r="V31" i="3"/>
  <c r="W31" i="3"/>
  <c r="X31" i="3"/>
  <c r="Y31" i="3"/>
  <c r="V32" i="3"/>
  <c r="W32" i="3"/>
  <c r="X32" i="3"/>
  <c r="Y32" i="3"/>
  <c r="V33" i="3"/>
  <c r="W33" i="3"/>
  <c r="X33" i="3"/>
  <c r="Y33" i="3"/>
  <c r="V34" i="3"/>
  <c r="W34" i="3"/>
  <c r="X34" i="3"/>
  <c r="Y34" i="3"/>
  <c r="V35" i="3"/>
  <c r="W35" i="3"/>
  <c r="X35" i="3"/>
  <c r="Y35" i="3"/>
  <c r="V36" i="3"/>
  <c r="W36" i="3"/>
  <c r="X36" i="3"/>
  <c r="Y36" i="3"/>
  <c r="V37" i="3"/>
  <c r="W37" i="3"/>
  <c r="X37" i="3"/>
  <c r="Y37" i="3"/>
  <c r="V38" i="3"/>
  <c r="W38" i="3"/>
  <c r="X38" i="3"/>
  <c r="Y38" i="3"/>
  <c r="V39" i="3"/>
  <c r="W39" i="3"/>
  <c r="X39" i="3"/>
  <c r="Y39" i="3"/>
  <c r="V40" i="3"/>
  <c r="W40" i="3"/>
  <c r="X40" i="3"/>
  <c r="Y40" i="3"/>
  <c r="V41" i="3"/>
  <c r="W41" i="3"/>
  <c r="X41" i="3"/>
  <c r="Y41" i="3"/>
  <c r="W4" i="3"/>
  <c r="X4" i="3"/>
  <c r="Y4" i="3"/>
  <c r="V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R4" i="3"/>
  <c r="S4" i="3"/>
  <c r="T4" i="3"/>
  <c r="Q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M4" i="3"/>
  <c r="N4" i="3"/>
  <c r="O4" i="3"/>
  <c r="L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H4" i="3"/>
  <c r="I4" i="3"/>
  <c r="J4" i="3"/>
  <c r="G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C4" i="3"/>
  <c r="D4" i="3"/>
  <c r="E4" i="3"/>
  <c r="B4" i="3"/>
  <c r="AA41" i="3" l="1"/>
  <c r="AA39" i="3"/>
  <c r="AA37" i="3"/>
  <c r="AA35" i="3"/>
  <c r="AA33" i="3"/>
  <c r="AA31" i="3"/>
  <c r="AA29" i="3"/>
  <c r="AA27" i="3"/>
  <c r="AA25" i="3"/>
  <c r="AA23" i="3"/>
  <c r="AA21" i="3"/>
  <c r="AA19" i="3"/>
  <c r="AA17" i="3"/>
  <c r="AA15" i="3"/>
  <c r="AA13" i="3"/>
  <c r="AA11" i="3"/>
  <c r="AA9" i="3"/>
  <c r="AA7" i="3"/>
  <c r="AA5" i="3"/>
  <c r="AB41" i="3"/>
  <c r="AB39" i="3"/>
  <c r="AB37" i="3"/>
  <c r="AB35" i="3"/>
  <c r="AB33" i="3"/>
  <c r="AB31" i="3"/>
  <c r="AB29" i="3"/>
  <c r="AB27" i="3"/>
  <c r="AB25" i="3"/>
  <c r="AB23" i="3"/>
  <c r="AB21" i="3"/>
  <c r="AB19" i="3"/>
  <c r="AB17" i="3"/>
  <c r="AB15" i="3"/>
  <c r="AB13" i="3"/>
  <c r="AB11" i="3"/>
  <c r="AB9" i="3"/>
  <c r="AB7" i="3"/>
  <c r="AB5" i="3"/>
  <c r="AC41" i="3"/>
  <c r="AC39" i="3"/>
  <c r="AC37" i="3"/>
  <c r="AC35" i="3"/>
  <c r="AC33" i="3"/>
  <c r="AC31" i="3"/>
  <c r="AC29" i="3"/>
  <c r="AC27" i="3"/>
  <c r="AC25" i="3"/>
  <c r="AC23" i="3"/>
  <c r="AC21" i="3"/>
  <c r="AC19" i="3"/>
  <c r="AC17" i="3"/>
  <c r="AC15" i="3"/>
  <c r="AC13" i="3"/>
  <c r="AC11" i="3"/>
  <c r="AC9" i="3"/>
  <c r="AC7" i="3"/>
  <c r="AC5" i="3"/>
  <c r="AD41" i="3"/>
  <c r="AD39" i="3"/>
  <c r="AD37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11" i="3"/>
  <c r="AD9" i="3"/>
  <c r="AD7" i="3"/>
  <c r="AD5" i="3"/>
  <c r="AD40" i="3"/>
  <c r="AD36" i="3"/>
  <c r="AD32" i="3"/>
  <c r="AD28" i="3"/>
  <c r="AD26" i="3"/>
  <c r="AD24" i="3"/>
  <c r="AD22" i="3"/>
  <c r="AD20" i="3"/>
  <c r="AD18" i="3"/>
  <c r="AD16" i="3"/>
  <c r="AD14" i="3"/>
  <c r="AD12" i="3"/>
  <c r="AD10" i="3"/>
  <c r="AD8" i="3"/>
  <c r="AD6" i="3"/>
  <c r="AA40" i="3"/>
  <c r="AA38" i="3"/>
  <c r="AA36" i="3"/>
  <c r="AA34" i="3"/>
  <c r="AA32" i="3"/>
  <c r="AA30" i="3"/>
  <c r="AA28" i="3"/>
  <c r="AA26" i="3"/>
  <c r="AA24" i="3"/>
  <c r="AA22" i="3"/>
  <c r="AA20" i="3"/>
  <c r="AA18" i="3"/>
  <c r="AA16" i="3"/>
  <c r="AA14" i="3"/>
  <c r="AA12" i="3"/>
  <c r="AA10" i="3"/>
  <c r="AA8" i="3"/>
  <c r="AA6" i="3"/>
  <c r="AB40" i="3"/>
  <c r="AB38" i="3"/>
  <c r="AB36" i="3"/>
  <c r="AB34" i="3"/>
  <c r="AB32" i="3"/>
  <c r="AB30" i="3"/>
  <c r="AB28" i="3"/>
  <c r="AB26" i="3"/>
  <c r="AB24" i="3"/>
  <c r="AB22" i="3"/>
  <c r="AB20" i="3"/>
  <c r="AB18" i="3"/>
  <c r="AB16" i="3"/>
  <c r="AB14" i="3"/>
  <c r="AB12" i="3"/>
  <c r="AB10" i="3"/>
  <c r="AB8" i="3"/>
  <c r="AB6" i="3"/>
  <c r="AC40" i="3"/>
  <c r="AC38" i="3"/>
  <c r="AC36" i="3"/>
  <c r="AC34" i="3"/>
  <c r="AC32" i="3"/>
  <c r="AC30" i="3"/>
  <c r="AC28" i="3"/>
  <c r="AC26" i="3"/>
  <c r="AC24" i="3"/>
  <c r="AC22" i="3"/>
  <c r="AC20" i="3"/>
  <c r="AC18" i="3"/>
  <c r="AC16" i="3"/>
  <c r="AC14" i="3"/>
  <c r="AC12" i="3"/>
  <c r="AC10" i="3"/>
  <c r="AC8" i="3"/>
  <c r="AC6" i="3"/>
  <c r="AD38" i="3"/>
  <c r="AD34" i="3"/>
  <c r="AD30" i="3"/>
  <c r="AA4" i="3"/>
  <c r="AB4" i="3"/>
  <c r="AC4" i="3"/>
  <c r="AD4" i="3"/>
  <c r="X2" i="2"/>
  <c r="Y2" i="2" s="1"/>
  <c r="S2" i="2"/>
  <c r="T2" i="2" s="1"/>
  <c r="N2" i="2"/>
  <c r="O2" i="2" s="1"/>
  <c r="I2" i="2"/>
  <c r="J2" i="2" s="1"/>
  <c r="D2" i="2"/>
  <c r="E2" i="2" s="1"/>
</calcChain>
</file>

<file path=xl/sharedStrings.xml><?xml version="1.0" encoding="utf-8"?>
<sst xmlns="http://schemas.openxmlformats.org/spreadsheetml/2006/main" count="138" uniqueCount="55">
  <si>
    <t>AL</t>
  </si>
  <si>
    <t>ASAQ</t>
  </si>
  <si>
    <t>DP</t>
  </si>
  <si>
    <t>ASPY</t>
  </si>
  <si>
    <t>ASMQ</t>
  </si>
  <si>
    <t>Angola</t>
  </si>
  <si>
    <t>Benin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</si>
  <si>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</si>
  <si>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</si>
  <si>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</si>
  <si>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</si>
  <si>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</si>
  <si>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</si>
  <si>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</si>
  <si>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Congo (Democratic Republic)</t>
  </si>
  <si>
    <t>Côte d'Ivoire</t>
  </si>
  <si>
    <t>Djibouti</t>
  </si>
  <si>
    <t>Eritrea</t>
  </si>
  <si>
    <t>Ethiopia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</si>
  <si>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</si>
  <si>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</si>
  <si>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</si>
  <si>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</si>
  <si>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</si>
  <si>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</si>
  <si>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</si>
  <si>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</si>
  <si>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</si>
  <si>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</si>
  <si>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</si>
  <si>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Niger</t>
  </si>
  <si>
    <t>Nigeria</t>
  </si>
  <si>
    <t>Rwanda</t>
  </si>
  <si>
    <t>Senegal</t>
  </si>
  <si>
    <t>Sierra Leone</t>
  </si>
  <si>
    <t>Somalia</t>
  </si>
  <si>
    <t>South Sudan</t>
  </si>
  <si>
    <t>Sudan</t>
  </si>
  <si>
    <t>Tanzania (United Republic)</t>
  </si>
  <si>
    <t>Togo</t>
  </si>
  <si>
    <t>Uganda</t>
  </si>
  <si>
    <t>Zambia</t>
  </si>
  <si>
    <t>Zanzibar</t>
  </si>
  <si>
    <t>Zimbabwe</t>
  </si>
  <si>
    <t>Based on volumes procured by each entity</t>
  </si>
  <si>
    <t>Country</t>
  </si>
  <si>
    <t>Total ACTs procured (by purchase order date)</t>
  </si>
  <si>
    <t>AL  Treatments</t>
  </si>
  <si>
    <t>ASAQ  Treatments</t>
  </si>
  <si>
    <t>DP  Treatments</t>
  </si>
  <si>
    <t>ASPY  Treatments</t>
  </si>
  <si>
    <t>Country / Region (PQR)</t>
  </si>
  <si>
    <t>Total</t>
  </si>
  <si>
    <t>2020-22 average percentage by type</t>
  </si>
  <si>
    <t>2020-22 percentage by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</si>
</sst>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9"/>
      <color theme="1"/>
      <name val="Gill Sans MT"/>
      <family val="2"/>
    </font>
    <font>
      <sz val="9"/>
      <color theme="1"/>
      <name val="Gill Sans MT"/>
      <family val="2"/>
    </font>
    <font>
      <sz val="8"/>
      <color theme="1"/>
      <name val="Gill Sans MT"/>
      <family val="2"/>
    </font>
    <font>
      <b/>
      <sz val="8"/>
      <name val="Gill Sans MT"/>
      <family val="2"/>
    </font>
    <font>
      <b/>
      <sz val="8"/>
      <color theme="0"/>
      <name val="Gill Sans MT"/>
      <family val="2"/>
    </font>
    <font>
      <sz val="11"/>
      <color theme="1"/>
      <name val="Calibri"/>
      <family val="2"/>
      <scheme val="minor"/>
    </font>
    <font>
      <b/>
      <i/>
      <sz val="9"/>
      <color rgb="FFFF0000"/>
      <name val="Gill Sans MT"/>
      <family val="2"/>
    </font>
    <font>
      <sz val="8"/>
      <name val="Gill Sans M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Gill Sans MT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C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</cellStyleXfs>
  <cellXfs count="27">
    <xf numFmtId="0" fontId="0" fillId="0" borderId="0" xfId="0"/>
    <xf numFmtId="0" fontId="2" fillId="0" borderId="0" xfId="0" applyFont="1"/>
    <xf numFmtId="10" fontId="2" fillId="0" borderId="0" xfId="2" applyNumberFormat="1" applyFont="1"/>
    <xf numFmtId="0" fontId="6" fillId="0" borderId="0" xfId="0" applyFont="1"/>
    <xf numFmtId="0" fontId="3" fillId="0" borderId="0" xfId="4" applyFont="1"/>
    <xf numFmtId="0" fontId="7" fillId="0" borderId="0" xfId="4" applyFont="1"/>
    <xf numFmtId="0" fontId="8" fillId="2" borderId="3" xfId="0" applyFont="1" applyFill="1" applyBorder="1" applyAlignment="1">
      <alignment horizontal="centerContinuous" vertical="top"/>
    </xf>
    <xf numFmtId="0" fontId="8" fillId="2" borderId="3" xfId="0" applyFont="1" applyFill="1" applyBorder="1" applyAlignment="1">
      <alignment horizontal="centerContinuous"/>
    </xf>
    <xf numFmtId="0" fontId="9" fillId="2" borderId="3" xfId="0" applyFont="1" applyFill="1" applyBorder="1" applyAlignment="1">
      <alignment horizontal="centerContinuous"/>
    </xf>
    <xf numFmtId="0" fontId="4" fillId="3" borderId="0" xfId="0" applyFont="1" applyFill="1"/>
    <xf numFmtId="1" fontId="4" fillId="3" borderId="4" xfId="0" applyNumberFormat="1" applyFont="1" applyFill="1" applyBorder="1" applyAlignment="1">
      <alignment horizontal="center"/>
    </xf>
    <xf numFmtId="43" fontId="0" fillId="0" borderId="0" xfId="1" applyFont="1"/>
    <xf numFmtId="43" fontId="0" fillId="0" borderId="0" xfId="1" applyFont="1" applyFill="1"/>
    <xf numFmtId="0" fontId="8" fillId="2" borderId="1" xfId="0" applyFont="1" applyFill="1" applyBorder="1" applyAlignment="1">
      <alignment horizontal="centerContinuous" vertical="center"/>
    </xf>
    <xf numFmtId="0" fontId="8" fillId="2" borderId="2" xfId="0" applyFont="1" applyFill="1" applyBorder="1" applyAlignment="1">
      <alignment horizontal="centerContinuous"/>
    </xf>
    <xf numFmtId="0" fontId="9" fillId="2" borderId="2" xfId="0" applyFont="1" applyFill="1" applyBorder="1" applyAlignment="1">
      <alignment horizontal="centerContinuous"/>
    </xf>
    <xf numFmtId="9" fontId="0" fillId="0" borderId="0" xfId="2" applyFont="1" applyAlignment="1">
      <alignment horizontal="right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Continuous"/>
    </xf>
    <xf numFmtId="0" fontId="4" fillId="3" borderId="0" xfId="0" applyFont="1" applyFill="1" applyAlignment="1">
      <alignment horizontal="left"/>
    </xf>
    <xf numFmtId="43" fontId="10" fillId="0" borderId="0" xfId="1" applyFont="1"/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Continuous" vertical="center" wrapText="1"/>
    </xf>
    <xf numFmtId="0" fontId="4" fillId="4" borderId="0" xfId="0" applyFont="1" applyFill="1"/>
    <xf numFmtId="0" fontId="11" fillId="4" borderId="1" xfId="0" applyFont="1" applyFill="1" applyBorder="1" applyAlignment="1">
      <alignment horizontal="centerContinuous" vertical="center"/>
    </xf>
    <xf numFmtId="0" fontId="11" fillId="4" borderId="2" xfId="0" applyFont="1" applyFill="1" applyBorder="1" applyAlignment="1">
      <alignment horizontal="centerContinuous"/>
    </xf>
    <xf numFmtId="9" fontId="2" fillId="0" borderId="0" xfId="2" applyFont="1" applyAlignment="1">
      <alignment horizontal="right"/>
    </xf>
  </cellXfs>
  <cellStyles count="6">
    <cellStyle name="Comma" xfId="1" builtinId="3"/>
    <cellStyle name="Normal" xfId="0" builtinId="0"/>
    <cellStyle name="Normal 11" xfId="5" xr:uid="{D3BAA2B9-ABF7-4DEA-BB24-9FF2983F760E}"/>
    <cellStyle name="Normal 2" xfId="4" xr:uid="{79942E53-77D6-4F02-93EE-2DCBCF4EEC45}"/>
    <cellStyle name="Percent" xfId="2" builtinId="5"/>
    <cellStyle name="Percent 2" xfId="3" xr:uid="{5F7A0CF6-A13C-4D41-AC20-08C469C97D57}"/>
  </cellStyles>
  <dxfs count="0"/>
  <tableStyles count="0" defaultTableStyle="TableStyleMedium2" defaultPivotStyle="PivotStyleLight16"/>
  <colors>
    <mruColors>
      <color rgb="FF5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8592-516B-4177-9C4E-062DFEFDE22F}">
  <dimension ref="A1:JH41"/>
  <sheetViews>
    <sheetView workbookViewId="0">
      <selection activeCell="A22" sqref="A22:XFD22"/>
    </sheetView>
  </sheetViews>
  <sheetFormatPr defaultRowHeight="13.5" x14ac:dyDescent="0.3"/>
  <cols>
    <col min="1" max="1" width="30.1640625" style="1" bestFit="1" customWidth="1"/>
    <col min="2" max="5" width="13.6640625" style="1" bestFit="1" customWidth="1"/>
    <col min="6" max="6" width="19.1640625" style="1" customWidth="1"/>
    <col min="7" max="10" width="13.6640625" style="1" bestFit="1" customWidth="1"/>
    <col min="11" max="11" width="10.6640625" style="1" customWidth="1"/>
    <col min="12" max="13" width="13.6640625" style="1" bestFit="1" customWidth="1"/>
    <col min="14" max="15" width="12.5" style="1" bestFit="1" customWidth="1"/>
    <col min="16" max="16" width="9.33203125" style="1"/>
    <col min="17" max="18" width="11.1640625" style="1" bestFit="1" customWidth="1"/>
    <col min="19" max="20" width="12.5" style="1" bestFit="1" customWidth="1"/>
    <col min="21" max="21" width="9.33203125" style="1"/>
    <col min="22" max="22" width="10.1640625" style="1" bestFit="1" customWidth="1"/>
    <col min="23" max="23" width="9.1640625" style="1" bestFit="1" customWidth="1"/>
    <col min="24" max="24" width="10.1640625" style="1" bestFit="1" customWidth="1"/>
    <col min="25" max="25" width="11.1640625" style="1" bestFit="1" customWidth="1"/>
    <col min="26" max="26" width="9.33203125" style="1"/>
    <col min="27" max="27" width="5.1640625" style="1" bestFit="1" customWidth="1"/>
    <col min="28" max="28" width="11.1640625" style="1" bestFit="1" customWidth="1"/>
    <col min="29" max="29" width="9.1640625" style="1" bestFit="1" customWidth="1"/>
    <col min="30" max="30" width="10.1640625" style="1" bestFit="1" customWidth="1"/>
    <col min="31" max="31" width="9.33203125" style="1"/>
    <col min="32" max="35" width="14.5" style="1" customWidth="1"/>
    <col min="36" max="264" width="9.33203125" style="1"/>
    <col min="265" max="268" width="9.33203125" style="2"/>
    <col min="269" max="16384" width="9.33203125" style="1"/>
  </cols>
  <sheetData>
    <row r="1" spans="1:35" ht="15" thickBot="1" x14ac:dyDescent="0.35">
      <c r="A1" s="17" t="s">
        <v>51</v>
      </c>
      <c r="B1" s="22" t="s">
        <v>52</v>
      </c>
      <c r="C1" s="22"/>
      <c r="D1" s="22"/>
      <c r="E1" s="22"/>
      <c r="F1" s="21"/>
      <c r="G1" s="18" t="s">
        <v>0</v>
      </c>
      <c r="H1" s="18"/>
      <c r="I1" s="18"/>
      <c r="J1" s="18"/>
      <c r="L1" s="18" t="s">
        <v>1</v>
      </c>
      <c r="M1" s="18"/>
      <c r="N1" s="18"/>
      <c r="O1" s="18"/>
      <c r="Q1" s="18" t="s">
        <v>2</v>
      </c>
      <c r="R1" s="18"/>
      <c r="S1" s="18"/>
      <c r="T1" s="18"/>
      <c r="V1" s="18" t="s">
        <v>3</v>
      </c>
      <c r="W1" s="18"/>
      <c r="X1" s="18"/>
      <c r="Y1" s="18"/>
      <c r="AA1" s="18" t="s">
        <v>4</v>
      </c>
      <c r="AB1" s="18"/>
      <c r="AC1" s="18"/>
      <c r="AD1" s="18"/>
      <c r="AF1" s="24" t="s">
        <v>53</v>
      </c>
      <c r="AG1" s="25"/>
      <c r="AH1" s="25"/>
      <c r="AI1" s="25"/>
    </row>
    <row r="2" spans="1:35" x14ac:dyDescent="0.3">
      <c r="A2" s="17"/>
      <c r="B2" s="19">
        <v>2019</v>
      </c>
      <c r="C2" s="19">
        <v>2020</v>
      </c>
      <c r="D2" s="19">
        <v>2021</v>
      </c>
      <c r="E2" s="19">
        <v>2022</v>
      </c>
      <c r="F2" s="21"/>
      <c r="G2" s="19">
        <v>2019</v>
      </c>
      <c r="H2" s="19">
        <v>2020</v>
      </c>
      <c r="I2" s="19">
        <v>2021</v>
      </c>
      <c r="J2" s="19">
        <v>2022</v>
      </c>
      <c r="L2" s="19">
        <v>2019</v>
      </c>
      <c r="M2" s="19">
        <v>2020</v>
      </c>
      <c r="N2" s="19">
        <v>2021</v>
      </c>
      <c r="O2" s="19">
        <v>2022</v>
      </c>
      <c r="Q2" s="19">
        <v>2019</v>
      </c>
      <c r="R2" s="19">
        <v>2020</v>
      </c>
      <c r="S2" s="19">
        <v>2021</v>
      </c>
      <c r="T2" s="19">
        <v>2022</v>
      </c>
      <c r="V2" s="19">
        <v>2019</v>
      </c>
      <c r="W2" s="19">
        <v>2020</v>
      </c>
      <c r="X2" s="19">
        <v>2021</v>
      </c>
      <c r="Y2" s="19">
        <v>2022</v>
      </c>
      <c r="AA2" s="19">
        <v>2019</v>
      </c>
      <c r="AB2" s="19">
        <v>2020</v>
      </c>
      <c r="AC2" s="19">
        <v>2021</v>
      </c>
      <c r="AD2" s="19">
        <v>2022</v>
      </c>
      <c r="AF2" s="23" t="s">
        <v>0</v>
      </c>
      <c r="AG2" s="23" t="s">
        <v>1</v>
      </c>
      <c r="AH2" s="23" t="s">
        <v>2</v>
      </c>
      <c r="AI2" s="23" t="s">
        <v>3</v>
      </c>
    </row>
    <row r="3" spans="1:35" x14ac:dyDescent="0.3">
      <c r="A3" s="1" t="s">
        <v>5</v>
      </c>
      <c r="B3" s="20">
        <v>627180</v>
      </c>
      <c r="C3" s="20">
        <v>1771800</v>
      </c>
      <c r="D3" s="20">
        <v>1319958</v>
      </c>
      <c r="E3" s="20">
        <v>0</v>
      </c>
      <c r="G3" s="20">
        <v>627180</v>
      </c>
      <c r="H3" s="20">
        <v>1129500</v>
      </c>
      <c r="I3" s="20">
        <v>1234858</v>
      </c>
      <c r="J3" s="20">
        <v>0</v>
      </c>
      <c r="L3" s="20">
        <v>0</v>
      </c>
      <c r="M3" s="20">
        <v>642300</v>
      </c>
      <c r="N3" s="20">
        <v>85100</v>
      </c>
      <c r="O3" s="20">
        <v>0</v>
      </c>
      <c r="Q3" s="20">
        <v>0</v>
      </c>
      <c r="R3" s="20">
        <v>0</v>
      </c>
      <c r="S3" s="20">
        <v>0</v>
      </c>
      <c r="T3" s="20">
        <v>0</v>
      </c>
      <c r="V3" s="20">
        <v>0</v>
      </c>
      <c r="W3" s="20">
        <v>0</v>
      </c>
      <c r="X3" s="20">
        <v>0</v>
      </c>
      <c r="Y3" s="20">
        <v>0</v>
      </c>
      <c r="AA3" s="20">
        <v>0</v>
      </c>
      <c r="AB3" s="20">
        <v>0</v>
      </c>
      <c r="AC3" s="20">
        <v>0</v>
      </c>
      <c r="AD3" s="20">
        <v>0</v>
      </c>
      <c r="AF3" s="26">
        <f>IFERROR(AVERAGE(H3,I3,J3)/AVERAGE($C3,$D3,$E3),"0%")</f>
        <v>0.76472932228201562</v>
      </c>
      <c r="AG3" s="26">
        <f>IFERROR(AVERAGE(M3,N3,O3)/AVERAGE($C3,$D3,$E3),"0%")</f>
        <v>0.23527067771798438</v>
      </c>
      <c r="AH3" s="26">
        <f>IFERROR(AVERAGE(R3,S3,T3)/AVERAGE($C3,$D3,$E3),"0%")</f>
        <v>0</v>
      </c>
      <c r="AI3" s="26">
        <f>IFERROR(AVERAGE(W3,X3,Y3)/AVERAGE($C3,$D3,$E3),"0%")</f>
        <v>0</v>
      </c>
    </row>
    <row r="4" spans="1:35" x14ac:dyDescent="0.3">
      <c r="A4" s="1" t="s">
        <v>6</v>
      </c>
      <c r="B4" s="20">
        <v>0</v>
      </c>
      <c r="C4" s="20">
        <v>632790</v>
      </c>
      <c r="D4" s="20">
        <v>3455821</v>
      </c>
      <c r="E4" s="20">
        <v>12907140</v>
      </c>
      <c r="G4" s="20">
        <v>0</v>
      </c>
      <c r="H4" s="20">
        <v>632790</v>
      </c>
      <c r="I4" s="20">
        <v>3455821</v>
      </c>
      <c r="J4" s="20">
        <v>12907140</v>
      </c>
      <c r="L4" s="20">
        <v>0</v>
      </c>
      <c r="M4" s="20">
        <v>0</v>
      </c>
      <c r="N4" s="20">
        <v>0</v>
      </c>
      <c r="O4" s="20">
        <v>0</v>
      </c>
      <c r="Q4" s="20">
        <v>0</v>
      </c>
      <c r="R4" s="20">
        <v>0</v>
      </c>
      <c r="S4" s="20">
        <v>0</v>
      </c>
      <c r="T4" s="20">
        <v>0</v>
      </c>
      <c r="V4" s="20">
        <v>0</v>
      </c>
      <c r="W4" s="20">
        <v>0</v>
      </c>
      <c r="X4" s="20">
        <v>0</v>
      </c>
      <c r="Y4" s="20">
        <v>0</v>
      </c>
      <c r="AA4" s="20">
        <v>0</v>
      </c>
      <c r="AB4" s="20">
        <v>0</v>
      </c>
      <c r="AC4" s="20">
        <v>0</v>
      </c>
      <c r="AD4" s="20">
        <v>0</v>
      </c>
      <c r="AF4" s="26">
        <f t="shared" ref="AF4:AF41" si="0">IFERROR(AVERAGE(H4,I4,J4)/AVERAGE($C4,$D4,$E4),"0%")</f>
        <v>1</v>
      </c>
      <c r="AG4" s="26">
        <f t="shared" ref="AG4:AG41" si="1">IFERROR(AVERAGE(M4,N4,O4)/AVERAGE($C4,$D4,$E4),"0%")</f>
        <v>0</v>
      </c>
      <c r="AH4" s="26">
        <f t="shared" ref="AH4:AH41" si="2">IFERROR(AVERAGE(R4,S4,T4)/AVERAGE($C4,$D4,$E4),"0%")</f>
        <v>0</v>
      </c>
      <c r="AI4" s="26">
        <f t="shared" ref="AI4:AI41" si="3">IFERROR(AVERAGE(W4,X4,Y4)/AVERAGE($C4,$D4,$E4),"0%")</f>
        <v>0</v>
      </c>
    </row>
    <row r="5" spans="1:35" x14ac:dyDescent="0.3">
      <c r="A5" s="1" t="s">
        <v>7</v>
      </c>
      <c r="B5" s="20">
        <v>3922710</v>
      </c>
      <c r="C5" s="20">
        <v>8050650</v>
      </c>
      <c r="D5" s="20">
        <v>14106420</v>
      </c>
      <c r="E5" s="20">
        <v>0</v>
      </c>
      <c r="G5" s="20">
        <v>3922710</v>
      </c>
      <c r="H5" s="20">
        <v>8050650</v>
      </c>
      <c r="I5" s="20">
        <v>14106420</v>
      </c>
      <c r="J5" s="20">
        <v>0</v>
      </c>
      <c r="L5" s="20">
        <v>0</v>
      </c>
      <c r="M5" s="20">
        <v>0</v>
      </c>
      <c r="N5" s="20">
        <v>0</v>
      </c>
      <c r="O5" s="20">
        <v>0</v>
      </c>
      <c r="Q5" s="20">
        <v>0</v>
      </c>
      <c r="R5" s="20">
        <v>0</v>
      </c>
      <c r="S5" s="20">
        <v>0</v>
      </c>
      <c r="T5" s="20">
        <v>0</v>
      </c>
      <c r="V5" s="20">
        <v>0</v>
      </c>
      <c r="W5" s="20">
        <v>0</v>
      </c>
      <c r="X5" s="20">
        <v>0</v>
      </c>
      <c r="Y5" s="20">
        <v>0</v>
      </c>
      <c r="AA5" s="20">
        <v>0</v>
      </c>
      <c r="AB5" s="20">
        <v>0</v>
      </c>
      <c r="AC5" s="20">
        <v>0</v>
      </c>
      <c r="AD5" s="20">
        <v>0</v>
      </c>
      <c r="AF5" s="26">
        <f t="shared" si="0"/>
        <v>1</v>
      </c>
      <c r="AG5" s="26">
        <f t="shared" si="1"/>
        <v>0</v>
      </c>
      <c r="AH5" s="26">
        <f t="shared" si="2"/>
        <v>0</v>
      </c>
      <c r="AI5" s="26">
        <f t="shared" si="3"/>
        <v>0</v>
      </c>
    </row>
    <row r="6" spans="1:35" x14ac:dyDescent="0.3">
      <c r="A6" s="1" t="s">
        <v>8</v>
      </c>
      <c r="B6" s="20">
        <v>4780350</v>
      </c>
      <c r="C6" s="20">
        <v>1996140</v>
      </c>
      <c r="D6" s="20">
        <v>6094320</v>
      </c>
      <c r="E6" s="20">
        <v>0</v>
      </c>
      <c r="G6" s="20">
        <v>2905950</v>
      </c>
      <c r="H6" s="20">
        <v>1996140</v>
      </c>
      <c r="I6" s="20">
        <v>6094320</v>
      </c>
      <c r="J6" s="20">
        <v>0</v>
      </c>
      <c r="L6" s="20">
        <v>1874400</v>
      </c>
      <c r="M6" s="20">
        <v>0</v>
      </c>
      <c r="N6" s="20">
        <v>0</v>
      </c>
      <c r="O6" s="20">
        <v>0</v>
      </c>
      <c r="Q6" s="20">
        <v>0</v>
      </c>
      <c r="R6" s="20">
        <v>0</v>
      </c>
      <c r="S6" s="20">
        <v>0</v>
      </c>
      <c r="T6" s="20">
        <v>0</v>
      </c>
      <c r="V6" s="20">
        <v>0</v>
      </c>
      <c r="W6" s="20">
        <v>0</v>
      </c>
      <c r="X6" s="20">
        <v>0</v>
      </c>
      <c r="Y6" s="20">
        <v>0</v>
      </c>
      <c r="AA6" s="20">
        <v>0</v>
      </c>
      <c r="AB6" s="20">
        <v>0</v>
      </c>
      <c r="AC6" s="20">
        <v>0</v>
      </c>
      <c r="AD6" s="20">
        <v>0</v>
      </c>
      <c r="AF6" s="26">
        <f t="shared" si="0"/>
        <v>1</v>
      </c>
      <c r="AG6" s="26">
        <f t="shared" si="1"/>
        <v>0</v>
      </c>
      <c r="AH6" s="26">
        <f t="shared" si="2"/>
        <v>0</v>
      </c>
      <c r="AI6" s="26">
        <f t="shared" si="3"/>
        <v>0</v>
      </c>
    </row>
    <row r="7" spans="1:35" x14ac:dyDescent="0.3">
      <c r="A7" s="1" t="s">
        <v>9</v>
      </c>
      <c r="B7" s="20">
        <v>794370</v>
      </c>
      <c r="C7" s="20">
        <v>1411005</v>
      </c>
      <c r="D7" s="20">
        <v>0</v>
      </c>
      <c r="E7" s="20">
        <v>708835</v>
      </c>
      <c r="G7" s="20">
        <v>596220</v>
      </c>
      <c r="H7" s="20">
        <v>1134780</v>
      </c>
      <c r="I7" s="20">
        <v>0</v>
      </c>
      <c r="J7" s="20">
        <v>472560</v>
      </c>
      <c r="L7" s="20">
        <v>198150</v>
      </c>
      <c r="M7" s="20">
        <v>276225</v>
      </c>
      <c r="N7" s="20">
        <v>0</v>
      </c>
      <c r="O7" s="20">
        <v>236275</v>
      </c>
      <c r="Q7" s="20">
        <v>0</v>
      </c>
      <c r="R7" s="20">
        <v>0</v>
      </c>
      <c r="S7" s="20">
        <v>0</v>
      </c>
      <c r="T7" s="20">
        <v>0</v>
      </c>
      <c r="V7" s="20">
        <v>0</v>
      </c>
      <c r="W7" s="20">
        <v>0</v>
      </c>
      <c r="X7" s="20">
        <v>0</v>
      </c>
      <c r="Y7" s="20">
        <v>0</v>
      </c>
      <c r="AA7" s="20">
        <v>0</v>
      </c>
      <c r="AB7" s="20">
        <v>0</v>
      </c>
      <c r="AC7" s="20">
        <v>0</v>
      </c>
      <c r="AD7" s="20">
        <v>0</v>
      </c>
      <c r="AF7" s="26">
        <f t="shared" si="0"/>
        <v>0.75823647067703215</v>
      </c>
      <c r="AG7" s="26">
        <f t="shared" si="1"/>
        <v>0.24176352932296777</v>
      </c>
      <c r="AH7" s="26">
        <f t="shared" si="2"/>
        <v>0</v>
      </c>
      <c r="AI7" s="26">
        <f t="shared" si="3"/>
        <v>0</v>
      </c>
    </row>
    <row r="8" spans="1:35" x14ac:dyDescent="0.3">
      <c r="A8" s="1" t="s">
        <v>10</v>
      </c>
      <c r="B8" s="20">
        <v>2462633</v>
      </c>
      <c r="C8" s="20">
        <v>8960850</v>
      </c>
      <c r="D8" s="20">
        <v>4750500</v>
      </c>
      <c r="E8" s="20">
        <v>0</v>
      </c>
      <c r="G8" s="20">
        <v>2462633</v>
      </c>
      <c r="H8" s="20">
        <v>8960850</v>
      </c>
      <c r="I8" s="20">
        <v>4750500</v>
      </c>
      <c r="J8" s="20">
        <v>0</v>
      </c>
      <c r="L8" s="20">
        <v>0</v>
      </c>
      <c r="M8" s="20">
        <v>0</v>
      </c>
      <c r="N8" s="20">
        <v>0</v>
      </c>
      <c r="O8" s="20">
        <v>0</v>
      </c>
      <c r="Q8" s="20">
        <v>0</v>
      </c>
      <c r="R8" s="20">
        <v>0</v>
      </c>
      <c r="S8" s="20">
        <v>0</v>
      </c>
      <c r="T8" s="20">
        <v>0</v>
      </c>
      <c r="V8" s="20">
        <v>0</v>
      </c>
      <c r="W8" s="20">
        <v>0</v>
      </c>
      <c r="X8" s="20">
        <v>0</v>
      </c>
      <c r="Y8" s="20">
        <v>0</v>
      </c>
      <c r="AA8" s="20">
        <v>0</v>
      </c>
      <c r="AB8" s="20">
        <v>0</v>
      </c>
      <c r="AC8" s="20">
        <v>0</v>
      </c>
      <c r="AD8" s="20">
        <v>0</v>
      </c>
      <c r="AF8" s="26">
        <f t="shared" si="0"/>
        <v>1</v>
      </c>
      <c r="AG8" s="26">
        <f t="shared" si="1"/>
        <v>0</v>
      </c>
      <c r="AH8" s="26">
        <f t="shared" si="2"/>
        <v>0</v>
      </c>
      <c r="AI8" s="26">
        <f t="shared" si="3"/>
        <v>0</v>
      </c>
    </row>
    <row r="9" spans="1:35" x14ac:dyDescent="0.3">
      <c r="A9" s="1" t="s">
        <v>11</v>
      </c>
      <c r="B9" s="20">
        <v>1290000</v>
      </c>
      <c r="C9" s="20">
        <v>703780</v>
      </c>
      <c r="D9" s="20">
        <v>3198435</v>
      </c>
      <c r="E9" s="20">
        <v>0</v>
      </c>
      <c r="G9" s="20">
        <v>445500</v>
      </c>
      <c r="H9" s="20">
        <v>289980</v>
      </c>
      <c r="I9" s="20">
        <v>1290060</v>
      </c>
      <c r="J9" s="20">
        <v>0</v>
      </c>
      <c r="L9" s="20">
        <v>844500</v>
      </c>
      <c r="M9" s="20">
        <v>413800</v>
      </c>
      <c r="N9" s="20">
        <v>1908375</v>
      </c>
      <c r="O9" s="20">
        <v>0</v>
      </c>
      <c r="Q9" s="20">
        <v>0</v>
      </c>
      <c r="R9" s="20">
        <v>0</v>
      </c>
      <c r="S9" s="20">
        <v>0</v>
      </c>
      <c r="T9" s="20">
        <v>0</v>
      </c>
      <c r="V9" s="20">
        <v>0</v>
      </c>
      <c r="W9" s="20">
        <v>0</v>
      </c>
      <c r="X9" s="20">
        <v>0</v>
      </c>
      <c r="Y9" s="20">
        <v>0</v>
      </c>
      <c r="AA9" s="20">
        <v>0</v>
      </c>
      <c r="AB9" s="20">
        <v>0</v>
      </c>
      <c r="AC9" s="20">
        <v>0</v>
      </c>
      <c r="AD9" s="20">
        <v>0</v>
      </c>
      <c r="AF9" s="26">
        <f t="shared" si="0"/>
        <v>0.40490849427824971</v>
      </c>
      <c r="AG9" s="26">
        <f t="shared" si="1"/>
        <v>0.5950915057217504</v>
      </c>
      <c r="AH9" s="26">
        <f t="shared" si="2"/>
        <v>0</v>
      </c>
      <c r="AI9" s="26">
        <f t="shared" si="3"/>
        <v>0</v>
      </c>
    </row>
    <row r="10" spans="1:35" x14ac:dyDescent="0.3">
      <c r="A10" s="1" t="s">
        <v>12</v>
      </c>
      <c r="B10" s="20">
        <v>8700</v>
      </c>
      <c r="C10" s="20">
        <v>0</v>
      </c>
      <c r="D10" s="20">
        <v>0</v>
      </c>
      <c r="E10" s="20">
        <v>11580</v>
      </c>
      <c r="G10" s="20">
        <v>8700</v>
      </c>
      <c r="H10" s="20">
        <v>0</v>
      </c>
      <c r="I10" s="20">
        <v>0</v>
      </c>
      <c r="J10" s="20">
        <v>11580</v>
      </c>
      <c r="L10" s="20">
        <v>0</v>
      </c>
      <c r="M10" s="20">
        <v>0</v>
      </c>
      <c r="N10" s="20">
        <v>0</v>
      </c>
      <c r="O10" s="20">
        <v>0</v>
      </c>
      <c r="Q10" s="20">
        <v>0</v>
      </c>
      <c r="R10" s="20">
        <v>0</v>
      </c>
      <c r="S10" s="20">
        <v>0</v>
      </c>
      <c r="T10" s="20">
        <v>0</v>
      </c>
      <c r="V10" s="20">
        <v>0</v>
      </c>
      <c r="W10" s="20">
        <v>0</v>
      </c>
      <c r="X10" s="20">
        <v>0</v>
      </c>
      <c r="Y10" s="20">
        <v>0</v>
      </c>
      <c r="AA10" s="20">
        <v>0</v>
      </c>
      <c r="AB10" s="20">
        <v>0</v>
      </c>
      <c r="AC10" s="20">
        <v>0</v>
      </c>
      <c r="AD10" s="20">
        <v>0</v>
      </c>
      <c r="AF10" s="26">
        <f t="shared" si="0"/>
        <v>1</v>
      </c>
      <c r="AG10" s="26">
        <f t="shared" si="1"/>
        <v>0</v>
      </c>
      <c r="AH10" s="26">
        <f t="shared" si="2"/>
        <v>0</v>
      </c>
      <c r="AI10" s="26">
        <f t="shared" si="3"/>
        <v>0</v>
      </c>
    </row>
    <row r="11" spans="1:35" x14ac:dyDescent="0.3">
      <c r="A11" s="1" t="s">
        <v>13</v>
      </c>
      <c r="B11" s="20">
        <v>0</v>
      </c>
      <c r="C11" s="20">
        <v>0</v>
      </c>
      <c r="D11" s="20">
        <v>601080</v>
      </c>
      <c r="E11" s="20">
        <v>0</v>
      </c>
      <c r="G11" s="20">
        <v>0</v>
      </c>
      <c r="H11" s="20">
        <v>0</v>
      </c>
      <c r="I11" s="20">
        <v>601080</v>
      </c>
      <c r="J11" s="20">
        <v>0</v>
      </c>
      <c r="L11" s="20">
        <v>0</v>
      </c>
      <c r="M11" s="20">
        <v>0</v>
      </c>
      <c r="N11" s="20">
        <v>0</v>
      </c>
      <c r="O11" s="20">
        <v>0</v>
      </c>
      <c r="Q11" s="20">
        <v>0</v>
      </c>
      <c r="R11" s="20">
        <v>0</v>
      </c>
      <c r="S11" s="20">
        <v>0</v>
      </c>
      <c r="T11" s="20">
        <v>0</v>
      </c>
      <c r="V11" s="20">
        <v>0</v>
      </c>
      <c r="W11" s="20">
        <v>0</v>
      </c>
      <c r="X11" s="20">
        <v>0</v>
      </c>
      <c r="Y11" s="20">
        <v>0</v>
      </c>
      <c r="AA11" s="20">
        <v>0</v>
      </c>
      <c r="AB11" s="20">
        <v>0</v>
      </c>
      <c r="AC11" s="20">
        <v>0</v>
      </c>
      <c r="AD11" s="20">
        <v>0</v>
      </c>
      <c r="AF11" s="26">
        <f t="shared" si="0"/>
        <v>1</v>
      </c>
      <c r="AG11" s="26">
        <f t="shared" si="1"/>
        <v>0</v>
      </c>
      <c r="AH11" s="26">
        <f t="shared" si="2"/>
        <v>0</v>
      </c>
      <c r="AI11" s="26">
        <f t="shared" si="3"/>
        <v>0</v>
      </c>
    </row>
    <row r="12" spans="1:35" x14ac:dyDescent="0.3">
      <c r="A12" s="1" t="s">
        <v>14</v>
      </c>
      <c r="B12" s="20">
        <v>38349510</v>
      </c>
      <c r="C12" s="20">
        <v>31255465</v>
      </c>
      <c r="D12" s="20">
        <v>11082925</v>
      </c>
      <c r="E12" s="20">
        <v>7040380</v>
      </c>
      <c r="G12" s="20">
        <v>2901810</v>
      </c>
      <c r="H12" s="20">
        <v>8528790</v>
      </c>
      <c r="I12" s="20">
        <v>3749400</v>
      </c>
      <c r="J12" s="20">
        <v>1292880</v>
      </c>
      <c r="L12" s="20">
        <v>35447700</v>
      </c>
      <c r="M12" s="20">
        <v>22726675</v>
      </c>
      <c r="N12" s="20">
        <v>7333525</v>
      </c>
      <c r="O12" s="20">
        <v>5747500</v>
      </c>
      <c r="Q12" s="20">
        <v>0</v>
      </c>
      <c r="R12" s="20">
        <v>0</v>
      </c>
      <c r="S12" s="20">
        <v>0</v>
      </c>
      <c r="T12" s="20">
        <v>0</v>
      </c>
      <c r="V12" s="20">
        <v>0</v>
      </c>
      <c r="W12" s="20">
        <v>0</v>
      </c>
      <c r="X12" s="20">
        <v>0</v>
      </c>
      <c r="Y12" s="20">
        <v>0</v>
      </c>
      <c r="AA12" s="20">
        <v>0</v>
      </c>
      <c r="AB12" s="20">
        <v>0</v>
      </c>
      <c r="AC12" s="20">
        <v>0</v>
      </c>
      <c r="AD12" s="20">
        <v>0</v>
      </c>
      <c r="AF12" s="26">
        <f t="shared" si="0"/>
        <v>0.27483612896797549</v>
      </c>
      <c r="AG12" s="26">
        <f t="shared" si="1"/>
        <v>0.72516387103202451</v>
      </c>
      <c r="AH12" s="26">
        <f t="shared" si="2"/>
        <v>0</v>
      </c>
      <c r="AI12" s="26">
        <f t="shared" si="3"/>
        <v>0</v>
      </c>
    </row>
    <row r="13" spans="1:35" x14ac:dyDescent="0.3">
      <c r="A13" s="1" t="s">
        <v>15</v>
      </c>
      <c r="B13" s="20">
        <v>2441085</v>
      </c>
      <c r="C13" s="20">
        <v>8198370</v>
      </c>
      <c r="D13" s="20">
        <v>7574820</v>
      </c>
      <c r="E13" s="20">
        <v>0</v>
      </c>
      <c r="G13" s="20">
        <v>1253310</v>
      </c>
      <c r="H13" s="20">
        <v>3351870</v>
      </c>
      <c r="I13" s="20">
        <v>3551970</v>
      </c>
      <c r="J13" s="20">
        <v>0</v>
      </c>
      <c r="L13" s="20">
        <v>1187775</v>
      </c>
      <c r="M13" s="20">
        <v>4621125</v>
      </c>
      <c r="N13" s="20">
        <v>4022850</v>
      </c>
      <c r="O13" s="20">
        <v>0</v>
      </c>
      <c r="Q13" s="20">
        <v>0</v>
      </c>
      <c r="R13" s="20">
        <v>225375</v>
      </c>
      <c r="S13" s="20">
        <v>0</v>
      </c>
      <c r="T13" s="20">
        <v>0</v>
      </c>
      <c r="V13" s="20">
        <v>0</v>
      </c>
      <c r="W13" s="20">
        <v>0</v>
      </c>
      <c r="X13" s="20">
        <v>0</v>
      </c>
      <c r="Y13" s="20">
        <v>0</v>
      </c>
      <c r="AA13" s="20">
        <v>0</v>
      </c>
      <c r="AB13" s="20">
        <v>0</v>
      </c>
      <c r="AC13" s="20">
        <v>0</v>
      </c>
      <c r="AD13" s="20">
        <v>0</v>
      </c>
      <c r="AF13" s="26">
        <f t="shared" si="0"/>
        <v>0.43769459443524106</v>
      </c>
      <c r="AG13" s="26">
        <f t="shared" si="1"/>
        <v>0.54801691984944068</v>
      </c>
      <c r="AH13" s="26">
        <f t="shared" si="2"/>
        <v>1.4288485715318208E-2</v>
      </c>
      <c r="AI13" s="26">
        <f t="shared" si="3"/>
        <v>0</v>
      </c>
    </row>
    <row r="14" spans="1:35" x14ac:dyDescent="0.3">
      <c r="A14" s="1" t="s">
        <v>16</v>
      </c>
      <c r="B14" s="20">
        <v>66780</v>
      </c>
      <c r="C14" s="20">
        <v>780</v>
      </c>
      <c r="D14" s="20">
        <v>66390</v>
      </c>
      <c r="E14" s="20">
        <v>0</v>
      </c>
      <c r="G14" s="20">
        <v>66780</v>
      </c>
      <c r="H14" s="20">
        <v>780</v>
      </c>
      <c r="I14" s="20">
        <v>66390</v>
      </c>
      <c r="J14" s="20">
        <v>0</v>
      </c>
      <c r="L14" s="20">
        <v>0</v>
      </c>
      <c r="M14" s="20">
        <v>0</v>
      </c>
      <c r="N14" s="20">
        <v>0</v>
      </c>
      <c r="O14" s="20">
        <v>0</v>
      </c>
      <c r="Q14" s="20">
        <v>0</v>
      </c>
      <c r="R14" s="20">
        <v>0</v>
      </c>
      <c r="S14" s="20">
        <v>0</v>
      </c>
      <c r="T14" s="20">
        <v>0</v>
      </c>
      <c r="V14" s="20">
        <v>0</v>
      </c>
      <c r="W14" s="20">
        <v>0</v>
      </c>
      <c r="X14" s="20">
        <v>0</v>
      </c>
      <c r="Y14" s="20">
        <v>0</v>
      </c>
      <c r="AA14" s="20">
        <v>0</v>
      </c>
      <c r="AB14" s="20">
        <v>0</v>
      </c>
      <c r="AC14" s="20">
        <v>0</v>
      </c>
      <c r="AD14" s="20">
        <v>0</v>
      </c>
      <c r="AF14" s="26">
        <f t="shared" si="0"/>
        <v>1</v>
      </c>
      <c r="AG14" s="26">
        <f t="shared" si="1"/>
        <v>0</v>
      </c>
      <c r="AH14" s="26">
        <f t="shared" si="2"/>
        <v>0</v>
      </c>
      <c r="AI14" s="26">
        <f t="shared" si="3"/>
        <v>0</v>
      </c>
    </row>
    <row r="15" spans="1:35" x14ac:dyDescent="0.3">
      <c r="A15" s="1" t="s">
        <v>17</v>
      </c>
      <c r="B15" s="20">
        <v>54330</v>
      </c>
      <c r="C15" s="20">
        <v>257960</v>
      </c>
      <c r="D15" s="20">
        <v>30250</v>
      </c>
      <c r="E15" s="20">
        <v>111660</v>
      </c>
      <c r="G15" s="20">
        <v>10080</v>
      </c>
      <c r="H15" s="20">
        <v>20160</v>
      </c>
      <c r="I15" s="20">
        <v>0</v>
      </c>
      <c r="J15" s="20">
        <v>5910</v>
      </c>
      <c r="L15" s="20">
        <v>44250</v>
      </c>
      <c r="M15" s="20">
        <v>237800</v>
      </c>
      <c r="N15" s="20">
        <v>30250</v>
      </c>
      <c r="O15" s="20">
        <v>105750</v>
      </c>
      <c r="Q15" s="20">
        <v>0</v>
      </c>
      <c r="R15" s="20">
        <v>0</v>
      </c>
      <c r="S15" s="20">
        <v>0</v>
      </c>
      <c r="T15" s="20">
        <v>0</v>
      </c>
      <c r="V15" s="20">
        <v>0</v>
      </c>
      <c r="W15" s="20">
        <v>0</v>
      </c>
      <c r="X15" s="20">
        <v>0</v>
      </c>
      <c r="Y15" s="20">
        <v>0</v>
      </c>
      <c r="AA15" s="20">
        <v>0</v>
      </c>
      <c r="AB15" s="20">
        <v>0</v>
      </c>
      <c r="AC15" s="20">
        <v>0</v>
      </c>
      <c r="AD15" s="20">
        <v>0</v>
      </c>
      <c r="AF15" s="26">
        <f t="shared" si="0"/>
        <v>6.5196188761347432E-2</v>
      </c>
      <c r="AG15" s="26">
        <f t="shared" si="1"/>
        <v>0.93480381123865253</v>
      </c>
      <c r="AH15" s="26">
        <f t="shared" si="2"/>
        <v>0</v>
      </c>
      <c r="AI15" s="26">
        <f t="shared" si="3"/>
        <v>0</v>
      </c>
    </row>
    <row r="16" spans="1:35" x14ac:dyDescent="0.3">
      <c r="A16" s="1" t="s">
        <v>18</v>
      </c>
      <c r="B16" s="20">
        <v>6557820</v>
      </c>
      <c r="C16" s="20">
        <v>972587</v>
      </c>
      <c r="D16" s="20">
        <v>155046</v>
      </c>
      <c r="E16" s="20">
        <v>0</v>
      </c>
      <c r="G16" s="20">
        <v>6557820</v>
      </c>
      <c r="H16" s="20">
        <v>972587</v>
      </c>
      <c r="I16" s="20">
        <v>155046</v>
      </c>
      <c r="J16" s="20">
        <v>0</v>
      </c>
      <c r="L16" s="20">
        <v>0</v>
      </c>
      <c r="M16" s="20">
        <v>0</v>
      </c>
      <c r="N16" s="20">
        <v>0</v>
      </c>
      <c r="O16" s="20">
        <v>0</v>
      </c>
      <c r="Q16" s="20">
        <v>0</v>
      </c>
      <c r="R16" s="20">
        <v>0</v>
      </c>
      <c r="S16" s="20">
        <v>0</v>
      </c>
      <c r="T16" s="20">
        <v>0</v>
      </c>
      <c r="V16" s="20">
        <v>0</v>
      </c>
      <c r="W16" s="20">
        <v>0</v>
      </c>
      <c r="X16" s="20">
        <v>0</v>
      </c>
      <c r="Y16" s="20">
        <v>0</v>
      </c>
      <c r="AA16" s="20">
        <v>0</v>
      </c>
      <c r="AB16" s="20">
        <v>0</v>
      </c>
      <c r="AC16" s="20">
        <v>0</v>
      </c>
      <c r="AD16" s="20">
        <v>0</v>
      </c>
      <c r="AF16" s="26">
        <f t="shared" si="0"/>
        <v>1</v>
      </c>
      <c r="AG16" s="26">
        <f t="shared" si="1"/>
        <v>0</v>
      </c>
      <c r="AH16" s="26">
        <f t="shared" si="2"/>
        <v>0</v>
      </c>
      <c r="AI16" s="26">
        <f t="shared" si="3"/>
        <v>0</v>
      </c>
    </row>
    <row r="17" spans="1:35" x14ac:dyDescent="0.3">
      <c r="A17" s="1" t="s">
        <v>19</v>
      </c>
      <c r="B17" s="20">
        <v>78030</v>
      </c>
      <c r="C17" s="20">
        <v>112770</v>
      </c>
      <c r="D17" s="20">
        <v>18363</v>
      </c>
      <c r="E17" s="20">
        <v>274884</v>
      </c>
      <c r="G17" s="20">
        <v>78030</v>
      </c>
      <c r="H17" s="20">
        <v>112770</v>
      </c>
      <c r="I17" s="20">
        <v>18030</v>
      </c>
      <c r="J17" s="20">
        <v>273390</v>
      </c>
      <c r="L17" s="20">
        <v>0</v>
      </c>
      <c r="M17" s="20">
        <v>0</v>
      </c>
      <c r="N17" s="20">
        <v>0</v>
      </c>
      <c r="O17" s="20">
        <v>0</v>
      </c>
      <c r="Q17" s="20">
        <v>0</v>
      </c>
      <c r="R17" s="20">
        <v>0</v>
      </c>
      <c r="S17" s="20">
        <v>333</v>
      </c>
      <c r="T17" s="20">
        <v>1494</v>
      </c>
      <c r="V17" s="20">
        <v>0</v>
      </c>
      <c r="W17" s="20">
        <v>0</v>
      </c>
      <c r="X17" s="20">
        <v>0</v>
      </c>
      <c r="Y17" s="20">
        <v>0</v>
      </c>
      <c r="AA17" s="20">
        <v>0</v>
      </c>
      <c r="AB17" s="20">
        <v>0</v>
      </c>
      <c r="AC17" s="20">
        <v>0</v>
      </c>
      <c r="AD17" s="20">
        <v>0</v>
      </c>
      <c r="AF17" s="26">
        <f t="shared" si="0"/>
        <v>0.99550018841575594</v>
      </c>
      <c r="AG17" s="26">
        <f t="shared" si="1"/>
        <v>0</v>
      </c>
      <c r="AH17" s="26">
        <f t="shared" si="2"/>
        <v>4.4998115842440093E-3</v>
      </c>
      <c r="AI17" s="26">
        <f t="shared" si="3"/>
        <v>0</v>
      </c>
    </row>
    <row r="18" spans="1:35" x14ac:dyDescent="0.3">
      <c r="A18" s="1" t="s">
        <v>20</v>
      </c>
      <c r="B18" s="20">
        <v>1699315</v>
      </c>
      <c r="C18" s="20">
        <v>3913938</v>
      </c>
      <c r="D18" s="20">
        <v>3821425</v>
      </c>
      <c r="E18" s="20">
        <v>1185870</v>
      </c>
      <c r="G18" s="20">
        <v>1322790</v>
      </c>
      <c r="H18" s="20">
        <v>3297963</v>
      </c>
      <c r="I18" s="20">
        <v>3250800</v>
      </c>
      <c r="J18" s="20">
        <v>1185870</v>
      </c>
      <c r="L18" s="20">
        <v>376525</v>
      </c>
      <c r="M18" s="20">
        <v>615975</v>
      </c>
      <c r="N18" s="20">
        <v>570625</v>
      </c>
      <c r="O18" s="20">
        <v>0</v>
      </c>
      <c r="Q18" s="20">
        <v>0</v>
      </c>
      <c r="R18" s="20">
        <v>0</v>
      </c>
      <c r="S18" s="20">
        <v>0</v>
      </c>
      <c r="T18" s="20">
        <v>0</v>
      </c>
      <c r="V18" s="20">
        <v>0</v>
      </c>
      <c r="W18" s="20">
        <v>0</v>
      </c>
      <c r="X18" s="20">
        <v>0</v>
      </c>
      <c r="Y18" s="20">
        <v>0</v>
      </c>
      <c r="AA18" s="20">
        <v>0</v>
      </c>
      <c r="AB18" s="20">
        <v>0</v>
      </c>
      <c r="AC18" s="20">
        <v>0</v>
      </c>
      <c r="AD18" s="20">
        <v>0</v>
      </c>
      <c r="AF18" s="26">
        <f t="shared" si="0"/>
        <v>0.86699147976518487</v>
      </c>
      <c r="AG18" s="26">
        <f t="shared" si="1"/>
        <v>0.13300852023481508</v>
      </c>
      <c r="AH18" s="26">
        <f t="shared" si="2"/>
        <v>0</v>
      </c>
      <c r="AI18" s="26">
        <f t="shared" si="3"/>
        <v>0</v>
      </c>
    </row>
    <row r="19" spans="1:35" x14ac:dyDescent="0.3">
      <c r="A19" s="1" t="s">
        <v>21</v>
      </c>
      <c r="B19" s="20">
        <v>171360</v>
      </c>
      <c r="C19" s="20">
        <v>958410</v>
      </c>
      <c r="D19" s="20">
        <v>2723790</v>
      </c>
      <c r="E19" s="20">
        <v>2073540</v>
      </c>
      <c r="G19" s="20">
        <v>171360</v>
      </c>
      <c r="H19" s="20">
        <v>958410</v>
      </c>
      <c r="I19" s="20">
        <v>2723790</v>
      </c>
      <c r="J19" s="20">
        <v>2073540</v>
      </c>
      <c r="L19" s="20">
        <v>0</v>
      </c>
      <c r="M19" s="20">
        <v>0</v>
      </c>
      <c r="N19" s="20">
        <v>0</v>
      </c>
      <c r="O19" s="20">
        <v>0</v>
      </c>
      <c r="Q19" s="20">
        <v>0</v>
      </c>
      <c r="R19" s="20">
        <v>0</v>
      </c>
      <c r="S19" s="20">
        <v>0</v>
      </c>
      <c r="T19" s="20">
        <v>0</v>
      </c>
      <c r="V19" s="20">
        <v>0</v>
      </c>
      <c r="W19" s="20">
        <v>0</v>
      </c>
      <c r="X19" s="20">
        <v>0</v>
      </c>
      <c r="Y19" s="20">
        <v>0</v>
      </c>
      <c r="AA19" s="20">
        <v>0</v>
      </c>
      <c r="AB19" s="20">
        <v>0</v>
      </c>
      <c r="AC19" s="20">
        <v>0</v>
      </c>
      <c r="AD19" s="20">
        <v>0</v>
      </c>
      <c r="AF19" s="26">
        <f t="shared" si="0"/>
        <v>1</v>
      </c>
      <c r="AG19" s="26">
        <f t="shared" si="1"/>
        <v>0</v>
      </c>
      <c r="AH19" s="26">
        <f t="shared" si="2"/>
        <v>0</v>
      </c>
      <c r="AI19" s="26">
        <f t="shared" si="3"/>
        <v>0</v>
      </c>
    </row>
    <row r="20" spans="1:35" x14ac:dyDescent="0.3">
      <c r="A20" s="1" t="s">
        <v>22</v>
      </c>
      <c r="B20" s="20">
        <v>97500</v>
      </c>
      <c r="C20" s="20">
        <v>381990</v>
      </c>
      <c r="D20" s="20">
        <v>251040</v>
      </c>
      <c r="E20" s="20">
        <v>33060</v>
      </c>
      <c r="G20" s="20">
        <v>97500</v>
      </c>
      <c r="H20" s="20">
        <v>381990</v>
      </c>
      <c r="I20" s="20">
        <v>251040</v>
      </c>
      <c r="J20" s="20">
        <v>33060</v>
      </c>
      <c r="L20" s="20">
        <v>0</v>
      </c>
      <c r="M20" s="20">
        <v>0</v>
      </c>
      <c r="N20" s="20">
        <v>0</v>
      </c>
      <c r="O20" s="20">
        <v>0</v>
      </c>
      <c r="Q20" s="20">
        <v>0</v>
      </c>
      <c r="R20" s="20">
        <v>0</v>
      </c>
      <c r="S20" s="20">
        <v>0</v>
      </c>
      <c r="T20" s="20">
        <v>0</v>
      </c>
      <c r="V20" s="20">
        <v>0</v>
      </c>
      <c r="W20" s="20">
        <v>0</v>
      </c>
      <c r="X20" s="20">
        <v>0</v>
      </c>
      <c r="Y20" s="20">
        <v>0</v>
      </c>
      <c r="AA20" s="20">
        <v>0</v>
      </c>
      <c r="AB20" s="20">
        <v>0</v>
      </c>
      <c r="AC20" s="20">
        <v>0</v>
      </c>
      <c r="AD20" s="20">
        <v>0</v>
      </c>
      <c r="AF20" s="26">
        <f t="shared" si="0"/>
        <v>1</v>
      </c>
      <c r="AG20" s="26">
        <f t="shared" si="1"/>
        <v>0</v>
      </c>
      <c r="AH20" s="26">
        <f t="shared" si="2"/>
        <v>0</v>
      </c>
      <c r="AI20" s="26">
        <f t="shared" si="3"/>
        <v>0</v>
      </c>
    </row>
    <row r="21" spans="1:35" x14ac:dyDescent="0.3">
      <c r="A21" s="1" t="s">
        <v>23</v>
      </c>
      <c r="B21" s="20">
        <v>550000</v>
      </c>
      <c r="C21" s="20">
        <v>4305000</v>
      </c>
      <c r="D21" s="20">
        <v>2113500</v>
      </c>
      <c r="E21" s="20">
        <v>3970000</v>
      </c>
      <c r="G21" s="20">
        <v>550000</v>
      </c>
      <c r="H21" s="20">
        <v>4305000</v>
      </c>
      <c r="I21" s="20">
        <v>2113500</v>
      </c>
      <c r="J21" s="20">
        <v>3970000</v>
      </c>
      <c r="L21" s="20">
        <v>0</v>
      </c>
      <c r="M21" s="20">
        <v>0</v>
      </c>
      <c r="N21" s="20">
        <v>0</v>
      </c>
      <c r="O21" s="20">
        <v>0</v>
      </c>
      <c r="Q21" s="20">
        <v>0</v>
      </c>
      <c r="R21" s="20">
        <v>0</v>
      </c>
      <c r="S21" s="20">
        <v>0</v>
      </c>
      <c r="T21" s="20">
        <v>0</v>
      </c>
      <c r="V21" s="20">
        <v>0</v>
      </c>
      <c r="W21" s="20">
        <v>0</v>
      </c>
      <c r="X21" s="20">
        <v>0</v>
      </c>
      <c r="Y21" s="20">
        <v>0</v>
      </c>
      <c r="AA21" s="20">
        <v>0</v>
      </c>
      <c r="AB21" s="20">
        <v>0</v>
      </c>
      <c r="AC21" s="20">
        <v>0</v>
      </c>
      <c r="AD21" s="20">
        <v>0</v>
      </c>
      <c r="AF21" s="26">
        <f t="shared" si="0"/>
        <v>1</v>
      </c>
      <c r="AG21" s="26">
        <f t="shared" si="1"/>
        <v>0</v>
      </c>
      <c r="AH21" s="26">
        <f t="shared" si="2"/>
        <v>0</v>
      </c>
      <c r="AI21" s="26">
        <f t="shared" si="3"/>
        <v>0</v>
      </c>
    </row>
    <row r="22" spans="1:35" x14ac:dyDescent="0.3">
      <c r="A22" s="1" t="s">
        <v>24</v>
      </c>
      <c r="B22" s="20">
        <v>1534590</v>
      </c>
      <c r="C22" s="20">
        <v>398100</v>
      </c>
      <c r="D22" s="20">
        <v>1336470</v>
      </c>
      <c r="E22" s="20">
        <v>150000</v>
      </c>
      <c r="G22" s="20">
        <v>1534590</v>
      </c>
      <c r="H22" s="20">
        <v>398100</v>
      </c>
      <c r="I22" s="20">
        <v>1336470</v>
      </c>
      <c r="J22" s="20">
        <v>150000</v>
      </c>
      <c r="L22" s="20">
        <v>0</v>
      </c>
      <c r="M22" s="20">
        <v>0</v>
      </c>
      <c r="N22" s="20">
        <v>0</v>
      </c>
      <c r="O22" s="20">
        <v>0</v>
      </c>
      <c r="Q22" s="20">
        <v>0</v>
      </c>
      <c r="R22" s="20">
        <v>0</v>
      </c>
      <c r="S22" s="20">
        <v>0</v>
      </c>
      <c r="T22" s="20">
        <v>0</v>
      </c>
      <c r="V22" s="20">
        <v>0</v>
      </c>
      <c r="W22" s="20">
        <v>0</v>
      </c>
      <c r="X22" s="20">
        <v>0</v>
      </c>
      <c r="Y22" s="20">
        <v>0</v>
      </c>
      <c r="AA22" s="20">
        <v>0</v>
      </c>
      <c r="AB22" s="20">
        <v>0</v>
      </c>
      <c r="AC22" s="20">
        <v>0</v>
      </c>
      <c r="AD22" s="20">
        <v>0</v>
      </c>
      <c r="AF22" s="26">
        <f t="shared" si="0"/>
        <v>1</v>
      </c>
      <c r="AG22" s="26">
        <f t="shared" si="1"/>
        <v>0</v>
      </c>
      <c r="AH22" s="26">
        <f t="shared" si="2"/>
        <v>0</v>
      </c>
      <c r="AI22" s="26">
        <f t="shared" si="3"/>
        <v>0</v>
      </c>
    </row>
    <row r="23" spans="1:35" x14ac:dyDescent="0.3">
      <c r="A23" s="1" t="s">
        <v>25</v>
      </c>
      <c r="B23" s="20">
        <v>0</v>
      </c>
      <c r="C23" s="20">
        <v>974076</v>
      </c>
      <c r="D23" s="20">
        <v>1504982</v>
      </c>
      <c r="E23" s="20">
        <v>1815490</v>
      </c>
      <c r="G23" s="20">
        <v>0</v>
      </c>
      <c r="H23" s="20">
        <v>0</v>
      </c>
      <c r="I23" s="20">
        <v>0</v>
      </c>
      <c r="J23" s="20">
        <v>0</v>
      </c>
      <c r="L23" s="20">
        <v>0</v>
      </c>
      <c r="M23" s="20">
        <v>625150</v>
      </c>
      <c r="N23" s="20">
        <v>11335</v>
      </c>
      <c r="O23" s="20">
        <v>1815490</v>
      </c>
      <c r="Q23" s="20">
        <v>0</v>
      </c>
      <c r="R23" s="20">
        <v>348926</v>
      </c>
      <c r="S23" s="20">
        <v>1493647</v>
      </c>
      <c r="T23" s="20">
        <v>0</v>
      </c>
      <c r="V23" s="20">
        <v>0</v>
      </c>
      <c r="W23" s="20">
        <v>0</v>
      </c>
      <c r="X23" s="20">
        <v>0</v>
      </c>
      <c r="Y23" s="20">
        <v>0</v>
      </c>
      <c r="AA23" s="20">
        <v>0</v>
      </c>
      <c r="AB23" s="20">
        <v>0</v>
      </c>
      <c r="AC23" s="20">
        <v>0</v>
      </c>
      <c r="AD23" s="20">
        <v>0</v>
      </c>
      <c r="AF23" s="26">
        <f t="shared" si="0"/>
        <v>0</v>
      </c>
      <c r="AG23" s="26">
        <f t="shared" si="1"/>
        <v>0.57095065650680821</v>
      </c>
      <c r="AH23" s="26">
        <f t="shared" si="2"/>
        <v>0.42904934349319185</v>
      </c>
      <c r="AI23" s="26">
        <f t="shared" si="3"/>
        <v>0</v>
      </c>
    </row>
    <row r="24" spans="1:35" x14ac:dyDescent="0.3">
      <c r="A24" s="1" t="s">
        <v>26</v>
      </c>
      <c r="B24" s="20">
        <v>707525</v>
      </c>
      <c r="C24" s="20">
        <v>10792040</v>
      </c>
      <c r="D24" s="20">
        <v>4603705</v>
      </c>
      <c r="E24" s="20">
        <v>0</v>
      </c>
      <c r="G24" s="20">
        <v>600000</v>
      </c>
      <c r="H24" s="20">
        <v>10704540</v>
      </c>
      <c r="I24" s="20">
        <v>4593330</v>
      </c>
      <c r="J24" s="20">
        <v>0</v>
      </c>
      <c r="L24" s="20">
        <v>107525</v>
      </c>
      <c r="M24" s="20">
        <v>87500</v>
      </c>
      <c r="N24" s="20">
        <v>10375</v>
      </c>
      <c r="O24" s="20">
        <v>0</v>
      </c>
      <c r="Q24" s="20">
        <v>0</v>
      </c>
      <c r="R24" s="20">
        <v>0</v>
      </c>
      <c r="S24" s="20">
        <v>0</v>
      </c>
      <c r="T24" s="20">
        <v>0</v>
      </c>
      <c r="V24" s="20">
        <v>0</v>
      </c>
      <c r="W24" s="20">
        <v>0</v>
      </c>
      <c r="X24" s="20">
        <v>0</v>
      </c>
      <c r="Y24" s="20">
        <v>0</v>
      </c>
      <c r="AA24" s="20">
        <v>0</v>
      </c>
      <c r="AB24" s="20">
        <v>0</v>
      </c>
      <c r="AC24" s="20">
        <v>0</v>
      </c>
      <c r="AD24" s="20">
        <v>0</v>
      </c>
      <c r="AF24" s="26">
        <f t="shared" si="0"/>
        <v>0.9936427240123813</v>
      </c>
      <c r="AG24" s="26">
        <f t="shared" si="1"/>
        <v>6.3572759876186569E-3</v>
      </c>
      <c r="AH24" s="26">
        <f t="shared" si="2"/>
        <v>0</v>
      </c>
      <c r="AI24" s="26">
        <f t="shared" si="3"/>
        <v>0</v>
      </c>
    </row>
    <row r="25" spans="1:35" x14ac:dyDescent="0.3">
      <c r="A25" s="1" t="s">
        <v>27</v>
      </c>
      <c r="B25" s="20">
        <v>797618</v>
      </c>
      <c r="C25" s="20">
        <v>934860</v>
      </c>
      <c r="D25" s="20">
        <v>18512</v>
      </c>
      <c r="E25" s="20">
        <v>726780</v>
      </c>
      <c r="G25" s="20">
        <v>797618</v>
      </c>
      <c r="H25" s="20">
        <v>934860</v>
      </c>
      <c r="I25" s="20">
        <v>18512</v>
      </c>
      <c r="J25" s="20">
        <v>726780</v>
      </c>
      <c r="L25" s="20">
        <v>0</v>
      </c>
      <c r="M25" s="20">
        <v>0</v>
      </c>
      <c r="N25" s="20">
        <v>0</v>
      </c>
      <c r="O25" s="20">
        <v>0</v>
      </c>
      <c r="Q25" s="20">
        <v>0</v>
      </c>
      <c r="R25" s="20">
        <v>0</v>
      </c>
      <c r="S25" s="20">
        <v>0</v>
      </c>
      <c r="T25" s="20">
        <v>0</v>
      </c>
      <c r="V25" s="20">
        <v>0</v>
      </c>
      <c r="W25" s="20">
        <v>0</v>
      </c>
      <c r="X25" s="20">
        <v>0</v>
      </c>
      <c r="Y25" s="20">
        <v>0</v>
      </c>
      <c r="AA25" s="20">
        <v>0</v>
      </c>
      <c r="AB25" s="20">
        <v>0</v>
      </c>
      <c r="AC25" s="20">
        <v>0</v>
      </c>
      <c r="AD25" s="20">
        <v>0</v>
      </c>
      <c r="AF25" s="26">
        <f t="shared" si="0"/>
        <v>1</v>
      </c>
      <c r="AG25" s="26">
        <f t="shared" si="1"/>
        <v>0</v>
      </c>
      <c r="AH25" s="26">
        <f t="shared" si="2"/>
        <v>0</v>
      </c>
      <c r="AI25" s="26">
        <f t="shared" si="3"/>
        <v>0</v>
      </c>
    </row>
    <row r="26" spans="1:35" x14ac:dyDescent="0.3">
      <c r="A26" s="1" t="s">
        <v>28</v>
      </c>
      <c r="B26" s="20">
        <v>80650</v>
      </c>
      <c r="C26" s="20">
        <v>42315</v>
      </c>
      <c r="D26" s="20">
        <v>0</v>
      </c>
      <c r="E26" s="20">
        <v>69580</v>
      </c>
      <c r="G26" s="20">
        <v>7950</v>
      </c>
      <c r="H26" s="20">
        <v>3540</v>
      </c>
      <c r="I26" s="20">
        <v>0</v>
      </c>
      <c r="J26" s="20">
        <v>3780</v>
      </c>
      <c r="L26" s="20">
        <v>72700</v>
      </c>
      <c r="M26" s="20">
        <v>38775</v>
      </c>
      <c r="N26" s="20">
        <v>0</v>
      </c>
      <c r="O26" s="20">
        <v>65800</v>
      </c>
      <c r="Q26" s="20">
        <v>0</v>
      </c>
      <c r="R26" s="20">
        <v>0</v>
      </c>
      <c r="S26" s="20">
        <v>0</v>
      </c>
      <c r="T26" s="20">
        <v>0</v>
      </c>
      <c r="V26" s="20">
        <v>0</v>
      </c>
      <c r="W26" s="20">
        <v>0</v>
      </c>
      <c r="X26" s="20">
        <v>0</v>
      </c>
      <c r="Y26" s="20">
        <v>0</v>
      </c>
      <c r="AA26" s="20">
        <v>0</v>
      </c>
      <c r="AB26" s="20">
        <v>0</v>
      </c>
      <c r="AC26" s="20">
        <v>0</v>
      </c>
      <c r="AD26" s="20">
        <v>0</v>
      </c>
      <c r="AF26" s="26">
        <f t="shared" si="0"/>
        <v>6.5418472675275924E-2</v>
      </c>
      <c r="AG26" s="26">
        <f t="shared" si="1"/>
        <v>0.9345815273247241</v>
      </c>
      <c r="AH26" s="26">
        <f t="shared" si="2"/>
        <v>0</v>
      </c>
      <c r="AI26" s="26">
        <f t="shared" si="3"/>
        <v>0</v>
      </c>
    </row>
    <row r="27" spans="1:35" x14ac:dyDescent="0.3">
      <c r="A27" s="1" t="s">
        <v>29</v>
      </c>
      <c r="B27" s="20">
        <v>15943620</v>
      </c>
      <c r="C27" s="20">
        <v>8649283</v>
      </c>
      <c r="D27" s="20">
        <v>0</v>
      </c>
      <c r="E27" s="20">
        <v>6827709</v>
      </c>
      <c r="G27" s="20">
        <v>15943620</v>
      </c>
      <c r="H27" s="20">
        <v>7849080</v>
      </c>
      <c r="I27" s="20">
        <v>0</v>
      </c>
      <c r="J27" s="20">
        <v>4930230</v>
      </c>
      <c r="L27" s="20">
        <v>0</v>
      </c>
      <c r="M27" s="20">
        <v>0</v>
      </c>
      <c r="N27" s="20">
        <v>0</v>
      </c>
      <c r="O27" s="20">
        <v>0</v>
      </c>
      <c r="Q27" s="20">
        <v>0</v>
      </c>
      <c r="R27" s="20">
        <v>800203</v>
      </c>
      <c r="S27" s="20">
        <v>0</v>
      </c>
      <c r="T27" s="20">
        <v>1897479</v>
      </c>
      <c r="V27" s="20">
        <v>0</v>
      </c>
      <c r="W27" s="20">
        <v>0</v>
      </c>
      <c r="X27" s="20">
        <v>0</v>
      </c>
      <c r="Y27" s="20">
        <v>0</v>
      </c>
      <c r="AA27" s="20">
        <v>0</v>
      </c>
      <c r="AB27" s="20">
        <v>0</v>
      </c>
      <c r="AC27" s="20">
        <v>0</v>
      </c>
      <c r="AD27" s="20">
        <v>0</v>
      </c>
      <c r="AF27" s="26">
        <f t="shared" si="0"/>
        <v>0.82569726727260706</v>
      </c>
      <c r="AG27" s="26">
        <f t="shared" si="1"/>
        <v>0</v>
      </c>
      <c r="AH27" s="26">
        <f t="shared" si="2"/>
        <v>0.17430273272739305</v>
      </c>
      <c r="AI27" s="26">
        <f t="shared" si="3"/>
        <v>0</v>
      </c>
    </row>
    <row r="28" spans="1:35" x14ac:dyDescent="0.3">
      <c r="A28" s="1" t="s">
        <v>30</v>
      </c>
      <c r="B28" s="20">
        <v>419550</v>
      </c>
      <c r="C28" s="20">
        <v>2108430</v>
      </c>
      <c r="D28" s="20">
        <v>4403610</v>
      </c>
      <c r="E28" s="20">
        <v>413340</v>
      </c>
      <c r="G28" s="20">
        <v>419550</v>
      </c>
      <c r="H28" s="20">
        <v>2108430</v>
      </c>
      <c r="I28" s="20">
        <v>4403610</v>
      </c>
      <c r="J28" s="20">
        <v>413340</v>
      </c>
      <c r="L28" s="20">
        <v>0</v>
      </c>
      <c r="M28" s="20">
        <v>0</v>
      </c>
      <c r="N28" s="20">
        <v>0</v>
      </c>
      <c r="O28" s="20">
        <v>0</v>
      </c>
      <c r="Q28" s="20">
        <v>0</v>
      </c>
      <c r="R28" s="20">
        <v>0</v>
      </c>
      <c r="S28" s="20">
        <v>0</v>
      </c>
      <c r="T28" s="20">
        <v>0</v>
      </c>
      <c r="V28" s="20">
        <v>0</v>
      </c>
      <c r="W28" s="20">
        <v>0</v>
      </c>
      <c r="X28" s="20">
        <v>0</v>
      </c>
      <c r="Y28" s="20">
        <v>0</v>
      </c>
      <c r="AA28" s="20">
        <v>0</v>
      </c>
      <c r="AB28" s="20">
        <v>0</v>
      </c>
      <c r="AC28" s="20">
        <v>0</v>
      </c>
      <c r="AD28" s="20">
        <v>0</v>
      </c>
      <c r="AF28" s="26">
        <f t="shared" si="0"/>
        <v>1</v>
      </c>
      <c r="AG28" s="26">
        <f t="shared" si="1"/>
        <v>0</v>
      </c>
      <c r="AH28" s="26">
        <f t="shared" si="2"/>
        <v>0</v>
      </c>
      <c r="AI28" s="26">
        <f t="shared" si="3"/>
        <v>0</v>
      </c>
    </row>
    <row r="29" spans="1:35" x14ac:dyDescent="0.3">
      <c r="A29" s="1" t="s">
        <v>31</v>
      </c>
      <c r="B29" s="20">
        <v>4011410</v>
      </c>
      <c r="C29" s="20">
        <v>14736066</v>
      </c>
      <c r="D29" s="20">
        <v>11563325</v>
      </c>
      <c r="E29" s="20">
        <v>0</v>
      </c>
      <c r="G29" s="20">
        <v>2931360</v>
      </c>
      <c r="H29" s="20">
        <v>14736066</v>
      </c>
      <c r="I29" s="20">
        <v>10622400</v>
      </c>
      <c r="J29" s="20">
        <v>0</v>
      </c>
      <c r="L29" s="20">
        <v>1080050</v>
      </c>
      <c r="M29" s="20">
        <v>0</v>
      </c>
      <c r="N29" s="20">
        <v>940925</v>
      </c>
      <c r="O29" s="20">
        <v>0</v>
      </c>
      <c r="Q29" s="20">
        <v>0</v>
      </c>
      <c r="R29" s="20">
        <v>0</v>
      </c>
      <c r="S29" s="20">
        <v>0</v>
      </c>
      <c r="T29" s="20">
        <v>0</v>
      </c>
      <c r="V29" s="20">
        <v>0</v>
      </c>
      <c r="W29" s="20">
        <v>0</v>
      </c>
      <c r="X29" s="20">
        <v>0</v>
      </c>
      <c r="Y29" s="20">
        <v>0</v>
      </c>
      <c r="AA29" s="20">
        <v>0</v>
      </c>
      <c r="AB29" s="20">
        <v>0</v>
      </c>
      <c r="AC29" s="20">
        <v>0</v>
      </c>
      <c r="AD29" s="20">
        <v>0</v>
      </c>
      <c r="AF29" s="26">
        <f t="shared" si="0"/>
        <v>0.96422255557172409</v>
      </c>
      <c r="AG29" s="26">
        <f t="shared" si="1"/>
        <v>3.5777444428275927E-2</v>
      </c>
      <c r="AH29" s="26">
        <f t="shared" si="2"/>
        <v>0</v>
      </c>
      <c r="AI29" s="26">
        <f t="shared" si="3"/>
        <v>0</v>
      </c>
    </row>
    <row r="30" spans="1:35" x14ac:dyDescent="0.3">
      <c r="A30" s="1" t="s">
        <v>32</v>
      </c>
      <c r="B30" s="20">
        <v>936960</v>
      </c>
      <c r="C30" s="20">
        <v>0</v>
      </c>
      <c r="D30" s="20">
        <v>0</v>
      </c>
      <c r="E30" s="20">
        <v>0</v>
      </c>
      <c r="G30" s="20">
        <v>936960</v>
      </c>
      <c r="H30" s="20">
        <v>0</v>
      </c>
      <c r="I30" s="20">
        <v>0</v>
      </c>
      <c r="J30" s="20">
        <v>0</v>
      </c>
      <c r="L30" s="20">
        <v>0</v>
      </c>
      <c r="M30" s="20">
        <v>0</v>
      </c>
      <c r="N30" s="20">
        <v>0</v>
      </c>
      <c r="O30" s="20">
        <v>0</v>
      </c>
      <c r="Q30" s="20">
        <v>0</v>
      </c>
      <c r="R30" s="20">
        <v>0</v>
      </c>
      <c r="S30" s="20">
        <v>0</v>
      </c>
      <c r="T30" s="20">
        <v>0</v>
      </c>
      <c r="V30" s="20">
        <v>0</v>
      </c>
      <c r="W30" s="20">
        <v>0</v>
      </c>
      <c r="X30" s="20">
        <v>0</v>
      </c>
      <c r="Y30" s="20">
        <v>0</v>
      </c>
      <c r="AA30" s="20">
        <v>0</v>
      </c>
      <c r="AB30" s="20">
        <v>0</v>
      </c>
      <c r="AC30" s="20">
        <v>0</v>
      </c>
      <c r="AD30" s="20">
        <v>0</v>
      </c>
      <c r="AF30" s="26" t="str">
        <f t="shared" si="0"/>
        <v>0%</v>
      </c>
      <c r="AG30" s="26" t="str">
        <f t="shared" si="1"/>
        <v>0%</v>
      </c>
      <c r="AH30" s="26" t="str">
        <f t="shared" si="2"/>
        <v>0%</v>
      </c>
      <c r="AI30" s="26" t="str">
        <f t="shared" si="3"/>
        <v>0%</v>
      </c>
    </row>
    <row r="31" spans="1:35" x14ac:dyDescent="0.3">
      <c r="A31" s="1" t="s">
        <v>33</v>
      </c>
      <c r="B31" s="20">
        <v>0</v>
      </c>
      <c r="C31" s="20">
        <v>630060</v>
      </c>
      <c r="D31" s="20">
        <v>0</v>
      </c>
      <c r="E31" s="20">
        <v>0</v>
      </c>
      <c r="G31" s="20">
        <v>0</v>
      </c>
      <c r="H31" s="20">
        <v>630060</v>
      </c>
      <c r="I31" s="20">
        <v>0</v>
      </c>
      <c r="J31" s="20">
        <v>0</v>
      </c>
      <c r="L31" s="20">
        <v>0</v>
      </c>
      <c r="M31" s="20">
        <v>0</v>
      </c>
      <c r="N31" s="20">
        <v>0</v>
      </c>
      <c r="O31" s="20">
        <v>0</v>
      </c>
      <c r="Q31" s="20">
        <v>0</v>
      </c>
      <c r="R31" s="20">
        <v>0</v>
      </c>
      <c r="S31" s="20">
        <v>0</v>
      </c>
      <c r="T31" s="20">
        <v>0</v>
      </c>
      <c r="V31" s="20">
        <v>0</v>
      </c>
      <c r="W31" s="20">
        <v>0</v>
      </c>
      <c r="X31" s="20">
        <v>0</v>
      </c>
      <c r="Y31" s="20">
        <v>0</v>
      </c>
      <c r="AA31" s="20">
        <v>0</v>
      </c>
      <c r="AB31" s="20">
        <v>0</v>
      </c>
      <c r="AC31" s="20">
        <v>0</v>
      </c>
      <c r="AD31" s="20">
        <v>0</v>
      </c>
      <c r="AF31" s="26">
        <f t="shared" si="0"/>
        <v>1</v>
      </c>
      <c r="AG31" s="26">
        <f t="shared" si="1"/>
        <v>0</v>
      </c>
      <c r="AH31" s="26">
        <f t="shared" si="2"/>
        <v>0</v>
      </c>
      <c r="AI31" s="26">
        <f t="shared" si="3"/>
        <v>0</v>
      </c>
    </row>
    <row r="32" spans="1:35" x14ac:dyDescent="0.3">
      <c r="A32" s="1" t="s">
        <v>34</v>
      </c>
      <c r="B32" s="20">
        <v>4675860</v>
      </c>
      <c r="C32" s="20">
        <v>4307100</v>
      </c>
      <c r="D32" s="20">
        <v>0</v>
      </c>
      <c r="E32" s="20">
        <v>4399140</v>
      </c>
      <c r="G32" s="20">
        <v>4675860</v>
      </c>
      <c r="H32" s="20">
        <v>4307100</v>
      </c>
      <c r="I32" s="20">
        <v>0</v>
      </c>
      <c r="J32" s="20">
        <v>4399140</v>
      </c>
      <c r="L32" s="20">
        <v>0</v>
      </c>
      <c r="M32" s="20">
        <v>0</v>
      </c>
      <c r="N32" s="20">
        <v>0</v>
      </c>
      <c r="O32" s="20">
        <v>0</v>
      </c>
      <c r="Q32" s="20">
        <v>0</v>
      </c>
      <c r="R32" s="20">
        <v>0</v>
      </c>
      <c r="S32" s="20">
        <v>0</v>
      </c>
      <c r="T32" s="20">
        <v>0</v>
      </c>
      <c r="V32" s="20">
        <v>0</v>
      </c>
      <c r="W32" s="20">
        <v>0</v>
      </c>
      <c r="X32" s="20">
        <v>0</v>
      </c>
      <c r="Y32" s="20">
        <v>0</v>
      </c>
      <c r="AA32" s="20">
        <v>0</v>
      </c>
      <c r="AB32" s="20">
        <v>0</v>
      </c>
      <c r="AC32" s="20">
        <v>0</v>
      </c>
      <c r="AD32" s="20">
        <v>0</v>
      </c>
      <c r="AF32" s="26">
        <f t="shared" si="0"/>
        <v>1</v>
      </c>
      <c r="AG32" s="26">
        <f t="shared" si="1"/>
        <v>0</v>
      </c>
      <c r="AH32" s="26">
        <f t="shared" si="2"/>
        <v>0</v>
      </c>
      <c r="AI32" s="26">
        <f t="shared" si="3"/>
        <v>0</v>
      </c>
    </row>
    <row r="33" spans="1:35" x14ac:dyDescent="0.3">
      <c r="A33" s="1" t="s">
        <v>35</v>
      </c>
      <c r="B33" s="20">
        <v>74430</v>
      </c>
      <c r="C33" s="20">
        <v>0</v>
      </c>
      <c r="D33" s="20">
        <v>0</v>
      </c>
      <c r="E33" s="20">
        <v>0</v>
      </c>
      <c r="G33" s="20">
        <v>74430</v>
      </c>
      <c r="H33" s="20">
        <v>0</v>
      </c>
      <c r="I33" s="20">
        <v>0</v>
      </c>
      <c r="J33" s="20">
        <v>0</v>
      </c>
      <c r="L33" s="20">
        <v>0</v>
      </c>
      <c r="M33" s="20">
        <v>0</v>
      </c>
      <c r="N33" s="20">
        <v>0</v>
      </c>
      <c r="O33" s="20">
        <v>0</v>
      </c>
      <c r="Q33" s="20">
        <v>0</v>
      </c>
      <c r="R33" s="20">
        <v>0</v>
      </c>
      <c r="S33" s="20">
        <v>0</v>
      </c>
      <c r="T33" s="20">
        <v>0</v>
      </c>
      <c r="V33" s="20">
        <v>0</v>
      </c>
      <c r="W33" s="20">
        <v>0</v>
      </c>
      <c r="X33" s="20">
        <v>0</v>
      </c>
      <c r="Y33" s="20">
        <v>0</v>
      </c>
      <c r="AA33" s="20">
        <v>0</v>
      </c>
      <c r="AB33" s="20">
        <v>0</v>
      </c>
      <c r="AC33" s="20">
        <v>0</v>
      </c>
      <c r="AD33" s="20">
        <v>0</v>
      </c>
      <c r="AF33" s="26" t="str">
        <f t="shared" si="0"/>
        <v>0%</v>
      </c>
      <c r="AG33" s="26" t="str">
        <f t="shared" si="1"/>
        <v>0%</v>
      </c>
      <c r="AH33" s="26" t="str">
        <f t="shared" si="2"/>
        <v>0%</v>
      </c>
      <c r="AI33" s="26" t="str">
        <f t="shared" si="3"/>
        <v>0%</v>
      </c>
    </row>
    <row r="34" spans="1:35" x14ac:dyDescent="0.3">
      <c r="A34" s="1" t="s">
        <v>36</v>
      </c>
      <c r="B34" s="20">
        <v>3628350</v>
      </c>
      <c r="C34" s="20">
        <v>1023671</v>
      </c>
      <c r="D34" s="20">
        <v>0</v>
      </c>
      <c r="E34" s="20">
        <v>0</v>
      </c>
      <c r="G34" s="20">
        <v>91764</v>
      </c>
      <c r="H34" s="20">
        <v>42221</v>
      </c>
      <c r="I34" s="20">
        <v>0</v>
      </c>
      <c r="J34" s="20">
        <v>0</v>
      </c>
      <c r="L34" s="20">
        <v>3536586</v>
      </c>
      <c r="M34" s="20">
        <v>981450</v>
      </c>
      <c r="N34" s="20">
        <v>0</v>
      </c>
      <c r="O34" s="20">
        <v>0</v>
      </c>
      <c r="Q34" s="20">
        <v>0</v>
      </c>
      <c r="R34" s="20">
        <v>0</v>
      </c>
      <c r="S34" s="20">
        <v>0</v>
      </c>
      <c r="T34" s="20">
        <v>0</v>
      </c>
      <c r="V34" s="20">
        <v>0</v>
      </c>
      <c r="W34" s="20">
        <v>0</v>
      </c>
      <c r="X34" s="20">
        <v>0</v>
      </c>
      <c r="Y34" s="20">
        <v>0</v>
      </c>
      <c r="AA34" s="20">
        <v>0</v>
      </c>
      <c r="AB34" s="20">
        <v>0</v>
      </c>
      <c r="AC34" s="20">
        <v>0</v>
      </c>
      <c r="AD34" s="20">
        <v>0</v>
      </c>
      <c r="AF34" s="26">
        <f t="shared" si="0"/>
        <v>4.1244696782462328E-2</v>
      </c>
      <c r="AG34" s="26">
        <f t="shared" si="1"/>
        <v>0.95875530321753766</v>
      </c>
      <c r="AH34" s="26">
        <f t="shared" si="2"/>
        <v>0</v>
      </c>
      <c r="AI34" s="26">
        <f t="shared" si="3"/>
        <v>0</v>
      </c>
    </row>
    <row r="35" spans="1:35" x14ac:dyDescent="0.3">
      <c r="A35" s="1" t="s">
        <v>37</v>
      </c>
      <c r="B35" s="20">
        <v>9829156</v>
      </c>
      <c r="C35" s="20">
        <v>1466430</v>
      </c>
      <c r="D35" s="20">
        <v>2380620</v>
      </c>
      <c r="E35" s="20">
        <v>0</v>
      </c>
      <c r="G35" s="20">
        <v>9495130</v>
      </c>
      <c r="H35" s="20">
        <v>1466430</v>
      </c>
      <c r="I35" s="20">
        <v>2380620</v>
      </c>
      <c r="J35" s="20">
        <v>0</v>
      </c>
      <c r="L35" s="20">
        <v>0</v>
      </c>
      <c r="M35" s="20">
        <v>0</v>
      </c>
      <c r="N35" s="20">
        <v>0</v>
      </c>
      <c r="O35" s="20">
        <v>0</v>
      </c>
      <c r="Q35" s="20">
        <v>334026</v>
      </c>
      <c r="R35" s="20">
        <v>0</v>
      </c>
      <c r="S35" s="20">
        <v>0</v>
      </c>
      <c r="T35" s="20">
        <v>0</v>
      </c>
      <c r="V35" s="20">
        <v>0</v>
      </c>
      <c r="W35" s="20">
        <v>0</v>
      </c>
      <c r="X35" s="20">
        <v>0</v>
      </c>
      <c r="Y35" s="20">
        <v>0</v>
      </c>
      <c r="AA35" s="20">
        <v>0</v>
      </c>
      <c r="AB35" s="20">
        <v>0</v>
      </c>
      <c r="AC35" s="20">
        <v>0</v>
      </c>
      <c r="AD35" s="20">
        <v>0</v>
      </c>
      <c r="AF35" s="26">
        <f t="shared" si="0"/>
        <v>1</v>
      </c>
      <c r="AG35" s="26">
        <f t="shared" si="1"/>
        <v>0</v>
      </c>
      <c r="AH35" s="26">
        <f t="shared" si="2"/>
        <v>0</v>
      </c>
      <c r="AI35" s="26">
        <f t="shared" si="3"/>
        <v>0</v>
      </c>
    </row>
    <row r="36" spans="1:35" x14ac:dyDescent="0.3">
      <c r="A36" s="1" t="s">
        <v>38</v>
      </c>
      <c r="B36" s="20">
        <v>16097334</v>
      </c>
      <c r="C36" s="20">
        <v>3449610</v>
      </c>
      <c r="D36" s="20">
        <v>24897960</v>
      </c>
      <c r="E36" s="20">
        <v>0</v>
      </c>
      <c r="G36" s="20">
        <v>15561990</v>
      </c>
      <c r="H36" s="20">
        <v>3435210</v>
      </c>
      <c r="I36" s="20">
        <v>24897960</v>
      </c>
      <c r="J36" s="20">
        <v>0</v>
      </c>
      <c r="L36" s="20">
        <v>0</v>
      </c>
      <c r="M36" s="20">
        <v>0</v>
      </c>
      <c r="N36" s="20">
        <v>0</v>
      </c>
      <c r="O36" s="20">
        <v>0</v>
      </c>
      <c r="Q36" s="20">
        <v>535344</v>
      </c>
      <c r="R36" s="20">
        <v>14400</v>
      </c>
      <c r="S36" s="20">
        <v>0</v>
      </c>
      <c r="T36" s="20">
        <v>0</v>
      </c>
      <c r="V36" s="20">
        <v>0</v>
      </c>
      <c r="W36" s="20">
        <v>0</v>
      </c>
      <c r="X36" s="20">
        <v>0</v>
      </c>
      <c r="Y36" s="20">
        <v>0</v>
      </c>
      <c r="AA36" s="20">
        <v>0</v>
      </c>
      <c r="AB36" s="20">
        <v>0</v>
      </c>
      <c r="AC36" s="20">
        <v>0</v>
      </c>
      <c r="AD36" s="20">
        <v>0</v>
      </c>
      <c r="AF36" s="26">
        <f t="shared" si="0"/>
        <v>0.99949201995091641</v>
      </c>
      <c r="AG36" s="26">
        <f t="shared" si="1"/>
        <v>0</v>
      </c>
      <c r="AH36" s="26">
        <f t="shared" si="2"/>
        <v>5.0798004908357227E-4</v>
      </c>
      <c r="AI36" s="26">
        <f t="shared" si="3"/>
        <v>0</v>
      </c>
    </row>
    <row r="37" spans="1:35" x14ac:dyDescent="0.3">
      <c r="A37" s="1" t="s">
        <v>39</v>
      </c>
      <c r="B37" s="20">
        <v>0</v>
      </c>
      <c r="C37" s="20">
        <v>95857</v>
      </c>
      <c r="D37" s="20">
        <v>4066280</v>
      </c>
      <c r="E37" s="20">
        <v>0</v>
      </c>
      <c r="G37" s="20">
        <v>0</v>
      </c>
      <c r="H37" s="20">
        <v>46257</v>
      </c>
      <c r="I37" s="20">
        <v>3955680</v>
      </c>
      <c r="J37" s="20">
        <v>0</v>
      </c>
      <c r="L37" s="20">
        <v>0</v>
      </c>
      <c r="M37" s="20">
        <v>0</v>
      </c>
      <c r="N37" s="20">
        <v>0</v>
      </c>
      <c r="O37" s="20">
        <v>0</v>
      </c>
      <c r="Q37" s="20">
        <v>0</v>
      </c>
      <c r="R37" s="20">
        <v>49600</v>
      </c>
      <c r="S37" s="20">
        <v>110600</v>
      </c>
      <c r="T37" s="20">
        <v>0</v>
      </c>
      <c r="V37" s="20">
        <v>0</v>
      </c>
      <c r="W37" s="20">
        <v>0</v>
      </c>
      <c r="X37" s="20">
        <v>0</v>
      </c>
      <c r="Y37" s="20">
        <v>0</v>
      </c>
      <c r="AA37" s="20">
        <v>0</v>
      </c>
      <c r="AB37" s="20">
        <v>0</v>
      </c>
      <c r="AC37" s="20">
        <v>0</v>
      </c>
      <c r="AD37" s="20">
        <v>0</v>
      </c>
      <c r="AF37" s="26">
        <f t="shared" si="0"/>
        <v>0.96151015692179287</v>
      </c>
      <c r="AG37" s="26">
        <f t="shared" si="1"/>
        <v>0</v>
      </c>
      <c r="AH37" s="26">
        <f t="shared" si="2"/>
        <v>3.848984307820718E-2</v>
      </c>
      <c r="AI37" s="26">
        <f t="shared" si="3"/>
        <v>0</v>
      </c>
    </row>
    <row r="38" spans="1:35" x14ac:dyDescent="0.3">
      <c r="A38" s="1" t="s">
        <v>40</v>
      </c>
      <c r="B38" s="20">
        <v>19489534</v>
      </c>
      <c r="C38" s="20">
        <v>39946580</v>
      </c>
      <c r="D38" s="20">
        <v>26616823</v>
      </c>
      <c r="E38" s="20">
        <v>13145775</v>
      </c>
      <c r="G38" s="20">
        <v>19006110</v>
      </c>
      <c r="H38" s="20">
        <v>39559080</v>
      </c>
      <c r="I38" s="20">
        <v>26416950</v>
      </c>
      <c r="J38" s="20">
        <v>12789000</v>
      </c>
      <c r="L38" s="20">
        <v>0</v>
      </c>
      <c r="M38" s="20">
        <v>0</v>
      </c>
      <c r="N38" s="20">
        <v>0</v>
      </c>
      <c r="O38" s="20">
        <v>0</v>
      </c>
      <c r="Q38" s="20">
        <v>483424</v>
      </c>
      <c r="R38" s="20">
        <v>387500</v>
      </c>
      <c r="S38" s="20">
        <v>199873</v>
      </c>
      <c r="T38" s="20">
        <v>356775</v>
      </c>
      <c r="V38" s="20">
        <v>0</v>
      </c>
      <c r="W38" s="20">
        <v>0</v>
      </c>
      <c r="X38" s="20">
        <v>0</v>
      </c>
      <c r="Y38" s="20">
        <v>0</v>
      </c>
      <c r="AA38" s="20">
        <v>0</v>
      </c>
      <c r="AB38" s="20">
        <v>0</v>
      </c>
      <c r="AC38" s="20">
        <v>0</v>
      </c>
      <c r="AD38" s="20">
        <v>0</v>
      </c>
      <c r="AF38" s="26">
        <f t="shared" si="0"/>
        <v>0.98815509049660499</v>
      </c>
      <c r="AG38" s="26">
        <f t="shared" si="1"/>
        <v>0</v>
      </c>
      <c r="AH38" s="26">
        <f t="shared" si="2"/>
        <v>1.1844909503394955E-2</v>
      </c>
      <c r="AI38" s="26">
        <f t="shared" si="3"/>
        <v>0</v>
      </c>
    </row>
    <row r="39" spans="1:35" x14ac:dyDescent="0.3">
      <c r="A39" s="1" t="s">
        <v>41</v>
      </c>
      <c r="B39" s="20">
        <v>1655850</v>
      </c>
      <c r="C39" s="20">
        <v>9253710</v>
      </c>
      <c r="D39" s="20">
        <v>12131310</v>
      </c>
      <c r="E39" s="20">
        <v>0</v>
      </c>
      <c r="G39" s="20">
        <v>1655850</v>
      </c>
      <c r="H39" s="20">
        <v>9253710</v>
      </c>
      <c r="I39" s="20">
        <v>12131310</v>
      </c>
      <c r="J39" s="20">
        <v>0</v>
      </c>
      <c r="L39" s="20">
        <v>0</v>
      </c>
      <c r="M39" s="20">
        <v>0</v>
      </c>
      <c r="N39" s="20">
        <v>0</v>
      </c>
      <c r="O39" s="20">
        <v>0</v>
      </c>
      <c r="Q39" s="20">
        <v>0</v>
      </c>
      <c r="R39" s="20">
        <v>0</v>
      </c>
      <c r="S39" s="20">
        <v>0</v>
      </c>
      <c r="T39" s="20">
        <v>0</v>
      </c>
      <c r="V39" s="20">
        <v>0</v>
      </c>
      <c r="W39" s="20">
        <v>0</v>
      </c>
      <c r="X39" s="20">
        <v>0</v>
      </c>
      <c r="Y39" s="20">
        <v>0</v>
      </c>
      <c r="AA39" s="20">
        <v>0</v>
      </c>
      <c r="AB39" s="20">
        <v>0</v>
      </c>
      <c r="AC39" s="20">
        <v>0</v>
      </c>
      <c r="AD39" s="20">
        <v>0</v>
      </c>
      <c r="AF39" s="26">
        <f t="shared" si="0"/>
        <v>1</v>
      </c>
      <c r="AG39" s="26">
        <f t="shared" si="1"/>
        <v>0</v>
      </c>
      <c r="AH39" s="26">
        <f t="shared" si="2"/>
        <v>0</v>
      </c>
      <c r="AI39" s="26">
        <f t="shared" si="3"/>
        <v>0</v>
      </c>
    </row>
    <row r="40" spans="1:35" x14ac:dyDescent="0.3">
      <c r="A40" s="1" t="s">
        <v>42</v>
      </c>
      <c r="B40" s="20">
        <v>0</v>
      </c>
      <c r="C40" s="20">
        <v>5250</v>
      </c>
      <c r="D40" s="20">
        <v>0</v>
      </c>
      <c r="E40" s="20">
        <v>0</v>
      </c>
      <c r="G40" s="20">
        <v>0</v>
      </c>
      <c r="H40" s="20">
        <v>0</v>
      </c>
      <c r="I40" s="20">
        <v>0</v>
      </c>
      <c r="J40" s="20">
        <v>0</v>
      </c>
      <c r="L40" s="20">
        <v>0</v>
      </c>
      <c r="M40" s="20">
        <v>5250</v>
      </c>
      <c r="N40" s="20">
        <v>0</v>
      </c>
      <c r="O40" s="20">
        <v>0</v>
      </c>
      <c r="Q40" s="20">
        <v>0</v>
      </c>
      <c r="R40" s="20">
        <v>0</v>
      </c>
      <c r="S40" s="20">
        <v>0</v>
      </c>
      <c r="T40" s="20">
        <v>0</v>
      </c>
      <c r="V40" s="20">
        <v>0</v>
      </c>
      <c r="W40" s="20">
        <v>0</v>
      </c>
      <c r="X40" s="20">
        <v>0</v>
      </c>
      <c r="Y40" s="20">
        <v>0</v>
      </c>
      <c r="AA40" s="20">
        <v>0</v>
      </c>
      <c r="AB40" s="20">
        <v>0</v>
      </c>
      <c r="AC40" s="20">
        <v>0</v>
      </c>
      <c r="AD40" s="20">
        <v>0</v>
      </c>
      <c r="AF40" s="26">
        <f t="shared" si="0"/>
        <v>0</v>
      </c>
      <c r="AG40" s="26">
        <f t="shared" si="1"/>
        <v>1</v>
      </c>
      <c r="AH40" s="26">
        <f t="shared" si="2"/>
        <v>0</v>
      </c>
      <c r="AI40" s="26">
        <f t="shared" si="3"/>
        <v>0</v>
      </c>
    </row>
    <row r="41" spans="1:35" x14ac:dyDescent="0.3">
      <c r="A41" s="1" t="s">
        <v>43</v>
      </c>
      <c r="B41" s="20">
        <v>407190</v>
      </c>
      <c r="C41" s="20">
        <v>707863</v>
      </c>
      <c r="D41" s="20">
        <v>849460</v>
      </c>
      <c r="E41" s="20">
        <v>0</v>
      </c>
      <c r="G41" s="20">
        <v>396540</v>
      </c>
      <c r="H41" s="20">
        <v>706513</v>
      </c>
      <c r="I41" s="20">
        <v>845460</v>
      </c>
      <c r="J41" s="20">
        <v>0</v>
      </c>
      <c r="L41" s="20">
        <v>10650</v>
      </c>
      <c r="M41" s="20">
        <v>1350</v>
      </c>
      <c r="N41" s="20">
        <v>4000</v>
      </c>
      <c r="O41" s="20">
        <v>0</v>
      </c>
      <c r="Q41" s="20">
        <v>0</v>
      </c>
      <c r="R41" s="20">
        <v>0</v>
      </c>
      <c r="S41" s="20">
        <v>0</v>
      </c>
      <c r="T41" s="20">
        <v>0</v>
      </c>
      <c r="V41" s="20">
        <v>0</v>
      </c>
      <c r="W41" s="20">
        <v>0</v>
      </c>
      <c r="X41" s="20">
        <v>0</v>
      </c>
      <c r="Y41" s="20">
        <v>0</v>
      </c>
      <c r="AA41" s="20">
        <v>0</v>
      </c>
      <c r="AB41" s="20">
        <v>0</v>
      </c>
      <c r="AC41" s="20">
        <v>0</v>
      </c>
      <c r="AD41" s="20">
        <v>0</v>
      </c>
      <c r="AF41" s="26">
        <f t="shared" si="0"/>
        <v>0.99656461761625548</v>
      </c>
      <c r="AG41" s="26">
        <f t="shared" si="1"/>
        <v>3.4353823837444124E-3</v>
      </c>
      <c r="AH41" s="26">
        <f t="shared" si="2"/>
        <v>0</v>
      </c>
      <c r="AI41" s="26">
        <f t="shared" si="3"/>
        <v>0</v>
      </c>
    </row>
  </sheetData>
  <autoFilter ref="A2:JV41" xr:uid="{D3A58592-516B-4177-9C4E-062DFEFDE22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A894-1273-4A82-A2D8-0452435FBC37}">
  <dimension ref="A1:AD28"/>
  <sheetViews>
    <sheetView workbookViewId="0">
      <selection activeCell="N14" sqref="N14"/>
    </sheetView>
  </sheetViews>
  <sheetFormatPr defaultRowHeight="15.75" x14ac:dyDescent="0.35"/>
  <cols>
    <col min="1" max="1" width="24.33203125" bestFit="1" customWidth="1"/>
    <col min="2" max="5" width="14.1640625" bestFit="1" customWidth="1"/>
    <col min="7" max="10" width="14.1640625" bestFit="1" customWidth="1"/>
    <col min="12" max="13" width="13" bestFit="1" customWidth="1"/>
    <col min="14" max="14" width="14.1640625" bestFit="1" customWidth="1"/>
    <col min="15" max="15" width="13" bestFit="1" customWidth="1"/>
    <col min="17" max="18" width="10.5" bestFit="1" customWidth="1"/>
    <col min="19" max="19" width="5.1640625" bestFit="1" customWidth="1"/>
    <col min="20" max="20" width="10.5" bestFit="1" customWidth="1"/>
    <col min="22" max="24" width="5.1640625" bestFit="1" customWidth="1"/>
    <col min="25" max="25" width="13" bestFit="1" customWidth="1"/>
    <col min="27" max="30" width="11.33203125" customWidth="1"/>
    <col min="31" max="31" width="9.83203125" customWidth="1"/>
  </cols>
  <sheetData>
    <row r="1" spans="1:30" ht="16.5" thickBot="1" x14ac:dyDescent="0.4">
      <c r="A1" s="4" t="s">
        <v>45</v>
      </c>
      <c r="B1" s="6" t="s">
        <v>46</v>
      </c>
      <c r="C1" s="7"/>
      <c r="D1" s="7"/>
      <c r="E1" s="8"/>
      <c r="G1" s="13" t="s">
        <v>47</v>
      </c>
      <c r="H1" s="14"/>
      <c r="I1" s="14"/>
      <c r="J1" s="15"/>
      <c r="L1" s="13" t="s">
        <v>48</v>
      </c>
      <c r="M1" s="14"/>
      <c r="N1" s="14"/>
      <c r="O1" s="15"/>
      <c r="Q1" s="13" t="s">
        <v>49</v>
      </c>
      <c r="R1" s="14"/>
      <c r="S1" s="14"/>
      <c r="T1" s="15"/>
      <c r="V1" s="13" t="s">
        <v>50</v>
      </c>
      <c r="W1" s="14"/>
      <c r="X1" s="14"/>
      <c r="Y1" s="15"/>
      <c r="AA1" s="24" t="s">
        <v>54</v>
      </c>
      <c r="AB1" s="25"/>
      <c r="AC1" s="25"/>
      <c r="AD1" s="25"/>
    </row>
    <row r="2" spans="1:30" ht="16.5" thickBot="1" x14ac:dyDescent="0.4">
      <c r="B2" s="9">
        <v>2019</v>
      </c>
      <c r="C2" s="9">
        <v>2020</v>
      </c>
      <c r="D2" s="10">
        <f>C2+1</f>
        <v>2021</v>
      </c>
      <c r="E2" s="10">
        <f>D2+1</f>
        <v>2022</v>
      </c>
      <c r="G2" s="9">
        <v>2019</v>
      </c>
      <c r="H2" s="9">
        <v>2020</v>
      </c>
      <c r="I2" s="10">
        <f>H2+1</f>
        <v>2021</v>
      </c>
      <c r="J2" s="10">
        <f>I2+1</f>
        <v>2022</v>
      </c>
      <c r="L2" s="9">
        <v>2019</v>
      </c>
      <c r="M2" s="9">
        <v>2020</v>
      </c>
      <c r="N2" s="10">
        <f>M2+1</f>
        <v>2021</v>
      </c>
      <c r="O2" s="10">
        <f>N2+1</f>
        <v>2022</v>
      </c>
      <c r="Q2" s="9">
        <v>2019</v>
      </c>
      <c r="R2" s="9">
        <v>2020</v>
      </c>
      <c r="S2" s="10">
        <f>R2+1</f>
        <v>2021</v>
      </c>
      <c r="T2" s="10">
        <f>S2+1</f>
        <v>2022</v>
      </c>
      <c r="V2" s="9">
        <v>2019</v>
      </c>
      <c r="W2" s="9">
        <v>2020</v>
      </c>
      <c r="X2" s="10">
        <f>W2+1</f>
        <v>2021</v>
      </c>
      <c r="Y2" s="10">
        <f>X2+1</f>
        <v>2022</v>
      </c>
      <c r="AA2" s="23" t="s">
        <v>0</v>
      </c>
      <c r="AB2" s="23" t="s">
        <v>1</v>
      </c>
      <c r="AC2" s="23" t="s">
        <v>2</v>
      </c>
      <c r="AD2" s="23" t="s">
        <v>3</v>
      </c>
    </row>
    <row r="3" spans="1:30" x14ac:dyDescent="0.35">
      <c r="A3" s="5" t="s">
        <v>5</v>
      </c>
      <c r="B3" s="11">
        <v>456300</v>
      </c>
      <c r="C3" s="11">
        <v>6327475</v>
      </c>
      <c r="D3" s="11">
        <v>3520750</v>
      </c>
      <c r="E3" s="12">
        <v>883550</v>
      </c>
      <c r="G3" s="12">
        <v>0</v>
      </c>
      <c r="H3" s="12">
        <v>0</v>
      </c>
      <c r="I3" s="12">
        <v>0</v>
      </c>
      <c r="J3" s="12">
        <v>0</v>
      </c>
      <c r="L3" s="12">
        <v>456300</v>
      </c>
      <c r="M3" s="12">
        <v>6327475</v>
      </c>
      <c r="N3" s="12">
        <v>3520750</v>
      </c>
      <c r="O3" s="12">
        <v>883550</v>
      </c>
      <c r="Q3" s="11">
        <v>0</v>
      </c>
      <c r="R3" s="11">
        <v>0</v>
      </c>
      <c r="S3" s="11">
        <v>0</v>
      </c>
      <c r="T3" s="11">
        <v>0</v>
      </c>
      <c r="V3" s="11">
        <v>0</v>
      </c>
      <c r="W3" s="11">
        <v>0</v>
      </c>
      <c r="X3" s="11">
        <v>0</v>
      </c>
      <c r="Y3" s="11">
        <v>0</v>
      </c>
      <c r="AA3" s="16">
        <f>IFERROR(AVERAGE(H3,I3,J3)/AVERAGE($C3,$D3,$E3),"0%")</f>
        <v>0</v>
      </c>
      <c r="AB3" s="16">
        <f>IFERROR(AVERAGE(M3,N3,O3)/AVERAGE($C3,$D3,$E3),"0%")</f>
        <v>1</v>
      </c>
      <c r="AC3" s="16">
        <f>IFERROR(AVERAGE(R3,S3,T3)/AVERAGE($C3,$D3,$E3),"0%")</f>
        <v>0</v>
      </c>
      <c r="AD3" s="16">
        <f>IFERROR(AVERAGE(W3,X3,Y3)/AVERAGE($C3,$D3,$E3),"0%")</f>
        <v>0</v>
      </c>
    </row>
    <row r="4" spans="1:30" x14ac:dyDescent="0.35">
      <c r="A4" s="5" t="s">
        <v>6</v>
      </c>
      <c r="B4" s="11">
        <v>1293240</v>
      </c>
      <c r="C4" s="11">
        <v>3544560</v>
      </c>
      <c r="D4" s="11">
        <v>2000010</v>
      </c>
      <c r="E4" s="12">
        <v>1999980</v>
      </c>
      <c r="G4" s="12">
        <v>1293240</v>
      </c>
      <c r="H4" s="12">
        <v>3544560</v>
      </c>
      <c r="I4" s="12">
        <v>2000010</v>
      </c>
      <c r="J4" s="12">
        <v>1999980</v>
      </c>
      <c r="L4" s="12">
        <v>0</v>
      </c>
      <c r="M4" s="12">
        <v>0</v>
      </c>
      <c r="N4" s="12">
        <v>0</v>
      </c>
      <c r="O4" s="12">
        <v>0</v>
      </c>
      <c r="Q4" s="11">
        <v>0</v>
      </c>
      <c r="R4" s="11">
        <v>0</v>
      </c>
      <c r="S4" s="11">
        <v>0</v>
      </c>
      <c r="T4" s="11">
        <v>0</v>
      </c>
      <c r="V4" s="11">
        <v>0</v>
      </c>
      <c r="W4" s="11">
        <v>0</v>
      </c>
      <c r="X4" s="11">
        <v>0</v>
      </c>
      <c r="Y4" s="11">
        <v>0</v>
      </c>
      <c r="AA4" s="16">
        <f>IFERROR(AVERAGE(H4,I4,J4)/AVERAGE($C4,$D4,$E4),"0%")</f>
        <v>1</v>
      </c>
      <c r="AB4" s="16">
        <f>IFERROR(AVERAGE(M4,N4,O4)/AVERAGE($C4,$D4,$E4),"0%")</f>
        <v>0</v>
      </c>
      <c r="AC4" s="16">
        <f>IFERROR(AVERAGE(R4,S4,T4)/AVERAGE($C4,$D4,$E4),"0%")</f>
        <v>0</v>
      </c>
      <c r="AD4" s="16">
        <f t="shared" ref="AD4:AD28" si="0">IFERROR(AVERAGE(W4,X4,Y4)/AVERAGE($C4,$D4,$E4),"0%")</f>
        <v>0</v>
      </c>
    </row>
    <row r="5" spans="1:30" x14ac:dyDescent="0.35">
      <c r="A5" s="5" t="s">
        <v>7</v>
      </c>
      <c r="B5" s="11">
        <v>1000020</v>
      </c>
      <c r="C5" s="11">
        <v>10501053</v>
      </c>
      <c r="D5" s="11">
        <v>6000090</v>
      </c>
      <c r="E5" s="12">
        <v>3747850</v>
      </c>
      <c r="G5" s="12">
        <v>1000020</v>
      </c>
      <c r="H5" s="12">
        <v>10500120</v>
      </c>
      <c r="I5" s="12">
        <v>6000090</v>
      </c>
      <c r="J5" s="12">
        <v>1499850</v>
      </c>
      <c r="L5" s="12">
        <v>0</v>
      </c>
      <c r="M5" s="12">
        <v>0</v>
      </c>
      <c r="N5" s="12">
        <v>0</v>
      </c>
      <c r="O5" s="12">
        <v>0</v>
      </c>
      <c r="Q5" s="11">
        <v>0</v>
      </c>
      <c r="R5" s="11">
        <v>933</v>
      </c>
      <c r="S5" s="11">
        <v>0</v>
      </c>
      <c r="T5" s="11">
        <v>0</v>
      </c>
      <c r="V5" s="11">
        <v>0</v>
      </c>
      <c r="W5" s="11">
        <v>0</v>
      </c>
      <c r="X5" s="11">
        <v>0</v>
      </c>
      <c r="Y5" s="11">
        <v>2248000</v>
      </c>
      <c r="AA5" s="16">
        <f>IFERROR(AVERAGE(H5,I5,J5)/AVERAGE($C5,$D5,$E5),"0%")</f>
        <v>0.88893605721528968</v>
      </c>
      <c r="AB5" s="16">
        <f>IFERROR(AVERAGE(M5,N5,O5)/AVERAGE($C5,$D5,$E5),"0%")</f>
        <v>0</v>
      </c>
      <c r="AC5" s="16">
        <f>IFERROR(AVERAGE(R5,S5,T5)/AVERAGE($C5,$D5,$E5),"0%")</f>
        <v>4.607636537777459E-5</v>
      </c>
      <c r="AD5" s="16">
        <f t="shared" si="0"/>
        <v>0.11101786641933256</v>
      </c>
    </row>
    <row r="6" spans="1:30" x14ac:dyDescent="0.35">
      <c r="A6" s="5" t="s">
        <v>8</v>
      </c>
      <c r="B6" s="11">
        <v>0</v>
      </c>
      <c r="C6" s="11">
        <v>3837360</v>
      </c>
      <c r="D6" s="11">
        <v>1143450</v>
      </c>
      <c r="E6" s="12">
        <v>1528590</v>
      </c>
      <c r="G6" s="12">
        <v>0</v>
      </c>
      <c r="H6" s="12">
        <v>3837360</v>
      </c>
      <c r="I6" s="12">
        <v>1143450</v>
      </c>
      <c r="J6" s="12">
        <v>1528590</v>
      </c>
      <c r="L6" s="12">
        <v>0</v>
      </c>
      <c r="M6" s="12">
        <v>0</v>
      </c>
      <c r="N6" s="12">
        <v>0</v>
      </c>
      <c r="O6" s="12">
        <v>0</v>
      </c>
      <c r="Q6" s="11">
        <v>0</v>
      </c>
      <c r="R6" s="11">
        <v>0</v>
      </c>
      <c r="S6" s="11">
        <v>0</v>
      </c>
      <c r="T6" s="11">
        <v>0</v>
      </c>
      <c r="V6" s="11">
        <v>0</v>
      </c>
      <c r="W6" s="11">
        <v>0</v>
      </c>
      <c r="X6" s="11">
        <v>0</v>
      </c>
      <c r="Y6" s="11">
        <v>0</v>
      </c>
      <c r="AA6" s="16">
        <f>IFERROR(AVERAGE(H6,I6,J6)/AVERAGE($C6,$D6,$E6),"0%")</f>
        <v>1</v>
      </c>
      <c r="AB6" s="16">
        <f>IFERROR(AVERAGE(M6,N6,O6)/AVERAGE($C6,$D6,$E6),"0%")</f>
        <v>0</v>
      </c>
      <c r="AC6" s="16">
        <f>IFERROR(AVERAGE(R6,S6,T6)/AVERAGE($C6,$D6,$E6),"0%")</f>
        <v>0</v>
      </c>
      <c r="AD6" s="16">
        <f t="shared" si="0"/>
        <v>0</v>
      </c>
    </row>
    <row r="7" spans="1:30" x14ac:dyDescent="0.35">
      <c r="A7" s="5" t="s">
        <v>9</v>
      </c>
      <c r="B7" s="11">
        <v>208380</v>
      </c>
      <c r="C7" s="11">
        <v>1296840</v>
      </c>
      <c r="D7" s="11">
        <v>2150460</v>
      </c>
      <c r="E7" s="12">
        <v>1678530</v>
      </c>
      <c r="G7" s="12">
        <v>208380</v>
      </c>
      <c r="H7" s="12">
        <v>1296840</v>
      </c>
      <c r="I7" s="12">
        <v>2150460</v>
      </c>
      <c r="J7" s="12">
        <v>1678530</v>
      </c>
      <c r="L7" s="12">
        <v>0</v>
      </c>
      <c r="M7" s="12">
        <v>0</v>
      </c>
      <c r="N7" s="12">
        <v>0</v>
      </c>
      <c r="O7" s="12">
        <v>0</v>
      </c>
      <c r="Q7" s="11">
        <v>0</v>
      </c>
      <c r="R7" s="11">
        <v>0</v>
      </c>
      <c r="S7" s="11">
        <v>0</v>
      </c>
      <c r="T7" s="11">
        <v>0</v>
      </c>
      <c r="V7" s="11">
        <v>0</v>
      </c>
      <c r="W7" s="11">
        <v>0</v>
      </c>
      <c r="X7" s="11">
        <v>0</v>
      </c>
      <c r="Y7" s="11">
        <v>0</v>
      </c>
      <c r="AA7" s="16">
        <f>IFERROR(AVERAGE(H7,I7,J7)/AVERAGE($C7,$D7,$E7),"0%")</f>
        <v>1</v>
      </c>
      <c r="AB7" s="16">
        <f>IFERROR(AVERAGE(M7,N7,O7)/AVERAGE($C7,$D7,$E7),"0%")</f>
        <v>0</v>
      </c>
      <c r="AC7" s="16">
        <f>IFERROR(AVERAGE(R7,S7,T7)/AVERAGE($C7,$D7,$E7),"0%")</f>
        <v>0</v>
      </c>
      <c r="AD7" s="16">
        <f t="shared" si="0"/>
        <v>0</v>
      </c>
    </row>
    <row r="8" spans="1:30" x14ac:dyDescent="0.35">
      <c r="A8" s="1" t="s">
        <v>14</v>
      </c>
      <c r="B8" s="11">
        <v>4001110</v>
      </c>
      <c r="C8" s="11">
        <v>9117385</v>
      </c>
      <c r="D8" s="11">
        <v>17206440</v>
      </c>
      <c r="E8" s="12">
        <v>9464310</v>
      </c>
      <c r="G8" s="12">
        <v>1320210</v>
      </c>
      <c r="H8" s="12">
        <v>2493510</v>
      </c>
      <c r="I8" s="12">
        <v>5487990</v>
      </c>
      <c r="J8" s="12">
        <v>2838060</v>
      </c>
      <c r="L8" s="12">
        <v>2680900</v>
      </c>
      <c r="M8" s="12">
        <v>6623875</v>
      </c>
      <c r="N8" s="12">
        <v>11718450</v>
      </c>
      <c r="O8" s="12">
        <v>6626250</v>
      </c>
      <c r="Q8" s="11">
        <v>0</v>
      </c>
      <c r="R8" s="11">
        <v>0</v>
      </c>
      <c r="S8" s="11">
        <v>0</v>
      </c>
      <c r="T8" s="11">
        <v>0</v>
      </c>
      <c r="V8" s="11">
        <v>0</v>
      </c>
      <c r="W8" s="11">
        <v>0</v>
      </c>
      <c r="X8" s="11">
        <v>0</v>
      </c>
      <c r="Y8" s="11">
        <v>0</v>
      </c>
      <c r="AA8" s="16">
        <f>IFERROR(AVERAGE(H8,I8,J8)/AVERAGE($C8,$D8,$E8),"0%")</f>
        <v>0.30232254349102011</v>
      </c>
      <c r="AB8" s="16">
        <f>IFERROR(AVERAGE(M8,N8,O8)/AVERAGE($C8,$D8,$E8),"0%")</f>
        <v>0.69767745650897983</v>
      </c>
      <c r="AC8" s="16">
        <f>IFERROR(AVERAGE(R8,S8,T8)/AVERAGE($C8,$D8,$E8),"0%")</f>
        <v>0</v>
      </c>
      <c r="AD8" s="16">
        <f t="shared" si="0"/>
        <v>0</v>
      </c>
    </row>
    <row r="9" spans="1:30" x14ac:dyDescent="0.35">
      <c r="A9" s="5" t="s">
        <v>15</v>
      </c>
      <c r="B9" s="11">
        <v>1146000</v>
      </c>
      <c r="C9" s="11">
        <v>2506740</v>
      </c>
      <c r="D9" s="11">
        <v>1909920</v>
      </c>
      <c r="E9" s="12">
        <v>984660</v>
      </c>
      <c r="G9" s="12">
        <v>1146000</v>
      </c>
      <c r="H9" s="12">
        <v>2506740</v>
      </c>
      <c r="I9" s="12">
        <v>1909920</v>
      </c>
      <c r="J9" s="12">
        <v>984660</v>
      </c>
      <c r="L9" s="12">
        <v>0</v>
      </c>
      <c r="M9" s="12">
        <v>0</v>
      </c>
      <c r="N9" s="12">
        <v>0</v>
      </c>
      <c r="O9" s="12">
        <v>0</v>
      </c>
      <c r="Q9" s="11">
        <v>0</v>
      </c>
      <c r="R9" s="11">
        <v>0</v>
      </c>
      <c r="S9" s="11">
        <v>0</v>
      </c>
      <c r="T9" s="11">
        <v>0</v>
      </c>
      <c r="V9" s="11">
        <v>0</v>
      </c>
      <c r="W9" s="11">
        <v>0</v>
      </c>
      <c r="X9" s="11">
        <v>0</v>
      </c>
      <c r="Y9" s="11">
        <v>0</v>
      </c>
      <c r="AA9" s="16">
        <f>IFERROR(AVERAGE(H9,I9,J9)/AVERAGE($C9,$D9,$E9),"0%")</f>
        <v>1</v>
      </c>
      <c r="AB9" s="16">
        <f>IFERROR(AVERAGE(M9,N9,O9)/AVERAGE($C9,$D9,$E9),"0%")</f>
        <v>0</v>
      </c>
      <c r="AC9" s="16">
        <f>IFERROR(AVERAGE(R9,S9,T9)/AVERAGE($C9,$D9,$E9),"0%")</f>
        <v>0</v>
      </c>
      <c r="AD9" s="16">
        <f t="shared" si="0"/>
        <v>0</v>
      </c>
    </row>
    <row r="10" spans="1:30" x14ac:dyDescent="0.35">
      <c r="A10" s="5" t="s">
        <v>18</v>
      </c>
      <c r="B10" s="11">
        <v>0</v>
      </c>
      <c r="C10" s="11">
        <v>0</v>
      </c>
      <c r="D10" s="11">
        <v>537300</v>
      </c>
      <c r="E10" s="12">
        <v>0</v>
      </c>
      <c r="G10" s="12">
        <v>0</v>
      </c>
      <c r="H10" s="12">
        <v>0</v>
      </c>
      <c r="I10" s="12">
        <v>537300</v>
      </c>
      <c r="J10" s="12">
        <v>0</v>
      </c>
      <c r="L10" s="12">
        <v>0</v>
      </c>
      <c r="M10" s="12">
        <v>0</v>
      </c>
      <c r="N10" s="12">
        <v>0</v>
      </c>
      <c r="O10" s="12">
        <v>0</v>
      </c>
      <c r="Q10" s="11">
        <v>0</v>
      </c>
      <c r="R10" s="11">
        <v>0</v>
      </c>
      <c r="S10" s="11">
        <v>0</v>
      </c>
      <c r="T10" s="11">
        <v>0</v>
      </c>
      <c r="V10" s="11">
        <v>0</v>
      </c>
      <c r="W10" s="11">
        <v>0</v>
      </c>
      <c r="X10" s="11">
        <v>0</v>
      </c>
      <c r="Y10" s="11">
        <v>0</v>
      </c>
      <c r="AA10" s="16">
        <f>IFERROR(AVERAGE(H10,I10,J10)/AVERAGE($C10,$D10,$E10),"0%")</f>
        <v>1</v>
      </c>
      <c r="AB10" s="16">
        <f>IFERROR(AVERAGE(M10,N10,O10)/AVERAGE($C10,$D10,$E10),"0%")</f>
        <v>0</v>
      </c>
      <c r="AC10" s="16">
        <f>IFERROR(AVERAGE(R10,S10,T10)/AVERAGE($C10,$D10,$E10),"0%")</f>
        <v>0</v>
      </c>
      <c r="AD10" s="16">
        <f t="shared" si="0"/>
        <v>0</v>
      </c>
    </row>
    <row r="11" spans="1:30" x14ac:dyDescent="0.35">
      <c r="A11" s="5" t="s">
        <v>20</v>
      </c>
      <c r="B11" s="11">
        <v>663275</v>
      </c>
      <c r="C11" s="11">
        <v>0</v>
      </c>
      <c r="D11" s="11">
        <v>0</v>
      </c>
      <c r="E11" s="12">
        <v>0</v>
      </c>
      <c r="G11" s="12">
        <v>143550</v>
      </c>
      <c r="H11" s="12">
        <v>0</v>
      </c>
      <c r="I11" s="12">
        <v>0</v>
      </c>
      <c r="J11" s="12">
        <v>0</v>
      </c>
      <c r="L11" s="12">
        <v>519725</v>
      </c>
      <c r="M11" s="12">
        <v>0</v>
      </c>
      <c r="N11" s="12">
        <v>0</v>
      </c>
      <c r="O11" s="12">
        <v>0</v>
      </c>
      <c r="Q11" s="11">
        <v>0</v>
      </c>
      <c r="R11" s="11">
        <v>0</v>
      </c>
      <c r="S11" s="11">
        <v>0</v>
      </c>
      <c r="T11" s="11">
        <v>0</v>
      </c>
      <c r="V11" s="11">
        <v>0</v>
      </c>
      <c r="W11" s="11">
        <v>0</v>
      </c>
      <c r="X11" s="11">
        <v>0</v>
      </c>
      <c r="Y11" s="11">
        <v>0</v>
      </c>
      <c r="AA11" s="16" t="str">
        <f>IFERROR(AVERAGE(H11,I11,J11)/AVERAGE($C11,$D11,$E11),"0%")</f>
        <v>0%</v>
      </c>
      <c r="AB11" s="16" t="str">
        <f>IFERROR(AVERAGE(M11,N11,O11)/AVERAGE($C11,$D11,$E11),"0%")</f>
        <v>0%</v>
      </c>
      <c r="AC11" s="16" t="str">
        <f>IFERROR(AVERAGE(R11,S11,T11)/AVERAGE($C11,$D11,$E11),"0%")</f>
        <v>0%</v>
      </c>
      <c r="AD11" s="16" t="str">
        <f t="shared" si="0"/>
        <v>0%</v>
      </c>
    </row>
    <row r="12" spans="1:30" x14ac:dyDescent="0.35">
      <c r="A12" s="5" t="s">
        <v>21</v>
      </c>
      <c r="B12" s="11">
        <v>1014990</v>
      </c>
      <c r="C12" s="11">
        <v>2440830</v>
      </c>
      <c r="D12" s="11">
        <v>0</v>
      </c>
      <c r="E12" s="12">
        <v>0</v>
      </c>
      <c r="G12" s="12">
        <v>1014990</v>
      </c>
      <c r="H12" s="12">
        <v>2440830</v>
      </c>
      <c r="I12" s="12">
        <v>0</v>
      </c>
      <c r="J12" s="12">
        <v>0</v>
      </c>
      <c r="L12" s="12">
        <v>0</v>
      </c>
      <c r="M12" s="12">
        <v>0</v>
      </c>
      <c r="N12" s="12">
        <v>0</v>
      </c>
      <c r="O12" s="12">
        <v>0</v>
      </c>
      <c r="Q12" s="11">
        <v>0</v>
      </c>
      <c r="R12" s="11">
        <v>0</v>
      </c>
      <c r="S12" s="11">
        <v>0</v>
      </c>
      <c r="T12" s="11">
        <v>0</v>
      </c>
      <c r="V12" s="11">
        <v>0</v>
      </c>
      <c r="W12" s="11">
        <v>0</v>
      </c>
      <c r="X12" s="11">
        <v>0</v>
      </c>
      <c r="Y12" s="11">
        <v>0</v>
      </c>
      <c r="AA12" s="16">
        <f>IFERROR(AVERAGE(H12,I12,J12)/AVERAGE($C12,$D12,$E12),"0%")</f>
        <v>1</v>
      </c>
      <c r="AB12" s="16">
        <f>IFERROR(AVERAGE(M12,N12,O12)/AVERAGE($C12,$D12,$E12),"0%")</f>
        <v>0</v>
      </c>
      <c r="AC12" s="16">
        <f>IFERROR(AVERAGE(R12,S12,T12)/AVERAGE($C12,$D12,$E12),"0%")</f>
        <v>0</v>
      </c>
      <c r="AD12" s="16">
        <f t="shared" si="0"/>
        <v>0</v>
      </c>
    </row>
    <row r="13" spans="1:30" x14ac:dyDescent="0.35">
      <c r="A13" s="5" t="s">
        <v>23</v>
      </c>
      <c r="B13" s="11">
        <v>0</v>
      </c>
      <c r="C13" s="11">
        <v>5301750</v>
      </c>
      <c r="D13" s="11">
        <v>3090000</v>
      </c>
      <c r="E13" s="12">
        <v>320010</v>
      </c>
      <c r="G13" s="12">
        <v>0</v>
      </c>
      <c r="H13" s="12">
        <v>5301750</v>
      </c>
      <c r="I13" s="12">
        <v>3090000</v>
      </c>
      <c r="J13" s="12">
        <v>320010</v>
      </c>
      <c r="L13" s="12">
        <v>0</v>
      </c>
      <c r="M13" s="12">
        <v>0</v>
      </c>
      <c r="N13" s="12">
        <v>0</v>
      </c>
      <c r="O13" s="12">
        <v>0</v>
      </c>
      <c r="Q13" s="11">
        <v>0</v>
      </c>
      <c r="R13" s="11">
        <v>0</v>
      </c>
      <c r="S13" s="11">
        <v>0</v>
      </c>
      <c r="T13" s="11">
        <v>0</v>
      </c>
      <c r="V13" s="11">
        <v>0</v>
      </c>
      <c r="W13" s="11">
        <v>0</v>
      </c>
      <c r="X13" s="11">
        <v>0</v>
      </c>
      <c r="Y13" s="11">
        <v>0</v>
      </c>
      <c r="AA13" s="16">
        <f>IFERROR(AVERAGE(H13,I13,J13)/AVERAGE($C13,$D13,$E13),"0%")</f>
        <v>1</v>
      </c>
      <c r="AB13" s="16">
        <f>IFERROR(AVERAGE(M13,N13,O13)/AVERAGE($C13,$D13,$E13),"0%")</f>
        <v>0</v>
      </c>
      <c r="AC13" s="16">
        <f>IFERROR(AVERAGE(R13,S13,T13)/AVERAGE($C13,$D13,$E13),"0%")</f>
        <v>0</v>
      </c>
      <c r="AD13" s="16">
        <f t="shared" si="0"/>
        <v>0</v>
      </c>
    </row>
    <row r="14" spans="1:30" x14ac:dyDescent="0.35">
      <c r="A14" s="5" t="s">
        <v>24</v>
      </c>
      <c r="B14" s="11">
        <v>553675</v>
      </c>
      <c r="C14" s="11">
        <v>2854890</v>
      </c>
      <c r="D14" s="11">
        <v>1888260</v>
      </c>
      <c r="E14" s="12">
        <v>911280</v>
      </c>
      <c r="G14" s="12">
        <v>0</v>
      </c>
      <c r="H14" s="12">
        <v>1318890</v>
      </c>
      <c r="I14" s="12">
        <v>1888260</v>
      </c>
      <c r="J14" s="12">
        <v>911280</v>
      </c>
      <c r="L14" s="12">
        <v>553675</v>
      </c>
      <c r="M14" s="12">
        <v>1536000</v>
      </c>
      <c r="N14" s="12">
        <v>0</v>
      </c>
      <c r="O14" s="12">
        <v>0</v>
      </c>
      <c r="Q14" s="11">
        <v>0</v>
      </c>
      <c r="R14" s="11">
        <v>0</v>
      </c>
      <c r="S14" s="11">
        <v>0</v>
      </c>
      <c r="T14" s="11">
        <v>0</v>
      </c>
      <c r="V14" s="11">
        <v>0</v>
      </c>
      <c r="W14" s="11">
        <v>0</v>
      </c>
      <c r="X14" s="11">
        <v>0</v>
      </c>
      <c r="Y14" s="11">
        <v>0</v>
      </c>
      <c r="AA14" s="16">
        <f>IFERROR(AVERAGE(H14,I14,J14)/AVERAGE($C14,$D14,$E14),"0%")</f>
        <v>0.72835458215947491</v>
      </c>
      <c r="AB14" s="16">
        <f>IFERROR(AVERAGE(M14,N14,O14)/AVERAGE($C14,$D14,$E14),"0%")</f>
        <v>0.27164541784052504</v>
      </c>
      <c r="AC14" s="16">
        <f>IFERROR(AVERAGE(R14,S14,T14)/AVERAGE($C14,$D14,$E14),"0%")</f>
        <v>0</v>
      </c>
      <c r="AD14" s="16">
        <f t="shared" si="0"/>
        <v>0</v>
      </c>
    </row>
    <row r="15" spans="1:30" x14ac:dyDescent="0.35">
      <c r="A15" s="5" t="s">
        <v>25</v>
      </c>
      <c r="B15" s="11">
        <v>392050</v>
      </c>
      <c r="C15" s="11">
        <v>4040660</v>
      </c>
      <c r="D15" s="11">
        <v>2205175</v>
      </c>
      <c r="E15" s="12">
        <v>2765870</v>
      </c>
      <c r="G15" s="12">
        <v>0</v>
      </c>
      <c r="H15" s="12">
        <v>185760</v>
      </c>
      <c r="I15" s="12">
        <v>0</v>
      </c>
      <c r="J15" s="12">
        <v>504870</v>
      </c>
      <c r="L15" s="12">
        <v>392050</v>
      </c>
      <c r="M15" s="12">
        <v>3854900</v>
      </c>
      <c r="N15" s="12">
        <v>2205175</v>
      </c>
      <c r="O15" s="12">
        <v>2261000</v>
      </c>
      <c r="Q15" s="11">
        <v>0</v>
      </c>
      <c r="R15" s="11">
        <v>0</v>
      </c>
      <c r="S15" s="11">
        <v>0</v>
      </c>
      <c r="T15" s="11">
        <v>0</v>
      </c>
      <c r="V15" s="11">
        <v>0</v>
      </c>
      <c r="W15" s="11">
        <v>0</v>
      </c>
      <c r="X15" s="11">
        <v>0</v>
      </c>
      <c r="Y15" s="11">
        <v>0</v>
      </c>
      <c r="AA15" s="16">
        <f>IFERROR(AVERAGE(H15,I15,J15)/AVERAGE($C15,$D15,$E15),"0%")</f>
        <v>7.6636995995763291E-2</v>
      </c>
      <c r="AB15" s="16">
        <f>IFERROR(AVERAGE(M15,N15,O15)/AVERAGE($C15,$D15,$E15),"0%")</f>
        <v>0.92336300400423665</v>
      </c>
      <c r="AC15" s="16">
        <f>IFERROR(AVERAGE(R15,S15,T15)/AVERAGE($C15,$D15,$E15),"0%")</f>
        <v>0</v>
      </c>
      <c r="AD15" s="16">
        <f t="shared" si="0"/>
        <v>0</v>
      </c>
    </row>
    <row r="16" spans="1:30" x14ac:dyDescent="0.35">
      <c r="A16" s="5" t="s">
        <v>26</v>
      </c>
      <c r="B16" s="11">
        <v>0</v>
      </c>
      <c r="C16" s="11">
        <v>6140010</v>
      </c>
      <c r="D16" s="11">
        <v>8110020</v>
      </c>
      <c r="E16" s="12">
        <v>1200000</v>
      </c>
      <c r="G16" s="12">
        <v>0</v>
      </c>
      <c r="H16" s="12">
        <v>6140010</v>
      </c>
      <c r="I16" s="12">
        <v>8110020</v>
      </c>
      <c r="J16" s="12">
        <v>1200000</v>
      </c>
      <c r="L16" s="12">
        <v>0</v>
      </c>
      <c r="M16" s="12">
        <v>0</v>
      </c>
      <c r="N16" s="12">
        <v>0</v>
      </c>
      <c r="O16" s="12">
        <v>0</v>
      </c>
      <c r="Q16" s="11">
        <v>0</v>
      </c>
      <c r="R16" s="11">
        <v>0</v>
      </c>
      <c r="S16" s="11">
        <v>0</v>
      </c>
      <c r="T16" s="11">
        <v>0</v>
      </c>
      <c r="V16" s="11">
        <v>0</v>
      </c>
      <c r="W16" s="11">
        <v>0</v>
      </c>
      <c r="X16" s="11">
        <v>0</v>
      </c>
      <c r="Y16" s="11">
        <v>0</v>
      </c>
      <c r="AA16" s="16">
        <f>IFERROR(AVERAGE(H16,I16,J16)/AVERAGE($C16,$D16,$E16),"0%")</f>
        <v>1</v>
      </c>
      <c r="AB16" s="16">
        <f>IFERROR(AVERAGE(M16,N16,O16)/AVERAGE($C16,$D16,$E16),"0%")</f>
        <v>0</v>
      </c>
      <c r="AC16" s="16">
        <f>IFERROR(AVERAGE(R16,S16,T16)/AVERAGE($C16,$D16,$E16),"0%")</f>
        <v>0</v>
      </c>
      <c r="AD16" s="16">
        <f t="shared" si="0"/>
        <v>0</v>
      </c>
    </row>
    <row r="17" spans="1:30" x14ac:dyDescent="0.35">
      <c r="A17" s="5" t="s">
        <v>27</v>
      </c>
      <c r="B17" s="11">
        <v>1445502</v>
      </c>
      <c r="C17" s="11">
        <v>1112700</v>
      </c>
      <c r="D17" s="11">
        <v>5145330</v>
      </c>
      <c r="E17" s="12">
        <v>2076150</v>
      </c>
      <c r="G17" s="12">
        <v>1429140</v>
      </c>
      <c r="H17" s="12">
        <v>1112700</v>
      </c>
      <c r="I17" s="12">
        <v>5145330</v>
      </c>
      <c r="J17" s="12">
        <v>2076150</v>
      </c>
      <c r="L17" s="12">
        <v>0</v>
      </c>
      <c r="M17" s="12">
        <v>0</v>
      </c>
      <c r="N17" s="12">
        <v>0</v>
      </c>
      <c r="O17" s="12">
        <v>0</v>
      </c>
      <c r="Q17" s="11">
        <v>16362</v>
      </c>
      <c r="R17" s="11">
        <v>0</v>
      </c>
      <c r="S17" s="11">
        <v>0</v>
      </c>
      <c r="T17" s="11">
        <v>0</v>
      </c>
      <c r="V17" s="11">
        <v>0</v>
      </c>
      <c r="W17" s="11">
        <v>0</v>
      </c>
      <c r="X17" s="11">
        <v>0</v>
      </c>
      <c r="Y17" s="11">
        <v>0</v>
      </c>
      <c r="AA17" s="16">
        <f>IFERROR(AVERAGE(H17,I17,J17)/AVERAGE($C17,$D17,$E17),"0%")</f>
        <v>1</v>
      </c>
      <c r="AB17" s="16">
        <f>IFERROR(AVERAGE(M17,N17,O17)/AVERAGE($C17,$D17,$E17),"0%")</f>
        <v>0</v>
      </c>
      <c r="AC17" s="16">
        <f>IFERROR(AVERAGE(R17,S17,T17)/AVERAGE($C17,$D17,$E17),"0%")</f>
        <v>0</v>
      </c>
      <c r="AD17" s="16">
        <f t="shared" si="0"/>
        <v>0</v>
      </c>
    </row>
    <row r="18" spans="1:30" x14ac:dyDescent="0.35">
      <c r="A18" s="5" t="s">
        <v>29</v>
      </c>
      <c r="B18" s="11">
        <v>5921010</v>
      </c>
      <c r="C18" s="11">
        <v>16917660</v>
      </c>
      <c r="D18" s="11">
        <v>8282880</v>
      </c>
      <c r="E18" s="12">
        <v>13572270</v>
      </c>
      <c r="G18" s="12">
        <v>5921010</v>
      </c>
      <c r="H18" s="12">
        <v>16917660</v>
      </c>
      <c r="I18" s="12">
        <v>8282880</v>
      </c>
      <c r="J18" s="12">
        <v>13572270</v>
      </c>
      <c r="L18" s="12">
        <v>0</v>
      </c>
      <c r="M18" s="12">
        <v>0</v>
      </c>
      <c r="N18" s="12">
        <v>0</v>
      </c>
      <c r="O18" s="12">
        <v>0</v>
      </c>
      <c r="Q18" s="11">
        <v>0</v>
      </c>
      <c r="R18" s="11">
        <v>0</v>
      </c>
      <c r="S18" s="11">
        <v>0</v>
      </c>
      <c r="T18" s="11">
        <v>0</v>
      </c>
      <c r="V18" s="11">
        <v>0</v>
      </c>
      <c r="W18" s="11">
        <v>0</v>
      </c>
      <c r="X18" s="11">
        <v>0</v>
      </c>
      <c r="Y18" s="11">
        <v>0</v>
      </c>
      <c r="AA18" s="16">
        <f>IFERROR(AVERAGE(H18,I18,J18)/AVERAGE($C18,$D18,$E18),"0%")</f>
        <v>1</v>
      </c>
      <c r="AB18" s="16">
        <f>IFERROR(AVERAGE(M18,N18,O18)/AVERAGE($C18,$D18,$E18),"0%")</f>
        <v>0</v>
      </c>
      <c r="AC18" s="16">
        <f>IFERROR(AVERAGE(R18,S18,T18)/AVERAGE($C18,$D18,$E18),"0%")</f>
        <v>0</v>
      </c>
      <c r="AD18" s="16">
        <f t="shared" si="0"/>
        <v>0</v>
      </c>
    </row>
    <row r="19" spans="1:30" x14ac:dyDescent="0.35">
      <c r="A19" s="5" t="s">
        <v>30</v>
      </c>
      <c r="B19" s="11">
        <v>770010</v>
      </c>
      <c r="C19" s="11">
        <v>2664520</v>
      </c>
      <c r="D19" s="11">
        <v>3085050</v>
      </c>
      <c r="E19" s="12">
        <v>2034510</v>
      </c>
      <c r="G19" s="12">
        <v>770010</v>
      </c>
      <c r="H19" s="12">
        <v>2664520</v>
      </c>
      <c r="I19" s="12">
        <v>3085050</v>
      </c>
      <c r="J19" s="12">
        <v>2034510</v>
      </c>
      <c r="L19" s="12">
        <v>0</v>
      </c>
      <c r="M19" s="12">
        <v>0</v>
      </c>
      <c r="N19" s="12">
        <v>0</v>
      </c>
      <c r="O19" s="12">
        <v>0</v>
      </c>
      <c r="Q19" s="11">
        <v>0</v>
      </c>
      <c r="R19" s="11">
        <v>0</v>
      </c>
      <c r="S19" s="11">
        <v>0</v>
      </c>
      <c r="T19" s="11">
        <v>0</v>
      </c>
      <c r="V19" s="11">
        <v>0</v>
      </c>
      <c r="W19" s="11">
        <v>0</v>
      </c>
      <c r="X19" s="11">
        <v>0</v>
      </c>
      <c r="Y19" s="11">
        <v>0</v>
      </c>
      <c r="AA19" s="16">
        <f>IFERROR(AVERAGE(H19,I19,J19)/AVERAGE($C19,$D19,$E19),"0%")</f>
        <v>1</v>
      </c>
      <c r="AB19" s="16">
        <f>IFERROR(AVERAGE(M19,N19,O19)/AVERAGE($C19,$D19,$E19),"0%")</f>
        <v>0</v>
      </c>
      <c r="AC19" s="16">
        <f>IFERROR(AVERAGE(R19,S19,T19)/AVERAGE($C19,$D19,$E19),"0%")</f>
        <v>0</v>
      </c>
      <c r="AD19" s="16">
        <f t="shared" si="0"/>
        <v>0</v>
      </c>
    </row>
    <row r="20" spans="1:30" x14ac:dyDescent="0.35">
      <c r="A20" s="5" t="s">
        <v>31</v>
      </c>
      <c r="B20" s="11">
        <v>12855735</v>
      </c>
      <c r="C20" s="11">
        <v>26270460</v>
      </c>
      <c r="D20" s="11">
        <v>18077460</v>
      </c>
      <c r="E20" s="12">
        <v>12020100</v>
      </c>
      <c r="G20" s="12">
        <v>12700260</v>
      </c>
      <c r="H20" s="12">
        <v>26270460</v>
      </c>
      <c r="I20" s="12">
        <v>18077460</v>
      </c>
      <c r="J20" s="12">
        <v>12020100</v>
      </c>
      <c r="L20" s="12">
        <v>155475</v>
      </c>
      <c r="M20" s="12">
        <v>0</v>
      </c>
      <c r="N20" s="12">
        <v>0</v>
      </c>
      <c r="O20" s="12">
        <v>0</v>
      </c>
      <c r="Q20" s="11">
        <v>0</v>
      </c>
      <c r="R20" s="11">
        <v>0</v>
      </c>
      <c r="S20" s="11">
        <v>0</v>
      </c>
      <c r="T20" s="11">
        <v>0</v>
      </c>
      <c r="V20" s="11">
        <v>0</v>
      </c>
      <c r="W20" s="11">
        <v>0</v>
      </c>
      <c r="X20" s="11">
        <v>0</v>
      </c>
      <c r="Y20" s="11">
        <v>0</v>
      </c>
      <c r="AA20" s="16">
        <f>IFERROR(AVERAGE(H20,I20,J20)/AVERAGE($C20,$D20,$E20),"0%")</f>
        <v>1</v>
      </c>
      <c r="AB20" s="16">
        <f>IFERROR(AVERAGE(M20,N20,O20)/AVERAGE($C20,$D20,$E20),"0%")</f>
        <v>0</v>
      </c>
      <c r="AC20" s="16">
        <f>IFERROR(AVERAGE(R20,S20,T20)/AVERAGE($C20,$D20,$E20),"0%")</f>
        <v>0</v>
      </c>
      <c r="AD20" s="16">
        <f t="shared" si="0"/>
        <v>0</v>
      </c>
    </row>
    <row r="21" spans="1:30" x14ac:dyDescent="0.35">
      <c r="A21" s="5" t="s">
        <v>32</v>
      </c>
      <c r="B21" s="11">
        <v>915630</v>
      </c>
      <c r="C21" s="11">
        <v>1962030</v>
      </c>
      <c r="D21" s="11">
        <v>1625760</v>
      </c>
      <c r="E21" s="12">
        <v>0</v>
      </c>
      <c r="G21" s="12">
        <v>915630</v>
      </c>
      <c r="H21" s="12">
        <v>1962030</v>
      </c>
      <c r="I21" s="12">
        <v>1625760</v>
      </c>
      <c r="J21" s="12">
        <v>0</v>
      </c>
      <c r="L21" s="12">
        <v>0</v>
      </c>
      <c r="M21" s="12">
        <v>0</v>
      </c>
      <c r="N21" s="12">
        <v>0</v>
      </c>
      <c r="O21" s="12">
        <v>0</v>
      </c>
      <c r="Q21" s="11">
        <v>0</v>
      </c>
      <c r="R21" s="11">
        <v>0</v>
      </c>
      <c r="S21" s="11">
        <v>0</v>
      </c>
      <c r="T21" s="11">
        <v>0</v>
      </c>
      <c r="V21" s="11">
        <v>0</v>
      </c>
      <c r="W21" s="11">
        <v>0</v>
      </c>
      <c r="X21" s="11">
        <v>0</v>
      </c>
      <c r="Y21" s="11">
        <v>0</v>
      </c>
      <c r="AA21" s="16">
        <f>IFERROR(AVERAGE(H21,I21,J21)/AVERAGE($C21,$D21,$E21),"0%")</f>
        <v>1</v>
      </c>
      <c r="AB21" s="16">
        <f>IFERROR(AVERAGE(M21,N21,O21)/AVERAGE($C21,$D21,$E21),"0%")</f>
        <v>0</v>
      </c>
      <c r="AC21" s="16">
        <f>IFERROR(AVERAGE(R21,S21,T21)/AVERAGE($C21,$D21,$E21),"0%")</f>
        <v>0</v>
      </c>
      <c r="AD21" s="16">
        <f t="shared" si="0"/>
        <v>0</v>
      </c>
    </row>
    <row r="22" spans="1:30" x14ac:dyDescent="0.35">
      <c r="A22" s="5" t="s">
        <v>33</v>
      </c>
      <c r="B22" s="11">
        <v>1520375</v>
      </c>
      <c r="C22" s="11">
        <v>1019961</v>
      </c>
      <c r="D22" s="11">
        <v>820030</v>
      </c>
      <c r="E22" s="12">
        <v>548921</v>
      </c>
      <c r="G22" s="12">
        <v>680450</v>
      </c>
      <c r="H22" s="12">
        <v>0</v>
      </c>
      <c r="I22" s="12">
        <v>620030</v>
      </c>
      <c r="J22" s="12">
        <v>486510</v>
      </c>
      <c r="L22" s="12">
        <v>839925</v>
      </c>
      <c r="M22" s="12">
        <v>980000</v>
      </c>
      <c r="N22" s="12">
        <v>200000</v>
      </c>
      <c r="O22" s="12">
        <v>0</v>
      </c>
      <c r="Q22" s="11">
        <v>0</v>
      </c>
      <c r="R22" s="11">
        <v>39961</v>
      </c>
      <c r="S22" s="11">
        <v>0</v>
      </c>
      <c r="T22" s="11">
        <v>62411</v>
      </c>
      <c r="V22" s="11">
        <v>0</v>
      </c>
      <c r="W22" s="11">
        <v>0</v>
      </c>
      <c r="X22" s="11">
        <v>0</v>
      </c>
      <c r="Y22" s="11">
        <v>0</v>
      </c>
      <c r="AA22" s="16">
        <f>IFERROR(AVERAGE(H22,I22,J22)/AVERAGE($C22,$D22,$E22),"0%")</f>
        <v>0.46319830952333113</v>
      </c>
      <c r="AB22" s="16">
        <f>IFERROR(AVERAGE(M22,N22,O22)/AVERAGE($C22,$D22,$E22),"0%")</f>
        <v>0.49394870970550608</v>
      </c>
      <c r="AC22" s="16">
        <f>IFERROR(AVERAGE(R22,S22,T22)/AVERAGE($C22,$D22,$E22),"0%")</f>
        <v>4.2852980771162771E-2</v>
      </c>
      <c r="AD22" s="16">
        <f t="shared" si="0"/>
        <v>0</v>
      </c>
    </row>
    <row r="23" spans="1:30" x14ac:dyDescent="0.35">
      <c r="A23" s="5" t="s">
        <v>34</v>
      </c>
      <c r="B23" s="11">
        <v>642420</v>
      </c>
      <c r="C23" s="11">
        <v>1866060</v>
      </c>
      <c r="D23" s="11">
        <v>951020</v>
      </c>
      <c r="E23" s="12">
        <v>0</v>
      </c>
      <c r="G23" s="12">
        <v>642420</v>
      </c>
      <c r="H23" s="12">
        <v>1866060</v>
      </c>
      <c r="I23" s="12">
        <v>950520</v>
      </c>
      <c r="J23" s="12">
        <v>0</v>
      </c>
      <c r="L23" s="12">
        <v>0</v>
      </c>
      <c r="M23" s="12">
        <v>0</v>
      </c>
      <c r="N23" s="12">
        <v>500</v>
      </c>
      <c r="O23" s="12">
        <v>0</v>
      </c>
      <c r="Q23" s="11">
        <v>0</v>
      </c>
      <c r="R23" s="11">
        <v>0</v>
      </c>
      <c r="S23" s="11">
        <v>0</v>
      </c>
      <c r="T23" s="11">
        <v>0</v>
      </c>
      <c r="V23" s="11">
        <v>0</v>
      </c>
      <c r="W23" s="11">
        <v>0</v>
      </c>
      <c r="X23" s="11">
        <v>0</v>
      </c>
      <c r="Y23" s="11">
        <v>0</v>
      </c>
      <c r="AA23" s="16">
        <f>IFERROR(AVERAGE(H23,I23,J23)/AVERAGE($C23,$D23,$E23),"0%")</f>
        <v>0.99982251125278665</v>
      </c>
      <c r="AB23" s="16">
        <f>IFERROR(AVERAGE(M23,N23,O23)/AVERAGE($C23,$D23,$E23),"0%")</f>
        <v>1.7748874721342666E-4</v>
      </c>
      <c r="AC23" s="16">
        <f>IFERROR(AVERAGE(R23,S23,T23)/AVERAGE($C23,$D23,$E23),"0%")</f>
        <v>0</v>
      </c>
      <c r="AD23" s="16">
        <f t="shared" si="0"/>
        <v>0</v>
      </c>
    </row>
    <row r="24" spans="1:30" x14ac:dyDescent="0.35">
      <c r="A24" s="5" t="s">
        <v>36</v>
      </c>
      <c r="B24" s="11">
        <v>1000000</v>
      </c>
      <c r="C24" s="11">
        <v>0</v>
      </c>
      <c r="D24" s="11">
        <v>0</v>
      </c>
      <c r="E24" s="12">
        <v>0</v>
      </c>
      <c r="G24" s="12">
        <v>0</v>
      </c>
      <c r="H24" s="12">
        <v>0</v>
      </c>
      <c r="I24" s="12">
        <v>0</v>
      </c>
      <c r="J24" s="12">
        <v>0</v>
      </c>
      <c r="L24" s="12">
        <v>1000000</v>
      </c>
      <c r="M24" s="12">
        <v>0</v>
      </c>
      <c r="N24" s="12">
        <v>0</v>
      </c>
      <c r="O24" s="12">
        <v>0</v>
      </c>
      <c r="Q24" s="11">
        <v>0</v>
      </c>
      <c r="R24" s="11">
        <v>0</v>
      </c>
      <c r="S24" s="11">
        <v>0</v>
      </c>
      <c r="T24" s="11">
        <v>0</v>
      </c>
      <c r="V24" s="11">
        <v>0</v>
      </c>
      <c r="W24" s="11">
        <v>0</v>
      </c>
      <c r="X24" s="11">
        <v>0</v>
      </c>
      <c r="Y24" s="11">
        <v>0</v>
      </c>
      <c r="AA24" s="16" t="str">
        <f>IFERROR(AVERAGE(H24,I24,J24)/AVERAGE($C24,$D24,$E24),"0%")</f>
        <v>0%</v>
      </c>
      <c r="AB24" s="16" t="str">
        <f>IFERROR(AVERAGE(M24,N24,O24)/AVERAGE($C24,$D24,$E24),"0%")</f>
        <v>0%</v>
      </c>
      <c r="AC24" s="16" t="str">
        <f>IFERROR(AVERAGE(R24,S24,T24)/AVERAGE($C24,$D24,$E24),"0%")</f>
        <v>0%</v>
      </c>
      <c r="AD24" s="16" t="str">
        <f t="shared" si="0"/>
        <v>0%</v>
      </c>
    </row>
    <row r="25" spans="1:30" x14ac:dyDescent="0.35">
      <c r="A25" s="1" t="s">
        <v>38</v>
      </c>
      <c r="B25" s="11">
        <v>3184020</v>
      </c>
      <c r="C25" s="11">
        <v>720</v>
      </c>
      <c r="D25" s="11">
        <v>4512000</v>
      </c>
      <c r="E25" s="12">
        <v>0</v>
      </c>
      <c r="G25" s="12">
        <v>3184020</v>
      </c>
      <c r="H25" s="12">
        <v>720</v>
      </c>
      <c r="I25" s="12">
        <v>4512000</v>
      </c>
      <c r="J25" s="12">
        <v>0</v>
      </c>
      <c r="L25" s="12">
        <v>0</v>
      </c>
      <c r="M25" s="12">
        <v>0</v>
      </c>
      <c r="N25" s="12">
        <v>0</v>
      </c>
      <c r="O25" s="12">
        <v>0</v>
      </c>
      <c r="Q25" s="11">
        <v>0</v>
      </c>
      <c r="R25" s="11">
        <v>0</v>
      </c>
      <c r="S25" s="11">
        <v>0</v>
      </c>
      <c r="T25" s="11">
        <v>0</v>
      </c>
      <c r="V25" s="11">
        <v>0</v>
      </c>
      <c r="W25" s="11">
        <v>0</v>
      </c>
      <c r="X25" s="11">
        <v>0</v>
      </c>
      <c r="Y25" s="11">
        <v>0</v>
      </c>
      <c r="AA25" s="16">
        <f>IFERROR(AVERAGE(H25,I25,J25)/AVERAGE($C25,$D25,$E25),"0%")</f>
        <v>1</v>
      </c>
      <c r="AB25" s="16">
        <f>IFERROR(AVERAGE(M25,N25,O25)/AVERAGE($C25,$D25,$E25),"0%")</f>
        <v>0</v>
      </c>
      <c r="AC25" s="16">
        <f>IFERROR(AVERAGE(R25,S25,T25)/AVERAGE($C25,$D25,$E25),"0%")</f>
        <v>0</v>
      </c>
      <c r="AD25" s="16">
        <f t="shared" si="0"/>
        <v>0</v>
      </c>
    </row>
    <row r="26" spans="1:30" x14ac:dyDescent="0.35">
      <c r="A26" s="5" t="s">
        <v>40</v>
      </c>
      <c r="B26" s="11">
        <v>473100</v>
      </c>
      <c r="C26" s="11">
        <v>1951800</v>
      </c>
      <c r="D26" s="11">
        <v>1948200</v>
      </c>
      <c r="E26" s="12">
        <v>843210</v>
      </c>
      <c r="G26" s="12">
        <v>473100</v>
      </c>
      <c r="H26" s="12">
        <v>1951800</v>
      </c>
      <c r="I26" s="12">
        <v>1948200</v>
      </c>
      <c r="J26" s="12">
        <v>843210</v>
      </c>
      <c r="L26" s="12">
        <v>0</v>
      </c>
      <c r="M26" s="12">
        <v>0</v>
      </c>
      <c r="N26" s="12">
        <v>0</v>
      </c>
      <c r="O26" s="12">
        <v>0</v>
      </c>
      <c r="Q26" s="11">
        <v>0</v>
      </c>
      <c r="R26" s="11">
        <v>0</v>
      </c>
      <c r="S26" s="11">
        <v>0</v>
      </c>
      <c r="T26" s="11">
        <v>0</v>
      </c>
      <c r="V26" s="11">
        <v>0</v>
      </c>
      <c r="W26" s="11">
        <v>0</v>
      </c>
      <c r="X26" s="11">
        <v>0</v>
      </c>
      <c r="Y26" s="11">
        <v>0</v>
      </c>
      <c r="AA26" s="16">
        <f>IFERROR(AVERAGE(H26,I26,J26)/AVERAGE($C26,$D26,$E26),"0%")</f>
        <v>1</v>
      </c>
      <c r="AB26" s="16">
        <f>IFERROR(AVERAGE(M26,N26,O26)/AVERAGE($C26,$D26,$E26),"0%")</f>
        <v>0</v>
      </c>
      <c r="AC26" s="16">
        <f>IFERROR(AVERAGE(R26,S26,T26)/AVERAGE($C26,$D26,$E26),"0%")</f>
        <v>0</v>
      </c>
      <c r="AD26" s="16">
        <f t="shared" si="0"/>
        <v>0</v>
      </c>
    </row>
    <row r="27" spans="1:30" x14ac:dyDescent="0.35">
      <c r="A27" s="5" t="s">
        <v>41</v>
      </c>
      <c r="B27" s="11">
        <v>0</v>
      </c>
      <c r="C27" s="11">
        <v>14099190</v>
      </c>
      <c r="D27" s="11">
        <v>5093550</v>
      </c>
      <c r="E27" s="12">
        <v>7102650</v>
      </c>
      <c r="G27" s="12">
        <v>0</v>
      </c>
      <c r="H27" s="12">
        <v>14099190</v>
      </c>
      <c r="I27" s="12">
        <v>5093550</v>
      </c>
      <c r="J27" s="12">
        <v>7102650</v>
      </c>
      <c r="L27" s="12">
        <v>0</v>
      </c>
      <c r="M27" s="12">
        <v>0</v>
      </c>
      <c r="N27" s="12">
        <v>0</v>
      </c>
      <c r="O27" s="12">
        <v>0</v>
      </c>
      <c r="Q27" s="11">
        <v>0</v>
      </c>
      <c r="R27" s="11">
        <v>0</v>
      </c>
      <c r="S27" s="11">
        <v>0</v>
      </c>
      <c r="T27" s="11">
        <v>0</v>
      </c>
      <c r="V27" s="11">
        <v>0</v>
      </c>
      <c r="W27" s="11">
        <v>0</v>
      </c>
      <c r="X27" s="11">
        <v>0</v>
      </c>
      <c r="Y27" s="11">
        <v>0</v>
      </c>
      <c r="AA27" s="16">
        <f>IFERROR(AVERAGE(H27,I27,J27)/AVERAGE($C27,$D27,$E27),"0%")</f>
        <v>1</v>
      </c>
      <c r="AB27" s="16">
        <f>IFERROR(AVERAGE(M27,N27,O27)/AVERAGE($C27,$D27,$E27),"0%")</f>
        <v>0</v>
      </c>
      <c r="AC27" s="16">
        <f>IFERROR(AVERAGE(R27,S27,T27)/AVERAGE($C27,$D27,$E27),"0%")</f>
        <v>0</v>
      </c>
      <c r="AD27" s="16">
        <f t="shared" si="0"/>
        <v>0</v>
      </c>
    </row>
    <row r="28" spans="1:30" x14ac:dyDescent="0.35">
      <c r="A28" s="5" t="s">
        <v>43</v>
      </c>
      <c r="B28" s="11">
        <v>269560</v>
      </c>
      <c r="C28" s="11">
        <v>608710</v>
      </c>
      <c r="D28" s="11">
        <v>1723900</v>
      </c>
      <c r="E28" s="12">
        <v>5875</v>
      </c>
      <c r="G28" s="12">
        <v>259560</v>
      </c>
      <c r="H28" s="12">
        <v>597210</v>
      </c>
      <c r="I28" s="12">
        <v>1707300</v>
      </c>
      <c r="J28" s="12">
        <v>0</v>
      </c>
      <c r="L28" s="12">
        <v>10000</v>
      </c>
      <c r="M28" s="12">
        <v>11500</v>
      </c>
      <c r="N28" s="12">
        <v>16600</v>
      </c>
      <c r="O28" s="12">
        <v>5875</v>
      </c>
      <c r="Q28" s="11">
        <v>0</v>
      </c>
      <c r="R28" s="11">
        <v>0</v>
      </c>
      <c r="S28" s="11">
        <v>0</v>
      </c>
      <c r="T28" s="11">
        <v>0</v>
      </c>
      <c r="V28" s="11">
        <v>0</v>
      </c>
      <c r="W28" s="11">
        <v>0</v>
      </c>
      <c r="X28" s="11">
        <v>0</v>
      </c>
      <c r="Y28" s="11">
        <v>0</v>
      </c>
      <c r="AA28" s="16">
        <f>IFERROR(AVERAGE(H28,I28,J28)/AVERAGE($C28,$D28,$E28),"0%")</f>
        <v>0.98547136286955017</v>
      </c>
      <c r="AB28" s="16">
        <f>IFERROR(AVERAGE(M28,N28,O28)/AVERAGE($C28,$D28,$E28),"0%")</f>
        <v>1.4528637130449842E-2</v>
      </c>
      <c r="AC28" s="16">
        <f>IFERROR(AVERAGE(R28,S28,T28)/AVERAGE($C28,$D28,$E28),"0%")</f>
        <v>0</v>
      </c>
      <c r="AD28" s="1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38D0-E3A1-4390-8F48-88E8B92637E5}">
  <dimension ref="A1:AD41"/>
  <sheetViews>
    <sheetView tabSelected="1" workbookViewId="0">
      <selection activeCell="G6" sqref="G6"/>
    </sheetView>
  </sheetViews>
  <sheetFormatPr defaultRowHeight="15.75" x14ac:dyDescent="0.35"/>
  <cols>
    <col min="1" max="1" width="40.6640625" bestFit="1" customWidth="1"/>
    <col min="2" max="5" width="14.1640625" bestFit="1" customWidth="1"/>
    <col min="7" max="10" width="14.1640625" bestFit="1" customWidth="1"/>
    <col min="12" max="15" width="14.1640625" bestFit="1" customWidth="1"/>
    <col min="17" max="18" width="11.5" bestFit="1" customWidth="1"/>
    <col min="19" max="20" width="13" bestFit="1" customWidth="1"/>
    <col min="22" max="24" width="9.5" bestFit="1" customWidth="1"/>
    <col min="25" max="25" width="13" bestFit="1" customWidth="1"/>
  </cols>
  <sheetData>
    <row r="1" spans="1:30" ht="16.5" thickBot="1" x14ac:dyDescent="0.4">
      <c r="A1" s="3" t="s">
        <v>44</v>
      </c>
    </row>
    <row r="2" spans="1:30" ht="16.5" thickBot="1" x14ac:dyDescent="0.4">
      <c r="A2" s="17" t="s">
        <v>45</v>
      </c>
      <c r="B2" s="22" t="s">
        <v>52</v>
      </c>
      <c r="C2" s="22"/>
      <c r="D2" s="22"/>
      <c r="E2" s="22"/>
      <c r="F2" s="21"/>
      <c r="G2" s="18" t="s">
        <v>0</v>
      </c>
      <c r="H2" s="18"/>
      <c r="I2" s="18"/>
      <c r="J2" s="18"/>
      <c r="K2" s="1"/>
      <c r="L2" s="18" t="s">
        <v>1</v>
      </c>
      <c r="M2" s="18"/>
      <c r="N2" s="18"/>
      <c r="O2" s="18"/>
      <c r="P2" s="1"/>
      <c r="Q2" s="18" t="s">
        <v>2</v>
      </c>
      <c r="R2" s="18"/>
      <c r="S2" s="18"/>
      <c r="T2" s="18"/>
      <c r="U2" s="1"/>
      <c r="V2" s="18" t="s">
        <v>3</v>
      </c>
      <c r="W2" s="18"/>
      <c r="X2" s="18"/>
      <c r="Y2" s="18"/>
      <c r="Z2" s="1"/>
      <c r="AA2" s="24" t="s">
        <v>53</v>
      </c>
      <c r="AB2" s="25"/>
      <c r="AC2" s="25"/>
      <c r="AD2" s="25"/>
    </row>
    <row r="3" spans="1:30" x14ac:dyDescent="0.35">
      <c r="A3" s="17"/>
      <c r="B3" s="19">
        <v>2019</v>
      </c>
      <c r="C3" s="19">
        <v>2020</v>
      </c>
      <c r="D3" s="19">
        <v>2021</v>
      </c>
      <c r="E3" s="19">
        <v>2022</v>
      </c>
      <c r="F3" s="21"/>
      <c r="G3" s="19">
        <v>2019</v>
      </c>
      <c r="H3" s="19">
        <v>2020</v>
      </c>
      <c r="I3" s="19">
        <v>2021</v>
      </c>
      <c r="J3" s="19">
        <v>2022</v>
      </c>
      <c r="K3" s="1"/>
      <c r="L3" s="19">
        <v>2019</v>
      </c>
      <c r="M3" s="19">
        <v>2020</v>
      </c>
      <c r="N3" s="19">
        <v>2021</v>
      </c>
      <c r="O3" s="19">
        <v>2022</v>
      </c>
      <c r="P3" s="1"/>
      <c r="Q3" s="19">
        <v>2019</v>
      </c>
      <c r="R3" s="19">
        <v>2020</v>
      </c>
      <c r="S3" s="19">
        <v>2021</v>
      </c>
      <c r="T3" s="19">
        <v>2022</v>
      </c>
      <c r="U3" s="1"/>
      <c r="V3" s="19">
        <v>2019</v>
      </c>
      <c r="W3" s="19">
        <v>2020</v>
      </c>
      <c r="X3" s="19">
        <v>2021</v>
      </c>
      <c r="Y3" s="19">
        <v>2022</v>
      </c>
      <c r="Z3" s="1"/>
      <c r="AA3" s="23" t="s">
        <v>0</v>
      </c>
      <c r="AB3" s="23" t="s">
        <v>1</v>
      </c>
      <c r="AC3" s="23" t="s">
        <v>2</v>
      </c>
      <c r="AD3" s="23" t="s">
        <v>3</v>
      </c>
    </row>
    <row r="4" spans="1:30" x14ac:dyDescent="0.35">
      <c r="A4" s="1" t="s">
        <v>5</v>
      </c>
      <c r="B4" s="11">
        <f>SUMIFS(GF_PQR!B$3:B$41,GF_PQR!$A$3:$A$41,Combined!$A4)+SUMIFS(PMI_GHSC!B$3:B$28,PMI_GHSC!$A$3:$A$28,Combined!$A4)</f>
        <v>1083480</v>
      </c>
      <c r="C4" s="11">
        <f>SUMIFS(GF_PQR!C$3:C$41,GF_PQR!$A$3:$A$41,Combined!$A4)+SUMIFS(PMI_GHSC!C$3:C$28,PMI_GHSC!$A$3:$A$28,Combined!$A4)</f>
        <v>8099275</v>
      </c>
      <c r="D4" s="11">
        <f>SUMIFS(GF_PQR!D$3:D$41,GF_PQR!$A$3:$A$41,Combined!$A4)+SUMIFS(PMI_GHSC!D$3:D$28,PMI_GHSC!$A$3:$A$28,Combined!$A4)</f>
        <v>4840708</v>
      </c>
      <c r="E4" s="11">
        <f>SUMIFS(GF_PQR!E$3:E$41,GF_PQR!$A$3:$A$41,Combined!$A4)+SUMIFS(PMI_GHSC!E$3:E$28,PMI_GHSC!$A$3:$A$28,Combined!$A4)</f>
        <v>883550</v>
      </c>
      <c r="G4" s="11">
        <f>SUMIFS(GF_PQR!G$3:G$41,GF_PQR!$A$3:$A$41,Combined!$A4)+SUMIFS(PMI_GHSC!G$3:G$28,PMI_GHSC!$A$3:$A$28,Combined!$A4)</f>
        <v>627180</v>
      </c>
      <c r="H4" s="11">
        <f>SUMIFS(GF_PQR!H$3:H$41,GF_PQR!$A$3:$A$41,Combined!$A4)+SUMIFS(PMI_GHSC!H$3:H$28,PMI_GHSC!$A$3:$A$28,Combined!$A4)</f>
        <v>1129500</v>
      </c>
      <c r="I4" s="11">
        <f>SUMIFS(GF_PQR!I$3:I$41,GF_PQR!$A$3:$A$41,Combined!$A4)+SUMIFS(PMI_GHSC!I$3:I$28,PMI_GHSC!$A$3:$A$28,Combined!$A4)</f>
        <v>1234858</v>
      </c>
      <c r="J4" s="11">
        <f>SUMIFS(GF_PQR!J$3:J$41,GF_PQR!$A$3:$A$41,Combined!$A4)+SUMIFS(PMI_GHSC!J$3:J$28,PMI_GHSC!$A$3:$A$28,Combined!$A4)</f>
        <v>0</v>
      </c>
      <c r="L4" s="11">
        <f>SUMIFS(GF_PQR!L$3:L$41,GF_PQR!$A$3:$A$41,Combined!$A4)+SUMIFS(PMI_GHSC!L$3:L$28,PMI_GHSC!$A$3:$A$28,Combined!$A4)</f>
        <v>456300</v>
      </c>
      <c r="M4" s="11">
        <f>SUMIFS(GF_PQR!M$3:M$41,GF_PQR!$A$3:$A$41,Combined!$A4)+SUMIFS(PMI_GHSC!M$3:M$28,PMI_GHSC!$A$3:$A$28,Combined!$A4)</f>
        <v>6969775</v>
      </c>
      <c r="N4" s="11">
        <f>SUMIFS(GF_PQR!N$3:N$41,GF_PQR!$A$3:$A$41,Combined!$A4)+SUMIFS(PMI_GHSC!N$3:N$28,PMI_GHSC!$A$3:$A$28,Combined!$A4)</f>
        <v>3605850</v>
      </c>
      <c r="O4" s="11">
        <f>SUMIFS(GF_PQR!O$3:O$41,GF_PQR!$A$3:$A$41,Combined!$A4)+SUMIFS(PMI_GHSC!O$3:O$28,PMI_GHSC!$A$3:$A$28,Combined!$A4)</f>
        <v>883550</v>
      </c>
      <c r="Q4" s="11">
        <f>SUMIFS(GF_PQR!Q$3:Q$41,GF_PQR!$A$3:$A$41,Combined!$A4)+SUMIFS(PMI_GHSC!Q$3:Q$28,PMI_GHSC!$A$3:$A$28,Combined!$A4)</f>
        <v>0</v>
      </c>
      <c r="R4" s="11">
        <f>SUMIFS(GF_PQR!R$3:R$41,GF_PQR!$A$3:$A$41,Combined!$A4)+SUMIFS(PMI_GHSC!R$3:R$28,PMI_GHSC!$A$3:$A$28,Combined!$A4)</f>
        <v>0</v>
      </c>
      <c r="S4" s="11">
        <f>SUMIFS(GF_PQR!S$3:S$41,GF_PQR!$A$3:$A$41,Combined!$A4)+SUMIFS(PMI_GHSC!S$3:S$28,PMI_GHSC!$A$3:$A$28,Combined!$A4)</f>
        <v>0</v>
      </c>
      <c r="T4" s="11">
        <f>SUMIFS(GF_PQR!T$3:T$41,GF_PQR!$A$3:$A$41,Combined!$A4)+SUMIFS(PMI_GHSC!T$3:T$28,PMI_GHSC!$A$3:$A$28,Combined!$A4)</f>
        <v>0</v>
      </c>
      <c r="V4" s="11">
        <f>SUMIFS(GF_PQR!V$3:V$41,GF_PQR!$A$3:$A$41,Combined!$A4)+SUMIFS(PMI_GHSC!V$3:V$28,PMI_GHSC!$A$3:$A$28,Combined!$A4)</f>
        <v>0</v>
      </c>
      <c r="W4" s="11">
        <f>SUMIFS(GF_PQR!W$3:W$41,GF_PQR!$A$3:$A$41,Combined!$A4)+SUMIFS(PMI_GHSC!W$3:W$28,PMI_GHSC!$A$3:$A$28,Combined!$A4)</f>
        <v>0</v>
      </c>
      <c r="X4" s="11">
        <f>SUMIFS(GF_PQR!X$3:X$41,GF_PQR!$A$3:$A$41,Combined!$A4)+SUMIFS(PMI_GHSC!X$3:X$28,PMI_GHSC!$A$3:$A$28,Combined!$A4)</f>
        <v>0</v>
      </c>
      <c r="Y4" s="11">
        <f>SUMIFS(GF_PQR!Y$3:Y$41,GF_PQR!$A$3:$A$41,Combined!$A4)+SUMIFS(PMI_GHSC!Y$3:Y$28,PMI_GHSC!$A$3:$A$28,Combined!$A4)</f>
        <v>0</v>
      </c>
      <c r="AA4" s="26">
        <f>IFERROR(AVERAGE(H4,I4,J4)/AVERAGE($C4,$D4,$E4),"0%")</f>
        <v>0.1710386194325286</v>
      </c>
      <c r="AB4" s="26">
        <f>IFERROR(AVERAGE(M4,N4,O4)/AVERAGE($C4,$D4,$E4),"0%")</f>
        <v>0.82896138056747148</v>
      </c>
      <c r="AC4" s="26">
        <f>IFERROR(AVERAGE(R4,S4,T4)/AVERAGE($C4,$D4,$E4),"0%")</f>
        <v>0</v>
      </c>
      <c r="AD4" s="26">
        <f>IFERROR(AVERAGE(W4,X4,Y4)/AVERAGE($C4,$D4,$E4),"0%")</f>
        <v>0</v>
      </c>
    </row>
    <row r="5" spans="1:30" x14ac:dyDescent="0.35">
      <c r="A5" s="1" t="s">
        <v>6</v>
      </c>
      <c r="B5" s="11">
        <f>SUMIFS(GF_PQR!B$3:B$41,GF_PQR!$A$3:$A$41,Combined!$A5)+SUMIFS(PMI_GHSC!B$3:B$28,PMI_GHSC!$A$3:$A$28,Combined!$A5)</f>
        <v>1293240</v>
      </c>
      <c r="C5" s="11">
        <f>SUMIFS(GF_PQR!C$3:C$41,GF_PQR!$A$3:$A$41,Combined!$A5)+SUMIFS(PMI_GHSC!C$3:C$28,PMI_GHSC!$A$3:$A$28,Combined!$A5)</f>
        <v>4177350</v>
      </c>
      <c r="D5" s="11">
        <f>SUMIFS(GF_PQR!D$3:D$41,GF_PQR!$A$3:$A$41,Combined!$A5)+SUMIFS(PMI_GHSC!D$3:D$28,PMI_GHSC!$A$3:$A$28,Combined!$A5)</f>
        <v>5455831</v>
      </c>
      <c r="E5" s="11">
        <f>SUMIFS(GF_PQR!E$3:E$41,GF_PQR!$A$3:$A$41,Combined!$A5)+SUMIFS(PMI_GHSC!E$3:E$28,PMI_GHSC!$A$3:$A$28,Combined!$A5)</f>
        <v>14907120</v>
      </c>
      <c r="G5" s="11">
        <f>SUMIFS(GF_PQR!G$3:G$41,GF_PQR!$A$3:$A$41,Combined!$A5)+SUMIFS(PMI_GHSC!G$3:G$28,PMI_GHSC!$A$3:$A$28,Combined!$A5)</f>
        <v>1293240</v>
      </c>
      <c r="H5" s="11">
        <f>SUMIFS(GF_PQR!H$3:H$41,GF_PQR!$A$3:$A$41,Combined!$A5)+SUMIFS(PMI_GHSC!H$3:H$28,PMI_GHSC!$A$3:$A$28,Combined!$A5)</f>
        <v>4177350</v>
      </c>
      <c r="I5" s="11">
        <f>SUMIFS(GF_PQR!I$3:I$41,GF_PQR!$A$3:$A$41,Combined!$A5)+SUMIFS(PMI_GHSC!I$3:I$28,PMI_GHSC!$A$3:$A$28,Combined!$A5)</f>
        <v>5455831</v>
      </c>
      <c r="J5" s="11">
        <f>SUMIFS(GF_PQR!J$3:J$41,GF_PQR!$A$3:$A$41,Combined!$A5)+SUMIFS(PMI_GHSC!J$3:J$28,PMI_GHSC!$A$3:$A$28,Combined!$A5)</f>
        <v>14907120</v>
      </c>
      <c r="L5" s="11">
        <f>SUMIFS(GF_PQR!L$3:L$41,GF_PQR!$A$3:$A$41,Combined!$A5)+SUMIFS(PMI_GHSC!L$3:L$28,PMI_GHSC!$A$3:$A$28,Combined!$A5)</f>
        <v>0</v>
      </c>
      <c r="M5" s="11">
        <f>SUMIFS(GF_PQR!M$3:M$41,GF_PQR!$A$3:$A$41,Combined!$A5)+SUMIFS(PMI_GHSC!M$3:M$28,PMI_GHSC!$A$3:$A$28,Combined!$A5)</f>
        <v>0</v>
      </c>
      <c r="N5" s="11">
        <f>SUMIFS(GF_PQR!N$3:N$41,GF_PQR!$A$3:$A$41,Combined!$A5)+SUMIFS(PMI_GHSC!N$3:N$28,PMI_GHSC!$A$3:$A$28,Combined!$A5)</f>
        <v>0</v>
      </c>
      <c r="O5" s="11">
        <f>SUMIFS(GF_PQR!O$3:O$41,GF_PQR!$A$3:$A$41,Combined!$A5)+SUMIFS(PMI_GHSC!O$3:O$28,PMI_GHSC!$A$3:$A$28,Combined!$A5)</f>
        <v>0</v>
      </c>
      <c r="Q5" s="11">
        <f>SUMIFS(GF_PQR!Q$3:Q$41,GF_PQR!$A$3:$A$41,Combined!$A5)+SUMIFS(PMI_GHSC!Q$3:Q$28,PMI_GHSC!$A$3:$A$28,Combined!$A5)</f>
        <v>0</v>
      </c>
      <c r="R5" s="11">
        <f>SUMIFS(GF_PQR!R$3:R$41,GF_PQR!$A$3:$A$41,Combined!$A5)+SUMIFS(PMI_GHSC!R$3:R$28,PMI_GHSC!$A$3:$A$28,Combined!$A5)</f>
        <v>0</v>
      </c>
      <c r="S5" s="11">
        <f>SUMIFS(GF_PQR!S$3:S$41,GF_PQR!$A$3:$A$41,Combined!$A5)+SUMIFS(PMI_GHSC!S$3:S$28,PMI_GHSC!$A$3:$A$28,Combined!$A5)</f>
        <v>0</v>
      </c>
      <c r="T5" s="11">
        <f>SUMIFS(GF_PQR!T$3:T$41,GF_PQR!$A$3:$A$41,Combined!$A5)+SUMIFS(PMI_GHSC!T$3:T$28,PMI_GHSC!$A$3:$A$28,Combined!$A5)</f>
        <v>0</v>
      </c>
      <c r="V5" s="11">
        <f>SUMIFS(GF_PQR!V$3:V$41,GF_PQR!$A$3:$A$41,Combined!$A5)+SUMIFS(PMI_GHSC!V$3:V$28,PMI_GHSC!$A$3:$A$28,Combined!$A5)</f>
        <v>0</v>
      </c>
      <c r="W5" s="11">
        <f>SUMIFS(GF_PQR!W$3:W$41,GF_PQR!$A$3:$A$41,Combined!$A5)+SUMIFS(PMI_GHSC!W$3:W$28,PMI_GHSC!$A$3:$A$28,Combined!$A5)</f>
        <v>0</v>
      </c>
      <c r="X5" s="11">
        <f>SUMIFS(GF_PQR!X$3:X$41,GF_PQR!$A$3:$A$41,Combined!$A5)+SUMIFS(PMI_GHSC!X$3:X$28,PMI_GHSC!$A$3:$A$28,Combined!$A5)</f>
        <v>0</v>
      </c>
      <c r="Y5" s="11">
        <f>SUMIFS(GF_PQR!Y$3:Y$41,GF_PQR!$A$3:$A$41,Combined!$A5)+SUMIFS(PMI_GHSC!Y$3:Y$28,PMI_GHSC!$A$3:$A$28,Combined!$A5)</f>
        <v>0</v>
      </c>
      <c r="AA5" s="26">
        <f t="shared" ref="AA5:AA41" si="0">IFERROR(AVERAGE(H5,I5,J5)/AVERAGE($C5,$D5,$E5),"0%")</f>
        <v>1</v>
      </c>
      <c r="AB5" s="26">
        <f t="shared" ref="AB5:AB41" si="1">IFERROR(AVERAGE(M5,N5,O5)/AVERAGE($C5,$D5,$E5),"0%")</f>
        <v>0</v>
      </c>
      <c r="AC5" s="26">
        <f t="shared" ref="AC5:AC41" si="2">IFERROR(AVERAGE(R5,S5,T5)/AVERAGE($C5,$D5,$E5),"0%")</f>
        <v>0</v>
      </c>
      <c r="AD5" s="26">
        <f t="shared" ref="AD5:AD41" si="3">IFERROR(AVERAGE(W5,X5,Y5)/AVERAGE($C5,$D5,$E5),"0%")</f>
        <v>0</v>
      </c>
    </row>
    <row r="6" spans="1:30" x14ac:dyDescent="0.35">
      <c r="A6" s="1" t="s">
        <v>7</v>
      </c>
      <c r="B6" s="11">
        <f>SUMIFS(GF_PQR!B$3:B$41,GF_PQR!$A$3:$A$41,Combined!$A6)+SUMIFS(PMI_GHSC!B$3:B$28,PMI_GHSC!$A$3:$A$28,Combined!$A6)</f>
        <v>4922730</v>
      </c>
      <c r="C6" s="11">
        <f>SUMIFS(GF_PQR!C$3:C$41,GF_PQR!$A$3:$A$41,Combined!$A6)+SUMIFS(PMI_GHSC!C$3:C$28,PMI_GHSC!$A$3:$A$28,Combined!$A6)</f>
        <v>18551703</v>
      </c>
      <c r="D6" s="11">
        <f>SUMIFS(GF_PQR!D$3:D$41,GF_PQR!$A$3:$A$41,Combined!$A6)+SUMIFS(PMI_GHSC!D$3:D$28,PMI_GHSC!$A$3:$A$28,Combined!$A6)</f>
        <v>20106510</v>
      </c>
      <c r="E6" s="11">
        <f>SUMIFS(GF_PQR!E$3:E$41,GF_PQR!$A$3:$A$41,Combined!$A6)+SUMIFS(PMI_GHSC!E$3:E$28,PMI_GHSC!$A$3:$A$28,Combined!$A6)</f>
        <v>3747850</v>
      </c>
      <c r="G6" s="11">
        <f>SUMIFS(GF_PQR!G$3:G$41,GF_PQR!$A$3:$A$41,Combined!$A6)+SUMIFS(PMI_GHSC!G$3:G$28,PMI_GHSC!$A$3:$A$28,Combined!$A6)</f>
        <v>4922730</v>
      </c>
      <c r="H6" s="11">
        <f>SUMIFS(GF_PQR!H$3:H$41,GF_PQR!$A$3:$A$41,Combined!$A6)+SUMIFS(PMI_GHSC!H$3:H$28,PMI_GHSC!$A$3:$A$28,Combined!$A6)</f>
        <v>18550770</v>
      </c>
      <c r="I6" s="11">
        <f>SUMIFS(GF_PQR!I$3:I$41,GF_PQR!$A$3:$A$41,Combined!$A6)+SUMIFS(PMI_GHSC!I$3:I$28,PMI_GHSC!$A$3:$A$28,Combined!$A6)</f>
        <v>20106510</v>
      </c>
      <c r="J6" s="11">
        <f>SUMIFS(GF_PQR!J$3:J$41,GF_PQR!$A$3:$A$41,Combined!$A6)+SUMIFS(PMI_GHSC!J$3:J$28,PMI_GHSC!$A$3:$A$28,Combined!$A6)</f>
        <v>1499850</v>
      </c>
      <c r="L6" s="11">
        <f>SUMIFS(GF_PQR!L$3:L$41,GF_PQR!$A$3:$A$41,Combined!$A6)+SUMIFS(PMI_GHSC!L$3:L$28,PMI_GHSC!$A$3:$A$28,Combined!$A6)</f>
        <v>0</v>
      </c>
      <c r="M6" s="11">
        <f>SUMIFS(GF_PQR!M$3:M$41,GF_PQR!$A$3:$A$41,Combined!$A6)+SUMIFS(PMI_GHSC!M$3:M$28,PMI_GHSC!$A$3:$A$28,Combined!$A6)</f>
        <v>0</v>
      </c>
      <c r="N6" s="11">
        <f>SUMIFS(GF_PQR!N$3:N$41,GF_PQR!$A$3:$A$41,Combined!$A6)+SUMIFS(PMI_GHSC!N$3:N$28,PMI_GHSC!$A$3:$A$28,Combined!$A6)</f>
        <v>0</v>
      </c>
      <c r="O6" s="11">
        <f>SUMIFS(GF_PQR!O$3:O$41,GF_PQR!$A$3:$A$41,Combined!$A6)+SUMIFS(PMI_GHSC!O$3:O$28,PMI_GHSC!$A$3:$A$28,Combined!$A6)</f>
        <v>0</v>
      </c>
      <c r="Q6" s="11">
        <f>SUMIFS(GF_PQR!Q$3:Q$41,GF_PQR!$A$3:$A$41,Combined!$A6)+SUMIFS(PMI_GHSC!Q$3:Q$28,PMI_GHSC!$A$3:$A$28,Combined!$A6)</f>
        <v>0</v>
      </c>
      <c r="R6" s="11">
        <f>SUMIFS(GF_PQR!R$3:R$41,GF_PQR!$A$3:$A$41,Combined!$A6)+SUMIFS(PMI_GHSC!R$3:R$28,PMI_GHSC!$A$3:$A$28,Combined!$A6)</f>
        <v>933</v>
      </c>
      <c r="S6" s="11">
        <f>SUMIFS(GF_PQR!S$3:S$41,GF_PQR!$A$3:$A$41,Combined!$A6)+SUMIFS(PMI_GHSC!S$3:S$28,PMI_GHSC!$A$3:$A$28,Combined!$A6)</f>
        <v>0</v>
      </c>
      <c r="T6" s="11">
        <f>SUMIFS(GF_PQR!T$3:T$41,GF_PQR!$A$3:$A$41,Combined!$A6)+SUMIFS(PMI_GHSC!T$3:T$28,PMI_GHSC!$A$3:$A$28,Combined!$A6)</f>
        <v>0</v>
      </c>
      <c r="V6" s="11">
        <f>SUMIFS(GF_PQR!V$3:V$41,GF_PQR!$A$3:$A$41,Combined!$A6)+SUMIFS(PMI_GHSC!V$3:V$28,PMI_GHSC!$A$3:$A$28,Combined!$A6)</f>
        <v>0</v>
      </c>
      <c r="W6" s="11">
        <f>SUMIFS(GF_PQR!W$3:W$41,GF_PQR!$A$3:$A$41,Combined!$A6)+SUMIFS(PMI_GHSC!W$3:W$28,PMI_GHSC!$A$3:$A$28,Combined!$A6)</f>
        <v>0</v>
      </c>
      <c r="X6" s="11">
        <f>SUMIFS(GF_PQR!X$3:X$41,GF_PQR!$A$3:$A$41,Combined!$A6)+SUMIFS(PMI_GHSC!X$3:X$28,PMI_GHSC!$A$3:$A$28,Combined!$A6)</f>
        <v>0</v>
      </c>
      <c r="Y6" s="11">
        <f>SUMIFS(GF_PQR!Y$3:Y$41,GF_PQR!$A$3:$A$41,Combined!$A6)+SUMIFS(PMI_GHSC!Y$3:Y$28,PMI_GHSC!$A$3:$A$28,Combined!$A6)</f>
        <v>2248000</v>
      </c>
      <c r="AA6" s="26">
        <f t="shared" si="0"/>
        <v>0.94696671086867923</v>
      </c>
      <c r="AB6" s="26">
        <f t="shared" si="1"/>
        <v>0</v>
      </c>
      <c r="AC6" s="26">
        <f t="shared" si="2"/>
        <v>2.2001570860280049E-5</v>
      </c>
      <c r="AD6" s="26">
        <f t="shared" si="3"/>
        <v>5.3011287560460398E-2</v>
      </c>
    </row>
    <row r="7" spans="1:30" x14ac:dyDescent="0.35">
      <c r="A7" s="1" t="s">
        <v>8</v>
      </c>
      <c r="B7" s="11">
        <f>SUMIFS(GF_PQR!B$3:B$41,GF_PQR!$A$3:$A$41,Combined!$A7)+SUMIFS(PMI_GHSC!B$3:B$28,PMI_GHSC!$A$3:$A$28,Combined!$A7)</f>
        <v>4780350</v>
      </c>
      <c r="C7" s="11">
        <f>SUMIFS(GF_PQR!C$3:C$41,GF_PQR!$A$3:$A$41,Combined!$A7)+SUMIFS(PMI_GHSC!C$3:C$28,PMI_GHSC!$A$3:$A$28,Combined!$A7)</f>
        <v>5833500</v>
      </c>
      <c r="D7" s="11">
        <f>SUMIFS(GF_PQR!D$3:D$41,GF_PQR!$A$3:$A$41,Combined!$A7)+SUMIFS(PMI_GHSC!D$3:D$28,PMI_GHSC!$A$3:$A$28,Combined!$A7)</f>
        <v>7237770</v>
      </c>
      <c r="E7" s="11">
        <f>SUMIFS(GF_PQR!E$3:E$41,GF_PQR!$A$3:$A$41,Combined!$A7)+SUMIFS(PMI_GHSC!E$3:E$28,PMI_GHSC!$A$3:$A$28,Combined!$A7)</f>
        <v>1528590</v>
      </c>
      <c r="G7" s="11">
        <f>SUMIFS(GF_PQR!G$3:G$41,GF_PQR!$A$3:$A$41,Combined!$A7)+SUMIFS(PMI_GHSC!G$3:G$28,PMI_GHSC!$A$3:$A$28,Combined!$A7)</f>
        <v>2905950</v>
      </c>
      <c r="H7" s="11">
        <f>SUMIFS(GF_PQR!H$3:H$41,GF_PQR!$A$3:$A$41,Combined!$A7)+SUMIFS(PMI_GHSC!H$3:H$28,PMI_GHSC!$A$3:$A$28,Combined!$A7)</f>
        <v>5833500</v>
      </c>
      <c r="I7" s="11">
        <f>SUMIFS(GF_PQR!I$3:I$41,GF_PQR!$A$3:$A$41,Combined!$A7)+SUMIFS(PMI_GHSC!I$3:I$28,PMI_GHSC!$A$3:$A$28,Combined!$A7)</f>
        <v>7237770</v>
      </c>
      <c r="J7" s="11">
        <f>SUMIFS(GF_PQR!J$3:J$41,GF_PQR!$A$3:$A$41,Combined!$A7)+SUMIFS(PMI_GHSC!J$3:J$28,PMI_GHSC!$A$3:$A$28,Combined!$A7)</f>
        <v>1528590</v>
      </c>
      <c r="L7" s="11">
        <f>SUMIFS(GF_PQR!L$3:L$41,GF_PQR!$A$3:$A$41,Combined!$A7)+SUMIFS(PMI_GHSC!L$3:L$28,PMI_GHSC!$A$3:$A$28,Combined!$A7)</f>
        <v>1874400</v>
      </c>
      <c r="M7" s="11">
        <f>SUMIFS(GF_PQR!M$3:M$41,GF_PQR!$A$3:$A$41,Combined!$A7)+SUMIFS(PMI_GHSC!M$3:M$28,PMI_GHSC!$A$3:$A$28,Combined!$A7)</f>
        <v>0</v>
      </c>
      <c r="N7" s="11">
        <f>SUMIFS(GF_PQR!N$3:N$41,GF_PQR!$A$3:$A$41,Combined!$A7)+SUMIFS(PMI_GHSC!N$3:N$28,PMI_GHSC!$A$3:$A$28,Combined!$A7)</f>
        <v>0</v>
      </c>
      <c r="O7" s="11">
        <f>SUMIFS(GF_PQR!O$3:O$41,GF_PQR!$A$3:$A$41,Combined!$A7)+SUMIFS(PMI_GHSC!O$3:O$28,PMI_GHSC!$A$3:$A$28,Combined!$A7)</f>
        <v>0</v>
      </c>
      <c r="Q7" s="11">
        <f>SUMIFS(GF_PQR!Q$3:Q$41,GF_PQR!$A$3:$A$41,Combined!$A7)+SUMIFS(PMI_GHSC!Q$3:Q$28,PMI_GHSC!$A$3:$A$28,Combined!$A7)</f>
        <v>0</v>
      </c>
      <c r="R7" s="11">
        <f>SUMIFS(GF_PQR!R$3:R$41,GF_PQR!$A$3:$A$41,Combined!$A7)+SUMIFS(PMI_GHSC!R$3:R$28,PMI_GHSC!$A$3:$A$28,Combined!$A7)</f>
        <v>0</v>
      </c>
      <c r="S7" s="11">
        <f>SUMIFS(GF_PQR!S$3:S$41,GF_PQR!$A$3:$A$41,Combined!$A7)+SUMIFS(PMI_GHSC!S$3:S$28,PMI_GHSC!$A$3:$A$28,Combined!$A7)</f>
        <v>0</v>
      </c>
      <c r="T7" s="11">
        <f>SUMIFS(GF_PQR!T$3:T$41,GF_PQR!$A$3:$A$41,Combined!$A7)+SUMIFS(PMI_GHSC!T$3:T$28,PMI_GHSC!$A$3:$A$28,Combined!$A7)</f>
        <v>0</v>
      </c>
      <c r="V7" s="11">
        <f>SUMIFS(GF_PQR!V$3:V$41,GF_PQR!$A$3:$A$41,Combined!$A7)+SUMIFS(PMI_GHSC!V$3:V$28,PMI_GHSC!$A$3:$A$28,Combined!$A7)</f>
        <v>0</v>
      </c>
      <c r="W7" s="11">
        <f>SUMIFS(GF_PQR!W$3:W$41,GF_PQR!$A$3:$A$41,Combined!$A7)+SUMIFS(PMI_GHSC!W$3:W$28,PMI_GHSC!$A$3:$A$28,Combined!$A7)</f>
        <v>0</v>
      </c>
      <c r="X7" s="11">
        <f>SUMIFS(GF_PQR!X$3:X$41,GF_PQR!$A$3:$A$41,Combined!$A7)+SUMIFS(PMI_GHSC!X$3:X$28,PMI_GHSC!$A$3:$A$28,Combined!$A7)</f>
        <v>0</v>
      </c>
      <c r="Y7" s="11">
        <f>SUMIFS(GF_PQR!Y$3:Y$41,GF_PQR!$A$3:$A$41,Combined!$A7)+SUMIFS(PMI_GHSC!Y$3:Y$28,PMI_GHSC!$A$3:$A$28,Combined!$A7)</f>
        <v>0</v>
      </c>
      <c r="AA7" s="26">
        <f t="shared" si="0"/>
        <v>1</v>
      </c>
      <c r="AB7" s="26">
        <f t="shared" si="1"/>
        <v>0</v>
      </c>
      <c r="AC7" s="26">
        <f t="shared" si="2"/>
        <v>0</v>
      </c>
      <c r="AD7" s="26">
        <f t="shared" si="3"/>
        <v>0</v>
      </c>
    </row>
    <row r="8" spans="1:30" x14ac:dyDescent="0.35">
      <c r="A8" s="1" t="s">
        <v>9</v>
      </c>
      <c r="B8" s="11">
        <f>SUMIFS(GF_PQR!B$3:B$41,GF_PQR!$A$3:$A$41,Combined!$A8)+SUMIFS(PMI_GHSC!B$3:B$28,PMI_GHSC!$A$3:$A$28,Combined!$A8)</f>
        <v>1002750</v>
      </c>
      <c r="C8" s="11">
        <f>SUMIFS(GF_PQR!C$3:C$41,GF_PQR!$A$3:$A$41,Combined!$A8)+SUMIFS(PMI_GHSC!C$3:C$28,PMI_GHSC!$A$3:$A$28,Combined!$A8)</f>
        <v>2707845</v>
      </c>
      <c r="D8" s="11">
        <f>SUMIFS(GF_PQR!D$3:D$41,GF_PQR!$A$3:$A$41,Combined!$A8)+SUMIFS(PMI_GHSC!D$3:D$28,PMI_GHSC!$A$3:$A$28,Combined!$A8)</f>
        <v>2150460</v>
      </c>
      <c r="E8" s="11">
        <f>SUMIFS(GF_PQR!E$3:E$41,GF_PQR!$A$3:$A$41,Combined!$A8)+SUMIFS(PMI_GHSC!E$3:E$28,PMI_GHSC!$A$3:$A$28,Combined!$A8)</f>
        <v>2387365</v>
      </c>
      <c r="G8" s="11">
        <f>SUMIFS(GF_PQR!G$3:G$41,GF_PQR!$A$3:$A$41,Combined!$A8)+SUMIFS(PMI_GHSC!G$3:G$28,PMI_GHSC!$A$3:$A$28,Combined!$A8)</f>
        <v>804600</v>
      </c>
      <c r="H8" s="11">
        <f>SUMIFS(GF_PQR!H$3:H$41,GF_PQR!$A$3:$A$41,Combined!$A8)+SUMIFS(PMI_GHSC!H$3:H$28,PMI_GHSC!$A$3:$A$28,Combined!$A8)</f>
        <v>2431620</v>
      </c>
      <c r="I8" s="11">
        <f>SUMIFS(GF_PQR!I$3:I$41,GF_PQR!$A$3:$A$41,Combined!$A8)+SUMIFS(PMI_GHSC!I$3:I$28,PMI_GHSC!$A$3:$A$28,Combined!$A8)</f>
        <v>2150460</v>
      </c>
      <c r="J8" s="11">
        <f>SUMIFS(GF_PQR!J$3:J$41,GF_PQR!$A$3:$A$41,Combined!$A8)+SUMIFS(PMI_GHSC!J$3:J$28,PMI_GHSC!$A$3:$A$28,Combined!$A8)</f>
        <v>2151090</v>
      </c>
      <c r="L8" s="11">
        <f>SUMIFS(GF_PQR!L$3:L$41,GF_PQR!$A$3:$A$41,Combined!$A8)+SUMIFS(PMI_GHSC!L$3:L$28,PMI_GHSC!$A$3:$A$28,Combined!$A8)</f>
        <v>198150</v>
      </c>
      <c r="M8" s="11">
        <f>SUMIFS(GF_PQR!M$3:M$41,GF_PQR!$A$3:$A$41,Combined!$A8)+SUMIFS(PMI_GHSC!M$3:M$28,PMI_GHSC!$A$3:$A$28,Combined!$A8)</f>
        <v>276225</v>
      </c>
      <c r="N8" s="11">
        <f>SUMIFS(GF_PQR!N$3:N$41,GF_PQR!$A$3:$A$41,Combined!$A8)+SUMIFS(PMI_GHSC!N$3:N$28,PMI_GHSC!$A$3:$A$28,Combined!$A8)</f>
        <v>0</v>
      </c>
      <c r="O8" s="11">
        <f>SUMIFS(GF_PQR!O$3:O$41,GF_PQR!$A$3:$A$41,Combined!$A8)+SUMIFS(PMI_GHSC!O$3:O$28,PMI_GHSC!$A$3:$A$28,Combined!$A8)</f>
        <v>236275</v>
      </c>
      <c r="Q8" s="11">
        <f>SUMIFS(GF_PQR!Q$3:Q$41,GF_PQR!$A$3:$A$41,Combined!$A8)+SUMIFS(PMI_GHSC!Q$3:Q$28,PMI_GHSC!$A$3:$A$28,Combined!$A8)</f>
        <v>0</v>
      </c>
      <c r="R8" s="11">
        <f>SUMIFS(GF_PQR!R$3:R$41,GF_PQR!$A$3:$A$41,Combined!$A8)+SUMIFS(PMI_GHSC!R$3:R$28,PMI_GHSC!$A$3:$A$28,Combined!$A8)</f>
        <v>0</v>
      </c>
      <c r="S8" s="11">
        <f>SUMIFS(GF_PQR!S$3:S$41,GF_PQR!$A$3:$A$41,Combined!$A8)+SUMIFS(PMI_GHSC!S$3:S$28,PMI_GHSC!$A$3:$A$28,Combined!$A8)</f>
        <v>0</v>
      </c>
      <c r="T8" s="11">
        <f>SUMIFS(GF_PQR!T$3:T$41,GF_PQR!$A$3:$A$41,Combined!$A8)+SUMIFS(PMI_GHSC!T$3:T$28,PMI_GHSC!$A$3:$A$28,Combined!$A8)</f>
        <v>0</v>
      </c>
      <c r="V8" s="11">
        <f>SUMIFS(GF_PQR!V$3:V$41,GF_PQR!$A$3:$A$41,Combined!$A8)+SUMIFS(PMI_GHSC!V$3:V$28,PMI_GHSC!$A$3:$A$28,Combined!$A8)</f>
        <v>0</v>
      </c>
      <c r="W8" s="11">
        <f>SUMIFS(GF_PQR!W$3:W$41,GF_PQR!$A$3:$A$41,Combined!$A8)+SUMIFS(PMI_GHSC!W$3:W$28,PMI_GHSC!$A$3:$A$28,Combined!$A8)</f>
        <v>0</v>
      </c>
      <c r="X8" s="11">
        <f>SUMIFS(GF_PQR!X$3:X$41,GF_PQR!$A$3:$A$41,Combined!$A8)+SUMIFS(PMI_GHSC!X$3:X$28,PMI_GHSC!$A$3:$A$28,Combined!$A8)</f>
        <v>0</v>
      </c>
      <c r="Y8" s="11">
        <f>SUMIFS(GF_PQR!Y$3:Y$41,GF_PQR!$A$3:$A$41,Combined!$A8)+SUMIFS(PMI_GHSC!Y$3:Y$28,PMI_GHSC!$A$3:$A$28,Combined!$A8)</f>
        <v>0</v>
      </c>
      <c r="AA8" s="26">
        <f t="shared" si="0"/>
        <v>0.929268100810553</v>
      </c>
      <c r="AB8" s="26">
        <f t="shared" si="1"/>
        <v>7.0731899189446931E-2</v>
      </c>
      <c r="AC8" s="26">
        <f t="shared" si="2"/>
        <v>0</v>
      </c>
      <c r="AD8" s="26">
        <f t="shared" si="3"/>
        <v>0</v>
      </c>
    </row>
    <row r="9" spans="1:30" x14ac:dyDescent="0.35">
      <c r="A9" s="1" t="s">
        <v>10</v>
      </c>
      <c r="B9" s="11">
        <f>SUMIFS(GF_PQR!B$3:B$41,GF_PQR!$A$3:$A$41,Combined!$A9)+SUMIFS(PMI_GHSC!B$3:B$28,PMI_GHSC!$A$3:$A$28,Combined!$A9)</f>
        <v>2462633</v>
      </c>
      <c r="C9" s="11">
        <f>SUMIFS(GF_PQR!C$3:C$41,GF_PQR!$A$3:$A$41,Combined!$A9)+SUMIFS(PMI_GHSC!C$3:C$28,PMI_GHSC!$A$3:$A$28,Combined!$A9)</f>
        <v>8960850</v>
      </c>
      <c r="D9" s="11">
        <f>SUMIFS(GF_PQR!D$3:D$41,GF_PQR!$A$3:$A$41,Combined!$A9)+SUMIFS(PMI_GHSC!D$3:D$28,PMI_GHSC!$A$3:$A$28,Combined!$A9)</f>
        <v>4750500</v>
      </c>
      <c r="E9" s="11">
        <f>SUMIFS(GF_PQR!E$3:E$41,GF_PQR!$A$3:$A$41,Combined!$A9)+SUMIFS(PMI_GHSC!E$3:E$28,PMI_GHSC!$A$3:$A$28,Combined!$A9)</f>
        <v>0</v>
      </c>
      <c r="G9" s="11">
        <f>SUMIFS(GF_PQR!G$3:G$41,GF_PQR!$A$3:$A$41,Combined!$A9)+SUMIFS(PMI_GHSC!G$3:G$28,PMI_GHSC!$A$3:$A$28,Combined!$A9)</f>
        <v>2462633</v>
      </c>
      <c r="H9" s="11">
        <f>SUMIFS(GF_PQR!H$3:H$41,GF_PQR!$A$3:$A$41,Combined!$A9)+SUMIFS(PMI_GHSC!H$3:H$28,PMI_GHSC!$A$3:$A$28,Combined!$A9)</f>
        <v>8960850</v>
      </c>
      <c r="I9" s="11">
        <f>SUMIFS(GF_PQR!I$3:I$41,GF_PQR!$A$3:$A$41,Combined!$A9)+SUMIFS(PMI_GHSC!I$3:I$28,PMI_GHSC!$A$3:$A$28,Combined!$A9)</f>
        <v>4750500</v>
      </c>
      <c r="J9" s="11">
        <f>SUMIFS(GF_PQR!J$3:J$41,GF_PQR!$A$3:$A$41,Combined!$A9)+SUMIFS(PMI_GHSC!J$3:J$28,PMI_GHSC!$A$3:$A$28,Combined!$A9)</f>
        <v>0</v>
      </c>
      <c r="L9" s="11">
        <f>SUMIFS(GF_PQR!L$3:L$41,GF_PQR!$A$3:$A$41,Combined!$A9)+SUMIFS(PMI_GHSC!L$3:L$28,PMI_GHSC!$A$3:$A$28,Combined!$A9)</f>
        <v>0</v>
      </c>
      <c r="M9" s="11">
        <f>SUMIFS(GF_PQR!M$3:M$41,GF_PQR!$A$3:$A$41,Combined!$A9)+SUMIFS(PMI_GHSC!M$3:M$28,PMI_GHSC!$A$3:$A$28,Combined!$A9)</f>
        <v>0</v>
      </c>
      <c r="N9" s="11">
        <f>SUMIFS(GF_PQR!N$3:N$41,GF_PQR!$A$3:$A$41,Combined!$A9)+SUMIFS(PMI_GHSC!N$3:N$28,PMI_GHSC!$A$3:$A$28,Combined!$A9)</f>
        <v>0</v>
      </c>
      <c r="O9" s="11">
        <f>SUMIFS(GF_PQR!O$3:O$41,GF_PQR!$A$3:$A$41,Combined!$A9)+SUMIFS(PMI_GHSC!O$3:O$28,PMI_GHSC!$A$3:$A$28,Combined!$A9)</f>
        <v>0</v>
      </c>
      <c r="Q9" s="11">
        <f>SUMIFS(GF_PQR!Q$3:Q$41,GF_PQR!$A$3:$A$41,Combined!$A9)+SUMIFS(PMI_GHSC!Q$3:Q$28,PMI_GHSC!$A$3:$A$28,Combined!$A9)</f>
        <v>0</v>
      </c>
      <c r="R9" s="11">
        <f>SUMIFS(GF_PQR!R$3:R$41,GF_PQR!$A$3:$A$41,Combined!$A9)+SUMIFS(PMI_GHSC!R$3:R$28,PMI_GHSC!$A$3:$A$28,Combined!$A9)</f>
        <v>0</v>
      </c>
      <c r="S9" s="11">
        <f>SUMIFS(GF_PQR!S$3:S$41,GF_PQR!$A$3:$A$41,Combined!$A9)+SUMIFS(PMI_GHSC!S$3:S$28,PMI_GHSC!$A$3:$A$28,Combined!$A9)</f>
        <v>0</v>
      </c>
      <c r="T9" s="11">
        <f>SUMIFS(GF_PQR!T$3:T$41,GF_PQR!$A$3:$A$41,Combined!$A9)+SUMIFS(PMI_GHSC!T$3:T$28,PMI_GHSC!$A$3:$A$28,Combined!$A9)</f>
        <v>0</v>
      </c>
      <c r="V9" s="11">
        <f>SUMIFS(GF_PQR!V$3:V$41,GF_PQR!$A$3:$A$41,Combined!$A9)+SUMIFS(PMI_GHSC!V$3:V$28,PMI_GHSC!$A$3:$A$28,Combined!$A9)</f>
        <v>0</v>
      </c>
      <c r="W9" s="11">
        <f>SUMIFS(GF_PQR!W$3:W$41,GF_PQR!$A$3:$A$41,Combined!$A9)+SUMIFS(PMI_GHSC!W$3:W$28,PMI_GHSC!$A$3:$A$28,Combined!$A9)</f>
        <v>0</v>
      </c>
      <c r="X9" s="11">
        <f>SUMIFS(GF_PQR!X$3:X$41,GF_PQR!$A$3:$A$41,Combined!$A9)+SUMIFS(PMI_GHSC!X$3:X$28,PMI_GHSC!$A$3:$A$28,Combined!$A9)</f>
        <v>0</v>
      </c>
      <c r="Y9" s="11">
        <f>SUMIFS(GF_PQR!Y$3:Y$41,GF_PQR!$A$3:$A$41,Combined!$A9)+SUMIFS(PMI_GHSC!Y$3:Y$28,PMI_GHSC!$A$3:$A$28,Combined!$A9)</f>
        <v>0</v>
      </c>
      <c r="AA9" s="26">
        <f t="shared" si="0"/>
        <v>1</v>
      </c>
      <c r="AB9" s="26">
        <f t="shared" si="1"/>
        <v>0</v>
      </c>
      <c r="AC9" s="26">
        <f t="shared" si="2"/>
        <v>0</v>
      </c>
      <c r="AD9" s="26">
        <f t="shared" si="3"/>
        <v>0</v>
      </c>
    </row>
    <row r="10" spans="1:30" x14ac:dyDescent="0.35">
      <c r="A10" s="1" t="s">
        <v>11</v>
      </c>
      <c r="B10" s="11">
        <f>SUMIFS(GF_PQR!B$3:B$41,GF_PQR!$A$3:$A$41,Combined!$A10)+SUMIFS(PMI_GHSC!B$3:B$28,PMI_GHSC!$A$3:$A$28,Combined!$A10)</f>
        <v>1290000</v>
      </c>
      <c r="C10" s="11">
        <f>SUMIFS(GF_PQR!C$3:C$41,GF_PQR!$A$3:$A$41,Combined!$A10)+SUMIFS(PMI_GHSC!C$3:C$28,PMI_GHSC!$A$3:$A$28,Combined!$A10)</f>
        <v>703780</v>
      </c>
      <c r="D10" s="11">
        <f>SUMIFS(GF_PQR!D$3:D$41,GF_PQR!$A$3:$A$41,Combined!$A10)+SUMIFS(PMI_GHSC!D$3:D$28,PMI_GHSC!$A$3:$A$28,Combined!$A10)</f>
        <v>3198435</v>
      </c>
      <c r="E10" s="11">
        <f>SUMIFS(GF_PQR!E$3:E$41,GF_PQR!$A$3:$A$41,Combined!$A10)+SUMIFS(PMI_GHSC!E$3:E$28,PMI_GHSC!$A$3:$A$28,Combined!$A10)</f>
        <v>0</v>
      </c>
      <c r="G10" s="11">
        <f>SUMIFS(GF_PQR!G$3:G$41,GF_PQR!$A$3:$A$41,Combined!$A10)+SUMIFS(PMI_GHSC!G$3:G$28,PMI_GHSC!$A$3:$A$28,Combined!$A10)</f>
        <v>445500</v>
      </c>
      <c r="H10" s="11">
        <f>SUMIFS(GF_PQR!H$3:H$41,GF_PQR!$A$3:$A$41,Combined!$A10)+SUMIFS(PMI_GHSC!H$3:H$28,PMI_GHSC!$A$3:$A$28,Combined!$A10)</f>
        <v>289980</v>
      </c>
      <c r="I10" s="11">
        <f>SUMIFS(GF_PQR!I$3:I$41,GF_PQR!$A$3:$A$41,Combined!$A10)+SUMIFS(PMI_GHSC!I$3:I$28,PMI_GHSC!$A$3:$A$28,Combined!$A10)</f>
        <v>1290060</v>
      </c>
      <c r="J10" s="11">
        <f>SUMIFS(GF_PQR!J$3:J$41,GF_PQR!$A$3:$A$41,Combined!$A10)+SUMIFS(PMI_GHSC!J$3:J$28,PMI_GHSC!$A$3:$A$28,Combined!$A10)</f>
        <v>0</v>
      </c>
      <c r="L10" s="11">
        <f>SUMIFS(GF_PQR!L$3:L$41,GF_PQR!$A$3:$A$41,Combined!$A10)+SUMIFS(PMI_GHSC!L$3:L$28,PMI_GHSC!$A$3:$A$28,Combined!$A10)</f>
        <v>844500</v>
      </c>
      <c r="M10" s="11">
        <f>SUMIFS(GF_PQR!M$3:M$41,GF_PQR!$A$3:$A$41,Combined!$A10)+SUMIFS(PMI_GHSC!M$3:M$28,PMI_GHSC!$A$3:$A$28,Combined!$A10)</f>
        <v>413800</v>
      </c>
      <c r="N10" s="11">
        <f>SUMIFS(GF_PQR!N$3:N$41,GF_PQR!$A$3:$A$41,Combined!$A10)+SUMIFS(PMI_GHSC!N$3:N$28,PMI_GHSC!$A$3:$A$28,Combined!$A10)</f>
        <v>1908375</v>
      </c>
      <c r="O10" s="11">
        <f>SUMIFS(GF_PQR!O$3:O$41,GF_PQR!$A$3:$A$41,Combined!$A10)+SUMIFS(PMI_GHSC!O$3:O$28,PMI_GHSC!$A$3:$A$28,Combined!$A10)</f>
        <v>0</v>
      </c>
      <c r="Q10" s="11">
        <f>SUMIFS(GF_PQR!Q$3:Q$41,GF_PQR!$A$3:$A$41,Combined!$A10)+SUMIFS(PMI_GHSC!Q$3:Q$28,PMI_GHSC!$A$3:$A$28,Combined!$A10)</f>
        <v>0</v>
      </c>
      <c r="R10" s="11">
        <f>SUMIFS(GF_PQR!R$3:R$41,GF_PQR!$A$3:$A$41,Combined!$A10)+SUMIFS(PMI_GHSC!R$3:R$28,PMI_GHSC!$A$3:$A$28,Combined!$A10)</f>
        <v>0</v>
      </c>
      <c r="S10" s="11">
        <f>SUMIFS(GF_PQR!S$3:S$41,GF_PQR!$A$3:$A$41,Combined!$A10)+SUMIFS(PMI_GHSC!S$3:S$28,PMI_GHSC!$A$3:$A$28,Combined!$A10)</f>
        <v>0</v>
      </c>
      <c r="T10" s="11">
        <f>SUMIFS(GF_PQR!T$3:T$41,GF_PQR!$A$3:$A$41,Combined!$A10)+SUMIFS(PMI_GHSC!T$3:T$28,PMI_GHSC!$A$3:$A$28,Combined!$A10)</f>
        <v>0</v>
      </c>
      <c r="V10" s="11">
        <f>SUMIFS(GF_PQR!V$3:V$41,GF_PQR!$A$3:$A$41,Combined!$A10)+SUMIFS(PMI_GHSC!V$3:V$28,PMI_GHSC!$A$3:$A$28,Combined!$A10)</f>
        <v>0</v>
      </c>
      <c r="W10" s="11">
        <f>SUMIFS(GF_PQR!W$3:W$41,GF_PQR!$A$3:$A$41,Combined!$A10)+SUMIFS(PMI_GHSC!W$3:W$28,PMI_GHSC!$A$3:$A$28,Combined!$A10)</f>
        <v>0</v>
      </c>
      <c r="X10" s="11">
        <f>SUMIFS(GF_PQR!X$3:X$41,GF_PQR!$A$3:$A$41,Combined!$A10)+SUMIFS(PMI_GHSC!X$3:X$28,PMI_GHSC!$A$3:$A$28,Combined!$A10)</f>
        <v>0</v>
      </c>
      <c r="Y10" s="11">
        <f>SUMIFS(GF_PQR!Y$3:Y$41,GF_PQR!$A$3:$A$41,Combined!$A10)+SUMIFS(PMI_GHSC!Y$3:Y$28,PMI_GHSC!$A$3:$A$28,Combined!$A10)</f>
        <v>0</v>
      </c>
      <c r="AA10" s="26">
        <f t="shared" si="0"/>
        <v>0.40490849427824971</v>
      </c>
      <c r="AB10" s="26">
        <f t="shared" si="1"/>
        <v>0.5950915057217504</v>
      </c>
      <c r="AC10" s="26">
        <f t="shared" si="2"/>
        <v>0</v>
      </c>
      <c r="AD10" s="26">
        <f t="shared" si="3"/>
        <v>0</v>
      </c>
    </row>
    <row r="11" spans="1:30" x14ac:dyDescent="0.35">
      <c r="A11" s="1" t="s">
        <v>12</v>
      </c>
      <c r="B11" s="11">
        <f>SUMIFS(GF_PQR!B$3:B$41,GF_PQR!$A$3:$A$41,Combined!$A11)+SUMIFS(PMI_GHSC!B$3:B$28,PMI_GHSC!$A$3:$A$28,Combined!$A11)</f>
        <v>8700</v>
      </c>
      <c r="C11" s="11">
        <f>SUMIFS(GF_PQR!C$3:C$41,GF_PQR!$A$3:$A$41,Combined!$A11)+SUMIFS(PMI_GHSC!C$3:C$28,PMI_GHSC!$A$3:$A$28,Combined!$A11)</f>
        <v>0</v>
      </c>
      <c r="D11" s="11">
        <f>SUMIFS(GF_PQR!D$3:D$41,GF_PQR!$A$3:$A$41,Combined!$A11)+SUMIFS(PMI_GHSC!D$3:D$28,PMI_GHSC!$A$3:$A$28,Combined!$A11)</f>
        <v>0</v>
      </c>
      <c r="E11" s="11">
        <f>SUMIFS(GF_PQR!E$3:E$41,GF_PQR!$A$3:$A$41,Combined!$A11)+SUMIFS(PMI_GHSC!E$3:E$28,PMI_GHSC!$A$3:$A$28,Combined!$A11)</f>
        <v>11580</v>
      </c>
      <c r="G11" s="11">
        <f>SUMIFS(GF_PQR!G$3:G$41,GF_PQR!$A$3:$A$41,Combined!$A11)+SUMIFS(PMI_GHSC!G$3:G$28,PMI_GHSC!$A$3:$A$28,Combined!$A11)</f>
        <v>8700</v>
      </c>
      <c r="H11" s="11">
        <f>SUMIFS(GF_PQR!H$3:H$41,GF_PQR!$A$3:$A$41,Combined!$A11)+SUMIFS(PMI_GHSC!H$3:H$28,PMI_GHSC!$A$3:$A$28,Combined!$A11)</f>
        <v>0</v>
      </c>
      <c r="I11" s="11">
        <f>SUMIFS(GF_PQR!I$3:I$41,GF_PQR!$A$3:$A$41,Combined!$A11)+SUMIFS(PMI_GHSC!I$3:I$28,PMI_GHSC!$A$3:$A$28,Combined!$A11)</f>
        <v>0</v>
      </c>
      <c r="J11" s="11">
        <f>SUMIFS(GF_PQR!J$3:J$41,GF_PQR!$A$3:$A$41,Combined!$A11)+SUMIFS(PMI_GHSC!J$3:J$28,PMI_GHSC!$A$3:$A$28,Combined!$A11)</f>
        <v>11580</v>
      </c>
      <c r="L11" s="11">
        <f>SUMIFS(GF_PQR!L$3:L$41,GF_PQR!$A$3:$A$41,Combined!$A11)+SUMIFS(PMI_GHSC!L$3:L$28,PMI_GHSC!$A$3:$A$28,Combined!$A11)</f>
        <v>0</v>
      </c>
      <c r="M11" s="11">
        <f>SUMIFS(GF_PQR!M$3:M$41,GF_PQR!$A$3:$A$41,Combined!$A11)+SUMIFS(PMI_GHSC!M$3:M$28,PMI_GHSC!$A$3:$A$28,Combined!$A11)</f>
        <v>0</v>
      </c>
      <c r="N11" s="11">
        <f>SUMIFS(GF_PQR!N$3:N$41,GF_PQR!$A$3:$A$41,Combined!$A11)+SUMIFS(PMI_GHSC!N$3:N$28,PMI_GHSC!$A$3:$A$28,Combined!$A11)</f>
        <v>0</v>
      </c>
      <c r="O11" s="11">
        <f>SUMIFS(GF_PQR!O$3:O$41,GF_PQR!$A$3:$A$41,Combined!$A11)+SUMIFS(PMI_GHSC!O$3:O$28,PMI_GHSC!$A$3:$A$28,Combined!$A11)</f>
        <v>0</v>
      </c>
      <c r="Q11" s="11">
        <f>SUMIFS(GF_PQR!Q$3:Q$41,GF_PQR!$A$3:$A$41,Combined!$A11)+SUMIFS(PMI_GHSC!Q$3:Q$28,PMI_GHSC!$A$3:$A$28,Combined!$A11)</f>
        <v>0</v>
      </c>
      <c r="R11" s="11">
        <f>SUMIFS(GF_PQR!R$3:R$41,GF_PQR!$A$3:$A$41,Combined!$A11)+SUMIFS(PMI_GHSC!R$3:R$28,PMI_GHSC!$A$3:$A$28,Combined!$A11)</f>
        <v>0</v>
      </c>
      <c r="S11" s="11">
        <f>SUMIFS(GF_PQR!S$3:S$41,GF_PQR!$A$3:$A$41,Combined!$A11)+SUMIFS(PMI_GHSC!S$3:S$28,PMI_GHSC!$A$3:$A$28,Combined!$A11)</f>
        <v>0</v>
      </c>
      <c r="T11" s="11">
        <f>SUMIFS(GF_PQR!T$3:T$41,GF_PQR!$A$3:$A$41,Combined!$A11)+SUMIFS(PMI_GHSC!T$3:T$28,PMI_GHSC!$A$3:$A$28,Combined!$A11)</f>
        <v>0</v>
      </c>
      <c r="V11" s="11">
        <f>SUMIFS(GF_PQR!V$3:V$41,GF_PQR!$A$3:$A$41,Combined!$A11)+SUMIFS(PMI_GHSC!V$3:V$28,PMI_GHSC!$A$3:$A$28,Combined!$A11)</f>
        <v>0</v>
      </c>
      <c r="W11" s="11">
        <f>SUMIFS(GF_PQR!W$3:W$41,GF_PQR!$A$3:$A$41,Combined!$A11)+SUMIFS(PMI_GHSC!W$3:W$28,PMI_GHSC!$A$3:$A$28,Combined!$A11)</f>
        <v>0</v>
      </c>
      <c r="X11" s="11">
        <f>SUMIFS(GF_PQR!X$3:X$41,GF_PQR!$A$3:$A$41,Combined!$A11)+SUMIFS(PMI_GHSC!X$3:X$28,PMI_GHSC!$A$3:$A$28,Combined!$A11)</f>
        <v>0</v>
      </c>
      <c r="Y11" s="11">
        <f>SUMIFS(GF_PQR!Y$3:Y$41,GF_PQR!$A$3:$A$41,Combined!$A11)+SUMIFS(PMI_GHSC!Y$3:Y$28,PMI_GHSC!$A$3:$A$28,Combined!$A11)</f>
        <v>0</v>
      </c>
      <c r="AA11" s="26">
        <f t="shared" si="0"/>
        <v>1</v>
      </c>
      <c r="AB11" s="26">
        <f t="shared" si="1"/>
        <v>0</v>
      </c>
      <c r="AC11" s="26">
        <f t="shared" si="2"/>
        <v>0</v>
      </c>
      <c r="AD11" s="26">
        <f t="shared" si="3"/>
        <v>0</v>
      </c>
    </row>
    <row r="12" spans="1:30" x14ac:dyDescent="0.35">
      <c r="A12" s="1" t="s">
        <v>13</v>
      </c>
      <c r="B12" s="11">
        <f>SUMIFS(GF_PQR!B$3:B$41,GF_PQR!$A$3:$A$41,Combined!$A12)+SUMIFS(PMI_GHSC!B$3:B$28,PMI_GHSC!$A$3:$A$28,Combined!$A12)</f>
        <v>0</v>
      </c>
      <c r="C12" s="11">
        <f>SUMIFS(GF_PQR!C$3:C$41,GF_PQR!$A$3:$A$41,Combined!$A12)+SUMIFS(PMI_GHSC!C$3:C$28,PMI_GHSC!$A$3:$A$28,Combined!$A12)</f>
        <v>0</v>
      </c>
      <c r="D12" s="11">
        <f>SUMIFS(GF_PQR!D$3:D$41,GF_PQR!$A$3:$A$41,Combined!$A12)+SUMIFS(PMI_GHSC!D$3:D$28,PMI_GHSC!$A$3:$A$28,Combined!$A12)</f>
        <v>601080</v>
      </c>
      <c r="E12" s="11">
        <f>SUMIFS(GF_PQR!E$3:E$41,GF_PQR!$A$3:$A$41,Combined!$A12)+SUMIFS(PMI_GHSC!E$3:E$28,PMI_GHSC!$A$3:$A$28,Combined!$A12)</f>
        <v>0</v>
      </c>
      <c r="G12" s="11">
        <f>SUMIFS(GF_PQR!G$3:G$41,GF_PQR!$A$3:$A$41,Combined!$A12)+SUMIFS(PMI_GHSC!G$3:G$28,PMI_GHSC!$A$3:$A$28,Combined!$A12)</f>
        <v>0</v>
      </c>
      <c r="H12" s="11">
        <f>SUMIFS(GF_PQR!H$3:H$41,GF_PQR!$A$3:$A$41,Combined!$A12)+SUMIFS(PMI_GHSC!H$3:H$28,PMI_GHSC!$A$3:$A$28,Combined!$A12)</f>
        <v>0</v>
      </c>
      <c r="I12" s="11">
        <f>SUMIFS(GF_PQR!I$3:I$41,GF_PQR!$A$3:$A$41,Combined!$A12)+SUMIFS(PMI_GHSC!I$3:I$28,PMI_GHSC!$A$3:$A$28,Combined!$A12)</f>
        <v>601080</v>
      </c>
      <c r="J12" s="11">
        <f>SUMIFS(GF_PQR!J$3:J$41,GF_PQR!$A$3:$A$41,Combined!$A12)+SUMIFS(PMI_GHSC!J$3:J$28,PMI_GHSC!$A$3:$A$28,Combined!$A12)</f>
        <v>0</v>
      </c>
      <c r="L12" s="11">
        <f>SUMIFS(GF_PQR!L$3:L$41,GF_PQR!$A$3:$A$41,Combined!$A12)+SUMIFS(PMI_GHSC!L$3:L$28,PMI_GHSC!$A$3:$A$28,Combined!$A12)</f>
        <v>0</v>
      </c>
      <c r="M12" s="11">
        <f>SUMIFS(GF_PQR!M$3:M$41,GF_PQR!$A$3:$A$41,Combined!$A12)+SUMIFS(PMI_GHSC!M$3:M$28,PMI_GHSC!$A$3:$A$28,Combined!$A12)</f>
        <v>0</v>
      </c>
      <c r="N12" s="11">
        <f>SUMIFS(GF_PQR!N$3:N$41,GF_PQR!$A$3:$A$41,Combined!$A12)+SUMIFS(PMI_GHSC!N$3:N$28,PMI_GHSC!$A$3:$A$28,Combined!$A12)</f>
        <v>0</v>
      </c>
      <c r="O12" s="11">
        <f>SUMIFS(GF_PQR!O$3:O$41,GF_PQR!$A$3:$A$41,Combined!$A12)+SUMIFS(PMI_GHSC!O$3:O$28,PMI_GHSC!$A$3:$A$28,Combined!$A12)</f>
        <v>0</v>
      </c>
      <c r="Q12" s="11">
        <f>SUMIFS(GF_PQR!Q$3:Q$41,GF_PQR!$A$3:$A$41,Combined!$A12)+SUMIFS(PMI_GHSC!Q$3:Q$28,PMI_GHSC!$A$3:$A$28,Combined!$A12)</f>
        <v>0</v>
      </c>
      <c r="R12" s="11">
        <f>SUMIFS(GF_PQR!R$3:R$41,GF_PQR!$A$3:$A$41,Combined!$A12)+SUMIFS(PMI_GHSC!R$3:R$28,PMI_GHSC!$A$3:$A$28,Combined!$A12)</f>
        <v>0</v>
      </c>
      <c r="S12" s="11">
        <f>SUMIFS(GF_PQR!S$3:S$41,GF_PQR!$A$3:$A$41,Combined!$A12)+SUMIFS(PMI_GHSC!S$3:S$28,PMI_GHSC!$A$3:$A$28,Combined!$A12)</f>
        <v>0</v>
      </c>
      <c r="T12" s="11">
        <f>SUMIFS(GF_PQR!T$3:T$41,GF_PQR!$A$3:$A$41,Combined!$A12)+SUMIFS(PMI_GHSC!T$3:T$28,PMI_GHSC!$A$3:$A$28,Combined!$A12)</f>
        <v>0</v>
      </c>
      <c r="V12" s="11">
        <f>SUMIFS(GF_PQR!V$3:V$41,GF_PQR!$A$3:$A$41,Combined!$A12)+SUMIFS(PMI_GHSC!V$3:V$28,PMI_GHSC!$A$3:$A$28,Combined!$A12)</f>
        <v>0</v>
      </c>
      <c r="W12" s="11">
        <f>SUMIFS(GF_PQR!W$3:W$41,GF_PQR!$A$3:$A$41,Combined!$A12)+SUMIFS(PMI_GHSC!W$3:W$28,PMI_GHSC!$A$3:$A$28,Combined!$A12)</f>
        <v>0</v>
      </c>
      <c r="X12" s="11">
        <f>SUMIFS(GF_PQR!X$3:X$41,GF_PQR!$A$3:$A$41,Combined!$A12)+SUMIFS(PMI_GHSC!X$3:X$28,PMI_GHSC!$A$3:$A$28,Combined!$A12)</f>
        <v>0</v>
      </c>
      <c r="Y12" s="11">
        <f>SUMIFS(GF_PQR!Y$3:Y$41,GF_PQR!$A$3:$A$41,Combined!$A12)+SUMIFS(PMI_GHSC!Y$3:Y$28,PMI_GHSC!$A$3:$A$28,Combined!$A12)</f>
        <v>0</v>
      </c>
      <c r="AA12" s="26">
        <f t="shared" si="0"/>
        <v>1</v>
      </c>
      <c r="AB12" s="26">
        <f t="shared" si="1"/>
        <v>0</v>
      </c>
      <c r="AC12" s="26">
        <f t="shared" si="2"/>
        <v>0</v>
      </c>
      <c r="AD12" s="26">
        <f t="shared" si="3"/>
        <v>0</v>
      </c>
    </row>
    <row r="13" spans="1:30" x14ac:dyDescent="0.35">
      <c r="A13" s="1" t="s">
        <v>14</v>
      </c>
      <c r="B13" s="11">
        <f>SUMIFS(GF_PQR!B$3:B$41,GF_PQR!$A$3:$A$41,Combined!$A13)+SUMIFS(PMI_GHSC!B$3:B$28,PMI_GHSC!$A$3:$A$28,Combined!$A13)</f>
        <v>42350620</v>
      </c>
      <c r="C13" s="11">
        <f>SUMIFS(GF_PQR!C$3:C$41,GF_PQR!$A$3:$A$41,Combined!$A13)+SUMIFS(PMI_GHSC!C$3:C$28,PMI_GHSC!$A$3:$A$28,Combined!$A13)</f>
        <v>40372850</v>
      </c>
      <c r="D13" s="11">
        <f>SUMIFS(GF_PQR!D$3:D$41,GF_PQR!$A$3:$A$41,Combined!$A13)+SUMIFS(PMI_GHSC!D$3:D$28,PMI_GHSC!$A$3:$A$28,Combined!$A13)</f>
        <v>28289365</v>
      </c>
      <c r="E13" s="11">
        <f>SUMIFS(GF_PQR!E$3:E$41,GF_PQR!$A$3:$A$41,Combined!$A13)+SUMIFS(PMI_GHSC!E$3:E$28,PMI_GHSC!$A$3:$A$28,Combined!$A13)</f>
        <v>16504690</v>
      </c>
      <c r="G13" s="11">
        <f>SUMIFS(GF_PQR!G$3:G$41,GF_PQR!$A$3:$A$41,Combined!$A13)+SUMIFS(PMI_GHSC!G$3:G$28,PMI_GHSC!$A$3:$A$28,Combined!$A13)</f>
        <v>4222020</v>
      </c>
      <c r="H13" s="11">
        <f>SUMIFS(GF_PQR!H$3:H$41,GF_PQR!$A$3:$A$41,Combined!$A13)+SUMIFS(PMI_GHSC!H$3:H$28,PMI_GHSC!$A$3:$A$28,Combined!$A13)</f>
        <v>11022300</v>
      </c>
      <c r="I13" s="11">
        <f>SUMIFS(GF_PQR!I$3:I$41,GF_PQR!$A$3:$A$41,Combined!$A13)+SUMIFS(PMI_GHSC!I$3:I$28,PMI_GHSC!$A$3:$A$28,Combined!$A13)</f>
        <v>9237390</v>
      </c>
      <c r="J13" s="11">
        <f>SUMIFS(GF_PQR!J$3:J$41,GF_PQR!$A$3:$A$41,Combined!$A13)+SUMIFS(PMI_GHSC!J$3:J$28,PMI_GHSC!$A$3:$A$28,Combined!$A13)</f>
        <v>4130940</v>
      </c>
      <c r="L13" s="11">
        <f>SUMIFS(GF_PQR!L$3:L$41,GF_PQR!$A$3:$A$41,Combined!$A13)+SUMIFS(PMI_GHSC!L$3:L$28,PMI_GHSC!$A$3:$A$28,Combined!$A13)</f>
        <v>38128600</v>
      </c>
      <c r="M13" s="11">
        <f>SUMIFS(GF_PQR!M$3:M$41,GF_PQR!$A$3:$A$41,Combined!$A13)+SUMIFS(PMI_GHSC!M$3:M$28,PMI_GHSC!$A$3:$A$28,Combined!$A13)</f>
        <v>29350550</v>
      </c>
      <c r="N13" s="11">
        <f>SUMIFS(GF_PQR!N$3:N$41,GF_PQR!$A$3:$A$41,Combined!$A13)+SUMIFS(PMI_GHSC!N$3:N$28,PMI_GHSC!$A$3:$A$28,Combined!$A13)</f>
        <v>19051975</v>
      </c>
      <c r="O13" s="11">
        <f>SUMIFS(GF_PQR!O$3:O$41,GF_PQR!$A$3:$A$41,Combined!$A13)+SUMIFS(PMI_GHSC!O$3:O$28,PMI_GHSC!$A$3:$A$28,Combined!$A13)</f>
        <v>12373750</v>
      </c>
      <c r="Q13" s="11">
        <f>SUMIFS(GF_PQR!Q$3:Q$41,GF_PQR!$A$3:$A$41,Combined!$A13)+SUMIFS(PMI_GHSC!Q$3:Q$28,PMI_GHSC!$A$3:$A$28,Combined!$A13)</f>
        <v>0</v>
      </c>
      <c r="R13" s="11">
        <f>SUMIFS(GF_PQR!R$3:R$41,GF_PQR!$A$3:$A$41,Combined!$A13)+SUMIFS(PMI_GHSC!R$3:R$28,PMI_GHSC!$A$3:$A$28,Combined!$A13)</f>
        <v>0</v>
      </c>
      <c r="S13" s="11">
        <f>SUMIFS(GF_PQR!S$3:S$41,GF_PQR!$A$3:$A$41,Combined!$A13)+SUMIFS(PMI_GHSC!S$3:S$28,PMI_GHSC!$A$3:$A$28,Combined!$A13)</f>
        <v>0</v>
      </c>
      <c r="T13" s="11">
        <f>SUMIFS(GF_PQR!T$3:T$41,GF_PQR!$A$3:$A$41,Combined!$A13)+SUMIFS(PMI_GHSC!T$3:T$28,PMI_GHSC!$A$3:$A$28,Combined!$A13)</f>
        <v>0</v>
      </c>
      <c r="V13" s="11">
        <f>SUMIFS(GF_PQR!V$3:V$41,GF_PQR!$A$3:$A$41,Combined!$A13)+SUMIFS(PMI_GHSC!V$3:V$28,PMI_GHSC!$A$3:$A$28,Combined!$A13)</f>
        <v>0</v>
      </c>
      <c r="W13" s="11">
        <f>SUMIFS(GF_PQR!W$3:W$41,GF_PQR!$A$3:$A$41,Combined!$A13)+SUMIFS(PMI_GHSC!W$3:W$28,PMI_GHSC!$A$3:$A$28,Combined!$A13)</f>
        <v>0</v>
      </c>
      <c r="X13" s="11">
        <f>SUMIFS(GF_PQR!X$3:X$41,GF_PQR!$A$3:$A$41,Combined!$A13)+SUMIFS(PMI_GHSC!X$3:X$28,PMI_GHSC!$A$3:$A$28,Combined!$A13)</f>
        <v>0</v>
      </c>
      <c r="Y13" s="11">
        <f>SUMIFS(GF_PQR!Y$3:Y$41,GF_PQR!$A$3:$A$41,Combined!$A13)+SUMIFS(PMI_GHSC!Y$3:Y$28,PMI_GHSC!$A$3:$A$28,Combined!$A13)</f>
        <v>0</v>
      </c>
      <c r="AA13" s="26">
        <f t="shared" si="0"/>
        <v>0.28638624357665693</v>
      </c>
      <c r="AB13" s="26">
        <f t="shared" si="1"/>
        <v>0.71361375642334302</v>
      </c>
      <c r="AC13" s="26">
        <f t="shared" si="2"/>
        <v>0</v>
      </c>
      <c r="AD13" s="26">
        <f t="shared" si="3"/>
        <v>0</v>
      </c>
    </row>
    <row r="14" spans="1:30" x14ac:dyDescent="0.35">
      <c r="A14" s="1" t="s">
        <v>15</v>
      </c>
      <c r="B14" s="11">
        <f>SUMIFS(GF_PQR!B$3:B$41,GF_PQR!$A$3:$A$41,Combined!$A14)+SUMIFS(PMI_GHSC!B$3:B$28,PMI_GHSC!$A$3:$A$28,Combined!$A14)</f>
        <v>3587085</v>
      </c>
      <c r="C14" s="11">
        <f>SUMIFS(GF_PQR!C$3:C$41,GF_PQR!$A$3:$A$41,Combined!$A14)+SUMIFS(PMI_GHSC!C$3:C$28,PMI_GHSC!$A$3:$A$28,Combined!$A14)</f>
        <v>10705110</v>
      </c>
      <c r="D14" s="11">
        <f>SUMIFS(GF_PQR!D$3:D$41,GF_PQR!$A$3:$A$41,Combined!$A14)+SUMIFS(PMI_GHSC!D$3:D$28,PMI_GHSC!$A$3:$A$28,Combined!$A14)</f>
        <v>9484740</v>
      </c>
      <c r="E14" s="11">
        <f>SUMIFS(GF_PQR!E$3:E$41,GF_PQR!$A$3:$A$41,Combined!$A14)+SUMIFS(PMI_GHSC!E$3:E$28,PMI_GHSC!$A$3:$A$28,Combined!$A14)</f>
        <v>984660</v>
      </c>
      <c r="G14" s="11">
        <f>SUMIFS(GF_PQR!G$3:G$41,GF_PQR!$A$3:$A$41,Combined!$A14)+SUMIFS(PMI_GHSC!G$3:G$28,PMI_GHSC!$A$3:$A$28,Combined!$A14)</f>
        <v>2399310</v>
      </c>
      <c r="H14" s="11">
        <f>SUMIFS(GF_PQR!H$3:H$41,GF_PQR!$A$3:$A$41,Combined!$A14)+SUMIFS(PMI_GHSC!H$3:H$28,PMI_GHSC!$A$3:$A$28,Combined!$A14)</f>
        <v>5858610</v>
      </c>
      <c r="I14" s="11">
        <f>SUMIFS(GF_PQR!I$3:I$41,GF_PQR!$A$3:$A$41,Combined!$A14)+SUMIFS(PMI_GHSC!I$3:I$28,PMI_GHSC!$A$3:$A$28,Combined!$A14)</f>
        <v>5461890</v>
      </c>
      <c r="J14" s="11">
        <f>SUMIFS(GF_PQR!J$3:J$41,GF_PQR!$A$3:$A$41,Combined!$A14)+SUMIFS(PMI_GHSC!J$3:J$28,PMI_GHSC!$A$3:$A$28,Combined!$A14)</f>
        <v>984660</v>
      </c>
      <c r="L14" s="11">
        <f>SUMIFS(GF_PQR!L$3:L$41,GF_PQR!$A$3:$A$41,Combined!$A14)+SUMIFS(PMI_GHSC!L$3:L$28,PMI_GHSC!$A$3:$A$28,Combined!$A14)</f>
        <v>1187775</v>
      </c>
      <c r="M14" s="11">
        <f>SUMIFS(GF_PQR!M$3:M$41,GF_PQR!$A$3:$A$41,Combined!$A14)+SUMIFS(PMI_GHSC!M$3:M$28,PMI_GHSC!$A$3:$A$28,Combined!$A14)</f>
        <v>4621125</v>
      </c>
      <c r="N14" s="11">
        <f>SUMIFS(GF_PQR!N$3:N$41,GF_PQR!$A$3:$A$41,Combined!$A14)+SUMIFS(PMI_GHSC!N$3:N$28,PMI_GHSC!$A$3:$A$28,Combined!$A14)</f>
        <v>4022850</v>
      </c>
      <c r="O14" s="11">
        <f>SUMIFS(GF_PQR!O$3:O$41,GF_PQR!$A$3:$A$41,Combined!$A14)+SUMIFS(PMI_GHSC!O$3:O$28,PMI_GHSC!$A$3:$A$28,Combined!$A14)</f>
        <v>0</v>
      </c>
      <c r="Q14" s="11">
        <f>SUMIFS(GF_PQR!Q$3:Q$41,GF_PQR!$A$3:$A$41,Combined!$A14)+SUMIFS(PMI_GHSC!Q$3:Q$28,PMI_GHSC!$A$3:$A$28,Combined!$A14)</f>
        <v>0</v>
      </c>
      <c r="R14" s="11">
        <f>SUMIFS(GF_PQR!R$3:R$41,GF_PQR!$A$3:$A$41,Combined!$A14)+SUMIFS(PMI_GHSC!R$3:R$28,PMI_GHSC!$A$3:$A$28,Combined!$A14)</f>
        <v>225375</v>
      </c>
      <c r="S14" s="11">
        <f>SUMIFS(GF_PQR!S$3:S$41,GF_PQR!$A$3:$A$41,Combined!$A14)+SUMIFS(PMI_GHSC!S$3:S$28,PMI_GHSC!$A$3:$A$28,Combined!$A14)</f>
        <v>0</v>
      </c>
      <c r="T14" s="11">
        <f>SUMIFS(GF_PQR!T$3:T$41,GF_PQR!$A$3:$A$41,Combined!$A14)+SUMIFS(PMI_GHSC!T$3:T$28,PMI_GHSC!$A$3:$A$28,Combined!$A14)</f>
        <v>0</v>
      </c>
      <c r="V14" s="11">
        <f>SUMIFS(GF_PQR!V$3:V$41,GF_PQR!$A$3:$A$41,Combined!$A14)+SUMIFS(PMI_GHSC!V$3:V$28,PMI_GHSC!$A$3:$A$28,Combined!$A14)</f>
        <v>0</v>
      </c>
      <c r="W14" s="11">
        <f>SUMIFS(GF_PQR!W$3:W$41,GF_PQR!$A$3:$A$41,Combined!$A14)+SUMIFS(PMI_GHSC!W$3:W$28,PMI_GHSC!$A$3:$A$28,Combined!$A14)</f>
        <v>0</v>
      </c>
      <c r="X14" s="11">
        <f>SUMIFS(GF_PQR!X$3:X$41,GF_PQR!$A$3:$A$41,Combined!$A14)+SUMIFS(PMI_GHSC!X$3:X$28,PMI_GHSC!$A$3:$A$28,Combined!$A14)</f>
        <v>0</v>
      </c>
      <c r="Y14" s="11">
        <f>SUMIFS(GF_PQR!Y$3:Y$41,GF_PQR!$A$3:$A$41,Combined!$A14)+SUMIFS(PMI_GHSC!Y$3:Y$28,PMI_GHSC!$A$3:$A$28,Combined!$A14)</f>
        <v>0</v>
      </c>
      <c r="AA14" s="26">
        <f t="shared" si="0"/>
        <v>0.58113080302684694</v>
      </c>
      <c r="AB14" s="26">
        <f t="shared" si="1"/>
        <v>0.40822550321117229</v>
      </c>
      <c r="AC14" s="26">
        <f t="shared" si="2"/>
        <v>1.0643693761980797E-2</v>
      </c>
      <c r="AD14" s="26">
        <f t="shared" si="3"/>
        <v>0</v>
      </c>
    </row>
    <row r="15" spans="1:30" x14ac:dyDescent="0.35">
      <c r="A15" s="1" t="s">
        <v>16</v>
      </c>
      <c r="B15" s="11">
        <f>SUMIFS(GF_PQR!B$3:B$41,GF_PQR!$A$3:$A$41,Combined!$A15)+SUMIFS(PMI_GHSC!B$3:B$28,PMI_GHSC!$A$3:$A$28,Combined!$A15)</f>
        <v>66780</v>
      </c>
      <c r="C15" s="11">
        <f>SUMIFS(GF_PQR!C$3:C$41,GF_PQR!$A$3:$A$41,Combined!$A15)+SUMIFS(PMI_GHSC!C$3:C$28,PMI_GHSC!$A$3:$A$28,Combined!$A15)</f>
        <v>780</v>
      </c>
      <c r="D15" s="11">
        <f>SUMIFS(GF_PQR!D$3:D$41,GF_PQR!$A$3:$A$41,Combined!$A15)+SUMIFS(PMI_GHSC!D$3:D$28,PMI_GHSC!$A$3:$A$28,Combined!$A15)</f>
        <v>66390</v>
      </c>
      <c r="E15" s="11">
        <f>SUMIFS(GF_PQR!E$3:E$41,GF_PQR!$A$3:$A$41,Combined!$A15)+SUMIFS(PMI_GHSC!E$3:E$28,PMI_GHSC!$A$3:$A$28,Combined!$A15)</f>
        <v>0</v>
      </c>
      <c r="G15" s="11">
        <f>SUMIFS(GF_PQR!G$3:G$41,GF_PQR!$A$3:$A$41,Combined!$A15)+SUMIFS(PMI_GHSC!G$3:G$28,PMI_GHSC!$A$3:$A$28,Combined!$A15)</f>
        <v>66780</v>
      </c>
      <c r="H15" s="11">
        <f>SUMIFS(GF_PQR!H$3:H$41,GF_PQR!$A$3:$A$41,Combined!$A15)+SUMIFS(PMI_GHSC!H$3:H$28,PMI_GHSC!$A$3:$A$28,Combined!$A15)</f>
        <v>780</v>
      </c>
      <c r="I15" s="11">
        <f>SUMIFS(GF_PQR!I$3:I$41,GF_PQR!$A$3:$A$41,Combined!$A15)+SUMIFS(PMI_GHSC!I$3:I$28,PMI_GHSC!$A$3:$A$28,Combined!$A15)</f>
        <v>66390</v>
      </c>
      <c r="J15" s="11">
        <f>SUMIFS(GF_PQR!J$3:J$41,GF_PQR!$A$3:$A$41,Combined!$A15)+SUMIFS(PMI_GHSC!J$3:J$28,PMI_GHSC!$A$3:$A$28,Combined!$A15)</f>
        <v>0</v>
      </c>
      <c r="L15" s="11">
        <f>SUMIFS(GF_PQR!L$3:L$41,GF_PQR!$A$3:$A$41,Combined!$A15)+SUMIFS(PMI_GHSC!L$3:L$28,PMI_GHSC!$A$3:$A$28,Combined!$A15)</f>
        <v>0</v>
      </c>
      <c r="M15" s="11">
        <f>SUMIFS(GF_PQR!M$3:M$41,GF_PQR!$A$3:$A$41,Combined!$A15)+SUMIFS(PMI_GHSC!M$3:M$28,PMI_GHSC!$A$3:$A$28,Combined!$A15)</f>
        <v>0</v>
      </c>
      <c r="N15" s="11">
        <f>SUMIFS(GF_PQR!N$3:N$41,GF_PQR!$A$3:$A$41,Combined!$A15)+SUMIFS(PMI_GHSC!N$3:N$28,PMI_GHSC!$A$3:$A$28,Combined!$A15)</f>
        <v>0</v>
      </c>
      <c r="O15" s="11">
        <f>SUMIFS(GF_PQR!O$3:O$41,GF_PQR!$A$3:$A$41,Combined!$A15)+SUMIFS(PMI_GHSC!O$3:O$28,PMI_GHSC!$A$3:$A$28,Combined!$A15)</f>
        <v>0</v>
      </c>
      <c r="Q15" s="11">
        <f>SUMIFS(GF_PQR!Q$3:Q$41,GF_PQR!$A$3:$A$41,Combined!$A15)+SUMIFS(PMI_GHSC!Q$3:Q$28,PMI_GHSC!$A$3:$A$28,Combined!$A15)</f>
        <v>0</v>
      </c>
      <c r="R15" s="11">
        <f>SUMIFS(GF_PQR!R$3:R$41,GF_PQR!$A$3:$A$41,Combined!$A15)+SUMIFS(PMI_GHSC!R$3:R$28,PMI_GHSC!$A$3:$A$28,Combined!$A15)</f>
        <v>0</v>
      </c>
      <c r="S15" s="11">
        <f>SUMIFS(GF_PQR!S$3:S$41,GF_PQR!$A$3:$A$41,Combined!$A15)+SUMIFS(PMI_GHSC!S$3:S$28,PMI_GHSC!$A$3:$A$28,Combined!$A15)</f>
        <v>0</v>
      </c>
      <c r="T15" s="11">
        <f>SUMIFS(GF_PQR!T$3:T$41,GF_PQR!$A$3:$A$41,Combined!$A15)+SUMIFS(PMI_GHSC!T$3:T$28,PMI_GHSC!$A$3:$A$28,Combined!$A15)</f>
        <v>0</v>
      </c>
      <c r="V15" s="11">
        <f>SUMIFS(GF_PQR!V$3:V$41,GF_PQR!$A$3:$A$41,Combined!$A15)+SUMIFS(PMI_GHSC!V$3:V$28,PMI_GHSC!$A$3:$A$28,Combined!$A15)</f>
        <v>0</v>
      </c>
      <c r="W15" s="11">
        <f>SUMIFS(GF_PQR!W$3:W$41,GF_PQR!$A$3:$A$41,Combined!$A15)+SUMIFS(PMI_GHSC!W$3:W$28,PMI_GHSC!$A$3:$A$28,Combined!$A15)</f>
        <v>0</v>
      </c>
      <c r="X15" s="11">
        <f>SUMIFS(GF_PQR!X$3:X$41,GF_PQR!$A$3:$A$41,Combined!$A15)+SUMIFS(PMI_GHSC!X$3:X$28,PMI_GHSC!$A$3:$A$28,Combined!$A15)</f>
        <v>0</v>
      </c>
      <c r="Y15" s="11">
        <f>SUMIFS(GF_PQR!Y$3:Y$41,GF_PQR!$A$3:$A$41,Combined!$A15)+SUMIFS(PMI_GHSC!Y$3:Y$28,PMI_GHSC!$A$3:$A$28,Combined!$A15)</f>
        <v>0</v>
      </c>
      <c r="AA15" s="26">
        <f t="shared" si="0"/>
        <v>1</v>
      </c>
      <c r="AB15" s="26">
        <f t="shared" si="1"/>
        <v>0</v>
      </c>
      <c r="AC15" s="26">
        <f t="shared" si="2"/>
        <v>0</v>
      </c>
      <c r="AD15" s="26">
        <f t="shared" si="3"/>
        <v>0</v>
      </c>
    </row>
    <row r="16" spans="1:30" x14ac:dyDescent="0.35">
      <c r="A16" s="1" t="s">
        <v>17</v>
      </c>
      <c r="B16" s="11">
        <f>SUMIFS(GF_PQR!B$3:B$41,GF_PQR!$A$3:$A$41,Combined!$A16)+SUMIFS(PMI_GHSC!B$3:B$28,PMI_GHSC!$A$3:$A$28,Combined!$A16)</f>
        <v>54330</v>
      </c>
      <c r="C16" s="11">
        <f>SUMIFS(GF_PQR!C$3:C$41,GF_PQR!$A$3:$A$41,Combined!$A16)+SUMIFS(PMI_GHSC!C$3:C$28,PMI_GHSC!$A$3:$A$28,Combined!$A16)</f>
        <v>257960</v>
      </c>
      <c r="D16" s="11">
        <f>SUMIFS(GF_PQR!D$3:D$41,GF_PQR!$A$3:$A$41,Combined!$A16)+SUMIFS(PMI_GHSC!D$3:D$28,PMI_GHSC!$A$3:$A$28,Combined!$A16)</f>
        <v>30250</v>
      </c>
      <c r="E16" s="11">
        <f>SUMIFS(GF_PQR!E$3:E$41,GF_PQR!$A$3:$A$41,Combined!$A16)+SUMIFS(PMI_GHSC!E$3:E$28,PMI_GHSC!$A$3:$A$28,Combined!$A16)</f>
        <v>111660</v>
      </c>
      <c r="G16" s="11">
        <f>SUMIFS(GF_PQR!G$3:G$41,GF_PQR!$A$3:$A$41,Combined!$A16)+SUMIFS(PMI_GHSC!G$3:G$28,PMI_GHSC!$A$3:$A$28,Combined!$A16)</f>
        <v>10080</v>
      </c>
      <c r="H16" s="11">
        <f>SUMIFS(GF_PQR!H$3:H$41,GF_PQR!$A$3:$A$41,Combined!$A16)+SUMIFS(PMI_GHSC!H$3:H$28,PMI_GHSC!$A$3:$A$28,Combined!$A16)</f>
        <v>20160</v>
      </c>
      <c r="I16" s="11">
        <f>SUMIFS(GF_PQR!I$3:I$41,GF_PQR!$A$3:$A$41,Combined!$A16)+SUMIFS(PMI_GHSC!I$3:I$28,PMI_GHSC!$A$3:$A$28,Combined!$A16)</f>
        <v>0</v>
      </c>
      <c r="J16" s="11">
        <f>SUMIFS(GF_PQR!J$3:J$41,GF_PQR!$A$3:$A$41,Combined!$A16)+SUMIFS(PMI_GHSC!J$3:J$28,PMI_GHSC!$A$3:$A$28,Combined!$A16)</f>
        <v>5910</v>
      </c>
      <c r="L16" s="11">
        <f>SUMIFS(GF_PQR!L$3:L$41,GF_PQR!$A$3:$A$41,Combined!$A16)+SUMIFS(PMI_GHSC!L$3:L$28,PMI_GHSC!$A$3:$A$28,Combined!$A16)</f>
        <v>44250</v>
      </c>
      <c r="M16" s="11">
        <f>SUMIFS(GF_PQR!M$3:M$41,GF_PQR!$A$3:$A$41,Combined!$A16)+SUMIFS(PMI_GHSC!M$3:M$28,PMI_GHSC!$A$3:$A$28,Combined!$A16)</f>
        <v>237800</v>
      </c>
      <c r="N16" s="11">
        <f>SUMIFS(GF_PQR!N$3:N$41,GF_PQR!$A$3:$A$41,Combined!$A16)+SUMIFS(PMI_GHSC!N$3:N$28,PMI_GHSC!$A$3:$A$28,Combined!$A16)</f>
        <v>30250</v>
      </c>
      <c r="O16" s="11">
        <f>SUMIFS(GF_PQR!O$3:O$41,GF_PQR!$A$3:$A$41,Combined!$A16)+SUMIFS(PMI_GHSC!O$3:O$28,PMI_GHSC!$A$3:$A$28,Combined!$A16)</f>
        <v>105750</v>
      </c>
      <c r="Q16" s="11">
        <f>SUMIFS(GF_PQR!Q$3:Q$41,GF_PQR!$A$3:$A$41,Combined!$A16)+SUMIFS(PMI_GHSC!Q$3:Q$28,PMI_GHSC!$A$3:$A$28,Combined!$A16)</f>
        <v>0</v>
      </c>
      <c r="R16" s="11">
        <f>SUMIFS(GF_PQR!R$3:R$41,GF_PQR!$A$3:$A$41,Combined!$A16)+SUMIFS(PMI_GHSC!R$3:R$28,PMI_GHSC!$A$3:$A$28,Combined!$A16)</f>
        <v>0</v>
      </c>
      <c r="S16" s="11">
        <f>SUMIFS(GF_PQR!S$3:S$41,GF_PQR!$A$3:$A$41,Combined!$A16)+SUMIFS(PMI_GHSC!S$3:S$28,PMI_GHSC!$A$3:$A$28,Combined!$A16)</f>
        <v>0</v>
      </c>
      <c r="T16" s="11">
        <f>SUMIFS(GF_PQR!T$3:T$41,GF_PQR!$A$3:$A$41,Combined!$A16)+SUMIFS(PMI_GHSC!T$3:T$28,PMI_GHSC!$A$3:$A$28,Combined!$A16)</f>
        <v>0</v>
      </c>
      <c r="V16" s="11">
        <f>SUMIFS(GF_PQR!V$3:V$41,GF_PQR!$A$3:$A$41,Combined!$A16)+SUMIFS(PMI_GHSC!V$3:V$28,PMI_GHSC!$A$3:$A$28,Combined!$A16)</f>
        <v>0</v>
      </c>
      <c r="W16" s="11">
        <f>SUMIFS(GF_PQR!W$3:W$41,GF_PQR!$A$3:$A$41,Combined!$A16)+SUMIFS(PMI_GHSC!W$3:W$28,PMI_GHSC!$A$3:$A$28,Combined!$A16)</f>
        <v>0</v>
      </c>
      <c r="X16" s="11">
        <f>SUMIFS(GF_PQR!X$3:X$41,GF_PQR!$A$3:$A$41,Combined!$A16)+SUMIFS(PMI_GHSC!X$3:X$28,PMI_GHSC!$A$3:$A$28,Combined!$A16)</f>
        <v>0</v>
      </c>
      <c r="Y16" s="11">
        <f>SUMIFS(GF_PQR!Y$3:Y$41,GF_PQR!$A$3:$A$41,Combined!$A16)+SUMIFS(PMI_GHSC!Y$3:Y$28,PMI_GHSC!$A$3:$A$28,Combined!$A16)</f>
        <v>0</v>
      </c>
      <c r="AA16" s="26">
        <f t="shared" si="0"/>
        <v>6.5196188761347432E-2</v>
      </c>
      <c r="AB16" s="26">
        <f t="shared" si="1"/>
        <v>0.93480381123865253</v>
      </c>
      <c r="AC16" s="26">
        <f t="shared" si="2"/>
        <v>0</v>
      </c>
      <c r="AD16" s="26">
        <f t="shared" si="3"/>
        <v>0</v>
      </c>
    </row>
    <row r="17" spans="1:30" x14ac:dyDescent="0.35">
      <c r="A17" s="1" t="s">
        <v>18</v>
      </c>
      <c r="B17" s="11">
        <f>SUMIFS(GF_PQR!B$3:B$41,GF_PQR!$A$3:$A$41,Combined!$A17)+SUMIFS(PMI_GHSC!B$3:B$28,PMI_GHSC!$A$3:$A$28,Combined!$A17)</f>
        <v>6557820</v>
      </c>
      <c r="C17" s="11">
        <f>SUMIFS(GF_PQR!C$3:C$41,GF_PQR!$A$3:$A$41,Combined!$A17)+SUMIFS(PMI_GHSC!C$3:C$28,PMI_GHSC!$A$3:$A$28,Combined!$A17)</f>
        <v>972587</v>
      </c>
      <c r="D17" s="11">
        <f>SUMIFS(GF_PQR!D$3:D$41,GF_PQR!$A$3:$A$41,Combined!$A17)+SUMIFS(PMI_GHSC!D$3:D$28,PMI_GHSC!$A$3:$A$28,Combined!$A17)</f>
        <v>692346</v>
      </c>
      <c r="E17" s="11">
        <f>SUMIFS(GF_PQR!E$3:E$41,GF_PQR!$A$3:$A$41,Combined!$A17)+SUMIFS(PMI_GHSC!E$3:E$28,PMI_GHSC!$A$3:$A$28,Combined!$A17)</f>
        <v>0</v>
      </c>
      <c r="G17" s="11">
        <f>SUMIFS(GF_PQR!G$3:G$41,GF_PQR!$A$3:$A$41,Combined!$A17)+SUMIFS(PMI_GHSC!G$3:G$28,PMI_GHSC!$A$3:$A$28,Combined!$A17)</f>
        <v>6557820</v>
      </c>
      <c r="H17" s="11">
        <f>SUMIFS(GF_PQR!H$3:H$41,GF_PQR!$A$3:$A$41,Combined!$A17)+SUMIFS(PMI_GHSC!H$3:H$28,PMI_GHSC!$A$3:$A$28,Combined!$A17)</f>
        <v>972587</v>
      </c>
      <c r="I17" s="11">
        <f>SUMIFS(GF_PQR!I$3:I$41,GF_PQR!$A$3:$A$41,Combined!$A17)+SUMIFS(PMI_GHSC!I$3:I$28,PMI_GHSC!$A$3:$A$28,Combined!$A17)</f>
        <v>692346</v>
      </c>
      <c r="J17" s="11">
        <f>SUMIFS(GF_PQR!J$3:J$41,GF_PQR!$A$3:$A$41,Combined!$A17)+SUMIFS(PMI_GHSC!J$3:J$28,PMI_GHSC!$A$3:$A$28,Combined!$A17)</f>
        <v>0</v>
      </c>
      <c r="L17" s="11">
        <f>SUMIFS(GF_PQR!L$3:L$41,GF_PQR!$A$3:$A$41,Combined!$A17)+SUMIFS(PMI_GHSC!L$3:L$28,PMI_GHSC!$A$3:$A$28,Combined!$A17)</f>
        <v>0</v>
      </c>
      <c r="M17" s="11">
        <f>SUMIFS(GF_PQR!M$3:M$41,GF_PQR!$A$3:$A$41,Combined!$A17)+SUMIFS(PMI_GHSC!M$3:M$28,PMI_GHSC!$A$3:$A$28,Combined!$A17)</f>
        <v>0</v>
      </c>
      <c r="N17" s="11">
        <f>SUMIFS(GF_PQR!N$3:N$41,GF_PQR!$A$3:$A$41,Combined!$A17)+SUMIFS(PMI_GHSC!N$3:N$28,PMI_GHSC!$A$3:$A$28,Combined!$A17)</f>
        <v>0</v>
      </c>
      <c r="O17" s="11">
        <f>SUMIFS(GF_PQR!O$3:O$41,GF_PQR!$A$3:$A$41,Combined!$A17)+SUMIFS(PMI_GHSC!O$3:O$28,PMI_GHSC!$A$3:$A$28,Combined!$A17)</f>
        <v>0</v>
      </c>
      <c r="Q17" s="11">
        <f>SUMIFS(GF_PQR!Q$3:Q$41,GF_PQR!$A$3:$A$41,Combined!$A17)+SUMIFS(PMI_GHSC!Q$3:Q$28,PMI_GHSC!$A$3:$A$28,Combined!$A17)</f>
        <v>0</v>
      </c>
      <c r="R17" s="11">
        <f>SUMIFS(GF_PQR!R$3:R$41,GF_PQR!$A$3:$A$41,Combined!$A17)+SUMIFS(PMI_GHSC!R$3:R$28,PMI_GHSC!$A$3:$A$28,Combined!$A17)</f>
        <v>0</v>
      </c>
      <c r="S17" s="11">
        <f>SUMIFS(GF_PQR!S$3:S$41,GF_PQR!$A$3:$A$41,Combined!$A17)+SUMIFS(PMI_GHSC!S$3:S$28,PMI_GHSC!$A$3:$A$28,Combined!$A17)</f>
        <v>0</v>
      </c>
      <c r="T17" s="11">
        <f>SUMIFS(GF_PQR!T$3:T$41,GF_PQR!$A$3:$A$41,Combined!$A17)+SUMIFS(PMI_GHSC!T$3:T$28,PMI_GHSC!$A$3:$A$28,Combined!$A17)</f>
        <v>0</v>
      </c>
      <c r="V17" s="11">
        <f>SUMIFS(GF_PQR!V$3:V$41,GF_PQR!$A$3:$A$41,Combined!$A17)+SUMIFS(PMI_GHSC!V$3:V$28,PMI_GHSC!$A$3:$A$28,Combined!$A17)</f>
        <v>0</v>
      </c>
      <c r="W17" s="11">
        <f>SUMIFS(GF_PQR!W$3:W$41,GF_PQR!$A$3:$A$41,Combined!$A17)+SUMIFS(PMI_GHSC!W$3:W$28,PMI_GHSC!$A$3:$A$28,Combined!$A17)</f>
        <v>0</v>
      </c>
      <c r="X17" s="11">
        <f>SUMIFS(GF_PQR!X$3:X$41,GF_PQR!$A$3:$A$41,Combined!$A17)+SUMIFS(PMI_GHSC!X$3:X$28,PMI_GHSC!$A$3:$A$28,Combined!$A17)</f>
        <v>0</v>
      </c>
      <c r="Y17" s="11">
        <f>SUMIFS(GF_PQR!Y$3:Y$41,GF_PQR!$A$3:$A$41,Combined!$A17)+SUMIFS(PMI_GHSC!Y$3:Y$28,PMI_GHSC!$A$3:$A$28,Combined!$A17)</f>
        <v>0</v>
      </c>
      <c r="AA17" s="26">
        <f t="shared" si="0"/>
        <v>1</v>
      </c>
      <c r="AB17" s="26">
        <f t="shared" si="1"/>
        <v>0</v>
      </c>
      <c r="AC17" s="26">
        <f t="shared" si="2"/>
        <v>0</v>
      </c>
      <c r="AD17" s="26">
        <f t="shared" si="3"/>
        <v>0</v>
      </c>
    </row>
    <row r="18" spans="1:30" x14ac:dyDescent="0.35">
      <c r="A18" s="1" t="s">
        <v>19</v>
      </c>
      <c r="B18" s="11">
        <f>SUMIFS(GF_PQR!B$3:B$41,GF_PQR!$A$3:$A$41,Combined!$A18)+SUMIFS(PMI_GHSC!B$3:B$28,PMI_GHSC!$A$3:$A$28,Combined!$A18)</f>
        <v>78030</v>
      </c>
      <c r="C18" s="11">
        <f>SUMIFS(GF_PQR!C$3:C$41,GF_PQR!$A$3:$A$41,Combined!$A18)+SUMIFS(PMI_GHSC!C$3:C$28,PMI_GHSC!$A$3:$A$28,Combined!$A18)</f>
        <v>112770</v>
      </c>
      <c r="D18" s="11">
        <f>SUMIFS(GF_PQR!D$3:D$41,GF_PQR!$A$3:$A$41,Combined!$A18)+SUMIFS(PMI_GHSC!D$3:D$28,PMI_GHSC!$A$3:$A$28,Combined!$A18)</f>
        <v>18363</v>
      </c>
      <c r="E18" s="11">
        <f>SUMIFS(GF_PQR!E$3:E$41,GF_PQR!$A$3:$A$41,Combined!$A18)+SUMIFS(PMI_GHSC!E$3:E$28,PMI_GHSC!$A$3:$A$28,Combined!$A18)</f>
        <v>274884</v>
      </c>
      <c r="G18" s="11">
        <f>SUMIFS(GF_PQR!G$3:G$41,GF_PQR!$A$3:$A$41,Combined!$A18)+SUMIFS(PMI_GHSC!G$3:G$28,PMI_GHSC!$A$3:$A$28,Combined!$A18)</f>
        <v>78030</v>
      </c>
      <c r="H18" s="11">
        <f>SUMIFS(GF_PQR!H$3:H$41,GF_PQR!$A$3:$A$41,Combined!$A18)+SUMIFS(PMI_GHSC!H$3:H$28,PMI_GHSC!$A$3:$A$28,Combined!$A18)</f>
        <v>112770</v>
      </c>
      <c r="I18" s="11">
        <f>SUMIFS(GF_PQR!I$3:I$41,GF_PQR!$A$3:$A$41,Combined!$A18)+SUMIFS(PMI_GHSC!I$3:I$28,PMI_GHSC!$A$3:$A$28,Combined!$A18)</f>
        <v>18030</v>
      </c>
      <c r="J18" s="11">
        <f>SUMIFS(GF_PQR!J$3:J$41,GF_PQR!$A$3:$A$41,Combined!$A18)+SUMIFS(PMI_GHSC!J$3:J$28,PMI_GHSC!$A$3:$A$28,Combined!$A18)</f>
        <v>273390</v>
      </c>
      <c r="L18" s="11">
        <f>SUMIFS(GF_PQR!L$3:L$41,GF_PQR!$A$3:$A$41,Combined!$A18)+SUMIFS(PMI_GHSC!L$3:L$28,PMI_GHSC!$A$3:$A$28,Combined!$A18)</f>
        <v>0</v>
      </c>
      <c r="M18" s="11">
        <f>SUMIFS(GF_PQR!M$3:M$41,GF_PQR!$A$3:$A$41,Combined!$A18)+SUMIFS(PMI_GHSC!M$3:M$28,PMI_GHSC!$A$3:$A$28,Combined!$A18)</f>
        <v>0</v>
      </c>
      <c r="N18" s="11">
        <f>SUMIFS(GF_PQR!N$3:N$41,GF_PQR!$A$3:$A$41,Combined!$A18)+SUMIFS(PMI_GHSC!N$3:N$28,PMI_GHSC!$A$3:$A$28,Combined!$A18)</f>
        <v>0</v>
      </c>
      <c r="O18" s="11">
        <f>SUMIFS(GF_PQR!O$3:O$41,GF_PQR!$A$3:$A$41,Combined!$A18)+SUMIFS(PMI_GHSC!O$3:O$28,PMI_GHSC!$A$3:$A$28,Combined!$A18)</f>
        <v>0</v>
      </c>
      <c r="Q18" s="11">
        <f>SUMIFS(GF_PQR!Q$3:Q$41,GF_PQR!$A$3:$A$41,Combined!$A18)+SUMIFS(PMI_GHSC!Q$3:Q$28,PMI_GHSC!$A$3:$A$28,Combined!$A18)</f>
        <v>0</v>
      </c>
      <c r="R18" s="11">
        <f>SUMIFS(GF_PQR!R$3:R$41,GF_PQR!$A$3:$A$41,Combined!$A18)+SUMIFS(PMI_GHSC!R$3:R$28,PMI_GHSC!$A$3:$A$28,Combined!$A18)</f>
        <v>0</v>
      </c>
      <c r="S18" s="11">
        <f>SUMIFS(GF_PQR!S$3:S$41,GF_PQR!$A$3:$A$41,Combined!$A18)+SUMIFS(PMI_GHSC!S$3:S$28,PMI_GHSC!$A$3:$A$28,Combined!$A18)</f>
        <v>333</v>
      </c>
      <c r="T18" s="11">
        <f>SUMIFS(GF_PQR!T$3:T$41,GF_PQR!$A$3:$A$41,Combined!$A18)+SUMIFS(PMI_GHSC!T$3:T$28,PMI_GHSC!$A$3:$A$28,Combined!$A18)</f>
        <v>1494</v>
      </c>
      <c r="V18" s="11">
        <f>SUMIFS(GF_PQR!V$3:V$41,GF_PQR!$A$3:$A$41,Combined!$A18)+SUMIFS(PMI_GHSC!V$3:V$28,PMI_GHSC!$A$3:$A$28,Combined!$A18)</f>
        <v>0</v>
      </c>
      <c r="W18" s="11">
        <f>SUMIFS(GF_PQR!W$3:W$41,GF_PQR!$A$3:$A$41,Combined!$A18)+SUMIFS(PMI_GHSC!W$3:W$28,PMI_GHSC!$A$3:$A$28,Combined!$A18)</f>
        <v>0</v>
      </c>
      <c r="X18" s="11">
        <f>SUMIFS(GF_PQR!X$3:X$41,GF_PQR!$A$3:$A$41,Combined!$A18)+SUMIFS(PMI_GHSC!X$3:X$28,PMI_GHSC!$A$3:$A$28,Combined!$A18)</f>
        <v>0</v>
      </c>
      <c r="Y18" s="11">
        <f>SUMIFS(GF_PQR!Y$3:Y$41,GF_PQR!$A$3:$A$41,Combined!$A18)+SUMIFS(PMI_GHSC!Y$3:Y$28,PMI_GHSC!$A$3:$A$28,Combined!$A18)</f>
        <v>0</v>
      </c>
      <c r="AA18" s="26">
        <f t="shared" si="0"/>
        <v>0.99550018841575594</v>
      </c>
      <c r="AB18" s="26">
        <f t="shared" si="1"/>
        <v>0</v>
      </c>
      <c r="AC18" s="26">
        <f t="shared" si="2"/>
        <v>4.4998115842440093E-3</v>
      </c>
      <c r="AD18" s="26">
        <f t="shared" si="3"/>
        <v>0</v>
      </c>
    </row>
    <row r="19" spans="1:30" x14ac:dyDescent="0.35">
      <c r="A19" s="1" t="s">
        <v>20</v>
      </c>
      <c r="B19" s="11">
        <f>SUMIFS(GF_PQR!B$3:B$41,GF_PQR!$A$3:$A$41,Combined!$A19)+SUMIFS(PMI_GHSC!B$3:B$28,PMI_GHSC!$A$3:$A$28,Combined!$A19)</f>
        <v>2362590</v>
      </c>
      <c r="C19" s="11">
        <f>SUMIFS(GF_PQR!C$3:C$41,GF_PQR!$A$3:$A$41,Combined!$A19)+SUMIFS(PMI_GHSC!C$3:C$28,PMI_GHSC!$A$3:$A$28,Combined!$A19)</f>
        <v>3913938</v>
      </c>
      <c r="D19" s="11">
        <f>SUMIFS(GF_PQR!D$3:D$41,GF_PQR!$A$3:$A$41,Combined!$A19)+SUMIFS(PMI_GHSC!D$3:D$28,PMI_GHSC!$A$3:$A$28,Combined!$A19)</f>
        <v>3821425</v>
      </c>
      <c r="E19" s="11">
        <f>SUMIFS(GF_PQR!E$3:E$41,GF_PQR!$A$3:$A$41,Combined!$A19)+SUMIFS(PMI_GHSC!E$3:E$28,PMI_GHSC!$A$3:$A$28,Combined!$A19)</f>
        <v>1185870</v>
      </c>
      <c r="G19" s="11">
        <f>SUMIFS(GF_PQR!G$3:G$41,GF_PQR!$A$3:$A$41,Combined!$A19)+SUMIFS(PMI_GHSC!G$3:G$28,PMI_GHSC!$A$3:$A$28,Combined!$A19)</f>
        <v>1466340</v>
      </c>
      <c r="H19" s="11">
        <f>SUMIFS(GF_PQR!H$3:H$41,GF_PQR!$A$3:$A$41,Combined!$A19)+SUMIFS(PMI_GHSC!H$3:H$28,PMI_GHSC!$A$3:$A$28,Combined!$A19)</f>
        <v>3297963</v>
      </c>
      <c r="I19" s="11">
        <f>SUMIFS(GF_PQR!I$3:I$41,GF_PQR!$A$3:$A$41,Combined!$A19)+SUMIFS(PMI_GHSC!I$3:I$28,PMI_GHSC!$A$3:$A$28,Combined!$A19)</f>
        <v>3250800</v>
      </c>
      <c r="J19" s="11">
        <f>SUMIFS(GF_PQR!J$3:J$41,GF_PQR!$A$3:$A$41,Combined!$A19)+SUMIFS(PMI_GHSC!J$3:J$28,PMI_GHSC!$A$3:$A$28,Combined!$A19)</f>
        <v>1185870</v>
      </c>
      <c r="L19" s="11">
        <f>SUMIFS(GF_PQR!L$3:L$41,GF_PQR!$A$3:$A$41,Combined!$A19)+SUMIFS(PMI_GHSC!L$3:L$28,PMI_GHSC!$A$3:$A$28,Combined!$A19)</f>
        <v>896250</v>
      </c>
      <c r="M19" s="11">
        <f>SUMIFS(GF_PQR!M$3:M$41,GF_PQR!$A$3:$A$41,Combined!$A19)+SUMIFS(PMI_GHSC!M$3:M$28,PMI_GHSC!$A$3:$A$28,Combined!$A19)</f>
        <v>615975</v>
      </c>
      <c r="N19" s="11">
        <f>SUMIFS(GF_PQR!N$3:N$41,GF_PQR!$A$3:$A$41,Combined!$A19)+SUMIFS(PMI_GHSC!N$3:N$28,PMI_GHSC!$A$3:$A$28,Combined!$A19)</f>
        <v>570625</v>
      </c>
      <c r="O19" s="11">
        <f>SUMIFS(GF_PQR!O$3:O$41,GF_PQR!$A$3:$A$41,Combined!$A19)+SUMIFS(PMI_GHSC!O$3:O$28,PMI_GHSC!$A$3:$A$28,Combined!$A19)</f>
        <v>0</v>
      </c>
      <c r="Q19" s="11">
        <f>SUMIFS(GF_PQR!Q$3:Q$41,GF_PQR!$A$3:$A$41,Combined!$A19)+SUMIFS(PMI_GHSC!Q$3:Q$28,PMI_GHSC!$A$3:$A$28,Combined!$A19)</f>
        <v>0</v>
      </c>
      <c r="R19" s="11">
        <f>SUMIFS(GF_PQR!R$3:R$41,GF_PQR!$A$3:$A$41,Combined!$A19)+SUMIFS(PMI_GHSC!R$3:R$28,PMI_GHSC!$A$3:$A$28,Combined!$A19)</f>
        <v>0</v>
      </c>
      <c r="S19" s="11">
        <f>SUMIFS(GF_PQR!S$3:S$41,GF_PQR!$A$3:$A$41,Combined!$A19)+SUMIFS(PMI_GHSC!S$3:S$28,PMI_GHSC!$A$3:$A$28,Combined!$A19)</f>
        <v>0</v>
      </c>
      <c r="T19" s="11">
        <f>SUMIFS(GF_PQR!T$3:T$41,GF_PQR!$A$3:$A$41,Combined!$A19)+SUMIFS(PMI_GHSC!T$3:T$28,PMI_GHSC!$A$3:$A$28,Combined!$A19)</f>
        <v>0</v>
      </c>
      <c r="V19" s="11">
        <f>SUMIFS(GF_PQR!V$3:V$41,GF_PQR!$A$3:$A$41,Combined!$A19)+SUMIFS(PMI_GHSC!V$3:V$28,PMI_GHSC!$A$3:$A$28,Combined!$A19)</f>
        <v>0</v>
      </c>
      <c r="W19" s="11">
        <f>SUMIFS(GF_PQR!W$3:W$41,GF_PQR!$A$3:$A$41,Combined!$A19)+SUMIFS(PMI_GHSC!W$3:W$28,PMI_GHSC!$A$3:$A$28,Combined!$A19)</f>
        <v>0</v>
      </c>
      <c r="X19" s="11">
        <f>SUMIFS(GF_PQR!X$3:X$41,GF_PQR!$A$3:$A$41,Combined!$A19)+SUMIFS(PMI_GHSC!X$3:X$28,PMI_GHSC!$A$3:$A$28,Combined!$A19)</f>
        <v>0</v>
      </c>
      <c r="Y19" s="11">
        <f>SUMIFS(GF_PQR!Y$3:Y$41,GF_PQR!$A$3:$A$41,Combined!$A19)+SUMIFS(PMI_GHSC!Y$3:Y$28,PMI_GHSC!$A$3:$A$28,Combined!$A19)</f>
        <v>0</v>
      </c>
      <c r="AA19" s="26">
        <f t="shared" si="0"/>
        <v>0.86699147976518487</v>
      </c>
      <c r="AB19" s="26">
        <f t="shared" si="1"/>
        <v>0.13300852023481508</v>
      </c>
      <c r="AC19" s="26">
        <f t="shared" si="2"/>
        <v>0</v>
      </c>
      <c r="AD19" s="26">
        <f t="shared" si="3"/>
        <v>0</v>
      </c>
    </row>
    <row r="20" spans="1:30" x14ac:dyDescent="0.35">
      <c r="A20" s="1" t="s">
        <v>21</v>
      </c>
      <c r="B20" s="11">
        <f>SUMIFS(GF_PQR!B$3:B$41,GF_PQR!$A$3:$A$41,Combined!$A20)+SUMIFS(PMI_GHSC!B$3:B$28,PMI_GHSC!$A$3:$A$28,Combined!$A20)</f>
        <v>1186350</v>
      </c>
      <c r="C20" s="11">
        <f>SUMIFS(GF_PQR!C$3:C$41,GF_PQR!$A$3:$A$41,Combined!$A20)+SUMIFS(PMI_GHSC!C$3:C$28,PMI_GHSC!$A$3:$A$28,Combined!$A20)</f>
        <v>3399240</v>
      </c>
      <c r="D20" s="11">
        <f>SUMIFS(GF_PQR!D$3:D$41,GF_PQR!$A$3:$A$41,Combined!$A20)+SUMIFS(PMI_GHSC!D$3:D$28,PMI_GHSC!$A$3:$A$28,Combined!$A20)</f>
        <v>2723790</v>
      </c>
      <c r="E20" s="11">
        <f>SUMIFS(GF_PQR!E$3:E$41,GF_PQR!$A$3:$A$41,Combined!$A20)+SUMIFS(PMI_GHSC!E$3:E$28,PMI_GHSC!$A$3:$A$28,Combined!$A20)</f>
        <v>2073540</v>
      </c>
      <c r="G20" s="11">
        <f>SUMIFS(GF_PQR!G$3:G$41,GF_PQR!$A$3:$A$41,Combined!$A20)+SUMIFS(PMI_GHSC!G$3:G$28,PMI_GHSC!$A$3:$A$28,Combined!$A20)</f>
        <v>1186350</v>
      </c>
      <c r="H20" s="11">
        <f>SUMIFS(GF_PQR!H$3:H$41,GF_PQR!$A$3:$A$41,Combined!$A20)+SUMIFS(PMI_GHSC!H$3:H$28,PMI_GHSC!$A$3:$A$28,Combined!$A20)</f>
        <v>3399240</v>
      </c>
      <c r="I20" s="11">
        <f>SUMIFS(GF_PQR!I$3:I$41,GF_PQR!$A$3:$A$41,Combined!$A20)+SUMIFS(PMI_GHSC!I$3:I$28,PMI_GHSC!$A$3:$A$28,Combined!$A20)</f>
        <v>2723790</v>
      </c>
      <c r="J20" s="11">
        <f>SUMIFS(GF_PQR!J$3:J$41,GF_PQR!$A$3:$A$41,Combined!$A20)+SUMIFS(PMI_GHSC!J$3:J$28,PMI_GHSC!$A$3:$A$28,Combined!$A20)</f>
        <v>2073540</v>
      </c>
      <c r="L20" s="11">
        <f>SUMIFS(GF_PQR!L$3:L$41,GF_PQR!$A$3:$A$41,Combined!$A20)+SUMIFS(PMI_GHSC!L$3:L$28,PMI_GHSC!$A$3:$A$28,Combined!$A20)</f>
        <v>0</v>
      </c>
      <c r="M20" s="11">
        <f>SUMIFS(GF_PQR!M$3:M$41,GF_PQR!$A$3:$A$41,Combined!$A20)+SUMIFS(PMI_GHSC!M$3:M$28,PMI_GHSC!$A$3:$A$28,Combined!$A20)</f>
        <v>0</v>
      </c>
      <c r="N20" s="11">
        <f>SUMIFS(GF_PQR!N$3:N$41,GF_PQR!$A$3:$A$41,Combined!$A20)+SUMIFS(PMI_GHSC!N$3:N$28,PMI_GHSC!$A$3:$A$28,Combined!$A20)</f>
        <v>0</v>
      </c>
      <c r="O20" s="11">
        <f>SUMIFS(GF_PQR!O$3:O$41,GF_PQR!$A$3:$A$41,Combined!$A20)+SUMIFS(PMI_GHSC!O$3:O$28,PMI_GHSC!$A$3:$A$28,Combined!$A20)</f>
        <v>0</v>
      </c>
      <c r="Q20" s="11">
        <f>SUMIFS(GF_PQR!Q$3:Q$41,GF_PQR!$A$3:$A$41,Combined!$A20)+SUMIFS(PMI_GHSC!Q$3:Q$28,PMI_GHSC!$A$3:$A$28,Combined!$A20)</f>
        <v>0</v>
      </c>
      <c r="R20" s="11">
        <f>SUMIFS(GF_PQR!R$3:R$41,GF_PQR!$A$3:$A$41,Combined!$A20)+SUMIFS(PMI_GHSC!R$3:R$28,PMI_GHSC!$A$3:$A$28,Combined!$A20)</f>
        <v>0</v>
      </c>
      <c r="S20" s="11">
        <f>SUMIFS(GF_PQR!S$3:S$41,GF_PQR!$A$3:$A$41,Combined!$A20)+SUMIFS(PMI_GHSC!S$3:S$28,PMI_GHSC!$A$3:$A$28,Combined!$A20)</f>
        <v>0</v>
      </c>
      <c r="T20" s="11">
        <f>SUMIFS(GF_PQR!T$3:T$41,GF_PQR!$A$3:$A$41,Combined!$A20)+SUMIFS(PMI_GHSC!T$3:T$28,PMI_GHSC!$A$3:$A$28,Combined!$A20)</f>
        <v>0</v>
      </c>
      <c r="V20" s="11">
        <f>SUMIFS(GF_PQR!V$3:V$41,GF_PQR!$A$3:$A$41,Combined!$A20)+SUMIFS(PMI_GHSC!V$3:V$28,PMI_GHSC!$A$3:$A$28,Combined!$A20)</f>
        <v>0</v>
      </c>
      <c r="W20" s="11">
        <f>SUMIFS(GF_PQR!W$3:W$41,GF_PQR!$A$3:$A$41,Combined!$A20)+SUMIFS(PMI_GHSC!W$3:W$28,PMI_GHSC!$A$3:$A$28,Combined!$A20)</f>
        <v>0</v>
      </c>
      <c r="X20" s="11">
        <f>SUMIFS(GF_PQR!X$3:X$41,GF_PQR!$A$3:$A$41,Combined!$A20)+SUMIFS(PMI_GHSC!X$3:X$28,PMI_GHSC!$A$3:$A$28,Combined!$A20)</f>
        <v>0</v>
      </c>
      <c r="Y20" s="11">
        <f>SUMIFS(GF_PQR!Y$3:Y$41,GF_PQR!$A$3:$A$41,Combined!$A20)+SUMIFS(PMI_GHSC!Y$3:Y$28,PMI_GHSC!$A$3:$A$28,Combined!$A20)</f>
        <v>0</v>
      </c>
      <c r="AA20" s="26">
        <f t="shared" si="0"/>
        <v>1</v>
      </c>
      <c r="AB20" s="26">
        <f t="shared" si="1"/>
        <v>0</v>
      </c>
      <c r="AC20" s="26">
        <f t="shared" si="2"/>
        <v>0</v>
      </c>
      <c r="AD20" s="26">
        <f t="shared" si="3"/>
        <v>0</v>
      </c>
    </row>
    <row r="21" spans="1:30" x14ac:dyDescent="0.35">
      <c r="A21" s="1" t="s">
        <v>22</v>
      </c>
      <c r="B21" s="11">
        <f>SUMIFS(GF_PQR!B$3:B$41,GF_PQR!$A$3:$A$41,Combined!$A21)+SUMIFS(PMI_GHSC!B$3:B$28,PMI_GHSC!$A$3:$A$28,Combined!$A21)</f>
        <v>97500</v>
      </c>
      <c r="C21" s="11">
        <f>SUMIFS(GF_PQR!C$3:C$41,GF_PQR!$A$3:$A$41,Combined!$A21)+SUMIFS(PMI_GHSC!C$3:C$28,PMI_GHSC!$A$3:$A$28,Combined!$A21)</f>
        <v>381990</v>
      </c>
      <c r="D21" s="11">
        <f>SUMIFS(GF_PQR!D$3:D$41,GF_PQR!$A$3:$A$41,Combined!$A21)+SUMIFS(PMI_GHSC!D$3:D$28,PMI_GHSC!$A$3:$A$28,Combined!$A21)</f>
        <v>251040</v>
      </c>
      <c r="E21" s="11">
        <f>SUMIFS(GF_PQR!E$3:E$41,GF_PQR!$A$3:$A$41,Combined!$A21)+SUMIFS(PMI_GHSC!E$3:E$28,PMI_GHSC!$A$3:$A$28,Combined!$A21)</f>
        <v>33060</v>
      </c>
      <c r="G21" s="11">
        <f>SUMIFS(GF_PQR!G$3:G$41,GF_PQR!$A$3:$A$41,Combined!$A21)+SUMIFS(PMI_GHSC!G$3:G$28,PMI_GHSC!$A$3:$A$28,Combined!$A21)</f>
        <v>97500</v>
      </c>
      <c r="H21" s="11">
        <f>SUMIFS(GF_PQR!H$3:H$41,GF_PQR!$A$3:$A$41,Combined!$A21)+SUMIFS(PMI_GHSC!H$3:H$28,PMI_GHSC!$A$3:$A$28,Combined!$A21)</f>
        <v>381990</v>
      </c>
      <c r="I21" s="11">
        <f>SUMIFS(GF_PQR!I$3:I$41,GF_PQR!$A$3:$A$41,Combined!$A21)+SUMIFS(PMI_GHSC!I$3:I$28,PMI_GHSC!$A$3:$A$28,Combined!$A21)</f>
        <v>251040</v>
      </c>
      <c r="J21" s="11">
        <f>SUMIFS(GF_PQR!J$3:J$41,GF_PQR!$A$3:$A$41,Combined!$A21)+SUMIFS(PMI_GHSC!J$3:J$28,PMI_GHSC!$A$3:$A$28,Combined!$A21)</f>
        <v>33060</v>
      </c>
      <c r="L21" s="11">
        <f>SUMIFS(GF_PQR!L$3:L$41,GF_PQR!$A$3:$A$41,Combined!$A21)+SUMIFS(PMI_GHSC!L$3:L$28,PMI_GHSC!$A$3:$A$28,Combined!$A21)</f>
        <v>0</v>
      </c>
      <c r="M21" s="11">
        <f>SUMIFS(GF_PQR!M$3:M$41,GF_PQR!$A$3:$A$41,Combined!$A21)+SUMIFS(PMI_GHSC!M$3:M$28,PMI_GHSC!$A$3:$A$28,Combined!$A21)</f>
        <v>0</v>
      </c>
      <c r="N21" s="11">
        <f>SUMIFS(GF_PQR!N$3:N$41,GF_PQR!$A$3:$A$41,Combined!$A21)+SUMIFS(PMI_GHSC!N$3:N$28,PMI_GHSC!$A$3:$A$28,Combined!$A21)</f>
        <v>0</v>
      </c>
      <c r="O21" s="11">
        <f>SUMIFS(GF_PQR!O$3:O$41,GF_PQR!$A$3:$A$41,Combined!$A21)+SUMIFS(PMI_GHSC!O$3:O$28,PMI_GHSC!$A$3:$A$28,Combined!$A21)</f>
        <v>0</v>
      </c>
      <c r="Q21" s="11">
        <f>SUMIFS(GF_PQR!Q$3:Q$41,GF_PQR!$A$3:$A$41,Combined!$A21)+SUMIFS(PMI_GHSC!Q$3:Q$28,PMI_GHSC!$A$3:$A$28,Combined!$A21)</f>
        <v>0</v>
      </c>
      <c r="R21" s="11">
        <f>SUMIFS(GF_PQR!R$3:R$41,GF_PQR!$A$3:$A$41,Combined!$A21)+SUMIFS(PMI_GHSC!R$3:R$28,PMI_GHSC!$A$3:$A$28,Combined!$A21)</f>
        <v>0</v>
      </c>
      <c r="S21" s="11">
        <f>SUMIFS(GF_PQR!S$3:S$41,GF_PQR!$A$3:$A$41,Combined!$A21)+SUMIFS(PMI_GHSC!S$3:S$28,PMI_GHSC!$A$3:$A$28,Combined!$A21)</f>
        <v>0</v>
      </c>
      <c r="T21" s="11">
        <f>SUMIFS(GF_PQR!T$3:T$41,GF_PQR!$A$3:$A$41,Combined!$A21)+SUMIFS(PMI_GHSC!T$3:T$28,PMI_GHSC!$A$3:$A$28,Combined!$A21)</f>
        <v>0</v>
      </c>
      <c r="V21" s="11">
        <f>SUMIFS(GF_PQR!V$3:V$41,GF_PQR!$A$3:$A$41,Combined!$A21)+SUMIFS(PMI_GHSC!V$3:V$28,PMI_GHSC!$A$3:$A$28,Combined!$A21)</f>
        <v>0</v>
      </c>
      <c r="W21" s="11">
        <f>SUMIFS(GF_PQR!W$3:W$41,GF_PQR!$A$3:$A$41,Combined!$A21)+SUMIFS(PMI_GHSC!W$3:W$28,PMI_GHSC!$A$3:$A$28,Combined!$A21)</f>
        <v>0</v>
      </c>
      <c r="X21" s="11">
        <f>SUMIFS(GF_PQR!X$3:X$41,GF_PQR!$A$3:$A$41,Combined!$A21)+SUMIFS(PMI_GHSC!X$3:X$28,PMI_GHSC!$A$3:$A$28,Combined!$A21)</f>
        <v>0</v>
      </c>
      <c r="Y21" s="11">
        <f>SUMIFS(GF_PQR!Y$3:Y$41,GF_PQR!$A$3:$A$41,Combined!$A21)+SUMIFS(PMI_GHSC!Y$3:Y$28,PMI_GHSC!$A$3:$A$28,Combined!$A21)</f>
        <v>0</v>
      </c>
      <c r="AA21" s="26">
        <f t="shared" si="0"/>
        <v>1</v>
      </c>
      <c r="AB21" s="26">
        <f t="shared" si="1"/>
        <v>0</v>
      </c>
      <c r="AC21" s="26">
        <f t="shared" si="2"/>
        <v>0</v>
      </c>
      <c r="AD21" s="26">
        <f t="shared" si="3"/>
        <v>0</v>
      </c>
    </row>
    <row r="22" spans="1:30" x14ac:dyDescent="0.35">
      <c r="A22" s="1" t="s">
        <v>23</v>
      </c>
      <c r="B22" s="11">
        <f>SUMIFS(GF_PQR!B$3:B$41,GF_PQR!$A$3:$A$41,Combined!$A22)+SUMIFS(PMI_GHSC!B$3:B$28,PMI_GHSC!$A$3:$A$28,Combined!$A22)</f>
        <v>550000</v>
      </c>
      <c r="C22" s="11">
        <f>SUMIFS(GF_PQR!C$3:C$41,GF_PQR!$A$3:$A$41,Combined!$A22)+SUMIFS(PMI_GHSC!C$3:C$28,PMI_GHSC!$A$3:$A$28,Combined!$A22)</f>
        <v>9606750</v>
      </c>
      <c r="D22" s="11">
        <f>SUMIFS(GF_PQR!D$3:D$41,GF_PQR!$A$3:$A$41,Combined!$A22)+SUMIFS(PMI_GHSC!D$3:D$28,PMI_GHSC!$A$3:$A$28,Combined!$A22)</f>
        <v>5203500</v>
      </c>
      <c r="E22" s="11">
        <f>SUMIFS(GF_PQR!E$3:E$41,GF_PQR!$A$3:$A$41,Combined!$A22)+SUMIFS(PMI_GHSC!E$3:E$28,PMI_GHSC!$A$3:$A$28,Combined!$A22)</f>
        <v>4290010</v>
      </c>
      <c r="G22" s="11">
        <f>SUMIFS(GF_PQR!G$3:G$41,GF_PQR!$A$3:$A$41,Combined!$A22)+SUMIFS(PMI_GHSC!G$3:G$28,PMI_GHSC!$A$3:$A$28,Combined!$A22)</f>
        <v>550000</v>
      </c>
      <c r="H22" s="11">
        <f>SUMIFS(GF_PQR!H$3:H$41,GF_PQR!$A$3:$A$41,Combined!$A22)+SUMIFS(PMI_GHSC!H$3:H$28,PMI_GHSC!$A$3:$A$28,Combined!$A22)</f>
        <v>9606750</v>
      </c>
      <c r="I22" s="11">
        <f>SUMIFS(GF_PQR!I$3:I$41,GF_PQR!$A$3:$A$41,Combined!$A22)+SUMIFS(PMI_GHSC!I$3:I$28,PMI_GHSC!$A$3:$A$28,Combined!$A22)</f>
        <v>5203500</v>
      </c>
      <c r="J22" s="11">
        <f>SUMIFS(GF_PQR!J$3:J$41,GF_PQR!$A$3:$A$41,Combined!$A22)+SUMIFS(PMI_GHSC!J$3:J$28,PMI_GHSC!$A$3:$A$28,Combined!$A22)</f>
        <v>4290010</v>
      </c>
      <c r="L22" s="11">
        <f>SUMIFS(GF_PQR!L$3:L$41,GF_PQR!$A$3:$A$41,Combined!$A22)+SUMIFS(PMI_GHSC!L$3:L$28,PMI_GHSC!$A$3:$A$28,Combined!$A22)</f>
        <v>0</v>
      </c>
      <c r="M22" s="11">
        <f>SUMIFS(GF_PQR!M$3:M$41,GF_PQR!$A$3:$A$41,Combined!$A22)+SUMIFS(PMI_GHSC!M$3:M$28,PMI_GHSC!$A$3:$A$28,Combined!$A22)</f>
        <v>0</v>
      </c>
      <c r="N22" s="11">
        <f>SUMIFS(GF_PQR!N$3:N$41,GF_PQR!$A$3:$A$41,Combined!$A22)+SUMIFS(PMI_GHSC!N$3:N$28,PMI_GHSC!$A$3:$A$28,Combined!$A22)</f>
        <v>0</v>
      </c>
      <c r="O22" s="11">
        <f>SUMIFS(GF_PQR!O$3:O$41,GF_PQR!$A$3:$A$41,Combined!$A22)+SUMIFS(PMI_GHSC!O$3:O$28,PMI_GHSC!$A$3:$A$28,Combined!$A22)</f>
        <v>0</v>
      </c>
      <c r="Q22" s="11">
        <f>SUMIFS(GF_PQR!Q$3:Q$41,GF_PQR!$A$3:$A$41,Combined!$A22)+SUMIFS(PMI_GHSC!Q$3:Q$28,PMI_GHSC!$A$3:$A$28,Combined!$A22)</f>
        <v>0</v>
      </c>
      <c r="R22" s="11">
        <f>SUMIFS(GF_PQR!R$3:R$41,GF_PQR!$A$3:$A$41,Combined!$A22)+SUMIFS(PMI_GHSC!R$3:R$28,PMI_GHSC!$A$3:$A$28,Combined!$A22)</f>
        <v>0</v>
      </c>
      <c r="S22" s="11">
        <f>SUMIFS(GF_PQR!S$3:S$41,GF_PQR!$A$3:$A$41,Combined!$A22)+SUMIFS(PMI_GHSC!S$3:S$28,PMI_GHSC!$A$3:$A$28,Combined!$A22)</f>
        <v>0</v>
      </c>
      <c r="T22" s="11">
        <f>SUMIFS(GF_PQR!T$3:T$41,GF_PQR!$A$3:$A$41,Combined!$A22)+SUMIFS(PMI_GHSC!T$3:T$28,PMI_GHSC!$A$3:$A$28,Combined!$A22)</f>
        <v>0</v>
      </c>
      <c r="V22" s="11">
        <f>SUMIFS(GF_PQR!V$3:V$41,GF_PQR!$A$3:$A$41,Combined!$A22)+SUMIFS(PMI_GHSC!V$3:V$28,PMI_GHSC!$A$3:$A$28,Combined!$A22)</f>
        <v>0</v>
      </c>
      <c r="W22" s="11">
        <f>SUMIFS(GF_PQR!W$3:W$41,GF_PQR!$A$3:$A$41,Combined!$A22)+SUMIFS(PMI_GHSC!W$3:W$28,PMI_GHSC!$A$3:$A$28,Combined!$A22)</f>
        <v>0</v>
      </c>
      <c r="X22" s="11">
        <f>SUMIFS(GF_PQR!X$3:X$41,GF_PQR!$A$3:$A$41,Combined!$A22)+SUMIFS(PMI_GHSC!X$3:X$28,PMI_GHSC!$A$3:$A$28,Combined!$A22)</f>
        <v>0</v>
      </c>
      <c r="Y22" s="11">
        <f>SUMIFS(GF_PQR!Y$3:Y$41,GF_PQR!$A$3:$A$41,Combined!$A22)+SUMIFS(PMI_GHSC!Y$3:Y$28,PMI_GHSC!$A$3:$A$28,Combined!$A22)</f>
        <v>0</v>
      </c>
      <c r="AA22" s="26">
        <f t="shared" si="0"/>
        <v>1</v>
      </c>
      <c r="AB22" s="26">
        <f t="shared" si="1"/>
        <v>0</v>
      </c>
      <c r="AC22" s="26">
        <f t="shared" si="2"/>
        <v>0</v>
      </c>
      <c r="AD22" s="26">
        <f t="shared" si="3"/>
        <v>0</v>
      </c>
    </row>
    <row r="23" spans="1:30" x14ac:dyDescent="0.35">
      <c r="A23" s="1" t="s">
        <v>24</v>
      </c>
      <c r="B23" s="11">
        <f>SUMIFS(GF_PQR!B$3:B$41,GF_PQR!$A$3:$A$41,Combined!$A23)+SUMIFS(PMI_GHSC!B$3:B$28,PMI_GHSC!$A$3:$A$28,Combined!$A23)</f>
        <v>2088265</v>
      </c>
      <c r="C23" s="11">
        <f>SUMIFS(GF_PQR!C$3:C$41,GF_PQR!$A$3:$A$41,Combined!$A23)+SUMIFS(PMI_GHSC!C$3:C$28,PMI_GHSC!$A$3:$A$28,Combined!$A23)</f>
        <v>3252990</v>
      </c>
      <c r="D23" s="11">
        <f>SUMIFS(GF_PQR!D$3:D$41,GF_PQR!$A$3:$A$41,Combined!$A23)+SUMIFS(PMI_GHSC!D$3:D$28,PMI_GHSC!$A$3:$A$28,Combined!$A23)</f>
        <v>3224730</v>
      </c>
      <c r="E23" s="11">
        <f>SUMIFS(GF_PQR!E$3:E$41,GF_PQR!$A$3:$A$41,Combined!$A23)+SUMIFS(PMI_GHSC!E$3:E$28,PMI_GHSC!$A$3:$A$28,Combined!$A23)</f>
        <v>1061280</v>
      </c>
      <c r="G23" s="11">
        <f>SUMIFS(GF_PQR!G$3:G$41,GF_PQR!$A$3:$A$41,Combined!$A23)+SUMIFS(PMI_GHSC!G$3:G$28,PMI_GHSC!$A$3:$A$28,Combined!$A23)</f>
        <v>1534590</v>
      </c>
      <c r="H23" s="11">
        <f>SUMIFS(GF_PQR!H$3:H$41,GF_PQR!$A$3:$A$41,Combined!$A23)+SUMIFS(PMI_GHSC!H$3:H$28,PMI_GHSC!$A$3:$A$28,Combined!$A23)</f>
        <v>1716990</v>
      </c>
      <c r="I23" s="11">
        <f>SUMIFS(GF_PQR!I$3:I$41,GF_PQR!$A$3:$A$41,Combined!$A23)+SUMIFS(PMI_GHSC!I$3:I$28,PMI_GHSC!$A$3:$A$28,Combined!$A23)</f>
        <v>3224730</v>
      </c>
      <c r="J23" s="11">
        <f>SUMIFS(GF_PQR!J$3:J$41,GF_PQR!$A$3:$A$41,Combined!$A23)+SUMIFS(PMI_GHSC!J$3:J$28,PMI_GHSC!$A$3:$A$28,Combined!$A23)</f>
        <v>1061280</v>
      </c>
      <c r="L23" s="11">
        <f>SUMIFS(GF_PQR!L$3:L$41,GF_PQR!$A$3:$A$41,Combined!$A23)+SUMIFS(PMI_GHSC!L$3:L$28,PMI_GHSC!$A$3:$A$28,Combined!$A23)</f>
        <v>553675</v>
      </c>
      <c r="M23" s="11">
        <f>SUMIFS(GF_PQR!M$3:M$41,GF_PQR!$A$3:$A$41,Combined!$A23)+SUMIFS(PMI_GHSC!M$3:M$28,PMI_GHSC!$A$3:$A$28,Combined!$A23)</f>
        <v>1536000</v>
      </c>
      <c r="N23" s="11">
        <f>SUMIFS(GF_PQR!N$3:N$41,GF_PQR!$A$3:$A$41,Combined!$A23)+SUMIFS(PMI_GHSC!N$3:N$28,PMI_GHSC!$A$3:$A$28,Combined!$A23)</f>
        <v>0</v>
      </c>
      <c r="O23" s="11">
        <f>SUMIFS(GF_PQR!O$3:O$41,GF_PQR!$A$3:$A$41,Combined!$A23)+SUMIFS(PMI_GHSC!O$3:O$28,PMI_GHSC!$A$3:$A$28,Combined!$A23)</f>
        <v>0</v>
      </c>
      <c r="Q23" s="11">
        <f>SUMIFS(GF_PQR!Q$3:Q$41,GF_PQR!$A$3:$A$41,Combined!$A23)+SUMIFS(PMI_GHSC!Q$3:Q$28,PMI_GHSC!$A$3:$A$28,Combined!$A23)</f>
        <v>0</v>
      </c>
      <c r="R23" s="11">
        <f>SUMIFS(GF_PQR!R$3:R$41,GF_PQR!$A$3:$A$41,Combined!$A23)+SUMIFS(PMI_GHSC!R$3:R$28,PMI_GHSC!$A$3:$A$28,Combined!$A23)</f>
        <v>0</v>
      </c>
      <c r="S23" s="11">
        <f>SUMIFS(GF_PQR!S$3:S$41,GF_PQR!$A$3:$A$41,Combined!$A23)+SUMIFS(PMI_GHSC!S$3:S$28,PMI_GHSC!$A$3:$A$28,Combined!$A23)</f>
        <v>0</v>
      </c>
      <c r="T23" s="11">
        <f>SUMIFS(GF_PQR!T$3:T$41,GF_PQR!$A$3:$A$41,Combined!$A23)+SUMIFS(PMI_GHSC!T$3:T$28,PMI_GHSC!$A$3:$A$28,Combined!$A23)</f>
        <v>0</v>
      </c>
      <c r="V23" s="11">
        <f>SUMIFS(GF_PQR!V$3:V$41,GF_PQR!$A$3:$A$41,Combined!$A23)+SUMIFS(PMI_GHSC!V$3:V$28,PMI_GHSC!$A$3:$A$28,Combined!$A23)</f>
        <v>0</v>
      </c>
      <c r="W23" s="11">
        <f>SUMIFS(GF_PQR!W$3:W$41,GF_PQR!$A$3:$A$41,Combined!$A23)+SUMIFS(PMI_GHSC!W$3:W$28,PMI_GHSC!$A$3:$A$28,Combined!$A23)</f>
        <v>0</v>
      </c>
      <c r="X23" s="11">
        <f>SUMIFS(GF_PQR!X$3:X$41,GF_PQR!$A$3:$A$41,Combined!$A23)+SUMIFS(PMI_GHSC!X$3:X$28,PMI_GHSC!$A$3:$A$28,Combined!$A23)</f>
        <v>0</v>
      </c>
      <c r="Y23" s="11">
        <f>SUMIFS(GF_PQR!Y$3:Y$41,GF_PQR!$A$3:$A$41,Combined!$A23)+SUMIFS(PMI_GHSC!Y$3:Y$28,PMI_GHSC!$A$3:$A$28,Combined!$A23)</f>
        <v>0</v>
      </c>
      <c r="AA23" s="26">
        <f t="shared" si="0"/>
        <v>0.79625945085555117</v>
      </c>
      <c r="AB23" s="26">
        <f t="shared" si="1"/>
        <v>0.20374054914444886</v>
      </c>
      <c r="AC23" s="26">
        <f t="shared" si="2"/>
        <v>0</v>
      </c>
      <c r="AD23" s="26">
        <f t="shared" si="3"/>
        <v>0</v>
      </c>
    </row>
    <row r="24" spans="1:30" x14ac:dyDescent="0.35">
      <c r="A24" s="1" t="s">
        <v>25</v>
      </c>
      <c r="B24" s="11">
        <f>SUMIFS(GF_PQR!B$3:B$41,GF_PQR!$A$3:$A$41,Combined!$A24)+SUMIFS(PMI_GHSC!B$3:B$28,PMI_GHSC!$A$3:$A$28,Combined!$A24)</f>
        <v>392050</v>
      </c>
      <c r="C24" s="11">
        <f>SUMIFS(GF_PQR!C$3:C$41,GF_PQR!$A$3:$A$41,Combined!$A24)+SUMIFS(PMI_GHSC!C$3:C$28,PMI_GHSC!$A$3:$A$28,Combined!$A24)</f>
        <v>5014736</v>
      </c>
      <c r="D24" s="11">
        <f>SUMIFS(GF_PQR!D$3:D$41,GF_PQR!$A$3:$A$41,Combined!$A24)+SUMIFS(PMI_GHSC!D$3:D$28,PMI_GHSC!$A$3:$A$28,Combined!$A24)</f>
        <v>3710157</v>
      </c>
      <c r="E24" s="11">
        <f>SUMIFS(GF_PQR!E$3:E$41,GF_PQR!$A$3:$A$41,Combined!$A24)+SUMIFS(PMI_GHSC!E$3:E$28,PMI_GHSC!$A$3:$A$28,Combined!$A24)</f>
        <v>4581360</v>
      </c>
      <c r="G24" s="11">
        <f>SUMIFS(GF_PQR!G$3:G$41,GF_PQR!$A$3:$A$41,Combined!$A24)+SUMIFS(PMI_GHSC!G$3:G$28,PMI_GHSC!$A$3:$A$28,Combined!$A24)</f>
        <v>0</v>
      </c>
      <c r="H24" s="11">
        <f>SUMIFS(GF_PQR!H$3:H$41,GF_PQR!$A$3:$A$41,Combined!$A24)+SUMIFS(PMI_GHSC!H$3:H$28,PMI_GHSC!$A$3:$A$28,Combined!$A24)</f>
        <v>185760</v>
      </c>
      <c r="I24" s="11">
        <f>SUMIFS(GF_PQR!I$3:I$41,GF_PQR!$A$3:$A$41,Combined!$A24)+SUMIFS(PMI_GHSC!I$3:I$28,PMI_GHSC!$A$3:$A$28,Combined!$A24)</f>
        <v>0</v>
      </c>
      <c r="J24" s="11">
        <f>SUMIFS(GF_PQR!J$3:J$41,GF_PQR!$A$3:$A$41,Combined!$A24)+SUMIFS(PMI_GHSC!J$3:J$28,PMI_GHSC!$A$3:$A$28,Combined!$A24)</f>
        <v>504870</v>
      </c>
      <c r="L24" s="11">
        <f>SUMIFS(GF_PQR!L$3:L$41,GF_PQR!$A$3:$A$41,Combined!$A24)+SUMIFS(PMI_GHSC!L$3:L$28,PMI_GHSC!$A$3:$A$28,Combined!$A24)</f>
        <v>392050</v>
      </c>
      <c r="M24" s="11">
        <f>SUMIFS(GF_PQR!M$3:M$41,GF_PQR!$A$3:$A$41,Combined!$A24)+SUMIFS(PMI_GHSC!M$3:M$28,PMI_GHSC!$A$3:$A$28,Combined!$A24)</f>
        <v>4480050</v>
      </c>
      <c r="N24" s="11">
        <f>SUMIFS(GF_PQR!N$3:N$41,GF_PQR!$A$3:$A$41,Combined!$A24)+SUMIFS(PMI_GHSC!N$3:N$28,PMI_GHSC!$A$3:$A$28,Combined!$A24)</f>
        <v>2216510</v>
      </c>
      <c r="O24" s="11">
        <f>SUMIFS(GF_PQR!O$3:O$41,GF_PQR!$A$3:$A$41,Combined!$A24)+SUMIFS(PMI_GHSC!O$3:O$28,PMI_GHSC!$A$3:$A$28,Combined!$A24)</f>
        <v>4076490</v>
      </c>
      <c r="Q24" s="11">
        <f>SUMIFS(GF_PQR!Q$3:Q$41,GF_PQR!$A$3:$A$41,Combined!$A24)+SUMIFS(PMI_GHSC!Q$3:Q$28,PMI_GHSC!$A$3:$A$28,Combined!$A24)</f>
        <v>0</v>
      </c>
      <c r="R24" s="11">
        <f>SUMIFS(GF_PQR!R$3:R$41,GF_PQR!$A$3:$A$41,Combined!$A24)+SUMIFS(PMI_GHSC!R$3:R$28,PMI_GHSC!$A$3:$A$28,Combined!$A24)</f>
        <v>348926</v>
      </c>
      <c r="S24" s="11">
        <f>SUMIFS(GF_PQR!S$3:S$41,GF_PQR!$A$3:$A$41,Combined!$A24)+SUMIFS(PMI_GHSC!S$3:S$28,PMI_GHSC!$A$3:$A$28,Combined!$A24)</f>
        <v>1493647</v>
      </c>
      <c r="T24" s="11">
        <f>SUMIFS(GF_PQR!T$3:T$41,GF_PQR!$A$3:$A$41,Combined!$A24)+SUMIFS(PMI_GHSC!T$3:T$28,PMI_GHSC!$A$3:$A$28,Combined!$A24)</f>
        <v>0</v>
      </c>
      <c r="V24" s="11">
        <f>SUMIFS(GF_PQR!V$3:V$41,GF_PQR!$A$3:$A$41,Combined!$A24)+SUMIFS(PMI_GHSC!V$3:V$28,PMI_GHSC!$A$3:$A$28,Combined!$A24)</f>
        <v>0</v>
      </c>
      <c r="W24" s="11">
        <f>SUMIFS(GF_PQR!W$3:W$41,GF_PQR!$A$3:$A$41,Combined!$A24)+SUMIFS(PMI_GHSC!W$3:W$28,PMI_GHSC!$A$3:$A$28,Combined!$A24)</f>
        <v>0</v>
      </c>
      <c r="X24" s="11">
        <f>SUMIFS(GF_PQR!X$3:X$41,GF_PQR!$A$3:$A$41,Combined!$A24)+SUMIFS(PMI_GHSC!X$3:X$28,PMI_GHSC!$A$3:$A$28,Combined!$A24)</f>
        <v>0</v>
      </c>
      <c r="Y24" s="11">
        <f>SUMIFS(GF_PQR!Y$3:Y$41,GF_PQR!$A$3:$A$41,Combined!$A24)+SUMIFS(PMI_GHSC!Y$3:Y$28,PMI_GHSC!$A$3:$A$28,Combined!$A24)</f>
        <v>0</v>
      </c>
      <c r="AA24" s="26">
        <f t="shared" si="0"/>
        <v>5.190266561142344E-2</v>
      </c>
      <c r="AB24" s="26">
        <f t="shared" si="1"/>
        <v>0.80962311478670956</v>
      </c>
      <c r="AC24" s="26">
        <f t="shared" si="2"/>
        <v>0.13847421960186687</v>
      </c>
      <c r="AD24" s="26">
        <f t="shared" si="3"/>
        <v>0</v>
      </c>
    </row>
    <row r="25" spans="1:30" x14ac:dyDescent="0.35">
      <c r="A25" s="1" t="s">
        <v>26</v>
      </c>
      <c r="B25" s="11">
        <f>SUMIFS(GF_PQR!B$3:B$41,GF_PQR!$A$3:$A$41,Combined!$A25)+SUMIFS(PMI_GHSC!B$3:B$28,PMI_GHSC!$A$3:$A$28,Combined!$A25)</f>
        <v>707525</v>
      </c>
      <c r="C25" s="11">
        <f>SUMIFS(GF_PQR!C$3:C$41,GF_PQR!$A$3:$A$41,Combined!$A25)+SUMIFS(PMI_GHSC!C$3:C$28,PMI_GHSC!$A$3:$A$28,Combined!$A25)</f>
        <v>16932050</v>
      </c>
      <c r="D25" s="11">
        <f>SUMIFS(GF_PQR!D$3:D$41,GF_PQR!$A$3:$A$41,Combined!$A25)+SUMIFS(PMI_GHSC!D$3:D$28,PMI_GHSC!$A$3:$A$28,Combined!$A25)</f>
        <v>12713725</v>
      </c>
      <c r="E25" s="11">
        <f>SUMIFS(GF_PQR!E$3:E$41,GF_PQR!$A$3:$A$41,Combined!$A25)+SUMIFS(PMI_GHSC!E$3:E$28,PMI_GHSC!$A$3:$A$28,Combined!$A25)</f>
        <v>1200000</v>
      </c>
      <c r="G25" s="11">
        <f>SUMIFS(GF_PQR!G$3:G$41,GF_PQR!$A$3:$A$41,Combined!$A25)+SUMIFS(PMI_GHSC!G$3:G$28,PMI_GHSC!$A$3:$A$28,Combined!$A25)</f>
        <v>600000</v>
      </c>
      <c r="H25" s="11">
        <f>SUMIFS(GF_PQR!H$3:H$41,GF_PQR!$A$3:$A$41,Combined!$A25)+SUMIFS(PMI_GHSC!H$3:H$28,PMI_GHSC!$A$3:$A$28,Combined!$A25)</f>
        <v>16844550</v>
      </c>
      <c r="I25" s="11">
        <f>SUMIFS(GF_PQR!I$3:I$41,GF_PQR!$A$3:$A$41,Combined!$A25)+SUMIFS(PMI_GHSC!I$3:I$28,PMI_GHSC!$A$3:$A$28,Combined!$A25)</f>
        <v>12703350</v>
      </c>
      <c r="J25" s="11">
        <f>SUMIFS(GF_PQR!J$3:J$41,GF_PQR!$A$3:$A$41,Combined!$A25)+SUMIFS(PMI_GHSC!J$3:J$28,PMI_GHSC!$A$3:$A$28,Combined!$A25)</f>
        <v>1200000</v>
      </c>
      <c r="L25" s="11">
        <f>SUMIFS(GF_PQR!L$3:L$41,GF_PQR!$A$3:$A$41,Combined!$A25)+SUMIFS(PMI_GHSC!L$3:L$28,PMI_GHSC!$A$3:$A$28,Combined!$A25)</f>
        <v>107525</v>
      </c>
      <c r="M25" s="11">
        <f>SUMIFS(GF_PQR!M$3:M$41,GF_PQR!$A$3:$A$41,Combined!$A25)+SUMIFS(PMI_GHSC!M$3:M$28,PMI_GHSC!$A$3:$A$28,Combined!$A25)</f>
        <v>87500</v>
      </c>
      <c r="N25" s="11">
        <f>SUMIFS(GF_PQR!N$3:N$41,GF_PQR!$A$3:$A$41,Combined!$A25)+SUMIFS(PMI_GHSC!N$3:N$28,PMI_GHSC!$A$3:$A$28,Combined!$A25)</f>
        <v>10375</v>
      </c>
      <c r="O25" s="11">
        <f>SUMIFS(GF_PQR!O$3:O$41,GF_PQR!$A$3:$A$41,Combined!$A25)+SUMIFS(PMI_GHSC!O$3:O$28,PMI_GHSC!$A$3:$A$28,Combined!$A25)</f>
        <v>0</v>
      </c>
      <c r="Q25" s="11">
        <f>SUMIFS(GF_PQR!Q$3:Q$41,GF_PQR!$A$3:$A$41,Combined!$A25)+SUMIFS(PMI_GHSC!Q$3:Q$28,PMI_GHSC!$A$3:$A$28,Combined!$A25)</f>
        <v>0</v>
      </c>
      <c r="R25" s="11">
        <f>SUMIFS(GF_PQR!R$3:R$41,GF_PQR!$A$3:$A$41,Combined!$A25)+SUMIFS(PMI_GHSC!R$3:R$28,PMI_GHSC!$A$3:$A$28,Combined!$A25)</f>
        <v>0</v>
      </c>
      <c r="S25" s="11">
        <f>SUMIFS(GF_PQR!S$3:S$41,GF_PQR!$A$3:$A$41,Combined!$A25)+SUMIFS(PMI_GHSC!S$3:S$28,PMI_GHSC!$A$3:$A$28,Combined!$A25)</f>
        <v>0</v>
      </c>
      <c r="T25" s="11">
        <f>SUMIFS(GF_PQR!T$3:T$41,GF_PQR!$A$3:$A$41,Combined!$A25)+SUMIFS(PMI_GHSC!T$3:T$28,PMI_GHSC!$A$3:$A$28,Combined!$A25)</f>
        <v>0</v>
      </c>
      <c r="V25" s="11">
        <f>SUMIFS(GF_PQR!V$3:V$41,GF_PQR!$A$3:$A$41,Combined!$A25)+SUMIFS(PMI_GHSC!V$3:V$28,PMI_GHSC!$A$3:$A$28,Combined!$A25)</f>
        <v>0</v>
      </c>
      <c r="W25" s="11">
        <f>SUMIFS(GF_PQR!W$3:W$41,GF_PQR!$A$3:$A$41,Combined!$A25)+SUMIFS(PMI_GHSC!W$3:W$28,PMI_GHSC!$A$3:$A$28,Combined!$A25)</f>
        <v>0</v>
      </c>
      <c r="X25" s="11">
        <f>SUMIFS(GF_PQR!X$3:X$41,GF_PQR!$A$3:$A$41,Combined!$A25)+SUMIFS(PMI_GHSC!X$3:X$28,PMI_GHSC!$A$3:$A$28,Combined!$A25)</f>
        <v>0</v>
      </c>
      <c r="Y25" s="11">
        <f>SUMIFS(GF_PQR!Y$3:Y$41,GF_PQR!$A$3:$A$41,Combined!$A25)+SUMIFS(PMI_GHSC!Y$3:Y$28,PMI_GHSC!$A$3:$A$28,Combined!$A25)</f>
        <v>0</v>
      </c>
      <c r="AA25" s="26">
        <f t="shared" si="0"/>
        <v>0.99682695604179183</v>
      </c>
      <c r="AB25" s="26">
        <f t="shared" si="1"/>
        <v>3.173043958208215E-3</v>
      </c>
      <c r="AC25" s="26">
        <f t="shared" si="2"/>
        <v>0</v>
      </c>
      <c r="AD25" s="26">
        <f t="shared" si="3"/>
        <v>0</v>
      </c>
    </row>
    <row r="26" spans="1:30" x14ac:dyDescent="0.35">
      <c r="A26" s="1" t="s">
        <v>27</v>
      </c>
      <c r="B26" s="11">
        <f>SUMIFS(GF_PQR!B$3:B$41,GF_PQR!$A$3:$A$41,Combined!$A26)+SUMIFS(PMI_GHSC!B$3:B$28,PMI_GHSC!$A$3:$A$28,Combined!$A26)</f>
        <v>2243120</v>
      </c>
      <c r="C26" s="11">
        <f>SUMIFS(GF_PQR!C$3:C$41,GF_PQR!$A$3:$A$41,Combined!$A26)+SUMIFS(PMI_GHSC!C$3:C$28,PMI_GHSC!$A$3:$A$28,Combined!$A26)</f>
        <v>2047560</v>
      </c>
      <c r="D26" s="11">
        <f>SUMIFS(GF_PQR!D$3:D$41,GF_PQR!$A$3:$A$41,Combined!$A26)+SUMIFS(PMI_GHSC!D$3:D$28,PMI_GHSC!$A$3:$A$28,Combined!$A26)</f>
        <v>5163842</v>
      </c>
      <c r="E26" s="11">
        <f>SUMIFS(GF_PQR!E$3:E$41,GF_PQR!$A$3:$A$41,Combined!$A26)+SUMIFS(PMI_GHSC!E$3:E$28,PMI_GHSC!$A$3:$A$28,Combined!$A26)</f>
        <v>2802930</v>
      </c>
      <c r="G26" s="11">
        <f>SUMIFS(GF_PQR!G$3:G$41,GF_PQR!$A$3:$A$41,Combined!$A26)+SUMIFS(PMI_GHSC!G$3:G$28,PMI_GHSC!$A$3:$A$28,Combined!$A26)</f>
        <v>2226758</v>
      </c>
      <c r="H26" s="11">
        <f>SUMIFS(GF_PQR!H$3:H$41,GF_PQR!$A$3:$A$41,Combined!$A26)+SUMIFS(PMI_GHSC!H$3:H$28,PMI_GHSC!$A$3:$A$28,Combined!$A26)</f>
        <v>2047560</v>
      </c>
      <c r="I26" s="11">
        <f>SUMIFS(GF_PQR!I$3:I$41,GF_PQR!$A$3:$A$41,Combined!$A26)+SUMIFS(PMI_GHSC!I$3:I$28,PMI_GHSC!$A$3:$A$28,Combined!$A26)</f>
        <v>5163842</v>
      </c>
      <c r="J26" s="11">
        <f>SUMIFS(GF_PQR!J$3:J$41,GF_PQR!$A$3:$A$41,Combined!$A26)+SUMIFS(PMI_GHSC!J$3:J$28,PMI_GHSC!$A$3:$A$28,Combined!$A26)</f>
        <v>2802930</v>
      </c>
      <c r="L26" s="11">
        <f>SUMIFS(GF_PQR!L$3:L$41,GF_PQR!$A$3:$A$41,Combined!$A26)+SUMIFS(PMI_GHSC!L$3:L$28,PMI_GHSC!$A$3:$A$28,Combined!$A26)</f>
        <v>0</v>
      </c>
      <c r="M26" s="11">
        <f>SUMIFS(GF_PQR!M$3:M$41,GF_PQR!$A$3:$A$41,Combined!$A26)+SUMIFS(PMI_GHSC!M$3:M$28,PMI_GHSC!$A$3:$A$28,Combined!$A26)</f>
        <v>0</v>
      </c>
      <c r="N26" s="11">
        <f>SUMIFS(GF_PQR!N$3:N$41,GF_PQR!$A$3:$A$41,Combined!$A26)+SUMIFS(PMI_GHSC!N$3:N$28,PMI_GHSC!$A$3:$A$28,Combined!$A26)</f>
        <v>0</v>
      </c>
      <c r="O26" s="11">
        <f>SUMIFS(GF_PQR!O$3:O$41,GF_PQR!$A$3:$A$41,Combined!$A26)+SUMIFS(PMI_GHSC!O$3:O$28,PMI_GHSC!$A$3:$A$28,Combined!$A26)</f>
        <v>0</v>
      </c>
      <c r="Q26" s="11">
        <f>SUMIFS(GF_PQR!Q$3:Q$41,GF_PQR!$A$3:$A$41,Combined!$A26)+SUMIFS(PMI_GHSC!Q$3:Q$28,PMI_GHSC!$A$3:$A$28,Combined!$A26)</f>
        <v>16362</v>
      </c>
      <c r="R26" s="11">
        <f>SUMIFS(GF_PQR!R$3:R$41,GF_PQR!$A$3:$A$41,Combined!$A26)+SUMIFS(PMI_GHSC!R$3:R$28,PMI_GHSC!$A$3:$A$28,Combined!$A26)</f>
        <v>0</v>
      </c>
      <c r="S26" s="11">
        <f>SUMIFS(GF_PQR!S$3:S$41,GF_PQR!$A$3:$A$41,Combined!$A26)+SUMIFS(PMI_GHSC!S$3:S$28,PMI_GHSC!$A$3:$A$28,Combined!$A26)</f>
        <v>0</v>
      </c>
      <c r="T26" s="11">
        <f>SUMIFS(GF_PQR!T$3:T$41,GF_PQR!$A$3:$A$41,Combined!$A26)+SUMIFS(PMI_GHSC!T$3:T$28,PMI_GHSC!$A$3:$A$28,Combined!$A26)</f>
        <v>0</v>
      </c>
      <c r="V26" s="11">
        <f>SUMIFS(GF_PQR!V$3:V$41,GF_PQR!$A$3:$A$41,Combined!$A26)+SUMIFS(PMI_GHSC!V$3:V$28,PMI_GHSC!$A$3:$A$28,Combined!$A26)</f>
        <v>0</v>
      </c>
      <c r="W26" s="11">
        <f>SUMIFS(GF_PQR!W$3:W$41,GF_PQR!$A$3:$A$41,Combined!$A26)+SUMIFS(PMI_GHSC!W$3:W$28,PMI_GHSC!$A$3:$A$28,Combined!$A26)</f>
        <v>0</v>
      </c>
      <c r="X26" s="11">
        <f>SUMIFS(GF_PQR!X$3:X$41,GF_PQR!$A$3:$A$41,Combined!$A26)+SUMIFS(PMI_GHSC!X$3:X$28,PMI_GHSC!$A$3:$A$28,Combined!$A26)</f>
        <v>0</v>
      </c>
      <c r="Y26" s="11">
        <f>SUMIFS(GF_PQR!Y$3:Y$41,GF_PQR!$A$3:$A$41,Combined!$A26)+SUMIFS(PMI_GHSC!Y$3:Y$28,PMI_GHSC!$A$3:$A$28,Combined!$A26)</f>
        <v>0</v>
      </c>
      <c r="AA26" s="26">
        <f t="shared" si="0"/>
        <v>1</v>
      </c>
      <c r="AB26" s="26">
        <f t="shared" si="1"/>
        <v>0</v>
      </c>
      <c r="AC26" s="26">
        <f t="shared" si="2"/>
        <v>0</v>
      </c>
      <c r="AD26" s="26">
        <f t="shared" si="3"/>
        <v>0</v>
      </c>
    </row>
    <row r="27" spans="1:30" x14ac:dyDescent="0.35">
      <c r="A27" s="1" t="s">
        <v>28</v>
      </c>
      <c r="B27" s="11">
        <f>SUMIFS(GF_PQR!B$3:B$41,GF_PQR!$A$3:$A$41,Combined!$A27)+SUMIFS(PMI_GHSC!B$3:B$28,PMI_GHSC!$A$3:$A$28,Combined!$A27)</f>
        <v>80650</v>
      </c>
      <c r="C27" s="11">
        <f>SUMIFS(GF_PQR!C$3:C$41,GF_PQR!$A$3:$A$41,Combined!$A27)+SUMIFS(PMI_GHSC!C$3:C$28,PMI_GHSC!$A$3:$A$28,Combined!$A27)</f>
        <v>42315</v>
      </c>
      <c r="D27" s="11">
        <f>SUMIFS(GF_PQR!D$3:D$41,GF_PQR!$A$3:$A$41,Combined!$A27)+SUMIFS(PMI_GHSC!D$3:D$28,PMI_GHSC!$A$3:$A$28,Combined!$A27)</f>
        <v>0</v>
      </c>
      <c r="E27" s="11">
        <f>SUMIFS(GF_PQR!E$3:E$41,GF_PQR!$A$3:$A$41,Combined!$A27)+SUMIFS(PMI_GHSC!E$3:E$28,PMI_GHSC!$A$3:$A$28,Combined!$A27)</f>
        <v>69580</v>
      </c>
      <c r="G27" s="11">
        <f>SUMIFS(GF_PQR!G$3:G$41,GF_PQR!$A$3:$A$41,Combined!$A27)+SUMIFS(PMI_GHSC!G$3:G$28,PMI_GHSC!$A$3:$A$28,Combined!$A27)</f>
        <v>7950</v>
      </c>
      <c r="H27" s="11">
        <f>SUMIFS(GF_PQR!H$3:H$41,GF_PQR!$A$3:$A$41,Combined!$A27)+SUMIFS(PMI_GHSC!H$3:H$28,PMI_GHSC!$A$3:$A$28,Combined!$A27)</f>
        <v>3540</v>
      </c>
      <c r="I27" s="11">
        <f>SUMIFS(GF_PQR!I$3:I$41,GF_PQR!$A$3:$A$41,Combined!$A27)+SUMIFS(PMI_GHSC!I$3:I$28,PMI_GHSC!$A$3:$A$28,Combined!$A27)</f>
        <v>0</v>
      </c>
      <c r="J27" s="11">
        <f>SUMIFS(GF_PQR!J$3:J$41,GF_PQR!$A$3:$A$41,Combined!$A27)+SUMIFS(PMI_GHSC!J$3:J$28,PMI_GHSC!$A$3:$A$28,Combined!$A27)</f>
        <v>3780</v>
      </c>
      <c r="L27" s="11">
        <f>SUMIFS(GF_PQR!L$3:L$41,GF_PQR!$A$3:$A$41,Combined!$A27)+SUMIFS(PMI_GHSC!L$3:L$28,PMI_GHSC!$A$3:$A$28,Combined!$A27)</f>
        <v>72700</v>
      </c>
      <c r="M27" s="11">
        <f>SUMIFS(GF_PQR!M$3:M$41,GF_PQR!$A$3:$A$41,Combined!$A27)+SUMIFS(PMI_GHSC!M$3:M$28,PMI_GHSC!$A$3:$A$28,Combined!$A27)</f>
        <v>38775</v>
      </c>
      <c r="N27" s="11">
        <f>SUMIFS(GF_PQR!N$3:N$41,GF_PQR!$A$3:$A$41,Combined!$A27)+SUMIFS(PMI_GHSC!N$3:N$28,PMI_GHSC!$A$3:$A$28,Combined!$A27)</f>
        <v>0</v>
      </c>
      <c r="O27" s="11">
        <f>SUMIFS(GF_PQR!O$3:O$41,GF_PQR!$A$3:$A$41,Combined!$A27)+SUMIFS(PMI_GHSC!O$3:O$28,PMI_GHSC!$A$3:$A$28,Combined!$A27)</f>
        <v>65800</v>
      </c>
      <c r="Q27" s="11">
        <f>SUMIFS(GF_PQR!Q$3:Q$41,GF_PQR!$A$3:$A$41,Combined!$A27)+SUMIFS(PMI_GHSC!Q$3:Q$28,PMI_GHSC!$A$3:$A$28,Combined!$A27)</f>
        <v>0</v>
      </c>
      <c r="R27" s="11">
        <f>SUMIFS(GF_PQR!R$3:R$41,GF_PQR!$A$3:$A$41,Combined!$A27)+SUMIFS(PMI_GHSC!R$3:R$28,PMI_GHSC!$A$3:$A$28,Combined!$A27)</f>
        <v>0</v>
      </c>
      <c r="S27" s="11">
        <f>SUMIFS(GF_PQR!S$3:S$41,GF_PQR!$A$3:$A$41,Combined!$A27)+SUMIFS(PMI_GHSC!S$3:S$28,PMI_GHSC!$A$3:$A$28,Combined!$A27)</f>
        <v>0</v>
      </c>
      <c r="T27" s="11">
        <f>SUMIFS(GF_PQR!T$3:T$41,GF_PQR!$A$3:$A$41,Combined!$A27)+SUMIFS(PMI_GHSC!T$3:T$28,PMI_GHSC!$A$3:$A$28,Combined!$A27)</f>
        <v>0</v>
      </c>
      <c r="V27" s="11">
        <f>SUMIFS(GF_PQR!V$3:V$41,GF_PQR!$A$3:$A$41,Combined!$A27)+SUMIFS(PMI_GHSC!V$3:V$28,PMI_GHSC!$A$3:$A$28,Combined!$A27)</f>
        <v>0</v>
      </c>
      <c r="W27" s="11">
        <f>SUMIFS(GF_PQR!W$3:W$41,GF_PQR!$A$3:$A$41,Combined!$A27)+SUMIFS(PMI_GHSC!W$3:W$28,PMI_GHSC!$A$3:$A$28,Combined!$A27)</f>
        <v>0</v>
      </c>
      <c r="X27" s="11">
        <f>SUMIFS(GF_PQR!X$3:X$41,GF_PQR!$A$3:$A$41,Combined!$A27)+SUMIFS(PMI_GHSC!X$3:X$28,PMI_GHSC!$A$3:$A$28,Combined!$A27)</f>
        <v>0</v>
      </c>
      <c r="Y27" s="11">
        <f>SUMIFS(GF_PQR!Y$3:Y$41,GF_PQR!$A$3:$A$41,Combined!$A27)+SUMIFS(PMI_GHSC!Y$3:Y$28,PMI_GHSC!$A$3:$A$28,Combined!$A27)</f>
        <v>0</v>
      </c>
      <c r="AA27" s="26">
        <f t="shared" si="0"/>
        <v>6.5418472675275924E-2</v>
      </c>
      <c r="AB27" s="26">
        <f t="shared" si="1"/>
        <v>0.9345815273247241</v>
      </c>
      <c r="AC27" s="26">
        <f t="shared" si="2"/>
        <v>0</v>
      </c>
      <c r="AD27" s="26">
        <f t="shared" si="3"/>
        <v>0</v>
      </c>
    </row>
    <row r="28" spans="1:30" x14ac:dyDescent="0.35">
      <c r="A28" s="1" t="s">
        <v>29</v>
      </c>
      <c r="B28" s="11">
        <f>SUMIFS(GF_PQR!B$3:B$41,GF_PQR!$A$3:$A$41,Combined!$A28)+SUMIFS(PMI_GHSC!B$3:B$28,PMI_GHSC!$A$3:$A$28,Combined!$A28)</f>
        <v>21864630</v>
      </c>
      <c r="C28" s="11">
        <f>SUMIFS(GF_PQR!C$3:C$41,GF_PQR!$A$3:$A$41,Combined!$A28)+SUMIFS(PMI_GHSC!C$3:C$28,PMI_GHSC!$A$3:$A$28,Combined!$A28)</f>
        <v>25566943</v>
      </c>
      <c r="D28" s="11">
        <f>SUMIFS(GF_PQR!D$3:D$41,GF_PQR!$A$3:$A$41,Combined!$A28)+SUMIFS(PMI_GHSC!D$3:D$28,PMI_GHSC!$A$3:$A$28,Combined!$A28)</f>
        <v>8282880</v>
      </c>
      <c r="E28" s="11">
        <f>SUMIFS(GF_PQR!E$3:E$41,GF_PQR!$A$3:$A$41,Combined!$A28)+SUMIFS(PMI_GHSC!E$3:E$28,PMI_GHSC!$A$3:$A$28,Combined!$A28)</f>
        <v>20399979</v>
      </c>
      <c r="G28" s="11">
        <f>SUMIFS(GF_PQR!G$3:G$41,GF_PQR!$A$3:$A$41,Combined!$A28)+SUMIFS(PMI_GHSC!G$3:G$28,PMI_GHSC!$A$3:$A$28,Combined!$A28)</f>
        <v>21864630</v>
      </c>
      <c r="H28" s="11">
        <f>SUMIFS(GF_PQR!H$3:H$41,GF_PQR!$A$3:$A$41,Combined!$A28)+SUMIFS(PMI_GHSC!H$3:H$28,PMI_GHSC!$A$3:$A$28,Combined!$A28)</f>
        <v>24766740</v>
      </c>
      <c r="I28" s="11">
        <f>SUMIFS(GF_PQR!I$3:I$41,GF_PQR!$A$3:$A$41,Combined!$A28)+SUMIFS(PMI_GHSC!I$3:I$28,PMI_GHSC!$A$3:$A$28,Combined!$A28)</f>
        <v>8282880</v>
      </c>
      <c r="J28" s="11">
        <f>SUMIFS(GF_PQR!J$3:J$41,GF_PQR!$A$3:$A$41,Combined!$A28)+SUMIFS(PMI_GHSC!J$3:J$28,PMI_GHSC!$A$3:$A$28,Combined!$A28)</f>
        <v>18502500</v>
      </c>
      <c r="L28" s="11">
        <f>SUMIFS(GF_PQR!L$3:L$41,GF_PQR!$A$3:$A$41,Combined!$A28)+SUMIFS(PMI_GHSC!L$3:L$28,PMI_GHSC!$A$3:$A$28,Combined!$A28)</f>
        <v>0</v>
      </c>
      <c r="M28" s="11">
        <f>SUMIFS(GF_PQR!M$3:M$41,GF_PQR!$A$3:$A$41,Combined!$A28)+SUMIFS(PMI_GHSC!M$3:M$28,PMI_GHSC!$A$3:$A$28,Combined!$A28)</f>
        <v>0</v>
      </c>
      <c r="N28" s="11">
        <f>SUMIFS(GF_PQR!N$3:N$41,GF_PQR!$A$3:$A$41,Combined!$A28)+SUMIFS(PMI_GHSC!N$3:N$28,PMI_GHSC!$A$3:$A$28,Combined!$A28)</f>
        <v>0</v>
      </c>
      <c r="O28" s="11">
        <f>SUMIFS(GF_PQR!O$3:O$41,GF_PQR!$A$3:$A$41,Combined!$A28)+SUMIFS(PMI_GHSC!O$3:O$28,PMI_GHSC!$A$3:$A$28,Combined!$A28)</f>
        <v>0</v>
      </c>
      <c r="Q28" s="11">
        <f>SUMIFS(GF_PQR!Q$3:Q$41,GF_PQR!$A$3:$A$41,Combined!$A28)+SUMIFS(PMI_GHSC!Q$3:Q$28,PMI_GHSC!$A$3:$A$28,Combined!$A28)</f>
        <v>0</v>
      </c>
      <c r="R28" s="11">
        <f>SUMIFS(GF_PQR!R$3:R$41,GF_PQR!$A$3:$A$41,Combined!$A28)+SUMIFS(PMI_GHSC!R$3:R$28,PMI_GHSC!$A$3:$A$28,Combined!$A28)</f>
        <v>800203</v>
      </c>
      <c r="S28" s="11">
        <f>SUMIFS(GF_PQR!S$3:S$41,GF_PQR!$A$3:$A$41,Combined!$A28)+SUMIFS(PMI_GHSC!S$3:S$28,PMI_GHSC!$A$3:$A$28,Combined!$A28)</f>
        <v>0</v>
      </c>
      <c r="T28" s="11">
        <f>SUMIFS(GF_PQR!T$3:T$41,GF_PQR!$A$3:$A$41,Combined!$A28)+SUMIFS(PMI_GHSC!T$3:T$28,PMI_GHSC!$A$3:$A$28,Combined!$A28)</f>
        <v>1897479</v>
      </c>
      <c r="V28" s="11">
        <f>SUMIFS(GF_PQR!V$3:V$41,GF_PQR!$A$3:$A$41,Combined!$A28)+SUMIFS(PMI_GHSC!V$3:V$28,PMI_GHSC!$A$3:$A$28,Combined!$A28)</f>
        <v>0</v>
      </c>
      <c r="W28" s="11">
        <f>SUMIFS(GF_PQR!W$3:W$41,GF_PQR!$A$3:$A$41,Combined!$A28)+SUMIFS(PMI_GHSC!W$3:W$28,PMI_GHSC!$A$3:$A$28,Combined!$A28)</f>
        <v>0</v>
      </c>
      <c r="X28" s="11">
        <f>SUMIFS(GF_PQR!X$3:X$41,GF_PQR!$A$3:$A$41,Combined!$A28)+SUMIFS(PMI_GHSC!X$3:X$28,PMI_GHSC!$A$3:$A$28,Combined!$A28)</f>
        <v>0</v>
      </c>
      <c r="Y28" s="11">
        <f>SUMIFS(GF_PQR!Y$3:Y$41,GF_PQR!$A$3:$A$41,Combined!$A28)+SUMIFS(PMI_GHSC!Y$3:Y$28,PMI_GHSC!$A$3:$A$28,Combined!$A28)</f>
        <v>0</v>
      </c>
      <c r="AA28" s="26">
        <f t="shared" si="0"/>
        <v>0.9502729613649098</v>
      </c>
      <c r="AB28" s="26">
        <f t="shared" si="1"/>
        <v>0</v>
      </c>
      <c r="AC28" s="26">
        <f t="shared" si="2"/>
        <v>4.9727038635090322E-2</v>
      </c>
      <c r="AD28" s="26">
        <f t="shared" si="3"/>
        <v>0</v>
      </c>
    </row>
    <row r="29" spans="1:30" x14ac:dyDescent="0.35">
      <c r="A29" s="1" t="s">
        <v>30</v>
      </c>
      <c r="B29" s="11">
        <f>SUMIFS(GF_PQR!B$3:B$41,GF_PQR!$A$3:$A$41,Combined!$A29)+SUMIFS(PMI_GHSC!B$3:B$28,PMI_GHSC!$A$3:$A$28,Combined!$A29)</f>
        <v>1189560</v>
      </c>
      <c r="C29" s="11">
        <f>SUMIFS(GF_PQR!C$3:C$41,GF_PQR!$A$3:$A$41,Combined!$A29)+SUMIFS(PMI_GHSC!C$3:C$28,PMI_GHSC!$A$3:$A$28,Combined!$A29)</f>
        <v>4772950</v>
      </c>
      <c r="D29" s="11">
        <f>SUMIFS(GF_PQR!D$3:D$41,GF_PQR!$A$3:$A$41,Combined!$A29)+SUMIFS(PMI_GHSC!D$3:D$28,PMI_GHSC!$A$3:$A$28,Combined!$A29)</f>
        <v>7488660</v>
      </c>
      <c r="E29" s="11">
        <f>SUMIFS(GF_PQR!E$3:E$41,GF_PQR!$A$3:$A$41,Combined!$A29)+SUMIFS(PMI_GHSC!E$3:E$28,PMI_GHSC!$A$3:$A$28,Combined!$A29)</f>
        <v>2447850</v>
      </c>
      <c r="G29" s="11">
        <f>SUMIFS(GF_PQR!G$3:G$41,GF_PQR!$A$3:$A$41,Combined!$A29)+SUMIFS(PMI_GHSC!G$3:G$28,PMI_GHSC!$A$3:$A$28,Combined!$A29)</f>
        <v>1189560</v>
      </c>
      <c r="H29" s="11">
        <f>SUMIFS(GF_PQR!H$3:H$41,GF_PQR!$A$3:$A$41,Combined!$A29)+SUMIFS(PMI_GHSC!H$3:H$28,PMI_GHSC!$A$3:$A$28,Combined!$A29)</f>
        <v>4772950</v>
      </c>
      <c r="I29" s="11">
        <f>SUMIFS(GF_PQR!I$3:I$41,GF_PQR!$A$3:$A$41,Combined!$A29)+SUMIFS(PMI_GHSC!I$3:I$28,PMI_GHSC!$A$3:$A$28,Combined!$A29)</f>
        <v>7488660</v>
      </c>
      <c r="J29" s="11">
        <f>SUMIFS(GF_PQR!J$3:J$41,GF_PQR!$A$3:$A$41,Combined!$A29)+SUMIFS(PMI_GHSC!J$3:J$28,PMI_GHSC!$A$3:$A$28,Combined!$A29)</f>
        <v>2447850</v>
      </c>
      <c r="L29" s="11">
        <f>SUMIFS(GF_PQR!L$3:L$41,GF_PQR!$A$3:$A$41,Combined!$A29)+SUMIFS(PMI_GHSC!L$3:L$28,PMI_GHSC!$A$3:$A$28,Combined!$A29)</f>
        <v>0</v>
      </c>
      <c r="M29" s="11">
        <f>SUMIFS(GF_PQR!M$3:M$41,GF_PQR!$A$3:$A$41,Combined!$A29)+SUMIFS(PMI_GHSC!M$3:M$28,PMI_GHSC!$A$3:$A$28,Combined!$A29)</f>
        <v>0</v>
      </c>
      <c r="N29" s="11">
        <f>SUMIFS(GF_PQR!N$3:N$41,GF_PQR!$A$3:$A$41,Combined!$A29)+SUMIFS(PMI_GHSC!N$3:N$28,PMI_GHSC!$A$3:$A$28,Combined!$A29)</f>
        <v>0</v>
      </c>
      <c r="O29" s="11">
        <f>SUMIFS(GF_PQR!O$3:O$41,GF_PQR!$A$3:$A$41,Combined!$A29)+SUMIFS(PMI_GHSC!O$3:O$28,PMI_GHSC!$A$3:$A$28,Combined!$A29)</f>
        <v>0</v>
      </c>
      <c r="Q29" s="11">
        <f>SUMIFS(GF_PQR!Q$3:Q$41,GF_PQR!$A$3:$A$41,Combined!$A29)+SUMIFS(PMI_GHSC!Q$3:Q$28,PMI_GHSC!$A$3:$A$28,Combined!$A29)</f>
        <v>0</v>
      </c>
      <c r="R29" s="11">
        <f>SUMIFS(GF_PQR!R$3:R$41,GF_PQR!$A$3:$A$41,Combined!$A29)+SUMIFS(PMI_GHSC!R$3:R$28,PMI_GHSC!$A$3:$A$28,Combined!$A29)</f>
        <v>0</v>
      </c>
      <c r="S29" s="11">
        <f>SUMIFS(GF_PQR!S$3:S$41,GF_PQR!$A$3:$A$41,Combined!$A29)+SUMIFS(PMI_GHSC!S$3:S$28,PMI_GHSC!$A$3:$A$28,Combined!$A29)</f>
        <v>0</v>
      </c>
      <c r="T29" s="11">
        <f>SUMIFS(GF_PQR!T$3:T$41,GF_PQR!$A$3:$A$41,Combined!$A29)+SUMIFS(PMI_GHSC!T$3:T$28,PMI_GHSC!$A$3:$A$28,Combined!$A29)</f>
        <v>0</v>
      </c>
      <c r="V29" s="11">
        <f>SUMIFS(GF_PQR!V$3:V$41,GF_PQR!$A$3:$A$41,Combined!$A29)+SUMIFS(PMI_GHSC!V$3:V$28,PMI_GHSC!$A$3:$A$28,Combined!$A29)</f>
        <v>0</v>
      </c>
      <c r="W29" s="11">
        <f>SUMIFS(GF_PQR!W$3:W$41,GF_PQR!$A$3:$A$41,Combined!$A29)+SUMIFS(PMI_GHSC!W$3:W$28,PMI_GHSC!$A$3:$A$28,Combined!$A29)</f>
        <v>0</v>
      </c>
      <c r="X29" s="11">
        <f>SUMIFS(GF_PQR!X$3:X$41,GF_PQR!$A$3:$A$41,Combined!$A29)+SUMIFS(PMI_GHSC!X$3:X$28,PMI_GHSC!$A$3:$A$28,Combined!$A29)</f>
        <v>0</v>
      </c>
      <c r="Y29" s="11">
        <f>SUMIFS(GF_PQR!Y$3:Y$41,GF_PQR!$A$3:$A$41,Combined!$A29)+SUMIFS(PMI_GHSC!Y$3:Y$28,PMI_GHSC!$A$3:$A$28,Combined!$A29)</f>
        <v>0</v>
      </c>
      <c r="AA29" s="26">
        <f t="shared" si="0"/>
        <v>1</v>
      </c>
      <c r="AB29" s="26">
        <f t="shared" si="1"/>
        <v>0</v>
      </c>
      <c r="AC29" s="26">
        <f t="shared" si="2"/>
        <v>0</v>
      </c>
      <c r="AD29" s="26">
        <f t="shared" si="3"/>
        <v>0</v>
      </c>
    </row>
    <row r="30" spans="1:30" x14ac:dyDescent="0.35">
      <c r="A30" s="1" t="s">
        <v>31</v>
      </c>
      <c r="B30" s="11">
        <f>SUMIFS(GF_PQR!B$3:B$41,GF_PQR!$A$3:$A$41,Combined!$A30)+SUMIFS(PMI_GHSC!B$3:B$28,PMI_GHSC!$A$3:$A$28,Combined!$A30)</f>
        <v>16867145</v>
      </c>
      <c r="C30" s="11">
        <f>SUMIFS(GF_PQR!C$3:C$41,GF_PQR!$A$3:$A$41,Combined!$A30)+SUMIFS(PMI_GHSC!C$3:C$28,PMI_GHSC!$A$3:$A$28,Combined!$A30)</f>
        <v>41006526</v>
      </c>
      <c r="D30" s="11">
        <f>SUMIFS(GF_PQR!D$3:D$41,GF_PQR!$A$3:$A$41,Combined!$A30)+SUMIFS(PMI_GHSC!D$3:D$28,PMI_GHSC!$A$3:$A$28,Combined!$A30)</f>
        <v>29640785</v>
      </c>
      <c r="E30" s="11">
        <f>SUMIFS(GF_PQR!E$3:E$41,GF_PQR!$A$3:$A$41,Combined!$A30)+SUMIFS(PMI_GHSC!E$3:E$28,PMI_GHSC!$A$3:$A$28,Combined!$A30)</f>
        <v>12020100</v>
      </c>
      <c r="G30" s="11">
        <f>SUMIFS(GF_PQR!G$3:G$41,GF_PQR!$A$3:$A$41,Combined!$A30)+SUMIFS(PMI_GHSC!G$3:G$28,PMI_GHSC!$A$3:$A$28,Combined!$A30)</f>
        <v>15631620</v>
      </c>
      <c r="H30" s="11">
        <f>SUMIFS(GF_PQR!H$3:H$41,GF_PQR!$A$3:$A$41,Combined!$A30)+SUMIFS(PMI_GHSC!H$3:H$28,PMI_GHSC!$A$3:$A$28,Combined!$A30)</f>
        <v>41006526</v>
      </c>
      <c r="I30" s="11">
        <f>SUMIFS(GF_PQR!I$3:I$41,GF_PQR!$A$3:$A$41,Combined!$A30)+SUMIFS(PMI_GHSC!I$3:I$28,PMI_GHSC!$A$3:$A$28,Combined!$A30)</f>
        <v>28699860</v>
      </c>
      <c r="J30" s="11">
        <f>SUMIFS(GF_PQR!J$3:J$41,GF_PQR!$A$3:$A$41,Combined!$A30)+SUMIFS(PMI_GHSC!J$3:J$28,PMI_GHSC!$A$3:$A$28,Combined!$A30)</f>
        <v>12020100</v>
      </c>
      <c r="L30" s="11">
        <f>SUMIFS(GF_PQR!L$3:L$41,GF_PQR!$A$3:$A$41,Combined!$A30)+SUMIFS(PMI_GHSC!L$3:L$28,PMI_GHSC!$A$3:$A$28,Combined!$A30)</f>
        <v>1235525</v>
      </c>
      <c r="M30" s="11">
        <f>SUMIFS(GF_PQR!M$3:M$41,GF_PQR!$A$3:$A$41,Combined!$A30)+SUMIFS(PMI_GHSC!M$3:M$28,PMI_GHSC!$A$3:$A$28,Combined!$A30)</f>
        <v>0</v>
      </c>
      <c r="N30" s="11">
        <f>SUMIFS(GF_PQR!N$3:N$41,GF_PQR!$A$3:$A$41,Combined!$A30)+SUMIFS(PMI_GHSC!N$3:N$28,PMI_GHSC!$A$3:$A$28,Combined!$A30)</f>
        <v>940925</v>
      </c>
      <c r="O30" s="11">
        <f>SUMIFS(GF_PQR!O$3:O$41,GF_PQR!$A$3:$A$41,Combined!$A30)+SUMIFS(PMI_GHSC!O$3:O$28,PMI_GHSC!$A$3:$A$28,Combined!$A30)</f>
        <v>0</v>
      </c>
      <c r="Q30" s="11">
        <f>SUMIFS(GF_PQR!Q$3:Q$41,GF_PQR!$A$3:$A$41,Combined!$A30)+SUMIFS(PMI_GHSC!Q$3:Q$28,PMI_GHSC!$A$3:$A$28,Combined!$A30)</f>
        <v>0</v>
      </c>
      <c r="R30" s="11">
        <f>SUMIFS(GF_PQR!R$3:R$41,GF_PQR!$A$3:$A$41,Combined!$A30)+SUMIFS(PMI_GHSC!R$3:R$28,PMI_GHSC!$A$3:$A$28,Combined!$A30)</f>
        <v>0</v>
      </c>
      <c r="S30" s="11">
        <f>SUMIFS(GF_PQR!S$3:S$41,GF_PQR!$A$3:$A$41,Combined!$A30)+SUMIFS(PMI_GHSC!S$3:S$28,PMI_GHSC!$A$3:$A$28,Combined!$A30)</f>
        <v>0</v>
      </c>
      <c r="T30" s="11">
        <f>SUMIFS(GF_PQR!T$3:T$41,GF_PQR!$A$3:$A$41,Combined!$A30)+SUMIFS(PMI_GHSC!T$3:T$28,PMI_GHSC!$A$3:$A$28,Combined!$A30)</f>
        <v>0</v>
      </c>
      <c r="V30" s="11">
        <f>SUMIFS(GF_PQR!V$3:V$41,GF_PQR!$A$3:$A$41,Combined!$A30)+SUMIFS(PMI_GHSC!V$3:V$28,PMI_GHSC!$A$3:$A$28,Combined!$A30)</f>
        <v>0</v>
      </c>
      <c r="W30" s="11">
        <f>SUMIFS(GF_PQR!W$3:W$41,GF_PQR!$A$3:$A$41,Combined!$A30)+SUMIFS(PMI_GHSC!W$3:W$28,PMI_GHSC!$A$3:$A$28,Combined!$A30)</f>
        <v>0</v>
      </c>
      <c r="X30" s="11">
        <f>SUMIFS(GF_PQR!X$3:X$41,GF_PQR!$A$3:$A$41,Combined!$A30)+SUMIFS(PMI_GHSC!X$3:X$28,PMI_GHSC!$A$3:$A$28,Combined!$A30)</f>
        <v>0</v>
      </c>
      <c r="Y30" s="11">
        <f>SUMIFS(GF_PQR!Y$3:Y$41,GF_PQR!$A$3:$A$41,Combined!$A30)+SUMIFS(PMI_GHSC!Y$3:Y$28,PMI_GHSC!$A$3:$A$28,Combined!$A30)</f>
        <v>0</v>
      </c>
      <c r="AA30" s="26">
        <f t="shared" si="0"/>
        <v>0.98861794522632374</v>
      </c>
      <c r="AB30" s="26">
        <f t="shared" si="1"/>
        <v>1.1382054773676171E-2</v>
      </c>
      <c r="AC30" s="26">
        <f t="shared" si="2"/>
        <v>0</v>
      </c>
      <c r="AD30" s="26">
        <f t="shared" si="3"/>
        <v>0</v>
      </c>
    </row>
    <row r="31" spans="1:30" x14ac:dyDescent="0.35">
      <c r="A31" s="1" t="s">
        <v>32</v>
      </c>
      <c r="B31" s="11">
        <f>SUMIFS(GF_PQR!B$3:B$41,GF_PQR!$A$3:$A$41,Combined!$A31)+SUMIFS(PMI_GHSC!B$3:B$28,PMI_GHSC!$A$3:$A$28,Combined!$A31)</f>
        <v>1852590</v>
      </c>
      <c r="C31" s="11">
        <f>SUMIFS(GF_PQR!C$3:C$41,GF_PQR!$A$3:$A$41,Combined!$A31)+SUMIFS(PMI_GHSC!C$3:C$28,PMI_GHSC!$A$3:$A$28,Combined!$A31)</f>
        <v>1962030</v>
      </c>
      <c r="D31" s="11">
        <f>SUMIFS(GF_PQR!D$3:D$41,GF_PQR!$A$3:$A$41,Combined!$A31)+SUMIFS(PMI_GHSC!D$3:D$28,PMI_GHSC!$A$3:$A$28,Combined!$A31)</f>
        <v>1625760</v>
      </c>
      <c r="E31" s="11">
        <f>SUMIFS(GF_PQR!E$3:E$41,GF_PQR!$A$3:$A$41,Combined!$A31)+SUMIFS(PMI_GHSC!E$3:E$28,PMI_GHSC!$A$3:$A$28,Combined!$A31)</f>
        <v>0</v>
      </c>
      <c r="G31" s="11">
        <f>SUMIFS(GF_PQR!G$3:G$41,GF_PQR!$A$3:$A$41,Combined!$A31)+SUMIFS(PMI_GHSC!G$3:G$28,PMI_GHSC!$A$3:$A$28,Combined!$A31)</f>
        <v>1852590</v>
      </c>
      <c r="H31" s="11">
        <f>SUMIFS(GF_PQR!H$3:H$41,GF_PQR!$A$3:$A$41,Combined!$A31)+SUMIFS(PMI_GHSC!H$3:H$28,PMI_GHSC!$A$3:$A$28,Combined!$A31)</f>
        <v>1962030</v>
      </c>
      <c r="I31" s="11">
        <f>SUMIFS(GF_PQR!I$3:I$41,GF_PQR!$A$3:$A$41,Combined!$A31)+SUMIFS(PMI_GHSC!I$3:I$28,PMI_GHSC!$A$3:$A$28,Combined!$A31)</f>
        <v>1625760</v>
      </c>
      <c r="J31" s="11">
        <f>SUMIFS(GF_PQR!J$3:J$41,GF_PQR!$A$3:$A$41,Combined!$A31)+SUMIFS(PMI_GHSC!J$3:J$28,PMI_GHSC!$A$3:$A$28,Combined!$A31)</f>
        <v>0</v>
      </c>
      <c r="L31" s="11">
        <f>SUMIFS(GF_PQR!L$3:L$41,GF_PQR!$A$3:$A$41,Combined!$A31)+SUMIFS(PMI_GHSC!L$3:L$28,PMI_GHSC!$A$3:$A$28,Combined!$A31)</f>
        <v>0</v>
      </c>
      <c r="M31" s="11">
        <f>SUMIFS(GF_PQR!M$3:M$41,GF_PQR!$A$3:$A$41,Combined!$A31)+SUMIFS(PMI_GHSC!M$3:M$28,PMI_GHSC!$A$3:$A$28,Combined!$A31)</f>
        <v>0</v>
      </c>
      <c r="N31" s="11">
        <f>SUMIFS(GF_PQR!N$3:N$41,GF_PQR!$A$3:$A$41,Combined!$A31)+SUMIFS(PMI_GHSC!N$3:N$28,PMI_GHSC!$A$3:$A$28,Combined!$A31)</f>
        <v>0</v>
      </c>
      <c r="O31" s="11">
        <f>SUMIFS(GF_PQR!O$3:O$41,GF_PQR!$A$3:$A$41,Combined!$A31)+SUMIFS(PMI_GHSC!O$3:O$28,PMI_GHSC!$A$3:$A$28,Combined!$A31)</f>
        <v>0</v>
      </c>
      <c r="Q31" s="11">
        <f>SUMIFS(GF_PQR!Q$3:Q$41,GF_PQR!$A$3:$A$41,Combined!$A31)+SUMIFS(PMI_GHSC!Q$3:Q$28,PMI_GHSC!$A$3:$A$28,Combined!$A31)</f>
        <v>0</v>
      </c>
      <c r="R31" s="11">
        <f>SUMIFS(GF_PQR!R$3:R$41,GF_PQR!$A$3:$A$41,Combined!$A31)+SUMIFS(PMI_GHSC!R$3:R$28,PMI_GHSC!$A$3:$A$28,Combined!$A31)</f>
        <v>0</v>
      </c>
      <c r="S31" s="11">
        <f>SUMIFS(GF_PQR!S$3:S$41,GF_PQR!$A$3:$A$41,Combined!$A31)+SUMIFS(PMI_GHSC!S$3:S$28,PMI_GHSC!$A$3:$A$28,Combined!$A31)</f>
        <v>0</v>
      </c>
      <c r="T31" s="11">
        <f>SUMIFS(GF_PQR!T$3:T$41,GF_PQR!$A$3:$A$41,Combined!$A31)+SUMIFS(PMI_GHSC!T$3:T$28,PMI_GHSC!$A$3:$A$28,Combined!$A31)</f>
        <v>0</v>
      </c>
      <c r="V31" s="11">
        <f>SUMIFS(GF_PQR!V$3:V$41,GF_PQR!$A$3:$A$41,Combined!$A31)+SUMIFS(PMI_GHSC!V$3:V$28,PMI_GHSC!$A$3:$A$28,Combined!$A31)</f>
        <v>0</v>
      </c>
      <c r="W31" s="11">
        <f>SUMIFS(GF_PQR!W$3:W$41,GF_PQR!$A$3:$A$41,Combined!$A31)+SUMIFS(PMI_GHSC!W$3:W$28,PMI_GHSC!$A$3:$A$28,Combined!$A31)</f>
        <v>0</v>
      </c>
      <c r="X31" s="11">
        <f>SUMIFS(GF_PQR!X$3:X$41,GF_PQR!$A$3:$A$41,Combined!$A31)+SUMIFS(PMI_GHSC!X$3:X$28,PMI_GHSC!$A$3:$A$28,Combined!$A31)</f>
        <v>0</v>
      </c>
      <c r="Y31" s="11">
        <f>SUMIFS(GF_PQR!Y$3:Y$41,GF_PQR!$A$3:$A$41,Combined!$A31)+SUMIFS(PMI_GHSC!Y$3:Y$28,PMI_GHSC!$A$3:$A$28,Combined!$A31)</f>
        <v>0</v>
      </c>
      <c r="AA31" s="26">
        <f t="shared" si="0"/>
        <v>1</v>
      </c>
      <c r="AB31" s="26">
        <f t="shared" si="1"/>
        <v>0</v>
      </c>
      <c r="AC31" s="26">
        <f t="shared" si="2"/>
        <v>0</v>
      </c>
      <c r="AD31" s="26">
        <f t="shared" si="3"/>
        <v>0</v>
      </c>
    </row>
    <row r="32" spans="1:30" x14ac:dyDescent="0.35">
      <c r="A32" s="1" t="s">
        <v>33</v>
      </c>
      <c r="B32" s="11">
        <f>SUMIFS(GF_PQR!B$3:B$41,GF_PQR!$A$3:$A$41,Combined!$A32)+SUMIFS(PMI_GHSC!B$3:B$28,PMI_GHSC!$A$3:$A$28,Combined!$A32)</f>
        <v>1520375</v>
      </c>
      <c r="C32" s="11">
        <f>SUMIFS(GF_PQR!C$3:C$41,GF_PQR!$A$3:$A$41,Combined!$A32)+SUMIFS(PMI_GHSC!C$3:C$28,PMI_GHSC!$A$3:$A$28,Combined!$A32)</f>
        <v>1650021</v>
      </c>
      <c r="D32" s="11">
        <f>SUMIFS(GF_PQR!D$3:D$41,GF_PQR!$A$3:$A$41,Combined!$A32)+SUMIFS(PMI_GHSC!D$3:D$28,PMI_GHSC!$A$3:$A$28,Combined!$A32)</f>
        <v>820030</v>
      </c>
      <c r="E32" s="11">
        <f>SUMIFS(GF_PQR!E$3:E$41,GF_PQR!$A$3:$A$41,Combined!$A32)+SUMIFS(PMI_GHSC!E$3:E$28,PMI_GHSC!$A$3:$A$28,Combined!$A32)</f>
        <v>548921</v>
      </c>
      <c r="G32" s="11">
        <f>SUMIFS(GF_PQR!G$3:G$41,GF_PQR!$A$3:$A$41,Combined!$A32)+SUMIFS(PMI_GHSC!G$3:G$28,PMI_GHSC!$A$3:$A$28,Combined!$A32)</f>
        <v>680450</v>
      </c>
      <c r="H32" s="11">
        <f>SUMIFS(GF_PQR!H$3:H$41,GF_PQR!$A$3:$A$41,Combined!$A32)+SUMIFS(PMI_GHSC!H$3:H$28,PMI_GHSC!$A$3:$A$28,Combined!$A32)</f>
        <v>630060</v>
      </c>
      <c r="I32" s="11">
        <f>SUMIFS(GF_PQR!I$3:I$41,GF_PQR!$A$3:$A$41,Combined!$A32)+SUMIFS(PMI_GHSC!I$3:I$28,PMI_GHSC!$A$3:$A$28,Combined!$A32)</f>
        <v>620030</v>
      </c>
      <c r="J32" s="11">
        <f>SUMIFS(GF_PQR!J$3:J$41,GF_PQR!$A$3:$A$41,Combined!$A32)+SUMIFS(PMI_GHSC!J$3:J$28,PMI_GHSC!$A$3:$A$28,Combined!$A32)</f>
        <v>486510</v>
      </c>
      <c r="L32" s="11">
        <f>SUMIFS(GF_PQR!L$3:L$41,GF_PQR!$A$3:$A$41,Combined!$A32)+SUMIFS(PMI_GHSC!L$3:L$28,PMI_GHSC!$A$3:$A$28,Combined!$A32)</f>
        <v>839925</v>
      </c>
      <c r="M32" s="11">
        <f>SUMIFS(GF_PQR!M$3:M$41,GF_PQR!$A$3:$A$41,Combined!$A32)+SUMIFS(PMI_GHSC!M$3:M$28,PMI_GHSC!$A$3:$A$28,Combined!$A32)</f>
        <v>980000</v>
      </c>
      <c r="N32" s="11">
        <f>SUMIFS(GF_PQR!N$3:N$41,GF_PQR!$A$3:$A$41,Combined!$A32)+SUMIFS(PMI_GHSC!N$3:N$28,PMI_GHSC!$A$3:$A$28,Combined!$A32)</f>
        <v>200000</v>
      </c>
      <c r="O32" s="11">
        <f>SUMIFS(GF_PQR!O$3:O$41,GF_PQR!$A$3:$A$41,Combined!$A32)+SUMIFS(PMI_GHSC!O$3:O$28,PMI_GHSC!$A$3:$A$28,Combined!$A32)</f>
        <v>0</v>
      </c>
      <c r="Q32" s="11">
        <f>SUMIFS(GF_PQR!Q$3:Q$41,GF_PQR!$A$3:$A$41,Combined!$A32)+SUMIFS(PMI_GHSC!Q$3:Q$28,PMI_GHSC!$A$3:$A$28,Combined!$A32)</f>
        <v>0</v>
      </c>
      <c r="R32" s="11">
        <f>SUMIFS(GF_PQR!R$3:R$41,GF_PQR!$A$3:$A$41,Combined!$A32)+SUMIFS(PMI_GHSC!R$3:R$28,PMI_GHSC!$A$3:$A$28,Combined!$A32)</f>
        <v>39961</v>
      </c>
      <c r="S32" s="11">
        <f>SUMIFS(GF_PQR!S$3:S$41,GF_PQR!$A$3:$A$41,Combined!$A32)+SUMIFS(PMI_GHSC!S$3:S$28,PMI_GHSC!$A$3:$A$28,Combined!$A32)</f>
        <v>0</v>
      </c>
      <c r="T32" s="11">
        <f>SUMIFS(GF_PQR!T$3:T$41,GF_PQR!$A$3:$A$41,Combined!$A32)+SUMIFS(PMI_GHSC!T$3:T$28,PMI_GHSC!$A$3:$A$28,Combined!$A32)</f>
        <v>62411</v>
      </c>
      <c r="V32" s="11">
        <f>SUMIFS(GF_PQR!V$3:V$41,GF_PQR!$A$3:$A$41,Combined!$A32)+SUMIFS(PMI_GHSC!V$3:V$28,PMI_GHSC!$A$3:$A$28,Combined!$A32)</f>
        <v>0</v>
      </c>
      <c r="W32" s="11">
        <f>SUMIFS(GF_PQR!W$3:W$41,GF_PQR!$A$3:$A$41,Combined!$A32)+SUMIFS(PMI_GHSC!W$3:W$28,PMI_GHSC!$A$3:$A$28,Combined!$A32)</f>
        <v>0</v>
      </c>
      <c r="X32" s="11">
        <f>SUMIFS(GF_PQR!X$3:X$41,GF_PQR!$A$3:$A$41,Combined!$A32)+SUMIFS(PMI_GHSC!X$3:X$28,PMI_GHSC!$A$3:$A$28,Combined!$A32)</f>
        <v>0</v>
      </c>
      <c r="Y32" s="11">
        <f>SUMIFS(GF_PQR!Y$3:Y$41,GF_PQR!$A$3:$A$41,Combined!$A32)+SUMIFS(PMI_GHSC!Y$3:Y$28,PMI_GHSC!$A$3:$A$28,Combined!$A32)</f>
        <v>0</v>
      </c>
      <c r="AA32" s="26">
        <f t="shared" si="0"/>
        <v>0.57522891898301798</v>
      </c>
      <c r="AB32" s="26">
        <f t="shared" si="1"/>
        <v>0.39086152504892391</v>
      </c>
      <c r="AC32" s="26">
        <f t="shared" si="2"/>
        <v>3.3909555968058003E-2</v>
      </c>
      <c r="AD32" s="26">
        <f t="shared" si="3"/>
        <v>0</v>
      </c>
    </row>
    <row r="33" spans="1:30" x14ac:dyDescent="0.35">
      <c r="A33" s="1" t="s">
        <v>34</v>
      </c>
      <c r="B33" s="11">
        <f>SUMIFS(GF_PQR!B$3:B$41,GF_PQR!$A$3:$A$41,Combined!$A33)+SUMIFS(PMI_GHSC!B$3:B$28,PMI_GHSC!$A$3:$A$28,Combined!$A33)</f>
        <v>5318280</v>
      </c>
      <c r="C33" s="11">
        <f>SUMIFS(GF_PQR!C$3:C$41,GF_PQR!$A$3:$A$41,Combined!$A33)+SUMIFS(PMI_GHSC!C$3:C$28,PMI_GHSC!$A$3:$A$28,Combined!$A33)</f>
        <v>6173160</v>
      </c>
      <c r="D33" s="11">
        <f>SUMIFS(GF_PQR!D$3:D$41,GF_PQR!$A$3:$A$41,Combined!$A33)+SUMIFS(PMI_GHSC!D$3:D$28,PMI_GHSC!$A$3:$A$28,Combined!$A33)</f>
        <v>951020</v>
      </c>
      <c r="E33" s="11">
        <f>SUMIFS(GF_PQR!E$3:E$41,GF_PQR!$A$3:$A$41,Combined!$A33)+SUMIFS(PMI_GHSC!E$3:E$28,PMI_GHSC!$A$3:$A$28,Combined!$A33)</f>
        <v>4399140</v>
      </c>
      <c r="G33" s="11">
        <f>SUMIFS(GF_PQR!G$3:G$41,GF_PQR!$A$3:$A$41,Combined!$A33)+SUMIFS(PMI_GHSC!G$3:G$28,PMI_GHSC!$A$3:$A$28,Combined!$A33)</f>
        <v>5318280</v>
      </c>
      <c r="H33" s="11">
        <f>SUMIFS(GF_PQR!H$3:H$41,GF_PQR!$A$3:$A$41,Combined!$A33)+SUMIFS(PMI_GHSC!H$3:H$28,PMI_GHSC!$A$3:$A$28,Combined!$A33)</f>
        <v>6173160</v>
      </c>
      <c r="I33" s="11">
        <f>SUMIFS(GF_PQR!I$3:I$41,GF_PQR!$A$3:$A$41,Combined!$A33)+SUMIFS(PMI_GHSC!I$3:I$28,PMI_GHSC!$A$3:$A$28,Combined!$A33)</f>
        <v>950520</v>
      </c>
      <c r="J33" s="11">
        <f>SUMIFS(GF_PQR!J$3:J$41,GF_PQR!$A$3:$A$41,Combined!$A33)+SUMIFS(PMI_GHSC!J$3:J$28,PMI_GHSC!$A$3:$A$28,Combined!$A33)</f>
        <v>4399140</v>
      </c>
      <c r="L33" s="11">
        <f>SUMIFS(GF_PQR!L$3:L$41,GF_PQR!$A$3:$A$41,Combined!$A33)+SUMIFS(PMI_GHSC!L$3:L$28,PMI_GHSC!$A$3:$A$28,Combined!$A33)</f>
        <v>0</v>
      </c>
      <c r="M33" s="11">
        <f>SUMIFS(GF_PQR!M$3:M$41,GF_PQR!$A$3:$A$41,Combined!$A33)+SUMIFS(PMI_GHSC!M$3:M$28,PMI_GHSC!$A$3:$A$28,Combined!$A33)</f>
        <v>0</v>
      </c>
      <c r="N33" s="11">
        <f>SUMIFS(GF_PQR!N$3:N$41,GF_PQR!$A$3:$A$41,Combined!$A33)+SUMIFS(PMI_GHSC!N$3:N$28,PMI_GHSC!$A$3:$A$28,Combined!$A33)</f>
        <v>500</v>
      </c>
      <c r="O33" s="11">
        <f>SUMIFS(GF_PQR!O$3:O$41,GF_PQR!$A$3:$A$41,Combined!$A33)+SUMIFS(PMI_GHSC!O$3:O$28,PMI_GHSC!$A$3:$A$28,Combined!$A33)</f>
        <v>0</v>
      </c>
      <c r="Q33" s="11">
        <f>SUMIFS(GF_PQR!Q$3:Q$41,GF_PQR!$A$3:$A$41,Combined!$A33)+SUMIFS(PMI_GHSC!Q$3:Q$28,PMI_GHSC!$A$3:$A$28,Combined!$A33)</f>
        <v>0</v>
      </c>
      <c r="R33" s="11">
        <f>SUMIFS(GF_PQR!R$3:R$41,GF_PQR!$A$3:$A$41,Combined!$A33)+SUMIFS(PMI_GHSC!R$3:R$28,PMI_GHSC!$A$3:$A$28,Combined!$A33)</f>
        <v>0</v>
      </c>
      <c r="S33" s="11">
        <f>SUMIFS(GF_PQR!S$3:S$41,GF_PQR!$A$3:$A$41,Combined!$A33)+SUMIFS(PMI_GHSC!S$3:S$28,PMI_GHSC!$A$3:$A$28,Combined!$A33)</f>
        <v>0</v>
      </c>
      <c r="T33" s="11">
        <f>SUMIFS(GF_PQR!T$3:T$41,GF_PQR!$A$3:$A$41,Combined!$A33)+SUMIFS(PMI_GHSC!T$3:T$28,PMI_GHSC!$A$3:$A$28,Combined!$A33)</f>
        <v>0</v>
      </c>
      <c r="V33" s="11">
        <f>SUMIFS(GF_PQR!V$3:V$41,GF_PQR!$A$3:$A$41,Combined!$A33)+SUMIFS(PMI_GHSC!V$3:V$28,PMI_GHSC!$A$3:$A$28,Combined!$A33)</f>
        <v>0</v>
      </c>
      <c r="W33" s="11">
        <f>SUMIFS(GF_PQR!W$3:W$41,GF_PQR!$A$3:$A$41,Combined!$A33)+SUMIFS(PMI_GHSC!W$3:W$28,PMI_GHSC!$A$3:$A$28,Combined!$A33)</f>
        <v>0</v>
      </c>
      <c r="X33" s="11">
        <f>SUMIFS(GF_PQR!X$3:X$41,GF_PQR!$A$3:$A$41,Combined!$A33)+SUMIFS(PMI_GHSC!X$3:X$28,PMI_GHSC!$A$3:$A$28,Combined!$A33)</f>
        <v>0</v>
      </c>
      <c r="Y33" s="11">
        <f>SUMIFS(GF_PQR!Y$3:Y$41,GF_PQR!$A$3:$A$41,Combined!$A33)+SUMIFS(PMI_GHSC!Y$3:Y$28,PMI_GHSC!$A$3:$A$28,Combined!$A33)</f>
        <v>0</v>
      </c>
      <c r="AA33" s="26">
        <f t="shared" si="0"/>
        <v>0.99995660972705791</v>
      </c>
      <c r="AB33" s="26">
        <f t="shared" si="1"/>
        <v>4.3390272942172915E-5</v>
      </c>
      <c r="AC33" s="26">
        <f t="shared" si="2"/>
        <v>0</v>
      </c>
      <c r="AD33" s="26">
        <f t="shared" si="3"/>
        <v>0</v>
      </c>
    </row>
    <row r="34" spans="1:30" x14ac:dyDescent="0.35">
      <c r="A34" s="1" t="s">
        <v>35</v>
      </c>
      <c r="B34" s="11">
        <f>SUMIFS(GF_PQR!B$3:B$41,GF_PQR!$A$3:$A$41,Combined!$A34)+SUMIFS(PMI_GHSC!B$3:B$28,PMI_GHSC!$A$3:$A$28,Combined!$A34)</f>
        <v>74430</v>
      </c>
      <c r="C34" s="11">
        <f>SUMIFS(GF_PQR!C$3:C$41,GF_PQR!$A$3:$A$41,Combined!$A34)+SUMIFS(PMI_GHSC!C$3:C$28,PMI_GHSC!$A$3:$A$28,Combined!$A34)</f>
        <v>0</v>
      </c>
      <c r="D34" s="11">
        <f>SUMIFS(GF_PQR!D$3:D$41,GF_PQR!$A$3:$A$41,Combined!$A34)+SUMIFS(PMI_GHSC!D$3:D$28,PMI_GHSC!$A$3:$A$28,Combined!$A34)</f>
        <v>0</v>
      </c>
      <c r="E34" s="11">
        <f>SUMIFS(GF_PQR!E$3:E$41,GF_PQR!$A$3:$A$41,Combined!$A34)+SUMIFS(PMI_GHSC!E$3:E$28,PMI_GHSC!$A$3:$A$28,Combined!$A34)</f>
        <v>0</v>
      </c>
      <c r="G34" s="11">
        <f>SUMIFS(GF_PQR!G$3:G$41,GF_PQR!$A$3:$A$41,Combined!$A34)+SUMIFS(PMI_GHSC!G$3:G$28,PMI_GHSC!$A$3:$A$28,Combined!$A34)</f>
        <v>74430</v>
      </c>
      <c r="H34" s="11">
        <f>SUMIFS(GF_PQR!H$3:H$41,GF_PQR!$A$3:$A$41,Combined!$A34)+SUMIFS(PMI_GHSC!H$3:H$28,PMI_GHSC!$A$3:$A$28,Combined!$A34)</f>
        <v>0</v>
      </c>
      <c r="I34" s="11">
        <f>SUMIFS(GF_PQR!I$3:I$41,GF_PQR!$A$3:$A$41,Combined!$A34)+SUMIFS(PMI_GHSC!I$3:I$28,PMI_GHSC!$A$3:$A$28,Combined!$A34)</f>
        <v>0</v>
      </c>
      <c r="J34" s="11">
        <f>SUMIFS(GF_PQR!J$3:J$41,GF_PQR!$A$3:$A$41,Combined!$A34)+SUMIFS(PMI_GHSC!J$3:J$28,PMI_GHSC!$A$3:$A$28,Combined!$A34)</f>
        <v>0</v>
      </c>
      <c r="L34" s="11">
        <f>SUMIFS(GF_PQR!L$3:L$41,GF_PQR!$A$3:$A$41,Combined!$A34)+SUMIFS(PMI_GHSC!L$3:L$28,PMI_GHSC!$A$3:$A$28,Combined!$A34)</f>
        <v>0</v>
      </c>
      <c r="M34" s="11">
        <f>SUMIFS(GF_PQR!M$3:M$41,GF_PQR!$A$3:$A$41,Combined!$A34)+SUMIFS(PMI_GHSC!M$3:M$28,PMI_GHSC!$A$3:$A$28,Combined!$A34)</f>
        <v>0</v>
      </c>
      <c r="N34" s="11">
        <f>SUMIFS(GF_PQR!N$3:N$41,GF_PQR!$A$3:$A$41,Combined!$A34)+SUMIFS(PMI_GHSC!N$3:N$28,PMI_GHSC!$A$3:$A$28,Combined!$A34)</f>
        <v>0</v>
      </c>
      <c r="O34" s="11">
        <f>SUMIFS(GF_PQR!O$3:O$41,GF_PQR!$A$3:$A$41,Combined!$A34)+SUMIFS(PMI_GHSC!O$3:O$28,PMI_GHSC!$A$3:$A$28,Combined!$A34)</f>
        <v>0</v>
      </c>
      <c r="Q34" s="11">
        <f>SUMIFS(GF_PQR!Q$3:Q$41,GF_PQR!$A$3:$A$41,Combined!$A34)+SUMIFS(PMI_GHSC!Q$3:Q$28,PMI_GHSC!$A$3:$A$28,Combined!$A34)</f>
        <v>0</v>
      </c>
      <c r="R34" s="11">
        <f>SUMIFS(GF_PQR!R$3:R$41,GF_PQR!$A$3:$A$41,Combined!$A34)+SUMIFS(PMI_GHSC!R$3:R$28,PMI_GHSC!$A$3:$A$28,Combined!$A34)</f>
        <v>0</v>
      </c>
      <c r="S34" s="11">
        <f>SUMIFS(GF_PQR!S$3:S$41,GF_PQR!$A$3:$A$41,Combined!$A34)+SUMIFS(PMI_GHSC!S$3:S$28,PMI_GHSC!$A$3:$A$28,Combined!$A34)</f>
        <v>0</v>
      </c>
      <c r="T34" s="11">
        <f>SUMIFS(GF_PQR!T$3:T$41,GF_PQR!$A$3:$A$41,Combined!$A34)+SUMIFS(PMI_GHSC!T$3:T$28,PMI_GHSC!$A$3:$A$28,Combined!$A34)</f>
        <v>0</v>
      </c>
      <c r="V34" s="11">
        <f>SUMIFS(GF_PQR!V$3:V$41,GF_PQR!$A$3:$A$41,Combined!$A34)+SUMIFS(PMI_GHSC!V$3:V$28,PMI_GHSC!$A$3:$A$28,Combined!$A34)</f>
        <v>0</v>
      </c>
      <c r="W34" s="11">
        <f>SUMIFS(GF_PQR!W$3:W$41,GF_PQR!$A$3:$A$41,Combined!$A34)+SUMIFS(PMI_GHSC!W$3:W$28,PMI_GHSC!$A$3:$A$28,Combined!$A34)</f>
        <v>0</v>
      </c>
      <c r="X34" s="11">
        <f>SUMIFS(GF_PQR!X$3:X$41,GF_PQR!$A$3:$A$41,Combined!$A34)+SUMIFS(PMI_GHSC!X$3:X$28,PMI_GHSC!$A$3:$A$28,Combined!$A34)</f>
        <v>0</v>
      </c>
      <c r="Y34" s="11">
        <f>SUMIFS(GF_PQR!Y$3:Y$41,GF_PQR!$A$3:$A$41,Combined!$A34)+SUMIFS(PMI_GHSC!Y$3:Y$28,PMI_GHSC!$A$3:$A$28,Combined!$A34)</f>
        <v>0</v>
      </c>
      <c r="AA34" s="26" t="str">
        <f t="shared" si="0"/>
        <v>0%</v>
      </c>
      <c r="AB34" s="26" t="str">
        <f t="shared" si="1"/>
        <v>0%</v>
      </c>
      <c r="AC34" s="26" t="str">
        <f t="shared" si="2"/>
        <v>0%</v>
      </c>
      <c r="AD34" s="26" t="str">
        <f t="shared" si="3"/>
        <v>0%</v>
      </c>
    </row>
    <row r="35" spans="1:30" x14ac:dyDescent="0.35">
      <c r="A35" s="1" t="s">
        <v>36</v>
      </c>
      <c r="B35" s="11">
        <f>SUMIFS(GF_PQR!B$3:B$41,GF_PQR!$A$3:$A$41,Combined!$A35)+SUMIFS(PMI_GHSC!B$3:B$28,PMI_GHSC!$A$3:$A$28,Combined!$A35)</f>
        <v>4628350</v>
      </c>
      <c r="C35" s="11">
        <f>SUMIFS(GF_PQR!C$3:C$41,GF_PQR!$A$3:$A$41,Combined!$A35)+SUMIFS(PMI_GHSC!C$3:C$28,PMI_GHSC!$A$3:$A$28,Combined!$A35)</f>
        <v>1023671</v>
      </c>
      <c r="D35" s="11">
        <f>SUMIFS(GF_PQR!D$3:D$41,GF_PQR!$A$3:$A$41,Combined!$A35)+SUMIFS(PMI_GHSC!D$3:D$28,PMI_GHSC!$A$3:$A$28,Combined!$A35)</f>
        <v>0</v>
      </c>
      <c r="E35" s="11">
        <f>SUMIFS(GF_PQR!E$3:E$41,GF_PQR!$A$3:$A$41,Combined!$A35)+SUMIFS(PMI_GHSC!E$3:E$28,PMI_GHSC!$A$3:$A$28,Combined!$A35)</f>
        <v>0</v>
      </c>
      <c r="G35" s="11">
        <f>SUMIFS(GF_PQR!G$3:G$41,GF_PQR!$A$3:$A$41,Combined!$A35)+SUMIFS(PMI_GHSC!G$3:G$28,PMI_GHSC!$A$3:$A$28,Combined!$A35)</f>
        <v>91764</v>
      </c>
      <c r="H35" s="11">
        <f>SUMIFS(GF_PQR!H$3:H$41,GF_PQR!$A$3:$A$41,Combined!$A35)+SUMIFS(PMI_GHSC!H$3:H$28,PMI_GHSC!$A$3:$A$28,Combined!$A35)</f>
        <v>42221</v>
      </c>
      <c r="I35" s="11">
        <f>SUMIFS(GF_PQR!I$3:I$41,GF_PQR!$A$3:$A$41,Combined!$A35)+SUMIFS(PMI_GHSC!I$3:I$28,PMI_GHSC!$A$3:$A$28,Combined!$A35)</f>
        <v>0</v>
      </c>
      <c r="J35" s="11">
        <f>SUMIFS(GF_PQR!J$3:J$41,GF_PQR!$A$3:$A$41,Combined!$A35)+SUMIFS(PMI_GHSC!J$3:J$28,PMI_GHSC!$A$3:$A$28,Combined!$A35)</f>
        <v>0</v>
      </c>
      <c r="L35" s="11">
        <f>SUMIFS(GF_PQR!L$3:L$41,GF_PQR!$A$3:$A$41,Combined!$A35)+SUMIFS(PMI_GHSC!L$3:L$28,PMI_GHSC!$A$3:$A$28,Combined!$A35)</f>
        <v>4536586</v>
      </c>
      <c r="M35" s="11">
        <f>SUMIFS(GF_PQR!M$3:M$41,GF_PQR!$A$3:$A$41,Combined!$A35)+SUMIFS(PMI_GHSC!M$3:M$28,PMI_GHSC!$A$3:$A$28,Combined!$A35)</f>
        <v>981450</v>
      </c>
      <c r="N35" s="11">
        <f>SUMIFS(GF_PQR!N$3:N$41,GF_PQR!$A$3:$A$41,Combined!$A35)+SUMIFS(PMI_GHSC!N$3:N$28,PMI_GHSC!$A$3:$A$28,Combined!$A35)</f>
        <v>0</v>
      </c>
      <c r="O35" s="11">
        <f>SUMIFS(GF_PQR!O$3:O$41,GF_PQR!$A$3:$A$41,Combined!$A35)+SUMIFS(PMI_GHSC!O$3:O$28,PMI_GHSC!$A$3:$A$28,Combined!$A35)</f>
        <v>0</v>
      </c>
      <c r="Q35" s="11">
        <f>SUMIFS(GF_PQR!Q$3:Q$41,GF_PQR!$A$3:$A$41,Combined!$A35)+SUMIFS(PMI_GHSC!Q$3:Q$28,PMI_GHSC!$A$3:$A$28,Combined!$A35)</f>
        <v>0</v>
      </c>
      <c r="R35" s="11">
        <f>SUMIFS(GF_PQR!R$3:R$41,GF_PQR!$A$3:$A$41,Combined!$A35)+SUMIFS(PMI_GHSC!R$3:R$28,PMI_GHSC!$A$3:$A$28,Combined!$A35)</f>
        <v>0</v>
      </c>
      <c r="S35" s="11">
        <f>SUMIFS(GF_PQR!S$3:S$41,GF_PQR!$A$3:$A$41,Combined!$A35)+SUMIFS(PMI_GHSC!S$3:S$28,PMI_GHSC!$A$3:$A$28,Combined!$A35)</f>
        <v>0</v>
      </c>
      <c r="T35" s="11">
        <f>SUMIFS(GF_PQR!T$3:T$41,GF_PQR!$A$3:$A$41,Combined!$A35)+SUMIFS(PMI_GHSC!T$3:T$28,PMI_GHSC!$A$3:$A$28,Combined!$A35)</f>
        <v>0</v>
      </c>
      <c r="V35" s="11">
        <f>SUMIFS(GF_PQR!V$3:V$41,GF_PQR!$A$3:$A$41,Combined!$A35)+SUMIFS(PMI_GHSC!V$3:V$28,PMI_GHSC!$A$3:$A$28,Combined!$A35)</f>
        <v>0</v>
      </c>
      <c r="W35" s="11">
        <f>SUMIFS(GF_PQR!W$3:W$41,GF_PQR!$A$3:$A$41,Combined!$A35)+SUMIFS(PMI_GHSC!W$3:W$28,PMI_GHSC!$A$3:$A$28,Combined!$A35)</f>
        <v>0</v>
      </c>
      <c r="X35" s="11">
        <f>SUMIFS(GF_PQR!X$3:X$41,GF_PQR!$A$3:$A$41,Combined!$A35)+SUMIFS(PMI_GHSC!X$3:X$28,PMI_GHSC!$A$3:$A$28,Combined!$A35)</f>
        <v>0</v>
      </c>
      <c r="Y35" s="11">
        <f>SUMIFS(GF_PQR!Y$3:Y$41,GF_PQR!$A$3:$A$41,Combined!$A35)+SUMIFS(PMI_GHSC!Y$3:Y$28,PMI_GHSC!$A$3:$A$28,Combined!$A35)</f>
        <v>0</v>
      </c>
      <c r="AA35" s="26">
        <f t="shared" si="0"/>
        <v>4.1244696782462328E-2</v>
      </c>
      <c r="AB35" s="26">
        <f t="shared" si="1"/>
        <v>0.95875530321753766</v>
      </c>
      <c r="AC35" s="26">
        <f t="shared" si="2"/>
        <v>0</v>
      </c>
      <c r="AD35" s="26">
        <f t="shared" si="3"/>
        <v>0</v>
      </c>
    </row>
    <row r="36" spans="1:30" x14ac:dyDescent="0.35">
      <c r="A36" s="1" t="s">
        <v>37</v>
      </c>
      <c r="B36" s="11">
        <f>SUMIFS(GF_PQR!B$3:B$41,GF_PQR!$A$3:$A$41,Combined!$A36)+SUMIFS(PMI_GHSC!B$3:B$28,PMI_GHSC!$A$3:$A$28,Combined!$A36)</f>
        <v>9829156</v>
      </c>
      <c r="C36" s="11">
        <f>SUMIFS(GF_PQR!C$3:C$41,GF_PQR!$A$3:$A$41,Combined!$A36)+SUMIFS(PMI_GHSC!C$3:C$28,PMI_GHSC!$A$3:$A$28,Combined!$A36)</f>
        <v>1466430</v>
      </c>
      <c r="D36" s="11">
        <f>SUMIFS(GF_PQR!D$3:D$41,GF_PQR!$A$3:$A$41,Combined!$A36)+SUMIFS(PMI_GHSC!D$3:D$28,PMI_GHSC!$A$3:$A$28,Combined!$A36)</f>
        <v>2380620</v>
      </c>
      <c r="E36" s="11">
        <f>SUMIFS(GF_PQR!E$3:E$41,GF_PQR!$A$3:$A$41,Combined!$A36)+SUMIFS(PMI_GHSC!E$3:E$28,PMI_GHSC!$A$3:$A$28,Combined!$A36)</f>
        <v>0</v>
      </c>
      <c r="G36" s="11">
        <f>SUMIFS(GF_PQR!G$3:G$41,GF_PQR!$A$3:$A$41,Combined!$A36)+SUMIFS(PMI_GHSC!G$3:G$28,PMI_GHSC!$A$3:$A$28,Combined!$A36)</f>
        <v>9495130</v>
      </c>
      <c r="H36" s="11">
        <f>SUMIFS(GF_PQR!H$3:H$41,GF_PQR!$A$3:$A$41,Combined!$A36)+SUMIFS(PMI_GHSC!H$3:H$28,PMI_GHSC!$A$3:$A$28,Combined!$A36)</f>
        <v>1466430</v>
      </c>
      <c r="I36" s="11">
        <f>SUMIFS(GF_PQR!I$3:I$41,GF_PQR!$A$3:$A$41,Combined!$A36)+SUMIFS(PMI_GHSC!I$3:I$28,PMI_GHSC!$A$3:$A$28,Combined!$A36)</f>
        <v>2380620</v>
      </c>
      <c r="J36" s="11">
        <f>SUMIFS(GF_PQR!J$3:J$41,GF_PQR!$A$3:$A$41,Combined!$A36)+SUMIFS(PMI_GHSC!J$3:J$28,PMI_GHSC!$A$3:$A$28,Combined!$A36)</f>
        <v>0</v>
      </c>
      <c r="L36" s="11">
        <f>SUMIFS(GF_PQR!L$3:L$41,GF_PQR!$A$3:$A$41,Combined!$A36)+SUMIFS(PMI_GHSC!L$3:L$28,PMI_GHSC!$A$3:$A$28,Combined!$A36)</f>
        <v>0</v>
      </c>
      <c r="M36" s="11">
        <f>SUMIFS(GF_PQR!M$3:M$41,GF_PQR!$A$3:$A$41,Combined!$A36)+SUMIFS(PMI_GHSC!M$3:M$28,PMI_GHSC!$A$3:$A$28,Combined!$A36)</f>
        <v>0</v>
      </c>
      <c r="N36" s="11">
        <f>SUMIFS(GF_PQR!N$3:N$41,GF_PQR!$A$3:$A$41,Combined!$A36)+SUMIFS(PMI_GHSC!N$3:N$28,PMI_GHSC!$A$3:$A$28,Combined!$A36)</f>
        <v>0</v>
      </c>
      <c r="O36" s="11">
        <f>SUMIFS(GF_PQR!O$3:O$41,GF_PQR!$A$3:$A$41,Combined!$A36)+SUMIFS(PMI_GHSC!O$3:O$28,PMI_GHSC!$A$3:$A$28,Combined!$A36)</f>
        <v>0</v>
      </c>
      <c r="Q36" s="11">
        <f>SUMIFS(GF_PQR!Q$3:Q$41,GF_PQR!$A$3:$A$41,Combined!$A36)+SUMIFS(PMI_GHSC!Q$3:Q$28,PMI_GHSC!$A$3:$A$28,Combined!$A36)</f>
        <v>334026</v>
      </c>
      <c r="R36" s="11">
        <f>SUMIFS(GF_PQR!R$3:R$41,GF_PQR!$A$3:$A$41,Combined!$A36)+SUMIFS(PMI_GHSC!R$3:R$28,PMI_GHSC!$A$3:$A$28,Combined!$A36)</f>
        <v>0</v>
      </c>
      <c r="S36" s="11">
        <f>SUMIFS(GF_PQR!S$3:S$41,GF_PQR!$A$3:$A$41,Combined!$A36)+SUMIFS(PMI_GHSC!S$3:S$28,PMI_GHSC!$A$3:$A$28,Combined!$A36)</f>
        <v>0</v>
      </c>
      <c r="T36" s="11">
        <f>SUMIFS(GF_PQR!T$3:T$41,GF_PQR!$A$3:$A$41,Combined!$A36)+SUMIFS(PMI_GHSC!T$3:T$28,PMI_GHSC!$A$3:$A$28,Combined!$A36)</f>
        <v>0</v>
      </c>
      <c r="V36" s="11">
        <f>SUMIFS(GF_PQR!V$3:V$41,GF_PQR!$A$3:$A$41,Combined!$A36)+SUMIFS(PMI_GHSC!V$3:V$28,PMI_GHSC!$A$3:$A$28,Combined!$A36)</f>
        <v>0</v>
      </c>
      <c r="W36" s="11">
        <f>SUMIFS(GF_PQR!W$3:W$41,GF_PQR!$A$3:$A$41,Combined!$A36)+SUMIFS(PMI_GHSC!W$3:W$28,PMI_GHSC!$A$3:$A$28,Combined!$A36)</f>
        <v>0</v>
      </c>
      <c r="X36" s="11">
        <f>SUMIFS(GF_PQR!X$3:X$41,GF_PQR!$A$3:$A$41,Combined!$A36)+SUMIFS(PMI_GHSC!X$3:X$28,PMI_GHSC!$A$3:$A$28,Combined!$A36)</f>
        <v>0</v>
      </c>
      <c r="Y36" s="11">
        <f>SUMIFS(GF_PQR!Y$3:Y$41,GF_PQR!$A$3:$A$41,Combined!$A36)+SUMIFS(PMI_GHSC!Y$3:Y$28,PMI_GHSC!$A$3:$A$28,Combined!$A36)</f>
        <v>0</v>
      </c>
      <c r="AA36" s="26">
        <f t="shared" si="0"/>
        <v>1</v>
      </c>
      <c r="AB36" s="26">
        <f t="shared" si="1"/>
        <v>0</v>
      </c>
      <c r="AC36" s="26">
        <f t="shared" si="2"/>
        <v>0</v>
      </c>
      <c r="AD36" s="26">
        <f t="shared" si="3"/>
        <v>0</v>
      </c>
    </row>
    <row r="37" spans="1:30" x14ac:dyDescent="0.35">
      <c r="A37" s="1" t="s">
        <v>38</v>
      </c>
      <c r="B37" s="11">
        <f>SUMIFS(GF_PQR!B$3:B$41,GF_PQR!$A$3:$A$41,Combined!$A37)+SUMIFS(PMI_GHSC!B$3:B$28,PMI_GHSC!$A$3:$A$28,Combined!$A37)</f>
        <v>19281354</v>
      </c>
      <c r="C37" s="11">
        <f>SUMIFS(GF_PQR!C$3:C$41,GF_PQR!$A$3:$A$41,Combined!$A37)+SUMIFS(PMI_GHSC!C$3:C$28,PMI_GHSC!$A$3:$A$28,Combined!$A37)</f>
        <v>3450330</v>
      </c>
      <c r="D37" s="11">
        <f>SUMIFS(GF_PQR!D$3:D$41,GF_PQR!$A$3:$A$41,Combined!$A37)+SUMIFS(PMI_GHSC!D$3:D$28,PMI_GHSC!$A$3:$A$28,Combined!$A37)</f>
        <v>29409960</v>
      </c>
      <c r="E37" s="11">
        <f>SUMIFS(GF_PQR!E$3:E$41,GF_PQR!$A$3:$A$41,Combined!$A37)+SUMIFS(PMI_GHSC!E$3:E$28,PMI_GHSC!$A$3:$A$28,Combined!$A37)</f>
        <v>0</v>
      </c>
      <c r="G37" s="11">
        <f>SUMIFS(GF_PQR!G$3:G$41,GF_PQR!$A$3:$A$41,Combined!$A37)+SUMIFS(PMI_GHSC!G$3:G$28,PMI_GHSC!$A$3:$A$28,Combined!$A37)</f>
        <v>18746010</v>
      </c>
      <c r="H37" s="11">
        <f>SUMIFS(GF_PQR!H$3:H$41,GF_PQR!$A$3:$A$41,Combined!$A37)+SUMIFS(PMI_GHSC!H$3:H$28,PMI_GHSC!$A$3:$A$28,Combined!$A37)</f>
        <v>3435930</v>
      </c>
      <c r="I37" s="11">
        <f>SUMIFS(GF_PQR!I$3:I$41,GF_PQR!$A$3:$A$41,Combined!$A37)+SUMIFS(PMI_GHSC!I$3:I$28,PMI_GHSC!$A$3:$A$28,Combined!$A37)</f>
        <v>29409960</v>
      </c>
      <c r="J37" s="11">
        <f>SUMIFS(GF_PQR!J$3:J$41,GF_PQR!$A$3:$A$41,Combined!$A37)+SUMIFS(PMI_GHSC!J$3:J$28,PMI_GHSC!$A$3:$A$28,Combined!$A37)</f>
        <v>0</v>
      </c>
      <c r="L37" s="11">
        <f>SUMIFS(GF_PQR!L$3:L$41,GF_PQR!$A$3:$A$41,Combined!$A37)+SUMIFS(PMI_GHSC!L$3:L$28,PMI_GHSC!$A$3:$A$28,Combined!$A37)</f>
        <v>0</v>
      </c>
      <c r="M37" s="11">
        <f>SUMIFS(GF_PQR!M$3:M$41,GF_PQR!$A$3:$A$41,Combined!$A37)+SUMIFS(PMI_GHSC!M$3:M$28,PMI_GHSC!$A$3:$A$28,Combined!$A37)</f>
        <v>0</v>
      </c>
      <c r="N37" s="11">
        <f>SUMIFS(GF_PQR!N$3:N$41,GF_PQR!$A$3:$A$41,Combined!$A37)+SUMIFS(PMI_GHSC!N$3:N$28,PMI_GHSC!$A$3:$A$28,Combined!$A37)</f>
        <v>0</v>
      </c>
      <c r="O37" s="11">
        <f>SUMIFS(GF_PQR!O$3:O$41,GF_PQR!$A$3:$A$41,Combined!$A37)+SUMIFS(PMI_GHSC!O$3:O$28,PMI_GHSC!$A$3:$A$28,Combined!$A37)</f>
        <v>0</v>
      </c>
      <c r="Q37" s="11">
        <f>SUMIFS(GF_PQR!Q$3:Q$41,GF_PQR!$A$3:$A$41,Combined!$A37)+SUMIFS(PMI_GHSC!Q$3:Q$28,PMI_GHSC!$A$3:$A$28,Combined!$A37)</f>
        <v>535344</v>
      </c>
      <c r="R37" s="11">
        <f>SUMIFS(GF_PQR!R$3:R$41,GF_PQR!$A$3:$A$41,Combined!$A37)+SUMIFS(PMI_GHSC!R$3:R$28,PMI_GHSC!$A$3:$A$28,Combined!$A37)</f>
        <v>14400</v>
      </c>
      <c r="S37" s="11">
        <f>SUMIFS(GF_PQR!S$3:S$41,GF_PQR!$A$3:$A$41,Combined!$A37)+SUMIFS(PMI_GHSC!S$3:S$28,PMI_GHSC!$A$3:$A$28,Combined!$A37)</f>
        <v>0</v>
      </c>
      <c r="T37" s="11">
        <f>SUMIFS(GF_PQR!T$3:T$41,GF_PQR!$A$3:$A$41,Combined!$A37)+SUMIFS(PMI_GHSC!T$3:T$28,PMI_GHSC!$A$3:$A$28,Combined!$A37)</f>
        <v>0</v>
      </c>
      <c r="V37" s="11">
        <f>SUMIFS(GF_PQR!V$3:V$41,GF_PQR!$A$3:$A$41,Combined!$A37)+SUMIFS(PMI_GHSC!V$3:V$28,PMI_GHSC!$A$3:$A$28,Combined!$A37)</f>
        <v>0</v>
      </c>
      <c r="W37" s="11">
        <f>SUMIFS(GF_PQR!W$3:W$41,GF_PQR!$A$3:$A$41,Combined!$A37)+SUMIFS(PMI_GHSC!W$3:W$28,PMI_GHSC!$A$3:$A$28,Combined!$A37)</f>
        <v>0</v>
      </c>
      <c r="X37" s="11">
        <f>SUMIFS(GF_PQR!X$3:X$41,GF_PQR!$A$3:$A$41,Combined!$A37)+SUMIFS(PMI_GHSC!X$3:X$28,PMI_GHSC!$A$3:$A$28,Combined!$A37)</f>
        <v>0</v>
      </c>
      <c r="Y37" s="11">
        <f>SUMIFS(GF_PQR!Y$3:Y$41,GF_PQR!$A$3:$A$41,Combined!$A37)+SUMIFS(PMI_GHSC!Y$3:Y$28,PMI_GHSC!$A$3:$A$28,Combined!$A37)</f>
        <v>0</v>
      </c>
      <c r="AA37" s="26">
        <f t="shared" si="0"/>
        <v>0.99956178110418381</v>
      </c>
      <c r="AB37" s="26">
        <f t="shared" si="1"/>
        <v>0</v>
      </c>
      <c r="AC37" s="26">
        <f t="shared" si="2"/>
        <v>4.3821889581619638E-4</v>
      </c>
      <c r="AD37" s="26">
        <f t="shared" si="3"/>
        <v>0</v>
      </c>
    </row>
    <row r="38" spans="1:30" x14ac:dyDescent="0.35">
      <c r="A38" s="1" t="s">
        <v>39</v>
      </c>
      <c r="B38" s="11">
        <f>SUMIFS(GF_PQR!B$3:B$41,GF_PQR!$A$3:$A$41,Combined!$A38)+SUMIFS(PMI_GHSC!B$3:B$28,PMI_GHSC!$A$3:$A$28,Combined!$A38)</f>
        <v>0</v>
      </c>
      <c r="C38" s="11">
        <f>SUMIFS(GF_PQR!C$3:C$41,GF_PQR!$A$3:$A$41,Combined!$A38)+SUMIFS(PMI_GHSC!C$3:C$28,PMI_GHSC!$A$3:$A$28,Combined!$A38)</f>
        <v>95857</v>
      </c>
      <c r="D38" s="11">
        <f>SUMIFS(GF_PQR!D$3:D$41,GF_PQR!$A$3:$A$41,Combined!$A38)+SUMIFS(PMI_GHSC!D$3:D$28,PMI_GHSC!$A$3:$A$28,Combined!$A38)</f>
        <v>4066280</v>
      </c>
      <c r="E38" s="11">
        <f>SUMIFS(GF_PQR!E$3:E$41,GF_PQR!$A$3:$A$41,Combined!$A38)+SUMIFS(PMI_GHSC!E$3:E$28,PMI_GHSC!$A$3:$A$28,Combined!$A38)</f>
        <v>0</v>
      </c>
      <c r="G38" s="11">
        <f>SUMIFS(GF_PQR!G$3:G$41,GF_PQR!$A$3:$A$41,Combined!$A38)+SUMIFS(PMI_GHSC!G$3:G$28,PMI_GHSC!$A$3:$A$28,Combined!$A38)</f>
        <v>0</v>
      </c>
      <c r="H38" s="11">
        <f>SUMIFS(GF_PQR!H$3:H$41,GF_PQR!$A$3:$A$41,Combined!$A38)+SUMIFS(PMI_GHSC!H$3:H$28,PMI_GHSC!$A$3:$A$28,Combined!$A38)</f>
        <v>46257</v>
      </c>
      <c r="I38" s="11">
        <f>SUMIFS(GF_PQR!I$3:I$41,GF_PQR!$A$3:$A$41,Combined!$A38)+SUMIFS(PMI_GHSC!I$3:I$28,PMI_GHSC!$A$3:$A$28,Combined!$A38)</f>
        <v>3955680</v>
      </c>
      <c r="J38" s="11">
        <f>SUMIFS(GF_PQR!J$3:J$41,GF_PQR!$A$3:$A$41,Combined!$A38)+SUMIFS(PMI_GHSC!J$3:J$28,PMI_GHSC!$A$3:$A$28,Combined!$A38)</f>
        <v>0</v>
      </c>
      <c r="L38" s="11">
        <f>SUMIFS(GF_PQR!L$3:L$41,GF_PQR!$A$3:$A$41,Combined!$A38)+SUMIFS(PMI_GHSC!L$3:L$28,PMI_GHSC!$A$3:$A$28,Combined!$A38)</f>
        <v>0</v>
      </c>
      <c r="M38" s="11">
        <f>SUMIFS(GF_PQR!M$3:M$41,GF_PQR!$A$3:$A$41,Combined!$A38)+SUMIFS(PMI_GHSC!M$3:M$28,PMI_GHSC!$A$3:$A$28,Combined!$A38)</f>
        <v>0</v>
      </c>
      <c r="N38" s="11">
        <f>SUMIFS(GF_PQR!N$3:N$41,GF_PQR!$A$3:$A$41,Combined!$A38)+SUMIFS(PMI_GHSC!N$3:N$28,PMI_GHSC!$A$3:$A$28,Combined!$A38)</f>
        <v>0</v>
      </c>
      <c r="O38" s="11">
        <f>SUMIFS(GF_PQR!O$3:O$41,GF_PQR!$A$3:$A$41,Combined!$A38)+SUMIFS(PMI_GHSC!O$3:O$28,PMI_GHSC!$A$3:$A$28,Combined!$A38)</f>
        <v>0</v>
      </c>
      <c r="Q38" s="11">
        <f>SUMIFS(GF_PQR!Q$3:Q$41,GF_PQR!$A$3:$A$41,Combined!$A38)+SUMIFS(PMI_GHSC!Q$3:Q$28,PMI_GHSC!$A$3:$A$28,Combined!$A38)</f>
        <v>0</v>
      </c>
      <c r="R38" s="11">
        <f>SUMIFS(GF_PQR!R$3:R$41,GF_PQR!$A$3:$A$41,Combined!$A38)+SUMIFS(PMI_GHSC!R$3:R$28,PMI_GHSC!$A$3:$A$28,Combined!$A38)</f>
        <v>49600</v>
      </c>
      <c r="S38" s="11">
        <f>SUMIFS(GF_PQR!S$3:S$41,GF_PQR!$A$3:$A$41,Combined!$A38)+SUMIFS(PMI_GHSC!S$3:S$28,PMI_GHSC!$A$3:$A$28,Combined!$A38)</f>
        <v>110600</v>
      </c>
      <c r="T38" s="11">
        <f>SUMIFS(GF_PQR!T$3:T$41,GF_PQR!$A$3:$A$41,Combined!$A38)+SUMIFS(PMI_GHSC!T$3:T$28,PMI_GHSC!$A$3:$A$28,Combined!$A38)</f>
        <v>0</v>
      </c>
      <c r="V38" s="11">
        <f>SUMIFS(GF_PQR!V$3:V$41,GF_PQR!$A$3:$A$41,Combined!$A38)+SUMIFS(PMI_GHSC!V$3:V$28,PMI_GHSC!$A$3:$A$28,Combined!$A38)</f>
        <v>0</v>
      </c>
      <c r="W38" s="11">
        <f>SUMIFS(GF_PQR!W$3:W$41,GF_PQR!$A$3:$A$41,Combined!$A38)+SUMIFS(PMI_GHSC!W$3:W$28,PMI_GHSC!$A$3:$A$28,Combined!$A38)</f>
        <v>0</v>
      </c>
      <c r="X38" s="11">
        <f>SUMIFS(GF_PQR!X$3:X$41,GF_PQR!$A$3:$A$41,Combined!$A38)+SUMIFS(PMI_GHSC!X$3:X$28,PMI_GHSC!$A$3:$A$28,Combined!$A38)</f>
        <v>0</v>
      </c>
      <c r="Y38" s="11">
        <f>SUMIFS(GF_PQR!Y$3:Y$41,GF_PQR!$A$3:$A$41,Combined!$A38)+SUMIFS(PMI_GHSC!Y$3:Y$28,PMI_GHSC!$A$3:$A$28,Combined!$A38)</f>
        <v>0</v>
      </c>
      <c r="AA38" s="26">
        <f t="shared" si="0"/>
        <v>0.96151015692179287</v>
      </c>
      <c r="AB38" s="26">
        <f t="shared" si="1"/>
        <v>0</v>
      </c>
      <c r="AC38" s="26">
        <f t="shared" si="2"/>
        <v>3.848984307820718E-2</v>
      </c>
      <c r="AD38" s="26">
        <f t="shared" si="3"/>
        <v>0</v>
      </c>
    </row>
    <row r="39" spans="1:30" x14ac:dyDescent="0.35">
      <c r="A39" s="1" t="s">
        <v>40</v>
      </c>
      <c r="B39" s="11">
        <f>SUMIFS(GF_PQR!B$3:B$41,GF_PQR!$A$3:$A$41,Combined!$A39)+SUMIFS(PMI_GHSC!B$3:B$28,PMI_GHSC!$A$3:$A$28,Combined!$A39)</f>
        <v>19962634</v>
      </c>
      <c r="C39" s="11">
        <f>SUMIFS(GF_PQR!C$3:C$41,GF_PQR!$A$3:$A$41,Combined!$A39)+SUMIFS(PMI_GHSC!C$3:C$28,PMI_GHSC!$A$3:$A$28,Combined!$A39)</f>
        <v>41898380</v>
      </c>
      <c r="D39" s="11">
        <f>SUMIFS(GF_PQR!D$3:D$41,GF_PQR!$A$3:$A$41,Combined!$A39)+SUMIFS(PMI_GHSC!D$3:D$28,PMI_GHSC!$A$3:$A$28,Combined!$A39)</f>
        <v>28565023</v>
      </c>
      <c r="E39" s="11">
        <f>SUMIFS(GF_PQR!E$3:E$41,GF_PQR!$A$3:$A$41,Combined!$A39)+SUMIFS(PMI_GHSC!E$3:E$28,PMI_GHSC!$A$3:$A$28,Combined!$A39)</f>
        <v>13988985</v>
      </c>
      <c r="G39" s="11">
        <f>SUMIFS(GF_PQR!G$3:G$41,GF_PQR!$A$3:$A$41,Combined!$A39)+SUMIFS(PMI_GHSC!G$3:G$28,PMI_GHSC!$A$3:$A$28,Combined!$A39)</f>
        <v>19479210</v>
      </c>
      <c r="H39" s="11">
        <f>SUMIFS(GF_PQR!H$3:H$41,GF_PQR!$A$3:$A$41,Combined!$A39)+SUMIFS(PMI_GHSC!H$3:H$28,PMI_GHSC!$A$3:$A$28,Combined!$A39)</f>
        <v>41510880</v>
      </c>
      <c r="I39" s="11">
        <f>SUMIFS(GF_PQR!I$3:I$41,GF_PQR!$A$3:$A$41,Combined!$A39)+SUMIFS(PMI_GHSC!I$3:I$28,PMI_GHSC!$A$3:$A$28,Combined!$A39)</f>
        <v>28365150</v>
      </c>
      <c r="J39" s="11">
        <f>SUMIFS(GF_PQR!J$3:J$41,GF_PQR!$A$3:$A$41,Combined!$A39)+SUMIFS(PMI_GHSC!J$3:J$28,PMI_GHSC!$A$3:$A$28,Combined!$A39)</f>
        <v>13632210</v>
      </c>
      <c r="L39" s="11">
        <f>SUMIFS(GF_PQR!L$3:L$41,GF_PQR!$A$3:$A$41,Combined!$A39)+SUMIFS(PMI_GHSC!L$3:L$28,PMI_GHSC!$A$3:$A$28,Combined!$A39)</f>
        <v>0</v>
      </c>
      <c r="M39" s="11">
        <f>SUMIFS(GF_PQR!M$3:M$41,GF_PQR!$A$3:$A$41,Combined!$A39)+SUMIFS(PMI_GHSC!M$3:M$28,PMI_GHSC!$A$3:$A$28,Combined!$A39)</f>
        <v>0</v>
      </c>
      <c r="N39" s="11">
        <f>SUMIFS(GF_PQR!N$3:N$41,GF_PQR!$A$3:$A$41,Combined!$A39)+SUMIFS(PMI_GHSC!N$3:N$28,PMI_GHSC!$A$3:$A$28,Combined!$A39)</f>
        <v>0</v>
      </c>
      <c r="O39" s="11">
        <f>SUMIFS(GF_PQR!O$3:O$41,GF_PQR!$A$3:$A$41,Combined!$A39)+SUMIFS(PMI_GHSC!O$3:O$28,PMI_GHSC!$A$3:$A$28,Combined!$A39)</f>
        <v>0</v>
      </c>
      <c r="Q39" s="11">
        <f>SUMIFS(GF_PQR!Q$3:Q$41,GF_PQR!$A$3:$A$41,Combined!$A39)+SUMIFS(PMI_GHSC!Q$3:Q$28,PMI_GHSC!$A$3:$A$28,Combined!$A39)</f>
        <v>483424</v>
      </c>
      <c r="R39" s="11">
        <f>SUMIFS(GF_PQR!R$3:R$41,GF_PQR!$A$3:$A$41,Combined!$A39)+SUMIFS(PMI_GHSC!R$3:R$28,PMI_GHSC!$A$3:$A$28,Combined!$A39)</f>
        <v>387500</v>
      </c>
      <c r="S39" s="11">
        <f>SUMIFS(GF_PQR!S$3:S$41,GF_PQR!$A$3:$A$41,Combined!$A39)+SUMIFS(PMI_GHSC!S$3:S$28,PMI_GHSC!$A$3:$A$28,Combined!$A39)</f>
        <v>199873</v>
      </c>
      <c r="T39" s="11">
        <f>SUMIFS(GF_PQR!T$3:T$41,GF_PQR!$A$3:$A$41,Combined!$A39)+SUMIFS(PMI_GHSC!T$3:T$28,PMI_GHSC!$A$3:$A$28,Combined!$A39)</f>
        <v>356775</v>
      </c>
      <c r="V39" s="11">
        <f>SUMIFS(GF_PQR!V$3:V$41,GF_PQR!$A$3:$A$41,Combined!$A39)+SUMIFS(PMI_GHSC!V$3:V$28,PMI_GHSC!$A$3:$A$28,Combined!$A39)</f>
        <v>0</v>
      </c>
      <c r="W39" s="11">
        <f>SUMIFS(GF_PQR!W$3:W$41,GF_PQR!$A$3:$A$41,Combined!$A39)+SUMIFS(PMI_GHSC!W$3:W$28,PMI_GHSC!$A$3:$A$28,Combined!$A39)</f>
        <v>0</v>
      </c>
      <c r="X39" s="11">
        <f>SUMIFS(GF_PQR!X$3:X$41,GF_PQR!$A$3:$A$41,Combined!$A39)+SUMIFS(PMI_GHSC!X$3:X$28,PMI_GHSC!$A$3:$A$28,Combined!$A39)</f>
        <v>0</v>
      </c>
      <c r="Y39" s="11">
        <f>SUMIFS(GF_PQR!Y$3:Y$41,GF_PQR!$A$3:$A$41,Combined!$A39)+SUMIFS(PMI_GHSC!Y$3:Y$28,PMI_GHSC!$A$3:$A$28,Combined!$A39)</f>
        <v>0</v>
      </c>
      <c r="AA39" s="26">
        <f t="shared" si="0"/>
        <v>0.98882035165186799</v>
      </c>
      <c r="AB39" s="26">
        <f t="shared" si="1"/>
        <v>0</v>
      </c>
      <c r="AC39" s="26">
        <f t="shared" si="2"/>
        <v>1.1179648348131968E-2</v>
      </c>
      <c r="AD39" s="26">
        <f t="shared" si="3"/>
        <v>0</v>
      </c>
    </row>
    <row r="40" spans="1:30" x14ac:dyDescent="0.35">
      <c r="A40" s="1" t="s">
        <v>41</v>
      </c>
      <c r="B40" s="11">
        <f>SUMIFS(GF_PQR!B$3:B$41,GF_PQR!$A$3:$A$41,Combined!$A40)+SUMIFS(PMI_GHSC!B$3:B$28,PMI_GHSC!$A$3:$A$28,Combined!$A40)</f>
        <v>1655850</v>
      </c>
      <c r="C40" s="11">
        <f>SUMIFS(GF_PQR!C$3:C$41,GF_PQR!$A$3:$A$41,Combined!$A40)+SUMIFS(PMI_GHSC!C$3:C$28,PMI_GHSC!$A$3:$A$28,Combined!$A40)</f>
        <v>23352900</v>
      </c>
      <c r="D40" s="11">
        <f>SUMIFS(GF_PQR!D$3:D$41,GF_PQR!$A$3:$A$41,Combined!$A40)+SUMIFS(PMI_GHSC!D$3:D$28,PMI_GHSC!$A$3:$A$28,Combined!$A40)</f>
        <v>17224860</v>
      </c>
      <c r="E40" s="11">
        <f>SUMIFS(GF_PQR!E$3:E$41,GF_PQR!$A$3:$A$41,Combined!$A40)+SUMIFS(PMI_GHSC!E$3:E$28,PMI_GHSC!$A$3:$A$28,Combined!$A40)</f>
        <v>7102650</v>
      </c>
      <c r="G40" s="11">
        <f>SUMIFS(GF_PQR!G$3:G$41,GF_PQR!$A$3:$A$41,Combined!$A40)+SUMIFS(PMI_GHSC!G$3:G$28,PMI_GHSC!$A$3:$A$28,Combined!$A40)</f>
        <v>1655850</v>
      </c>
      <c r="H40" s="11">
        <f>SUMIFS(GF_PQR!H$3:H$41,GF_PQR!$A$3:$A$41,Combined!$A40)+SUMIFS(PMI_GHSC!H$3:H$28,PMI_GHSC!$A$3:$A$28,Combined!$A40)</f>
        <v>23352900</v>
      </c>
      <c r="I40" s="11">
        <f>SUMIFS(GF_PQR!I$3:I$41,GF_PQR!$A$3:$A$41,Combined!$A40)+SUMIFS(PMI_GHSC!I$3:I$28,PMI_GHSC!$A$3:$A$28,Combined!$A40)</f>
        <v>17224860</v>
      </c>
      <c r="J40" s="11">
        <f>SUMIFS(GF_PQR!J$3:J$41,GF_PQR!$A$3:$A$41,Combined!$A40)+SUMIFS(PMI_GHSC!J$3:J$28,PMI_GHSC!$A$3:$A$28,Combined!$A40)</f>
        <v>7102650</v>
      </c>
      <c r="L40" s="11">
        <f>SUMIFS(GF_PQR!L$3:L$41,GF_PQR!$A$3:$A$41,Combined!$A40)+SUMIFS(PMI_GHSC!L$3:L$28,PMI_GHSC!$A$3:$A$28,Combined!$A40)</f>
        <v>0</v>
      </c>
      <c r="M40" s="11">
        <f>SUMIFS(GF_PQR!M$3:M$41,GF_PQR!$A$3:$A$41,Combined!$A40)+SUMIFS(PMI_GHSC!M$3:M$28,PMI_GHSC!$A$3:$A$28,Combined!$A40)</f>
        <v>0</v>
      </c>
      <c r="N40" s="11">
        <f>SUMIFS(GF_PQR!N$3:N$41,GF_PQR!$A$3:$A$41,Combined!$A40)+SUMIFS(PMI_GHSC!N$3:N$28,PMI_GHSC!$A$3:$A$28,Combined!$A40)</f>
        <v>0</v>
      </c>
      <c r="O40" s="11">
        <f>SUMIFS(GF_PQR!O$3:O$41,GF_PQR!$A$3:$A$41,Combined!$A40)+SUMIFS(PMI_GHSC!O$3:O$28,PMI_GHSC!$A$3:$A$28,Combined!$A40)</f>
        <v>0</v>
      </c>
      <c r="Q40" s="11">
        <f>SUMIFS(GF_PQR!Q$3:Q$41,GF_PQR!$A$3:$A$41,Combined!$A40)+SUMIFS(PMI_GHSC!Q$3:Q$28,PMI_GHSC!$A$3:$A$28,Combined!$A40)</f>
        <v>0</v>
      </c>
      <c r="R40" s="11">
        <f>SUMIFS(GF_PQR!R$3:R$41,GF_PQR!$A$3:$A$41,Combined!$A40)+SUMIFS(PMI_GHSC!R$3:R$28,PMI_GHSC!$A$3:$A$28,Combined!$A40)</f>
        <v>0</v>
      </c>
      <c r="S40" s="11">
        <f>SUMIFS(GF_PQR!S$3:S$41,GF_PQR!$A$3:$A$41,Combined!$A40)+SUMIFS(PMI_GHSC!S$3:S$28,PMI_GHSC!$A$3:$A$28,Combined!$A40)</f>
        <v>0</v>
      </c>
      <c r="T40" s="11">
        <f>SUMIFS(GF_PQR!T$3:T$41,GF_PQR!$A$3:$A$41,Combined!$A40)+SUMIFS(PMI_GHSC!T$3:T$28,PMI_GHSC!$A$3:$A$28,Combined!$A40)</f>
        <v>0</v>
      </c>
      <c r="V40" s="11">
        <f>SUMIFS(GF_PQR!V$3:V$41,GF_PQR!$A$3:$A$41,Combined!$A40)+SUMIFS(PMI_GHSC!V$3:V$28,PMI_GHSC!$A$3:$A$28,Combined!$A40)</f>
        <v>0</v>
      </c>
      <c r="W40" s="11">
        <f>SUMIFS(GF_PQR!W$3:W$41,GF_PQR!$A$3:$A$41,Combined!$A40)+SUMIFS(PMI_GHSC!W$3:W$28,PMI_GHSC!$A$3:$A$28,Combined!$A40)</f>
        <v>0</v>
      </c>
      <c r="X40" s="11">
        <f>SUMIFS(GF_PQR!X$3:X$41,GF_PQR!$A$3:$A$41,Combined!$A40)+SUMIFS(PMI_GHSC!X$3:X$28,PMI_GHSC!$A$3:$A$28,Combined!$A40)</f>
        <v>0</v>
      </c>
      <c r="Y40" s="11">
        <f>SUMIFS(GF_PQR!Y$3:Y$41,GF_PQR!$A$3:$A$41,Combined!$A40)+SUMIFS(PMI_GHSC!Y$3:Y$28,PMI_GHSC!$A$3:$A$28,Combined!$A40)</f>
        <v>0</v>
      </c>
      <c r="AA40" s="26">
        <f t="shared" si="0"/>
        <v>1</v>
      </c>
      <c r="AB40" s="26">
        <f t="shared" si="1"/>
        <v>0</v>
      </c>
      <c r="AC40" s="26">
        <f t="shared" si="2"/>
        <v>0</v>
      </c>
      <c r="AD40" s="26">
        <f t="shared" si="3"/>
        <v>0</v>
      </c>
    </row>
    <row r="41" spans="1:30" x14ac:dyDescent="0.35">
      <c r="A41" s="1" t="s">
        <v>43</v>
      </c>
      <c r="B41" s="11">
        <f>SUMIFS(GF_PQR!B$3:B$41,GF_PQR!$A$3:$A$41,Combined!$A41)+SUMIFS(PMI_GHSC!B$3:B$28,PMI_GHSC!$A$3:$A$28,Combined!$A41)</f>
        <v>676750</v>
      </c>
      <c r="C41" s="11">
        <f>SUMIFS(GF_PQR!C$3:C$41,GF_PQR!$A$3:$A$41,Combined!$A41)+SUMIFS(PMI_GHSC!C$3:C$28,PMI_GHSC!$A$3:$A$28,Combined!$A41)</f>
        <v>1316573</v>
      </c>
      <c r="D41" s="11">
        <f>SUMIFS(GF_PQR!D$3:D$41,GF_PQR!$A$3:$A$41,Combined!$A41)+SUMIFS(PMI_GHSC!D$3:D$28,PMI_GHSC!$A$3:$A$28,Combined!$A41)</f>
        <v>2573360</v>
      </c>
      <c r="E41" s="11">
        <f>SUMIFS(GF_PQR!E$3:E$41,GF_PQR!$A$3:$A$41,Combined!$A41)+SUMIFS(PMI_GHSC!E$3:E$28,PMI_GHSC!$A$3:$A$28,Combined!$A41)</f>
        <v>5875</v>
      </c>
      <c r="G41" s="11">
        <f>SUMIFS(GF_PQR!G$3:G$41,GF_PQR!$A$3:$A$41,Combined!$A41)+SUMIFS(PMI_GHSC!G$3:G$28,PMI_GHSC!$A$3:$A$28,Combined!$A41)</f>
        <v>656100</v>
      </c>
      <c r="H41" s="11">
        <f>SUMIFS(GF_PQR!H$3:H$41,GF_PQR!$A$3:$A$41,Combined!$A41)+SUMIFS(PMI_GHSC!H$3:H$28,PMI_GHSC!$A$3:$A$28,Combined!$A41)</f>
        <v>1303723</v>
      </c>
      <c r="I41" s="11">
        <f>SUMIFS(GF_PQR!I$3:I$41,GF_PQR!$A$3:$A$41,Combined!$A41)+SUMIFS(PMI_GHSC!I$3:I$28,PMI_GHSC!$A$3:$A$28,Combined!$A41)</f>
        <v>2552760</v>
      </c>
      <c r="J41" s="11">
        <f>SUMIFS(GF_PQR!J$3:J$41,GF_PQR!$A$3:$A$41,Combined!$A41)+SUMIFS(PMI_GHSC!J$3:J$28,PMI_GHSC!$A$3:$A$28,Combined!$A41)</f>
        <v>0</v>
      </c>
      <c r="L41" s="11">
        <f>SUMIFS(GF_PQR!L$3:L$41,GF_PQR!$A$3:$A$41,Combined!$A41)+SUMIFS(PMI_GHSC!L$3:L$28,PMI_GHSC!$A$3:$A$28,Combined!$A41)</f>
        <v>20650</v>
      </c>
      <c r="M41" s="11">
        <f>SUMIFS(GF_PQR!M$3:M$41,GF_PQR!$A$3:$A$41,Combined!$A41)+SUMIFS(PMI_GHSC!M$3:M$28,PMI_GHSC!$A$3:$A$28,Combined!$A41)</f>
        <v>12850</v>
      </c>
      <c r="N41" s="11">
        <f>SUMIFS(GF_PQR!N$3:N$41,GF_PQR!$A$3:$A$41,Combined!$A41)+SUMIFS(PMI_GHSC!N$3:N$28,PMI_GHSC!$A$3:$A$28,Combined!$A41)</f>
        <v>20600</v>
      </c>
      <c r="O41" s="11">
        <f>SUMIFS(GF_PQR!O$3:O$41,GF_PQR!$A$3:$A$41,Combined!$A41)+SUMIFS(PMI_GHSC!O$3:O$28,PMI_GHSC!$A$3:$A$28,Combined!$A41)</f>
        <v>5875</v>
      </c>
      <c r="Q41" s="11">
        <f>SUMIFS(GF_PQR!Q$3:Q$41,GF_PQR!$A$3:$A$41,Combined!$A41)+SUMIFS(PMI_GHSC!Q$3:Q$28,PMI_GHSC!$A$3:$A$28,Combined!$A41)</f>
        <v>0</v>
      </c>
      <c r="R41" s="11">
        <f>SUMIFS(GF_PQR!R$3:R$41,GF_PQR!$A$3:$A$41,Combined!$A41)+SUMIFS(PMI_GHSC!R$3:R$28,PMI_GHSC!$A$3:$A$28,Combined!$A41)</f>
        <v>0</v>
      </c>
      <c r="S41" s="11">
        <f>SUMIFS(GF_PQR!S$3:S$41,GF_PQR!$A$3:$A$41,Combined!$A41)+SUMIFS(PMI_GHSC!S$3:S$28,PMI_GHSC!$A$3:$A$28,Combined!$A41)</f>
        <v>0</v>
      </c>
      <c r="T41" s="11">
        <f>SUMIFS(GF_PQR!T$3:T$41,GF_PQR!$A$3:$A$41,Combined!$A41)+SUMIFS(PMI_GHSC!T$3:T$28,PMI_GHSC!$A$3:$A$28,Combined!$A41)</f>
        <v>0</v>
      </c>
      <c r="V41" s="11">
        <f>SUMIFS(GF_PQR!V$3:V$41,GF_PQR!$A$3:$A$41,Combined!$A41)+SUMIFS(PMI_GHSC!V$3:V$28,PMI_GHSC!$A$3:$A$28,Combined!$A41)</f>
        <v>0</v>
      </c>
      <c r="W41" s="11">
        <f>SUMIFS(GF_PQR!W$3:W$41,GF_PQR!$A$3:$A$41,Combined!$A41)+SUMIFS(PMI_GHSC!W$3:W$28,PMI_GHSC!$A$3:$A$28,Combined!$A41)</f>
        <v>0</v>
      </c>
      <c r="X41" s="11">
        <f>SUMIFS(GF_PQR!X$3:X$41,GF_PQR!$A$3:$A$41,Combined!$A41)+SUMIFS(PMI_GHSC!X$3:X$28,PMI_GHSC!$A$3:$A$28,Combined!$A41)</f>
        <v>0</v>
      </c>
      <c r="Y41" s="11">
        <f>SUMIFS(GF_PQR!Y$3:Y$41,GF_PQR!$A$3:$A$41,Combined!$A41)+SUMIFS(PMI_GHSC!Y$3:Y$28,PMI_GHSC!$A$3:$A$28,Combined!$A41)</f>
        <v>0</v>
      </c>
      <c r="AA41" s="26">
        <f t="shared" si="0"/>
        <v>0.98990581671375988</v>
      </c>
      <c r="AB41" s="26">
        <f t="shared" si="1"/>
        <v>1.0094183286239979E-2</v>
      </c>
      <c r="AC41" s="26">
        <f t="shared" si="2"/>
        <v>0</v>
      </c>
      <c r="AD41" s="26">
        <f t="shared" si="3"/>
        <v>0</v>
      </c>
    </row>
  </sheetData>
  <autoFilter ref="A3:A41" xr:uid="{AF6C38D0-E3A1-4390-8F48-88E8B92637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GF_PQR</vt:lpstr>
      <vt:lpstr>PMI_GHSC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Salome Muchiri</dc:creator>
  <cp:lastModifiedBy>Salome Muchiri</cp:lastModifiedBy>
  <dcterms:created xsi:type="dcterms:W3CDTF">2023-10-17T09:46:46Z</dcterms:created>
  <dcterms:modified xsi:type="dcterms:W3CDTF">2023-10-17T11:11:50Z</dcterms:modified>
</cp:coreProperties>
</file>