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iver\GoogleDrive\AcademicWork\Imperial\git\paper\inst\extdata\"/>
    </mc:Choice>
  </mc:AlternateContent>
  <bookViews>
    <workbookView xWindow="2115" yWindow="360" windowWidth="11805" windowHeight="7395" tabRatio="500"/>
  </bookViews>
  <sheets>
    <sheet name="Outbreak dataset" sheetId="1" r:id="rId1"/>
  </sheets>
  <definedNames>
    <definedName name="_xlnm._FilterDatabase" localSheetId="0" hidden="1">'Outbreak dataset'!$A$2:$Z$132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F132" i="1"/>
  <c r="F5" i="1"/>
  <c r="F4" i="1"/>
  <c r="F3" i="1"/>
  <c r="L5" i="1"/>
  <c r="L124" i="1"/>
  <c r="L120" i="1"/>
  <c r="F127" i="1"/>
  <c r="F131" i="1"/>
  <c r="L131" i="1"/>
  <c r="L130" i="1"/>
  <c r="L116" i="1"/>
  <c r="F128" i="1"/>
  <c r="L96" i="1"/>
  <c r="L95" i="1"/>
  <c r="F106" i="1"/>
  <c r="O95" i="1"/>
  <c r="L44" i="1"/>
  <c r="F65" i="1"/>
  <c r="L82" i="1"/>
  <c r="F64" i="1"/>
  <c r="F51" i="1"/>
  <c r="L33" i="1"/>
  <c r="L17" i="1"/>
  <c r="F34" i="1"/>
  <c r="O17" i="1"/>
  <c r="L14" i="1"/>
  <c r="F18" i="1"/>
  <c r="F62" i="1"/>
  <c r="L42" i="1"/>
  <c r="F46" i="1"/>
  <c r="F111" i="1"/>
  <c r="L79" i="1"/>
  <c r="F105" i="1"/>
  <c r="F7" i="1"/>
  <c r="O71" i="1"/>
  <c r="F122" i="1"/>
  <c r="O68" i="1"/>
  <c r="F123" i="1"/>
  <c r="F39" i="1"/>
  <c r="F36" i="1"/>
  <c r="O129" i="1"/>
  <c r="F59" i="1"/>
  <c r="F87" i="1"/>
  <c r="F112" i="1"/>
  <c r="F48" i="1"/>
  <c r="F116" i="1"/>
  <c r="F43" i="1"/>
  <c r="F101" i="1"/>
  <c r="F104" i="1"/>
  <c r="O99" i="1"/>
  <c r="F74" i="1"/>
  <c r="F100" i="1"/>
  <c r="F28" i="1"/>
  <c r="F75" i="1"/>
  <c r="F19" i="1"/>
  <c r="F53" i="1"/>
  <c r="O83" i="1"/>
  <c r="F124" i="1"/>
  <c r="F81" i="1"/>
  <c r="F55" i="1"/>
  <c r="F93" i="1"/>
  <c r="F68" i="1"/>
  <c r="F119" i="1"/>
  <c r="F71" i="1"/>
  <c r="F58" i="1"/>
  <c r="F84" i="1"/>
  <c r="F99" i="1"/>
  <c r="F94" i="1"/>
  <c r="F44" i="1"/>
  <c r="O40" i="1"/>
  <c r="F83" i="1"/>
  <c r="F37" i="1"/>
  <c r="O34" i="1"/>
  <c r="F92" i="1"/>
  <c r="F61" i="1"/>
  <c r="F33" i="1"/>
  <c r="F25" i="1"/>
  <c r="O23" i="1"/>
  <c r="F54" i="1"/>
  <c r="F95" i="1"/>
  <c r="F27" i="1"/>
  <c r="F23" i="1"/>
  <c r="F86" i="1"/>
  <c r="O12" i="1"/>
  <c r="F22" i="1"/>
  <c r="F16" i="1"/>
  <c r="O10" i="1"/>
  <c r="F57" i="1"/>
  <c r="O9" i="1"/>
  <c r="F40" i="1"/>
  <c r="F32" i="1"/>
  <c r="F6" i="1"/>
  <c r="F10" i="1"/>
  <c r="I17" i="1"/>
  <c r="I20" i="1"/>
  <c r="I25" i="1"/>
  <c r="I26" i="1"/>
  <c r="I45" i="1"/>
  <c r="I47" i="1"/>
  <c r="I49" i="1"/>
  <c r="I52" i="1"/>
  <c r="I56" i="1"/>
  <c r="I61" i="1"/>
  <c r="I62" i="1"/>
  <c r="I71" i="1"/>
  <c r="I83" i="1"/>
  <c r="I92" i="1"/>
  <c r="I95" i="1"/>
  <c r="I97" i="1"/>
  <c r="I98" i="1"/>
  <c r="I99" i="1"/>
  <c r="I103" i="1"/>
  <c r="I113" i="1"/>
  <c r="I117" i="1"/>
  <c r="I128" i="1"/>
  <c r="L113" i="1"/>
  <c r="L108" i="1"/>
  <c r="L90" i="1"/>
  <c r="L77" i="1"/>
  <c r="L68" i="1"/>
  <c r="L23" i="1"/>
  <c r="L11" i="1"/>
  <c r="L32" i="1"/>
  <c r="L34" i="1"/>
  <c r="L20" i="1"/>
  <c r="L21" i="1"/>
  <c r="L12" i="1"/>
  <c r="L6" i="1"/>
  <c r="F125" i="1"/>
  <c r="F26" i="1"/>
  <c r="F9" i="1"/>
  <c r="F8" i="1"/>
  <c r="F11" i="1"/>
  <c r="F79" i="1"/>
  <c r="F12" i="1"/>
  <c r="F21" i="1"/>
  <c r="F13" i="1"/>
  <c r="F17" i="1"/>
  <c r="F14" i="1"/>
  <c r="F102" i="1"/>
  <c r="F96" i="1"/>
  <c r="F20" i="1"/>
  <c r="F45" i="1"/>
  <c r="F113" i="1"/>
  <c r="F98" i="1"/>
  <c r="F29" i="1"/>
  <c r="F24" i="1"/>
  <c r="F129" i="1"/>
  <c r="F90" i="1"/>
  <c r="F42" i="1"/>
  <c r="F30" i="1"/>
  <c r="F31" i="1"/>
  <c r="F15" i="1"/>
  <c r="F35" i="1"/>
  <c r="F66" i="1"/>
  <c r="F120" i="1"/>
  <c r="F38" i="1"/>
  <c r="F49" i="1"/>
  <c r="F110" i="1"/>
  <c r="F41" i="1"/>
  <c r="F47" i="1"/>
  <c r="F50" i="1"/>
  <c r="F52" i="1"/>
  <c r="F108" i="1"/>
  <c r="F88" i="1"/>
  <c r="F56" i="1"/>
  <c r="F117" i="1"/>
  <c r="F82" i="1"/>
  <c r="F60" i="1"/>
  <c r="F130" i="1"/>
  <c r="F73" i="1"/>
  <c r="F63" i="1"/>
  <c r="F67" i="1"/>
  <c r="F69" i="1"/>
  <c r="F70" i="1"/>
  <c r="F72" i="1"/>
  <c r="F76" i="1"/>
  <c r="F91" i="1"/>
  <c r="F77" i="1"/>
  <c r="F78" i="1"/>
  <c r="F126" i="1"/>
  <c r="F80" i="1"/>
  <c r="F85" i="1"/>
  <c r="F89" i="1"/>
  <c r="F114" i="1"/>
  <c r="F103" i="1"/>
  <c r="F97" i="1"/>
  <c r="F107" i="1"/>
  <c r="F109" i="1"/>
  <c r="F115" i="1"/>
  <c r="F118" i="1"/>
  <c r="F121" i="1"/>
  <c r="L122" i="1"/>
  <c r="L125" i="1"/>
  <c r="L127" i="1"/>
  <c r="L128" i="1"/>
  <c r="L129" i="1"/>
  <c r="L132" i="1"/>
  <c r="L81" i="1"/>
  <c r="L83" i="1"/>
  <c r="L86" i="1"/>
  <c r="L88" i="1"/>
  <c r="L92" i="1"/>
  <c r="L97" i="1"/>
  <c r="L98" i="1"/>
  <c r="L99" i="1"/>
  <c r="L102" i="1"/>
  <c r="L103" i="1"/>
  <c r="L106" i="1"/>
  <c r="L117" i="1"/>
  <c r="L40" i="1"/>
  <c r="L45" i="1"/>
  <c r="L47" i="1"/>
  <c r="L49" i="1"/>
  <c r="L52" i="1"/>
  <c r="L54" i="1"/>
  <c r="L56" i="1"/>
  <c r="L61" i="1"/>
  <c r="L62" i="1"/>
  <c r="L65" i="1"/>
  <c r="L66" i="1"/>
  <c r="L71" i="1"/>
  <c r="L73" i="1"/>
  <c r="L29" i="1"/>
  <c r="L26" i="1"/>
  <c r="L4" i="1"/>
  <c r="L9" i="1"/>
  <c r="L10" i="1"/>
  <c r="L22" i="1"/>
  <c r="L25" i="1"/>
  <c r="L27" i="1"/>
  <c r="L37" i="1"/>
  <c r="L16" i="1"/>
  <c r="O77" i="1"/>
  <c r="O116" i="1"/>
  <c r="O65" i="1"/>
  <c r="O86" i="1"/>
  <c r="O103" i="1"/>
  <c r="O29" i="1"/>
  <c r="O4" i="1"/>
  <c r="O54" i="1"/>
  <c r="O66" i="1"/>
  <c r="O128" i="1"/>
  <c r="O6" i="1"/>
  <c r="O61" i="1"/>
  <c r="O106" i="1"/>
  <c r="O16" i="1"/>
  <c r="O47" i="1"/>
  <c r="O98" i="1"/>
  <c r="O22" i="1"/>
  <c r="O49" i="1"/>
  <c r="O97" i="1"/>
  <c r="O20" i="1"/>
  <c r="O27" i="1"/>
  <c r="O56" i="1"/>
  <c r="O90" i="1"/>
  <c r="O127" i="1"/>
  <c r="O42" i="1"/>
  <c r="O33" i="1"/>
  <c r="O120" i="1"/>
  <c r="O3" i="1"/>
  <c r="O11" i="1"/>
  <c r="O21" i="1"/>
  <c r="O44" i="1"/>
  <c r="O108" i="1"/>
  <c r="O113" i="1"/>
  <c r="O73" i="1"/>
  <c r="O14" i="1"/>
  <c r="O130" i="1"/>
  <c r="O37" i="1"/>
  <c r="O52" i="1"/>
  <c r="O62" i="1"/>
  <c r="O81" i="1"/>
  <c r="O92" i="1"/>
  <c r="O102" i="1"/>
  <c r="O132" i="1"/>
  <c r="O82" i="1"/>
</calcChain>
</file>

<file path=xl/sharedStrings.xml><?xml version="1.0" encoding="utf-8"?>
<sst xmlns="http://schemas.openxmlformats.org/spreadsheetml/2006/main" count="29" uniqueCount="22">
  <si>
    <t>ID</t>
  </si>
  <si>
    <t>Parent ID</t>
  </si>
  <si>
    <t>Reinfection</t>
  </si>
  <si>
    <t>Date</t>
  </si>
  <si>
    <t>Infection</t>
  </si>
  <si>
    <t>Begin Infection</t>
  </si>
  <si>
    <t>Begin Symptoms</t>
  </si>
  <si>
    <t>End of Infection</t>
  </si>
  <si>
    <t>Expected</t>
  </si>
  <si>
    <t>Actual</t>
  </si>
  <si>
    <t>Number of secondary infections</t>
  </si>
  <si>
    <t>Time</t>
  </si>
  <si>
    <t>Hours since start</t>
  </si>
  <si>
    <t>Legend:</t>
  </si>
  <si>
    <t>Initial infections ('seed')</t>
  </si>
  <si>
    <t xml:space="preserve">Reinfection </t>
  </si>
  <si>
    <t>(immune)</t>
  </si>
  <si>
    <t>Start Date</t>
  </si>
  <si>
    <t>Start Time</t>
  </si>
  <si>
    <t>Time of onward infection</t>
  </si>
  <si>
    <t>Missing Data</t>
  </si>
  <si>
    <t>Uninfected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</si>
</sst>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6" fillId="10" borderId="0" applyNumberFormat="0" applyBorder="0" applyAlignment="0" applyProtection="0"/>
  </cellStyleXfs>
  <cellXfs count="129">
    <xf numFmtId="0" fontId="0" fillId="0" borderId="0" xfId="0"/>
    <xf numFmtId="164" fontId="4" fillId="2" borderId="5" xfId="221" applyNumberFormat="1" applyFont="1" applyFill="1" applyBorder="1" applyAlignment="1">
      <alignment horizontal="center"/>
    </xf>
    <xf numFmtId="164" fontId="4" fillId="3" borderId="5" xfId="221" applyNumberFormat="1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8" borderId="5" xfId="221" applyNumberFormat="1" applyFont="1" applyBorder="1" applyAlignment="1">
      <alignment horizontal="center"/>
    </xf>
    <xf numFmtId="2" fontId="4" fillId="4" borderId="19" xfId="0" applyNumberFormat="1" applyFont="1" applyFill="1" applyBorder="1" applyAlignment="1">
      <alignment horizontal="center"/>
    </xf>
    <xf numFmtId="14" fontId="4" fillId="4" borderId="18" xfId="0" applyNumberFormat="1" applyFont="1" applyFill="1" applyBorder="1" applyAlignment="1">
      <alignment horizontal="center"/>
    </xf>
    <xf numFmtId="14" fontId="4" fillId="2" borderId="18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14" fontId="4" fillId="3" borderId="18" xfId="221" applyNumberFormat="1" applyFont="1" applyFill="1" applyBorder="1" applyAlignment="1">
      <alignment horizontal="center"/>
    </xf>
    <xf numFmtId="14" fontId="4" fillId="2" borderId="18" xfId="221" applyNumberFormat="1" applyFont="1" applyFill="1" applyBorder="1" applyAlignment="1">
      <alignment horizontal="center"/>
    </xf>
    <xf numFmtId="2" fontId="4" fillId="2" borderId="19" xfId="221" applyNumberFormat="1" applyFont="1" applyFill="1" applyBorder="1" applyAlignment="1">
      <alignment horizontal="center"/>
    </xf>
    <xf numFmtId="14" fontId="4" fillId="8" borderId="18" xfId="221" applyNumberFormat="1" applyFont="1" applyBorder="1" applyAlignment="1">
      <alignment horizontal="center"/>
    </xf>
    <xf numFmtId="2" fontId="4" fillId="8" borderId="19" xfId="221" applyNumberFormat="1" applyFont="1" applyBorder="1" applyAlignment="1">
      <alignment horizontal="center"/>
    </xf>
    <xf numFmtId="14" fontId="4" fillId="2" borderId="13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/>
    </xf>
    <xf numFmtId="0" fontId="4" fillId="4" borderId="19" xfId="221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18" xfId="221" applyFont="1" applyFill="1" applyBorder="1" applyAlignment="1">
      <alignment horizontal="center"/>
    </xf>
    <xf numFmtId="0" fontId="4" fillId="3" borderId="19" xfId="221" applyFont="1" applyFill="1" applyBorder="1" applyAlignment="1">
      <alignment horizontal="center"/>
    </xf>
    <xf numFmtId="0" fontId="4" fillId="8" borderId="18" xfId="221" applyFont="1" applyBorder="1" applyAlignment="1">
      <alignment horizontal="center"/>
    </xf>
    <xf numFmtId="0" fontId="4" fillId="8" borderId="19" xfId="221" applyFont="1" applyBorder="1" applyAlignment="1">
      <alignment horizontal="center"/>
    </xf>
    <xf numFmtId="0" fontId="4" fillId="2" borderId="18" xfId="221" applyFont="1" applyFill="1" applyBorder="1" applyAlignment="1">
      <alignment horizontal="center"/>
    </xf>
    <xf numFmtId="0" fontId="4" fillId="2" borderId="19" xfId="22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2" fontId="4" fillId="4" borderId="7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7" xfId="221" applyNumberFormat="1" applyFont="1" applyFill="1" applyBorder="1" applyAlignment="1">
      <alignment horizontal="center"/>
    </xf>
    <xf numFmtId="2" fontId="4" fillId="8" borderId="7" xfId="221" applyNumberFormat="1" applyFont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2" borderId="7" xfId="22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5" fillId="4" borderId="1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/>
    <xf numFmtId="14" fontId="4" fillId="4" borderId="18" xfId="0" applyNumberFormat="1" applyFont="1" applyFill="1" applyBorder="1"/>
    <xf numFmtId="164" fontId="4" fillId="4" borderId="5" xfId="0" applyNumberFormat="1" applyFont="1" applyFill="1" applyBorder="1"/>
    <xf numFmtId="0" fontId="4" fillId="0" borderId="0" xfId="0" applyFont="1" applyBorder="1"/>
    <xf numFmtId="0" fontId="4" fillId="0" borderId="0" xfId="0" applyFont="1" applyFill="1"/>
    <xf numFmtId="0" fontId="5" fillId="2" borderId="1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1" xfId="0" applyFont="1" applyFill="1" applyBorder="1"/>
    <xf numFmtId="14" fontId="4" fillId="2" borderId="18" xfId="0" applyNumberFormat="1" applyFont="1" applyFill="1" applyBorder="1"/>
    <xf numFmtId="164" fontId="4" fillId="2" borderId="5" xfId="0" applyNumberFormat="1" applyFont="1" applyFill="1" applyBorder="1"/>
    <xf numFmtId="0" fontId="5" fillId="3" borderId="1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1" xfId="0" applyFont="1" applyFill="1" applyBorder="1"/>
    <xf numFmtId="14" fontId="4" fillId="3" borderId="18" xfId="0" applyNumberFormat="1" applyFont="1" applyFill="1" applyBorder="1"/>
    <xf numFmtId="164" fontId="4" fillId="3" borderId="5" xfId="0" applyNumberFormat="1" applyFont="1" applyFill="1" applyBorder="1"/>
    <xf numFmtId="2" fontId="4" fillId="3" borderId="19" xfId="221" applyNumberFormat="1" applyFont="1" applyFill="1" applyBorder="1" applyAlignment="1">
      <alignment horizontal="center"/>
    </xf>
    <xf numFmtId="0" fontId="4" fillId="9" borderId="0" xfId="0" applyFont="1" applyFill="1"/>
    <xf numFmtId="0" fontId="5" fillId="9" borderId="0" xfId="0" applyFont="1" applyFill="1" applyBorder="1"/>
    <xf numFmtId="0" fontId="4" fillId="9" borderId="0" xfId="0" applyFont="1" applyFill="1" applyBorder="1" applyAlignment="1">
      <alignment horizontal="center"/>
    </xf>
    <xf numFmtId="0" fontId="4" fillId="0" borderId="0" xfId="0" applyFont="1" applyFill="1" applyBorder="1"/>
    <xf numFmtId="2" fontId="4" fillId="0" borderId="0" xfId="0" applyNumberFormat="1" applyFont="1" applyFill="1" applyBorder="1"/>
    <xf numFmtId="14" fontId="4" fillId="0" borderId="0" xfId="0" applyNumberFormat="1" applyFont="1"/>
    <xf numFmtId="21" fontId="4" fillId="0" borderId="0" xfId="0" applyNumberFormat="1" applyFont="1"/>
    <xf numFmtId="0" fontId="5" fillId="0" borderId="0" xfId="0" applyFont="1" applyFill="1" applyBorder="1"/>
    <xf numFmtId="0" fontId="5" fillId="0" borderId="0" xfId="0" applyFont="1" applyFill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/>
    <xf numFmtId="0" fontId="5" fillId="0" borderId="0" xfId="0" applyFont="1" applyFill="1" applyBorder="1" applyAlignment="1">
      <alignment horizontal="center"/>
    </xf>
    <xf numFmtId="2" fontId="4" fillId="0" borderId="0" xfId="0" applyNumberFormat="1" applyFont="1" applyBorder="1"/>
    <xf numFmtId="0" fontId="5" fillId="0" borderId="0" xfId="0" applyFont="1" applyAlignment="1"/>
    <xf numFmtId="0" fontId="5" fillId="0" borderId="0" xfId="0" applyFont="1" applyBorder="1" applyAlignment="1"/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2" xfId="0" applyFont="1" applyFill="1" applyBorder="1"/>
    <xf numFmtId="14" fontId="4" fillId="2" borderId="13" xfId="0" applyNumberFormat="1" applyFont="1" applyFill="1" applyBorder="1"/>
    <xf numFmtId="164" fontId="4" fillId="2" borderId="14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5" fillId="5" borderId="3" xfId="0" applyFont="1" applyFill="1" applyBorder="1"/>
    <xf numFmtId="0" fontId="5" fillId="5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3" borderId="0" xfId="0" applyFont="1" applyFill="1"/>
    <xf numFmtId="0" fontId="4" fillId="8" borderId="5" xfId="221" applyFont="1" applyBorder="1" applyAlignment="1">
      <alignment horizontal="center"/>
    </xf>
    <xf numFmtId="0" fontId="4" fillId="8" borderId="0" xfId="221" applyFont="1"/>
    <xf numFmtId="14" fontId="4" fillId="3" borderId="18" xfId="222" applyNumberFormat="1" applyFont="1" applyFill="1" applyBorder="1" applyAlignment="1">
      <alignment horizontal="center"/>
    </xf>
    <xf numFmtId="164" fontId="4" fillId="3" borderId="5" xfId="222" applyNumberFormat="1" applyFont="1" applyFill="1" applyBorder="1" applyAlignment="1">
      <alignment horizontal="center"/>
    </xf>
    <xf numFmtId="2" fontId="4" fillId="3" borderId="19" xfId="222" applyNumberFormat="1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2" fontId="4" fillId="11" borderId="1" xfId="0" applyNumberFormat="1" applyFont="1" applyFill="1" applyBorder="1" applyAlignment="1">
      <alignment horizontal="center"/>
    </xf>
    <xf numFmtId="14" fontId="4" fillId="11" borderId="2" xfId="0" applyNumberFormat="1" applyFont="1" applyFill="1" applyBorder="1" applyAlignment="1">
      <alignment horizontal="center"/>
    </xf>
    <xf numFmtId="2" fontId="4" fillId="11" borderId="4" xfId="0" applyNumberFormat="1" applyFont="1" applyFill="1" applyBorder="1" applyAlignment="1">
      <alignment horizontal="center"/>
    </xf>
    <xf numFmtId="2" fontId="4" fillId="11" borderId="0" xfId="0" applyNumberFormat="1" applyFont="1" applyFill="1" applyAlignment="1">
      <alignment horizontal="center"/>
    </xf>
    <xf numFmtId="0" fontId="4" fillId="11" borderId="0" xfId="0" applyFont="1" applyFill="1"/>
    <xf numFmtId="0" fontId="5" fillId="11" borderId="0" xfId="0" applyFont="1" applyFill="1" applyBorder="1" applyAlignment="1"/>
    <xf numFmtId="0" fontId="5" fillId="0" borderId="2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</cellXfs>
  <cellStyles count="223">
    <cellStyle name="Bad" xfId="22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Good" xfId="2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6"/>
  <sheetViews>
    <sheetView tabSelected="1" topLeftCell="A107" workbookViewId="0">
      <pane xSplit="1" topLeftCell="B1" activePane="topRight" state="frozen"/>
      <selection pane="topRight" activeCell="Q126" sqref="Q126"/>
    </sheetView>
  </sheetViews>
  <sheetFormatPr defaultColWidth="11" defaultRowHeight="15.75"/>
  <cols>
    <col min="1" max="1" width="4.25" style="46" customWidth="1"/>
    <col min="2" max="2" width="10.25" style="48" customWidth="1"/>
    <col min="3" max="3" width="10.875" style="99" customWidth="1"/>
    <col min="4" max="4" width="10.875" style="100"/>
    <col min="5" max="5" width="8.375" style="48" bestFit="1" customWidth="1"/>
    <col min="6" max="6" width="15.125" style="101" bestFit="1" customWidth="1"/>
    <col min="7" max="7" width="12.625" style="100" customWidth="1"/>
    <col min="8" max="8" width="8.375" style="48" customWidth="1"/>
    <col min="9" max="9" width="16.125" style="101" customWidth="1"/>
    <col min="10" max="10" width="13.25" style="102" customWidth="1"/>
    <col min="11" max="11" width="8.375" style="48" bestFit="1" customWidth="1"/>
    <col min="12" max="12" width="18.5" style="101" customWidth="1"/>
    <col min="13" max="13" width="15.5" style="100" customWidth="1"/>
    <col min="14" max="14" width="14.5" style="48" customWidth="1"/>
    <col min="15" max="15" width="24.875" style="103" customWidth="1"/>
    <col min="16" max="16" width="7.875" style="47" customWidth="1"/>
    <col min="17" max="17" width="24.875" style="47" customWidth="1"/>
    <col min="18" max="18" width="24" style="47" customWidth="1"/>
    <col min="19" max="19" width="16" style="47" customWidth="1"/>
    <col min="20" max="20" width="14.375" style="47" customWidth="1"/>
    <col min="21" max="21" width="18.75" style="47" customWidth="1"/>
    <col min="22" max="16384" width="11" style="47"/>
  </cols>
  <sheetData>
    <row r="1" spans="1:41" ht="16.5" thickBot="1">
      <c r="C1" s="42"/>
      <c r="D1" s="124" t="s">
        <v>5</v>
      </c>
      <c r="E1" s="125"/>
      <c r="F1" s="126"/>
      <c r="G1" s="124" t="s">
        <v>6</v>
      </c>
      <c r="H1" s="125"/>
      <c r="I1" s="126"/>
      <c r="J1" s="124" t="s">
        <v>7</v>
      </c>
      <c r="K1" s="125"/>
      <c r="L1" s="126"/>
      <c r="M1" s="127" t="s">
        <v>10</v>
      </c>
      <c r="N1" s="128"/>
      <c r="O1" s="49" t="s">
        <v>19</v>
      </c>
      <c r="Q1" s="104" t="s">
        <v>13</v>
      </c>
      <c r="R1" s="104"/>
    </row>
    <row r="2" spans="1:41" s="60" customFormat="1">
      <c r="A2" s="50" t="s">
        <v>0</v>
      </c>
      <c r="B2" s="51" t="s">
        <v>1</v>
      </c>
      <c r="C2" s="52" t="s">
        <v>2</v>
      </c>
      <c r="D2" s="53" t="s">
        <v>3</v>
      </c>
      <c r="E2" s="54" t="s">
        <v>11</v>
      </c>
      <c r="F2" s="55" t="s">
        <v>12</v>
      </c>
      <c r="G2" s="53" t="s">
        <v>3</v>
      </c>
      <c r="H2" s="56" t="s">
        <v>11</v>
      </c>
      <c r="I2" s="55" t="s">
        <v>12</v>
      </c>
      <c r="J2" s="53" t="s">
        <v>3</v>
      </c>
      <c r="K2" s="54" t="s">
        <v>11</v>
      </c>
      <c r="L2" s="55" t="s">
        <v>12</v>
      </c>
      <c r="M2" s="53" t="s">
        <v>8</v>
      </c>
      <c r="N2" s="57" t="s">
        <v>9</v>
      </c>
      <c r="O2" s="58" t="s">
        <v>12</v>
      </c>
      <c r="Q2" s="105"/>
      <c r="R2" s="105"/>
    </row>
    <row r="3" spans="1:41">
      <c r="A3" s="61">
        <v>1</v>
      </c>
      <c r="B3" s="62"/>
      <c r="C3" s="63" t="b">
        <v>0</v>
      </c>
      <c r="D3" s="64">
        <v>42660</v>
      </c>
      <c r="E3" s="65">
        <v>0.39583333333333331</v>
      </c>
      <c r="F3" s="7">
        <f>(D3-$R$16)*24+24*(E3-$R$17)</f>
        <v>9.5</v>
      </c>
      <c r="G3" s="8"/>
      <c r="H3" s="3"/>
      <c r="I3" s="7"/>
      <c r="J3" s="16">
        <v>42660</v>
      </c>
      <c r="K3" s="6">
        <v>0.58333333333333337</v>
      </c>
      <c r="L3" s="17">
        <f>(J3-$R$16)*24+24*(K3-$R$17)</f>
        <v>14</v>
      </c>
      <c r="M3" s="30"/>
      <c r="N3" s="21">
        <v>3</v>
      </c>
      <c r="O3" s="36">
        <f>F10</f>
        <v>13.933333333333334</v>
      </c>
      <c r="Q3" s="106" t="s">
        <v>14</v>
      </c>
      <c r="R3" s="107"/>
    </row>
    <row r="4" spans="1:41" s="67" customFormat="1">
      <c r="A4" s="61">
        <v>2</v>
      </c>
      <c r="B4" s="62"/>
      <c r="C4" s="63" t="b">
        <v>0</v>
      </c>
      <c r="D4" s="64">
        <v>42660</v>
      </c>
      <c r="E4" s="65">
        <v>0.39583333333333331</v>
      </c>
      <c r="F4" s="7">
        <f>(D4-$R$16)*24+24*(E4-$R$17)</f>
        <v>9.5</v>
      </c>
      <c r="G4" s="8"/>
      <c r="H4" s="3"/>
      <c r="I4" s="7"/>
      <c r="J4" s="8">
        <v>42660</v>
      </c>
      <c r="K4" s="3">
        <v>0.625</v>
      </c>
      <c r="L4" s="7">
        <f t="shared" ref="L4:L14" si="0">(J4-$R$16)*24+24*(K4-$R$17)</f>
        <v>15</v>
      </c>
      <c r="M4" s="22">
        <v>3</v>
      </c>
      <c r="N4" s="23">
        <v>3</v>
      </c>
      <c r="O4" s="36">
        <f>F6</f>
        <v>13.5</v>
      </c>
      <c r="Q4" s="106"/>
      <c r="R4" s="106"/>
    </row>
    <row r="5" spans="1:41">
      <c r="A5" s="61">
        <v>3</v>
      </c>
      <c r="B5" s="62"/>
      <c r="C5" s="63" t="b">
        <v>0</v>
      </c>
      <c r="D5" s="64">
        <v>42660</v>
      </c>
      <c r="E5" s="65">
        <v>0.39583333333333331</v>
      </c>
      <c r="F5" s="7">
        <f>(D5-$R$16)*24+24*(E5-$R$17)</f>
        <v>9.5</v>
      </c>
      <c r="G5" s="16"/>
      <c r="H5" s="6"/>
      <c r="I5" s="17"/>
      <c r="J5" s="8">
        <v>42660</v>
      </c>
      <c r="K5" s="3">
        <v>0.69513888888888886</v>
      </c>
      <c r="L5" s="7">
        <f>(J5-$R$16)*24+24*(K5-$R$17)</f>
        <v>16.683333333333334</v>
      </c>
      <c r="M5" s="22">
        <v>1</v>
      </c>
      <c r="N5" s="23">
        <v>1</v>
      </c>
      <c r="O5" s="36">
        <v>16.683333333333334</v>
      </c>
      <c r="Q5" s="106" t="s">
        <v>4</v>
      </c>
      <c r="R5" s="108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</row>
    <row r="6" spans="1:41">
      <c r="A6" s="68">
        <v>4</v>
      </c>
      <c r="B6" s="69">
        <v>2</v>
      </c>
      <c r="C6" s="70" t="b">
        <v>0</v>
      </c>
      <c r="D6" s="71">
        <v>42660</v>
      </c>
      <c r="E6" s="72">
        <v>0.5625</v>
      </c>
      <c r="F6" s="10">
        <f t="shared" ref="F6:F36" si="1">(D6-$R$16)*24+24*(E6-$R$17)</f>
        <v>13.5</v>
      </c>
      <c r="G6" s="9"/>
      <c r="H6" s="4"/>
      <c r="I6" s="10"/>
      <c r="J6" s="9">
        <v>42660</v>
      </c>
      <c r="K6" s="4">
        <v>0.77569444444444446</v>
      </c>
      <c r="L6" s="10">
        <f t="shared" si="0"/>
        <v>18.616666666666667</v>
      </c>
      <c r="M6" s="24">
        <v>1</v>
      </c>
      <c r="N6" s="25">
        <v>1</v>
      </c>
      <c r="O6" s="37">
        <f>F40</f>
        <v>17.583333333333332</v>
      </c>
      <c r="Q6" s="106"/>
      <c r="R6" s="106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>
      <c r="A7" s="73"/>
      <c r="B7" s="74">
        <v>38</v>
      </c>
      <c r="C7" s="75" t="b">
        <v>1</v>
      </c>
      <c r="D7" s="76">
        <v>42661</v>
      </c>
      <c r="E7" s="77">
        <v>0.52777777777777779</v>
      </c>
      <c r="F7" s="12">
        <f t="shared" si="1"/>
        <v>36.666666666666671</v>
      </c>
      <c r="G7" s="11"/>
      <c r="H7" s="5"/>
      <c r="I7" s="12"/>
      <c r="J7" s="11"/>
      <c r="K7" s="5"/>
      <c r="L7" s="12"/>
      <c r="M7" s="26"/>
      <c r="N7" s="27"/>
      <c r="O7" s="38"/>
      <c r="Q7" s="106"/>
      <c r="R7" s="106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</row>
    <row r="8" spans="1:41" s="79" customFormat="1">
      <c r="A8" s="73"/>
      <c r="B8" s="74">
        <v>19</v>
      </c>
      <c r="C8" s="75" t="b">
        <v>1</v>
      </c>
      <c r="D8" s="76">
        <v>42661</v>
      </c>
      <c r="E8" s="77">
        <v>0.55833333333333335</v>
      </c>
      <c r="F8" s="12">
        <f>(D8-$R$16)*24+24*(E8-$R$17)</f>
        <v>37.4</v>
      </c>
      <c r="G8" s="13"/>
      <c r="H8" s="2"/>
      <c r="I8" s="78"/>
      <c r="J8" s="13"/>
      <c r="K8" s="2"/>
      <c r="L8" s="12"/>
      <c r="M8" s="28"/>
      <c r="N8" s="29"/>
      <c r="O8" s="39"/>
      <c r="Q8" s="80"/>
      <c r="R8" s="81"/>
      <c r="S8" s="88"/>
      <c r="T8" s="82"/>
      <c r="U8" s="82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</row>
    <row r="9" spans="1:41" s="67" customFormat="1">
      <c r="A9" s="68">
        <v>5</v>
      </c>
      <c r="B9" s="69">
        <v>2</v>
      </c>
      <c r="C9" s="70" t="b">
        <v>0</v>
      </c>
      <c r="D9" s="71">
        <v>42660</v>
      </c>
      <c r="E9" s="72">
        <v>0.57847222222222217</v>
      </c>
      <c r="F9" s="10">
        <f t="shared" si="1"/>
        <v>13.883333333333333</v>
      </c>
      <c r="G9" s="9"/>
      <c r="H9" s="4"/>
      <c r="I9" s="10"/>
      <c r="J9" s="9">
        <v>42661</v>
      </c>
      <c r="K9" s="4">
        <v>0.625</v>
      </c>
      <c r="L9" s="10">
        <f t="shared" si="0"/>
        <v>39</v>
      </c>
      <c r="M9" s="24">
        <v>1</v>
      </c>
      <c r="N9" s="25">
        <v>0</v>
      </c>
      <c r="O9" s="37">
        <f>F57</f>
        <v>33.450000000000003</v>
      </c>
      <c r="Q9" s="67" t="s">
        <v>15</v>
      </c>
      <c r="R9" s="109"/>
    </row>
    <row r="10" spans="1:41" s="67" customFormat="1">
      <c r="A10" s="68">
        <v>6</v>
      </c>
      <c r="B10" s="110">
        <v>1</v>
      </c>
      <c r="C10" s="70" t="b">
        <v>0</v>
      </c>
      <c r="D10" s="71">
        <v>42660</v>
      </c>
      <c r="E10" s="72">
        <v>0.5805555555555556</v>
      </c>
      <c r="F10" s="10">
        <f t="shared" si="1"/>
        <v>13.933333333333334</v>
      </c>
      <c r="G10" s="9"/>
      <c r="H10" s="4"/>
      <c r="I10" s="10"/>
      <c r="J10" s="9">
        <v>42660</v>
      </c>
      <c r="K10" s="4">
        <v>0.6875</v>
      </c>
      <c r="L10" s="10">
        <f t="shared" si="0"/>
        <v>16.5</v>
      </c>
      <c r="M10" s="24">
        <v>4</v>
      </c>
      <c r="N10" s="25">
        <v>4</v>
      </c>
      <c r="O10" s="37">
        <f>F16</f>
        <v>14.916666666666668</v>
      </c>
      <c r="Q10" s="79" t="s">
        <v>16</v>
      </c>
      <c r="R10" s="79"/>
    </row>
    <row r="11" spans="1:41">
      <c r="A11" s="68">
        <v>7</v>
      </c>
      <c r="B11" s="69">
        <v>1</v>
      </c>
      <c r="C11" s="70" t="b">
        <v>0</v>
      </c>
      <c r="D11" s="71">
        <v>42660</v>
      </c>
      <c r="E11" s="72">
        <v>0.58333333333333337</v>
      </c>
      <c r="F11" s="10">
        <f t="shared" si="1"/>
        <v>14</v>
      </c>
      <c r="G11" s="16"/>
      <c r="H11" s="6"/>
      <c r="I11" s="17"/>
      <c r="J11" s="14">
        <v>42660</v>
      </c>
      <c r="K11" s="1">
        <v>0.6875</v>
      </c>
      <c r="L11" s="15">
        <f t="shared" si="0"/>
        <v>16.5</v>
      </c>
      <c r="M11" s="24">
        <v>2</v>
      </c>
      <c r="N11" s="25">
        <v>2</v>
      </c>
      <c r="O11" s="37">
        <f>F22</f>
        <v>15.083333333333332</v>
      </c>
      <c r="Q11" s="79"/>
      <c r="R11" s="79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</row>
    <row r="12" spans="1:41">
      <c r="A12" s="68">
        <v>8</v>
      </c>
      <c r="B12" s="69">
        <v>2</v>
      </c>
      <c r="C12" s="70" t="b">
        <v>0</v>
      </c>
      <c r="D12" s="71">
        <v>42660</v>
      </c>
      <c r="E12" s="72">
        <v>0.58333333333333337</v>
      </c>
      <c r="F12" s="10">
        <f t="shared" si="1"/>
        <v>14</v>
      </c>
      <c r="G12" s="16"/>
      <c r="H12" s="6"/>
      <c r="I12" s="17"/>
      <c r="J12" s="9">
        <v>42661</v>
      </c>
      <c r="K12" s="4">
        <v>0.54166666666666663</v>
      </c>
      <c r="L12" s="10">
        <f t="shared" si="0"/>
        <v>37</v>
      </c>
      <c r="M12" s="24">
        <v>1</v>
      </c>
      <c r="N12" s="25">
        <v>0</v>
      </c>
      <c r="O12" s="37">
        <f>F86</f>
        <v>37</v>
      </c>
      <c r="Q12" s="79" t="s">
        <v>20</v>
      </c>
      <c r="R12" s="111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</row>
    <row r="13" spans="1:41" ht="16.5" customHeight="1">
      <c r="A13" s="73"/>
      <c r="B13" s="74">
        <v>62</v>
      </c>
      <c r="C13" s="75" t="b">
        <v>1</v>
      </c>
      <c r="D13" s="76">
        <v>42664</v>
      </c>
      <c r="E13" s="77">
        <v>0.67986111111111114</v>
      </c>
      <c r="F13" s="12">
        <f t="shared" si="1"/>
        <v>112.31666666666666</v>
      </c>
      <c r="G13" s="11"/>
      <c r="H13" s="5"/>
      <c r="I13" s="12"/>
      <c r="J13" s="11"/>
      <c r="K13" s="5"/>
      <c r="L13" s="12"/>
      <c r="M13" s="26"/>
      <c r="N13" s="27"/>
      <c r="O13" s="38"/>
      <c r="Q13" s="79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</row>
    <row r="14" spans="1:41">
      <c r="A14" s="68">
        <v>9</v>
      </c>
      <c r="B14" s="110">
        <v>1</v>
      </c>
      <c r="C14" s="70" t="b">
        <v>0</v>
      </c>
      <c r="D14" s="71">
        <v>42660</v>
      </c>
      <c r="E14" s="72">
        <v>0.58333333333333337</v>
      </c>
      <c r="F14" s="10">
        <f t="shared" si="1"/>
        <v>14</v>
      </c>
      <c r="G14" s="9"/>
      <c r="H14" s="4"/>
      <c r="I14" s="10"/>
      <c r="J14" s="16">
        <v>42660</v>
      </c>
      <c r="K14" s="6">
        <v>0.66666666666666663</v>
      </c>
      <c r="L14" s="17">
        <f t="shared" si="0"/>
        <v>16</v>
      </c>
      <c r="M14" s="30">
        <v>3</v>
      </c>
      <c r="N14" s="31">
        <v>1</v>
      </c>
      <c r="O14" s="40">
        <f>F18</f>
        <v>16</v>
      </c>
      <c r="Q14" s="79" t="s">
        <v>21</v>
      </c>
      <c r="R14" s="122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</row>
    <row r="15" spans="1:41" s="67" customFormat="1">
      <c r="A15" s="73"/>
      <c r="B15" s="74">
        <v>56</v>
      </c>
      <c r="C15" s="75" t="b">
        <v>1</v>
      </c>
      <c r="D15" s="76">
        <v>42662</v>
      </c>
      <c r="E15" s="77">
        <v>0.68402777777777779</v>
      </c>
      <c r="F15" s="12">
        <f t="shared" si="1"/>
        <v>64.416666666666671</v>
      </c>
      <c r="G15" s="11"/>
      <c r="H15" s="5"/>
      <c r="I15" s="12"/>
      <c r="J15" s="11"/>
      <c r="K15" s="5"/>
      <c r="L15" s="12"/>
      <c r="M15" s="26"/>
      <c r="N15" s="27"/>
      <c r="O15" s="38"/>
      <c r="Q15" s="82"/>
      <c r="R15" s="82"/>
      <c r="S15" s="83"/>
    </row>
    <row r="16" spans="1:41">
      <c r="A16" s="68">
        <v>10</v>
      </c>
      <c r="B16" s="69">
        <v>6</v>
      </c>
      <c r="C16" s="70" t="b">
        <v>0</v>
      </c>
      <c r="D16" s="71">
        <v>42660</v>
      </c>
      <c r="E16" s="72">
        <v>0.62152777777777779</v>
      </c>
      <c r="F16" s="10">
        <f t="shared" si="1"/>
        <v>14.916666666666668</v>
      </c>
      <c r="G16" s="16"/>
      <c r="H16" s="6"/>
      <c r="I16" s="17"/>
      <c r="J16" s="9">
        <v>42661</v>
      </c>
      <c r="K16" s="4">
        <v>0.57291666666666663</v>
      </c>
      <c r="L16" s="10">
        <f>(J16-$R$16)*24+24*(K16-$R$17)</f>
        <v>37.75</v>
      </c>
      <c r="M16" s="24">
        <v>1</v>
      </c>
      <c r="N16" s="25">
        <v>1</v>
      </c>
      <c r="O16" s="37">
        <f>F23</f>
        <v>15.5</v>
      </c>
      <c r="Q16" s="47" t="s">
        <v>17</v>
      </c>
      <c r="R16" s="84">
        <v>42660</v>
      </c>
      <c r="S16" s="85"/>
    </row>
    <row r="17" spans="1:26">
      <c r="A17" s="68">
        <v>11</v>
      </c>
      <c r="B17" s="69">
        <v>6</v>
      </c>
      <c r="C17" s="70" t="b">
        <v>0</v>
      </c>
      <c r="D17" s="71">
        <v>42660</v>
      </c>
      <c r="E17" s="72">
        <v>0.62222222222222223</v>
      </c>
      <c r="F17" s="10">
        <f t="shared" si="1"/>
        <v>14.933333333333334</v>
      </c>
      <c r="G17" s="9">
        <v>42660</v>
      </c>
      <c r="H17" s="4">
        <v>0.83333333333333337</v>
      </c>
      <c r="I17" s="10">
        <f t="shared" ref="I17:I62" si="2">(G17-$R$16)*24+24*(H17-$R$17)</f>
        <v>20</v>
      </c>
      <c r="J17" s="16">
        <v>42661</v>
      </c>
      <c r="K17" s="6">
        <v>0.52083333333333337</v>
      </c>
      <c r="L17" s="17">
        <f>(J17-$R$16)*24+24*(K17-$R$17)</f>
        <v>36.5</v>
      </c>
      <c r="M17" s="30"/>
      <c r="N17" s="31">
        <v>0</v>
      </c>
      <c r="O17" s="40">
        <f>F34</f>
        <v>17.216666666666665</v>
      </c>
      <c r="Q17" s="47" t="s">
        <v>18</v>
      </c>
      <c r="R17" s="85">
        <v>0</v>
      </c>
    </row>
    <row r="18" spans="1:26" s="67" customFormat="1">
      <c r="A18" s="73"/>
      <c r="B18" s="110">
        <v>9</v>
      </c>
      <c r="C18" s="75" t="b">
        <v>1</v>
      </c>
      <c r="D18" s="76">
        <v>42660</v>
      </c>
      <c r="E18" s="77">
        <v>0.66666666666666663</v>
      </c>
      <c r="F18" s="12">
        <f t="shared" si="1"/>
        <v>16</v>
      </c>
      <c r="G18" s="11"/>
      <c r="H18" s="5"/>
      <c r="I18" s="12"/>
      <c r="J18" s="11"/>
      <c r="K18" s="5"/>
      <c r="L18" s="12"/>
      <c r="M18" s="26"/>
      <c r="N18" s="27"/>
      <c r="O18" s="38"/>
      <c r="Q18" s="86"/>
      <c r="R18" s="86"/>
      <c r="S18" s="86"/>
      <c r="T18" s="87"/>
      <c r="U18" s="42"/>
      <c r="V18" s="66"/>
      <c r="W18" s="66"/>
      <c r="X18" s="66"/>
      <c r="Y18" s="82"/>
      <c r="Z18" s="82"/>
    </row>
    <row r="19" spans="1:26" s="67" customFormat="1">
      <c r="A19" s="73"/>
      <c r="B19" s="74">
        <v>45</v>
      </c>
      <c r="C19" s="75" t="b">
        <v>1</v>
      </c>
      <c r="D19" s="76">
        <v>42661</v>
      </c>
      <c r="E19" s="77">
        <v>0.56388888888888888</v>
      </c>
      <c r="F19" s="12">
        <f t="shared" si="1"/>
        <v>37.533333333333331</v>
      </c>
      <c r="G19" s="11"/>
      <c r="H19" s="5"/>
      <c r="I19" s="12"/>
      <c r="J19" s="11"/>
      <c r="K19" s="5"/>
      <c r="L19" s="12"/>
      <c r="M19" s="26"/>
      <c r="N19" s="27"/>
      <c r="O19" s="38"/>
      <c r="Q19" s="86"/>
      <c r="R19" s="88"/>
      <c r="S19" s="88"/>
      <c r="T19" s="82"/>
      <c r="U19" s="66"/>
    </row>
    <row r="20" spans="1:26">
      <c r="A20" s="68">
        <v>12</v>
      </c>
      <c r="B20" s="69">
        <v>6</v>
      </c>
      <c r="C20" s="70" t="b">
        <v>0</v>
      </c>
      <c r="D20" s="71">
        <v>42660</v>
      </c>
      <c r="E20" s="72">
        <v>0.62222222222222223</v>
      </c>
      <c r="F20" s="10">
        <f t="shared" si="1"/>
        <v>14.933333333333334</v>
      </c>
      <c r="G20" s="9">
        <v>42660</v>
      </c>
      <c r="H20" s="4">
        <v>0.6875</v>
      </c>
      <c r="I20" s="10">
        <f t="shared" si="2"/>
        <v>16.5</v>
      </c>
      <c r="J20" s="9">
        <v>42660</v>
      </c>
      <c r="K20" s="4">
        <v>0.6875</v>
      </c>
      <c r="L20" s="10">
        <f>(J20-$R$16)*24+24*(K20-$R$17)</f>
        <v>16.5</v>
      </c>
      <c r="M20" s="24">
        <v>2</v>
      </c>
      <c r="N20" s="25">
        <v>2</v>
      </c>
      <c r="O20" s="37">
        <f>F27</f>
        <v>16.25</v>
      </c>
    </row>
    <row r="21" spans="1:26">
      <c r="A21" s="68">
        <v>13</v>
      </c>
      <c r="B21" s="69">
        <v>6</v>
      </c>
      <c r="C21" s="70" t="b">
        <v>0</v>
      </c>
      <c r="D21" s="71">
        <v>42660</v>
      </c>
      <c r="E21" s="72">
        <v>0.625</v>
      </c>
      <c r="F21" s="10">
        <f t="shared" si="1"/>
        <v>15</v>
      </c>
      <c r="G21" s="9"/>
      <c r="H21" s="4"/>
      <c r="I21" s="10"/>
      <c r="J21" s="16">
        <v>42661</v>
      </c>
      <c r="K21" s="6">
        <v>0.5625</v>
      </c>
      <c r="L21" s="17">
        <f>(J21-$R$16)*24+24*(K21-$R$17)</f>
        <v>37.5</v>
      </c>
      <c r="M21" s="24">
        <v>2</v>
      </c>
      <c r="N21" s="25">
        <v>2</v>
      </c>
      <c r="O21" s="37">
        <f>F95</f>
        <v>37.5</v>
      </c>
      <c r="P21" s="89"/>
      <c r="T21" s="86"/>
    </row>
    <row r="22" spans="1:26">
      <c r="A22" s="68">
        <v>14</v>
      </c>
      <c r="B22" s="69">
        <v>7</v>
      </c>
      <c r="C22" s="70" t="b">
        <v>0</v>
      </c>
      <c r="D22" s="71">
        <v>42660</v>
      </c>
      <c r="E22" s="72">
        <v>0.62847222222222221</v>
      </c>
      <c r="F22" s="10">
        <f t="shared" si="1"/>
        <v>15.083333333333332</v>
      </c>
      <c r="G22" s="9"/>
      <c r="H22" s="4"/>
      <c r="I22" s="10"/>
      <c r="J22" s="9">
        <v>42661</v>
      </c>
      <c r="K22" s="4">
        <v>0.52083333333333337</v>
      </c>
      <c r="L22" s="10">
        <f>(J22-$R$16)*24+24*(K22-$R$17)</f>
        <v>36.5</v>
      </c>
      <c r="M22" s="24">
        <v>2</v>
      </c>
      <c r="N22" s="25">
        <v>2</v>
      </c>
      <c r="O22" s="37">
        <f>F54</f>
        <v>33.416666666666664</v>
      </c>
      <c r="P22" s="85"/>
      <c r="T22" s="66"/>
    </row>
    <row r="23" spans="1:26" s="67" customFormat="1">
      <c r="A23" s="68">
        <v>15</v>
      </c>
      <c r="B23" s="69">
        <v>10</v>
      </c>
      <c r="C23" s="70" t="b">
        <v>0</v>
      </c>
      <c r="D23" s="71">
        <v>42660</v>
      </c>
      <c r="E23" s="72">
        <v>0.64583333333333337</v>
      </c>
      <c r="F23" s="10">
        <f t="shared" si="1"/>
        <v>15.5</v>
      </c>
      <c r="G23" s="9"/>
      <c r="H23" s="4"/>
      <c r="I23" s="10"/>
      <c r="J23" s="9">
        <v>42661</v>
      </c>
      <c r="K23" s="4">
        <v>0.54166666666666663</v>
      </c>
      <c r="L23" s="10">
        <f>(J23-$R$16)*24+24*(K23-$R$17)</f>
        <v>37</v>
      </c>
      <c r="M23" s="24">
        <v>1</v>
      </c>
      <c r="N23" s="25">
        <v>1</v>
      </c>
      <c r="O23" s="37">
        <f>F25</f>
        <v>16.183333333333334</v>
      </c>
      <c r="T23" s="46"/>
    </row>
    <row r="24" spans="1:26">
      <c r="A24" s="73"/>
      <c r="B24" s="74">
        <v>24</v>
      </c>
      <c r="C24" s="75" t="b">
        <v>1</v>
      </c>
      <c r="D24" s="76">
        <v>42661</v>
      </c>
      <c r="E24" s="77">
        <v>0.3888888888888889</v>
      </c>
      <c r="F24" s="12">
        <f t="shared" si="1"/>
        <v>33.333333333333336</v>
      </c>
      <c r="G24" s="11"/>
      <c r="H24" s="5"/>
      <c r="I24" s="12"/>
      <c r="J24" s="11"/>
      <c r="K24" s="5"/>
      <c r="L24" s="12"/>
      <c r="M24" s="26"/>
      <c r="N24" s="27"/>
      <c r="O24" s="38"/>
    </row>
    <row r="25" spans="1:26">
      <c r="A25" s="68">
        <v>16</v>
      </c>
      <c r="B25" s="69">
        <v>15</v>
      </c>
      <c r="C25" s="70" t="b">
        <v>0</v>
      </c>
      <c r="D25" s="71">
        <v>42660</v>
      </c>
      <c r="E25" s="72">
        <v>0.6743055555555556</v>
      </c>
      <c r="F25" s="10">
        <f t="shared" si="1"/>
        <v>16.183333333333334</v>
      </c>
      <c r="G25" s="9">
        <v>42660</v>
      </c>
      <c r="H25" s="4">
        <v>0.6875</v>
      </c>
      <c r="I25" s="10">
        <f t="shared" si="2"/>
        <v>16.5</v>
      </c>
      <c r="J25" s="9">
        <v>42660</v>
      </c>
      <c r="K25" s="4">
        <v>0.68888888888888899</v>
      </c>
      <c r="L25" s="10">
        <f>(J25-$R$16)*24+24*(K25-$R$17)</f>
        <v>16.533333333333335</v>
      </c>
      <c r="M25" s="24">
        <v>0</v>
      </c>
      <c r="N25" s="25">
        <v>0</v>
      </c>
      <c r="O25" s="37"/>
      <c r="T25" s="67"/>
    </row>
    <row r="26" spans="1:26" s="67" customFormat="1">
      <c r="A26" s="68">
        <v>17</v>
      </c>
      <c r="B26" s="69">
        <v>7</v>
      </c>
      <c r="C26" s="70" t="b">
        <v>0</v>
      </c>
      <c r="D26" s="71">
        <v>42660</v>
      </c>
      <c r="E26" s="72">
        <v>0.67708333333333337</v>
      </c>
      <c r="F26" s="10">
        <f t="shared" si="1"/>
        <v>16.25</v>
      </c>
      <c r="G26" s="9">
        <v>42660</v>
      </c>
      <c r="H26" s="4">
        <v>0.6875</v>
      </c>
      <c r="I26" s="10">
        <f t="shared" si="2"/>
        <v>16.5</v>
      </c>
      <c r="J26" s="9">
        <v>42660</v>
      </c>
      <c r="K26" s="4">
        <v>0.69305555555555554</v>
      </c>
      <c r="L26" s="10">
        <f>(J26-$R$16)*24+24*(K26-$R$17)</f>
        <v>16.633333333333333</v>
      </c>
      <c r="M26" s="24">
        <v>1</v>
      </c>
      <c r="N26" s="25">
        <v>1</v>
      </c>
      <c r="O26" s="37">
        <v>16.633333333333333</v>
      </c>
    </row>
    <row r="27" spans="1:26" s="67" customFormat="1">
      <c r="A27" s="68">
        <v>18</v>
      </c>
      <c r="B27" s="69">
        <v>12</v>
      </c>
      <c r="C27" s="70" t="b">
        <v>0</v>
      </c>
      <c r="D27" s="71">
        <v>42660</v>
      </c>
      <c r="E27" s="72">
        <v>0.67708333333333337</v>
      </c>
      <c r="F27" s="10">
        <f t="shared" si="1"/>
        <v>16.25</v>
      </c>
      <c r="G27" s="16"/>
      <c r="H27" s="6"/>
      <c r="I27" s="17"/>
      <c r="J27" s="9">
        <v>42661</v>
      </c>
      <c r="K27" s="4">
        <v>0.4201388888888889</v>
      </c>
      <c r="L27" s="10">
        <f>(J27-$R$16)*24+24*(K27-$R$17)</f>
        <v>34.083333333333336</v>
      </c>
      <c r="M27" s="24">
        <v>1</v>
      </c>
      <c r="N27" s="25">
        <v>1</v>
      </c>
      <c r="O27" s="37">
        <f>F61</f>
        <v>34.083333333333336</v>
      </c>
    </row>
    <row r="28" spans="1:26" s="67" customFormat="1">
      <c r="A28" s="73"/>
      <c r="B28" s="74">
        <v>48</v>
      </c>
      <c r="C28" s="75" t="b">
        <v>1</v>
      </c>
      <c r="D28" s="76">
        <v>42661</v>
      </c>
      <c r="E28" s="77">
        <v>0.65833333333333333</v>
      </c>
      <c r="F28" s="12">
        <f t="shared" si="1"/>
        <v>39.799999999999997</v>
      </c>
      <c r="G28" s="11"/>
      <c r="H28" s="5"/>
      <c r="I28" s="12"/>
      <c r="J28" s="11"/>
      <c r="K28" s="5"/>
      <c r="L28" s="12"/>
      <c r="M28" s="26"/>
      <c r="N28" s="27"/>
      <c r="O28" s="38"/>
      <c r="T28" s="66"/>
    </row>
    <row r="29" spans="1:26">
      <c r="A29" s="68">
        <v>19</v>
      </c>
      <c r="B29" s="69">
        <v>12</v>
      </c>
      <c r="C29" s="70" t="b">
        <v>0</v>
      </c>
      <c r="D29" s="71">
        <v>42660</v>
      </c>
      <c r="E29" s="72">
        <v>0.67986111111111114</v>
      </c>
      <c r="F29" s="10">
        <f t="shared" si="1"/>
        <v>16.316666666666666</v>
      </c>
      <c r="G29" s="9"/>
      <c r="H29" s="4"/>
      <c r="I29" s="10"/>
      <c r="J29" s="9">
        <v>42661</v>
      </c>
      <c r="K29" s="4">
        <v>0.57291666666666663</v>
      </c>
      <c r="L29" s="10">
        <f>(J29-$R$16)*24+24*(K29-$R$17)</f>
        <v>37.75</v>
      </c>
      <c r="M29" s="24">
        <v>3</v>
      </c>
      <c r="N29" s="25">
        <v>1</v>
      </c>
      <c r="O29" s="37">
        <f>F92</f>
        <v>37.333333333333336</v>
      </c>
      <c r="U29" s="66"/>
      <c r="V29" s="66"/>
      <c r="W29" s="66"/>
      <c r="X29" s="66"/>
      <c r="Y29" s="82"/>
      <c r="Z29" s="82"/>
    </row>
    <row r="30" spans="1:26" s="67" customFormat="1">
      <c r="A30" s="73"/>
      <c r="B30" s="74">
        <v>35</v>
      </c>
      <c r="C30" s="75" t="b">
        <v>1</v>
      </c>
      <c r="D30" s="76">
        <v>42661</v>
      </c>
      <c r="E30" s="77">
        <v>0.67013888888888884</v>
      </c>
      <c r="F30" s="12">
        <f t="shared" si="1"/>
        <v>40.083333333333329</v>
      </c>
      <c r="G30" s="11"/>
      <c r="H30" s="5"/>
      <c r="I30" s="12"/>
      <c r="J30" s="11"/>
      <c r="K30" s="5"/>
      <c r="L30" s="12"/>
      <c r="M30" s="26"/>
      <c r="N30" s="27"/>
      <c r="O30" s="38"/>
      <c r="T30" s="66"/>
      <c r="U30" s="66"/>
    </row>
    <row r="31" spans="1:26" s="67" customFormat="1">
      <c r="A31" s="73"/>
      <c r="B31" s="74">
        <v>28</v>
      </c>
      <c r="C31" s="75" t="b">
        <v>1</v>
      </c>
      <c r="D31" s="76">
        <v>42662</v>
      </c>
      <c r="E31" s="77">
        <v>0.6479166666666667</v>
      </c>
      <c r="F31" s="12">
        <f t="shared" si="1"/>
        <v>63.55</v>
      </c>
      <c r="G31" s="11"/>
      <c r="H31" s="5"/>
      <c r="I31" s="12"/>
      <c r="J31" s="11"/>
      <c r="K31" s="5"/>
      <c r="L31" s="12"/>
      <c r="M31" s="26"/>
      <c r="N31" s="27"/>
      <c r="O31" s="38"/>
    </row>
    <row r="32" spans="1:26">
      <c r="A32" s="68">
        <v>20</v>
      </c>
      <c r="B32" s="69">
        <v>3</v>
      </c>
      <c r="C32" s="70" t="b">
        <v>0</v>
      </c>
      <c r="D32" s="71">
        <v>42660</v>
      </c>
      <c r="E32" s="72">
        <v>0.69791666666666663</v>
      </c>
      <c r="F32" s="10">
        <f t="shared" si="1"/>
        <v>16.75</v>
      </c>
      <c r="G32" s="9"/>
      <c r="H32" s="4"/>
      <c r="I32" s="10"/>
      <c r="J32" s="9">
        <v>42663</v>
      </c>
      <c r="K32" s="4">
        <v>0.54166666666666663</v>
      </c>
      <c r="L32" s="10">
        <f>(J32-$R$16)*24+24*(K32-$R$17)</f>
        <v>85</v>
      </c>
      <c r="M32" s="24">
        <v>0</v>
      </c>
      <c r="N32" s="25">
        <v>0</v>
      </c>
      <c r="O32" s="37"/>
      <c r="T32" s="67"/>
      <c r="U32" s="59"/>
      <c r="V32" s="59"/>
      <c r="W32" s="59"/>
      <c r="X32" s="43"/>
      <c r="Y32" s="86"/>
      <c r="Z32" s="86"/>
    </row>
    <row r="33" spans="1:26">
      <c r="A33" s="68">
        <v>21</v>
      </c>
      <c r="B33" s="69">
        <v>17</v>
      </c>
      <c r="C33" s="70" t="b">
        <v>0</v>
      </c>
      <c r="D33" s="71">
        <v>42660</v>
      </c>
      <c r="E33" s="72">
        <v>0.70000000000000007</v>
      </c>
      <c r="F33" s="10">
        <f t="shared" si="1"/>
        <v>16.8</v>
      </c>
      <c r="G33" s="9"/>
      <c r="H33" s="4"/>
      <c r="I33" s="10"/>
      <c r="J33" s="16">
        <v>42661</v>
      </c>
      <c r="K33" s="6">
        <v>0.57708333333333328</v>
      </c>
      <c r="L33" s="17">
        <f>(J33-$R$16)*24+24*(K33-$R$17)</f>
        <v>37.849999999999994</v>
      </c>
      <c r="M33" s="30">
        <v>1</v>
      </c>
      <c r="N33" s="31">
        <v>0</v>
      </c>
      <c r="O33" s="40">
        <f>F51</f>
        <v>37.849999999999994</v>
      </c>
      <c r="T33" s="67"/>
      <c r="U33" s="44"/>
      <c r="V33" s="91"/>
      <c r="W33" s="91"/>
      <c r="X33" s="91"/>
      <c r="Y33" s="91"/>
      <c r="Z33" s="91"/>
    </row>
    <row r="34" spans="1:26">
      <c r="A34" s="68">
        <v>22</v>
      </c>
      <c r="B34" s="110">
        <v>11</v>
      </c>
      <c r="C34" s="70" t="b">
        <v>0</v>
      </c>
      <c r="D34" s="71">
        <v>42660</v>
      </c>
      <c r="E34" s="72">
        <v>0.71736111111111101</v>
      </c>
      <c r="F34" s="10">
        <f t="shared" si="1"/>
        <v>17.216666666666665</v>
      </c>
      <c r="G34" s="9"/>
      <c r="H34" s="4"/>
      <c r="I34" s="10"/>
      <c r="J34" s="9">
        <v>42663</v>
      </c>
      <c r="K34" s="4">
        <v>0.51041666666666663</v>
      </c>
      <c r="L34" s="10">
        <f>(J34-$R$16)*24+24*(K34-$R$17)</f>
        <v>84.25</v>
      </c>
      <c r="M34" s="24">
        <v>5</v>
      </c>
      <c r="N34" s="25">
        <v>5</v>
      </c>
      <c r="O34" s="37">
        <f>F37</f>
        <v>17.516666666666666</v>
      </c>
      <c r="U34" s="66"/>
      <c r="V34" s="66"/>
      <c r="W34" s="66"/>
      <c r="X34" s="66"/>
      <c r="Y34" s="66"/>
      <c r="Z34" s="66"/>
    </row>
    <row r="35" spans="1:26" s="67" customFormat="1">
      <c r="A35" s="73"/>
      <c r="B35" s="74">
        <v>45</v>
      </c>
      <c r="C35" s="75" t="b">
        <v>1</v>
      </c>
      <c r="D35" s="76">
        <v>42661</v>
      </c>
      <c r="E35" s="77">
        <v>0.56527777777777777</v>
      </c>
      <c r="F35" s="12">
        <f t="shared" si="1"/>
        <v>37.566666666666663</v>
      </c>
      <c r="G35" s="11"/>
      <c r="H35" s="5"/>
      <c r="I35" s="12"/>
      <c r="J35" s="11"/>
      <c r="K35" s="5"/>
      <c r="L35" s="12"/>
      <c r="M35" s="26"/>
      <c r="N35" s="27"/>
      <c r="O35" s="38"/>
      <c r="T35" s="82"/>
      <c r="U35" s="66"/>
    </row>
    <row r="36" spans="1:26">
      <c r="A36" s="73"/>
      <c r="B36" s="74">
        <v>67</v>
      </c>
      <c r="C36" s="75" t="b">
        <v>1</v>
      </c>
      <c r="D36" s="76">
        <v>42663</v>
      </c>
      <c r="E36" s="77">
        <v>0.69097222222222221</v>
      </c>
      <c r="F36" s="12">
        <f t="shared" si="1"/>
        <v>88.583333333333329</v>
      </c>
      <c r="G36" s="11"/>
      <c r="H36" s="5"/>
      <c r="I36" s="12"/>
      <c r="J36" s="11"/>
      <c r="K36" s="5"/>
      <c r="L36" s="12"/>
      <c r="M36" s="26"/>
      <c r="N36" s="27"/>
      <c r="O36" s="38"/>
    </row>
    <row r="37" spans="1:26">
      <c r="A37" s="68">
        <v>23</v>
      </c>
      <c r="B37" s="69">
        <v>22</v>
      </c>
      <c r="C37" s="70" t="b">
        <v>0</v>
      </c>
      <c r="D37" s="71">
        <v>42660</v>
      </c>
      <c r="E37" s="72">
        <v>0.72986111111111107</v>
      </c>
      <c r="F37" s="10">
        <f t="shared" ref="F37:F69" si="3">(D37-$R$16)*24+24*(E37-$R$17)</f>
        <v>17.516666666666666</v>
      </c>
      <c r="G37" s="16"/>
      <c r="H37" s="6"/>
      <c r="I37" s="17"/>
      <c r="J37" s="9">
        <v>42661</v>
      </c>
      <c r="K37" s="4">
        <v>0.63055555555555554</v>
      </c>
      <c r="L37" s="10">
        <f>(J37-$R$16)*24+24*(K37-$R$17)</f>
        <v>39.133333333333333</v>
      </c>
      <c r="M37" s="24">
        <v>2</v>
      </c>
      <c r="N37" s="25">
        <v>2</v>
      </c>
      <c r="O37" s="37">
        <f>F83</f>
        <v>36.883333333333333</v>
      </c>
      <c r="T37" s="92"/>
      <c r="U37" s="93"/>
      <c r="V37" s="66"/>
      <c r="W37" s="66"/>
      <c r="X37" s="66"/>
      <c r="Y37" s="66"/>
      <c r="Z37" s="66"/>
    </row>
    <row r="38" spans="1:26">
      <c r="A38" s="73"/>
      <c r="B38" s="74">
        <v>54</v>
      </c>
      <c r="C38" s="75" t="b">
        <v>1</v>
      </c>
      <c r="D38" s="76">
        <v>42663</v>
      </c>
      <c r="E38" s="77">
        <v>0.5</v>
      </c>
      <c r="F38" s="12">
        <f t="shared" si="3"/>
        <v>84</v>
      </c>
      <c r="G38" s="11"/>
      <c r="H38" s="5"/>
      <c r="I38" s="12"/>
      <c r="J38" s="11"/>
      <c r="K38" s="5"/>
      <c r="L38" s="12"/>
      <c r="M38" s="26"/>
      <c r="N38" s="27"/>
      <c r="O38" s="38"/>
    </row>
    <row r="39" spans="1:26">
      <c r="A39" s="73"/>
      <c r="B39" s="74">
        <v>70</v>
      </c>
      <c r="C39" s="75" t="b">
        <v>1</v>
      </c>
      <c r="D39" s="76">
        <v>42664</v>
      </c>
      <c r="E39" s="77">
        <v>0.68055555555555547</v>
      </c>
      <c r="F39" s="12">
        <f t="shared" si="3"/>
        <v>112.33333333333333</v>
      </c>
      <c r="G39" s="11"/>
      <c r="H39" s="5"/>
      <c r="I39" s="12"/>
      <c r="J39" s="11"/>
      <c r="K39" s="5"/>
      <c r="L39" s="12"/>
      <c r="M39" s="26"/>
      <c r="N39" s="27"/>
      <c r="O39" s="38"/>
    </row>
    <row r="40" spans="1:26" s="67" customFormat="1">
      <c r="A40" s="68">
        <v>24</v>
      </c>
      <c r="B40" s="69">
        <v>4</v>
      </c>
      <c r="C40" s="70" t="b">
        <v>0</v>
      </c>
      <c r="D40" s="71">
        <v>42660</v>
      </c>
      <c r="E40" s="72">
        <v>0.73263888888888884</v>
      </c>
      <c r="F40" s="10">
        <f t="shared" si="3"/>
        <v>17.583333333333332</v>
      </c>
      <c r="G40" s="16"/>
      <c r="H40" s="6"/>
      <c r="I40" s="17"/>
      <c r="J40" s="9">
        <v>42661</v>
      </c>
      <c r="K40" s="4">
        <v>0.57291666666666663</v>
      </c>
      <c r="L40" s="10">
        <f>(J40-$R$16)*24+24*(K40-$R$17)</f>
        <v>37.75</v>
      </c>
      <c r="M40" s="24">
        <v>3</v>
      </c>
      <c r="N40" s="25">
        <v>2</v>
      </c>
      <c r="O40" s="37">
        <f>F44</f>
        <v>18.416666666666668</v>
      </c>
      <c r="T40" s="86"/>
      <c r="U40" s="82"/>
    </row>
    <row r="41" spans="1:26" s="67" customFormat="1">
      <c r="A41" s="73"/>
      <c r="B41" s="74">
        <v>55</v>
      </c>
      <c r="C41" s="75" t="b">
        <v>1</v>
      </c>
      <c r="D41" s="76">
        <v>42662</v>
      </c>
      <c r="E41" s="77">
        <v>0.6875</v>
      </c>
      <c r="F41" s="12">
        <f t="shared" si="3"/>
        <v>64.5</v>
      </c>
      <c r="G41" s="11"/>
      <c r="H41" s="5"/>
      <c r="I41" s="12"/>
      <c r="J41" s="11"/>
      <c r="K41" s="5"/>
      <c r="L41" s="12"/>
      <c r="M41" s="26"/>
      <c r="N41" s="27"/>
      <c r="O41" s="38"/>
    </row>
    <row r="42" spans="1:26" s="67" customFormat="1">
      <c r="A42" s="68">
        <v>25</v>
      </c>
      <c r="B42" s="69">
        <v>22</v>
      </c>
      <c r="C42" s="70" t="b">
        <v>0</v>
      </c>
      <c r="D42" s="71">
        <v>42660</v>
      </c>
      <c r="E42" s="72">
        <v>0.73611111111111116</v>
      </c>
      <c r="F42" s="10">
        <f t="shared" si="3"/>
        <v>17.666666666666668</v>
      </c>
      <c r="G42" s="16"/>
      <c r="H42" s="6"/>
      <c r="I42" s="17"/>
      <c r="J42" s="14">
        <v>42664</v>
      </c>
      <c r="K42" s="1">
        <v>0.71944444444444444</v>
      </c>
      <c r="L42" s="10">
        <f t="shared" ref="L42:L44" si="4">(J42-$R$16)*24+24*(K42-$R$17)</f>
        <v>113.26666666666667</v>
      </c>
      <c r="M42" s="32">
        <v>2</v>
      </c>
      <c r="N42" s="33">
        <v>1</v>
      </c>
      <c r="O42" s="45">
        <f>F62</f>
        <v>34.083333333333336</v>
      </c>
      <c r="T42" s="66"/>
      <c r="U42" s="66"/>
    </row>
    <row r="43" spans="1:26" s="67" customFormat="1">
      <c r="A43" s="73"/>
      <c r="B43" s="74">
        <v>55</v>
      </c>
      <c r="C43" s="75" t="b">
        <v>1</v>
      </c>
      <c r="D43" s="76">
        <v>42662</v>
      </c>
      <c r="E43" s="77">
        <v>0.68402777777777779</v>
      </c>
      <c r="F43" s="12">
        <f t="shared" si="3"/>
        <v>64.416666666666671</v>
      </c>
      <c r="G43" s="11"/>
      <c r="H43" s="5"/>
      <c r="I43" s="12"/>
      <c r="J43" s="11"/>
      <c r="K43" s="5"/>
      <c r="L43" s="12"/>
      <c r="M43" s="26"/>
      <c r="N43" s="27"/>
      <c r="O43" s="38"/>
    </row>
    <row r="44" spans="1:26">
      <c r="A44" s="68">
        <v>26</v>
      </c>
      <c r="B44" s="69">
        <v>24</v>
      </c>
      <c r="C44" s="70" t="b">
        <v>0</v>
      </c>
      <c r="D44" s="71">
        <v>42660</v>
      </c>
      <c r="E44" s="72">
        <v>0.76736111111111116</v>
      </c>
      <c r="F44" s="10">
        <f t="shared" si="3"/>
        <v>18.416666666666668</v>
      </c>
      <c r="G44" s="9"/>
      <c r="H44" s="4"/>
      <c r="I44" s="10"/>
      <c r="J44" s="16">
        <v>42661</v>
      </c>
      <c r="K44" s="6">
        <v>0.54861111111111105</v>
      </c>
      <c r="L44" s="17">
        <f t="shared" si="4"/>
        <v>37.166666666666664</v>
      </c>
      <c r="M44" s="30">
        <v>2</v>
      </c>
      <c r="N44" s="31">
        <v>2</v>
      </c>
      <c r="O44" s="40">
        <f>F65</f>
        <v>36.15</v>
      </c>
      <c r="T44" s="82"/>
    </row>
    <row r="45" spans="1:26">
      <c r="A45" s="68">
        <v>27</v>
      </c>
      <c r="B45" s="69">
        <v>24</v>
      </c>
      <c r="C45" s="70" t="b">
        <v>0</v>
      </c>
      <c r="D45" s="71">
        <v>42661</v>
      </c>
      <c r="E45" s="72">
        <v>0.38263888888888892</v>
      </c>
      <c r="F45" s="10">
        <f t="shared" si="3"/>
        <v>33.183333333333337</v>
      </c>
      <c r="G45" s="9">
        <v>42661</v>
      </c>
      <c r="H45" s="4">
        <v>0.55833333333333335</v>
      </c>
      <c r="I45" s="10">
        <f t="shared" si="2"/>
        <v>37.4</v>
      </c>
      <c r="J45" s="9">
        <v>42661</v>
      </c>
      <c r="K45" s="4">
        <v>0.60416666666666663</v>
      </c>
      <c r="L45" s="10">
        <f>(J45-$R$16)*24+24*(K45-$R$17)</f>
        <v>38.5</v>
      </c>
      <c r="M45" s="24">
        <v>0</v>
      </c>
      <c r="N45" s="25">
        <v>0</v>
      </c>
      <c r="O45" s="37"/>
    </row>
    <row r="46" spans="1:26">
      <c r="A46" s="73"/>
      <c r="B46" s="74">
        <v>25</v>
      </c>
      <c r="C46" s="75" t="b">
        <v>1</v>
      </c>
      <c r="D46" s="76">
        <v>42661</v>
      </c>
      <c r="E46" s="77">
        <v>0.42152777777777778</v>
      </c>
      <c r="F46" s="12">
        <f t="shared" si="3"/>
        <v>34.116666666666667</v>
      </c>
      <c r="G46" s="11"/>
      <c r="H46" s="5"/>
      <c r="I46" s="12"/>
      <c r="J46" s="11"/>
      <c r="K46" s="5"/>
      <c r="L46" s="12"/>
      <c r="M46" s="26"/>
      <c r="N46" s="27"/>
      <c r="O46" s="38"/>
    </row>
    <row r="47" spans="1:26" s="67" customFormat="1">
      <c r="A47" s="68">
        <v>28</v>
      </c>
      <c r="B47" s="69">
        <v>22</v>
      </c>
      <c r="C47" s="70" t="b">
        <v>0</v>
      </c>
      <c r="D47" s="71">
        <v>42661</v>
      </c>
      <c r="E47" s="72">
        <v>0.3888888888888889</v>
      </c>
      <c r="F47" s="10">
        <f t="shared" si="3"/>
        <v>33.333333333333336</v>
      </c>
      <c r="G47" s="9">
        <v>42662</v>
      </c>
      <c r="H47" s="4">
        <v>0.55972222222222223</v>
      </c>
      <c r="I47" s="10">
        <f t="shared" si="2"/>
        <v>61.433333333333337</v>
      </c>
      <c r="J47" s="9">
        <v>42663</v>
      </c>
      <c r="K47" s="4">
        <v>0.39583333333333331</v>
      </c>
      <c r="L47" s="10">
        <f>(J47-$R$16)*24+24*(K47-$R$17)</f>
        <v>81.5</v>
      </c>
      <c r="M47" s="24">
        <v>3</v>
      </c>
      <c r="N47" s="25">
        <v>1</v>
      </c>
      <c r="O47" s="37">
        <f>F94</f>
        <v>61.5</v>
      </c>
      <c r="T47" s="47"/>
      <c r="U47" s="47"/>
    </row>
    <row r="48" spans="1:26" s="67" customFormat="1">
      <c r="A48" s="73"/>
      <c r="B48" s="74">
        <v>58</v>
      </c>
      <c r="C48" s="75" t="b">
        <v>1</v>
      </c>
      <c r="D48" s="76">
        <v>42663</v>
      </c>
      <c r="E48" s="77">
        <v>0.38541666666666669</v>
      </c>
      <c r="F48" s="12">
        <f t="shared" si="3"/>
        <v>81.25</v>
      </c>
      <c r="G48" s="11"/>
      <c r="H48" s="5"/>
      <c r="I48" s="12"/>
      <c r="J48" s="11"/>
      <c r="K48" s="5"/>
      <c r="L48" s="12"/>
      <c r="M48" s="26"/>
      <c r="N48" s="27"/>
      <c r="O48" s="38"/>
    </row>
    <row r="49" spans="1:21">
      <c r="A49" s="68">
        <v>29</v>
      </c>
      <c r="B49" s="69">
        <v>22</v>
      </c>
      <c r="C49" s="70" t="b">
        <v>0</v>
      </c>
      <c r="D49" s="71">
        <v>42661</v>
      </c>
      <c r="E49" s="72">
        <v>0.38958333333333334</v>
      </c>
      <c r="F49" s="10">
        <f t="shared" si="3"/>
        <v>33.35</v>
      </c>
      <c r="G49" s="9">
        <v>42661</v>
      </c>
      <c r="H49" s="4">
        <v>0.57708333333333328</v>
      </c>
      <c r="I49" s="10">
        <f t="shared" si="2"/>
        <v>37.849999999999994</v>
      </c>
      <c r="J49" s="9">
        <v>42661</v>
      </c>
      <c r="K49" s="4">
        <v>0.63263888888888886</v>
      </c>
      <c r="L49" s="10">
        <f>(J49-$R$16)*24+24*(K49-$R$17)</f>
        <v>39.183333333333337</v>
      </c>
      <c r="M49" s="24">
        <v>1</v>
      </c>
      <c r="N49" s="25">
        <v>1</v>
      </c>
      <c r="O49" s="37">
        <f>F99</f>
        <v>39.183333333333337</v>
      </c>
    </row>
    <row r="50" spans="1:21" s="67" customFormat="1">
      <c r="A50" s="73"/>
      <c r="B50" s="74">
        <v>30</v>
      </c>
      <c r="C50" s="75" t="b">
        <v>1</v>
      </c>
      <c r="D50" s="76">
        <v>42661</v>
      </c>
      <c r="E50" s="77">
        <v>0.56944444444444442</v>
      </c>
      <c r="F50" s="12">
        <f t="shared" si="3"/>
        <v>37.666666666666664</v>
      </c>
      <c r="G50" s="11"/>
      <c r="H50" s="5"/>
      <c r="I50" s="12"/>
      <c r="J50" s="11"/>
      <c r="K50" s="5"/>
      <c r="L50" s="12"/>
      <c r="M50" s="26"/>
      <c r="N50" s="27"/>
      <c r="O50" s="38"/>
      <c r="T50" s="82"/>
      <c r="U50" s="66"/>
    </row>
    <row r="51" spans="1:21" s="67" customFormat="1">
      <c r="A51" s="73"/>
      <c r="B51" s="110">
        <v>21</v>
      </c>
      <c r="C51" s="75" t="b">
        <v>1</v>
      </c>
      <c r="D51" s="76">
        <v>42661</v>
      </c>
      <c r="E51" s="77">
        <v>0.57708333333333328</v>
      </c>
      <c r="F51" s="12">
        <f t="shared" si="3"/>
        <v>37.849999999999994</v>
      </c>
      <c r="G51" s="11"/>
      <c r="H51" s="5"/>
      <c r="I51" s="12"/>
      <c r="J51" s="11"/>
      <c r="K51" s="5"/>
      <c r="L51" s="12"/>
      <c r="M51" s="26"/>
      <c r="N51" s="27"/>
      <c r="O51" s="38"/>
      <c r="T51" s="82"/>
      <c r="U51" s="66"/>
    </row>
    <row r="52" spans="1:21" s="67" customFormat="1">
      <c r="A52" s="68">
        <v>30</v>
      </c>
      <c r="B52" s="69">
        <v>22</v>
      </c>
      <c r="C52" s="70" t="b">
        <v>0</v>
      </c>
      <c r="D52" s="71">
        <v>42661</v>
      </c>
      <c r="E52" s="72">
        <v>0.39027777777777778</v>
      </c>
      <c r="F52" s="10">
        <f t="shared" si="3"/>
        <v>33.366666666666667</v>
      </c>
      <c r="G52" s="9">
        <v>42661</v>
      </c>
      <c r="H52" s="4">
        <v>0.39027777777777778</v>
      </c>
      <c r="I52" s="10">
        <f t="shared" si="2"/>
        <v>33.366666666666667</v>
      </c>
      <c r="J52" s="9">
        <v>42661</v>
      </c>
      <c r="K52" s="4">
        <v>0.57291666666666663</v>
      </c>
      <c r="L52" s="10">
        <f>(J52-$R$16)*24+24*(K52-$R$17)</f>
        <v>37.75</v>
      </c>
      <c r="M52" s="24">
        <v>3</v>
      </c>
      <c r="N52" s="25">
        <v>1</v>
      </c>
      <c r="O52" s="37">
        <f>F84</f>
        <v>37.416666666666671</v>
      </c>
    </row>
    <row r="53" spans="1:21" s="67" customFormat="1">
      <c r="A53" s="73"/>
      <c r="B53" s="74">
        <v>44</v>
      </c>
      <c r="C53" s="75" t="b">
        <v>1</v>
      </c>
      <c r="D53" s="76">
        <v>42661</v>
      </c>
      <c r="E53" s="77">
        <v>0.5625</v>
      </c>
      <c r="F53" s="12">
        <f t="shared" si="3"/>
        <v>37.5</v>
      </c>
      <c r="G53" s="11"/>
      <c r="H53" s="5"/>
      <c r="I53" s="12"/>
      <c r="J53" s="11"/>
      <c r="K53" s="5"/>
      <c r="L53" s="12"/>
      <c r="M53" s="26"/>
      <c r="N53" s="27"/>
      <c r="O53" s="38"/>
      <c r="T53" s="82"/>
      <c r="U53" s="66"/>
    </row>
    <row r="54" spans="1:21">
      <c r="A54" s="68">
        <v>31</v>
      </c>
      <c r="B54" s="69">
        <v>14</v>
      </c>
      <c r="C54" s="70" t="b">
        <v>0</v>
      </c>
      <c r="D54" s="71">
        <v>42661</v>
      </c>
      <c r="E54" s="72">
        <v>0.3923611111111111</v>
      </c>
      <c r="F54" s="10">
        <f t="shared" si="3"/>
        <v>33.416666666666664</v>
      </c>
      <c r="G54" s="9"/>
      <c r="H54" s="4"/>
      <c r="I54" s="10"/>
      <c r="J54" s="9">
        <v>42661</v>
      </c>
      <c r="K54" s="4">
        <v>0.54513888888888895</v>
      </c>
      <c r="L54" s="10">
        <f>(J54-$R$16)*24+24*(K54-$R$17)</f>
        <v>37.083333333333336</v>
      </c>
      <c r="M54" s="24">
        <v>2</v>
      </c>
      <c r="N54" s="25">
        <v>1</v>
      </c>
      <c r="O54" s="37">
        <f>F58</f>
        <v>36.166666666666664</v>
      </c>
      <c r="T54" s="67"/>
      <c r="U54" s="67"/>
    </row>
    <row r="55" spans="1:21">
      <c r="A55" s="73"/>
      <c r="B55" s="74">
        <v>36</v>
      </c>
      <c r="C55" s="75" t="b">
        <v>1</v>
      </c>
      <c r="D55" s="76">
        <v>42664</v>
      </c>
      <c r="E55" s="77">
        <v>0.41666666666666669</v>
      </c>
      <c r="F55" s="12">
        <f t="shared" si="3"/>
        <v>106</v>
      </c>
      <c r="G55" s="11"/>
      <c r="H55" s="5"/>
      <c r="I55" s="12"/>
      <c r="J55" s="11"/>
      <c r="K55" s="5"/>
      <c r="L55" s="12"/>
      <c r="M55" s="26"/>
      <c r="N55" s="27"/>
      <c r="O55" s="38"/>
    </row>
    <row r="56" spans="1:21">
      <c r="A56" s="68">
        <v>32</v>
      </c>
      <c r="B56" s="69">
        <v>14</v>
      </c>
      <c r="C56" s="70" t="b">
        <v>0</v>
      </c>
      <c r="D56" s="71">
        <v>42661</v>
      </c>
      <c r="E56" s="72">
        <v>0.3923611111111111</v>
      </c>
      <c r="F56" s="10">
        <f t="shared" si="3"/>
        <v>33.416666666666664</v>
      </c>
      <c r="G56" s="9">
        <v>42661</v>
      </c>
      <c r="H56" s="4">
        <v>0.51666666666666672</v>
      </c>
      <c r="I56" s="10">
        <f t="shared" si="2"/>
        <v>36.400000000000006</v>
      </c>
      <c r="J56" s="9">
        <v>42661</v>
      </c>
      <c r="K56" s="4">
        <v>0.54513888888888895</v>
      </c>
      <c r="L56" s="10">
        <f>(J56-$R$16)*24+24*(K56-$R$17)</f>
        <v>37.083333333333336</v>
      </c>
      <c r="M56" s="24">
        <v>4</v>
      </c>
      <c r="N56" s="25">
        <v>4</v>
      </c>
      <c r="O56" s="37">
        <f>F71</f>
        <v>36.333333333333336</v>
      </c>
      <c r="T56" s="46"/>
      <c r="U56" s="46"/>
    </row>
    <row r="57" spans="1:21">
      <c r="A57" s="73"/>
      <c r="B57" s="74">
        <v>5</v>
      </c>
      <c r="C57" s="75" t="b">
        <v>1</v>
      </c>
      <c r="D57" s="76">
        <v>42661</v>
      </c>
      <c r="E57" s="77">
        <v>0.39374999999999999</v>
      </c>
      <c r="F57" s="12">
        <f t="shared" si="3"/>
        <v>33.450000000000003</v>
      </c>
      <c r="G57" s="11"/>
      <c r="H57" s="5"/>
      <c r="I57" s="12"/>
      <c r="J57" s="11"/>
      <c r="K57" s="5"/>
      <c r="L57" s="12"/>
      <c r="M57" s="26"/>
      <c r="N57" s="27"/>
      <c r="O57" s="38"/>
      <c r="T57" s="86"/>
      <c r="U57" s="82"/>
    </row>
    <row r="58" spans="1:21">
      <c r="A58" s="73"/>
      <c r="B58" s="74">
        <v>31</v>
      </c>
      <c r="C58" s="75" t="b">
        <v>1</v>
      </c>
      <c r="D58" s="76">
        <v>42661</v>
      </c>
      <c r="E58" s="77">
        <v>0.50694444444444442</v>
      </c>
      <c r="F58" s="12">
        <f t="shared" si="3"/>
        <v>36.166666666666664</v>
      </c>
      <c r="G58" s="11"/>
      <c r="H58" s="5"/>
      <c r="I58" s="12"/>
      <c r="J58" s="11"/>
      <c r="K58" s="5"/>
      <c r="L58" s="12"/>
      <c r="M58" s="26"/>
      <c r="N58" s="27"/>
      <c r="O58" s="38"/>
      <c r="T58" s="82"/>
      <c r="U58" s="66"/>
    </row>
    <row r="59" spans="1:21">
      <c r="A59" s="73"/>
      <c r="B59" s="74">
        <v>66</v>
      </c>
      <c r="C59" s="75" t="b">
        <v>1</v>
      </c>
      <c r="D59" s="76">
        <v>42664</v>
      </c>
      <c r="E59" s="77">
        <v>0.38541666666666669</v>
      </c>
      <c r="F59" s="12">
        <f t="shared" si="3"/>
        <v>105.25</v>
      </c>
      <c r="G59" s="11"/>
      <c r="H59" s="5"/>
      <c r="I59" s="12"/>
      <c r="J59" s="11"/>
      <c r="K59" s="5"/>
      <c r="L59" s="12"/>
      <c r="M59" s="26"/>
      <c r="N59" s="27"/>
      <c r="O59" s="38"/>
    </row>
    <row r="60" spans="1:21">
      <c r="A60" s="73"/>
      <c r="B60" s="74">
        <v>36</v>
      </c>
      <c r="C60" s="75" t="b">
        <v>1</v>
      </c>
      <c r="D60" s="76">
        <v>42664</v>
      </c>
      <c r="E60" s="77">
        <v>0.41666666666666669</v>
      </c>
      <c r="F60" s="12">
        <f t="shared" si="3"/>
        <v>106</v>
      </c>
      <c r="G60" s="11"/>
      <c r="H60" s="5"/>
      <c r="I60" s="12"/>
      <c r="J60" s="11"/>
      <c r="K60" s="5"/>
      <c r="L60" s="12"/>
      <c r="M60" s="26"/>
      <c r="N60" s="27"/>
      <c r="O60" s="38"/>
    </row>
    <row r="61" spans="1:21" s="67" customFormat="1">
      <c r="A61" s="68">
        <v>33</v>
      </c>
      <c r="B61" s="69">
        <v>18</v>
      </c>
      <c r="C61" s="70" t="b">
        <v>0</v>
      </c>
      <c r="D61" s="71">
        <v>42661</v>
      </c>
      <c r="E61" s="72">
        <v>0.4201388888888889</v>
      </c>
      <c r="F61" s="10">
        <f t="shared" si="3"/>
        <v>34.083333333333336</v>
      </c>
      <c r="G61" s="9">
        <v>42662</v>
      </c>
      <c r="H61" s="4">
        <v>0.75</v>
      </c>
      <c r="I61" s="10">
        <f t="shared" si="2"/>
        <v>66</v>
      </c>
      <c r="J61" s="9">
        <v>42663</v>
      </c>
      <c r="K61" s="4">
        <v>0.73472222222222217</v>
      </c>
      <c r="L61" s="10">
        <f>(J61-$R$16)*24+24*(K61-$R$17)</f>
        <v>89.633333333333326</v>
      </c>
      <c r="M61" s="24">
        <v>2</v>
      </c>
      <c r="N61" s="25">
        <v>0</v>
      </c>
      <c r="O61" s="37">
        <f>F119</f>
        <v>84.866666666666674</v>
      </c>
      <c r="T61" s="66"/>
      <c r="U61" s="66"/>
    </row>
    <row r="62" spans="1:21" s="67" customFormat="1">
      <c r="A62" s="68">
        <v>34</v>
      </c>
      <c r="B62" s="69">
        <v>25</v>
      </c>
      <c r="C62" s="70" t="b">
        <v>0</v>
      </c>
      <c r="D62" s="71">
        <v>42661</v>
      </c>
      <c r="E62" s="72">
        <v>0.4201388888888889</v>
      </c>
      <c r="F62" s="10">
        <f t="shared" si="3"/>
        <v>34.083333333333336</v>
      </c>
      <c r="G62" s="9">
        <v>42661</v>
      </c>
      <c r="H62" s="4">
        <v>0.51041666666666663</v>
      </c>
      <c r="I62" s="10">
        <f t="shared" si="2"/>
        <v>36.25</v>
      </c>
      <c r="J62" s="16">
        <v>42661</v>
      </c>
      <c r="K62" s="6">
        <v>0.5131944444444444</v>
      </c>
      <c r="L62" s="17">
        <f>(J62-$R$16)*24+24*(K62-$R$17)</f>
        <v>36.316666666666663</v>
      </c>
      <c r="M62" s="24">
        <v>1</v>
      </c>
      <c r="N62" s="25">
        <v>1</v>
      </c>
      <c r="O62" s="37">
        <f>F68</f>
        <v>36.316666666666663</v>
      </c>
      <c r="T62" s="82"/>
      <c r="U62" s="82"/>
    </row>
    <row r="63" spans="1:21">
      <c r="A63" s="73"/>
      <c r="B63" s="74">
        <v>9</v>
      </c>
      <c r="C63" s="75" t="b">
        <v>1</v>
      </c>
      <c r="D63" s="76">
        <v>42661</v>
      </c>
      <c r="E63" s="77">
        <v>0.55208333333333337</v>
      </c>
      <c r="F63" s="12">
        <f t="shared" si="3"/>
        <v>37.25</v>
      </c>
      <c r="G63" s="11"/>
      <c r="H63" s="5"/>
      <c r="I63" s="12"/>
      <c r="J63" s="11"/>
      <c r="K63" s="5"/>
      <c r="L63" s="12"/>
      <c r="M63" s="26"/>
      <c r="N63" s="27"/>
      <c r="O63" s="38"/>
      <c r="T63" s="82"/>
      <c r="U63" s="66"/>
    </row>
    <row r="64" spans="1:21" s="67" customFormat="1">
      <c r="A64" s="73"/>
      <c r="B64" s="110">
        <v>43</v>
      </c>
      <c r="C64" s="75" t="b">
        <v>1</v>
      </c>
      <c r="D64" s="76">
        <v>42661</v>
      </c>
      <c r="E64" s="77">
        <v>0.57638888888888895</v>
      </c>
      <c r="F64" s="12">
        <f t="shared" si="3"/>
        <v>37.833333333333336</v>
      </c>
      <c r="G64" s="11"/>
      <c r="H64" s="5"/>
      <c r="I64" s="12"/>
      <c r="J64" s="11"/>
      <c r="K64" s="5"/>
      <c r="L64" s="12"/>
      <c r="M64" s="26"/>
      <c r="N64" s="27"/>
      <c r="O64" s="38"/>
      <c r="T64" s="82"/>
      <c r="U64" s="66"/>
    </row>
    <row r="65" spans="1:21">
      <c r="A65" s="68">
        <v>35</v>
      </c>
      <c r="B65" s="110">
        <v>26</v>
      </c>
      <c r="C65" s="70" t="b">
        <v>0</v>
      </c>
      <c r="D65" s="71">
        <v>42661</v>
      </c>
      <c r="E65" s="72">
        <v>0.50624999999999998</v>
      </c>
      <c r="F65" s="10">
        <f t="shared" si="3"/>
        <v>36.15</v>
      </c>
      <c r="G65" s="16"/>
      <c r="H65" s="6"/>
      <c r="I65" s="17"/>
      <c r="J65" s="9">
        <v>42661</v>
      </c>
      <c r="K65" s="4">
        <v>0.67013888888888884</v>
      </c>
      <c r="L65" s="10">
        <f>(J65-$R$16)*24+24*(K65-$R$17)</f>
        <v>40.083333333333329</v>
      </c>
      <c r="M65" s="24">
        <v>2</v>
      </c>
      <c r="N65" s="25">
        <v>0</v>
      </c>
      <c r="O65" s="37">
        <f>F93</f>
        <v>39.866666666666667</v>
      </c>
      <c r="T65" s="82"/>
      <c r="U65" s="66"/>
    </row>
    <row r="66" spans="1:21" s="67" customFormat="1">
      <c r="A66" s="68">
        <v>36</v>
      </c>
      <c r="B66" s="69">
        <v>31</v>
      </c>
      <c r="C66" s="70" t="b">
        <v>0</v>
      </c>
      <c r="D66" s="71">
        <v>42661</v>
      </c>
      <c r="E66" s="72">
        <v>0.51041666666666663</v>
      </c>
      <c r="F66" s="10">
        <f t="shared" si="3"/>
        <v>36.25</v>
      </c>
      <c r="G66" s="16"/>
      <c r="H66" s="6"/>
      <c r="I66" s="17"/>
      <c r="J66" s="9">
        <v>42664</v>
      </c>
      <c r="K66" s="4">
        <v>0.41666666666666669</v>
      </c>
      <c r="L66" s="10">
        <f>(J66-$R$16)*24+24*(K66-$R$17)</f>
        <v>106</v>
      </c>
      <c r="M66" s="24">
        <v>4</v>
      </c>
      <c r="N66" s="25">
        <v>0</v>
      </c>
      <c r="O66" s="37">
        <f>F55</f>
        <v>106</v>
      </c>
      <c r="T66" s="47"/>
      <c r="U66" s="47"/>
    </row>
    <row r="67" spans="1:21">
      <c r="A67" s="73"/>
      <c r="B67" s="74">
        <v>66</v>
      </c>
      <c r="C67" s="75" t="b">
        <v>1</v>
      </c>
      <c r="D67" s="76">
        <v>42664</v>
      </c>
      <c r="E67" s="77">
        <v>0.38541666666666669</v>
      </c>
      <c r="F67" s="12">
        <f t="shared" si="3"/>
        <v>105.25</v>
      </c>
      <c r="G67" s="11"/>
      <c r="H67" s="5"/>
      <c r="I67" s="12"/>
      <c r="J67" s="11"/>
      <c r="K67" s="5"/>
      <c r="L67" s="12"/>
      <c r="M67" s="26"/>
      <c r="N67" s="27"/>
      <c r="O67" s="38"/>
    </row>
    <row r="68" spans="1:21" s="67" customFormat="1">
      <c r="A68" s="68">
        <v>37</v>
      </c>
      <c r="B68" s="69">
        <v>34</v>
      </c>
      <c r="C68" s="70" t="b">
        <v>0</v>
      </c>
      <c r="D68" s="71">
        <v>42661</v>
      </c>
      <c r="E68" s="72">
        <v>0.5131944444444444</v>
      </c>
      <c r="F68" s="10">
        <f t="shared" si="3"/>
        <v>36.316666666666663</v>
      </c>
      <c r="G68" s="16"/>
      <c r="H68" s="6"/>
      <c r="I68" s="17"/>
      <c r="J68" s="16">
        <v>42664</v>
      </c>
      <c r="K68" s="6">
        <v>0.47916666666666669</v>
      </c>
      <c r="L68" s="17">
        <f t="shared" ref="L68" si="5">(J68-$R$16)*24+24*(K68-$R$17)</f>
        <v>107.5</v>
      </c>
      <c r="M68" s="32">
        <v>1</v>
      </c>
      <c r="N68" s="33">
        <v>1</v>
      </c>
      <c r="O68" s="45">
        <f>F122</f>
        <v>83.5</v>
      </c>
    </row>
    <row r="69" spans="1:21">
      <c r="A69" s="73"/>
      <c r="B69" s="74">
        <v>62</v>
      </c>
      <c r="C69" s="75" t="b">
        <v>1</v>
      </c>
      <c r="D69" s="76">
        <v>42661</v>
      </c>
      <c r="E69" s="77">
        <v>0.55208333333333337</v>
      </c>
      <c r="F69" s="12">
        <f t="shared" si="3"/>
        <v>37.25</v>
      </c>
      <c r="G69" s="11"/>
      <c r="H69" s="5"/>
      <c r="I69" s="12"/>
      <c r="J69" s="11"/>
      <c r="K69" s="5"/>
      <c r="L69" s="12"/>
      <c r="M69" s="26"/>
      <c r="N69" s="27"/>
      <c r="O69" s="38"/>
      <c r="T69" s="82"/>
      <c r="U69" s="82"/>
    </row>
    <row r="70" spans="1:21">
      <c r="A70" s="73"/>
      <c r="B70" s="74">
        <v>19</v>
      </c>
      <c r="C70" s="75" t="b">
        <v>1</v>
      </c>
      <c r="D70" s="76">
        <v>42661</v>
      </c>
      <c r="E70" s="77">
        <v>0.55972222222222223</v>
      </c>
      <c r="F70" s="12">
        <f t="shared" ref="F70:F100" si="6">(D70-$R$16)*24+24*(E70-$R$17)</f>
        <v>37.433333333333337</v>
      </c>
      <c r="G70" s="11"/>
      <c r="H70" s="5"/>
      <c r="I70" s="12"/>
      <c r="J70" s="11"/>
      <c r="K70" s="5"/>
      <c r="L70" s="12"/>
      <c r="M70" s="26"/>
      <c r="N70" s="27"/>
      <c r="O70" s="38"/>
      <c r="T70" s="82"/>
      <c r="U70" s="66"/>
    </row>
    <row r="71" spans="1:21">
      <c r="A71" s="68">
        <v>38</v>
      </c>
      <c r="B71" s="69">
        <v>32</v>
      </c>
      <c r="C71" s="70" t="b">
        <v>0</v>
      </c>
      <c r="D71" s="71">
        <v>42661</v>
      </c>
      <c r="E71" s="72">
        <v>0.51388888888888895</v>
      </c>
      <c r="F71" s="10">
        <f t="shared" si="6"/>
        <v>36.333333333333336</v>
      </c>
      <c r="G71" s="9">
        <v>42661</v>
      </c>
      <c r="H71" s="4">
        <v>0.52430555555555558</v>
      </c>
      <c r="I71" s="10">
        <f t="shared" ref="I71:I128" si="7">(G71-$R$16)*24+24*(H71-$R$17)</f>
        <v>36.583333333333336</v>
      </c>
      <c r="J71" s="9">
        <v>42661</v>
      </c>
      <c r="K71" s="4">
        <v>0.53125</v>
      </c>
      <c r="L71" s="10">
        <f>(J71-$R$16)*24+24*(K71-$R$17)</f>
        <v>36.75</v>
      </c>
      <c r="M71" s="24">
        <v>1</v>
      </c>
      <c r="N71" s="25">
        <v>0</v>
      </c>
      <c r="O71" s="45">
        <f>F7</f>
        <v>36.666666666666671</v>
      </c>
    </row>
    <row r="72" spans="1:21">
      <c r="A72" s="73"/>
      <c r="B72" s="74">
        <v>42</v>
      </c>
      <c r="C72" s="75" t="b">
        <v>1</v>
      </c>
      <c r="D72" s="76">
        <v>42663</v>
      </c>
      <c r="E72" s="77">
        <v>0.50486111111111109</v>
      </c>
      <c r="F72" s="12">
        <f t="shared" si="6"/>
        <v>84.116666666666674</v>
      </c>
      <c r="G72" s="11"/>
      <c r="H72" s="5"/>
      <c r="I72" s="12"/>
      <c r="J72" s="11"/>
      <c r="K72" s="5"/>
      <c r="L72" s="12"/>
      <c r="M72" s="26"/>
      <c r="N72" s="27"/>
      <c r="O72" s="38"/>
    </row>
    <row r="73" spans="1:21">
      <c r="A73" s="68">
        <v>39</v>
      </c>
      <c r="B73" s="69">
        <v>32</v>
      </c>
      <c r="C73" s="70" t="b">
        <v>0</v>
      </c>
      <c r="D73" s="71">
        <v>42661</v>
      </c>
      <c r="E73" s="72">
        <v>0.51388888888888895</v>
      </c>
      <c r="F73" s="10">
        <f t="shared" si="6"/>
        <v>36.333333333333336</v>
      </c>
      <c r="G73" s="16"/>
      <c r="H73" s="6"/>
      <c r="I73" s="17"/>
      <c r="J73" s="16">
        <v>42664</v>
      </c>
      <c r="K73" s="6">
        <v>0.6875</v>
      </c>
      <c r="L73" s="17">
        <f>(J73-$R$16)*24+24*(K73-$R$17)</f>
        <v>112.5</v>
      </c>
      <c r="M73" s="24">
        <v>2</v>
      </c>
      <c r="N73" s="25">
        <v>0</v>
      </c>
      <c r="O73" s="45">
        <f>F105</f>
        <v>112.5</v>
      </c>
    </row>
    <row r="74" spans="1:21">
      <c r="A74" s="73"/>
      <c r="B74" s="74">
        <v>52</v>
      </c>
      <c r="C74" s="75" t="b">
        <v>1</v>
      </c>
      <c r="D74" s="76">
        <v>42663</v>
      </c>
      <c r="E74" s="77">
        <v>0.51041666666666663</v>
      </c>
      <c r="F74" s="12">
        <f t="shared" si="6"/>
        <v>84.25</v>
      </c>
      <c r="G74" s="11"/>
      <c r="H74" s="5"/>
      <c r="I74" s="12"/>
      <c r="J74" s="11"/>
      <c r="K74" s="5"/>
      <c r="L74" s="12"/>
      <c r="M74" s="26"/>
      <c r="N74" s="27"/>
      <c r="O74" s="38"/>
    </row>
    <row r="75" spans="1:21">
      <c r="A75" s="73"/>
      <c r="B75" s="74">
        <v>47</v>
      </c>
      <c r="C75" s="75" t="b">
        <v>1</v>
      </c>
      <c r="D75" s="76">
        <v>42663</v>
      </c>
      <c r="E75" s="77">
        <v>0.52083333333333337</v>
      </c>
      <c r="F75" s="12">
        <f t="shared" si="6"/>
        <v>84.5</v>
      </c>
      <c r="G75" s="11"/>
      <c r="H75" s="5"/>
      <c r="I75" s="12"/>
      <c r="J75" s="11"/>
      <c r="K75" s="5"/>
      <c r="L75" s="12"/>
      <c r="M75" s="26"/>
      <c r="N75" s="27"/>
      <c r="O75" s="38"/>
    </row>
    <row r="76" spans="1:21">
      <c r="A76" s="73"/>
      <c r="B76" s="74">
        <v>36</v>
      </c>
      <c r="C76" s="75" t="b">
        <v>1</v>
      </c>
      <c r="D76" s="76">
        <v>42664</v>
      </c>
      <c r="E76" s="77">
        <v>0.41666666666666669</v>
      </c>
      <c r="F76" s="12">
        <f t="shared" si="6"/>
        <v>106</v>
      </c>
      <c r="G76" s="11"/>
      <c r="H76" s="5"/>
      <c r="I76" s="12"/>
      <c r="J76" s="11"/>
      <c r="K76" s="5"/>
      <c r="L76" s="12"/>
      <c r="M76" s="26"/>
      <c r="N76" s="27"/>
      <c r="O76" s="38"/>
    </row>
    <row r="77" spans="1:21">
      <c r="A77" s="68">
        <v>40</v>
      </c>
      <c r="B77" s="69">
        <v>32</v>
      </c>
      <c r="C77" s="70" t="b">
        <v>0</v>
      </c>
      <c r="D77" s="71">
        <v>42661</v>
      </c>
      <c r="E77" s="72">
        <v>0.51388888888888895</v>
      </c>
      <c r="F77" s="10">
        <f t="shared" si="6"/>
        <v>36.333333333333336</v>
      </c>
      <c r="G77" s="9"/>
      <c r="H77" s="4"/>
      <c r="I77" s="10"/>
      <c r="J77" s="16">
        <v>42661</v>
      </c>
      <c r="K77" s="6">
        <v>0.52847222222222223</v>
      </c>
      <c r="L77" s="17">
        <f t="shared" ref="L77:L79" si="8">(J77-$R$16)*24+24*(K77-$R$17)</f>
        <v>36.683333333333337</v>
      </c>
      <c r="M77" s="24">
        <v>1</v>
      </c>
      <c r="N77" s="25">
        <v>1</v>
      </c>
      <c r="O77" s="37">
        <f>F81</f>
        <v>36.683333333333337</v>
      </c>
    </row>
    <row r="78" spans="1:21" ht="15" customHeight="1">
      <c r="A78" s="73"/>
      <c r="B78" s="74">
        <v>67</v>
      </c>
      <c r="C78" s="75" t="b">
        <v>1</v>
      </c>
      <c r="D78" s="76">
        <v>42664</v>
      </c>
      <c r="E78" s="77">
        <v>0.44791666666666669</v>
      </c>
      <c r="F78" s="12">
        <f t="shared" si="6"/>
        <v>106.75</v>
      </c>
      <c r="G78" s="11"/>
      <c r="H78" s="5"/>
      <c r="I78" s="12"/>
      <c r="J78" s="11"/>
      <c r="K78" s="5"/>
      <c r="L78" s="12"/>
      <c r="M78" s="26"/>
      <c r="N78" s="27"/>
      <c r="O78" s="38"/>
    </row>
    <row r="79" spans="1:21">
      <c r="A79" s="68">
        <v>41</v>
      </c>
      <c r="B79" s="110">
        <v>11</v>
      </c>
      <c r="C79" s="70" t="b">
        <v>0</v>
      </c>
      <c r="D79" s="71">
        <v>42661</v>
      </c>
      <c r="E79" s="72">
        <v>0.52083333333333337</v>
      </c>
      <c r="F79" s="10">
        <f t="shared" si="6"/>
        <v>36.5</v>
      </c>
      <c r="G79" s="16"/>
      <c r="H79" s="6"/>
      <c r="I79" s="17"/>
      <c r="J79" s="16">
        <v>42664</v>
      </c>
      <c r="K79" s="6">
        <v>0.54513888888888895</v>
      </c>
      <c r="L79" s="17">
        <f t="shared" si="8"/>
        <v>109.08333333333334</v>
      </c>
      <c r="M79" s="32">
        <v>1</v>
      </c>
      <c r="N79" s="33">
        <v>0</v>
      </c>
      <c r="O79" s="45">
        <v>109.08333333333334</v>
      </c>
    </row>
    <row r="80" spans="1:21">
      <c r="A80" s="73"/>
      <c r="B80" s="74">
        <v>33</v>
      </c>
      <c r="C80" s="75" t="b">
        <v>1</v>
      </c>
      <c r="D80" s="76">
        <v>42663</v>
      </c>
      <c r="E80" s="77">
        <v>0.54166666666666663</v>
      </c>
      <c r="F80" s="12">
        <f t="shared" si="6"/>
        <v>85</v>
      </c>
      <c r="G80" s="11"/>
      <c r="H80" s="5"/>
      <c r="I80" s="12"/>
      <c r="J80" s="11"/>
      <c r="K80" s="5"/>
      <c r="L80" s="12"/>
      <c r="M80" s="26"/>
      <c r="N80" s="27"/>
      <c r="O80" s="38"/>
    </row>
    <row r="81" spans="1:21">
      <c r="A81" s="68">
        <v>42</v>
      </c>
      <c r="B81" s="69">
        <v>40</v>
      </c>
      <c r="C81" s="70" t="b">
        <v>0</v>
      </c>
      <c r="D81" s="71">
        <v>42661</v>
      </c>
      <c r="E81" s="72">
        <v>0.52847222222222223</v>
      </c>
      <c r="F81" s="10">
        <f t="shared" si="6"/>
        <v>36.683333333333337</v>
      </c>
      <c r="G81" s="9"/>
      <c r="H81" s="4"/>
      <c r="I81" s="10"/>
      <c r="J81" s="9">
        <v>42664</v>
      </c>
      <c r="K81" s="4">
        <v>0.54791666666666672</v>
      </c>
      <c r="L81" s="10">
        <f>(J81-$R$16)*24+24*(K81-$R$17)</f>
        <v>109.15</v>
      </c>
      <c r="M81" s="24">
        <v>3</v>
      </c>
      <c r="N81" s="25">
        <v>2</v>
      </c>
      <c r="O81" s="37">
        <f>F124</f>
        <v>84.7</v>
      </c>
    </row>
    <row r="82" spans="1:21">
      <c r="A82" s="68">
        <v>43</v>
      </c>
      <c r="B82" s="69">
        <v>32</v>
      </c>
      <c r="C82" s="70" t="b">
        <v>0</v>
      </c>
      <c r="D82" s="71">
        <v>42661</v>
      </c>
      <c r="E82" s="72">
        <v>0.53472222222222221</v>
      </c>
      <c r="F82" s="10">
        <f t="shared" si="6"/>
        <v>36.833333333333329</v>
      </c>
      <c r="G82" s="9"/>
      <c r="H82" s="4"/>
      <c r="I82" s="10"/>
      <c r="J82" s="16">
        <v>42661</v>
      </c>
      <c r="K82" s="6">
        <v>0.65208333333333335</v>
      </c>
      <c r="L82" s="17">
        <f>(J82-$R$16)*24+24*(K82-$R$17)</f>
        <v>39.65</v>
      </c>
      <c r="M82" s="30">
        <v>2</v>
      </c>
      <c r="N82" s="31">
        <v>1</v>
      </c>
      <c r="O82" s="40">
        <f>F64</f>
        <v>37.833333333333336</v>
      </c>
      <c r="T82" s="67"/>
      <c r="U82" s="67"/>
    </row>
    <row r="83" spans="1:21">
      <c r="A83" s="68">
        <v>44</v>
      </c>
      <c r="B83" s="69">
        <v>23</v>
      </c>
      <c r="C83" s="70" t="b">
        <v>0</v>
      </c>
      <c r="D83" s="71">
        <v>42661</v>
      </c>
      <c r="E83" s="72">
        <v>0.53680555555555554</v>
      </c>
      <c r="F83" s="10">
        <f t="shared" si="6"/>
        <v>36.883333333333333</v>
      </c>
      <c r="G83" s="9">
        <v>42661</v>
      </c>
      <c r="H83" s="4">
        <v>0.54236111111111118</v>
      </c>
      <c r="I83" s="10">
        <f t="shared" si="7"/>
        <v>37.016666666666666</v>
      </c>
      <c r="J83" s="9">
        <v>42661</v>
      </c>
      <c r="K83" s="4">
        <v>0.5625</v>
      </c>
      <c r="L83" s="10">
        <f>(J83-$R$16)*24+24*(K83-$R$17)</f>
        <v>37.5</v>
      </c>
      <c r="M83" s="24">
        <v>1</v>
      </c>
      <c r="N83" s="25">
        <v>0</v>
      </c>
      <c r="O83" s="37">
        <f>F53</f>
        <v>37.5</v>
      </c>
      <c r="T83" s="82"/>
      <c r="U83" s="67"/>
    </row>
    <row r="84" spans="1:21">
      <c r="A84" s="73"/>
      <c r="B84" s="74">
        <v>30</v>
      </c>
      <c r="C84" s="75" t="b">
        <v>1</v>
      </c>
      <c r="D84" s="76">
        <v>42661</v>
      </c>
      <c r="E84" s="77">
        <v>0.55902777777777779</v>
      </c>
      <c r="F84" s="12">
        <f t="shared" si="6"/>
        <v>37.416666666666671</v>
      </c>
      <c r="G84" s="11"/>
      <c r="H84" s="5"/>
      <c r="I84" s="12"/>
      <c r="J84" s="11"/>
      <c r="K84" s="5"/>
      <c r="L84" s="12"/>
      <c r="M84" s="26"/>
      <c r="N84" s="27"/>
      <c r="O84" s="38"/>
      <c r="T84" s="82"/>
      <c r="U84" s="66"/>
    </row>
    <row r="85" spans="1:21">
      <c r="A85" s="73"/>
      <c r="B85" s="74">
        <v>70</v>
      </c>
      <c r="C85" s="75" t="b">
        <v>1</v>
      </c>
      <c r="D85" s="76">
        <v>42664</v>
      </c>
      <c r="E85" s="77">
        <v>0.68055555555555547</v>
      </c>
      <c r="F85" s="12">
        <f t="shared" si="6"/>
        <v>112.33333333333333</v>
      </c>
      <c r="G85" s="11"/>
      <c r="H85" s="5"/>
      <c r="I85" s="12"/>
      <c r="J85" s="11"/>
      <c r="K85" s="5"/>
      <c r="L85" s="12"/>
      <c r="M85" s="26"/>
      <c r="N85" s="27"/>
      <c r="O85" s="38"/>
    </row>
    <row r="86" spans="1:21" s="67" customFormat="1">
      <c r="A86" s="68">
        <v>45</v>
      </c>
      <c r="B86" s="69">
        <v>8</v>
      </c>
      <c r="C86" s="70" t="b">
        <v>0</v>
      </c>
      <c r="D86" s="71">
        <v>42661</v>
      </c>
      <c r="E86" s="72">
        <v>0.54166666666666663</v>
      </c>
      <c r="F86" s="10">
        <f t="shared" si="6"/>
        <v>37</v>
      </c>
      <c r="G86" s="16"/>
      <c r="H86" s="6"/>
      <c r="I86" s="17"/>
      <c r="J86" s="9">
        <v>42661</v>
      </c>
      <c r="K86" s="4">
        <v>0.58333333333333337</v>
      </c>
      <c r="L86" s="10">
        <f>(J86-$R$16)*24+24*(K86-$R$17)</f>
        <v>38</v>
      </c>
      <c r="M86" s="24">
        <v>2</v>
      </c>
      <c r="N86" s="25">
        <v>0</v>
      </c>
      <c r="O86" s="37">
        <f>F19</f>
        <v>37.533333333333331</v>
      </c>
      <c r="T86" s="90"/>
      <c r="U86" s="46"/>
    </row>
    <row r="87" spans="1:21">
      <c r="A87" s="73"/>
      <c r="B87" s="74">
        <v>65</v>
      </c>
      <c r="C87" s="75" t="b">
        <v>1</v>
      </c>
      <c r="D87" s="76">
        <v>42664</v>
      </c>
      <c r="E87" s="77">
        <v>0.44097222222222227</v>
      </c>
      <c r="F87" s="12">
        <f t="shared" si="6"/>
        <v>106.58333333333333</v>
      </c>
      <c r="G87" s="11"/>
      <c r="H87" s="5"/>
      <c r="I87" s="12"/>
      <c r="J87" s="11"/>
      <c r="K87" s="5"/>
      <c r="L87" s="12"/>
      <c r="M87" s="26"/>
      <c r="N87" s="27"/>
      <c r="O87" s="38"/>
    </row>
    <row r="88" spans="1:21" s="67" customFormat="1">
      <c r="A88" s="68">
        <v>46</v>
      </c>
      <c r="B88" s="110">
        <v>26</v>
      </c>
      <c r="C88" s="70" t="b">
        <v>0</v>
      </c>
      <c r="D88" s="71">
        <v>42661</v>
      </c>
      <c r="E88" s="72">
        <v>0.54861111111111105</v>
      </c>
      <c r="F88" s="10">
        <f t="shared" si="6"/>
        <v>37.166666666666664</v>
      </c>
      <c r="G88" s="16"/>
      <c r="H88" s="6"/>
      <c r="I88" s="17"/>
      <c r="J88" s="9">
        <v>42662</v>
      </c>
      <c r="K88" s="4">
        <v>0.58333333333333337</v>
      </c>
      <c r="L88" s="10">
        <f>(J88-$R$16)*24+24*(K88-$R$17)</f>
        <v>62</v>
      </c>
      <c r="M88" s="24">
        <v>0</v>
      </c>
      <c r="N88" s="25">
        <v>0</v>
      </c>
      <c r="O88" s="37"/>
      <c r="T88" s="82"/>
      <c r="U88" s="82"/>
    </row>
    <row r="89" spans="1:21">
      <c r="A89" s="73"/>
      <c r="B89" s="74">
        <v>47</v>
      </c>
      <c r="C89" s="75" t="b">
        <v>1</v>
      </c>
      <c r="D89" s="76">
        <v>42663</v>
      </c>
      <c r="E89" s="77">
        <v>0.52083333333333337</v>
      </c>
      <c r="F89" s="12">
        <f t="shared" si="6"/>
        <v>84.5</v>
      </c>
      <c r="G89" s="11"/>
      <c r="H89" s="5"/>
      <c r="I89" s="12"/>
      <c r="J89" s="11"/>
      <c r="K89" s="5"/>
      <c r="L89" s="12"/>
      <c r="M89" s="26"/>
      <c r="N89" s="27"/>
      <c r="O89" s="38"/>
    </row>
    <row r="90" spans="1:21" s="67" customFormat="1">
      <c r="A90" s="68">
        <v>47</v>
      </c>
      <c r="B90" s="69">
        <v>9</v>
      </c>
      <c r="C90" s="70" t="b">
        <v>0</v>
      </c>
      <c r="D90" s="71">
        <v>42661</v>
      </c>
      <c r="E90" s="72">
        <v>0.55208333333333337</v>
      </c>
      <c r="F90" s="10">
        <f t="shared" si="6"/>
        <v>37.25</v>
      </c>
      <c r="G90" s="16"/>
      <c r="H90" s="6"/>
      <c r="I90" s="17"/>
      <c r="J90" s="16">
        <v>42663</v>
      </c>
      <c r="K90" s="6">
        <v>0.52083333333333337</v>
      </c>
      <c r="L90" s="17">
        <f t="shared" ref="L90" si="9">(J90-$R$16)*24+24*(K90-$R$17)</f>
        <v>84.5</v>
      </c>
      <c r="M90" s="32">
        <v>2</v>
      </c>
      <c r="N90" s="33">
        <v>0</v>
      </c>
      <c r="O90" s="37">
        <f>F75</f>
        <v>84.5</v>
      </c>
      <c r="T90" s="82"/>
      <c r="U90" s="66"/>
    </row>
    <row r="91" spans="1:21">
      <c r="A91" s="73"/>
      <c r="B91" s="74">
        <v>54</v>
      </c>
      <c r="C91" s="75" t="b">
        <v>1</v>
      </c>
      <c r="D91" s="76">
        <v>42663</v>
      </c>
      <c r="E91" s="77">
        <v>0.5</v>
      </c>
      <c r="F91" s="12">
        <f t="shared" si="6"/>
        <v>84</v>
      </c>
      <c r="G91" s="11"/>
      <c r="H91" s="5"/>
      <c r="I91" s="12"/>
      <c r="J91" s="11"/>
      <c r="K91" s="5"/>
      <c r="L91" s="12"/>
      <c r="M91" s="26"/>
      <c r="N91" s="27"/>
      <c r="O91" s="38"/>
    </row>
    <row r="92" spans="1:21">
      <c r="A92" s="68">
        <v>48</v>
      </c>
      <c r="B92" s="69">
        <v>19</v>
      </c>
      <c r="C92" s="70" t="b">
        <v>0</v>
      </c>
      <c r="D92" s="71">
        <v>42661</v>
      </c>
      <c r="E92" s="72">
        <v>0.55555555555555558</v>
      </c>
      <c r="F92" s="10">
        <f t="shared" si="6"/>
        <v>37.333333333333336</v>
      </c>
      <c r="G92" s="9">
        <v>42661</v>
      </c>
      <c r="H92" s="4">
        <v>0.66111111111111109</v>
      </c>
      <c r="I92" s="10">
        <f t="shared" si="7"/>
        <v>39.866666666666667</v>
      </c>
      <c r="J92" s="9">
        <v>42661</v>
      </c>
      <c r="K92" s="4">
        <v>0.66180555555555554</v>
      </c>
      <c r="L92" s="10">
        <f>(J92-$R$16)*24+24*(K92-$R$17)</f>
        <v>39.883333333333333</v>
      </c>
      <c r="M92" s="24">
        <v>2</v>
      </c>
      <c r="N92" s="25">
        <v>1</v>
      </c>
      <c r="O92" s="37">
        <f>F28</f>
        <v>39.799999999999997</v>
      </c>
      <c r="T92" s="82"/>
      <c r="U92" s="66"/>
    </row>
    <row r="93" spans="1:21" s="67" customFormat="1">
      <c r="A93" s="73"/>
      <c r="B93" s="74">
        <v>35</v>
      </c>
      <c r="C93" s="75" t="b">
        <v>1</v>
      </c>
      <c r="D93" s="76">
        <v>42661</v>
      </c>
      <c r="E93" s="77">
        <v>0.66111111111111109</v>
      </c>
      <c r="F93" s="12">
        <f t="shared" si="6"/>
        <v>39.866666666666667</v>
      </c>
      <c r="G93" s="11"/>
      <c r="H93" s="5"/>
      <c r="I93" s="12"/>
      <c r="J93" s="11"/>
      <c r="K93" s="5"/>
      <c r="L93" s="12"/>
      <c r="M93" s="26"/>
      <c r="N93" s="27"/>
      <c r="O93" s="38"/>
      <c r="T93" s="66"/>
      <c r="U93" s="66"/>
    </row>
    <row r="94" spans="1:21" s="67" customFormat="1">
      <c r="A94" s="73"/>
      <c r="B94" s="74">
        <v>28</v>
      </c>
      <c r="C94" s="75" t="b">
        <v>1</v>
      </c>
      <c r="D94" s="76">
        <v>42662</v>
      </c>
      <c r="E94" s="77">
        <v>0.5625</v>
      </c>
      <c r="F94" s="12">
        <f t="shared" si="6"/>
        <v>61.5</v>
      </c>
      <c r="G94" s="11"/>
      <c r="H94" s="5"/>
      <c r="I94" s="12"/>
      <c r="J94" s="11"/>
      <c r="K94" s="5"/>
      <c r="L94" s="12"/>
      <c r="M94" s="26"/>
      <c r="N94" s="27"/>
      <c r="O94" s="38"/>
      <c r="T94" s="66"/>
      <c r="U94" s="66"/>
    </row>
    <row r="95" spans="1:21">
      <c r="A95" s="68">
        <v>49</v>
      </c>
      <c r="B95" s="69">
        <v>13</v>
      </c>
      <c r="C95" s="70" t="b">
        <v>0</v>
      </c>
      <c r="D95" s="71">
        <v>42661</v>
      </c>
      <c r="E95" s="72">
        <v>0.5625</v>
      </c>
      <c r="F95" s="10">
        <f t="shared" si="6"/>
        <v>37.5</v>
      </c>
      <c r="G95" s="9">
        <v>42661</v>
      </c>
      <c r="H95" s="4">
        <v>0.6166666666666667</v>
      </c>
      <c r="I95" s="10">
        <f t="shared" si="7"/>
        <v>38.799999999999997</v>
      </c>
      <c r="J95" s="16">
        <v>42662</v>
      </c>
      <c r="K95" s="6">
        <v>0.39583333333333331</v>
      </c>
      <c r="L95" s="17">
        <f t="shared" ref="L95:L96" si="10">(J95-$R$16)*24+24*(K95-$R$17)</f>
        <v>57.5</v>
      </c>
      <c r="M95" s="30">
        <v>1</v>
      </c>
      <c r="N95" s="31">
        <v>1</v>
      </c>
      <c r="O95" s="40">
        <f>F106</f>
        <v>57.5</v>
      </c>
      <c r="T95" s="82"/>
      <c r="U95" s="66"/>
    </row>
    <row r="96" spans="1:21">
      <c r="A96" s="68">
        <v>50</v>
      </c>
      <c r="B96" s="69">
        <v>13</v>
      </c>
      <c r="C96" s="70" t="b">
        <v>0</v>
      </c>
      <c r="D96" s="71">
        <v>42661</v>
      </c>
      <c r="E96" s="72">
        <v>0.5625</v>
      </c>
      <c r="F96" s="10">
        <f t="shared" si="6"/>
        <v>37.5</v>
      </c>
      <c r="G96" s="9"/>
      <c r="H96" s="4"/>
      <c r="I96" s="10"/>
      <c r="J96" s="16">
        <v>42662</v>
      </c>
      <c r="K96" s="6">
        <v>0.41666666666666669</v>
      </c>
      <c r="L96" s="17">
        <f t="shared" si="10"/>
        <v>58</v>
      </c>
      <c r="M96" s="30"/>
      <c r="N96" s="31">
        <v>0</v>
      </c>
      <c r="O96" s="40"/>
      <c r="T96" s="82"/>
      <c r="U96" s="66"/>
    </row>
    <row r="97" spans="1:21" s="67" customFormat="1">
      <c r="A97" s="68">
        <v>51</v>
      </c>
      <c r="B97" s="69">
        <v>30</v>
      </c>
      <c r="C97" s="70" t="b">
        <v>0</v>
      </c>
      <c r="D97" s="71">
        <v>42661</v>
      </c>
      <c r="E97" s="72">
        <v>0.57291666666666663</v>
      </c>
      <c r="F97" s="10">
        <f t="shared" si="6"/>
        <v>37.75</v>
      </c>
      <c r="G97" s="9">
        <v>42661</v>
      </c>
      <c r="H97" s="4">
        <v>0.5805555555555556</v>
      </c>
      <c r="I97" s="10">
        <f t="shared" si="7"/>
        <v>37.933333333333337</v>
      </c>
      <c r="J97" s="16">
        <v>42663</v>
      </c>
      <c r="K97" s="6">
        <v>0.38819444444444445</v>
      </c>
      <c r="L97" s="17">
        <f>(J97-$R$16)*24+24*(K97-$R$17)</f>
        <v>81.316666666666663</v>
      </c>
      <c r="M97" s="24">
        <v>4</v>
      </c>
      <c r="N97" s="25">
        <v>2</v>
      </c>
      <c r="O97" s="37">
        <f>F100</f>
        <v>81.166666666666671</v>
      </c>
      <c r="T97" s="82"/>
      <c r="U97" s="66"/>
    </row>
    <row r="98" spans="1:21" s="67" customFormat="1">
      <c r="A98" s="68">
        <v>52</v>
      </c>
      <c r="B98" s="69">
        <v>23</v>
      </c>
      <c r="C98" s="70" t="b">
        <v>0</v>
      </c>
      <c r="D98" s="71">
        <v>42661</v>
      </c>
      <c r="E98" s="72">
        <v>0.62152777777777779</v>
      </c>
      <c r="F98" s="10">
        <f t="shared" si="6"/>
        <v>38.916666666666671</v>
      </c>
      <c r="G98" s="9">
        <v>42661</v>
      </c>
      <c r="H98" s="4">
        <v>0.78055555555555556</v>
      </c>
      <c r="I98" s="10">
        <f t="shared" si="7"/>
        <v>42.733333333333334</v>
      </c>
      <c r="J98" s="9">
        <v>42663</v>
      </c>
      <c r="K98" s="4">
        <v>0.51041666666666663</v>
      </c>
      <c r="L98" s="10">
        <f>(J98-$R$16)*24+24*(K98-$R$17)</f>
        <v>84.25</v>
      </c>
      <c r="M98" s="24">
        <v>1</v>
      </c>
      <c r="N98" s="25">
        <v>0</v>
      </c>
      <c r="O98" s="37">
        <f>F74</f>
        <v>84.25</v>
      </c>
      <c r="Q98" s="86"/>
      <c r="R98" s="88"/>
      <c r="S98" s="88"/>
      <c r="T98" s="82"/>
      <c r="U98" s="66"/>
    </row>
    <row r="99" spans="1:21" s="67" customFormat="1">
      <c r="A99" s="68">
        <v>53</v>
      </c>
      <c r="B99" s="69">
        <v>29</v>
      </c>
      <c r="C99" s="70" t="b">
        <v>0</v>
      </c>
      <c r="D99" s="71">
        <v>42661</v>
      </c>
      <c r="E99" s="72">
        <v>0.63263888888888886</v>
      </c>
      <c r="F99" s="10">
        <f t="shared" si="6"/>
        <v>39.183333333333337</v>
      </c>
      <c r="G99" s="9">
        <v>42661</v>
      </c>
      <c r="H99" s="4">
        <v>0.72986111111111107</v>
      </c>
      <c r="I99" s="10">
        <f t="shared" si="7"/>
        <v>41.516666666666666</v>
      </c>
      <c r="J99" s="9">
        <v>42662</v>
      </c>
      <c r="K99" s="4">
        <v>0.64583333333333337</v>
      </c>
      <c r="L99" s="10">
        <f>(J99-$R$16)*24+24*(K99-$R$17)</f>
        <v>63.5</v>
      </c>
      <c r="M99" s="24">
        <v>3</v>
      </c>
      <c r="N99" s="25">
        <v>1</v>
      </c>
      <c r="O99" s="37">
        <f>F104</f>
        <v>63.5</v>
      </c>
      <c r="Q99" s="86"/>
      <c r="R99" s="88"/>
      <c r="S99" s="88"/>
      <c r="T99" s="82"/>
      <c r="U99" s="66"/>
    </row>
    <row r="100" spans="1:21">
      <c r="A100" s="73"/>
      <c r="B100" s="74">
        <v>51</v>
      </c>
      <c r="C100" s="75" t="b">
        <v>1</v>
      </c>
      <c r="D100" s="76">
        <v>42663</v>
      </c>
      <c r="E100" s="77">
        <v>0.38194444444444442</v>
      </c>
      <c r="F100" s="12">
        <f t="shared" si="6"/>
        <v>81.166666666666671</v>
      </c>
      <c r="G100" s="11"/>
      <c r="H100" s="5"/>
      <c r="I100" s="12"/>
      <c r="J100" s="11"/>
      <c r="K100" s="5"/>
      <c r="L100" s="12"/>
      <c r="M100" s="26"/>
      <c r="N100" s="27"/>
      <c r="O100" s="38"/>
    </row>
    <row r="101" spans="1:21">
      <c r="A101" s="73"/>
      <c r="B101" s="74">
        <v>54</v>
      </c>
      <c r="C101" s="75" t="b">
        <v>1</v>
      </c>
      <c r="D101" s="76">
        <v>42663</v>
      </c>
      <c r="E101" s="77">
        <v>0.5</v>
      </c>
      <c r="F101" s="12">
        <f t="shared" ref="F101:F131" si="11">(D101-$R$16)*24+24*(E101-$R$17)</f>
        <v>84</v>
      </c>
      <c r="G101" s="11"/>
      <c r="H101" s="5"/>
      <c r="I101" s="12"/>
      <c r="J101" s="11"/>
      <c r="K101" s="5"/>
      <c r="L101" s="12"/>
      <c r="M101" s="26"/>
      <c r="N101" s="27"/>
      <c r="O101" s="38"/>
    </row>
    <row r="102" spans="1:21" s="67" customFormat="1">
      <c r="A102" s="68">
        <v>54</v>
      </c>
      <c r="B102" s="110">
        <v>43</v>
      </c>
      <c r="C102" s="70" t="b">
        <v>0</v>
      </c>
      <c r="D102" s="71">
        <v>42661</v>
      </c>
      <c r="E102" s="72">
        <v>0.65208333333333335</v>
      </c>
      <c r="F102" s="10">
        <f t="shared" si="11"/>
        <v>39.65</v>
      </c>
      <c r="G102" s="16"/>
      <c r="H102" s="6"/>
      <c r="I102" s="17"/>
      <c r="J102" s="14">
        <v>42663</v>
      </c>
      <c r="K102" s="1">
        <v>0.5</v>
      </c>
      <c r="L102" s="15">
        <f>(J102-$R$16)*24+24*(K102-$R$17)</f>
        <v>84</v>
      </c>
      <c r="M102" s="32">
        <v>5</v>
      </c>
      <c r="N102" s="33">
        <v>0</v>
      </c>
      <c r="O102" s="37">
        <f>F101</f>
        <v>84</v>
      </c>
      <c r="Q102" s="86"/>
      <c r="R102" s="88"/>
      <c r="S102" s="88"/>
      <c r="T102" s="66"/>
      <c r="U102" s="66"/>
    </row>
    <row r="103" spans="1:21" s="67" customFormat="1">
      <c r="A103" s="68">
        <v>55</v>
      </c>
      <c r="B103" s="69">
        <v>48</v>
      </c>
      <c r="C103" s="70" t="b">
        <v>0</v>
      </c>
      <c r="D103" s="71">
        <v>42661</v>
      </c>
      <c r="E103" s="72">
        <v>0.65833333333333333</v>
      </c>
      <c r="F103" s="10">
        <f t="shared" si="11"/>
        <v>39.799999999999997</v>
      </c>
      <c r="G103" s="9">
        <v>42662</v>
      </c>
      <c r="H103" s="4">
        <v>0.66875000000000007</v>
      </c>
      <c r="I103" s="10">
        <f t="shared" si="7"/>
        <v>64.05</v>
      </c>
      <c r="J103" s="9">
        <v>42662</v>
      </c>
      <c r="K103" s="4">
        <v>0.68402777777777779</v>
      </c>
      <c r="L103" s="10">
        <f>(J103-$R$16)*24+24*(K103-$R$17)</f>
        <v>64.416666666666671</v>
      </c>
      <c r="M103" s="24">
        <v>2</v>
      </c>
      <c r="N103" s="25">
        <v>0</v>
      </c>
      <c r="O103" s="37">
        <f>F43</f>
        <v>64.416666666666671</v>
      </c>
      <c r="T103" s="66"/>
      <c r="U103" s="66"/>
    </row>
    <row r="104" spans="1:21" s="67" customFormat="1">
      <c r="A104" s="73"/>
      <c r="B104" s="74">
        <v>53</v>
      </c>
      <c r="C104" s="75" t="b">
        <v>1</v>
      </c>
      <c r="D104" s="76">
        <v>42662</v>
      </c>
      <c r="E104" s="77">
        <v>0.64583333333333337</v>
      </c>
      <c r="F104" s="12">
        <f t="shared" si="11"/>
        <v>63.5</v>
      </c>
      <c r="G104" s="11"/>
      <c r="H104" s="5"/>
      <c r="I104" s="12"/>
      <c r="J104" s="11"/>
      <c r="K104" s="5"/>
      <c r="L104" s="12"/>
      <c r="M104" s="26"/>
      <c r="N104" s="27"/>
      <c r="O104" s="38"/>
    </row>
    <row r="105" spans="1:21" s="67" customFormat="1">
      <c r="A105" s="73"/>
      <c r="B105" s="74">
        <v>39</v>
      </c>
      <c r="C105" s="75" t="b">
        <v>1</v>
      </c>
      <c r="D105" s="76">
        <v>42664</v>
      </c>
      <c r="E105" s="77">
        <v>0.6875</v>
      </c>
      <c r="F105" s="12">
        <f t="shared" si="11"/>
        <v>112.5</v>
      </c>
      <c r="G105" s="11"/>
      <c r="H105" s="5"/>
      <c r="I105" s="12"/>
      <c r="J105" s="11"/>
      <c r="K105" s="5"/>
      <c r="L105" s="12"/>
      <c r="M105" s="26"/>
      <c r="N105" s="27"/>
      <c r="O105" s="38"/>
    </row>
    <row r="106" spans="1:21">
      <c r="A106" s="68">
        <v>56</v>
      </c>
      <c r="B106" s="110">
        <v>49</v>
      </c>
      <c r="C106" s="70" t="b">
        <v>0</v>
      </c>
      <c r="D106" s="71">
        <v>42662</v>
      </c>
      <c r="E106" s="72">
        <v>0.39583333333333331</v>
      </c>
      <c r="F106" s="10">
        <f t="shared" si="11"/>
        <v>57.5</v>
      </c>
      <c r="G106" s="16"/>
      <c r="H106" s="6"/>
      <c r="I106" s="17"/>
      <c r="J106" s="9">
        <v>42663</v>
      </c>
      <c r="K106" s="4">
        <v>0.3888888888888889</v>
      </c>
      <c r="L106" s="10">
        <f>(J106-$R$16)*24+24*(K106-$R$17)</f>
        <v>81.333333333333329</v>
      </c>
      <c r="M106" s="24">
        <v>4</v>
      </c>
      <c r="N106" s="25">
        <v>1</v>
      </c>
      <c r="O106" s="37">
        <f>F116</f>
        <v>64.400000000000006</v>
      </c>
    </row>
    <row r="107" spans="1:21" s="67" customFormat="1">
      <c r="A107" s="73"/>
      <c r="B107" s="74">
        <v>53</v>
      </c>
      <c r="C107" s="75" t="b">
        <v>1</v>
      </c>
      <c r="D107" s="76">
        <v>42662</v>
      </c>
      <c r="E107" s="77">
        <v>0.64583333333333337</v>
      </c>
      <c r="F107" s="12">
        <f t="shared" si="11"/>
        <v>63.5</v>
      </c>
      <c r="G107" s="11"/>
      <c r="H107" s="5"/>
      <c r="I107" s="12"/>
      <c r="J107" s="11"/>
      <c r="K107" s="5"/>
      <c r="L107" s="12"/>
      <c r="M107" s="26"/>
      <c r="N107" s="27"/>
      <c r="O107" s="38"/>
      <c r="T107" s="47"/>
      <c r="U107" s="47"/>
    </row>
    <row r="108" spans="1:21" s="67" customFormat="1">
      <c r="A108" s="68">
        <v>57</v>
      </c>
      <c r="B108" s="69">
        <v>28</v>
      </c>
      <c r="C108" s="70" t="b">
        <v>0</v>
      </c>
      <c r="D108" s="71">
        <v>42662</v>
      </c>
      <c r="E108" s="72">
        <v>0.5625</v>
      </c>
      <c r="F108" s="10">
        <f t="shared" si="11"/>
        <v>61.5</v>
      </c>
      <c r="G108" s="16"/>
      <c r="H108" s="6"/>
      <c r="I108" s="17"/>
      <c r="J108" s="14">
        <v>42664</v>
      </c>
      <c r="K108" s="1">
        <v>0.67361111111111116</v>
      </c>
      <c r="L108" s="10">
        <f>(J108-$R$16)*24+24*(K108-$R$17)</f>
        <v>112.16666666666667</v>
      </c>
      <c r="M108" s="32">
        <v>3</v>
      </c>
      <c r="N108" s="33">
        <v>1</v>
      </c>
      <c r="O108" s="37">
        <f>F132</f>
        <v>112.06666666666666</v>
      </c>
      <c r="T108" s="66"/>
      <c r="U108" s="66"/>
    </row>
    <row r="109" spans="1:21" s="67" customFormat="1">
      <c r="A109" s="73"/>
      <c r="B109" s="74">
        <v>39</v>
      </c>
      <c r="C109" s="75" t="b">
        <v>1</v>
      </c>
      <c r="D109" s="76">
        <v>42662</v>
      </c>
      <c r="E109" s="77">
        <v>0.64583333333333337</v>
      </c>
      <c r="F109" s="12">
        <f t="shared" si="11"/>
        <v>63.5</v>
      </c>
      <c r="G109" s="11"/>
      <c r="H109" s="5"/>
      <c r="I109" s="12"/>
      <c r="J109" s="11"/>
      <c r="K109" s="5"/>
      <c r="L109" s="12"/>
      <c r="M109" s="26"/>
      <c r="N109" s="27"/>
      <c r="O109" s="38"/>
      <c r="T109" s="47"/>
      <c r="U109" s="47"/>
    </row>
    <row r="110" spans="1:21">
      <c r="A110" s="73"/>
      <c r="B110" s="74">
        <v>65</v>
      </c>
      <c r="C110" s="75" t="b">
        <v>1</v>
      </c>
      <c r="D110" s="76">
        <v>42664</v>
      </c>
      <c r="E110" s="77">
        <v>0.44097222222222227</v>
      </c>
      <c r="F110" s="12">
        <f t="shared" si="11"/>
        <v>106.58333333333333</v>
      </c>
      <c r="G110" s="11"/>
      <c r="H110" s="5"/>
      <c r="I110" s="12"/>
      <c r="J110" s="11"/>
      <c r="K110" s="5"/>
      <c r="L110" s="12"/>
      <c r="M110" s="26"/>
      <c r="N110" s="27"/>
      <c r="O110" s="38"/>
    </row>
    <row r="111" spans="1:21">
      <c r="A111" s="73"/>
      <c r="B111" s="74">
        <v>41</v>
      </c>
      <c r="C111" s="75" t="b">
        <v>1</v>
      </c>
      <c r="D111" s="76">
        <v>42664</v>
      </c>
      <c r="E111" s="77">
        <v>0.5805555555555556</v>
      </c>
      <c r="F111" s="12">
        <f t="shared" si="11"/>
        <v>109.93333333333334</v>
      </c>
      <c r="G111" s="11"/>
      <c r="H111" s="5"/>
      <c r="I111" s="12"/>
      <c r="J111" s="11"/>
      <c r="K111" s="5"/>
      <c r="L111" s="12"/>
      <c r="M111" s="26"/>
      <c r="N111" s="27"/>
      <c r="O111" s="38"/>
    </row>
    <row r="112" spans="1:21">
      <c r="A112" s="73"/>
      <c r="B112" s="74">
        <v>62</v>
      </c>
      <c r="C112" s="75" t="b">
        <v>1</v>
      </c>
      <c r="D112" s="76">
        <v>42664</v>
      </c>
      <c r="E112" s="77">
        <v>0.67083333333333339</v>
      </c>
      <c r="F112" s="12">
        <f t="shared" si="11"/>
        <v>112.1</v>
      </c>
      <c r="G112" s="11"/>
      <c r="H112" s="5"/>
      <c r="I112" s="12"/>
      <c r="J112" s="11"/>
      <c r="K112" s="5"/>
      <c r="L112" s="12"/>
      <c r="M112" s="26"/>
      <c r="N112" s="27"/>
      <c r="O112" s="38"/>
    </row>
    <row r="113" spans="1:21" s="67" customFormat="1">
      <c r="A113" s="68">
        <v>58</v>
      </c>
      <c r="B113" s="69">
        <v>53</v>
      </c>
      <c r="C113" s="70" t="b">
        <v>0</v>
      </c>
      <c r="D113" s="71">
        <v>42662</v>
      </c>
      <c r="E113" s="72">
        <v>0.63402777777777775</v>
      </c>
      <c r="F113" s="10">
        <f t="shared" si="11"/>
        <v>63.216666666666669</v>
      </c>
      <c r="G113" s="9">
        <v>42662</v>
      </c>
      <c r="H113" s="4">
        <v>0.94513888888888886</v>
      </c>
      <c r="I113" s="10">
        <f t="shared" si="7"/>
        <v>70.683333333333337</v>
      </c>
      <c r="J113" s="14">
        <v>42663</v>
      </c>
      <c r="K113" s="1">
        <v>0.38541666666666669</v>
      </c>
      <c r="L113" s="10">
        <f t="shared" ref="L113:L116" si="12">(J113-$R$16)*24+24*(K113-$R$17)</f>
        <v>81.25</v>
      </c>
      <c r="M113" s="32">
        <v>1</v>
      </c>
      <c r="N113" s="33">
        <v>0</v>
      </c>
      <c r="O113" s="37">
        <f>F48</f>
        <v>81.25</v>
      </c>
      <c r="T113" s="47"/>
      <c r="U113" s="47"/>
    </row>
    <row r="114" spans="1:21" s="67" customFormat="1">
      <c r="A114" s="73"/>
      <c r="B114" s="74">
        <v>51</v>
      </c>
      <c r="C114" s="75" t="b">
        <v>1</v>
      </c>
      <c r="D114" s="76">
        <v>42663</v>
      </c>
      <c r="E114" s="77">
        <v>0.38541666666666669</v>
      </c>
      <c r="F114" s="12">
        <f t="shared" si="11"/>
        <v>81.25</v>
      </c>
      <c r="G114" s="11"/>
      <c r="H114" s="5"/>
      <c r="I114" s="12"/>
      <c r="J114" s="112"/>
      <c r="K114" s="113"/>
      <c r="L114" s="114"/>
      <c r="M114" s="26"/>
      <c r="N114" s="27"/>
      <c r="O114" s="38"/>
    </row>
    <row r="115" spans="1:21">
      <c r="A115" s="73"/>
      <c r="B115" s="74">
        <v>54</v>
      </c>
      <c r="C115" s="75" t="b">
        <v>1</v>
      </c>
      <c r="D115" s="76">
        <v>42663</v>
      </c>
      <c r="E115" s="77">
        <v>0.5</v>
      </c>
      <c r="F115" s="12">
        <f t="shared" si="11"/>
        <v>84</v>
      </c>
      <c r="G115" s="11"/>
      <c r="H115" s="5"/>
      <c r="I115" s="12"/>
      <c r="J115" s="112"/>
      <c r="K115" s="113"/>
      <c r="L115" s="114"/>
      <c r="M115" s="26"/>
      <c r="N115" s="27"/>
      <c r="O115" s="38"/>
    </row>
    <row r="116" spans="1:21" s="67" customFormat="1">
      <c r="A116" s="68">
        <v>59</v>
      </c>
      <c r="B116" s="69">
        <v>56</v>
      </c>
      <c r="C116" s="70" t="b">
        <v>0</v>
      </c>
      <c r="D116" s="71">
        <v>42662</v>
      </c>
      <c r="E116" s="72">
        <v>0.68333333333333324</v>
      </c>
      <c r="F116" s="10">
        <f t="shared" si="11"/>
        <v>64.400000000000006</v>
      </c>
      <c r="G116" s="9"/>
      <c r="H116" s="4"/>
      <c r="I116" s="10"/>
      <c r="J116" s="16">
        <v>42663</v>
      </c>
      <c r="K116" s="6">
        <v>0.56111111111111112</v>
      </c>
      <c r="L116" s="17">
        <f t="shared" si="12"/>
        <v>85.466666666666669</v>
      </c>
      <c r="M116" s="30"/>
      <c r="N116" s="31">
        <v>2</v>
      </c>
      <c r="O116" s="40">
        <f>F128</f>
        <v>85.466666666666669</v>
      </c>
    </row>
    <row r="117" spans="1:21">
      <c r="A117" s="68">
        <v>60</v>
      </c>
      <c r="B117" s="69">
        <v>51</v>
      </c>
      <c r="C117" s="70" t="b">
        <v>0</v>
      </c>
      <c r="D117" s="71">
        <v>42663</v>
      </c>
      <c r="E117" s="72">
        <v>0.38263888888888892</v>
      </c>
      <c r="F117" s="10">
        <f t="shared" si="11"/>
        <v>81.183333333333337</v>
      </c>
      <c r="G117" s="9">
        <v>42663</v>
      </c>
      <c r="H117" s="4">
        <v>0.3979166666666667</v>
      </c>
      <c r="I117" s="10">
        <f t="shared" si="7"/>
        <v>81.55</v>
      </c>
      <c r="J117" s="9">
        <v>42663</v>
      </c>
      <c r="K117" s="4">
        <v>0.50624999999999998</v>
      </c>
      <c r="L117" s="10">
        <f>(J117-$R$16)*24+24*(K117-$R$17)</f>
        <v>84.15</v>
      </c>
      <c r="M117" s="24">
        <v>0</v>
      </c>
      <c r="N117" s="25">
        <v>0</v>
      </c>
      <c r="O117" s="37"/>
    </row>
    <row r="118" spans="1:21" s="67" customFormat="1">
      <c r="A118" s="73"/>
      <c r="B118" s="74">
        <v>56</v>
      </c>
      <c r="C118" s="75" t="b">
        <v>1</v>
      </c>
      <c r="D118" s="76">
        <v>42663</v>
      </c>
      <c r="E118" s="77">
        <v>0.3888888888888889</v>
      </c>
      <c r="F118" s="12">
        <f t="shared" si="11"/>
        <v>81.333333333333329</v>
      </c>
      <c r="G118" s="11"/>
      <c r="H118" s="5"/>
      <c r="I118" s="12"/>
      <c r="J118" s="11"/>
      <c r="K118" s="5"/>
      <c r="L118" s="12"/>
      <c r="M118" s="26"/>
      <c r="N118" s="27"/>
      <c r="O118" s="38"/>
    </row>
    <row r="119" spans="1:21">
      <c r="A119" s="73"/>
      <c r="B119" s="74">
        <v>33</v>
      </c>
      <c r="C119" s="75" t="b">
        <v>1</v>
      </c>
      <c r="D119" s="76">
        <v>42663</v>
      </c>
      <c r="E119" s="77">
        <v>0.53611111111111109</v>
      </c>
      <c r="F119" s="12">
        <f t="shared" si="11"/>
        <v>84.866666666666674</v>
      </c>
      <c r="G119" s="11"/>
      <c r="H119" s="5"/>
      <c r="I119" s="12"/>
      <c r="J119" s="11"/>
      <c r="K119" s="5"/>
      <c r="L119" s="12"/>
      <c r="M119" s="26"/>
      <c r="N119" s="27"/>
      <c r="O119" s="38"/>
    </row>
    <row r="120" spans="1:21" s="67" customFormat="1">
      <c r="A120" s="68">
        <v>61</v>
      </c>
      <c r="B120" s="69">
        <v>51</v>
      </c>
      <c r="C120" s="70" t="b">
        <v>0</v>
      </c>
      <c r="D120" s="71">
        <v>42663</v>
      </c>
      <c r="E120" s="72">
        <v>0.38819444444444445</v>
      </c>
      <c r="F120" s="10">
        <f t="shared" si="11"/>
        <v>81.316666666666663</v>
      </c>
      <c r="G120" s="9"/>
      <c r="H120" s="4"/>
      <c r="I120" s="10"/>
      <c r="J120" s="16">
        <v>42664</v>
      </c>
      <c r="K120" s="6">
        <v>0.33680555555555558</v>
      </c>
      <c r="L120" s="17">
        <f t="shared" ref="L120" si="13">(J120-$R$16)*24+24*(K120-$R$17)</f>
        <v>104.08333333333333</v>
      </c>
      <c r="M120" s="30"/>
      <c r="N120" s="31">
        <v>2</v>
      </c>
      <c r="O120" s="40">
        <f>F127</f>
        <v>85.416666666666671</v>
      </c>
    </row>
    <row r="121" spans="1:21" s="67" customFormat="1">
      <c r="A121" s="73"/>
      <c r="B121" s="74">
        <v>56</v>
      </c>
      <c r="C121" s="75" t="b">
        <v>1</v>
      </c>
      <c r="D121" s="76">
        <v>42663</v>
      </c>
      <c r="E121" s="77">
        <v>0.3888888888888889</v>
      </c>
      <c r="F121" s="12">
        <f t="shared" si="11"/>
        <v>81.333333333333329</v>
      </c>
      <c r="G121" s="11"/>
      <c r="H121" s="5"/>
      <c r="I121" s="12"/>
      <c r="J121" s="11"/>
      <c r="K121" s="5"/>
      <c r="L121" s="12"/>
      <c r="M121" s="26"/>
      <c r="N121" s="27"/>
      <c r="O121" s="38"/>
    </row>
    <row r="122" spans="1:21">
      <c r="A122" s="68">
        <v>62</v>
      </c>
      <c r="B122" s="69">
        <v>37</v>
      </c>
      <c r="C122" s="70" t="b">
        <v>0</v>
      </c>
      <c r="D122" s="71">
        <v>42663</v>
      </c>
      <c r="E122" s="72">
        <v>0.47916666666666669</v>
      </c>
      <c r="F122" s="10">
        <f t="shared" si="11"/>
        <v>83.5</v>
      </c>
      <c r="G122" s="16"/>
      <c r="H122" s="6"/>
      <c r="I122" s="17"/>
      <c r="J122" s="9">
        <v>42664</v>
      </c>
      <c r="K122" s="4">
        <v>0.47916666666666669</v>
      </c>
      <c r="L122" s="10">
        <f>(J122-$R$16)*24+24*(K122-$R$17)</f>
        <v>107.5</v>
      </c>
      <c r="M122" s="24">
        <v>3</v>
      </c>
      <c r="N122" s="25">
        <v>0</v>
      </c>
      <c r="O122" s="37">
        <v>107.5</v>
      </c>
    </row>
    <row r="123" spans="1:21">
      <c r="A123" s="73"/>
      <c r="B123" s="74">
        <v>54</v>
      </c>
      <c r="C123" s="75" t="b">
        <v>1</v>
      </c>
      <c r="D123" s="76">
        <v>42663</v>
      </c>
      <c r="E123" s="77">
        <v>0.5</v>
      </c>
      <c r="F123" s="12">
        <f t="shared" si="11"/>
        <v>84</v>
      </c>
      <c r="G123" s="13"/>
      <c r="H123" s="2"/>
      <c r="I123" s="78"/>
      <c r="J123" s="11"/>
      <c r="K123" s="5"/>
      <c r="L123" s="12"/>
      <c r="M123" s="26"/>
      <c r="N123" s="27"/>
      <c r="O123" s="38"/>
    </row>
    <row r="124" spans="1:21">
      <c r="A124" s="68">
        <v>63</v>
      </c>
      <c r="B124" s="69">
        <v>42</v>
      </c>
      <c r="C124" s="70" t="b">
        <v>0</v>
      </c>
      <c r="D124" s="71">
        <v>42663</v>
      </c>
      <c r="E124" s="72">
        <v>0.52916666666666667</v>
      </c>
      <c r="F124" s="10">
        <f t="shared" si="11"/>
        <v>84.7</v>
      </c>
      <c r="G124" s="9"/>
      <c r="H124" s="4"/>
      <c r="I124" s="10"/>
      <c r="J124" s="16">
        <v>42664</v>
      </c>
      <c r="K124" s="6">
        <v>0.70833333333333337</v>
      </c>
      <c r="L124" s="17">
        <f t="shared" ref="L124" si="14">(J124-$R$16)*24+24*(K124-$R$17)</f>
        <v>113</v>
      </c>
      <c r="M124" s="30"/>
      <c r="N124" s="31">
        <v>0</v>
      </c>
      <c r="O124" s="40"/>
    </row>
    <row r="125" spans="1:21">
      <c r="A125" s="68">
        <v>64</v>
      </c>
      <c r="B125" s="110">
        <v>59</v>
      </c>
      <c r="C125" s="70" t="b">
        <v>0</v>
      </c>
      <c r="D125" s="71">
        <v>42663</v>
      </c>
      <c r="E125" s="72">
        <v>0.55833333333333335</v>
      </c>
      <c r="F125" s="10">
        <f t="shared" si="11"/>
        <v>85.4</v>
      </c>
      <c r="G125" s="9"/>
      <c r="H125" s="4"/>
      <c r="I125" s="10"/>
      <c r="J125" s="9">
        <v>42664</v>
      </c>
      <c r="K125" s="4">
        <v>0.44791666666666669</v>
      </c>
      <c r="L125" s="10">
        <f>(J125-$R$16)*24+24*(K125-$R$17)</f>
        <v>106.75</v>
      </c>
      <c r="M125" s="24">
        <v>0</v>
      </c>
      <c r="N125" s="25">
        <v>0</v>
      </c>
      <c r="O125" s="37"/>
    </row>
    <row r="126" spans="1:21">
      <c r="A126" s="73"/>
      <c r="B126" s="74">
        <v>36</v>
      </c>
      <c r="C126" s="75" t="b">
        <v>1</v>
      </c>
      <c r="D126" s="76">
        <v>42664</v>
      </c>
      <c r="E126" s="77">
        <v>0.41666666666666669</v>
      </c>
      <c r="F126" s="12">
        <f t="shared" si="11"/>
        <v>106</v>
      </c>
      <c r="G126" s="11"/>
      <c r="H126" s="5"/>
      <c r="I126" s="12"/>
      <c r="J126" s="11"/>
      <c r="K126" s="5"/>
      <c r="L126" s="12"/>
      <c r="M126" s="26"/>
      <c r="N126" s="27"/>
      <c r="O126" s="38"/>
    </row>
    <row r="127" spans="1:21">
      <c r="A127" s="68">
        <v>65</v>
      </c>
      <c r="B127" s="110">
        <v>61</v>
      </c>
      <c r="C127" s="70" t="b">
        <v>0</v>
      </c>
      <c r="D127" s="71">
        <v>42663</v>
      </c>
      <c r="E127" s="72">
        <v>0.55902777777777779</v>
      </c>
      <c r="F127" s="10">
        <f t="shared" si="11"/>
        <v>85.416666666666671</v>
      </c>
      <c r="G127" s="9"/>
      <c r="H127" s="4"/>
      <c r="I127" s="10"/>
      <c r="J127" s="9">
        <v>42664</v>
      </c>
      <c r="K127" s="4">
        <v>0.70833333333333337</v>
      </c>
      <c r="L127" s="10">
        <f t="shared" ref="L127:L132" si="15">(J127-$R$16)*24+24*(K127-$R$17)</f>
        <v>113</v>
      </c>
      <c r="M127" s="24">
        <v>2</v>
      </c>
      <c r="N127" s="25">
        <v>0</v>
      </c>
      <c r="O127" s="37">
        <f>F87</f>
        <v>106.58333333333333</v>
      </c>
    </row>
    <row r="128" spans="1:21">
      <c r="A128" s="68">
        <v>66</v>
      </c>
      <c r="B128" s="110">
        <v>59</v>
      </c>
      <c r="C128" s="70" t="b">
        <v>0</v>
      </c>
      <c r="D128" s="71">
        <v>42663</v>
      </c>
      <c r="E128" s="72">
        <v>0.56111111111111112</v>
      </c>
      <c r="F128" s="10">
        <f t="shared" si="11"/>
        <v>85.466666666666669</v>
      </c>
      <c r="G128" s="9">
        <v>42663</v>
      </c>
      <c r="H128" s="4">
        <v>0.86041666666666661</v>
      </c>
      <c r="I128" s="10">
        <f t="shared" si="7"/>
        <v>92.65</v>
      </c>
      <c r="J128" s="9">
        <v>42664</v>
      </c>
      <c r="K128" s="4">
        <v>0.3888888888888889</v>
      </c>
      <c r="L128" s="10">
        <f t="shared" si="15"/>
        <v>105.33333333333333</v>
      </c>
      <c r="M128" s="24">
        <v>2</v>
      </c>
      <c r="N128" s="25">
        <v>0</v>
      </c>
      <c r="O128" s="37">
        <f>F59</f>
        <v>105.25</v>
      </c>
    </row>
    <row r="129" spans="1:20">
      <c r="A129" s="68">
        <v>67</v>
      </c>
      <c r="B129" s="69">
        <v>42</v>
      </c>
      <c r="C129" s="70" t="b">
        <v>0</v>
      </c>
      <c r="D129" s="71">
        <v>42663</v>
      </c>
      <c r="E129" s="72">
        <v>0.5625</v>
      </c>
      <c r="F129" s="10">
        <f t="shared" si="11"/>
        <v>85.5</v>
      </c>
      <c r="G129" s="9"/>
      <c r="H129" s="4"/>
      <c r="I129" s="10"/>
      <c r="J129" s="9">
        <v>42664</v>
      </c>
      <c r="K129" s="4">
        <v>0.5</v>
      </c>
      <c r="L129" s="10">
        <f t="shared" si="15"/>
        <v>108</v>
      </c>
      <c r="M129" s="24">
        <v>2</v>
      </c>
      <c r="N129" s="25">
        <v>0</v>
      </c>
      <c r="O129" s="37">
        <f>F36</f>
        <v>88.583333333333329</v>
      </c>
    </row>
    <row r="130" spans="1:20">
      <c r="A130" s="68">
        <v>68</v>
      </c>
      <c r="B130" s="110">
        <v>61</v>
      </c>
      <c r="C130" s="70" t="b">
        <v>0</v>
      </c>
      <c r="D130" s="71">
        <v>42664</v>
      </c>
      <c r="E130" s="72">
        <v>0.33680555555555558</v>
      </c>
      <c r="F130" s="10">
        <f t="shared" si="11"/>
        <v>104.08333333333333</v>
      </c>
      <c r="G130" s="9"/>
      <c r="H130" s="4"/>
      <c r="I130" s="10"/>
      <c r="J130" s="16">
        <v>42664</v>
      </c>
      <c r="K130" s="6">
        <v>0.39097222222222222</v>
      </c>
      <c r="L130" s="17">
        <f t="shared" si="15"/>
        <v>105.38333333333333</v>
      </c>
      <c r="M130" s="30"/>
      <c r="N130" s="31">
        <v>1</v>
      </c>
      <c r="O130" s="40">
        <f>F131</f>
        <v>105.38333333333333</v>
      </c>
    </row>
    <row r="131" spans="1:20">
      <c r="A131" s="68">
        <v>69</v>
      </c>
      <c r="B131" s="110">
        <v>68</v>
      </c>
      <c r="C131" s="70" t="b">
        <v>0</v>
      </c>
      <c r="D131" s="71">
        <v>42664</v>
      </c>
      <c r="E131" s="72">
        <v>0.39097222222222222</v>
      </c>
      <c r="F131" s="10">
        <f t="shared" si="11"/>
        <v>105.38333333333333</v>
      </c>
      <c r="G131" s="9"/>
      <c r="H131" s="4"/>
      <c r="I131" s="10"/>
      <c r="J131" s="16">
        <v>42664</v>
      </c>
      <c r="K131" s="6">
        <v>0.70833333333333337</v>
      </c>
      <c r="L131" s="17">
        <f t="shared" si="15"/>
        <v>113</v>
      </c>
      <c r="M131" s="30"/>
      <c r="N131" s="31">
        <v>0</v>
      </c>
      <c r="O131" s="40"/>
    </row>
    <row r="132" spans="1:20" ht="16.5" thickBot="1">
      <c r="A132" s="94">
        <v>70</v>
      </c>
      <c r="B132" s="95">
        <v>57</v>
      </c>
      <c r="C132" s="96" t="b">
        <v>0</v>
      </c>
      <c r="D132" s="97">
        <v>42664</v>
      </c>
      <c r="E132" s="98">
        <v>0.6694444444444444</v>
      </c>
      <c r="F132" s="20">
        <f>(D132-$R$16)*24+24*(E132-$R$17)</f>
        <v>112.06666666666666</v>
      </c>
      <c r="G132" s="18"/>
      <c r="H132" s="19"/>
      <c r="I132" s="20"/>
      <c r="J132" s="18">
        <v>42664</v>
      </c>
      <c r="K132" s="19">
        <v>0.71111111111111114</v>
      </c>
      <c r="L132" s="20">
        <f t="shared" si="15"/>
        <v>113.06666666666666</v>
      </c>
      <c r="M132" s="34">
        <v>2</v>
      </c>
      <c r="N132" s="35">
        <v>0</v>
      </c>
      <c r="O132" s="41">
        <f>F39</f>
        <v>112.33333333333333</v>
      </c>
    </row>
    <row r="133" spans="1:20">
      <c r="A133" s="123">
        <v>71</v>
      </c>
      <c r="B133" s="115"/>
      <c r="C133" s="116"/>
      <c r="D133" s="117"/>
      <c r="E133" s="115"/>
      <c r="F133" s="118"/>
      <c r="G133" s="117"/>
      <c r="H133" s="115"/>
      <c r="I133" s="118"/>
      <c r="J133" s="119"/>
      <c r="K133" s="115"/>
      <c r="L133" s="118"/>
      <c r="M133" s="117"/>
      <c r="N133" s="115"/>
      <c r="O133" s="120"/>
    </row>
    <row r="134" spans="1:20">
      <c r="A134" s="123">
        <v>72</v>
      </c>
      <c r="B134" s="115"/>
      <c r="C134" s="116"/>
      <c r="D134" s="117"/>
      <c r="E134" s="121"/>
      <c r="F134" s="118"/>
      <c r="G134" s="117"/>
      <c r="H134" s="115"/>
      <c r="I134" s="118"/>
      <c r="J134" s="119"/>
      <c r="K134" s="115"/>
      <c r="L134" s="118"/>
      <c r="M134" s="117"/>
      <c r="N134" s="115"/>
      <c r="O134" s="120"/>
    </row>
    <row r="135" spans="1:20">
      <c r="A135" s="123">
        <v>73</v>
      </c>
      <c r="B135" s="115"/>
      <c r="C135" s="116"/>
      <c r="D135" s="117"/>
      <c r="E135" s="115"/>
      <c r="F135" s="118"/>
      <c r="G135" s="117"/>
      <c r="H135" s="115"/>
      <c r="I135" s="118"/>
      <c r="J135" s="119"/>
      <c r="K135" s="115"/>
      <c r="L135" s="118"/>
      <c r="M135" s="117"/>
      <c r="N135" s="115"/>
      <c r="O135" s="120"/>
    </row>
    <row r="136" spans="1:20">
      <c r="A136" s="123">
        <v>74</v>
      </c>
      <c r="B136" s="115"/>
      <c r="C136" s="116"/>
      <c r="D136" s="117"/>
      <c r="E136" s="115"/>
      <c r="F136" s="118"/>
      <c r="G136" s="117"/>
      <c r="H136" s="115"/>
      <c r="I136" s="118"/>
      <c r="J136" s="119"/>
      <c r="K136" s="115"/>
      <c r="L136" s="118"/>
      <c r="M136" s="117"/>
      <c r="N136" s="115"/>
      <c r="O136" s="120"/>
      <c r="T136" s="66"/>
    </row>
    <row r="137" spans="1:20">
      <c r="A137" s="123">
        <v>75</v>
      </c>
      <c r="B137" s="115"/>
      <c r="C137" s="116"/>
      <c r="D137" s="117"/>
      <c r="E137" s="115"/>
      <c r="F137" s="118"/>
      <c r="G137" s="117"/>
      <c r="H137" s="115"/>
      <c r="I137" s="118"/>
      <c r="J137" s="119"/>
      <c r="K137" s="115"/>
      <c r="L137" s="118"/>
      <c r="M137" s="117"/>
      <c r="N137" s="115"/>
      <c r="O137" s="120"/>
      <c r="T137" s="66"/>
    </row>
    <row r="138" spans="1:20">
      <c r="A138" s="123">
        <v>76</v>
      </c>
      <c r="B138" s="115"/>
      <c r="C138" s="116"/>
      <c r="D138" s="117"/>
      <c r="E138" s="115"/>
      <c r="F138" s="118"/>
      <c r="G138" s="117"/>
      <c r="H138" s="115"/>
      <c r="I138" s="118"/>
      <c r="J138" s="119"/>
      <c r="K138" s="115"/>
      <c r="L138" s="118"/>
      <c r="M138" s="117"/>
      <c r="N138" s="115"/>
      <c r="O138" s="120"/>
      <c r="R138" s="66"/>
      <c r="S138" s="66"/>
      <c r="T138" s="66"/>
    </row>
    <row r="139" spans="1:20">
      <c r="A139" s="123">
        <v>77</v>
      </c>
      <c r="B139" s="115"/>
      <c r="C139" s="116"/>
      <c r="D139" s="117"/>
      <c r="E139" s="115"/>
      <c r="F139" s="118"/>
      <c r="G139" s="117"/>
      <c r="H139" s="115"/>
      <c r="I139" s="118"/>
      <c r="J139" s="119"/>
      <c r="K139" s="115"/>
      <c r="L139" s="118"/>
      <c r="M139" s="117"/>
      <c r="N139" s="115"/>
      <c r="O139" s="120"/>
    </row>
    <row r="140" spans="1:20">
      <c r="A140" s="123">
        <v>78</v>
      </c>
      <c r="B140" s="115"/>
      <c r="C140" s="116"/>
      <c r="D140" s="117"/>
      <c r="E140" s="115"/>
      <c r="F140" s="118"/>
      <c r="G140" s="117"/>
      <c r="H140" s="115"/>
      <c r="I140" s="118"/>
      <c r="J140" s="119"/>
      <c r="K140" s="115"/>
      <c r="L140" s="118"/>
      <c r="M140" s="117"/>
      <c r="N140" s="115"/>
      <c r="O140" s="120"/>
    </row>
    <row r="141" spans="1:20">
      <c r="A141" s="123">
        <v>79</v>
      </c>
      <c r="B141" s="115"/>
      <c r="C141" s="116"/>
      <c r="D141" s="117"/>
      <c r="E141" s="115"/>
      <c r="F141" s="118"/>
      <c r="G141" s="117"/>
      <c r="H141" s="115"/>
      <c r="I141" s="118"/>
      <c r="J141" s="119"/>
      <c r="K141" s="115"/>
      <c r="L141" s="118"/>
      <c r="M141" s="117"/>
      <c r="N141" s="115"/>
      <c r="O141" s="120"/>
    </row>
    <row r="142" spans="1:20">
      <c r="A142" s="123">
        <v>80</v>
      </c>
      <c r="B142" s="115"/>
      <c r="C142" s="116"/>
      <c r="D142" s="117"/>
      <c r="E142" s="115"/>
      <c r="F142" s="118"/>
      <c r="G142" s="117"/>
      <c r="H142" s="115"/>
      <c r="I142" s="118"/>
      <c r="J142" s="119"/>
      <c r="K142" s="115"/>
      <c r="L142" s="118"/>
      <c r="M142" s="117"/>
      <c r="N142" s="115"/>
      <c r="O142" s="120"/>
    </row>
    <row r="143" spans="1:20">
      <c r="A143" s="123">
        <v>81</v>
      </c>
      <c r="B143" s="115"/>
      <c r="C143" s="116"/>
      <c r="D143" s="117"/>
      <c r="E143" s="115"/>
      <c r="F143" s="118"/>
      <c r="G143" s="117"/>
      <c r="H143" s="115"/>
      <c r="I143" s="118"/>
      <c r="J143" s="119"/>
      <c r="K143" s="115"/>
      <c r="L143" s="118"/>
      <c r="M143" s="117"/>
      <c r="N143" s="115"/>
      <c r="O143" s="120"/>
    </row>
    <row r="144" spans="1:20">
      <c r="A144" s="123">
        <v>82</v>
      </c>
      <c r="B144" s="115"/>
      <c r="C144" s="116"/>
      <c r="D144" s="117"/>
      <c r="E144" s="115"/>
      <c r="F144" s="118"/>
      <c r="G144" s="117"/>
      <c r="H144" s="115"/>
      <c r="I144" s="118"/>
      <c r="J144" s="119"/>
      <c r="K144" s="115"/>
      <c r="L144" s="118"/>
      <c r="M144" s="117"/>
      <c r="N144" s="115"/>
      <c r="O144" s="120"/>
    </row>
    <row r="145" spans="1:15">
      <c r="A145" s="123">
        <v>83</v>
      </c>
      <c r="B145" s="115"/>
      <c r="C145" s="116"/>
      <c r="D145" s="117"/>
      <c r="E145" s="115"/>
      <c r="F145" s="118"/>
      <c r="G145" s="117"/>
      <c r="H145" s="115"/>
      <c r="I145" s="118"/>
      <c r="J145" s="119"/>
      <c r="K145" s="115"/>
      <c r="L145" s="118"/>
      <c r="M145" s="117"/>
      <c r="N145" s="115"/>
      <c r="O145" s="120"/>
    </row>
    <row r="146" spans="1:15">
      <c r="A146" s="123">
        <v>84</v>
      </c>
      <c r="B146" s="115"/>
      <c r="C146" s="116"/>
      <c r="D146" s="117"/>
      <c r="E146" s="115"/>
      <c r="F146" s="118"/>
      <c r="G146" s="117"/>
      <c r="H146" s="115"/>
      <c r="I146" s="118"/>
      <c r="J146" s="119"/>
      <c r="K146" s="115"/>
      <c r="L146" s="118"/>
      <c r="M146" s="117"/>
      <c r="N146" s="115"/>
      <c r="O146" s="120"/>
    </row>
  </sheetData>
  <sortState ref="A8:Q62">
    <sortCondition ref="D8:D62"/>
    <sortCondition ref="E8:E62"/>
  </sortState>
  <mergeCells count="4">
    <mergeCell ref="D1:F1"/>
    <mergeCell ref="G1:I1"/>
    <mergeCell ref="J1:L1"/>
    <mergeCell ref="M1:N1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Outbreak dataset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Oliver Watson</cp:lastModifiedBy>
  <dcterms:created xsi:type="dcterms:W3CDTF">2014-10-15T09:21:23Z</dcterms:created>
  <dcterms:modified xsi:type="dcterms:W3CDTF">2016-12-06T13:35:06Z</dcterms:modified>
</cp:coreProperties>
</file>