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ov.aa\Desktop\"/>
    </mc:Choice>
  </mc:AlternateContent>
  <xr:revisionPtr revIDLastSave="0" documentId="8_{7E98EECC-B3FC-4EC9-9A53-075AF70BD36D}" xr6:coauthVersionLast="47" xr6:coauthVersionMax="47" xr10:uidLastSave="{00000000-0000-0000-0000-000000000000}"/>
  <bookViews>
    <workbookView xWindow="-120" yWindow="-120" windowWidth="29040" windowHeight="15840" activeTab="6" xr2:uid="{DF7F01A2-7656-40A3-8A7B-D5A88DB666D2}"/>
  </bookViews>
  <sheets>
    <sheet name="Задание1" sheetId="1" r:id="rId1"/>
    <sheet name="Задание2" sheetId="12" r:id="rId2"/>
    <sheet name="Задание3" sheetId="2" r:id="rId3"/>
    <sheet name="Задание4" sheetId="3" r:id="rId4"/>
    <sheet name="Задание5" sheetId="4" r:id="rId5"/>
    <sheet name="Задание6" sheetId="6" r:id="rId6"/>
    <sheet name="Задание7" sheetId="7" r:id="rId7"/>
    <sheet name="Задание8" sheetId="9" r:id="rId8"/>
    <sheet name="Задание9-12" sheetId="11" r:id="rId9"/>
  </sheets>
  <externalReferences>
    <externalReference r:id="rId10"/>
  </externalReferences>
  <definedNames>
    <definedName name="_xlnm._FilterDatabase" localSheetId="8" hidden="1">'Задание9-12'!$A$16:$L$16</definedName>
    <definedName name="формула">VLOOKUP('[1]работа с таблицами-1'!IV1,'[1]работа с таблицами-1'!$E$5:$F$24,2,0)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2" l="1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C12" i="11"/>
  <c r="G17" i="11"/>
  <c r="K5" i="11"/>
  <c r="C17" i="11"/>
  <c r="F3" i="7"/>
  <c r="D3" i="6"/>
  <c r="D3" i="4"/>
  <c r="H6" i="3"/>
  <c r="C3" i="2" a="1"/>
  <c r="C3" i="2"/>
  <c r="D3" i="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301" i="11"/>
  <c r="G302" i="11"/>
  <c r="G303" i="11"/>
  <c r="G304" i="11"/>
  <c r="G305" i="11"/>
  <c r="G306" i="11"/>
  <c r="G307" i="11"/>
  <c r="G308" i="11"/>
  <c r="G309" i="11"/>
  <c r="G310" i="11"/>
  <c r="G311" i="11"/>
  <c r="G312" i="11"/>
  <c r="G313" i="11"/>
  <c r="G314" i="11"/>
  <c r="G315" i="11"/>
  <c r="G316" i="11"/>
  <c r="G317" i="11"/>
  <c r="G318" i="11"/>
  <c r="G319" i="11"/>
  <c r="G320" i="11"/>
  <c r="G321" i="11"/>
  <c r="G322" i="11"/>
  <c r="G323" i="11"/>
  <c r="G324" i="11"/>
  <c r="G325" i="11"/>
  <c r="G326" i="11"/>
  <c r="G327" i="11"/>
  <c r="G328" i="11"/>
  <c r="G329" i="11"/>
  <c r="G330" i="11"/>
  <c r="G331" i="11"/>
  <c r="G332" i="11"/>
  <c r="G333" i="11"/>
  <c r="G334" i="11"/>
  <c r="G335" i="11"/>
  <c r="G336" i="11"/>
  <c r="G337" i="11"/>
  <c r="G338" i="11"/>
  <c r="G339" i="11"/>
  <c r="G340" i="11"/>
  <c r="G341" i="11"/>
  <c r="G342" i="11"/>
  <c r="G343" i="11"/>
  <c r="G344" i="11"/>
  <c r="G345" i="11"/>
  <c r="G346" i="11"/>
  <c r="G347" i="11"/>
  <c r="G348" i="11"/>
  <c r="G349" i="11"/>
  <c r="G350" i="11"/>
  <c r="G351" i="11"/>
  <c r="G352" i="11"/>
  <c r="G353" i="11"/>
  <c r="G354" i="11"/>
  <c r="G355" i="11"/>
  <c r="G356" i="11"/>
  <c r="G357" i="11"/>
  <c r="G358" i="11"/>
  <c r="G359" i="11"/>
  <c r="G360" i="11"/>
  <c r="G361" i="11"/>
  <c r="G362" i="11"/>
  <c r="G363" i="11"/>
  <c r="G364" i="11"/>
  <c r="G365" i="11"/>
  <c r="G366" i="11"/>
  <c r="G367" i="11"/>
  <c r="G368" i="11"/>
  <c r="G369" i="11"/>
  <c r="G370" i="11"/>
  <c r="G371" i="11"/>
  <c r="G372" i="11"/>
  <c r="G373" i="11"/>
  <c r="G374" i="11"/>
  <c r="G375" i="11"/>
  <c r="G376" i="11"/>
  <c r="G377" i="11"/>
  <c r="G378" i="11"/>
  <c r="G379" i="11"/>
  <c r="G380" i="11"/>
  <c r="G381" i="11"/>
  <c r="G382" i="11"/>
  <c r="G383" i="11"/>
  <c r="G384" i="11"/>
  <c r="G385" i="11"/>
  <c r="G386" i="11"/>
  <c r="G387" i="11"/>
  <c r="G388" i="11"/>
  <c r="G389" i="11"/>
  <c r="G390" i="11"/>
  <c r="G391" i="11"/>
  <c r="G392" i="11"/>
  <c r="G393" i="11"/>
  <c r="G394" i="11"/>
  <c r="G395" i="11"/>
  <c r="G396" i="11"/>
  <c r="G397" i="11"/>
  <c r="G398" i="11"/>
  <c r="G399" i="11"/>
  <c r="G400" i="11"/>
  <c r="G401" i="11"/>
  <c r="G402" i="11"/>
  <c r="G403" i="11"/>
  <c r="G404" i="11"/>
  <c r="G405" i="11"/>
  <c r="G406" i="11"/>
  <c r="G407" i="11"/>
  <c r="G408" i="11"/>
  <c r="G409" i="11"/>
  <c r="G410" i="11"/>
  <c r="G411" i="11"/>
  <c r="G412" i="11"/>
  <c r="G413" i="11"/>
  <c r="G414" i="11"/>
  <c r="G415" i="11"/>
  <c r="G416" i="11"/>
  <c r="G417" i="11"/>
  <c r="G418" i="11"/>
  <c r="G419" i="11"/>
  <c r="G420" i="11"/>
  <c r="G421" i="11"/>
  <c r="G422" i="11"/>
  <c r="G423" i="11"/>
  <c r="G424" i="11"/>
  <c r="G425" i="11"/>
  <c r="G426" i="11"/>
  <c r="G427" i="11"/>
  <c r="G428" i="11"/>
  <c r="G429" i="11"/>
  <c r="G430" i="11"/>
  <c r="G431" i="11"/>
  <c r="G432" i="11"/>
  <c r="G433" i="11"/>
  <c r="G434" i="11"/>
  <c r="G435" i="11"/>
  <c r="G436" i="11"/>
  <c r="G437" i="11"/>
  <c r="G438" i="11"/>
  <c r="G439" i="11"/>
  <c r="G440" i="11"/>
  <c r="G441" i="11"/>
  <c r="G442" i="11"/>
  <c r="G443" i="11"/>
  <c r="G444" i="11"/>
  <c r="G445" i="11"/>
  <c r="G446" i="11"/>
  <c r="G447" i="11"/>
  <c r="G448" i="11"/>
  <c r="G449" i="11"/>
  <c r="G450" i="11"/>
  <c r="G451" i="11"/>
  <c r="G452" i="11"/>
  <c r="G453" i="11"/>
  <c r="G454" i="11"/>
  <c r="G455" i="11"/>
  <c r="G456" i="11"/>
  <c r="G457" i="11"/>
  <c r="G458" i="11"/>
  <c r="G459" i="11"/>
  <c r="G460" i="11"/>
  <c r="G461" i="11"/>
  <c r="G462" i="11"/>
  <c r="G463" i="11"/>
  <c r="G464" i="11"/>
  <c r="G465" i="11"/>
  <c r="G466" i="11"/>
  <c r="G467" i="11"/>
  <c r="G468" i="11"/>
  <c r="G469" i="11"/>
  <c r="G470" i="11"/>
  <c r="G471" i="11"/>
  <c r="G472" i="11"/>
  <c r="G473" i="11"/>
  <c r="G474" i="11"/>
  <c r="G475" i="11"/>
  <c r="G476" i="11"/>
  <c r="G477" i="11"/>
  <c r="G478" i="11"/>
  <c r="G479" i="11"/>
  <c r="G480" i="11"/>
  <c r="G481" i="11"/>
  <c r="G482" i="11"/>
  <c r="G483" i="11"/>
  <c r="G484" i="11"/>
  <c r="G485" i="11"/>
  <c r="G486" i="11"/>
  <c r="G487" i="11"/>
  <c r="G488" i="11"/>
  <c r="G489" i="11"/>
  <c r="G490" i="11"/>
  <c r="G491" i="11"/>
  <c r="G492" i="11"/>
  <c r="G493" i="11"/>
  <c r="G494" i="11"/>
  <c r="G495" i="11"/>
  <c r="G496" i="11"/>
  <c r="G497" i="11"/>
  <c r="G498" i="11"/>
  <c r="G499" i="11"/>
  <c r="G500" i="11"/>
  <c r="G501" i="11"/>
  <c r="G502" i="11"/>
  <c r="G503" i="11"/>
  <c r="G504" i="11"/>
  <c r="G505" i="11"/>
  <c r="G506" i="11"/>
  <c r="G507" i="11"/>
  <c r="G508" i="11"/>
  <c r="G509" i="11"/>
  <c r="G510" i="11"/>
  <c r="G511" i="11"/>
  <c r="G512" i="11"/>
  <c r="G513" i="11"/>
  <c r="G514" i="11"/>
  <c r="G515" i="11"/>
  <c r="G516" i="11"/>
  <c r="G517" i="11"/>
  <c r="G518" i="11"/>
  <c r="G519" i="11"/>
  <c r="G520" i="11"/>
  <c r="G521" i="11"/>
  <c r="G522" i="11"/>
  <c r="G523" i="11"/>
  <c r="G524" i="11"/>
  <c r="G525" i="11"/>
  <c r="G526" i="11"/>
  <c r="G527" i="11"/>
  <c r="G528" i="11"/>
  <c r="G529" i="11"/>
  <c r="G530" i="11"/>
  <c r="G531" i="11"/>
  <c r="G532" i="11"/>
  <c r="G533" i="11"/>
  <c r="G534" i="11"/>
  <c r="G535" i="11"/>
  <c r="G536" i="11"/>
  <c r="G537" i="11"/>
  <c r="G538" i="11"/>
  <c r="G539" i="11"/>
  <c r="G540" i="11"/>
  <c r="G541" i="11"/>
  <c r="G542" i="11"/>
  <c r="G543" i="11"/>
  <c r="G544" i="11"/>
  <c r="G545" i="11"/>
  <c r="G546" i="11"/>
  <c r="G547" i="11"/>
  <c r="G548" i="11"/>
  <c r="G549" i="11"/>
  <c r="G550" i="11"/>
  <c r="G551" i="11"/>
  <c r="G552" i="11"/>
  <c r="G553" i="11"/>
  <c r="G554" i="11"/>
  <c r="G555" i="11"/>
  <c r="G556" i="11"/>
  <c r="G557" i="11"/>
  <c r="G558" i="11"/>
  <c r="G559" i="11"/>
  <c r="G560" i="11"/>
  <c r="G561" i="11"/>
  <c r="G562" i="11"/>
  <c r="G563" i="11"/>
  <c r="G564" i="11"/>
  <c r="G565" i="11"/>
  <c r="G566" i="11"/>
  <c r="G567" i="11"/>
  <c r="G568" i="11"/>
  <c r="G569" i="11"/>
  <c r="G570" i="11"/>
  <c r="G571" i="11"/>
  <c r="G572" i="11"/>
  <c r="G573" i="11"/>
  <c r="G574" i="11"/>
  <c r="G575" i="11"/>
  <c r="G576" i="11"/>
  <c r="G577" i="11"/>
  <c r="G578" i="11"/>
  <c r="G579" i="11"/>
  <c r="G580" i="11"/>
  <c r="G581" i="11"/>
  <c r="G582" i="11"/>
  <c r="G583" i="11"/>
  <c r="G584" i="11"/>
  <c r="G585" i="11"/>
  <c r="G586" i="11"/>
  <c r="G587" i="11"/>
  <c r="G588" i="11"/>
  <c r="G589" i="11"/>
  <c r="G590" i="11"/>
  <c r="G591" i="11"/>
  <c r="G592" i="11"/>
  <c r="G593" i="11"/>
  <c r="G594" i="11"/>
  <c r="G595" i="11"/>
  <c r="G596" i="11"/>
  <c r="G597" i="11"/>
  <c r="G598" i="11"/>
  <c r="G599" i="11"/>
  <c r="G600" i="11"/>
  <c r="G601" i="11"/>
  <c r="G602" i="11"/>
  <c r="G603" i="11"/>
  <c r="G604" i="11"/>
  <c r="G605" i="11"/>
  <c r="G606" i="11"/>
  <c r="G607" i="11"/>
  <c r="G608" i="11"/>
  <c r="G609" i="11"/>
  <c r="G610" i="11"/>
  <c r="G611" i="11"/>
  <c r="G612" i="11"/>
  <c r="G613" i="11"/>
  <c r="G614" i="11"/>
  <c r="G615" i="11"/>
  <c r="G616" i="11"/>
  <c r="G617" i="11"/>
  <c r="G618" i="11"/>
  <c r="G619" i="11"/>
  <c r="G620" i="11"/>
  <c r="G621" i="11"/>
  <c r="G622" i="11"/>
  <c r="G623" i="11"/>
  <c r="G624" i="11"/>
  <c r="G625" i="11"/>
  <c r="G626" i="11"/>
  <c r="G627" i="11"/>
  <c r="G628" i="11"/>
  <c r="G629" i="11"/>
  <c r="G630" i="11"/>
  <c r="G631" i="11"/>
  <c r="G632" i="11"/>
  <c r="G633" i="11"/>
  <c r="G634" i="11"/>
  <c r="G635" i="11"/>
  <c r="G636" i="11"/>
  <c r="G637" i="11"/>
  <c r="G638" i="11"/>
  <c r="G639" i="11"/>
  <c r="G640" i="11"/>
  <c r="G641" i="11"/>
  <c r="G642" i="11"/>
  <c r="G643" i="11"/>
  <c r="G644" i="11"/>
  <c r="G645" i="11"/>
  <c r="G646" i="11"/>
  <c r="G647" i="11"/>
  <c r="G648" i="11"/>
  <c r="G649" i="11"/>
  <c r="G650" i="11"/>
  <c r="G651" i="11"/>
  <c r="G652" i="11"/>
  <c r="G653" i="11"/>
  <c r="G654" i="11"/>
  <c r="G655" i="11"/>
  <c r="G656" i="11"/>
  <c r="G657" i="11"/>
  <c r="G658" i="11"/>
  <c r="G659" i="11"/>
  <c r="G660" i="11"/>
  <c r="G661" i="11"/>
  <c r="G662" i="11"/>
  <c r="G663" i="11"/>
  <c r="G664" i="11"/>
  <c r="G665" i="11"/>
  <c r="G666" i="11"/>
  <c r="G667" i="11"/>
  <c r="G668" i="11"/>
  <c r="G669" i="11"/>
  <c r="G670" i="11"/>
  <c r="G671" i="11"/>
  <c r="G672" i="11"/>
  <c r="G673" i="11"/>
  <c r="G674" i="11"/>
  <c r="G675" i="11"/>
  <c r="G676" i="11"/>
  <c r="G677" i="11"/>
  <c r="G678" i="11"/>
  <c r="G679" i="11"/>
  <c r="G680" i="11"/>
  <c r="G681" i="11"/>
  <c r="G682" i="11"/>
  <c r="G683" i="11"/>
  <c r="G684" i="11"/>
  <c r="G685" i="11"/>
  <c r="G686" i="11"/>
  <c r="G687" i="11"/>
  <c r="G688" i="11"/>
  <c r="G689" i="11"/>
  <c r="G690" i="11"/>
  <c r="G691" i="11"/>
  <c r="G692" i="11"/>
  <c r="G693" i="11"/>
  <c r="G694" i="11"/>
  <c r="G695" i="11"/>
  <c r="G696" i="11"/>
  <c r="G697" i="11"/>
  <c r="G698" i="11"/>
  <c r="G699" i="11"/>
  <c r="G700" i="11"/>
  <c r="G701" i="11"/>
  <c r="G702" i="11"/>
  <c r="G703" i="11"/>
  <c r="G704" i="11"/>
  <c r="G705" i="11"/>
  <c r="G706" i="11"/>
  <c r="G707" i="11"/>
  <c r="G708" i="11"/>
  <c r="G709" i="11"/>
  <c r="G710" i="11"/>
  <c r="G711" i="11"/>
  <c r="G712" i="11"/>
  <c r="G713" i="11"/>
  <c r="G714" i="11"/>
  <c r="G715" i="11"/>
  <c r="G716" i="11"/>
  <c r="G717" i="11"/>
  <c r="G718" i="11"/>
  <c r="G719" i="11"/>
  <c r="G720" i="11"/>
  <c r="G721" i="11"/>
  <c r="G722" i="11"/>
  <c r="G723" i="11"/>
  <c r="G724" i="11"/>
  <c r="G725" i="11"/>
  <c r="G726" i="11"/>
  <c r="G727" i="11"/>
  <c r="G728" i="11"/>
  <c r="G729" i="11"/>
  <c r="G730" i="11"/>
  <c r="G731" i="11"/>
  <c r="G732" i="11"/>
  <c r="G733" i="11"/>
  <c r="G734" i="11"/>
  <c r="G735" i="11"/>
  <c r="G736" i="11"/>
  <c r="G737" i="11"/>
  <c r="G738" i="11"/>
  <c r="G739" i="11"/>
  <c r="G740" i="11"/>
  <c r="G741" i="11"/>
  <c r="G742" i="11"/>
  <c r="G743" i="11"/>
  <c r="G744" i="11"/>
  <c r="G745" i="11"/>
  <c r="G746" i="11"/>
  <c r="G747" i="11"/>
  <c r="G748" i="11"/>
  <c r="G749" i="11"/>
  <c r="G750" i="11"/>
  <c r="G751" i="11"/>
  <c r="G752" i="11"/>
  <c r="G753" i="11"/>
  <c r="G754" i="11"/>
  <c r="G755" i="11"/>
  <c r="G756" i="11"/>
  <c r="G757" i="11"/>
  <c r="G758" i="11"/>
  <c r="G759" i="11"/>
  <c r="G760" i="11"/>
  <c r="G761" i="11"/>
  <c r="G762" i="11"/>
  <c r="G763" i="11"/>
  <c r="G764" i="11"/>
  <c r="G765" i="11"/>
  <c r="G766" i="11"/>
  <c r="G767" i="11"/>
  <c r="G768" i="11"/>
  <c r="G769" i="11"/>
  <c r="G770" i="11"/>
  <c r="G771" i="11"/>
  <c r="G772" i="11"/>
  <c r="G773" i="11"/>
  <c r="G774" i="11"/>
  <c r="G775" i="11"/>
  <c r="G776" i="11"/>
  <c r="G777" i="11"/>
  <c r="G778" i="11"/>
  <c r="G779" i="11"/>
  <c r="G780" i="11"/>
  <c r="G781" i="11"/>
  <c r="G782" i="11"/>
  <c r="G783" i="11"/>
  <c r="G784" i="11"/>
  <c r="G785" i="11"/>
  <c r="G786" i="11"/>
  <c r="G787" i="11"/>
  <c r="G788" i="11"/>
  <c r="G789" i="11"/>
  <c r="G790" i="11"/>
  <c r="G791" i="11"/>
  <c r="G792" i="11"/>
  <c r="G793" i="11"/>
  <c r="G794" i="11"/>
  <c r="G795" i="11"/>
  <c r="G796" i="11"/>
  <c r="G797" i="11"/>
  <c r="G798" i="11"/>
  <c r="G799" i="11"/>
  <c r="G800" i="11"/>
  <c r="G801" i="11"/>
  <c r="G802" i="11"/>
  <c r="G803" i="11"/>
  <c r="G804" i="11"/>
  <c r="G805" i="11"/>
  <c r="G806" i="11"/>
  <c r="G807" i="11"/>
  <c r="G808" i="11"/>
  <c r="G809" i="11"/>
  <c r="G810" i="11"/>
  <c r="G811" i="11"/>
  <c r="G812" i="11"/>
  <c r="G813" i="11"/>
  <c r="G814" i="11"/>
  <c r="G815" i="11"/>
  <c r="G816" i="11"/>
  <c r="G817" i="11"/>
  <c r="G818" i="11"/>
  <c r="G819" i="11"/>
  <c r="G820" i="11"/>
  <c r="G821" i="11"/>
  <c r="G822" i="11"/>
  <c r="G823" i="11"/>
  <c r="G824" i="11"/>
  <c r="G825" i="11"/>
  <c r="G826" i="11"/>
  <c r="G827" i="11"/>
  <c r="G828" i="11"/>
  <c r="G829" i="11"/>
  <c r="G830" i="11"/>
  <c r="G831" i="11"/>
  <c r="G832" i="11"/>
  <c r="G833" i="11"/>
  <c r="G834" i="11"/>
  <c r="G835" i="11"/>
  <c r="G836" i="11"/>
  <c r="G837" i="11"/>
  <c r="G838" i="11"/>
  <c r="G839" i="11"/>
  <c r="G840" i="11"/>
  <c r="G841" i="11"/>
  <c r="G842" i="11"/>
  <c r="G843" i="11"/>
  <c r="G844" i="11"/>
  <c r="G845" i="11"/>
  <c r="G846" i="11"/>
  <c r="G847" i="11"/>
  <c r="G848" i="11"/>
  <c r="G849" i="11"/>
  <c r="G850" i="11"/>
  <c r="G851" i="11"/>
  <c r="G852" i="11"/>
  <c r="G853" i="11"/>
  <c r="G854" i="11"/>
  <c r="G855" i="11"/>
  <c r="G856" i="11"/>
  <c r="G857" i="11"/>
  <c r="G858" i="11"/>
  <c r="G859" i="11"/>
  <c r="G860" i="11"/>
  <c r="G861" i="11"/>
  <c r="G862" i="11"/>
  <c r="G863" i="11"/>
  <c r="G864" i="11"/>
  <c r="G865" i="11"/>
  <c r="G866" i="11"/>
  <c r="G867" i="11"/>
  <c r="G868" i="11"/>
  <c r="G869" i="11"/>
  <c r="G870" i="11"/>
  <c r="G871" i="11"/>
  <c r="G872" i="11"/>
  <c r="G873" i="11"/>
  <c r="G874" i="11"/>
  <c r="G875" i="11"/>
  <c r="G876" i="11"/>
  <c r="G877" i="11"/>
  <c r="G878" i="11"/>
  <c r="G879" i="11"/>
  <c r="G880" i="11"/>
  <c r="G881" i="11"/>
  <c r="G882" i="11"/>
  <c r="G883" i="11"/>
  <c r="G884" i="11"/>
  <c r="G885" i="11"/>
  <c r="G886" i="11"/>
  <c r="G887" i="11"/>
  <c r="G888" i="11"/>
  <c r="G889" i="11"/>
  <c r="G890" i="11"/>
  <c r="G891" i="11"/>
  <c r="G892" i="11"/>
  <c r="G893" i="11"/>
  <c r="G894" i="11"/>
  <c r="G895" i="11"/>
  <c r="G896" i="11"/>
  <c r="G897" i="11"/>
  <c r="G898" i="11"/>
  <c r="G899" i="11"/>
  <c r="G900" i="11"/>
  <c r="G901" i="11"/>
  <c r="G902" i="11"/>
  <c r="G903" i="11"/>
  <c r="G904" i="11"/>
  <c r="G905" i="11"/>
  <c r="G906" i="11"/>
  <c r="G907" i="11"/>
  <c r="G908" i="11"/>
  <c r="G909" i="11"/>
  <c r="G910" i="11"/>
  <c r="G911" i="11"/>
  <c r="G912" i="11"/>
  <c r="G913" i="11"/>
  <c r="G914" i="11"/>
  <c r="G915" i="11"/>
  <c r="G916" i="11"/>
  <c r="G917" i="11"/>
  <c r="G918" i="11"/>
  <c r="G919" i="11"/>
  <c r="G920" i="11"/>
  <c r="G921" i="11"/>
  <c r="G922" i="11"/>
  <c r="G923" i="11"/>
  <c r="G924" i="11"/>
  <c r="G925" i="11"/>
  <c r="G926" i="11"/>
  <c r="G927" i="11"/>
  <c r="G928" i="11"/>
  <c r="G929" i="11"/>
  <c r="G930" i="11"/>
  <c r="G931" i="11"/>
  <c r="G932" i="11"/>
  <c r="G933" i="11"/>
  <c r="G934" i="11"/>
  <c r="G935" i="11"/>
  <c r="G936" i="11"/>
  <c r="G937" i="11"/>
  <c r="G938" i="11"/>
  <c r="G939" i="11"/>
  <c r="G940" i="11"/>
  <c r="G941" i="11"/>
  <c r="G942" i="11"/>
  <c r="G943" i="11"/>
  <c r="G944" i="11"/>
  <c r="G945" i="11"/>
  <c r="G946" i="11"/>
  <c r="G947" i="11"/>
  <c r="G948" i="11"/>
  <c r="G949" i="11"/>
  <c r="G950" i="11"/>
  <c r="G951" i="11"/>
  <c r="G952" i="11"/>
  <c r="G953" i="11"/>
  <c r="G954" i="11"/>
  <c r="G955" i="11"/>
  <c r="G956" i="11"/>
  <c r="G957" i="11"/>
  <c r="G958" i="11"/>
  <c r="G959" i="11"/>
  <c r="G960" i="11"/>
  <c r="G961" i="11"/>
  <c r="G962" i="11"/>
  <c r="G963" i="11"/>
  <c r="G964" i="11"/>
  <c r="G965" i="11"/>
  <c r="G966" i="11"/>
  <c r="G967" i="11"/>
  <c r="G968" i="11"/>
  <c r="G969" i="11"/>
  <c r="G970" i="11"/>
  <c r="G971" i="11"/>
  <c r="G972" i="11"/>
  <c r="G973" i="11"/>
  <c r="G974" i="11"/>
  <c r="G975" i="11"/>
  <c r="G976" i="11"/>
  <c r="G977" i="11"/>
  <c r="G978" i="11"/>
  <c r="G979" i="11"/>
  <c r="G980" i="11"/>
  <c r="G981" i="11"/>
  <c r="G982" i="11"/>
  <c r="G983" i="11"/>
  <c r="G984" i="11"/>
  <c r="G985" i="11"/>
  <c r="G986" i="11"/>
  <c r="G987" i="11"/>
  <c r="G988" i="11"/>
  <c r="G989" i="11"/>
  <c r="G990" i="11"/>
  <c r="G991" i="11"/>
  <c r="G992" i="11"/>
  <c r="G993" i="11"/>
  <c r="G994" i="11"/>
  <c r="G995" i="11"/>
  <c r="G996" i="11"/>
  <c r="G997" i="11"/>
  <c r="G998" i="11"/>
  <c r="G999" i="11"/>
  <c r="G1000" i="11"/>
  <c r="G1001" i="11"/>
  <c r="G1002" i="11"/>
  <c r="G1003" i="11"/>
  <c r="G1004" i="11"/>
  <c r="G1005" i="11"/>
  <c r="G1006" i="11"/>
  <c r="G1007" i="11"/>
  <c r="G1008" i="11"/>
  <c r="G1009" i="11"/>
  <c r="G1010" i="11"/>
  <c r="G1011" i="11"/>
  <c r="G1012" i="11"/>
  <c r="G1013" i="11"/>
  <c r="G1014" i="11"/>
  <c r="G1015" i="11"/>
  <c r="G1016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K6" i="11"/>
  <c r="K7" i="11"/>
  <c r="K8" i="11"/>
  <c r="K9" i="11"/>
  <c r="K10" i="11"/>
  <c r="K11" i="11"/>
  <c r="K12" i="11"/>
  <c r="K13" i="11"/>
  <c r="K1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C842" i="11"/>
  <c r="C843" i="11"/>
  <c r="C844" i="11"/>
  <c r="C845" i="11"/>
  <c r="C846" i="11"/>
  <c r="C847" i="11"/>
  <c r="C848" i="11"/>
  <c r="C849" i="11"/>
  <c r="C850" i="11"/>
  <c r="C851" i="11"/>
  <c r="C852" i="11"/>
  <c r="C853" i="11"/>
  <c r="C854" i="11"/>
  <c r="C855" i="11"/>
  <c r="C856" i="11"/>
  <c r="C857" i="11"/>
  <c r="C858" i="11"/>
  <c r="C859" i="11"/>
  <c r="C860" i="11"/>
  <c r="C861" i="11"/>
  <c r="C862" i="11"/>
  <c r="C863" i="11"/>
  <c r="C864" i="11"/>
  <c r="C865" i="11"/>
  <c r="C866" i="11"/>
  <c r="C867" i="11"/>
  <c r="C868" i="11"/>
  <c r="C869" i="11"/>
  <c r="C870" i="11"/>
  <c r="C871" i="11"/>
  <c r="C872" i="11"/>
  <c r="C873" i="11"/>
  <c r="C874" i="11"/>
  <c r="C875" i="11"/>
  <c r="C876" i="11"/>
  <c r="C877" i="11"/>
  <c r="C878" i="11"/>
  <c r="C879" i="11"/>
  <c r="C880" i="11"/>
  <c r="C881" i="11"/>
  <c r="C882" i="11"/>
  <c r="C883" i="11"/>
  <c r="C884" i="11"/>
  <c r="C885" i="11"/>
  <c r="C886" i="11"/>
  <c r="C887" i="11"/>
  <c r="C888" i="11"/>
  <c r="C889" i="11"/>
  <c r="C890" i="11"/>
  <c r="C891" i="11"/>
  <c r="C892" i="11"/>
  <c r="C893" i="11"/>
  <c r="C894" i="11"/>
  <c r="C895" i="11"/>
  <c r="C896" i="11"/>
  <c r="C897" i="11"/>
  <c r="C898" i="11"/>
  <c r="C899" i="11"/>
  <c r="C900" i="11"/>
  <c r="C901" i="11"/>
  <c r="C902" i="11"/>
  <c r="C903" i="11"/>
  <c r="C904" i="11"/>
  <c r="C905" i="11"/>
  <c r="C906" i="11"/>
  <c r="C907" i="11"/>
  <c r="C908" i="11"/>
  <c r="C909" i="11"/>
  <c r="C910" i="11"/>
  <c r="C911" i="11"/>
  <c r="C912" i="11"/>
  <c r="C913" i="11"/>
  <c r="C914" i="11"/>
  <c r="C915" i="11"/>
  <c r="C916" i="11"/>
  <c r="C917" i="11"/>
  <c r="C918" i="11"/>
  <c r="C919" i="11"/>
  <c r="C920" i="11"/>
  <c r="C921" i="11"/>
  <c r="C922" i="11"/>
  <c r="C923" i="11"/>
  <c r="C924" i="11"/>
  <c r="C925" i="11"/>
  <c r="C926" i="11"/>
  <c r="C927" i="11"/>
  <c r="C928" i="11"/>
  <c r="C929" i="11"/>
  <c r="C930" i="11"/>
  <c r="C931" i="11"/>
  <c r="C932" i="11"/>
  <c r="C933" i="11"/>
  <c r="C934" i="11"/>
  <c r="C935" i="11"/>
  <c r="C936" i="11"/>
  <c r="C937" i="11"/>
  <c r="C938" i="11"/>
  <c r="C939" i="11"/>
  <c r="C940" i="11"/>
  <c r="C941" i="11"/>
  <c r="C942" i="11"/>
  <c r="C943" i="11"/>
  <c r="C944" i="11"/>
  <c r="C945" i="11"/>
  <c r="C946" i="11"/>
  <c r="C947" i="11"/>
  <c r="C948" i="11"/>
  <c r="C949" i="11"/>
  <c r="C950" i="11"/>
  <c r="C951" i="11"/>
  <c r="C952" i="11"/>
  <c r="C953" i="11"/>
  <c r="C954" i="11"/>
  <c r="C955" i="11"/>
  <c r="C956" i="11"/>
  <c r="C957" i="11"/>
  <c r="C958" i="11"/>
  <c r="C959" i="11"/>
  <c r="C960" i="11"/>
  <c r="C961" i="11"/>
  <c r="C962" i="11"/>
  <c r="C963" i="11"/>
  <c r="C964" i="11"/>
  <c r="C965" i="11"/>
  <c r="C966" i="11"/>
  <c r="C967" i="11"/>
  <c r="C968" i="11"/>
  <c r="C969" i="11"/>
  <c r="C970" i="11"/>
  <c r="C971" i="11"/>
  <c r="C972" i="11"/>
  <c r="C973" i="11"/>
  <c r="C974" i="11"/>
  <c r="C975" i="11"/>
  <c r="C976" i="11"/>
  <c r="C977" i="11"/>
  <c r="C978" i="11"/>
  <c r="C979" i="11"/>
  <c r="C980" i="11"/>
  <c r="C981" i="11"/>
  <c r="C982" i="11"/>
  <c r="C983" i="11"/>
  <c r="C984" i="11"/>
  <c r="C985" i="11"/>
  <c r="C986" i="11"/>
  <c r="C987" i="11"/>
  <c r="C988" i="11"/>
  <c r="C989" i="11"/>
  <c r="C990" i="11"/>
  <c r="C991" i="11"/>
  <c r="C992" i="11"/>
  <c r="C993" i="11"/>
  <c r="C994" i="11"/>
  <c r="C995" i="11"/>
  <c r="C996" i="11"/>
  <c r="C997" i="11"/>
  <c r="C998" i="11"/>
  <c r="C999" i="11"/>
  <c r="C1000" i="11"/>
  <c r="C1001" i="11"/>
  <c r="C1002" i="11"/>
  <c r="C1003" i="11"/>
  <c r="C1004" i="11"/>
  <c r="C1005" i="11"/>
  <c r="C1006" i="11"/>
  <c r="C1007" i="11"/>
  <c r="C1008" i="11"/>
  <c r="C1009" i="11"/>
  <c r="C1010" i="11"/>
  <c r="C1011" i="11"/>
  <c r="C1012" i="11"/>
  <c r="C1013" i="11"/>
  <c r="C1014" i="11"/>
  <c r="C1015" i="11"/>
  <c r="C1016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4" i="7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H7" i="3"/>
  <c r="H8" i="3"/>
  <c r="H9" i="3"/>
  <c r="H10" i="3"/>
  <c r="H11" i="3"/>
  <c r="H12" i="3"/>
  <c r="H13" i="3"/>
  <c r="H14" i="3"/>
  <c r="H15" i="3"/>
  <c r="H16" i="3"/>
  <c r="H17" i="3"/>
  <c r="H18" i="3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F1016" i="11"/>
  <c r="F1015" i="11"/>
  <c r="F1014" i="11"/>
  <c r="F1013" i="11"/>
  <c r="F1012" i="11"/>
  <c r="F1011" i="11"/>
  <c r="F1010" i="11"/>
  <c r="F1009" i="11"/>
  <c r="F1008" i="11"/>
  <c r="F1007" i="11"/>
  <c r="F1006" i="11"/>
  <c r="F1005" i="11"/>
  <c r="F1004" i="11"/>
  <c r="F1003" i="11"/>
  <c r="F1002" i="11"/>
  <c r="F1001" i="11"/>
  <c r="F1000" i="11"/>
  <c r="F999" i="11"/>
  <c r="F998" i="11"/>
  <c r="F997" i="11"/>
  <c r="F996" i="11"/>
  <c r="F995" i="11"/>
  <c r="F994" i="11"/>
  <c r="F993" i="11"/>
  <c r="F992" i="11"/>
  <c r="F991" i="11"/>
  <c r="F990" i="11"/>
  <c r="F989" i="11"/>
  <c r="F988" i="11"/>
  <c r="F987" i="11"/>
  <c r="F986" i="11"/>
  <c r="F985" i="11"/>
  <c r="F984" i="11"/>
  <c r="F983" i="11"/>
  <c r="F982" i="11"/>
  <c r="F981" i="11"/>
  <c r="F980" i="11"/>
  <c r="F979" i="11"/>
  <c r="F978" i="11"/>
  <c r="F977" i="11"/>
  <c r="F976" i="11"/>
  <c r="F975" i="11"/>
  <c r="F974" i="11"/>
  <c r="F973" i="11"/>
  <c r="F972" i="11"/>
  <c r="F971" i="11"/>
  <c r="F970" i="11"/>
  <c r="F969" i="11"/>
  <c r="F968" i="11"/>
  <c r="F967" i="11"/>
  <c r="F966" i="11"/>
  <c r="F965" i="11"/>
  <c r="F964" i="11"/>
  <c r="F963" i="11"/>
  <c r="F962" i="11"/>
  <c r="F961" i="11"/>
  <c r="F960" i="11"/>
  <c r="F959" i="11"/>
  <c r="F958" i="11"/>
  <c r="F957" i="11"/>
  <c r="F956" i="11"/>
  <c r="F955" i="11"/>
  <c r="F954" i="11"/>
  <c r="F953" i="11"/>
  <c r="F952" i="11"/>
  <c r="F951" i="11"/>
  <c r="F950" i="11"/>
  <c r="F949" i="11"/>
  <c r="F948" i="11"/>
  <c r="F947" i="11"/>
  <c r="F946" i="11"/>
  <c r="F945" i="11"/>
  <c r="F944" i="11"/>
  <c r="F943" i="11"/>
  <c r="F942" i="11"/>
  <c r="F941" i="11"/>
  <c r="F940" i="11"/>
  <c r="F939" i="11"/>
  <c r="F938" i="11"/>
  <c r="F937" i="11"/>
  <c r="F936" i="11"/>
  <c r="F935" i="11"/>
  <c r="F934" i="11"/>
  <c r="F933" i="11"/>
  <c r="F932" i="11"/>
  <c r="F931" i="11"/>
  <c r="F930" i="11"/>
  <c r="F929" i="11"/>
  <c r="F928" i="11"/>
  <c r="F927" i="11"/>
  <c r="F926" i="11"/>
  <c r="F925" i="11"/>
  <c r="F924" i="11"/>
  <c r="F923" i="11"/>
  <c r="F922" i="11"/>
  <c r="F921" i="11"/>
  <c r="F920" i="11"/>
  <c r="F919" i="11"/>
  <c r="F918" i="11"/>
  <c r="F917" i="11"/>
  <c r="F916" i="11"/>
  <c r="F915" i="11"/>
  <c r="F914" i="11"/>
  <c r="F913" i="11"/>
  <c r="F912" i="11"/>
  <c r="F911" i="11"/>
  <c r="F910" i="11"/>
  <c r="F909" i="11"/>
  <c r="F908" i="11"/>
  <c r="F907" i="11"/>
  <c r="F906" i="11"/>
  <c r="F905" i="11"/>
  <c r="F904" i="11"/>
  <c r="F903" i="11"/>
  <c r="F902" i="11"/>
  <c r="F901" i="11"/>
  <c r="F900" i="11"/>
  <c r="F899" i="11"/>
  <c r="F898" i="11"/>
  <c r="F897" i="11"/>
  <c r="F896" i="11"/>
  <c r="F895" i="11"/>
  <c r="F894" i="11"/>
  <c r="F893" i="11"/>
  <c r="F892" i="11"/>
  <c r="F891" i="11"/>
  <c r="F890" i="11"/>
  <c r="F889" i="11"/>
  <c r="F888" i="11"/>
  <c r="F887" i="11"/>
  <c r="F886" i="11"/>
  <c r="F885" i="11"/>
  <c r="F884" i="11"/>
  <c r="F883" i="11"/>
  <c r="F882" i="11"/>
  <c r="F881" i="11"/>
  <c r="F880" i="11"/>
  <c r="F879" i="11"/>
  <c r="F878" i="11"/>
  <c r="F877" i="11"/>
  <c r="F876" i="11"/>
  <c r="F875" i="11"/>
  <c r="F874" i="11"/>
  <c r="F873" i="11"/>
  <c r="F872" i="11"/>
  <c r="F871" i="11"/>
  <c r="F870" i="11"/>
  <c r="F869" i="11"/>
  <c r="F868" i="11"/>
  <c r="F867" i="11"/>
  <c r="F866" i="11"/>
  <c r="F865" i="11"/>
  <c r="F864" i="11"/>
  <c r="F863" i="11"/>
  <c r="F862" i="11"/>
  <c r="F861" i="11"/>
  <c r="F860" i="11"/>
  <c r="F859" i="11"/>
  <c r="F858" i="11"/>
  <c r="F857" i="11"/>
  <c r="F856" i="11"/>
  <c r="F855" i="11"/>
  <c r="F854" i="11"/>
  <c r="F853" i="11"/>
  <c r="F852" i="11"/>
  <c r="F851" i="11"/>
  <c r="F850" i="11"/>
  <c r="F849" i="11"/>
  <c r="F848" i="11"/>
  <c r="F847" i="11"/>
  <c r="F846" i="11"/>
  <c r="F845" i="11"/>
  <c r="F844" i="11"/>
  <c r="F843" i="11"/>
  <c r="F842" i="11"/>
  <c r="F841" i="11"/>
  <c r="F840" i="11"/>
  <c r="F839" i="11"/>
  <c r="F838" i="11"/>
  <c r="F837" i="11"/>
  <c r="F836" i="11"/>
  <c r="F835" i="11"/>
  <c r="F834" i="11"/>
  <c r="F833" i="11"/>
  <c r="F832" i="11"/>
  <c r="F831" i="11"/>
  <c r="F830" i="11"/>
  <c r="F829" i="11"/>
  <c r="F828" i="11"/>
  <c r="F827" i="11"/>
  <c r="F826" i="11"/>
  <c r="F825" i="11"/>
  <c r="F824" i="11"/>
  <c r="F823" i="11"/>
  <c r="F822" i="11"/>
  <c r="F821" i="11"/>
  <c r="F820" i="11"/>
  <c r="F819" i="11"/>
  <c r="F818" i="11"/>
  <c r="F817" i="11"/>
  <c r="F816" i="11"/>
  <c r="F815" i="11"/>
  <c r="F814" i="11"/>
  <c r="F813" i="11"/>
  <c r="F812" i="11"/>
  <c r="F811" i="11"/>
  <c r="F810" i="11"/>
  <c r="F809" i="11"/>
  <c r="F808" i="11"/>
  <c r="F807" i="11"/>
  <c r="F806" i="11"/>
  <c r="F805" i="11"/>
  <c r="F804" i="11"/>
  <c r="F803" i="11"/>
  <c r="F802" i="11"/>
  <c r="F801" i="11"/>
  <c r="F800" i="11"/>
  <c r="F799" i="11"/>
  <c r="F798" i="11"/>
  <c r="F797" i="11"/>
  <c r="F796" i="11"/>
  <c r="F795" i="11"/>
  <c r="F794" i="11"/>
  <c r="F793" i="11"/>
  <c r="F792" i="11"/>
  <c r="F791" i="11"/>
  <c r="F790" i="11"/>
  <c r="F789" i="11"/>
  <c r="F788" i="11"/>
  <c r="F787" i="11"/>
  <c r="F786" i="11"/>
  <c r="F785" i="11"/>
  <c r="F784" i="11"/>
  <c r="F783" i="11"/>
  <c r="F782" i="11"/>
  <c r="F781" i="11"/>
  <c r="F780" i="11"/>
  <c r="F779" i="11"/>
  <c r="F778" i="11"/>
  <c r="F777" i="11"/>
  <c r="F776" i="11"/>
  <c r="F775" i="11"/>
  <c r="F774" i="11"/>
  <c r="F773" i="11"/>
  <c r="F772" i="11"/>
  <c r="F771" i="11"/>
  <c r="F770" i="11"/>
  <c r="F769" i="11"/>
  <c r="F768" i="11"/>
  <c r="F767" i="11"/>
  <c r="F766" i="11"/>
  <c r="F765" i="11"/>
  <c r="F764" i="11"/>
  <c r="F763" i="11"/>
  <c r="F762" i="11"/>
  <c r="F761" i="11"/>
  <c r="F760" i="11"/>
  <c r="F759" i="11"/>
  <c r="F758" i="11"/>
  <c r="F757" i="11"/>
  <c r="F756" i="11"/>
  <c r="F755" i="11"/>
  <c r="F754" i="11"/>
  <c r="F753" i="11"/>
  <c r="F752" i="11"/>
  <c r="F751" i="11"/>
  <c r="F750" i="11"/>
  <c r="F749" i="11"/>
  <c r="F748" i="11"/>
  <c r="F747" i="11"/>
  <c r="F746" i="11"/>
  <c r="F745" i="11"/>
  <c r="F744" i="11"/>
  <c r="F743" i="11"/>
  <c r="F742" i="11"/>
  <c r="F741" i="11"/>
  <c r="F740" i="11"/>
  <c r="F739" i="11"/>
  <c r="F738" i="11"/>
  <c r="F737" i="11"/>
  <c r="F736" i="11"/>
  <c r="F735" i="11"/>
  <c r="F734" i="11"/>
  <c r="F733" i="11"/>
  <c r="F732" i="11"/>
  <c r="F731" i="11"/>
  <c r="F730" i="11"/>
  <c r="F729" i="11"/>
  <c r="F728" i="11"/>
  <c r="F727" i="11"/>
  <c r="F726" i="11"/>
  <c r="F725" i="11"/>
  <c r="F724" i="11"/>
  <c r="F723" i="11"/>
  <c r="F722" i="11"/>
  <c r="F721" i="11"/>
  <c r="F720" i="11"/>
  <c r="F719" i="11"/>
  <c r="F718" i="11"/>
  <c r="F717" i="11"/>
  <c r="F716" i="11"/>
  <c r="F715" i="11"/>
  <c r="F714" i="11"/>
  <c r="F713" i="11"/>
  <c r="F712" i="11"/>
  <c r="F711" i="11"/>
  <c r="F710" i="11"/>
  <c r="F709" i="11"/>
  <c r="F708" i="11"/>
  <c r="F707" i="11"/>
  <c r="F706" i="11"/>
  <c r="F705" i="11"/>
  <c r="F704" i="11"/>
  <c r="F703" i="11"/>
  <c r="F702" i="11"/>
  <c r="F701" i="11"/>
  <c r="F700" i="11"/>
  <c r="F699" i="11"/>
  <c r="F698" i="11"/>
  <c r="F697" i="11"/>
  <c r="F696" i="11"/>
  <c r="F695" i="11"/>
  <c r="F694" i="11"/>
  <c r="F693" i="11"/>
  <c r="F692" i="11"/>
  <c r="F691" i="11"/>
  <c r="F690" i="11"/>
  <c r="F689" i="11"/>
  <c r="F688" i="11"/>
  <c r="F687" i="11"/>
  <c r="F686" i="11"/>
  <c r="F685" i="11"/>
  <c r="F684" i="11"/>
  <c r="F683" i="11"/>
  <c r="F682" i="11"/>
  <c r="F681" i="11"/>
  <c r="F680" i="11"/>
  <c r="F679" i="11"/>
  <c r="F678" i="11"/>
  <c r="F677" i="11"/>
  <c r="F676" i="11"/>
  <c r="F675" i="11"/>
  <c r="F674" i="11"/>
  <c r="F673" i="11"/>
  <c r="F672" i="11"/>
  <c r="F671" i="11"/>
  <c r="F670" i="11"/>
  <c r="F669" i="11"/>
  <c r="F668" i="11"/>
  <c r="F667" i="11"/>
  <c r="F666" i="11"/>
  <c r="F665" i="11"/>
  <c r="F664" i="11"/>
  <c r="F663" i="11"/>
  <c r="F662" i="11"/>
  <c r="F661" i="11"/>
  <c r="F660" i="11"/>
  <c r="F659" i="11"/>
  <c r="F658" i="11"/>
  <c r="F657" i="11"/>
  <c r="F656" i="11"/>
  <c r="F655" i="11"/>
  <c r="F654" i="11"/>
  <c r="F653" i="11"/>
  <c r="F652" i="11"/>
  <c r="F651" i="11"/>
  <c r="F650" i="11"/>
  <c r="F649" i="11"/>
  <c r="F648" i="11"/>
  <c r="F647" i="11"/>
  <c r="F646" i="11"/>
  <c r="F645" i="11"/>
  <c r="F644" i="11"/>
  <c r="F643" i="11"/>
  <c r="F642" i="11"/>
  <c r="F641" i="11"/>
  <c r="F640" i="11"/>
  <c r="F639" i="11"/>
  <c r="F638" i="11"/>
  <c r="F637" i="11"/>
  <c r="F636" i="11"/>
  <c r="F635" i="11"/>
  <c r="F634" i="11"/>
  <c r="F633" i="11"/>
  <c r="F632" i="11"/>
  <c r="F631" i="11"/>
  <c r="F630" i="11"/>
  <c r="F629" i="11"/>
  <c r="F628" i="11"/>
  <c r="F627" i="11"/>
  <c r="F626" i="11"/>
  <c r="F625" i="11"/>
  <c r="F624" i="11"/>
  <c r="F623" i="11"/>
  <c r="F622" i="11"/>
  <c r="F621" i="11"/>
  <c r="F620" i="11"/>
  <c r="F619" i="11"/>
  <c r="F618" i="11"/>
  <c r="F617" i="11"/>
  <c r="F616" i="11"/>
  <c r="F615" i="11"/>
  <c r="F614" i="11"/>
  <c r="F613" i="11"/>
  <c r="F612" i="11"/>
  <c r="F611" i="11"/>
  <c r="F610" i="11"/>
  <c r="F609" i="11"/>
  <c r="F608" i="11"/>
  <c r="F607" i="11"/>
  <c r="F606" i="11"/>
  <c r="F605" i="11"/>
  <c r="F604" i="11"/>
  <c r="F603" i="11"/>
  <c r="F602" i="11"/>
  <c r="F601" i="11"/>
  <c r="F600" i="11"/>
  <c r="F599" i="11"/>
  <c r="F598" i="11"/>
  <c r="F597" i="11"/>
  <c r="F596" i="11"/>
  <c r="F595" i="11"/>
  <c r="F594" i="11"/>
  <c r="F593" i="11"/>
  <c r="F592" i="11"/>
  <c r="F591" i="11"/>
  <c r="F590" i="11"/>
  <c r="F589" i="11"/>
  <c r="F588" i="11"/>
  <c r="F587" i="11"/>
  <c r="F586" i="11"/>
  <c r="F585" i="11"/>
  <c r="F584" i="11"/>
  <c r="F583" i="11"/>
  <c r="F582" i="11"/>
  <c r="F581" i="11"/>
  <c r="F580" i="11"/>
  <c r="F579" i="11"/>
  <c r="F578" i="11"/>
  <c r="F577" i="11"/>
  <c r="F576" i="11"/>
  <c r="F575" i="11"/>
  <c r="F574" i="11"/>
  <c r="F573" i="11"/>
  <c r="F572" i="11"/>
  <c r="F571" i="11"/>
  <c r="F570" i="11"/>
  <c r="F569" i="11"/>
  <c r="F568" i="11"/>
  <c r="F567" i="11"/>
  <c r="F566" i="11"/>
  <c r="F565" i="11"/>
  <c r="F564" i="11"/>
  <c r="F563" i="11"/>
  <c r="F562" i="11"/>
  <c r="F561" i="11"/>
  <c r="F560" i="11"/>
  <c r="F559" i="11"/>
  <c r="F558" i="11"/>
  <c r="F557" i="11"/>
  <c r="F556" i="11"/>
  <c r="F555" i="11"/>
  <c r="F554" i="11"/>
  <c r="F553" i="11"/>
  <c r="F552" i="11"/>
  <c r="F551" i="11"/>
  <c r="F550" i="11"/>
  <c r="F549" i="11"/>
  <c r="F548" i="11"/>
  <c r="F547" i="11"/>
  <c r="F546" i="11"/>
  <c r="F545" i="11"/>
  <c r="F544" i="11"/>
  <c r="F543" i="11"/>
  <c r="F542" i="11"/>
  <c r="F541" i="11"/>
  <c r="F540" i="11"/>
  <c r="F539" i="11"/>
  <c r="F538" i="11"/>
  <c r="F537" i="11"/>
  <c r="F536" i="11"/>
  <c r="F535" i="11"/>
  <c r="F534" i="11"/>
  <c r="F533" i="11"/>
  <c r="F532" i="11"/>
  <c r="F531" i="11"/>
  <c r="F530" i="11"/>
  <c r="F529" i="11"/>
  <c r="F528" i="11"/>
  <c r="F527" i="11"/>
  <c r="F526" i="11"/>
  <c r="F525" i="11"/>
  <c r="F524" i="11"/>
  <c r="F523" i="11"/>
  <c r="F522" i="11"/>
  <c r="F521" i="11"/>
  <c r="F520" i="11"/>
  <c r="F519" i="11"/>
  <c r="F518" i="11"/>
  <c r="F517" i="11"/>
  <c r="F516" i="11"/>
  <c r="F515" i="11"/>
  <c r="F514" i="11"/>
  <c r="F513" i="11"/>
  <c r="F512" i="11"/>
  <c r="F511" i="11"/>
  <c r="F510" i="11"/>
  <c r="F509" i="11"/>
  <c r="F508" i="11"/>
  <c r="F507" i="11"/>
  <c r="F506" i="11"/>
  <c r="F505" i="11"/>
  <c r="F504" i="11"/>
  <c r="F503" i="11"/>
  <c r="F502" i="11"/>
  <c r="F501" i="11"/>
  <c r="F500" i="11"/>
  <c r="F499" i="11"/>
  <c r="F498" i="11"/>
  <c r="F497" i="11"/>
  <c r="F496" i="11"/>
  <c r="F495" i="11"/>
  <c r="F494" i="11"/>
  <c r="F493" i="11"/>
  <c r="F492" i="11"/>
  <c r="F491" i="11"/>
  <c r="F490" i="11"/>
  <c r="F489" i="11"/>
  <c r="F488" i="11"/>
  <c r="F487" i="11"/>
  <c r="F486" i="11"/>
  <c r="F485" i="11"/>
  <c r="F484" i="11"/>
  <c r="F483" i="11"/>
  <c r="F482" i="11"/>
  <c r="F481" i="11"/>
  <c r="F480" i="11"/>
  <c r="F479" i="11"/>
  <c r="F478" i="11"/>
  <c r="F477" i="11"/>
  <c r="F476" i="11"/>
  <c r="F475" i="11"/>
  <c r="F474" i="11"/>
  <c r="F473" i="11"/>
  <c r="F472" i="11"/>
  <c r="F471" i="11"/>
  <c r="F470" i="11"/>
  <c r="F469" i="11"/>
  <c r="F468" i="11"/>
  <c r="F467" i="11"/>
  <c r="F466" i="11"/>
  <c r="F465" i="11"/>
  <c r="F464" i="11"/>
  <c r="F463" i="11"/>
  <c r="F462" i="11"/>
  <c r="F461" i="11"/>
  <c r="F460" i="11"/>
  <c r="F459" i="11"/>
  <c r="F458" i="11"/>
  <c r="F457" i="11"/>
  <c r="F456" i="11"/>
  <c r="F455" i="11"/>
  <c r="F454" i="11"/>
  <c r="F453" i="11"/>
  <c r="F452" i="11"/>
  <c r="F451" i="11"/>
  <c r="F450" i="11"/>
  <c r="F449" i="11"/>
  <c r="F448" i="11"/>
  <c r="F447" i="11"/>
  <c r="F446" i="11"/>
  <c r="F445" i="11"/>
  <c r="F444" i="11"/>
  <c r="F443" i="11"/>
  <c r="F442" i="11"/>
  <c r="F441" i="11"/>
  <c r="F440" i="11"/>
  <c r="F439" i="11"/>
  <c r="F438" i="11"/>
  <c r="F437" i="11"/>
  <c r="F436" i="11"/>
  <c r="F435" i="11"/>
  <c r="F434" i="11"/>
  <c r="F433" i="11"/>
  <c r="F432" i="11"/>
  <c r="F431" i="11"/>
  <c r="F430" i="11"/>
  <c r="F429" i="11"/>
  <c r="F428" i="11"/>
  <c r="F427" i="11"/>
  <c r="F426" i="11"/>
  <c r="F425" i="11"/>
  <c r="F424" i="11"/>
  <c r="F423" i="11"/>
  <c r="F422" i="11"/>
  <c r="F421" i="11"/>
  <c r="F420" i="11"/>
  <c r="F419" i="11"/>
  <c r="F418" i="11"/>
  <c r="F417" i="11"/>
  <c r="F416" i="11"/>
  <c r="F415" i="11"/>
  <c r="F414" i="11"/>
  <c r="F413" i="11"/>
  <c r="F412" i="11"/>
  <c r="F411" i="11"/>
  <c r="F410" i="11"/>
  <c r="F409" i="11"/>
  <c r="F408" i="11"/>
  <c r="F407" i="11"/>
  <c r="F406" i="11"/>
  <c r="F405" i="11"/>
  <c r="F404" i="11"/>
  <c r="F403" i="11"/>
  <c r="F402" i="11"/>
  <c r="F401" i="11"/>
  <c r="F400" i="11"/>
  <c r="F399" i="11"/>
  <c r="F398" i="11"/>
  <c r="F397" i="11"/>
  <c r="F396" i="11"/>
  <c r="F395" i="11"/>
  <c r="F394" i="11"/>
  <c r="F393" i="11"/>
  <c r="F392" i="11"/>
  <c r="F391" i="11"/>
  <c r="F390" i="11"/>
  <c r="F389" i="11"/>
  <c r="F388" i="11"/>
  <c r="F387" i="11"/>
  <c r="F386" i="11"/>
  <c r="F385" i="11"/>
  <c r="F384" i="11"/>
  <c r="F383" i="11"/>
  <c r="F382" i="11"/>
  <c r="F381" i="11"/>
  <c r="F380" i="11"/>
  <c r="F379" i="11"/>
  <c r="F378" i="11"/>
  <c r="F377" i="11"/>
  <c r="F376" i="11"/>
  <c r="F375" i="11"/>
  <c r="F374" i="11"/>
  <c r="F373" i="11"/>
  <c r="F372" i="11"/>
  <c r="F371" i="11"/>
  <c r="F370" i="11"/>
  <c r="F369" i="11"/>
  <c r="F368" i="11"/>
  <c r="F367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C14" i="11" l="1"/>
  <c r="C1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<sst xmlns="http://schemas.openxmlformats.org/spreadsheetml/2006/main" count="477" uniqueCount="218">
  <si>
    <t>Соедините фамилию, имя и отчество в столбце D</t>
  </si>
  <si>
    <t>Фамилия</t>
  </si>
  <si>
    <t>Имя</t>
  </si>
  <si>
    <t>Отчество</t>
  </si>
  <si>
    <t>ФИО</t>
  </si>
  <si>
    <t>Петрова</t>
  </si>
  <si>
    <t>Татьяна</t>
  </si>
  <si>
    <t>Васильевна</t>
  </si>
  <si>
    <t>Смирнов</t>
  </si>
  <si>
    <t>Антон</t>
  </si>
  <si>
    <t>Иванович</t>
  </si>
  <si>
    <t>Шабаров</t>
  </si>
  <si>
    <t>Александр</t>
  </si>
  <si>
    <t>Владимирович</t>
  </si>
  <si>
    <t>Кононова</t>
  </si>
  <si>
    <t>Светлана</t>
  </si>
  <si>
    <t>Евгеньевна</t>
  </si>
  <si>
    <t>Колпаков</t>
  </si>
  <si>
    <t>Евгений</t>
  </si>
  <si>
    <t>Олегович</t>
  </si>
  <si>
    <t>Шапочникова</t>
  </si>
  <si>
    <t>Людмила</t>
  </si>
  <si>
    <t>Петровна</t>
  </si>
  <si>
    <t>Белоусова</t>
  </si>
  <si>
    <t>Ольга</t>
  </si>
  <si>
    <t>Николаевна</t>
  </si>
  <si>
    <t>Усова</t>
  </si>
  <si>
    <t>Владимировна</t>
  </si>
  <si>
    <t>Шилов</t>
  </si>
  <si>
    <t>Петр</t>
  </si>
  <si>
    <t>Семенович</t>
  </si>
  <si>
    <t>Шалов</t>
  </si>
  <si>
    <t>Алексей</t>
  </si>
  <si>
    <t>Викторович</t>
  </si>
  <si>
    <t>Морозов</t>
  </si>
  <si>
    <t>Максим</t>
  </si>
  <si>
    <t>Максимович</t>
  </si>
  <si>
    <t>Дорохов</t>
  </si>
  <si>
    <t>Дмитрий</t>
  </si>
  <si>
    <t>Сергеевич</t>
  </si>
  <si>
    <t>Капустин</t>
  </si>
  <si>
    <t>Константин</t>
  </si>
  <si>
    <t>Евгеньевич</t>
  </si>
  <si>
    <t>Самойлова</t>
  </si>
  <si>
    <t>Александра</t>
  </si>
  <si>
    <t>Валентиновна</t>
  </si>
  <si>
    <t>В столбце B приведите ФИО к формату Фамилия И.О.</t>
  </si>
  <si>
    <t>Фамилия И.О.</t>
  </si>
  <si>
    <t>ЛЕСИК ВАЛЕНТИНА СТАНИСЛАВОВНА</t>
  </si>
  <si>
    <t>ТАРАКАНОВ ЕВГЕНИЙ АЛЕКСАНДРОВИЧ</t>
  </si>
  <si>
    <t>ЕСИН АНАТОЛИЙ АНАТОЛЬЕВИЧ</t>
  </si>
  <si>
    <t>ПРИБЫТКОВ ЮРИЙ СТАНИСЛАВОВИЧ</t>
  </si>
  <si>
    <t>БАБАНИН СЕРГЕЙ СЕРГЕЕВИЧ</t>
  </si>
  <si>
    <t>ШАБЛОВСКИИ ИГОРЬ АЛЕКСЕЕВИЧ</t>
  </si>
  <si>
    <t>КАРАГОДИНА ЯНА ВАЛЕРЬЕВНА</t>
  </si>
  <si>
    <t>ГУЩЕВ АЛЕКСАНДР ВЯЧЕСЛАВОВИЧ</t>
  </si>
  <si>
    <t>СОФРОНОВА ВАЛЕНТИНА ВАСИЛЬЕВНА</t>
  </si>
  <si>
    <t>ТОНКИХ НАТАЛЬЯ СЕРГЕЕВНА</t>
  </si>
  <si>
    <t>КОРЖ ЕВГЕНИЯ ОЛЕГОВНА</t>
  </si>
  <si>
    <t>ЛИСУНОВА ВАЛЕНТИНА АЛЕКСЕЕВНА</t>
  </si>
  <si>
    <t>МОРОЗОВ ИВАН АНАТОЛЬЕВИЧ</t>
  </si>
  <si>
    <t>ПЕТРОВ АНДРЕЙ КОНСТАНТИНОВИЧ</t>
  </si>
  <si>
    <t>КОЛЕСОВА ПОЛИНА ВЛАДИМИРОВНА</t>
  </si>
  <si>
    <t>БЕЛОРУКОВА ОЛЬГА РАДИСЛАВОВНА</t>
  </si>
  <si>
    <t>БЕЛУНОВ ВАЛЕРИЙ ИННОКЕНТЬЕВИЧ</t>
  </si>
  <si>
    <t>ЕРИНА ИРИНА ВЛАДИМИРОВНА</t>
  </si>
  <si>
    <t>ЛОБАНОВА ЕЛЕНА ИВАНОВНА</t>
  </si>
  <si>
    <t>ПОСЕЛЕННОВА ТАТЬЯНА ВЯЧЕСЛАВОВНА</t>
  </si>
  <si>
    <t>СУЛЕЙМАНОВА ИТА АБАСОВНА</t>
  </si>
  <si>
    <t>КОЛЫШКИН СЕРГЕЙ БОРИСОВИЧ</t>
  </si>
  <si>
    <t>БЛИНОВ АЛЕКСАНДР ВЛАДИМИРОВИЧ</t>
  </si>
  <si>
    <t>ЮШКО ГАЛИНА СЕРГЕЕВНА</t>
  </si>
  <si>
    <t>ПАТРАКОВ АЛЕКСАНДР ЛЕОНИДОВИЧ</t>
  </si>
  <si>
    <t>БЛОХИН ПАВЕЛ ПАВЛОВИЧ</t>
  </si>
  <si>
    <t>ТАТЬЯНЧЕНКО КРИСТИНА СЕРГЕЕВНА</t>
  </si>
  <si>
    <t>АБРАМЯН ЕРВАНД АБРАМОВИЧ</t>
  </si>
  <si>
    <t>Разбейте фамилию, имя и отчество на отдельные столбцы</t>
  </si>
  <si>
    <t>Фамилия Имя Отчество</t>
  </si>
  <si>
    <t>Премия</t>
  </si>
  <si>
    <t>Петрова   Татьяна  Васильевна</t>
  </si>
  <si>
    <t>Смирнов  Антон Иванович</t>
  </si>
  <si>
    <t>Шабаров Александр Владимирович</t>
  </si>
  <si>
    <t>Кононова Светлана  Евгеньевна</t>
  </si>
  <si>
    <t>Колпаков Евгений Олегович</t>
  </si>
  <si>
    <t>Шапочникова Людмила Петровна</t>
  </si>
  <si>
    <t>Белоусова Ольга   Николаевна</t>
  </si>
  <si>
    <t>Усова  Светлана Владимировна</t>
  </si>
  <si>
    <t>Шилов Петр Семенович</t>
  </si>
  <si>
    <t>Шалов Алексей Викторович</t>
  </si>
  <si>
    <t>Морозов   Максим Максимович</t>
  </si>
  <si>
    <t>Дорохов   Дмитрий   Сергеевич</t>
  </si>
  <si>
    <t>Капустин Константин Евгеньевич</t>
  </si>
  <si>
    <t>Самойлова Александра Валентиновна</t>
  </si>
  <si>
    <t>Получите суммы по каждому поставщику с помощью функции</t>
  </si>
  <si>
    <t>Товар</t>
  </si>
  <si>
    <t>Суммы</t>
  </si>
  <si>
    <t>Производитель</t>
  </si>
  <si>
    <t>Поставщик</t>
  </si>
  <si>
    <t>Товар 1</t>
  </si>
  <si>
    <t>ООО Ритм</t>
  </si>
  <si>
    <t>ООО Время</t>
  </si>
  <si>
    <t>Товар 2</t>
  </si>
  <si>
    <t>ООО Альтернатива</t>
  </si>
  <si>
    <t>ООО Сатурн</t>
  </si>
  <si>
    <t>Товар 3</t>
  </si>
  <si>
    <t>OOO Вега</t>
  </si>
  <si>
    <t>ООО Луна</t>
  </si>
  <si>
    <t>Товар 4</t>
  </si>
  <si>
    <t>ООО Плутон</t>
  </si>
  <si>
    <t>ООО Прогноз</t>
  </si>
  <si>
    <t>Товар 5</t>
  </si>
  <si>
    <t>ООО Перспектива</t>
  </si>
  <si>
    <t>Товар 6</t>
  </si>
  <si>
    <t>ООО Виктория</t>
  </si>
  <si>
    <t>Товар 7</t>
  </si>
  <si>
    <t>ООО Космос</t>
  </si>
  <si>
    <t>Товар 8</t>
  </si>
  <si>
    <t>ИП Солнце</t>
  </si>
  <si>
    <t>ООО Радость</t>
  </si>
  <si>
    <t>Товар 9</t>
  </si>
  <si>
    <t>ИП Качество</t>
  </si>
  <si>
    <t>Товар 10</t>
  </si>
  <si>
    <t>ИП Разум</t>
  </si>
  <si>
    <t>Товар 11</t>
  </si>
  <si>
    <t>ИП Пумка</t>
  </si>
  <si>
    <t>Товар 12</t>
  </si>
  <si>
    <t>ИП Калина</t>
  </si>
  <si>
    <t>Товар 13</t>
  </si>
  <si>
    <t>ООО Туман</t>
  </si>
  <si>
    <t>Товар 14</t>
  </si>
  <si>
    <t>Товар 15</t>
  </si>
  <si>
    <t>Товар 16</t>
  </si>
  <si>
    <t>Товар 17</t>
  </si>
  <si>
    <t>Товар 18</t>
  </si>
  <si>
    <t>Товар 19</t>
  </si>
  <si>
    <t>Товар 20</t>
  </si>
  <si>
    <t>Заполните зеленые ячейки, используя вторую таблицу</t>
  </si>
  <si>
    <t>Ф.И.О.</t>
  </si>
  <si>
    <t>Отдел</t>
  </si>
  <si>
    <t>Стаж работы</t>
  </si>
  <si>
    <t>Оклад, руб.</t>
  </si>
  <si>
    <t>Баканов</t>
  </si>
  <si>
    <t>Аналитика</t>
  </si>
  <si>
    <t>Отделы</t>
  </si>
  <si>
    <t>Оклад</t>
  </si>
  <si>
    <t>Бухгалтерия</t>
  </si>
  <si>
    <t>Иваненко</t>
  </si>
  <si>
    <t>АСУ</t>
  </si>
  <si>
    <t>Ивановичев</t>
  </si>
  <si>
    <t>Статистика</t>
  </si>
  <si>
    <t>Калинин</t>
  </si>
  <si>
    <t>Реклама</t>
  </si>
  <si>
    <t>Климов</t>
  </si>
  <si>
    <t>Колесов</t>
  </si>
  <si>
    <t>Кононов</t>
  </si>
  <si>
    <t>Куролесов</t>
  </si>
  <si>
    <t>Малинин</t>
  </si>
  <si>
    <t>Муров</t>
  </si>
  <si>
    <t>Пашкин</t>
  </si>
  <si>
    <t>Самсонова</t>
  </si>
  <si>
    <t>Ситцева</t>
  </si>
  <si>
    <t>Федоров</t>
  </si>
  <si>
    <t>Шведова</t>
  </si>
  <si>
    <t>Если стаж работы меньше 5 лет, то используем оклады из второй таблицы для заполнения. Если стаж работы от 5 лет и выше, то к базовому окладу нужно прибавить 5% от базового оклада.</t>
  </si>
  <si>
    <t>Назначьте доплату 5000, если сотрудник работал в выходные или праздничные дни. Для остальных доплата – 0.</t>
  </si>
  <si>
    <t>Работа в выходные или праздничные дни</t>
  </si>
  <si>
    <t>Доплата</t>
  </si>
  <si>
    <t>да</t>
  </si>
  <si>
    <t>нет</t>
  </si>
  <si>
    <t>Если срок действия договора истек, то выделить строчку каким-нибудь цветом.</t>
  </si>
  <si>
    <t>Сегодняшняя дата</t>
  </si>
  <si>
    <t>Цена за единицу товара</t>
  </si>
  <si>
    <t>Объем</t>
  </si>
  <si>
    <t>Сумма</t>
  </si>
  <si>
    <t>Номер договора поставки</t>
  </si>
  <si>
    <t>Дата заключения договора</t>
  </si>
  <si>
    <t>Срок действия договора в днях</t>
  </si>
  <si>
    <t>ООО "Время"</t>
  </si>
  <si>
    <t>ООО "Сатурн"</t>
  </si>
  <si>
    <t>ООО "Луна"</t>
  </si>
  <si>
    <t>ООО "Прогноз"</t>
  </si>
  <si>
    <t>ООО "Перспектива"</t>
  </si>
  <si>
    <t>ООО "Космос"</t>
  </si>
  <si>
    <t>ООО "Радость"</t>
  </si>
  <si>
    <t>ИП "Разум"</t>
  </si>
  <si>
    <t>ИП "Пумка"</t>
  </si>
  <si>
    <t>ИП "Калина"</t>
  </si>
  <si>
    <t>ООО "Туман"</t>
  </si>
  <si>
    <t>ООО "Виктория"</t>
  </si>
  <si>
    <t>Работа с таблицами, диаграмма</t>
  </si>
  <si>
    <t>Таблица-2</t>
  </si>
  <si>
    <t>1</t>
  </si>
  <si>
    <t>Подставьте в таблицу 1 названия городов из таблицы 2 в соответствии с кодом города</t>
  </si>
  <si>
    <t>Код города</t>
  </si>
  <si>
    <t>Название города</t>
  </si>
  <si>
    <t>2</t>
  </si>
  <si>
    <t>Посчитайте общую сумму реализации по каждому городу из таблицы 1 и подставьте значения в таблицу 2</t>
  </si>
  <si>
    <t>Москва</t>
  </si>
  <si>
    <t>3</t>
  </si>
  <si>
    <t>Проставить место по объёму реализации для каждой строки в таблице 1(по убыванию объема)</t>
  </si>
  <si>
    <t>Санкт-Петербург</t>
  </si>
  <si>
    <t>4</t>
  </si>
  <si>
    <t>Найдите города, занявшие первые три места по объёмам реализации(табл.1), используйте формулу</t>
  </si>
  <si>
    <t>Челябинск</t>
  </si>
  <si>
    <t>Архангельск</t>
  </si>
  <si>
    <t>Краснодар</t>
  </si>
  <si>
    <t>Владивосток</t>
  </si>
  <si>
    <t>место:</t>
  </si>
  <si>
    <t>город:</t>
  </si>
  <si>
    <t>Мурманск</t>
  </si>
  <si>
    <t>Новосибирск</t>
  </si>
  <si>
    <t>Тюмень</t>
  </si>
  <si>
    <t>Сочи</t>
  </si>
  <si>
    <t>Таблица-1</t>
  </si>
  <si>
    <t>Кол-во</t>
  </si>
  <si>
    <t>Цена</t>
  </si>
  <si>
    <t>Сумма реализация</t>
  </si>
  <si>
    <t>Место по объёму реализации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</si>
</sst>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(* #,##0_);_(* \(#,##0\);_(* &quot;-&quot;??_);_(@_)"/>
  </numFmts>
  <fonts count="1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color theme="4" tint="-0.249977111117893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3" fillId="0" borderId="0" applyFont="0" applyFill="0" applyBorder="0" applyAlignment="0" applyProtection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/>
    <xf numFmtId="1" fontId="4" fillId="0" borderId="1" xfId="0" applyNumberFormat="1" applyFont="1" applyBorder="1"/>
    <xf numFmtId="0" fontId="5" fillId="0" borderId="0" xfId="0" applyFont="1"/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7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4" fillId="0" borderId="0" xfId="0" applyFont="1"/>
    <xf numFmtId="0" fontId="7" fillId="0" borderId="1" xfId="0" applyFont="1" applyBorder="1" applyAlignment="1">
      <alignment horizontal="center"/>
    </xf>
    <xf numFmtId="0" fontId="7" fillId="8" borderId="1" xfId="0" applyFont="1" applyFill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14" fontId="0" fillId="0" borderId="1" xfId="0" applyNumberFormat="1" applyBorder="1"/>
    <xf numFmtId="0" fontId="10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0" fillId="10" borderId="0" xfId="0" applyFill="1" applyAlignment="1" applyProtection="1">
      <alignment horizontal="center"/>
      <protection locked="0"/>
    </xf>
    <xf numFmtId="0" fontId="0" fillId="10" borderId="0" xfId="0" applyFill="1"/>
    <xf numFmtId="49" fontId="6" fillId="11" borderId="0" xfId="0" applyNumberFormat="1" applyFont="1" applyFill="1" applyAlignment="1">
      <alignment horizontal="right"/>
    </xf>
    <xf numFmtId="0" fontId="0" fillId="11" borderId="0" xfId="0" applyFill="1"/>
    <xf numFmtId="49" fontId="6" fillId="10" borderId="0" xfId="0" applyNumberFormat="1" applyFont="1" applyFill="1" applyAlignment="1">
      <alignment horizontal="right"/>
    </xf>
    <xf numFmtId="0" fontId="6" fillId="10" borderId="0" xfId="0" applyFont="1" applyFill="1"/>
    <xf numFmtId="49" fontId="6" fillId="12" borderId="0" xfId="0" applyNumberFormat="1" applyFont="1" applyFill="1" applyAlignment="1">
      <alignment horizontal="right"/>
    </xf>
    <xf numFmtId="0" fontId="0" fillId="12" borderId="0" xfId="0" applyFill="1"/>
    <xf numFmtId="0" fontId="0" fillId="0" borderId="1" xfId="0" applyBorder="1" applyAlignment="1">
      <alignment horizontal="center"/>
    </xf>
    <xf numFmtId="3" fontId="0" fillId="13" borderId="1" xfId="0" applyNumberFormat="1" applyFill="1" applyBorder="1" applyProtection="1">
      <protection locked="0"/>
    </xf>
    <xf numFmtId="0" fontId="12" fillId="10" borderId="0" xfId="0" applyFont="1" applyFill="1"/>
    <xf numFmtId="49" fontId="6" fillId="10" borderId="1" xfId="0" applyNumberFormat="1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3" borderId="1" xfId="0" applyFill="1" applyBorder="1" applyProtection="1">
      <protection locked="0"/>
    </xf>
    <xf numFmtId="165" fontId="11" fillId="0" borderId="1" xfId="1" applyNumberFormat="1" applyFont="1" applyBorder="1" applyProtection="1"/>
    <xf numFmtId="1" fontId="0" fillId="0" borderId="0" xfId="0" applyNumberFormat="1"/>
    <xf numFmtId="1" fontId="0" fillId="0" borderId="1" xfId="0" applyNumberFormat="1" applyBorder="1"/>
    <xf numFmtId="165" fontId="0" fillId="0" borderId="0" xfId="0" applyNumberFormat="1" applyAlignment="1">
      <alignment wrapText="1"/>
    </xf>
    <xf numFmtId="0" fontId="7" fillId="13" borderId="1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9" fontId="0" fillId="0" borderId="1" xfId="0" applyNumberFormat="1" applyBorder="1"/>
  </cellXfs>
  <cellStyles count="2">
    <cellStyle name="Обычный" xfId="0" builtinId="0"/>
    <cellStyle name="Финансовый 2" xfId="1" xr:uid="{82158DE7-280C-4542-9FEE-5D58ED632407}"/>
  </cellStyles>
  <dxfs count="2">
    <dxf>
      <font>
        <b/>
        <i val="0"/>
        <condense val="0"/>
        <extend val="0"/>
        <color indexed="9"/>
      </font>
      <fill>
        <patternFill>
          <bgColor indexed="1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tea.com\DFS\RDS-Docs\AKolodko\Desktop\&#1090;&#1077;&#1089;&#1090;&#1080;&#1088;&#1086;&#1074;&#1072;&#1085;&#1080;&#1077;%20excel%20&#1076;&#1083;&#1103;%20&#1088;&#1072;&#1073;&#1086;&#1090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Итоги"/>
      <sheetName val="работа с текстом-1"/>
      <sheetName val="работа с текстом-2"/>
      <sheetName val="работа с текстом-3"/>
      <sheetName val="работа с таблицами-1"/>
      <sheetName val="работа с таблицами-2"/>
      <sheetName val="задача"/>
      <sheetName val="очень скрытый лист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4;&#1084;&#1080;&#1090;&#1088;&#1080;&#1081;/Desktop/&#1047;&#1072;&#1076;&#1072;&#1085;&#1080;&#1103;%20&#1076;&#1083;&#1103;%20&#1082;&#1091;&#1088;&#1089;&#1086;&#1074;/level-2/&#1044;&#1086;&#1087;&#1086;&#1083;&#1085;&#1080;&#1090;&#1077;&#1083;&#1100;&#1085;&#1086;/2.&#1060;&#1091;&#1085;&#1082;&#1094;&#1080;&#1080;/&#1076;&#1086;&#1087;_&#1076;&#1086;&#1084;_&#1089;&#1095;&#1077;&#1090;%20&#1080;%20&#1089;&#1091;&#1084;&#1084;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4;&#1084;&#1080;&#1090;&#1088;&#1080;&#1081;/Desktop/&#1047;&#1072;&#1076;&#1072;&#1085;&#1080;&#1103;%20&#1076;&#1083;&#1103;%20&#1082;&#1091;&#1088;&#1089;&#1086;&#1074;/level-2/&#1044;&#1086;&#1087;&#1086;&#1083;&#1085;&#1080;&#1090;&#1077;&#1083;&#1100;&#1085;&#1086;/2.&#1060;&#1091;&#1085;&#1082;&#1094;&#1080;&#1080;/&#1042;&#1055;&#1056;/3.&#1044;&#1086;&#1087;_&#1074;&#1087;&#1088;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4;&#1084;&#1080;&#1090;&#1088;&#1080;&#1081;/Desktop/&#1047;&#1072;&#1076;&#1072;&#1085;&#1080;&#1103;%20&#1076;&#1083;&#1103;%20&#1082;&#1091;&#1088;&#1089;&#1086;&#1074;/level-2/&#1044;&#1086;&#1087;&#1086;&#1083;&#1085;&#1080;&#1090;&#1077;&#1083;&#1100;&#1085;&#1086;/2.&#1060;&#1091;&#1085;&#1082;&#1094;&#1080;&#1080;/&#1042;&#1055;&#1056;/3.&#1044;&#1086;&#1087;_&#1074;&#1087;&#1088;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B44C-254B-4041-93B7-70A69D230F37}">
  <dimension ref="A1:D19"/>
  <sheetViews>
    <sheetView workbookViewId="0">
      <selection activeCell="A3" sqref="A3"/>
    </sheetView>
  </sheetViews>
  <sheetFormatPr defaultRowHeight="15"/>
  <cols>
    <col min="1" max="1" width="13" bestFit="1" customWidth="1"/>
    <col min="2" max="2" width="11.85546875" bestFit="1" customWidth="1"/>
    <col min="3" max="3" width="30.85546875" customWidth="1"/>
    <col min="4" max="4" width="36.7109375" customWidth="1"/>
  </cols>
  <sheetData>
    <row r="1" spans="1:4">
      <c r="A1" s="56" t="s">
        <v>0</v>
      </c>
      <c r="B1" s="56"/>
      <c r="C1" s="56"/>
      <c r="D1" s="55"/>
    </row>
    <row r="2" spans="1:4" s="2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3" t="s">
        <v>5</v>
      </c>
      <c r="B3" s="3" t="s">
        <v>6</v>
      </c>
      <c r="C3" s="3" t="s">
        <v>7</v>
      </c>
      <c r="D3" s="3" t="str">
        <f>_xlfn.CONCAT(A3," ",B3," ",C3)</f>
        <v>Петрова Татьяна Васильевна</v>
      </c>
    </row>
    <row r="4" spans="1:4">
      <c r="A4" s="3" t="s">
        <v>8</v>
      </c>
      <c r="B4" s="3" t="s">
        <v>9</v>
      </c>
      <c r="C4" s="3" t="s">
        <v>10</v>
      </c>
      <c r="D4" s="3" t="str">
        <f t="shared" ref="D4:D16" si="0">_xlfn.CONCAT(A4," ",B4," ",C4)</f>
        <v>Смирнов Антон Иванович</v>
      </c>
    </row>
    <row r="5" spans="1:4">
      <c r="A5" s="3" t="s">
        <v>11</v>
      </c>
      <c r="B5" s="3" t="s">
        <v>12</v>
      </c>
      <c r="C5" s="3" t="s">
        <v>13</v>
      </c>
      <c r="D5" s="3" t="str">
        <f t="shared" si="0"/>
        <v>Шабаров Александр Владимирович</v>
      </c>
    </row>
    <row r="6" spans="1:4">
      <c r="A6" s="3" t="s">
        <v>14</v>
      </c>
      <c r="B6" s="3" t="s">
        <v>15</v>
      </c>
      <c r="C6" s="3" t="s">
        <v>16</v>
      </c>
      <c r="D6" s="3" t="str">
        <f t="shared" si="0"/>
        <v>Кононова Светлана Евгеньевна</v>
      </c>
    </row>
    <row r="7" spans="1:4">
      <c r="A7" s="3" t="s">
        <v>17</v>
      </c>
      <c r="B7" s="3" t="s">
        <v>18</v>
      </c>
      <c r="C7" s="3" t="s">
        <v>19</v>
      </c>
      <c r="D7" s="3" t="str">
        <f t="shared" si="0"/>
        <v>Колпаков Евгений Олегович</v>
      </c>
    </row>
    <row r="8" spans="1:4">
      <c r="A8" s="3" t="s">
        <v>20</v>
      </c>
      <c r="B8" s="3" t="s">
        <v>21</v>
      </c>
      <c r="C8" s="3" t="s">
        <v>22</v>
      </c>
      <c r="D8" s="3" t="str">
        <f t="shared" si="0"/>
        <v>Шапочникова Людмила Петровна</v>
      </c>
    </row>
    <row r="9" spans="1:4">
      <c r="A9" s="3" t="s">
        <v>23</v>
      </c>
      <c r="B9" s="3" t="s">
        <v>24</v>
      </c>
      <c r="C9" s="3" t="s">
        <v>25</v>
      </c>
      <c r="D9" s="3" t="str">
        <f t="shared" si="0"/>
        <v>Белоусова Ольга Николаевна</v>
      </c>
    </row>
    <row r="10" spans="1:4">
      <c r="A10" s="3" t="s">
        <v>26</v>
      </c>
      <c r="B10" s="3" t="s">
        <v>15</v>
      </c>
      <c r="C10" s="3" t="s">
        <v>27</v>
      </c>
      <c r="D10" s="3" t="str">
        <f t="shared" si="0"/>
        <v>Усова Светлана Владимировна</v>
      </c>
    </row>
    <row r="11" spans="1:4">
      <c r="A11" s="3" t="s">
        <v>28</v>
      </c>
      <c r="B11" s="3" t="s">
        <v>29</v>
      </c>
      <c r="C11" s="3" t="s">
        <v>30</v>
      </c>
      <c r="D11" s="3" t="str">
        <f t="shared" si="0"/>
        <v>Шилов Петр Семенович</v>
      </c>
    </row>
    <row r="12" spans="1:4">
      <c r="A12" s="3" t="s">
        <v>31</v>
      </c>
      <c r="B12" s="3" t="s">
        <v>32</v>
      </c>
      <c r="C12" s="3" t="s">
        <v>33</v>
      </c>
      <c r="D12" s="3" t="str">
        <f t="shared" si="0"/>
        <v>Шалов Алексей Викторович</v>
      </c>
    </row>
    <row r="13" spans="1:4">
      <c r="A13" s="3" t="s">
        <v>34</v>
      </c>
      <c r="B13" s="3" t="s">
        <v>35</v>
      </c>
      <c r="C13" s="3" t="s">
        <v>36</v>
      </c>
      <c r="D13" s="3" t="str">
        <f t="shared" si="0"/>
        <v>Морозов Максим Максимович</v>
      </c>
    </row>
    <row r="14" spans="1:4">
      <c r="A14" s="3" t="s">
        <v>37</v>
      </c>
      <c r="B14" s="3" t="s">
        <v>38</v>
      </c>
      <c r="C14" s="3" t="s">
        <v>39</v>
      </c>
      <c r="D14" s="3" t="str">
        <f t="shared" si="0"/>
        <v>Дорохов Дмитрий Сергеевич</v>
      </c>
    </row>
    <row r="15" spans="1:4">
      <c r="A15" s="3" t="s">
        <v>40</v>
      </c>
      <c r="B15" s="3" t="s">
        <v>41</v>
      </c>
      <c r="C15" s="3" t="s">
        <v>42</v>
      </c>
      <c r="D15" s="3" t="str">
        <f t="shared" si="0"/>
        <v>Капустин Константин Евгеньевич</v>
      </c>
    </row>
    <row r="16" spans="1:4">
      <c r="A16" s="3" t="s">
        <v>43</v>
      </c>
      <c r="B16" s="3" t="s">
        <v>44</v>
      </c>
      <c r="C16" s="3" t="s">
        <v>45</v>
      </c>
      <c r="D16" s="3" t="str">
        <f t="shared" si="0"/>
        <v>Самойлова Александра Валентиновна</v>
      </c>
    </row>
    <row r="19" s="4" customFormat="1"/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7836-504B-4744-BB22-5773F576BF7B}">
  <dimension ref="A1:D30"/>
  <sheetViews>
    <sheetView workbookViewId="0">
      <selection activeCell="E10" sqref="E10"/>
    </sheetView>
  </sheetViews>
  <sheetFormatPr defaultRowHeight="15"/>
  <cols>
    <col min="1" max="1" width="39.7109375" customWidth="1"/>
    <col min="2" max="2" width="26" customWidth="1"/>
  </cols>
  <sheetData>
    <row r="1" spans="1:4" ht="15.75" customHeight="1">
      <c r="A1" s="60" t="s">
        <v>46</v>
      </c>
      <c r="B1" s="61"/>
    </row>
    <row r="2" spans="1:4">
      <c r="A2" s="1" t="s">
        <v>4</v>
      </c>
      <c r="B2" s="1" t="s">
        <v>47</v>
      </c>
    </row>
    <row r="3" spans="1:4">
      <c r="A3" s="62" t="s">
        <v>48</v>
      </c>
      <c r="B3" s="59" t="str">
        <f>LEFT(A3,FIND(" ",A3)-1)&amp; " " &amp;LEFT(MID(A3,FIND(" ",A3)+1,1))&amp; "." &amp;LEFT(MID(A3,FIND(" ",A3,FIND(" ",A3)+1)+1,1))&amp; "."</f>
        <v>ЛЕСИК В.С.</v>
      </c>
      <c r="D3" s="55"/>
    </row>
    <row r="4" spans="1:4">
      <c r="A4" s="3" t="s">
        <v>49</v>
      </c>
      <c r="B4" s="59" t="str">
        <f t="shared" ref="B4:B30" si="0">LEFT(A4,FIND(" ",A4)-1)&amp; " " &amp;LEFT(MID(A4,FIND(" ",A4)+1,1))&amp; "." &amp;LEFT(MID(A4,FIND(" ",A4,FIND(" ",A4)+1)+1,1))&amp; "."</f>
        <v>ТАРАКАНОВ Е.А.</v>
      </c>
    </row>
    <row r="5" spans="1:4">
      <c r="A5" s="3" t="s">
        <v>50</v>
      </c>
      <c r="B5" s="59" t="str">
        <f t="shared" si="0"/>
        <v>ЕСИН А.А.</v>
      </c>
    </row>
    <row r="6" spans="1:4">
      <c r="A6" s="3" t="s">
        <v>51</v>
      </c>
      <c r="B6" s="59" t="str">
        <f t="shared" si="0"/>
        <v>ПРИБЫТКОВ Ю.С.</v>
      </c>
    </row>
    <row r="7" spans="1:4">
      <c r="A7" s="3" t="s">
        <v>52</v>
      </c>
      <c r="B7" s="59" t="str">
        <f t="shared" si="0"/>
        <v>БАБАНИН С.С.</v>
      </c>
    </row>
    <row r="8" spans="1:4">
      <c r="A8" s="3" t="s">
        <v>53</v>
      </c>
      <c r="B8" s="59" t="str">
        <f t="shared" si="0"/>
        <v>ШАБЛОВСКИИ И.А.</v>
      </c>
    </row>
    <row r="9" spans="1:4">
      <c r="A9" s="3" t="s">
        <v>54</v>
      </c>
      <c r="B9" s="59" t="str">
        <f t="shared" si="0"/>
        <v>КАРАГОДИНА Я.В.</v>
      </c>
    </row>
    <row r="10" spans="1:4">
      <c r="A10" s="3" t="s">
        <v>55</v>
      </c>
      <c r="B10" s="59" t="str">
        <f t="shared" si="0"/>
        <v>ГУЩЕВ А.В.</v>
      </c>
    </row>
    <row r="11" spans="1:4">
      <c r="A11" s="3" t="s">
        <v>56</v>
      </c>
      <c r="B11" s="59" t="str">
        <f t="shared" si="0"/>
        <v>СОФРОНОВА В.В.</v>
      </c>
    </row>
    <row r="12" spans="1:4">
      <c r="A12" s="3" t="s">
        <v>57</v>
      </c>
      <c r="B12" s="59" t="str">
        <f t="shared" si="0"/>
        <v>ТОНКИХ Н.С.</v>
      </c>
    </row>
    <row r="13" spans="1:4">
      <c r="A13" s="3" t="s">
        <v>58</v>
      </c>
      <c r="B13" s="59" t="str">
        <f t="shared" si="0"/>
        <v>КОРЖ Е.О.</v>
      </c>
    </row>
    <row r="14" spans="1:4">
      <c r="A14" s="3" t="s">
        <v>59</v>
      </c>
      <c r="B14" s="59" t="str">
        <f t="shared" si="0"/>
        <v>ЛИСУНОВА В.А.</v>
      </c>
    </row>
    <row r="15" spans="1:4">
      <c r="A15" s="3" t="s">
        <v>60</v>
      </c>
      <c r="B15" s="59" t="str">
        <f t="shared" si="0"/>
        <v>МОРОЗОВ И.А.</v>
      </c>
    </row>
    <row r="16" spans="1:4">
      <c r="A16" s="3" t="s">
        <v>61</v>
      </c>
      <c r="B16" s="59" t="str">
        <f t="shared" si="0"/>
        <v>ПЕТРОВ А.К.</v>
      </c>
    </row>
    <row r="17" spans="1:2">
      <c r="A17" s="3" t="s">
        <v>62</v>
      </c>
      <c r="B17" s="59" t="str">
        <f t="shared" si="0"/>
        <v>КОЛЕСОВА П.В.</v>
      </c>
    </row>
    <row r="18" spans="1:2">
      <c r="A18" s="3" t="s">
        <v>63</v>
      </c>
      <c r="B18" s="59" t="str">
        <f t="shared" si="0"/>
        <v>БЕЛОРУКОВА О.Р.</v>
      </c>
    </row>
    <row r="19" spans="1:2">
      <c r="A19" s="3" t="s">
        <v>64</v>
      </c>
      <c r="B19" s="59" t="str">
        <f t="shared" si="0"/>
        <v>БЕЛУНОВ В.И.</v>
      </c>
    </row>
    <row r="20" spans="1:2">
      <c r="A20" s="3" t="s">
        <v>65</v>
      </c>
      <c r="B20" s="59" t="str">
        <f t="shared" si="0"/>
        <v>ЕРИНА И.В.</v>
      </c>
    </row>
    <row r="21" spans="1:2">
      <c r="A21" s="3" t="s">
        <v>66</v>
      </c>
      <c r="B21" s="59" t="str">
        <f t="shared" si="0"/>
        <v>ЛОБАНОВА Е.И.</v>
      </c>
    </row>
    <row r="22" spans="1:2">
      <c r="A22" s="3" t="s">
        <v>67</v>
      </c>
      <c r="B22" s="59" t="str">
        <f t="shared" si="0"/>
        <v>ПОСЕЛЕННОВА Т.В.</v>
      </c>
    </row>
    <row r="23" spans="1:2">
      <c r="A23" s="3" t="s">
        <v>68</v>
      </c>
      <c r="B23" s="59" t="str">
        <f t="shared" si="0"/>
        <v>СУЛЕЙМАНОВА И.А.</v>
      </c>
    </row>
    <row r="24" spans="1:2">
      <c r="A24" s="3" t="s">
        <v>69</v>
      </c>
      <c r="B24" s="59" t="str">
        <f t="shared" si="0"/>
        <v>КОЛЫШКИН С.Б.</v>
      </c>
    </row>
    <row r="25" spans="1:2">
      <c r="A25" s="3" t="s">
        <v>70</v>
      </c>
      <c r="B25" s="59" t="str">
        <f t="shared" si="0"/>
        <v>БЛИНОВ А.В.</v>
      </c>
    </row>
    <row r="26" spans="1:2">
      <c r="A26" s="3" t="s">
        <v>71</v>
      </c>
      <c r="B26" s="59" t="str">
        <f t="shared" si="0"/>
        <v>ЮШКО Г.С.</v>
      </c>
    </row>
    <row r="27" spans="1:2">
      <c r="A27" s="3" t="s">
        <v>72</v>
      </c>
      <c r="B27" s="59" t="str">
        <f t="shared" si="0"/>
        <v>ПАТРАКОВ А.Л.</v>
      </c>
    </row>
    <row r="28" spans="1:2">
      <c r="A28" s="3" t="s">
        <v>73</v>
      </c>
      <c r="B28" s="59" t="str">
        <f t="shared" si="0"/>
        <v>БЛОХИН П.П.</v>
      </c>
    </row>
    <row r="29" spans="1:2">
      <c r="A29" s="3" t="s">
        <v>74</v>
      </c>
      <c r="B29" s="59" t="str">
        <f t="shared" si="0"/>
        <v>ТАТЬЯНЧЕНКО К.С.</v>
      </c>
    </row>
    <row r="30" spans="1:2">
      <c r="A30" s="3" t="s">
        <v>75</v>
      </c>
      <c r="B30" s="59" t="str">
        <f t="shared" si="0"/>
        <v>АБРАМЯН Е.А.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CC0E-3949-4A81-9FF5-BFCE673327C1}">
  <dimension ref="A1:I16"/>
  <sheetViews>
    <sheetView workbookViewId="0">
      <selection activeCell="E1" sqref="E1"/>
    </sheetView>
  </sheetViews>
  <sheetFormatPr defaultRowHeight="15"/>
  <cols>
    <col min="1" max="1" width="42.5703125" customWidth="1"/>
    <col min="2" max="2" width="25.140625" customWidth="1"/>
    <col min="3" max="3" width="15.28515625" customWidth="1"/>
    <col min="4" max="4" width="13.28515625" customWidth="1"/>
    <col min="5" max="5" width="16.7109375" customWidth="1"/>
  </cols>
  <sheetData>
    <row r="1" spans="1:9">
      <c r="A1" s="56" t="s">
        <v>76</v>
      </c>
      <c r="B1" s="56"/>
      <c r="D1" s="55"/>
    </row>
    <row r="2" spans="1:9">
      <c r="A2" s="6" t="s">
        <v>77</v>
      </c>
      <c r="B2" s="6" t="s">
        <v>78</v>
      </c>
      <c r="C2" s="6" t="s">
        <v>1</v>
      </c>
      <c r="D2" s="6" t="s">
        <v>2</v>
      </c>
      <c r="E2" s="6" t="s">
        <v>3</v>
      </c>
      <c r="I2" s="4"/>
    </row>
    <row r="3" spans="1:9">
      <c r="A3" s="3" t="s">
        <v>79</v>
      </c>
      <c r="B3" s="3">
        <v>10000</v>
      </c>
      <c r="C3" s="3" t="str" cm="1">
        <f t="array" ref="C3:E3">_xlfn.TEXTSPLIT(TRIM(A3)," ")</f>
        <v>Петрова</v>
      </c>
      <c r="D3" s="3" t="str">
        <v>Татьяна</v>
      </c>
      <c r="E3" s="3" t="str">
        <v>Васильевна</v>
      </c>
    </row>
    <row r="4" spans="1:9">
      <c r="A4" s="3" t="s">
        <v>80</v>
      </c>
      <c r="B4" s="3">
        <v>10000</v>
      </c>
      <c r="C4" s="3" t="str" cm="1">
        <f t="array" ref="C4:E4">_xlfn.TEXTSPLIT(TRIM(A4)," ")</f>
        <v>Смирнов</v>
      </c>
      <c r="D4" s="3" t="str">
        <v>Антон</v>
      </c>
      <c r="E4" s="3" t="str">
        <v>Иванович</v>
      </c>
    </row>
    <row r="5" spans="1:9">
      <c r="A5" s="3" t="s">
        <v>81</v>
      </c>
      <c r="B5" s="3">
        <v>10000</v>
      </c>
      <c r="C5" s="3" t="str" cm="1">
        <f t="array" ref="C5:E5">_xlfn.TEXTSPLIT(TRIM(A5)," ")</f>
        <v>Шабаров</v>
      </c>
      <c r="D5" s="3" t="str">
        <v>Александр</v>
      </c>
      <c r="E5" s="3" t="str">
        <v>Владимирович</v>
      </c>
    </row>
    <row r="6" spans="1:9">
      <c r="A6" s="3" t="s">
        <v>82</v>
      </c>
      <c r="B6" s="3">
        <v>10000</v>
      </c>
      <c r="C6" s="3" t="str" cm="1">
        <f t="array" ref="C6:E6">_xlfn.TEXTSPLIT(TRIM(A6)," ")</f>
        <v>Кононова</v>
      </c>
      <c r="D6" s="3" t="str">
        <v>Светлана</v>
      </c>
      <c r="E6" s="3" t="str">
        <v>Евгеньевна</v>
      </c>
    </row>
    <row r="7" spans="1:9">
      <c r="A7" s="3" t="s">
        <v>83</v>
      </c>
      <c r="B7" s="3">
        <v>10000</v>
      </c>
      <c r="C7" s="3" t="str" cm="1">
        <f t="array" ref="C7:E7">_xlfn.TEXTSPLIT(TRIM(A7)," ")</f>
        <v>Колпаков</v>
      </c>
      <c r="D7" s="3" t="str">
        <v>Евгений</v>
      </c>
      <c r="E7" s="3" t="str">
        <v>Олегович</v>
      </c>
    </row>
    <row r="8" spans="1:9">
      <c r="A8" s="3" t="s">
        <v>84</v>
      </c>
      <c r="B8" s="3">
        <v>10000</v>
      </c>
      <c r="C8" s="3" t="str" cm="1">
        <f t="array" ref="C8:E8">_xlfn.TEXTSPLIT(TRIM(A8)," ")</f>
        <v>Шапочникова</v>
      </c>
      <c r="D8" s="3" t="str">
        <v>Людмила</v>
      </c>
      <c r="E8" s="3" t="str">
        <v>Петровна</v>
      </c>
    </row>
    <row r="9" spans="1:9">
      <c r="A9" s="3" t="s">
        <v>85</v>
      </c>
      <c r="B9" s="3">
        <v>10000</v>
      </c>
      <c r="C9" s="3" t="str" cm="1">
        <f t="array" ref="C9:E9">_xlfn.TEXTSPLIT(TRIM(A9)," ")</f>
        <v>Белоусова</v>
      </c>
      <c r="D9" s="3" t="str">
        <v>Ольга</v>
      </c>
      <c r="E9" s="3" t="str">
        <v>Николаевна</v>
      </c>
    </row>
    <row r="10" spans="1:9">
      <c r="A10" s="3" t="s">
        <v>86</v>
      </c>
      <c r="B10" s="3">
        <v>12000</v>
      </c>
      <c r="C10" s="3" t="str" cm="1">
        <f t="array" ref="C10:E10">_xlfn.TEXTSPLIT(TRIM(A10)," ")</f>
        <v>Усова</v>
      </c>
      <c r="D10" s="3" t="str">
        <v>Светлана</v>
      </c>
      <c r="E10" s="3" t="str">
        <v>Владимировна</v>
      </c>
    </row>
    <row r="11" spans="1:9">
      <c r="A11" s="3" t="s">
        <v>87</v>
      </c>
      <c r="B11" s="3">
        <v>12000</v>
      </c>
      <c r="C11" s="3" t="str" cm="1">
        <f t="array" ref="C11:E11">_xlfn.TEXTSPLIT(TRIM(A11)," ")</f>
        <v>Шилов</v>
      </c>
      <c r="D11" s="3" t="str">
        <v>Петр</v>
      </c>
      <c r="E11" s="3" t="str">
        <v>Семенович</v>
      </c>
    </row>
    <row r="12" spans="1:9">
      <c r="A12" s="3" t="s">
        <v>88</v>
      </c>
      <c r="B12" s="3">
        <v>12000</v>
      </c>
      <c r="C12" s="3" t="str" cm="1">
        <f t="array" ref="C12:E12">_xlfn.TEXTSPLIT(TRIM(A12)," ")</f>
        <v>Шалов</v>
      </c>
      <c r="D12" s="3" t="str">
        <v>Алексей</v>
      </c>
      <c r="E12" s="3" t="str">
        <v>Викторович</v>
      </c>
    </row>
    <row r="13" spans="1:9">
      <c r="A13" s="3" t="s">
        <v>89</v>
      </c>
      <c r="B13" s="3">
        <v>12000</v>
      </c>
      <c r="C13" s="3" t="str" cm="1">
        <f t="array" ref="C13:E13">_xlfn.TEXTSPLIT(TRIM(A13)," ")</f>
        <v>Морозов</v>
      </c>
      <c r="D13" s="3" t="str">
        <v>Максим</v>
      </c>
      <c r="E13" s="3" t="str">
        <v>Максимович</v>
      </c>
    </row>
    <row r="14" spans="1:9">
      <c r="A14" s="3" t="s">
        <v>90</v>
      </c>
      <c r="B14" s="3">
        <v>12000</v>
      </c>
      <c r="C14" s="3" t="str" cm="1">
        <f t="array" ref="C14:E14">_xlfn.TEXTSPLIT(TRIM(A14)," ")</f>
        <v>Дорохов</v>
      </c>
      <c r="D14" s="3" t="str">
        <v>Дмитрий</v>
      </c>
      <c r="E14" s="3" t="str">
        <v>Сергеевич</v>
      </c>
    </row>
    <row r="15" spans="1:9">
      <c r="A15" s="3" t="s">
        <v>91</v>
      </c>
      <c r="B15" s="3">
        <v>12000</v>
      </c>
      <c r="C15" s="3" t="str" cm="1">
        <f t="array" ref="C15:E15">_xlfn.TEXTSPLIT(TRIM(A15)," ")</f>
        <v>Капустин</v>
      </c>
      <c r="D15" s="3" t="str">
        <v>Константин</v>
      </c>
      <c r="E15" s="3" t="str">
        <v>Евгеньевич</v>
      </c>
    </row>
    <row r="16" spans="1:9">
      <c r="A16" s="3" t="s">
        <v>92</v>
      </c>
      <c r="B16" s="3">
        <v>12000</v>
      </c>
      <c r="C16" s="3" t="str" cm="1">
        <f t="array" ref="C16:E16">_xlfn.TEXTSPLIT(TRIM(A16)," ")</f>
        <v>Самойлова</v>
      </c>
      <c r="D16" s="3" t="str">
        <v>Александра</v>
      </c>
      <c r="E16" s="3" t="str">
        <v>Валентиновна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8925-909F-4372-ADE7-E8C38E1FDE1A}">
  <dimension ref="A1:H22"/>
  <sheetViews>
    <sheetView workbookViewId="0">
      <selection activeCell="H5" sqref="H5"/>
    </sheetView>
  </sheetViews>
  <sheetFormatPr defaultRowHeight="15"/>
  <cols>
    <col min="1" max="1" width="9.28515625" bestFit="1" customWidth="1"/>
    <col min="2" max="2" width="11.140625" bestFit="1" customWidth="1"/>
    <col min="3" max="3" width="19.140625" bestFit="1" customWidth="1"/>
    <col min="4" max="4" width="32.140625" customWidth="1"/>
    <col min="6" max="6" width="10.140625" customWidth="1"/>
    <col min="7" max="7" width="18.85546875" customWidth="1"/>
    <col min="8" max="8" width="24.140625" bestFit="1" customWidth="1"/>
  </cols>
  <sheetData>
    <row r="1" spans="1:8">
      <c r="A1" s="56" t="s">
        <v>93</v>
      </c>
      <c r="B1" s="56"/>
      <c r="C1" s="56"/>
      <c r="D1" s="56"/>
    </row>
    <row r="2" spans="1:8">
      <c r="A2" s="7" t="s">
        <v>94</v>
      </c>
      <c r="B2" s="7" t="s">
        <v>95</v>
      </c>
      <c r="C2" s="7" t="s">
        <v>96</v>
      </c>
      <c r="D2" s="7" t="s">
        <v>97</v>
      </c>
      <c r="E2" s="51"/>
      <c r="F2" s="51"/>
    </row>
    <row r="3" spans="1:8">
      <c r="A3" s="8" t="s">
        <v>98</v>
      </c>
      <c r="B3" s="9">
        <v>10730.32</v>
      </c>
      <c r="C3" s="3" t="s">
        <v>99</v>
      </c>
      <c r="D3" s="3" t="s">
        <v>100</v>
      </c>
    </row>
    <row r="4" spans="1:8">
      <c r="A4" s="8" t="s">
        <v>101</v>
      </c>
      <c r="B4" s="9">
        <v>8568.3700000000008</v>
      </c>
      <c r="C4" s="3" t="s">
        <v>102</v>
      </c>
      <c r="D4" s="3" t="s">
        <v>103</v>
      </c>
      <c r="G4" s="10"/>
    </row>
    <row r="5" spans="1:8">
      <c r="A5" s="8" t="s">
        <v>104</v>
      </c>
      <c r="B5" s="9">
        <v>7318.09</v>
      </c>
      <c r="C5" s="3" t="s">
        <v>105</v>
      </c>
      <c r="D5" s="3" t="s">
        <v>106</v>
      </c>
      <c r="G5" s="55"/>
    </row>
    <row r="6" spans="1:8">
      <c r="A6" s="8" t="s">
        <v>107</v>
      </c>
      <c r="B6" s="9">
        <v>4895.66</v>
      </c>
      <c r="C6" s="3" t="s">
        <v>108</v>
      </c>
      <c r="D6" s="3" t="s">
        <v>109</v>
      </c>
      <c r="G6" s="3" t="s">
        <v>100</v>
      </c>
      <c r="H6" s="52">
        <f>SUMIF(D3:D22,G6,B3:B22)</f>
        <v>17058.599999999999</v>
      </c>
    </row>
    <row r="7" spans="1:8">
      <c r="A7" s="8" t="s">
        <v>110</v>
      </c>
      <c r="B7" s="9">
        <v>1196.9000000000001</v>
      </c>
      <c r="C7" s="3" t="s">
        <v>102</v>
      </c>
      <c r="D7" s="3" t="s">
        <v>111</v>
      </c>
      <c r="G7" s="3" t="s">
        <v>103</v>
      </c>
      <c r="H7" s="52">
        <f t="shared" ref="H7:H18" si="0">SUMIF(D4:D23, G7, B4:B23)</f>
        <v>13073.32</v>
      </c>
    </row>
    <row r="8" spans="1:8">
      <c r="A8" s="8" t="s">
        <v>112</v>
      </c>
      <c r="B8" s="9">
        <v>6458.52</v>
      </c>
      <c r="C8" s="3" t="s">
        <v>105</v>
      </c>
      <c r="D8" s="3" t="s">
        <v>113</v>
      </c>
      <c r="G8" s="3" t="s">
        <v>106</v>
      </c>
      <c r="H8" s="52">
        <f t="shared" si="0"/>
        <v>16615.8</v>
      </c>
    </row>
    <row r="9" spans="1:8">
      <c r="A9" s="8" t="s">
        <v>114</v>
      </c>
      <c r="B9" s="9">
        <v>2499.2799999999997</v>
      </c>
      <c r="C9" s="3" t="s">
        <v>99</v>
      </c>
      <c r="D9" s="3" t="s">
        <v>115</v>
      </c>
      <c r="G9" s="3" t="s">
        <v>109</v>
      </c>
      <c r="H9" s="52">
        <f t="shared" si="0"/>
        <v>9582.9399999999987</v>
      </c>
    </row>
    <row r="10" spans="1:8">
      <c r="A10" s="8" t="s">
        <v>116</v>
      </c>
      <c r="B10" s="9">
        <v>25212.79</v>
      </c>
      <c r="C10" s="3" t="s">
        <v>117</v>
      </c>
      <c r="D10" s="3" t="s">
        <v>118</v>
      </c>
      <c r="G10" s="3" t="s">
        <v>111</v>
      </c>
      <c r="H10" s="52">
        <f t="shared" si="0"/>
        <v>6014.42</v>
      </c>
    </row>
    <row r="11" spans="1:8">
      <c r="A11" s="8" t="s">
        <v>119</v>
      </c>
      <c r="B11" s="9">
        <v>7239.9500000000007</v>
      </c>
      <c r="C11" s="3" t="s">
        <v>117</v>
      </c>
      <c r="D11" s="3" t="s">
        <v>120</v>
      </c>
      <c r="G11" s="3" t="s">
        <v>113</v>
      </c>
      <c r="H11" s="52">
        <f t="shared" si="0"/>
        <v>13750.560000000001</v>
      </c>
    </row>
    <row r="12" spans="1:8">
      <c r="A12" s="8" t="s">
        <v>121</v>
      </c>
      <c r="B12" s="9">
        <v>17789.22</v>
      </c>
      <c r="C12" s="3" t="s">
        <v>102</v>
      </c>
      <c r="D12" s="3" t="s">
        <v>122</v>
      </c>
      <c r="G12" s="3" t="s">
        <v>115</v>
      </c>
      <c r="H12" s="52">
        <f t="shared" si="0"/>
        <v>8645.23</v>
      </c>
    </row>
    <row r="13" spans="1:8">
      <c r="A13" s="8" t="s">
        <v>123</v>
      </c>
      <c r="B13" s="9">
        <v>6484.5599999999995</v>
      </c>
      <c r="C13" s="3" t="s">
        <v>105</v>
      </c>
      <c r="D13" s="3" t="s">
        <v>124</v>
      </c>
      <c r="G13" s="3" t="s">
        <v>118</v>
      </c>
      <c r="H13" s="52">
        <f t="shared" si="0"/>
        <v>25212.79</v>
      </c>
    </row>
    <row r="14" spans="1:8">
      <c r="A14" s="8" t="s">
        <v>125</v>
      </c>
      <c r="B14" s="9">
        <v>4374.71</v>
      </c>
      <c r="C14" s="3" t="s">
        <v>108</v>
      </c>
      <c r="D14" s="3" t="s">
        <v>126</v>
      </c>
      <c r="G14" s="3" t="s">
        <v>120</v>
      </c>
      <c r="H14" s="52">
        <f t="shared" si="0"/>
        <v>7239.9500000000007</v>
      </c>
    </row>
    <row r="15" spans="1:8">
      <c r="A15" s="8" t="s">
        <v>127</v>
      </c>
      <c r="B15" s="9">
        <v>22165.22</v>
      </c>
      <c r="C15" s="3" t="s">
        <v>99</v>
      </c>
      <c r="D15" s="3" t="s">
        <v>128</v>
      </c>
      <c r="G15" s="3" t="s">
        <v>122</v>
      </c>
      <c r="H15" s="52">
        <f t="shared" si="0"/>
        <v>17789.22</v>
      </c>
    </row>
    <row r="16" spans="1:8">
      <c r="A16" s="8" t="s">
        <v>129</v>
      </c>
      <c r="B16" s="9">
        <v>6328.2800000000007</v>
      </c>
      <c r="C16" s="3" t="s">
        <v>117</v>
      </c>
      <c r="D16" s="3" t="s">
        <v>100</v>
      </c>
      <c r="G16" s="3" t="s">
        <v>124</v>
      </c>
      <c r="H16" s="52">
        <f t="shared" si="0"/>
        <v>6484.5599999999995</v>
      </c>
    </row>
    <row r="17" spans="1:8">
      <c r="A17" s="8" t="s">
        <v>130</v>
      </c>
      <c r="B17" s="9">
        <v>4504.95</v>
      </c>
      <c r="C17" s="3" t="s">
        <v>108</v>
      </c>
      <c r="D17" s="3" t="s">
        <v>103</v>
      </c>
      <c r="G17" s="3" t="s">
        <v>126</v>
      </c>
      <c r="H17" s="52">
        <f t="shared" si="0"/>
        <v>4374.71</v>
      </c>
    </row>
    <row r="18" spans="1:8">
      <c r="A18" s="8" t="s">
        <v>131</v>
      </c>
      <c r="B18" s="9">
        <v>9297.7099999999991</v>
      </c>
      <c r="C18" s="3" t="s">
        <v>102</v>
      </c>
      <c r="D18" s="3" t="s">
        <v>106</v>
      </c>
      <c r="G18" s="3" t="s">
        <v>128</v>
      </c>
      <c r="H18" s="52">
        <f t="shared" si="0"/>
        <v>22165.22</v>
      </c>
    </row>
    <row r="19" spans="1:8">
      <c r="A19" s="8" t="s">
        <v>132</v>
      </c>
      <c r="B19" s="9">
        <v>4687.28</v>
      </c>
      <c r="C19" s="3" t="s">
        <v>99</v>
      </c>
      <c r="D19" s="3" t="s">
        <v>109</v>
      </c>
    </row>
    <row r="20" spans="1:8">
      <c r="A20" s="8" t="s">
        <v>133</v>
      </c>
      <c r="B20" s="9">
        <v>4817.5200000000004</v>
      </c>
      <c r="C20" s="3" t="s">
        <v>117</v>
      </c>
      <c r="D20" s="3" t="s">
        <v>111</v>
      </c>
    </row>
    <row r="21" spans="1:8">
      <c r="A21" s="8" t="s">
        <v>134</v>
      </c>
      <c r="B21" s="9">
        <v>7292.0400000000009</v>
      </c>
      <c r="C21" s="3" t="s">
        <v>105</v>
      </c>
      <c r="D21" s="3" t="s">
        <v>113</v>
      </c>
    </row>
    <row r="22" spans="1:8">
      <c r="A22" s="8" t="s">
        <v>135</v>
      </c>
      <c r="B22" s="9">
        <v>6145.9500000000007</v>
      </c>
      <c r="C22" s="3" t="s">
        <v>108</v>
      </c>
      <c r="D22" s="3" t="s">
        <v>115</v>
      </c>
    </row>
  </sheetData>
  <dataConsolidate topLabels="1">
    <dataRefs count="1">
      <dataRef ref="D1:E21" sheet="Задание 1" r:id="rId1"/>
    </dataRefs>
  </dataConsolidate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1FC4-1CAC-4287-BD1C-F2B71AD7D808}">
  <dimension ref="A1:I22"/>
  <sheetViews>
    <sheetView workbookViewId="0">
      <selection activeCell="I2" sqref="I2"/>
    </sheetView>
  </sheetViews>
  <sheetFormatPr defaultRowHeight="15"/>
  <cols>
    <col min="1" max="1" width="11.28515625" bestFit="1" customWidth="1"/>
    <col min="2" max="2" width="11.7109375" bestFit="1" customWidth="1"/>
    <col min="3" max="3" width="13.85546875" customWidth="1"/>
    <col min="4" max="4" width="50" customWidth="1"/>
    <col min="8" max="8" width="13.42578125" customWidth="1"/>
  </cols>
  <sheetData>
    <row r="1" spans="1:9">
      <c r="A1" s="56" t="s">
        <v>136</v>
      </c>
      <c r="B1" s="56"/>
      <c r="C1" s="56"/>
      <c r="D1" s="56"/>
    </row>
    <row r="2" spans="1:9">
      <c r="A2" s="11" t="s">
        <v>137</v>
      </c>
      <c r="B2" s="11" t="s">
        <v>138</v>
      </c>
      <c r="C2" s="11" t="s">
        <v>139</v>
      </c>
      <c r="D2" s="11" t="s">
        <v>140</v>
      </c>
      <c r="H2" s="55"/>
    </row>
    <row r="3" spans="1:9">
      <c r="A3" s="12" t="s">
        <v>141</v>
      </c>
      <c r="B3" s="12" t="s">
        <v>142</v>
      </c>
      <c r="C3" s="12">
        <v>11</v>
      </c>
      <c r="D3" s="13">
        <f>VLOOKUP(B3, $H$4:$I$8, 2, FALSE)</f>
        <v>72000</v>
      </c>
      <c r="H3" s="14" t="s">
        <v>143</v>
      </c>
      <c r="I3" s="14" t="s">
        <v>144</v>
      </c>
    </row>
    <row r="4" spans="1:9">
      <c r="A4" s="12" t="s">
        <v>23</v>
      </c>
      <c r="B4" s="12" t="s">
        <v>145</v>
      </c>
      <c r="C4" s="12">
        <v>8</v>
      </c>
      <c r="D4" s="13">
        <f t="shared" ref="D4:D22" si="0">VLOOKUP(B4, $H$4:$I$8, 2, FALSE)</f>
        <v>55000</v>
      </c>
      <c r="H4" s="3" t="s">
        <v>145</v>
      </c>
      <c r="I4" s="3">
        <v>55000</v>
      </c>
    </row>
    <row r="5" spans="1:9">
      <c r="A5" s="12" t="s">
        <v>146</v>
      </c>
      <c r="B5" s="12" t="s">
        <v>147</v>
      </c>
      <c r="C5" s="12">
        <v>3</v>
      </c>
      <c r="D5" s="13">
        <f t="shared" si="0"/>
        <v>70000</v>
      </c>
      <c r="H5" s="3" t="s">
        <v>147</v>
      </c>
      <c r="I5" s="3">
        <v>70000</v>
      </c>
    </row>
    <row r="6" spans="1:9">
      <c r="A6" s="12" t="s">
        <v>148</v>
      </c>
      <c r="B6" s="12" t="s">
        <v>149</v>
      </c>
      <c r="C6" s="12">
        <v>6</v>
      </c>
      <c r="D6" s="13">
        <f t="shared" si="0"/>
        <v>60000</v>
      </c>
      <c r="H6" s="3" t="s">
        <v>149</v>
      </c>
      <c r="I6" s="3">
        <v>60000</v>
      </c>
    </row>
    <row r="7" spans="1:9">
      <c r="A7" s="12" t="s">
        <v>150</v>
      </c>
      <c r="B7" s="12" t="s">
        <v>151</v>
      </c>
      <c r="C7" s="12">
        <v>4</v>
      </c>
      <c r="D7" s="13">
        <f t="shared" si="0"/>
        <v>58000</v>
      </c>
      <c r="H7" s="3" t="s">
        <v>151</v>
      </c>
      <c r="I7" s="3">
        <v>58000</v>
      </c>
    </row>
    <row r="8" spans="1:9">
      <c r="A8" s="12" t="s">
        <v>152</v>
      </c>
      <c r="B8" s="12" t="s">
        <v>145</v>
      </c>
      <c r="C8" s="12">
        <v>6</v>
      </c>
      <c r="D8" s="13">
        <f t="shared" si="0"/>
        <v>55000</v>
      </c>
      <c r="H8" s="3" t="s">
        <v>142</v>
      </c>
      <c r="I8" s="3">
        <v>72000</v>
      </c>
    </row>
    <row r="9" spans="1:9">
      <c r="A9" s="12" t="s">
        <v>153</v>
      </c>
      <c r="B9" s="12" t="s">
        <v>149</v>
      </c>
      <c r="C9" s="12">
        <v>1</v>
      </c>
      <c r="D9" s="13">
        <f t="shared" si="0"/>
        <v>60000</v>
      </c>
    </row>
    <row r="10" spans="1:9">
      <c r="A10" s="12" t="s">
        <v>17</v>
      </c>
      <c r="B10" s="12" t="s">
        <v>142</v>
      </c>
      <c r="C10" s="12">
        <v>3</v>
      </c>
      <c r="D10" s="13">
        <f t="shared" si="0"/>
        <v>72000</v>
      </c>
    </row>
    <row r="11" spans="1:9">
      <c r="A11" s="12" t="s">
        <v>154</v>
      </c>
      <c r="B11" s="12" t="s">
        <v>147</v>
      </c>
      <c r="C11" s="12">
        <v>6</v>
      </c>
      <c r="D11" s="13">
        <f t="shared" si="0"/>
        <v>70000</v>
      </c>
    </row>
    <row r="12" spans="1:9">
      <c r="A12" s="12" t="s">
        <v>155</v>
      </c>
      <c r="B12" s="12" t="s">
        <v>142</v>
      </c>
      <c r="C12" s="12">
        <v>1</v>
      </c>
      <c r="D12" s="13">
        <f t="shared" si="0"/>
        <v>72000</v>
      </c>
    </row>
    <row r="13" spans="1:9">
      <c r="A13" s="12" t="s">
        <v>156</v>
      </c>
      <c r="B13" s="12" t="s">
        <v>149</v>
      </c>
      <c r="C13" s="12">
        <v>9</v>
      </c>
      <c r="D13" s="13">
        <f t="shared" si="0"/>
        <v>60000</v>
      </c>
    </row>
    <row r="14" spans="1:9">
      <c r="A14" s="12" t="s">
        <v>157</v>
      </c>
      <c r="B14" s="12" t="s">
        <v>145</v>
      </c>
      <c r="C14" s="12">
        <v>5</v>
      </c>
      <c r="D14" s="13">
        <f t="shared" si="0"/>
        <v>55000</v>
      </c>
    </row>
    <row r="15" spans="1:9">
      <c r="A15" s="12" t="s">
        <v>158</v>
      </c>
      <c r="B15" s="12" t="s">
        <v>147</v>
      </c>
      <c r="C15" s="12">
        <v>2</v>
      </c>
      <c r="D15" s="13">
        <f t="shared" si="0"/>
        <v>70000</v>
      </c>
    </row>
    <row r="16" spans="1:9">
      <c r="A16" s="12" t="s">
        <v>5</v>
      </c>
      <c r="B16" s="12" t="s">
        <v>142</v>
      </c>
      <c r="C16" s="12">
        <v>2</v>
      </c>
      <c r="D16" s="13">
        <f t="shared" si="0"/>
        <v>72000</v>
      </c>
    </row>
    <row r="17" spans="1:4">
      <c r="A17" s="12" t="s">
        <v>159</v>
      </c>
      <c r="B17" s="12" t="s">
        <v>151</v>
      </c>
      <c r="C17" s="12">
        <v>8</v>
      </c>
      <c r="D17" s="13">
        <f t="shared" si="0"/>
        <v>58000</v>
      </c>
    </row>
    <row r="18" spans="1:4">
      <c r="A18" s="12" t="s">
        <v>160</v>
      </c>
      <c r="B18" s="12" t="s">
        <v>147</v>
      </c>
      <c r="C18" s="12">
        <v>3</v>
      </c>
      <c r="D18" s="13">
        <f t="shared" si="0"/>
        <v>70000</v>
      </c>
    </row>
    <row r="19" spans="1:4">
      <c r="A19" s="12" t="s">
        <v>8</v>
      </c>
      <c r="B19" s="12" t="s">
        <v>145</v>
      </c>
      <c r="C19" s="12">
        <v>7</v>
      </c>
      <c r="D19" s="13">
        <f t="shared" si="0"/>
        <v>55000</v>
      </c>
    </row>
    <row r="20" spans="1:4">
      <c r="A20" s="12" t="s">
        <v>26</v>
      </c>
      <c r="B20" s="12" t="s">
        <v>149</v>
      </c>
      <c r="C20" s="12">
        <v>4</v>
      </c>
      <c r="D20" s="13">
        <f t="shared" si="0"/>
        <v>60000</v>
      </c>
    </row>
    <row r="21" spans="1:4">
      <c r="A21" s="12" t="s">
        <v>161</v>
      </c>
      <c r="B21" s="12" t="s">
        <v>142</v>
      </c>
      <c r="C21" s="12">
        <v>9</v>
      </c>
      <c r="D21" s="13">
        <f t="shared" si="0"/>
        <v>72000</v>
      </c>
    </row>
    <row r="22" spans="1:4">
      <c r="A22" s="12" t="s">
        <v>162</v>
      </c>
      <c r="B22" s="12" t="s">
        <v>151</v>
      </c>
      <c r="C22" s="12">
        <v>10</v>
      </c>
      <c r="D22" s="13">
        <f t="shared" si="0"/>
        <v>58000</v>
      </c>
    </row>
  </sheetData>
  <dataConsolidate topLabels="1">
    <dataRefs count="1">
      <dataRef ref="B2:C21" sheet="Задание 1" r:id="rId1"/>
    </dataRefs>
  </dataConsolidate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2BA0-70A1-4316-9CEA-F29675D4C15E}">
  <dimension ref="A1:I22"/>
  <sheetViews>
    <sheetView workbookViewId="0">
      <selection activeCell="H2" sqref="H2"/>
    </sheetView>
  </sheetViews>
  <sheetFormatPr defaultRowHeight="15"/>
  <cols>
    <col min="1" max="1" width="11.28515625" bestFit="1" customWidth="1"/>
    <col min="2" max="2" width="11.7109375" bestFit="1" customWidth="1"/>
    <col min="3" max="3" width="13.85546875" customWidth="1"/>
    <col min="4" max="4" width="48.42578125" customWidth="1"/>
    <col min="8" max="8" width="13.42578125" customWidth="1"/>
  </cols>
  <sheetData>
    <row r="1" spans="1:9" ht="70.5" customHeight="1">
      <c r="A1" s="57" t="s">
        <v>163</v>
      </c>
      <c r="B1" s="57"/>
      <c r="C1" s="57"/>
      <c r="D1" s="57"/>
    </row>
    <row r="2" spans="1:9">
      <c r="A2" s="11" t="s">
        <v>137</v>
      </c>
      <c r="B2" s="11" t="s">
        <v>138</v>
      </c>
      <c r="C2" s="11" t="s">
        <v>139</v>
      </c>
      <c r="D2" s="11" t="s">
        <v>140</v>
      </c>
      <c r="G2" s="10"/>
    </row>
    <row r="3" spans="1:9">
      <c r="A3" s="12" t="s">
        <v>141</v>
      </c>
      <c r="B3" s="12" t="s">
        <v>142</v>
      </c>
      <c r="C3" s="12">
        <v>11</v>
      </c>
      <c r="D3" s="13">
        <f>VLOOKUP(B3, $H$4:$I$8, 2, FALSE) * IF(C3 &lt; 5, 1, 1.05)</f>
        <v>75600</v>
      </c>
      <c r="H3" s="14" t="s">
        <v>143</v>
      </c>
      <c r="I3" s="14" t="s">
        <v>144</v>
      </c>
    </row>
    <row r="4" spans="1:9">
      <c r="A4" s="12" t="s">
        <v>23</v>
      </c>
      <c r="B4" s="12" t="s">
        <v>145</v>
      </c>
      <c r="C4" s="12">
        <v>8</v>
      </c>
      <c r="D4" s="13">
        <f t="shared" ref="D4:D22" si="0">VLOOKUP(B4, $H$4:$I$8, 2, FALSE) * IF(C4 &lt; 5, 1, 1.05)</f>
        <v>57750</v>
      </c>
      <c r="H4" s="3" t="s">
        <v>145</v>
      </c>
      <c r="I4" s="3">
        <v>55000</v>
      </c>
    </row>
    <row r="5" spans="1:9">
      <c r="A5" s="12" t="s">
        <v>146</v>
      </c>
      <c r="B5" s="12" t="s">
        <v>147</v>
      </c>
      <c r="C5" s="12">
        <v>3</v>
      </c>
      <c r="D5" s="13">
        <f t="shared" si="0"/>
        <v>70000</v>
      </c>
      <c r="H5" s="3" t="s">
        <v>147</v>
      </c>
      <c r="I5" s="3">
        <v>70000</v>
      </c>
    </row>
    <row r="6" spans="1:9">
      <c r="A6" s="12" t="s">
        <v>148</v>
      </c>
      <c r="B6" s="12" t="s">
        <v>149</v>
      </c>
      <c r="C6" s="12">
        <v>6</v>
      </c>
      <c r="D6" s="13">
        <f t="shared" si="0"/>
        <v>63000</v>
      </c>
      <c r="H6" s="3" t="s">
        <v>149</v>
      </c>
      <c r="I6" s="3">
        <v>60000</v>
      </c>
    </row>
    <row r="7" spans="1:9">
      <c r="A7" s="12" t="s">
        <v>150</v>
      </c>
      <c r="B7" s="12" t="s">
        <v>151</v>
      </c>
      <c r="C7" s="12">
        <v>4</v>
      </c>
      <c r="D7" s="13">
        <f t="shared" si="0"/>
        <v>58000</v>
      </c>
      <c r="H7" s="3" t="s">
        <v>151</v>
      </c>
      <c r="I7" s="3">
        <v>58000</v>
      </c>
    </row>
    <row r="8" spans="1:9">
      <c r="A8" s="12" t="s">
        <v>152</v>
      </c>
      <c r="B8" s="12" t="s">
        <v>145</v>
      </c>
      <c r="C8" s="12">
        <v>6</v>
      </c>
      <c r="D8" s="13">
        <f t="shared" si="0"/>
        <v>57750</v>
      </c>
      <c r="H8" s="3" t="s">
        <v>142</v>
      </c>
      <c r="I8" s="3">
        <v>72000</v>
      </c>
    </row>
    <row r="9" spans="1:9">
      <c r="A9" s="12" t="s">
        <v>153</v>
      </c>
      <c r="B9" s="12" t="s">
        <v>149</v>
      </c>
      <c r="C9" s="12">
        <v>1</v>
      </c>
      <c r="D9" s="13">
        <f t="shared" si="0"/>
        <v>60000</v>
      </c>
    </row>
    <row r="10" spans="1:9">
      <c r="A10" s="12" t="s">
        <v>17</v>
      </c>
      <c r="B10" s="12" t="s">
        <v>142</v>
      </c>
      <c r="C10" s="12">
        <v>3</v>
      </c>
      <c r="D10" s="13">
        <f t="shared" si="0"/>
        <v>72000</v>
      </c>
    </row>
    <row r="11" spans="1:9">
      <c r="A11" s="12" t="s">
        <v>154</v>
      </c>
      <c r="B11" s="12" t="s">
        <v>147</v>
      </c>
      <c r="C11" s="12">
        <v>6</v>
      </c>
      <c r="D11" s="13">
        <f t="shared" si="0"/>
        <v>73500</v>
      </c>
    </row>
    <row r="12" spans="1:9">
      <c r="A12" s="12" t="s">
        <v>155</v>
      </c>
      <c r="B12" s="12" t="s">
        <v>142</v>
      </c>
      <c r="C12" s="12">
        <v>1</v>
      </c>
      <c r="D12" s="13">
        <f t="shared" si="0"/>
        <v>72000</v>
      </c>
    </row>
    <row r="13" spans="1:9">
      <c r="A13" s="12" t="s">
        <v>156</v>
      </c>
      <c r="B13" s="12" t="s">
        <v>149</v>
      </c>
      <c r="C13" s="12">
        <v>9</v>
      </c>
      <c r="D13" s="13">
        <f t="shared" si="0"/>
        <v>63000</v>
      </c>
    </row>
    <row r="14" spans="1:9">
      <c r="A14" s="12" t="s">
        <v>157</v>
      </c>
      <c r="B14" s="12" t="s">
        <v>145</v>
      </c>
      <c r="C14" s="12">
        <v>5</v>
      </c>
      <c r="D14" s="13">
        <f t="shared" si="0"/>
        <v>57750</v>
      </c>
    </row>
    <row r="15" spans="1:9">
      <c r="A15" s="12" t="s">
        <v>158</v>
      </c>
      <c r="B15" s="12" t="s">
        <v>147</v>
      </c>
      <c r="C15" s="12">
        <v>2</v>
      </c>
      <c r="D15" s="13">
        <f t="shared" si="0"/>
        <v>70000</v>
      </c>
    </row>
    <row r="16" spans="1:9">
      <c r="A16" s="12" t="s">
        <v>5</v>
      </c>
      <c r="B16" s="12" t="s">
        <v>142</v>
      </c>
      <c r="C16" s="12">
        <v>2</v>
      </c>
      <c r="D16" s="13">
        <f t="shared" si="0"/>
        <v>72000</v>
      </c>
    </row>
    <row r="17" spans="1:4">
      <c r="A17" s="12" t="s">
        <v>159</v>
      </c>
      <c r="B17" s="12" t="s">
        <v>151</v>
      </c>
      <c r="C17" s="12">
        <v>8</v>
      </c>
      <c r="D17" s="13">
        <f t="shared" si="0"/>
        <v>60900</v>
      </c>
    </row>
    <row r="18" spans="1:4">
      <c r="A18" s="12" t="s">
        <v>160</v>
      </c>
      <c r="B18" s="12" t="s">
        <v>147</v>
      </c>
      <c r="C18" s="12">
        <v>3</v>
      </c>
      <c r="D18" s="13">
        <f t="shared" si="0"/>
        <v>70000</v>
      </c>
    </row>
    <row r="19" spans="1:4">
      <c r="A19" s="12" t="s">
        <v>8</v>
      </c>
      <c r="B19" s="12" t="s">
        <v>145</v>
      </c>
      <c r="C19" s="12">
        <v>7</v>
      </c>
      <c r="D19" s="13">
        <f t="shared" si="0"/>
        <v>57750</v>
      </c>
    </row>
    <row r="20" spans="1:4">
      <c r="A20" s="12" t="s">
        <v>26</v>
      </c>
      <c r="B20" s="12" t="s">
        <v>149</v>
      </c>
      <c r="C20" s="12">
        <v>4</v>
      </c>
      <c r="D20" s="13">
        <f t="shared" si="0"/>
        <v>60000</v>
      </c>
    </row>
    <row r="21" spans="1:4">
      <c r="A21" s="12" t="s">
        <v>161</v>
      </c>
      <c r="B21" s="12" t="s">
        <v>142</v>
      </c>
      <c r="C21" s="12">
        <v>9</v>
      </c>
      <c r="D21" s="13">
        <f t="shared" si="0"/>
        <v>75600</v>
      </c>
    </row>
    <row r="22" spans="1:4">
      <c r="A22" s="12" t="s">
        <v>162</v>
      </c>
      <c r="B22" s="12" t="s">
        <v>151</v>
      </c>
      <c r="C22" s="12">
        <v>10</v>
      </c>
      <c r="D22" s="13">
        <f t="shared" si="0"/>
        <v>60900</v>
      </c>
    </row>
  </sheetData>
  <dataConsolidate topLabels="1">
    <dataRefs count="1">
      <dataRef ref="B2:C21" sheet="Задание 1" r:id="rId1"/>
    </dataRefs>
  </dataConsolidate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E354-82C9-45C6-961D-175D57ADE69A}">
  <dimension ref="A1:H25"/>
  <sheetViews>
    <sheetView tabSelected="1" workbookViewId="0">
      <selection activeCell="I3" sqref="I3"/>
    </sheetView>
  </sheetViews>
  <sheetFormatPr defaultRowHeight="15"/>
  <cols>
    <col min="1" max="1" width="16.85546875" customWidth="1"/>
    <col min="2" max="2" width="11.7109375" bestFit="1" customWidth="1"/>
    <col min="3" max="3" width="13.140625" bestFit="1" customWidth="1"/>
    <col min="4" max="4" width="11.28515625" bestFit="1" customWidth="1"/>
    <col min="5" max="5" width="21.28515625" style="5" bestFit="1" customWidth="1"/>
    <col min="6" max="6" width="18.5703125" customWidth="1"/>
  </cols>
  <sheetData>
    <row r="1" spans="1:8" ht="63.75" customHeight="1">
      <c r="A1" s="57" t="s">
        <v>164</v>
      </c>
      <c r="B1" s="57"/>
      <c r="C1" s="57"/>
      <c r="D1" s="57"/>
      <c r="E1" s="57"/>
      <c r="F1" s="57"/>
    </row>
    <row r="2" spans="1:8" ht="38.25">
      <c r="A2" s="15" t="s">
        <v>137</v>
      </c>
      <c r="B2" s="15" t="s">
        <v>138</v>
      </c>
      <c r="C2" s="15" t="s">
        <v>139</v>
      </c>
      <c r="D2" s="15" t="s">
        <v>140</v>
      </c>
      <c r="E2" s="15" t="s">
        <v>165</v>
      </c>
      <c r="F2" s="16" t="s">
        <v>166</v>
      </c>
      <c r="G2" s="17"/>
    </row>
    <row r="3" spans="1:8">
      <c r="A3" s="12" t="s">
        <v>141</v>
      </c>
      <c r="B3" s="12" t="s">
        <v>142</v>
      </c>
      <c r="C3" s="12">
        <v>13</v>
      </c>
      <c r="D3" s="12">
        <v>52000</v>
      </c>
      <c r="E3" s="18" t="s">
        <v>167</v>
      </c>
      <c r="F3" s="19">
        <f>IF(E3=$E$3, 5000, 0)</f>
        <v>5000</v>
      </c>
      <c r="G3" s="17"/>
      <c r="H3" s="55"/>
    </row>
    <row r="4" spans="1:8">
      <c r="A4" s="12" t="s">
        <v>23</v>
      </c>
      <c r="B4" s="12" t="s">
        <v>145</v>
      </c>
      <c r="C4" s="12">
        <v>10</v>
      </c>
      <c r="D4" s="12">
        <v>39000</v>
      </c>
      <c r="E4" s="18" t="s">
        <v>168</v>
      </c>
      <c r="F4" s="19">
        <f>IF(E4=$E$3, 5000, 0)</f>
        <v>0</v>
      </c>
      <c r="G4" s="17"/>
    </row>
    <row r="5" spans="1:8">
      <c r="A5" s="3" t="s">
        <v>146</v>
      </c>
      <c r="B5" s="3" t="s">
        <v>147</v>
      </c>
      <c r="C5" s="12">
        <v>5</v>
      </c>
      <c r="D5" s="12">
        <v>42000</v>
      </c>
      <c r="E5" s="18" t="s">
        <v>167</v>
      </c>
      <c r="F5" s="19">
        <f t="shared" ref="F5:F22" si="0">IF(E5=$E$3, 5000, 0)</f>
        <v>5000</v>
      </c>
      <c r="G5" s="17"/>
    </row>
    <row r="6" spans="1:8">
      <c r="A6" s="3" t="s">
        <v>148</v>
      </c>
      <c r="B6" s="3" t="s">
        <v>149</v>
      </c>
      <c r="C6" s="12">
        <v>8</v>
      </c>
      <c r="D6" s="12">
        <v>62000</v>
      </c>
      <c r="E6" s="18" t="s">
        <v>167</v>
      </c>
      <c r="F6" s="19">
        <f t="shared" si="0"/>
        <v>5000</v>
      </c>
      <c r="G6" s="17"/>
    </row>
    <row r="7" spans="1:8">
      <c r="A7" s="3" t="s">
        <v>150</v>
      </c>
      <c r="B7" s="3" t="s">
        <v>151</v>
      </c>
      <c r="C7" s="12">
        <v>6</v>
      </c>
      <c r="D7" s="12">
        <v>67000</v>
      </c>
      <c r="E7" s="18" t="s">
        <v>167</v>
      </c>
      <c r="F7" s="19">
        <f t="shared" si="0"/>
        <v>5000</v>
      </c>
      <c r="G7" s="17"/>
    </row>
    <row r="8" spans="1:8">
      <c r="A8" s="12" t="s">
        <v>152</v>
      </c>
      <c r="B8" s="12" t="s">
        <v>145</v>
      </c>
      <c r="C8" s="12">
        <v>8</v>
      </c>
      <c r="D8" s="12">
        <v>72000</v>
      </c>
      <c r="E8" s="18" t="s">
        <v>167</v>
      </c>
      <c r="F8" s="19">
        <f t="shared" si="0"/>
        <v>5000</v>
      </c>
      <c r="G8" s="17"/>
    </row>
    <row r="9" spans="1:8">
      <c r="A9" s="3" t="s">
        <v>153</v>
      </c>
      <c r="B9" s="3" t="s">
        <v>149</v>
      </c>
      <c r="C9" s="12">
        <v>3</v>
      </c>
      <c r="D9" s="12">
        <v>45000</v>
      </c>
      <c r="E9" s="18" t="s">
        <v>168</v>
      </c>
      <c r="F9" s="19">
        <f t="shared" si="0"/>
        <v>0</v>
      </c>
      <c r="G9" s="17"/>
    </row>
    <row r="10" spans="1:8">
      <c r="A10" s="12" t="s">
        <v>17</v>
      </c>
      <c r="B10" s="12" t="s">
        <v>142</v>
      </c>
      <c r="C10" s="12">
        <v>5</v>
      </c>
      <c r="D10" s="12">
        <v>42000</v>
      </c>
      <c r="E10" s="18" t="s">
        <v>168</v>
      </c>
      <c r="F10" s="19">
        <f t="shared" si="0"/>
        <v>0</v>
      </c>
      <c r="G10" s="17"/>
    </row>
    <row r="11" spans="1:8">
      <c r="A11" s="12" t="s">
        <v>154</v>
      </c>
      <c r="B11" s="3" t="s">
        <v>147</v>
      </c>
      <c r="C11" s="12">
        <v>8</v>
      </c>
      <c r="D11" s="12">
        <v>40000</v>
      </c>
      <c r="E11" s="18" t="s">
        <v>168</v>
      </c>
      <c r="F11" s="19">
        <f t="shared" si="0"/>
        <v>0</v>
      </c>
      <c r="G11" s="17"/>
    </row>
    <row r="12" spans="1:8">
      <c r="A12" s="3" t="s">
        <v>155</v>
      </c>
      <c r="B12" s="12" t="s">
        <v>142</v>
      </c>
      <c r="C12" s="12">
        <v>3</v>
      </c>
      <c r="D12" s="12">
        <v>57000</v>
      </c>
      <c r="E12" s="18" t="s">
        <v>167</v>
      </c>
      <c r="F12" s="19">
        <f t="shared" si="0"/>
        <v>5000</v>
      </c>
      <c r="G12" s="17"/>
    </row>
    <row r="13" spans="1:8">
      <c r="A13" s="3" t="s">
        <v>156</v>
      </c>
      <c r="B13" s="3" t="s">
        <v>149</v>
      </c>
      <c r="C13" s="12">
        <v>11</v>
      </c>
      <c r="D13" s="12">
        <v>60000</v>
      </c>
      <c r="E13" s="18" t="s">
        <v>168</v>
      </c>
      <c r="F13" s="19">
        <f t="shared" si="0"/>
        <v>0</v>
      </c>
      <c r="G13" s="17"/>
    </row>
    <row r="14" spans="1:8">
      <c r="A14" s="3" t="s">
        <v>157</v>
      </c>
      <c r="B14" s="12" t="s">
        <v>145</v>
      </c>
      <c r="C14" s="12">
        <v>7</v>
      </c>
      <c r="D14" s="12">
        <v>40000</v>
      </c>
      <c r="E14" s="18" t="s">
        <v>167</v>
      </c>
      <c r="F14" s="19">
        <f t="shared" si="0"/>
        <v>5000</v>
      </c>
      <c r="G14" s="17"/>
    </row>
    <row r="15" spans="1:8">
      <c r="A15" s="3" t="s">
        <v>158</v>
      </c>
      <c r="B15" s="3" t="s">
        <v>147</v>
      </c>
      <c r="C15" s="12">
        <v>4</v>
      </c>
      <c r="D15" s="12">
        <v>37000</v>
      </c>
      <c r="E15" s="18" t="s">
        <v>167</v>
      </c>
      <c r="F15" s="19">
        <f t="shared" si="0"/>
        <v>5000</v>
      </c>
      <c r="G15" s="17"/>
    </row>
    <row r="16" spans="1:8">
      <c r="A16" s="12" t="s">
        <v>5</v>
      </c>
      <c r="B16" s="12" t="s">
        <v>142</v>
      </c>
      <c r="C16" s="12">
        <v>2</v>
      </c>
      <c r="D16" s="12">
        <v>52000</v>
      </c>
      <c r="E16" s="18" t="s">
        <v>167</v>
      </c>
      <c r="F16" s="19">
        <f t="shared" si="0"/>
        <v>5000</v>
      </c>
      <c r="G16" s="17"/>
    </row>
    <row r="17" spans="1:7">
      <c r="A17" s="12" t="s">
        <v>159</v>
      </c>
      <c r="B17" s="3" t="s">
        <v>151</v>
      </c>
      <c r="C17" s="12">
        <v>10</v>
      </c>
      <c r="D17" s="12">
        <v>50000</v>
      </c>
      <c r="E17" s="18" t="s">
        <v>168</v>
      </c>
      <c r="F17" s="19">
        <f t="shared" si="0"/>
        <v>0</v>
      </c>
      <c r="G17" s="17"/>
    </row>
    <row r="18" spans="1:7">
      <c r="A18" s="12" t="s">
        <v>160</v>
      </c>
      <c r="B18" s="3" t="s">
        <v>147</v>
      </c>
      <c r="C18" s="12">
        <v>1</v>
      </c>
      <c r="D18" s="12">
        <v>55000</v>
      </c>
      <c r="E18" s="18" t="s">
        <v>167</v>
      </c>
      <c r="F18" s="19">
        <f t="shared" si="0"/>
        <v>5000</v>
      </c>
      <c r="G18" s="17"/>
    </row>
    <row r="19" spans="1:7">
      <c r="A19" s="12" t="s">
        <v>8</v>
      </c>
      <c r="B19" s="12" t="s">
        <v>145</v>
      </c>
      <c r="C19" s="12">
        <v>9</v>
      </c>
      <c r="D19" s="12">
        <v>46000</v>
      </c>
      <c r="E19" s="18" t="s">
        <v>168</v>
      </c>
      <c r="F19" s="19">
        <f t="shared" si="0"/>
        <v>0</v>
      </c>
      <c r="G19" s="17"/>
    </row>
    <row r="20" spans="1:7">
      <c r="A20" s="12" t="s">
        <v>26</v>
      </c>
      <c r="B20" s="3" t="s">
        <v>149</v>
      </c>
      <c r="C20" s="12">
        <v>6</v>
      </c>
      <c r="D20" s="12">
        <v>52000</v>
      </c>
      <c r="E20" s="18" t="s">
        <v>168</v>
      </c>
      <c r="F20" s="19">
        <f t="shared" si="0"/>
        <v>0</v>
      </c>
      <c r="G20" s="17"/>
    </row>
    <row r="21" spans="1:7">
      <c r="A21" s="12" t="s">
        <v>161</v>
      </c>
      <c r="B21" s="12" t="s">
        <v>142</v>
      </c>
      <c r="C21" s="12">
        <v>11</v>
      </c>
      <c r="D21" s="12">
        <v>63000</v>
      </c>
      <c r="E21" s="18" t="s">
        <v>167</v>
      </c>
      <c r="F21" s="19">
        <f t="shared" si="0"/>
        <v>5000</v>
      </c>
      <c r="G21" s="17"/>
    </row>
    <row r="22" spans="1:7">
      <c r="A22" s="12" t="s">
        <v>162</v>
      </c>
      <c r="B22" s="3" t="s">
        <v>151</v>
      </c>
      <c r="C22" s="12">
        <v>12</v>
      </c>
      <c r="D22" s="12">
        <v>49000</v>
      </c>
      <c r="E22" s="18" t="s">
        <v>167</v>
      </c>
      <c r="F22" s="19">
        <f t="shared" si="0"/>
        <v>5000</v>
      </c>
      <c r="G22" s="17"/>
    </row>
    <row r="23" spans="1:7">
      <c r="A23" s="20"/>
      <c r="B23" s="20"/>
      <c r="C23" s="20"/>
      <c r="D23" s="20"/>
      <c r="E23" s="21"/>
      <c r="F23" s="20"/>
      <c r="G23" s="17"/>
    </row>
    <row r="24" spans="1:7">
      <c r="A24" s="17"/>
      <c r="B24" s="17"/>
      <c r="C24" s="17"/>
      <c r="D24" s="17"/>
      <c r="E24" s="21"/>
      <c r="F24" s="17"/>
      <c r="G24" s="17"/>
    </row>
    <row r="25" spans="1:7">
      <c r="A25" s="22"/>
      <c r="B25" s="17"/>
      <c r="C25" s="17"/>
      <c r="D25" s="17"/>
      <c r="E25" s="23"/>
      <c r="F25" s="17"/>
      <c r="G25" s="17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DEB0-1DE4-455E-9A50-435591ECFC2E}">
  <dimension ref="A1:L47"/>
  <sheetViews>
    <sheetView zoomScale="70" zoomScaleNormal="70" workbookViewId="0">
      <selection activeCell="G4" sqref="G4"/>
    </sheetView>
  </sheetViews>
  <sheetFormatPr defaultRowHeight="15"/>
  <cols>
    <col min="1" max="1" width="9" customWidth="1"/>
    <col min="2" max="2" width="18.140625" bestFit="1" customWidth="1"/>
    <col min="3" max="3" width="14" customWidth="1"/>
    <col min="4" max="4" width="7" bestFit="1" customWidth="1"/>
    <col min="5" max="5" width="10" bestFit="1" customWidth="1"/>
    <col min="6" max="6" width="16.42578125" customWidth="1"/>
    <col min="7" max="7" width="13.85546875" customWidth="1"/>
    <col min="8" max="8" width="14.28515625" customWidth="1"/>
    <col min="9" max="9" width="10.85546875" bestFit="1" customWidth="1"/>
  </cols>
  <sheetData>
    <row r="1" spans="1:12" ht="49.5" customHeight="1">
      <c r="A1" s="58" t="s">
        <v>169</v>
      </c>
      <c r="B1" s="58"/>
      <c r="C1" s="58"/>
      <c r="D1" s="58"/>
      <c r="E1" s="58"/>
      <c r="F1" s="58"/>
      <c r="G1" s="58"/>
      <c r="H1" s="58"/>
    </row>
    <row r="2" spans="1:12" ht="40.35" customHeight="1">
      <c r="A2" s="30" t="s">
        <v>170</v>
      </c>
      <c r="B2" s="31"/>
      <c r="C2" s="32">
        <v>45139</v>
      </c>
      <c r="D2" s="3"/>
      <c r="E2" s="3"/>
      <c r="F2" s="3"/>
      <c r="G2" s="3"/>
      <c r="H2" s="3"/>
    </row>
    <row r="3" spans="1:12" s="25" customFormat="1" ht="57.6" customHeight="1">
      <c r="A3" s="24" t="s">
        <v>94</v>
      </c>
      <c r="B3" s="24" t="s">
        <v>97</v>
      </c>
      <c r="C3" s="24" t="s">
        <v>171</v>
      </c>
      <c r="D3" s="24" t="s">
        <v>172</v>
      </c>
      <c r="E3" s="24" t="s">
        <v>173</v>
      </c>
      <c r="F3" s="24" t="s">
        <v>174</v>
      </c>
      <c r="G3" s="24" t="s">
        <v>175</v>
      </c>
      <c r="H3" s="24" t="s">
        <v>176</v>
      </c>
      <c r="K3" s="26"/>
      <c r="L3" s="27"/>
    </row>
    <row r="4" spans="1:12" ht="18.75">
      <c r="A4" s="3" t="s">
        <v>98</v>
      </c>
      <c r="B4" s="3" t="s">
        <v>177</v>
      </c>
      <c r="C4" s="3">
        <v>10730.32</v>
      </c>
      <c r="D4" s="3">
        <v>1010</v>
      </c>
      <c r="E4" s="3">
        <v>107303.2</v>
      </c>
      <c r="F4" s="3">
        <v>1</v>
      </c>
      <c r="G4" s="28">
        <v>44958</v>
      </c>
      <c r="H4" s="3">
        <v>60</v>
      </c>
      <c r="K4" s="29"/>
    </row>
    <row r="5" spans="1:12">
      <c r="A5" s="3" t="s">
        <v>101</v>
      </c>
      <c r="B5" s="3" t="s">
        <v>178</v>
      </c>
      <c r="C5" s="3">
        <v>8568.3700000000008</v>
      </c>
      <c r="D5" s="3">
        <v>1030</v>
      </c>
      <c r="E5" s="3">
        <v>257051.10000000003</v>
      </c>
      <c r="F5" s="3">
        <v>2</v>
      </c>
      <c r="G5" s="28">
        <v>45092</v>
      </c>
      <c r="H5" s="3">
        <v>90</v>
      </c>
    </row>
    <row r="6" spans="1:12">
      <c r="A6" s="3" t="s">
        <v>104</v>
      </c>
      <c r="B6" s="3" t="s">
        <v>179</v>
      </c>
      <c r="C6" s="3">
        <v>7318.09</v>
      </c>
      <c r="D6" s="3">
        <v>1020</v>
      </c>
      <c r="E6" s="3">
        <v>146361.79999999999</v>
      </c>
      <c r="F6" s="3">
        <v>3</v>
      </c>
      <c r="G6" s="28">
        <v>45048</v>
      </c>
      <c r="H6" s="3">
        <v>270</v>
      </c>
    </row>
    <row r="7" spans="1:12">
      <c r="A7" s="3" t="s">
        <v>107</v>
      </c>
      <c r="B7" s="3" t="s">
        <v>180</v>
      </c>
      <c r="C7" s="3">
        <v>4895.66</v>
      </c>
      <c r="D7" s="3">
        <v>1015</v>
      </c>
      <c r="E7" s="3">
        <v>73434.899999999994</v>
      </c>
      <c r="F7" s="3">
        <v>4</v>
      </c>
      <c r="G7" s="28">
        <v>45051</v>
      </c>
      <c r="H7" s="3">
        <v>360</v>
      </c>
    </row>
    <row r="8" spans="1:12">
      <c r="A8" s="3" t="s">
        <v>110</v>
      </c>
      <c r="B8" s="3" t="s">
        <v>181</v>
      </c>
      <c r="C8" s="3">
        <v>1196.9000000000001</v>
      </c>
      <c r="D8" s="3">
        <v>1017</v>
      </c>
      <c r="E8" s="3">
        <v>20347.300000000003</v>
      </c>
      <c r="F8" s="3">
        <v>5</v>
      </c>
      <c r="G8" s="28">
        <v>45146</v>
      </c>
      <c r="H8" s="3">
        <v>360</v>
      </c>
    </row>
    <row r="9" spans="1:12">
      <c r="A9" s="3" t="s">
        <v>129</v>
      </c>
      <c r="B9" s="3" t="s">
        <v>177</v>
      </c>
      <c r="C9" s="3">
        <v>6328.2800000000007</v>
      </c>
      <c r="D9" s="3">
        <v>1007</v>
      </c>
      <c r="E9" s="3">
        <v>44297.960000000006</v>
      </c>
      <c r="F9" s="3">
        <v>6</v>
      </c>
      <c r="G9" s="28">
        <v>45020</v>
      </c>
      <c r="H9" s="3">
        <v>60</v>
      </c>
    </row>
    <row r="10" spans="1:12">
      <c r="A10" s="3" t="s">
        <v>114</v>
      </c>
      <c r="B10" s="3" t="s">
        <v>182</v>
      </c>
      <c r="C10" s="3">
        <v>2499.2799999999997</v>
      </c>
      <c r="D10" s="3">
        <v>1012</v>
      </c>
      <c r="E10" s="3">
        <v>29991.359999999997</v>
      </c>
      <c r="F10" s="3">
        <v>7</v>
      </c>
      <c r="G10" s="28">
        <v>44972</v>
      </c>
      <c r="H10" s="3">
        <v>180</v>
      </c>
    </row>
    <row r="11" spans="1:12">
      <c r="A11" s="3" t="s">
        <v>116</v>
      </c>
      <c r="B11" s="3" t="s">
        <v>183</v>
      </c>
      <c r="C11" s="3">
        <v>25212.79</v>
      </c>
      <c r="D11" s="3">
        <v>1015</v>
      </c>
      <c r="E11" s="3">
        <v>378191.85000000003</v>
      </c>
      <c r="F11" s="3">
        <v>8</v>
      </c>
      <c r="G11" s="28">
        <v>44995</v>
      </c>
      <c r="H11" s="3">
        <v>120</v>
      </c>
    </row>
    <row r="12" spans="1:12">
      <c r="A12" s="3" t="s">
        <v>129</v>
      </c>
      <c r="B12" s="3" t="s">
        <v>177</v>
      </c>
      <c r="C12" s="3">
        <v>6328.2800000000007</v>
      </c>
      <c r="D12" s="3">
        <v>1023</v>
      </c>
      <c r="E12" s="3">
        <v>145550.44</v>
      </c>
      <c r="F12" s="3">
        <v>9</v>
      </c>
      <c r="G12" s="28">
        <v>44976</v>
      </c>
      <c r="H12" s="3">
        <v>180</v>
      </c>
    </row>
    <row r="13" spans="1:12">
      <c r="A13" s="3" t="s">
        <v>121</v>
      </c>
      <c r="B13" s="3" t="s">
        <v>184</v>
      </c>
      <c r="C13" s="3">
        <v>17789.22</v>
      </c>
      <c r="D13" s="3">
        <v>1010</v>
      </c>
      <c r="E13" s="3">
        <v>177892.2</v>
      </c>
      <c r="F13" s="3">
        <v>10</v>
      </c>
      <c r="G13" s="28">
        <v>45057</v>
      </c>
      <c r="H13" s="3">
        <v>90</v>
      </c>
    </row>
    <row r="14" spans="1:12">
      <c r="A14" s="3" t="s">
        <v>123</v>
      </c>
      <c r="B14" s="3" t="s">
        <v>185</v>
      </c>
      <c r="C14" s="3">
        <v>6484.5599999999995</v>
      </c>
      <c r="D14" s="3">
        <v>1008</v>
      </c>
      <c r="E14" s="3">
        <v>51876.479999999996</v>
      </c>
      <c r="F14" s="3">
        <v>11</v>
      </c>
      <c r="G14" s="28">
        <v>44997</v>
      </c>
      <c r="H14" s="3">
        <v>270</v>
      </c>
    </row>
    <row r="15" spans="1:12">
      <c r="A15" s="3" t="s">
        <v>125</v>
      </c>
      <c r="B15" s="3" t="s">
        <v>186</v>
      </c>
      <c r="C15" s="3">
        <v>4374.71</v>
      </c>
      <c r="D15" s="3">
        <v>1005</v>
      </c>
      <c r="E15" s="3">
        <v>21873.55</v>
      </c>
      <c r="F15" s="3">
        <v>12</v>
      </c>
      <c r="G15" s="28">
        <v>45142</v>
      </c>
      <c r="H15" s="3">
        <v>60</v>
      </c>
    </row>
    <row r="16" spans="1:12">
      <c r="A16" s="3" t="s">
        <v>127</v>
      </c>
      <c r="B16" s="3" t="s">
        <v>187</v>
      </c>
      <c r="C16" s="3">
        <v>22165.22</v>
      </c>
      <c r="D16" s="3">
        <v>1009</v>
      </c>
      <c r="E16" s="3">
        <v>199486.98</v>
      </c>
      <c r="F16" s="3">
        <v>13</v>
      </c>
      <c r="G16" s="28">
        <v>45001</v>
      </c>
      <c r="H16" s="3">
        <v>120</v>
      </c>
    </row>
    <row r="17" spans="1:8">
      <c r="A17" s="3" t="s">
        <v>129</v>
      </c>
      <c r="B17" s="3" t="s">
        <v>177</v>
      </c>
      <c r="C17" s="3">
        <v>6328.2800000000007</v>
      </c>
      <c r="D17" s="3">
        <v>1012</v>
      </c>
      <c r="E17" s="3">
        <v>75939.360000000015</v>
      </c>
      <c r="F17" s="3">
        <v>14</v>
      </c>
      <c r="G17" s="28">
        <v>45143</v>
      </c>
      <c r="H17" s="3">
        <v>180</v>
      </c>
    </row>
    <row r="18" spans="1:8">
      <c r="A18" s="3" t="s">
        <v>130</v>
      </c>
      <c r="B18" s="3" t="s">
        <v>178</v>
      </c>
      <c r="C18" s="3">
        <v>4504.95</v>
      </c>
      <c r="D18" s="3">
        <v>1018</v>
      </c>
      <c r="E18" s="3">
        <v>81089.099999999991</v>
      </c>
      <c r="F18" s="3">
        <v>15</v>
      </c>
      <c r="G18" s="28">
        <v>45177</v>
      </c>
      <c r="H18" s="3">
        <v>90</v>
      </c>
    </row>
    <row r="19" spans="1:8">
      <c r="A19" s="3" t="s">
        <v>131</v>
      </c>
      <c r="B19" s="3" t="s">
        <v>179</v>
      </c>
      <c r="C19" s="3">
        <v>9297.7099999999991</v>
      </c>
      <c r="D19" s="3">
        <v>1014</v>
      </c>
      <c r="E19" s="3">
        <v>130167.93999999999</v>
      </c>
      <c r="F19" s="3">
        <v>16</v>
      </c>
      <c r="G19" s="28">
        <v>45078</v>
      </c>
      <c r="H19" s="3">
        <v>270</v>
      </c>
    </row>
    <row r="20" spans="1:8">
      <c r="A20" s="3" t="s">
        <v>132</v>
      </c>
      <c r="B20" s="3" t="s">
        <v>180</v>
      </c>
      <c r="C20" s="3">
        <v>4687.28</v>
      </c>
      <c r="D20" s="3">
        <v>1020</v>
      </c>
      <c r="E20" s="3">
        <v>93745.599999999991</v>
      </c>
      <c r="F20" s="3">
        <v>17</v>
      </c>
      <c r="G20" s="28">
        <v>45112</v>
      </c>
      <c r="H20" s="3">
        <v>180</v>
      </c>
    </row>
    <row r="21" spans="1:8">
      <c r="A21" s="3" t="s">
        <v>110</v>
      </c>
      <c r="B21" s="3" t="s">
        <v>181</v>
      </c>
      <c r="C21" s="3">
        <v>1196.9000000000001</v>
      </c>
      <c r="D21" s="3">
        <v>1018</v>
      </c>
      <c r="E21" s="3">
        <v>21544.2</v>
      </c>
      <c r="F21" s="3">
        <v>18</v>
      </c>
      <c r="G21" s="28">
        <v>45132</v>
      </c>
      <c r="H21" s="3">
        <v>60</v>
      </c>
    </row>
    <row r="22" spans="1:8">
      <c r="A22" s="3" t="s">
        <v>134</v>
      </c>
      <c r="B22" s="3" t="s">
        <v>188</v>
      </c>
      <c r="C22" s="3">
        <v>7292.0400000000009</v>
      </c>
      <c r="D22" s="3">
        <v>1019</v>
      </c>
      <c r="E22" s="3">
        <v>138548.76</v>
      </c>
      <c r="F22" s="3">
        <v>19</v>
      </c>
      <c r="G22" s="28">
        <v>45174</v>
      </c>
      <c r="H22" s="3">
        <v>90</v>
      </c>
    </row>
    <row r="23" spans="1:8">
      <c r="A23" s="3" t="s">
        <v>135</v>
      </c>
      <c r="B23" s="3" t="s">
        <v>182</v>
      </c>
      <c r="C23" s="3">
        <v>6145.9500000000007</v>
      </c>
      <c r="D23" s="3">
        <v>1022</v>
      </c>
      <c r="E23" s="3">
        <v>135210.90000000002</v>
      </c>
      <c r="F23" s="3">
        <v>20</v>
      </c>
      <c r="G23" s="28">
        <v>45114</v>
      </c>
      <c r="H23" s="3">
        <v>270</v>
      </c>
    </row>
    <row r="24" spans="1:8">
      <c r="A24" s="3" t="s">
        <v>114</v>
      </c>
      <c r="B24" s="3" t="s">
        <v>182</v>
      </c>
      <c r="C24" s="3">
        <v>2499.2799999999997</v>
      </c>
      <c r="D24" s="3">
        <v>1023</v>
      </c>
      <c r="E24" s="3">
        <v>57483.439999999995</v>
      </c>
      <c r="F24" s="3">
        <v>21</v>
      </c>
      <c r="G24" s="28">
        <v>44971</v>
      </c>
      <c r="H24" s="3">
        <v>120</v>
      </c>
    </row>
    <row r="25" spans="1:8">
      <c r="A25" s="3" t="s">
        <v>129</v>
      </c>
      <c r="B25" s="3" t="s">
        <v>177</v>
      </c>
      <c r="C25" s="3">
        <v>6328.2800000000007</v>
      </c>
      <c r="D25" s="3">
        <v>1014</v>
      </c>
      <c r="E25" s="3">
        <v>88595.920000000013</v>
      </c>
      <c r="F25" s="3">
        <v>22</v>
      </c>
      <c r="G25" s="28">
        <v>45064</v>
      </c>
      <c r="H25" s="3">
        <v>360</v>
      </c>
    </row>
    <row r="26" spans="1:8">
      <c r="A26" s="3" t="s">
        <v>129</v>
      </c>
      <c r="B26" s="3" t="s">
        <v>177</v>
      </c>
      <c r="C26" s="3">
        <v>6328.2800000000007</v>
      </c>
      <c r="D26" s="3">
        <v>1022</v>
      </c>
      <c r="E26" s="3">
        <v>139222.16</v>
      </c>
      <c r="F26" s="3">
        <v>23</v>
      </c>
      <c r="G26" s="28">
        <v>45144</v>
      </c>
      <c r="H26" s="3">
        <v>120</v>
      </c>
    </row>
    <row r="27" spans="1:8">
      <c r="A27" s="3" t="s">
        <v>98</v>
      </c>
      <c r="B27" s="3" t="s">
        <v>177</v>
      </c>
      <c r="C27" s="3">
        <v>10730.32</v>
      </c>
      <c r="D27" s="3">
        <v>1016</v>
      </c>
      <c r="E27" s="3">
        <v>171685.12</v>
      </c>
      <c r="F27" s="3">
        <v>24</v>
      </c>
      <c r="G27" s="28">
        <v>45082</v>
      </c>
      <c r="H27" s="3">
        <v>60</v>
      </c>
    </row>
    <row r="28" spans="1:8">
      <c r="A28" s="3" t="s">
        <v>101</v>
      </c>
      <c r="B28" s="3" t="s">
        <v>178</v>
      </c>
      <c r="C28" s="3">
        <v>8568.3700000000008</v>
      </c>
      <c r="D28" s="3">
        <v>1018</v>
      </c>
      <c r="E28" s="3">
        <v>154230.66</v>
      </c>
      <c r="F28" s="3">
        <v>25</v>
      </c>
      <c r="G28" s="28">
        <v>45062</v>
      </c>
      <c r="H28" s="3">
        <v>360</v>
      </c>
    </row>
    <row r="29" spans="1:8">
      <c r="A29" s="3" t="s">
        <v>104</v>
      </c>
      <c r="B29" s="3" t="s">
        <v>179</v>
      </c>
      <c r="C29" s="3">
        <v>7318.09</v>
      </c>
      <c r="D29" s="3">
        <v>1005</v>
      </c>
      <c r="E29" s="3">
        <v>36590.449999999997</v>
      </c>
      <c r="F29" s="3">
        <v>26</v>
      </c>
      <c r="G29" s="28">
        <v>45002</v>
      </c>
      <c r="H29" s="3">
        <v>180</v>
      </c>
    </row>
    <row r="30" spans="1:8">
      <c r="A30" s="3" t="s">
        <v>107</v>
      </c>
      <c r="B30" s="3" t="s">
        <v>180</v>
      </c>
      <c r="C30" s="3">
        <v>4895.66</v>
      </c>
      <c r="D30" s="3">
        <v>1006</v>
      </c>
      <c r="E30" s="3">
        <v>29373.96</v>
      </c>
      <c r="F30" s="3">
        <v>27</v>
      </c>
      <c r="G30" s="28">
        <v>45147</v>
      </c>
      <c r="H30" s="3">
        <v>90</v>
      </c>
    </row>
    <row r="31" spans="1:8">
      <c r="A31" s="3" t="s">
        <v>125</v>
      </c>
      <c r="B31" s="3" t="s">
        <v>186</v>
      </c>
      <c r="C31" s="3">
        <v>4374.71</v>
      </c>
      <c r="D31" s="3">
        <v>1010</v>
      </c>
      <c r="E31" s="3">
        <v>43747.1</v>
      </c>
      <c r="F31" s="3">
        <v>28</v>
      </c>
      <c r="G31" s="28">
        <v>45006</v>
      </c>
      <c r="H31" s="3">
        <v>360</v>
      </c>
    </row>
    <row r="32" spans="1:8">
      <c r="A32" s="3" t="s">
        <v>135</v>
      </c>
      <c r="B32" s="3" t="s">
        <v>182</v>
      </c>
      <c r="C32" s="3">
        <v>6145.9500000000007</v>
      </c>
      <c r="D32" s="3">
        <v>1009</v>
      </c>
      <c r="E32" s="3">
        <v>55313.55</v>
      </c>
      <c r="F32" s="3">
        <v>29</v>
      </c>
      <c r="G32" s="28">
        <v>45148</v>
      </c>
      <c r="H32" s="3">
        <v>60</v>
      </c>
    </row>
    <row r="33" spans="1:8">
      <c r="A33" s="3" t="s">
        <v>129</v>
      </c>
      <c r="B33" s="3" t="s">
        <v>177</v>
      </c>
      <c r="C33" s="3">
        <v>6328.2800000000007</v>
      </c>
      <c r="D33" s="3">
        <v>1015</v>
      </c>
      <c r="E33" s="3">
        <v>94924.200000000012</v>
      </c>
      <c r="F33" s="3">
        <v>30</v>
      </c>
      <c r="G33" s="28">
        <v>45182</v>
      </c>
      <c r="H33" s="3">
        <v>270</v>
      </c>
    </row>
    <row r="34" spans="1:8">
      <c r="A34" s="3" t="s">
        <v>114</v>
      </c>
      <c r="B34" s="3" t="s">
        <v>182</v>
      </c>
      <c r="C34" s="3">
        <v>2499.2799999999997</v>
      </c>
      <c r="D34" s="3">
        <v>1018</v>
      </c>
      <c r="E34" s="3">
        <v>44987.039999999994</v>
      </c>
      <c r="F34" s="3">
        <v>31</v>
      </c>
      <c r="G34" s="28">
        <v>45083</v>
      </c>
      <c r="H34" s="3">
        <v>90</v>
      </c>
    </row>
    <row r="35" spans="1:8">
      <c r="A35" s="3" t="s">
        <v>132</v>
      </c>
      <c r="B35" s="3" t="s">
        <v>180</v>
      </c>
      <c r="C35" s="3">
        <v>4687.28</v>
      </c>
      <c r="D35" s="3">
        <v>1019</v>
      </c>
      <c r="E35" s="3">
        <v>89058.319999999992</v>
      </c>
      <c r="F35" s="3">
        <v>32</v>
      </c>
      <c r="G35" s="28">
        <v>45117</v>
      </c>
      <c r="H35" s="3">
        <v>60</v>
      </c>
    </row>
    <row r="36" spans="1:8">
      <c r="A36" s="3" t="s">
        <v>133</v>
      </c>
      <c r="B36" s="3" t="s">
        <v>181</v>
      </c>
      <c r="C36" s="3">
        <v>4817.5200000000004</v>
      </c>
      <c r="D36" s="3">
        <v>1020</v>
      </c>
      <c r="E36" s="3">
        <v>96350.400000000009</v>
      </c>
      <c r="F36" s="3">
        <v>33</v>
      </c>
      <c r="G36" s="28">
        <v>45137</v>
      </c>
      <c r="H36" s="3">
        <v>360</v>
      </c>
    </row>
    <row r="37" spans="1:8">
      <c r="A37" s="3" t="s">
        <v>110</v>
      </c>
      <c r="B37" s="3" t="s">
        <v>181</v>
      </c>
      <c r="C37" s="3">
        <v>1196.9000000000001</v>
      </c>
      <c r="D37" s="3">
        <v>1007</v>
      </c>
      <c r="E37" s="3">
        <v>8378.3000000000011</v>
      </c>
      <c r="F37" s="3">
        <v>34</v>
      </c>
      <c r="G37" s="28">
        <v>45179</v>
      </c>
      <c r="H37" s="3">
        <v>120</v>
      </c>
    </row>
    <row r="38" spans="1:8">
      <c r="A38" s="3" t="s">
        <v>130</v>
      </c>
      <c r="B38" s="3" t="s">
        <v>178</v>
      </c>
      <c r="C38" s="3">
        <v>4504.95</v>
      </c>
      <c r="D38" s="3">
        <v>1008</v>
      </c>
      <c r="E38" s="3">
        <v>36039.599999999999</v>
      </c>
      <c r="F38" s="3">
        <v>35</v>
      </c>
      <c r="G38" s="28">
        <v>45119</v>
      </c>
      <c r="H38" s="3">
        <v>360</v>
      </c>
    </row>
    <row r="39" spans="1:8">
      <c r="A39" s="3" t="s">
        <v>135</v>
      </c>
      <c r="B39" s="3" t="s">
        <v>182</v>
      </c>
      <c r="C39" s="3">
        <v>6145.9500000000007</v>
      </c>
      <c r="D39" s="3">
        <v>1006</v>
      </c>
      <c r="E39" s="3">
        <v>36875.700000000004</v>
      </c>
      <c r="F39" s="3">
        <v>36</v>
      </c>
      <c r="G39" s="28">
        <v>44976</v>
      </c>
      <c r="H39" s="3">
        <v>90</v>
      </c>
    </row>
    <row r="40" spans="1:8">
      <c r="A40" s="3" t="s">
        <v>131</v>
      </c>
      <c r="B40" s="3" t="s">
        <v>179</v>
      </c>
      <c r="C40" s="3">
        <v>9297.7099999999991</v>
      </c>
      <c r="D40" s="3">
        <v>1009</v>
      </c>
      <c r="E40" s="3">
        <v>83679.389999999985</v>
      </c>
      <c r="F40" s="3">
        <v>37</v>
      </c>
      <c r="G40" s="28">
        <v>45069</v>
      </c>
      <c r="H40" s="3">
        <v>360</v>
      </c>
    </row>
    <row r="41" spans="1:8">
      <c r="A41" s="3" t="s">
        <v>133</v>
      </c>
      <c r="B41" s="3" t="s">
        <v>181</v>
      </c>
      <c r="C41" s="3">
        <v>4817.5200000000004</v>
      </c>
      <c r="D41" s="3">
        <v>1008</v>
      </c>
      <c r="E41" s="3">
        <v>38540.160000000003</v>
      </c>
      <c r="F41" s="3">
        <v>38</v>
      </c>
      <c r="G41" s="28">
        <v>45149</v>
      </c>
      <c r="H41" s="3">
        <v>120</v>
      </c>
    </row>
    <row r="42" spans="1:8">
      <c r="A42" s="3" t="s">
        <v>127</v>
      </c>
      <c r="B42" s="3" t="s">
        <v>187</v>
      </c>
      <c r="C42" s="3">
        <v>22165.22</v>
      </c>
      <c r="D42" s="3">
        <v>1013</v>
      </c>
      <c r="E42" s="3">
        <v>288147.86</v>
      </c>
      <c r="F42" s="3">
        <v>39</v>
      </c>
      <c r="G42" s="28">
        <v>45087</v>
      </c>
      <c r="H42" s="3">
        <v>180</v>
      </c>
    </row>
    <row r="43" spans="1:8">
      <c r="A43" s="3" t="s">
        <v>130</v>
      </c>
      <c r="B43" s="3" t="s">
        <v>178</v>
      </c>
      <c r="C43" s="3">
        <v>4504.95</v>
      </c>
      <c r="D43" s="3">
        <v>1015</v>
      </c>
      <c r="E43" s="3">
        <v>67574.25</v>
      </c>
      <c r="F43" s="3">
        <v>40</v>
      </c>
      <c r="G43" s="28">
        <v>45060</v>
      </c>
      <c r="H43" s="3">
        <v>180</v>
      </c>
    </row>
    <row r="44" spans="1:8">
      <c r="A44" s="3" t="s">
        <v>134</v>
      </c>
      <c r="B44" s="3" t="s">
        <v>188</v>
      </c>
      <c r="C44" s="3">
        <v>7292.0400000000009</v>
      </c>
      <c r="D44" s="3">
        <v>1017</v>
      </c>
      <c r="E44" s="3">
        <v>123964.68000000002</v>
      </c>
      <c r="F44" s="3">
        <v>41</v>
      </c>
      <c r="G44" s="28">
        <v>45161</v>
      </c>
      <c r="H44" s="3">
        <v>90</v>
      </c>
    </row>
    <row r="45" spans="1:8">
      <c r="A45" s="3" t="s">
        <v>104</v>
      </c>
      <c r="B45" s="3" t="s">
        <v>179</v>
      </c>
      <c r="C45" s="3">
        <v>7318.09</v>
      </c>
      <c r="D45" s="3">
        <v>1022</v>
      </c>
      <c r="E45" s="3">
        <v>160997.98000000001</v>
      </c>
      <c r="F45" s="3">
        <v>42</v>
      </c>
      <c r="G45" s="28">
        <v>45174</v>
      </c>
      <c r="H45" s="3">
        <v>270</v>
      </c>
    </row>
    <row r="46" spans="1:8">
      <c r="A46" s="3" t="s">
        <v>107</v>
      </c>
      <c r="B46" s="3" t="s">
        <v>180</v>
      </c>
      <c r="C46" s="3">
        <v>4895.66</v>
      </c>
      <c r="D46" s="3">
        <v>1023</v>
      </c>
      <c r="E46" s="3">
        <v>112600.18</v>
      </c>
      <c r="F46" s="3">
        <v>43</v>
      </c>
      <c r="G46" s="28">
        <v>45056</v>
      </c>
      <c r="H46" s="3">
        <v>120</v>
      </c>
    </row>
    <row r="47" spans="1:8">
      <c r="A47" s="3" t="s">
        <v>110</v>
      </c>
      <c r="B47" s="3" t="s">
        <v>181</v>
      </c>
      <c r="C47" s="3">
        <v>1196.9000000000001</v>
      </c>
      <c r="D47" s="3">
        <v>1025</v>
      </c>
      <c r="E47" s="3">
        <v>29922.500000000004</v>
      </c>
      <c r="F47" s="3">
        <v>44</v>
      </c>
      <c r="G47" s="28">
        <v>45155</v>
      </c>
      <c r="H47" s="3">
        <v>120</v>
      </c>
    </row>
  </sheetData>
  <mergeCells count="1">
    <mergeCell ref="A1:H1"/>
  </mergeCells>
  <conditionalFormatting sqref="A4:H47">
    <cfRule type="expression" dxfId="1" priority="1">
      <formula>$C$2 &gt; ($G4+ $H4)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9D11-7E69-4822-BDFB-3BA0F1127561}">
  <dimension ref="A1:L1019"/>
  <sheetViews>
    <sheetView zoomScale="90" zoomScaleNormal="90" workbookViewId="0">
      <selection activeCell="I21" sqref="I21"/>
    </sheetView>
  </sheetViews>
  <sheetFormatPr defaultRowHeight="15"/>
  <cols>
    <col min="3" max="3" width="16.140625" customWidth="1"/>
    <col min="6" max="6" width="14.42578125" customWidth="1"/>
    <col min="7" max="7" width="83.85546875" customWidth="1"/>
    <col min="8" max="8" width="37.140625" customWidth="1"/>
    <col min="9" max="9" width="11.140625" bestFit="1" customWidth="1"/>
    <col min="10" max="10" width="16.5703125" bestFit="1" customWidth="1"/>
    <col min="11" max="11" width="13.42578125" customWidth="1"/>
    <col min="12" max="12" width="8.5703125" bestFit="1" customWidth="1"/>
    <col min="232" max="234" width="0" hidden="1" customWidth="1"/>
    <col min="237" max="237" width="16.140625" customWidth="1"/>
    <col min="240" max="240" width="14.42578125" customWidth="1"/>
    <col min="242" max="242" width="33" customWidth="1"/>
    <col min="243" max="243" width="11.140625" bestFit="1" customWidth="1"/>
    <col min="244" max="244" width="16.5703125" bestFit="1" customWidth="1"/>
    <col min="245" max="245" width="13.42578125" customWidth="1"/>
    <col min="246" max="246" width="8.5703125" bestFit="1" customWidth="1"/>
    <col min="247" max="247" width="14.140625" bestFit="1" customWidth="1"/>
    <col min="249" max="256" width="0" hidden="1" customWidth="1"/>
    <col min="488" max="490" width="0" hidden="1" customWidth="1"/>
    <col min="493" max="493" width="16.140625" customWidth="1"/>
    <col min="496" max="496" width="14.42578125" customWidth="1"/>
    <col min="498" max="498" width="33" customWidth="1"/>
    <col min="499" max="499" width="11.140625" bestFit="1" customWidth="1"/>
    <col min="500" max="500" width="16.5703125" bestFit="1" customWidth="1"/>
    <col min="501" max="501" width="13.42578125" customWidth="1"/>
    <col min="502" max="502" width="8.5703125" bestFit="1" customWidth="1"/>
    <col min="503" max="503" width="14.140625" bestFit="1" customWidth="1"/>
    <col min="505" max="512" width="0" hidden="1" customWidth="1"/>
    <col min="744" max="746" width="0" hidden="1" customWidth="1"/>
    <col min="749" max="749" width="16.140625" customWidth="1"/>
    <col min="752" max="752" width="14.42578125" customWidth="1"/>
    <col min="754" max="754" width="33" customWidth="1"/>
    <col min="755" max="755" width="11.140625" bestFit="1" customWidth="1"/>
    <col min="756" max="756" width="16.5703125" bestFit="1" customWidth="1"/>
    <col min="757" max="757" width="13.42578125" customWidth="1"/>
    <col min="758" max="758" width="8.5703125" bestFit="1" customWidth="1"/>
    <col min="759" max="759" width="14.140625" bestFit="1" customWidth="1"/>
    <col min="761" max="768" width="0" hidden="1" customWidth="1"/>
    <col min="1000" max="1002" width="0" hidden="1" customWidth="1"/>
    <col min="1005" max="1005" width="16.140625" customWidth="1"/>
    <col min="1008" max="1008" width="14.42578125" customWidth="1"/>
    <col min="1010" max="1010" width="33" customWidth="1"/>
    <col min="1011" max="1011" width="11.140625" bestFit="1" customWidth="1"/>
    <col min="1012" max="1012" width="16.5703125" bestFit="1" customWidth="1"/>
    <col min="1013" max="1013" width="13.42578125" customWidth="1"/>
    <col min="1014" max="1014" width="8.5703125" bestFit="1" customWidth="1"/>
    <col min="1015" max="1015" width="14.140625" bestFit="1" customWidth="1"/>
    <col min="1017" max="1024" width="0" hidden="1" customWidth="1"/>
    <col min="1256" max="1258" width="0" hidden="1" customWidth="1"/>
    <col min="1261" max="1261" width="16.140625" customWidth="1"/>
    <col min="1264" max="1264" width="14.42578125" customWidth="1"/>
    <col min="1266" max="1266" width="33" customWidth="1"/>
    <col min="1267" max="1267" width="11.140625" bestFit="1" customWidth="1"/>
    <col min="1268" max="1268" width="16.5703125" bestFit="1" customWidth="1"/>
    <col min="1269" max="1269" width="13.42578125" customWidth="1"/>
    <col min="1270" max="1270" width="8.5703125" bestFit="1" customWidth="1"/>
    <col min="1271" max="1271" width="14.140625" bestFit="1" customWidth="1"/>
    <col min="1273" max="1280" width="0" hidden="1" customWidth="1"/>
    <col min="1512" max="1514" width="0" hidden="1" customWidth="1"/>
    <col min="1517" max="1517" width="16.140625" customWidth="1"/>
    <col min="1520" max="1520" width="14.42578125" customWidth="1"/>
    <col min="1522" max="1522" width="33" customWidth="1"/>
    <col min="1523" max="1523" width="11.140625" bestFit="1" customWidth="1"/>
    <col min="1524" max="1524" width="16.5703125" bestFit="1" customWidth="1"/>
    <col min="1525" max="1525" width="13.42578125" customWidth="1"/>
    <col min="1526" max="1526" width="8.5703125" bestFit="1" customWidth="1"/>
    <col min="1527" max="1527" width="14.140625" bestFit="1" customWidth="1"/>
    <col min="1529" max="1536" width="0" hidden="1" customWidth="1"/>
    <col min="1768" max="1770" width="0" hidden="1" customWidth="1"/>
    <col min="1773" max="1773" width="16.140625" customWidth="1"/>
    <col min="1776" max="1776" width="14.42578125" customWidth="1"/>
    <col min="1778" max="1778" width="33" customWidth="1"/>
    <col min="1779" max="1779" width="11.140625" bestFit="1" customWidth="1"/>
    <col min="1780" max="1780" width="16.5703125" bestFit="1" customWidth="1"/>
    <col min="1781" max="1781" width="13.42578125" customWidth="1"/>
    <col min="1782" max="1782" width="8.5703125" bestFit="1" customWidth="1"/>
    <col min="1783" max="1783" width="14.140625" bestFit="1" customWidth="1"/>
    <col min="1785" max="1792" width="0" hidden="1" customWidth="1"/>
    <col min="2024" max="2026" width="0" hidden="1" customWidth="1"/>
    <col min="2029" max="2029" width="16.140625" customWidth="1"/>
    <col min="2032" max="2032" width="14.42578125" customWidth="1"/>
    <col min="2034" max="2034" width="33" customWidth="1"/>
    <col min="2035" max="2035" width="11.140625" bestFit="1" customWidth="1"/>
    <col min="2036" max="2036" width="16.5703125" bestFit="1" customWidth="1"/>
    <col min="2037" max="2037" width="13.42578125" customWidth="1"/>
    <col min="2038" max="2038" width="8.5703125" bestFit="1" customWidth="1"/>
    <col min="2039" max="2039" width="14.140625" bestFit="1" customWidth="1"/>
    <col min="2041" max="2048" width="0" hidden="1" customWidth="1"/>
    <col min="2280" max="2282" width="0" hidden="1" customWidth="1"/>
    <col min="2285" max="2285" width="16.140625" customWidth="1"/>
    <col min="2288" max="2288" width="14.42578125" customWidth="1"/>
    <col min="2290" max="2290" width="33" customWidth="1"/>
    <col min="2291" max="2291" width="11.140625" bestFit="1" customWidth="1"/>
    <col min="2292" max="2292" width="16.5703125" bestFit="1" customWidth="1"/>
    <col min="2293" max="2293" width="13.42578125" customWidth="1"/>
    <col min="2294" max="2294" width="8.5703125" bestFit="1" customWidth="1"/>
    <col min="2295" max="2295" width="14.140625" bestFit="1" customWidth="1"/>
    <col min="2297" max="2304" width="0" hidden="1" customWidth="1"/>
    <col min="2536" max="2538" width="0" hidden="1" customWidth="1"/>
    <col min="2541" max="2541" width="16.140625" customWidth="1"/>
    <col min="2544" max="2544" width="14.42578125" customWidth="1"/>
    <col min="2546" max="2546" width="33" customWidth="1"/>
    <col min="2547" max="2547" width="11.140625" bestFit="1" customWidth="1"/>
    <col min="2548" max="2548" width="16.5703125" bestFit="1" customWidth="1"/>
    <col min="2549" max="2549" width="13.42578125" customWidth="1"/>
    <col min="2550" max="2550" width="8.5703125" bestFit="1" customWidth="1"/>
    <col min="2551" max="2551" width="14.140625" bestFit="1" customWidth="1"/>
    <col min="2553" max="2560" width="0" hidden="1" customWidth="1"/>
    <col min="2792" max="2794" width="0" hidden="1" customWidth="1"/>
    <col min="2797" max="2797" width="16.140625" customWidth="1"/>
    <col min="2800" max="2800" width="14.42578125" customWidth="1"/>
    <col min="2802" max="2802" width="33" customWidth="1"/>
    <col min="2803" max="2803" width="11.140625" bestFit="1" customWidth="1"/>
    <col min="2804" max="2804" width="16.5703125" bestFit="1" customWidth="1"/>
    <col min="2805" max="2805" width="13.42578125" customWidth="1"/>
    <col min="2806" max="2806" width="8.5703125" bestFit="1" customWidth="1"/>
    <col min="2807" max="2807" width="14.140625" bestFit="1" customWidth="1"/>
    <col min="2809" max="2816" width="0" hidden="1" customWidth="1"/>
    <col min="3048" max="3050" width="0" hidden="1" customWidth="1"/>
    <col min="3053" max="3053" width="16.140625" customWidth="1"/>
    <col min="3056" max="3056" width="14.42578125" customWidth="1"/>
    <col min="3058" max="3058" width="33" customWidth="1"/>
    <col min="3059" max="3059" width="11.140625" bestFit="1" customWidth="1"/>
    <col min="3060" max="3060" width="16.5703125" bestFit="1" customWidth="1"/>
    <col min="3061" max="3061" width="13.42578125" customWidth="1"/>
    <col min="3062" max="3062" width="8.5703125" bestFit="1" customWidth="1"/>
    <col min="3063" max="3063" width="14.140625" bestFit="1" customWidth="1"/>
    <col min="3065" max="3072" width="0" hidden="1" customWidth="1"/>
    <col min="3304" max="3306" width="0" hidden="1" customWidth="1"/>
    <col min="3309" max="3309" width="16.140625" customWidth="1"/>
    <col min="3312" max="3312" width="14.42578125" customWidth="1"/>
    <col min="3314" max="3314" width="33" customWidth="1"/>
    <col min="3315" max="3315" width="11.140625" bestFit="1" customWidth="1"/>
    <col min="3316" max="3316" width="16.5703125" bestFit="1" customWidth="1"/>
    <col min="3317" max="3317" width="13.42578125" customWidth="1"/>
    <col min="3318" max="3318" width="8.5703125" bestFit="1" customWidth="1"/>
    <col min="3319" max="3319" width="14.140625" bestFit="1" customWidth="1"/>
    <col min="3321" max="3328" width="0" hidden="1" customWidth="1"/>
    <col min="3560" max="3562" width="0" hidden="1" customWidth="1"/>
    <col min="3565" max="3565" width="16.140625" customWidth="1"/>
    <col min="3568" max="3568" width="14.42578125" customWidth="1"/>
    <col min="3570" max="3570" width="33" customWidth="1"/>
    <col min="3571" max="3571" width="11.140625" bestFit="1" customWidth="1"/>
    <col min="3572" max="3572" width="16.5703125" bestFit="1" customWidth="1"/>
    <col min="3573" max="3573" width="13.42578125" customWidth="1"/>
    <col min="3574" max="3574" width="8.5703125" bestFit="1" customWidth="1"/>
    <col min="3575" max="3575" width="14.140625" bestFit="1" customWidth="1"/>
    <col min="3577" max="3584" width="0" hidden="1" customWidth="1"/>
    <col min="3816" max="3818" width="0" hidden="1" customWidth="1"/>
    <col min="3821" max="3821" width="16.140625" customWidth="1"/>
    <col min="3824" max="3824" width="14.42578125" customWidth="1"/>
    <col min="3826" max="3826" width="33" customWidth="1"/>
    <col min="3827" max="3827" width="11.140625" bestFit="1" customWidth="1"/>
    <col min="3828" max="3828" width="16.5703125" bestFit="1" customWidth="1"/>
    <col min="3829" max="3829" width="13.42578125" customWidth="1"/>
    <col min="3830" max="3830" width="8.5703125" bestFit="1" customWidth="1"/>
    <col min="3831" max="3831" width="14.140625" bestFit="1" customWidth="1"/>
    <col min="3833" max="3840" width="0" hidden="1" customWidth="1"/>
    <col min="4072" max="4074" width="0" hidden="1" customWidth="1"/>
    <col min="4077" max="4077" width="16.140625" customWidth="1"/>
    <col min="4080" max="4080" width="14.42578125" customWidth="1"/>
    <col min="4082" max="4082" width="33" customWidth="1"/>
    <col min="4083" max="4083" width="11.140625" bestFit="1" customWidth="1"/>
    <col min="4084" max="4084" width="16.5703125" bestFit="1" customWidth="1"/>
    <col min="4085" max="4085" width="13.42578125" customWidth="1"/>
    <col min="4086" max="4086" width="8.5703125" bestFit="1" customWidth="1"/>
    <col min="4087" max="4087" width="14.140625" bestFit="1" customWidth="1"/>
    <col min="4089" max="4096" width="0" hidden="1" customWidth="1"/>
    <col min="4328" max="4330" width="0" hidden="1" customWidth="1"/>
    <col min="4333" max="4333" width="16.140625" customWidth="1"/>
    <col min="4336" max="4336" width="14.42578125" customWidth="1"/>
    <col min="4338" max="4338" width="33" customWidth="1"/>
    <col min="4339" max="4339" width="11.140625" bestFit="1" customWidth="1"/>
    <col min="4340" max="4340" width="16.5703125" bestFit="1" customWidth="1"/>
    <col min="4341" max="4341" width="13.42578125" customWidth="1"/>
    <col min="4342" max="4342" width="8.5703125" bestFit="1" customWidth="1"/>
    <col min="4343" max="4343" width="14.140625" bestFit="1" customWidth="1"/>
    <col min="4345" max="4352" width="0" hidden="1" customWidth="1"/>
    <col min="4584" max="4586" width="0" hidden="1" customWidth="1"/>
    <col min="4589" max="4589" width="16.140625" customWidth="1"/>
    <col min="4592" max="4592" width="14.42578125" customWidth="1"/>
    <col min="4594" max="4594" width="33" customWidth="1"/>
    <col min="4595" max="4595" width="11.140625" bestFit="1" customWidth="1"/>
    <col min="4596" max="4596" width="16.5703125" bestFit="1" customWidth="1"/>
    <col min="4597" max="4597" width="13.42578125" customWidth="1"/>
    <col min="4598" max="4598" width="8.5703125" bestFit="1" customWidth="1"/>
    <col min="4599" max="4599" width="14.140625" bestFit="1" customWidth="1"/>
    <col min="4601" max="4608" width="0" hidden="1" customWidth="1"/>
    <col min="4840" max="4842" width="0" hidden="1" customWidth="1"/>
    <col min="4845" max="4845" width="16.140625" customWidth="1"/>
    <col min="4848" max="4848" width="14.42578125" customWidth="1"/>
    <col min="4850" max="4850" width="33" customWidth="1"/>
    <col min="4851" max="4851" width="11.140625" bestFit="1" customWidth="1"/>
    <col min="4852" max="4852" width="16.5703125" bestFit="1" customWidth="1"/>
    <col min="4853" max="4853" width="13.42578125" customWidth="1"/>
    <col min="4854" max="4854" width="8.5703125" bestFit="1" customWidth="1"/>
    <col min="4855" max="4855" width="14.140625" bestFit="1" customWidth="1"/>
    <col min="4857" max="4864" width="0" hidden="1" customWidth="1"/>
    <col min="5096" max="5098" width="0" hidden="1" customWidth="1"/>
    <col min="5101" max="5101" width="16.140625" customWidth="1"/>
    <col min="5104" max="5104" width="14.42578125" customWidth="1"/>
    <col min="5106" max="5106" width="33" customWidth="1"/>
    <col min="5107" max="5107" width="11.140625" bestFit="1" customWidth="1"/>
    <col min="5108" max="5108" width="16.5703125" bestFit="1" customWidth="1"/>
    <col min="5109" max="5109" width="13.42578125" customWidth="1"/>
    <col min="5110" max="5110" width="8.5703125" bestFit="1" customWidth="1"/>
    <col min="5111" max="5111" width="14.140625" bestFit="1" customWidth="1"/>
    <col min="5113" max="5120" width="0" hidden="1" customWidth="1"/>
    <col min="5352" max="5354" width="0" hidden="1" customWidth="1"/>
    <col min="5357" max="5357" width="16.140625" customWidth="1"/>
    <col min="5360" max="5360" width="14.42578125" customWidth="1"/>
    <col min="5362" max="5362" width="33" customWidth="1"/>
    <col min="5363" max="5363" width="11.140625" bestFit="1" customWidth="1"/>
    <col min="5364" max="5364" width="16.5703125" bestFit="1" customWidth="1"/>
    <col min="5365" max="5365" width="13.42578125" customWidth="1"/>
    <col min="5366" max="5366" width="8.5703125" bestFit="1" customWidth="1"/>
    <col min="5367" max="5367" width="14.140625" bestFit="1" customWidth="1"/>
    <col min="5369" max="5376" width="0" hidden="1" customWidth="1"/>
    <col min="5608" max="5610" width="0" hidden="1" customWidth="1"/>
    <col min="5613" max="5613" width="16.140625" customWidth="1"/>
    <col min="5616" max="5616" width="14.42578125" customWidth="1"/>
    <col min="5618" max="5618" width="33" customWidth="1"/>
    <col min="5619" max="5619" width="11.140625" bestFit="1" customWidth="1"/>
    <col min="5620" max="5620" width="16.5703125" bestFit="1" customWidth="1"/>
    <col min="5621" max="5621" width="13.42578125" customWidth="1"/>
    <col min="5622" max="5622" width="8.5703125" bestFit="1" customWidth="1"/>
    <col min="5623" max="5623" width="14.140625" bestFit="1" customWidth="1"/>
    <col min="5625" max="5632" width="0" hidden="1" customWidth="1"/>
    <col min="5864" max="5866" width="0" hidden="1" customWidth="1"/>
    <col min="5869" max="5869" width="16.140625" customWidth="1"/>
    <col min="5872" max="5872" width="14.42578125" customWidth="1"/>
    <col min="5874" max="5874" width="33" customWidth="1"/>
    <col min="5875" max="5875" width="11.140625" bestFit="1" customWidth="1"/>
    <col min="5876" max="5876" width="16.5703125" bestFit="1" customWidth="1"/>
    <col min="5877" max="5877" width="13.42578125" customWidth="1"/>
    <col min="5878" max="5878" width="8.5703125" bestFit="1" customWidth="1"/>
    <col min="5879" max="5879" width="14.140625" bestFit="1" customWidth="1"/>
    <col min="5881" max="5888" width="0" hidden="1" customWidth="1"/>
    <col min="6120" max="6122" width="0" hidden="1" customWidth="1"/>
    <col min="6125" max="6125" width="16.140625" customWidth="1"/>
    <col min="6128" max="6128" width="14.42578125" customWidth="1"/>
    <col min="6130" max="6130" width="33" customWidth="1"/>
    <col min="6131" max="6131" width="11.140625" bestFit="1" customWidth="1"/>
    <col min="6132" max="6132" width="16.5703125" bestFit="1" customWidth="1"/>
    <col min="6133" max="6133" width="13.42578125" customWidth="1"/>
    <col min="6134" max="6134" width="8.5703125" bestFit="1" customWidth="1"/>
    <col min="6135" max="6135" width="14.140625" bestFit="1" customWidth="1"/>
    <col min="6137" max="6144" width="0" hidden="1" customWidth="1"/>
    <col min="6376" max="6378" width="0" hidden="1" customWidth="1"/>
    <col min="6381" max="6381" width="16.140625" customWidth="1"/>
    <col min="6384" max="6384" width="14.42578125" customWidth="1"/>
    <col min="6386" max="6386" width="33" customWidth="1"/>
    <col min="6387" max="6387" width="11.140625" bestFit="1" customWidth="1"/>
    <col min="6388" max="6388" width="16.5703125" bestFit="1" customWidth="1"/>
    <col min="6389" max="6389" width="13.42578125" customWidth="1"/>
    <col min="6390" max="6390" width="8.5703125" bestFit="1" customWidth="1"/>
    <col min="6391" max="6391" width="14.140625" bestFit="1" customWidth="1"/>
    <col min="6393" max="6400" width="0" hidden="1" customWidth="1"/>
    <col min="6632" max="6634" width="0" hidden="1" customWidth="1"/>
    <col min="6637" max="6637" width="16.140625" customWidth="1"/>
    <col min="6640" max="6640" width="14.42578125" customWidth="1"/>
    <col min="6642" max="6642" width="33" customWidth="1"/>
    <col min="6643" max="6643" width="11.140625" bestFit="1" customWidth="1"/>
    <col min="6644" max="6644" width="16.5703125" bestFit="1" customWidth="1"/>
    <col min="6645" max="6645" width="13.42578125" customWidth="1"/>
    <col min="6646" max="6646" width="8.5703125" bestFit="1" customWidth="1"/>
    <col min="6647" max="6647" width="14.140625" bestFit="1" customWidth="1"/>
    <col min="6649" max="6656" width="0" hidden="1" customWidth="1"/>
    <col min="6888" max="6890" width="0" hidden="1" customWidth="1"/>
    <col min="6893" max="6893" width="16.140625" customWidth="1"/>
    <col min="6896" max="6896" width="14.42578125" customWidth="1"/>
    <col min="6898" max="6898" width="33" customWidth="1"/>
    <col min="6899" max="6899" width="11.140625" bestFit="1" customWidth="1"/>
    <col min="6900" max="6900" width="16.5703125" bestFit="1" customWidth="1"/>
    <col min="6901" max="6901" width="13.42578125" customWidth="1"/>
    <col min="6902" max="6902" width="8.5703125" bestFit="1" customWidth="1"/>
    <col min="6903" max="6903" width="14.140625" bestFit="1" customWidth="1"/>
    <col min="6905" max="6912" width="0" hidden="1" customWidth="1"/>
    <col min="7144" max="7146" width="0" hidden="1" customWidth="1"/>
    <col min="7149" max="7149" width="16.140625" customWidth="1"/>
    <col min="7152" max="7152" width="14.42578125" customWidth="1"/>
    <col min="7154" max="7154" width="33" customWidth="1"/>
    <col min="7155" max="7155" width="11.140625" bestFit="1" customWidth="1"/>
    <col min="7156" max="7156" width="16.5703125" bestFit="1" customWidth="1"/>
    <col min="7157" max="7157" width="13.42578125" customWidth="1"/>
    <col min="7158" max="7158" width="8.5703125" bestFit="1" customWidth="1"/>
    <col min="7159" max="7159" width="14.140625" bestFit="1" customWidth="1"/>
    <col min="7161" max="7168" width="0" hidden="1" customWidth="1"/>
    <col min="7400" max="7402" width="0" hidden="1" customWidth="1"/>
    <col min="7405" max="7405" width="16.140625" customWidth="1"/>
    <col min="7408" max="7408" width="14.42578125" customWidth="1"/>
    <col min="7410" max="7410" width="33" customWidth="1"/>
    <col min="7411" max="7411" width="11.140625" bestFit="1" customWidth="1"/>
    <col min="7412" max="7412" width="16.5703125" bestFit="1" customWidth="1"/>
    <col min="7413" max="7413" width="13.42578125" customWidth="1"/>
    <col min="7414" max="7414" width="8.5703125" bestFit="1" customWidth="1"/>
    <col min="7415" max="7415" width="14.140625" bestFit="1" customWidth="1"/>
    <col min="7417" max="7424" width="0" hidden="1" customWidth="1"/>
    <col min="7656" max="7658" width="0" hidden="1" customWidth="1"/>
    <col min="7661" max="7661" width="16.140625" customWidth="1"/>
    <col min="7664" max="7664" width="14.42578125" customWidth="1"/>
    <col min="7666" max="7666" width="33" customWidth="1"/>
    <col min="7667" max="7667" width="11.140625" bestFit="1" customWidth="1"/>
    <col min="7668" max="7668" width="16.5703125" bestFit="1" customWidth="1"/>
    <col min="7669" max="7669" width="13.42578125" customWidth="1"/>
    <col min="7670" max="7670" width="8.5703125" bestFit="1" customWidth="1"/>
    <col min="7671" max="7671" width="14.140625" bestFit="1" customWidth="1"/>
    <col min="7673" max="7680" width="0" hidden="1" customWidth="1"/>
    <col min="7912" max="7914" width="0" hidden="1" customWidth="1"/>
    <col min="7917" max="7917" width="16.140625" customWidth="1"/>
    <col min="7920" max="7920" width="14.42578125" customWidth="1"/>
    <col min="7922" max="7922" width="33" customWidth="1"/>
    <col min="7923" max="7923" width="11.140625" bestFit="1" customWidth="1"/>
    <col min="7924" max="7924" width="16.5703125" bestFit="1" customWidth="1"/>
    <col min="7925" max="7925" width="13.42578125" customWidth="1"/>
    <col min="7926" max="7926" width="8.5703125" bestFit="1" customWidth="1"/>
    <col min="7927" max="7927" width="14.140625" bestFit="1" customWidth="1"/>
    <col min="7929" max="7936" width="0" hidden="1" customWidth="1"/>
    <col min="8168" max="8170" width="0" hidden="1" customWidth="1"/>
    <col min="8173" max="8173" width="16.140625" customWidth="1"/>
    <col min="8176" max="8176" width="14.42578125" customWidth="1"/>
    <col min="8178" max="8178" width="33" customWidth="1"/>
    <col min="8179" max="8179" width="11.140625" bestFit="1" customWidth="1"/>
    <col min="8180" max="8180" width="16.5703125" bestFit="1" customWidth="1"/>
    <col min="8181" max="8181" width="13.42578125" customWidth="1"/>
    <col min="8182" max="8182" width="8.5703125" bestFit="1" customWidth="1"/>
    <col min="8183" max="8183" width="14.140625" bestFit="1" customWidth="1"/>
    <col min="8185" max="8192" width="0" hidden="1" customWidth="1"/>
    <col min="8424" max="8426" width="0" hidden="1" customWidth="1"/>
    <col min="8429" max="8429" width="16.140625" customWidth="1"/>
    <col min="8432" max="8432" width="14.42578125" customWidth="1"/>
    <col min="8434" max="8434" width="33" customWidth="1"/>
    <col min="8435" max="8435" width="11.140625" bestFit="1" customWidth="1"/>
    <col min="8436" max="8436" width="16.5703125" bestFit="1" customWidth="1"/>
    <col min="8437" max="8437" width="13.42578125" customWidth="1"/>
    <col min="8438" max="8438" width="8.5703125" bestFit="1" customWidth="1"/>
    <col min="8439" max="8439" width="14.140625" bestFit="1" customWidth="1"/>
    <col min="8441" max="8448" width="0" hidden="1" customWidth="1"/>
    <col min="8680" max="8682" width="0" hidden="1" customWidth="1"/>
    <col min="8685" max="8685" width="16.140625" customWidth="1"/>
    <col min="8688" max="8688" width="14.42578125" customWidth="1"/>
    <col min="8690" max="8690" width="33" customWidth="1"/>
    <col min="8691" max="8691" width="11.140625" bestFit="1" customWidth="1"/>
    <col min="8692" max="8692" width="16.5703125" bestFit="1" customWidth="1"/>
    <col min="8693" max="8693" width="13.42578125" customWidth="1"/>
    <col min="8694" max="8694" width="8.5703125" bestFit="1" customWidth="1"/>
    <col min="8695" max="8695" width="14.140625" bestFit="1" customWidth="1"/>
    <col min="8697" max="8704" width="0" hidden="1" customWidth="1"/>
    <col min="8936" max="8938" width="0" hidden="1" customWidth="1"/>
    <col min="8941" max="8941" width="16.140625" customWidth="1"/>
    <col min="8944" max="8944" width="14.42578125" customWidth="1"/>
    <col min="8946" max="8946" width="33" customWidth="1"/>
    <col min="8947" max="8947" width="11.140625" bestFit="1" customWidth="1"/>
    <col min="8948" max="8948" width="16.5703125" bestFit="1" customWidth="1"/>
    <col min="8949" max="8949" width="13.42578125" customWidth="1"/>
    <col min="8950" max="8950" width="8.5703125" bestFit="1" customWidth="1"/>
    <col min="8951" max="8951" width="14.140625" bestFit="1" customWidth="1"/>
    <col min="8953" max="8960" width="0" hidden="1" customWidth="1"/>
    <col min="9192" max="9194" width="0" hidden="1" customWidth="1"/>
    <col min="9197" max="9197" width="16.140625" customWidth="1"/>
    <col min="9200" max="9200" width="14.42578125" customWidth="1"/>
    <col min="9202" max="9202" width="33" customWidth="1"/>
    <col min="9203" max="9203" width="11.140625" bestFit="1" customWidth="1"/>
    <col min="9204" max="9204" width="16.5703125" bestFit="1" customWidth="1"/>
    <col min="9205" max="9205" width="13.42578125" customWidth="1"/>
    <col min="9206" max="9206" width="8.5703125" bestFit="1" customWidth="1"/>
    <col min="9207" max="9207" width="14.140625" bestFit="1" customWidth="1"/>
    <col min="9209" max="9216" width="0" hidden="1" customWidth="1"/>
    <col min="9448" max="9450" width="0" hidden="1" customWidth="1"/>
    <col min="9453" max="9453" width="16.140625" customWidth="1"/>
    <col min="9456" max="9456" width="14.42578125" customWidth="1"/>
    <col min="9458" max="9458" width="33" customWidth="1"/>
    <col min="9459" max="9459" width="11.140625" bestFit="1" customWidth="1"/>
    <col min="9460" max="9460" width="16.5703125" bestFit="1" customWidth="1"/>
    <col min="9461" max="9461" width="13.42578125" customWidth="1"/>
    <col min="9462" max="9462" width="8.5703125" bestFit="1" customWidth="1"/>
    <col min="9463" max="9463" width="14.140625" bestFit="1" customWidth="1"/>
    <col min="9465" max="9472" width="0" hidden="1" customWidth="1"/>
    <col min="9704" max="9706" width="0" hidden="1" customWidth="1"/>
    <col min="9709" max="9709" width="16.140625" customWidth="1"/>
    <col min="9712" max="9712" width="14.42578125" customWidth="1"/>
    <col min="9714" max="9714" width="33" customWidth="1"/>
    <col min="9715" max="9715" width="11.140625" bestFit="1" customWidth="1"/>
    <col min="9716" max="9716" width="16.5703125" bestFit="1" customWidth="1"/>
    <col min="9717" max="9717" width="13.42578125" customWidth="1"/>
    <col min="9718" max="9718" width="8.5703125" bestFit="1" customWidth="1"/>
    <col min="9719" max="9719" width="14.140625" bestFit="1" customWidth="1"/>
    <col min="9721" max="9728" width="0" hidden="1" customWidth="1"/>
    <col min="9960" max="9962" width="0" hidden="1" customWidth="1"/>
    <col min="9965" max="9965" width="16.140625" customWidth="1"/>
    <col min="9968" max="9968" width="14.42578125" customWidth="1"/>
    <col min="9970" max="9970" width="33" customWidth="1"/>
    <col min="9971" max="9971" width="11.140625" bestFit="1" customWidth="1"/>
    <col min="9972" max="9972" width="16.5703125" bestFit="1" customWidth="1"/>
    <col min="9973" max="9973" width="13.42578125" customWidth="1"/>
    <col min="9974" max="9974" width="8.5703125" bestFit="1" customWidth="1"/>
    <col min="9975" max="9975" width="14.140625" bestFit="1" customWidth="1"/>
    <col min="9977" max="9984" width="0" hidden="1" customWidth="1"/>
    <col min="10216" max="10218" width="0" hidden="1" customWidth="1"/>
    <col min="10221" max="10221" width="16.140625" customWidth="1"/>
    <col min="10224" max="10224" width="14.42578125" customWidth="1"/>
    <col min="10226" max="10226" width="33" customWidth="1"/>
    <col min="10227" max="10227" width="11.140625" bestFit="1" customWidth="1"/>
    <col min="10228" max="10228" width="16.5703125" bestFit="1" customWidth="1"/>
    <col min="10229" max="10229" width="13.42578125" customWidth="1"/>
    <col min="10230" max="10230" width="8.5703125" bestFit="1" customWidth="1"/>
    <col min="10231" max="10231" width="14.140625" bestFit="1" customWidth="1"/>
    <col min="10233" max="10240" width="0" hidden="1" customWidth="1"/>
    <col min="10472" max="10474" width="0" hidden="1" customWidth="1"/>
    <col min="10477" max="10477" width="16.140625" customWidth="1"/>
    <col min="10480" max="10480" width="14.42578125" customWidth="1"/>
    <col min="10482" max="10482" width="33" customWidth="1"/>
    <col min="10483" max="10483" width="11.140625" bestFit="1" customWidth="1"/>
    <col min="10484" max="10484" width="16.5703125" bestFit="1" customWidth="1"/>
    <col min="10485" max="10485" width="13.42578125" customWidth="1"/>
    <col min="10486" max="10486" width="8.5703125" bestFit="1" customWidth="1"/>
    <col min="10487" max="10487" width="14.140625" bestFit="1" customWidth="1"/>
    <col min="10489" max="10496" width="0" hidden="1" customWidth="1"/>
    <col min="10728" max="10730" width="0" hidden="1" customWidth="1"/>
    <col min="10733" max="10733" width="16.140625" customWidth="1"/>
    <col min="10736" max="10736" width="14.42578125" customWidth="1"/>
    <col min="10738" max="10738" width="33" customWidth="1"/>
    <col min="10739" max="10739" width="11.140625" bestFit="1" customWidth="1"/>
    <col min="10740" max="10740" width="16.5703125" bestFit="1" customWidth="1"/>
    <col min="10741" max="10741" width="13.42578125" customWidth="1"/>
    <col min="10742" max="10742" width="8.5703125" bestFit="1" customWidth="1"/>
    <col min="10743" max="10743" width="14.140625" bestFit="1" customWidth="1"/>
    <col min="10745" max="10752" width="0" hidden="1" customWidth="1"/>
    <col min="10984" max="10986" width="0" hidden="1" customWidth="1"/>
    <col min="10989" max="10989" width="16.140625" customWidth="1"/>
    <col min="10992" max="10992" width="14.42578125" customWidth="1"/>
    <col min="10994" max="10994" width="33" customWidth="1"/>
    <col min="10995" max="10995" width="11.140625" bestFit="1" customWidth="1"/>
    <col min="10996" max="10996" width="16.5703125" bestFit="1" customWidth="1"/>
    <col min="10997" max="10997" width="13.42578125" customWidth="1"/>
    <col min="10998" max="10998" width="8.5703125" bestFit="1" customWidth="1"/>
    <col min="10999" max="10999" width="14.140625" bestFit="1" customWidth="1"/>
    <col min="11001" max="11008" width="0" hidden="1" customWidth="1"/>
    <col min="11240" max="11242" width="0" hidden="1" customWidth="1"/>
    <col min="11245" max="11245" width="16.140625" customWidth="1"/>
    <col min="11248" max="11248" width="14.42578125" customWidth="1"/>
    <col min="11250" max="11250" width="33" customWidth="1"/>
    <col min="11251" max="11251" width="11.140625" bestFit="1" customWidth="1"/>
    <col min="11252" max="11252" width="16.5703125" bestFit="1" customWidth="1"/>
    <col min="11253" max="11253" width="13.42578125" customWidth="1"/>
    <col min="11254" max="11254" width="8.5703125" bestFit="1" customWidth="1"/>
    <col min="11255" max="11255" width="14.140625" bestFit="1" customWidth="1"/>
    <col min="11257" max="11264" width="0" hidden="1" customWidth="1"/>
    <col min="11496" max="11498" width="0" hidden="1" customWidth="1"/>
    <col min="11501" max="11501" width="16.140625" customWidth="1"/>
    <col min="11504" max="11504" width="14.42578125" customWidth="1"/>
    <col min="11506" max="11506" width="33" customWidth="1"/>
    <col min="11507" max="11507" width="11.140625" bestFit="1" customWidth="1"/>
    <col min="11508" max="11508" width="16.5703125" bestFit="1" customWidth="1"/>
    <col min="11509" max="11509" width="13.42578125" customWidth="1"/>
    <col min="11510" max="11510" width="8.5703125" bestFit="1" customWidth="1"/>
    <col min="11511" max="11511" width="14.140625" bestFit="1" customWidth="1"/>
    <col min="11513" max="11520" width="0" hidden="1" customWidth="1"/>
    <col min="11752" max="11754" width="0" hidden="1" customWidth="1"/>
    <col min="11757" max="11757" width="16.140625" customWidth="1"/>
    <col min="11760" max="11760" width="14.42578125" customWidth="1"/>
    <col min="11762" max="11762" width="33" customWidth="1"/>
    <col min="11763" max="11763" width="11.140625" bestFit="1" customWidth="1"/>
    <col min="11764" max="11764" width="16.5703125" bestFit="1" customWidth="1"/>
    <col min="11765" max="11765" width="13.42578125" customWidth="1"/>
    <col min="11766" max="11766" width="8.5703125" bestFit="1" customWidth="1"/>
    <col min="11767" max="11767" width="14.140625" bestFit="1" customWidth="1"/>
    <col min="11769" max="11776" width="0" hidden="1" customWidth="1"/>
    <col min="12008" max="12010" width="0" hidden="1" customWidth="1"/>
    <col min="12013" max="12013" width="16.140625" customWidth="1"/>
    <col min="12016" max="12016" width="14.42578125" customWidth="1"/>
    <col min="12018" max="12018" width="33" customWidth="1"/>
    <col min="12019" max="12019" width="11.140625" bestFit="1" customWidth="1"/>
    <col min="12020" max="12020" width="16.5703125" bestFit="1" customWidth="1"/>
    <col min="12021" max="12021" width="13.42578125" customWidth="1"/>
    <col min="12022" max="12022" width="8.5703125" bestFit="1" customWidth="1"/>
    <col min="12023" max="12023" width="14.140625" bestFit="1" customWidth="1"/>
    <col min="12025" max="12032" width="0" hidden="1" customWidth="1"/>
    <col min="12264" max="12266" width="0" hidden="1" customWidth="1"/>
    <col min="12269" max="12269" width="16.140625" customWidth="1"/>
    <col min="12272" max="12272" width="14.42578125" customWidth="1"/>
    <col min="12274" max="12274" width="33" customWidth="1"/>
    <col min="12275" max="12275" width="11.140625" bestFit="1" customWidth="1"/>
    <col min="12276" max="12276" width="16.5703125" bestFit="1" customWidth="1"/>
    <col min="12277" max="12277" width="13.42578125" customWidth="1"/>
    <col min="12278" max="12278" width="8.5703125" bestFit="1" customWidth="1"/>
    <col min="12279" max="12279" width="14.140625" bestFit="1" customWidth="1"/>
    <col min="12281" max="12288" width="0" hidden="1" customWidth="1"/>
    <col min="12520" max="12522" width="0" hidden="1" customWidth="1"/>
    <col min="12525" max="12525" width="16.140625" customWidth="1"/>
    <col min="12528" max="12528" width="14.42578125" customWidth="1"/>
    <col min="12530" max="12530" width="33" customWidth="1"/>
    <col min="12531" max="12531" width="11.140625" bestFit="1" customWidth="1"/>
    <col min="12532" max="12532" width="16.5703125" bestFit="1" customWidth="1"/>
    <col min="12533" max="12533" width="13.42578125" customWidth="1"/>
    <col min="12534" max="12534" width="8.5703125" bestFit="1" customWidth="1"/>
    <col min="12535" max="12535" width="14.140625" bestFit="1" customWidth="1"/>
    <col min="12537" max="12544" width="0" hidden="1" customWidth="1"/>
    <col min="12776" max="12778" width="0" hidden="1" customWidth="1"/>
    <col min="12781" max="12781" width="16.140625" customWidth="1"/>
    <col min="12784" max="12784" width="14.42578125" customWidth="1"/>
    <col min="12786" max="12786" width="33" customWidth="1"/>
    <col min="12787" max="12787" width="11.140625" bestFit="1" customWidth="1"/>
    <col min="12788" max="12788" width="16.5703125" bestFit="1" customWidth="1"/>
    <col min="12789" max="12789" width="13.42578125" customWidth="1"/>
    <col min="12790" max="12790" width="8.5703125" bestFit="1" customWidth="1"/>
    <col min="12791" max="12791" width="14.140625" bestFit="1" customWidth="1"/>
    <col min="12793" max="12800" width="0" hidden="1" customWidth="1"/>
    <col min="13032" max="13034" width="0" hidden="1" customWidth="1"/>
    <col min="13037" max="13037" width="16.140625" customWidth="1"/>
    <col min="13040" max="13040" width="14.42578125" customWidth="1"/>
    <col min="13042" max="13042" width="33" customWidth="1"/>
    <col min="13043" max="13043" width="11.140625" bestFit="1" customWidth="1"/>
    <col min="13044" max="13044" width="16.5703125" bestFit="1" customWidth="1"/>
    <col min="13045" max="13045" width="13.42578125" customWidth="1"/>
    <col min="13046" max="13046" width="8.5703125" bestFit="1" customWidth="1"/>
    <col min="13047" max="13047" width="14.140625" bestFit="1" customWidth="1"/>
    <col min="13049" max="13056" width="0" hidden="1" customWidth="1"/>
    <col min="13288" max="13290" width="0" hidden="1" customWidth="1"/>
    <col min="13293" max="13293" width="16.140625" customWidth="1"/>
    <col min="13296" max="13296" width="14.42578125" customWidth="1"/>
    <col min="13298" max="13298" width="33" customWidth="1"/>
    <col min="13299" max="13299" width="11.140625" bestFit="1" customWidth="1"/>
    <col min="13300" max="13300" width="16.5703125" bestFit="1" customWidth="1"/>
    <col min="13301" max="13301" width="13.42578125" customWidth="1"/>
    <col min="13302" max="13302" width="8.5703125" bestFit="1" customWidth="1"/>
    <col min="13303" max="13303" width="14.140625" bestFit="1" customWidth="1"/>
    <col min="13305" max="13312" width="0" hidden="1" customWidth="1"/>
    <col min="13544" max="13546" width="0" hidden="1" customWidth="1"/>
    <col min="13549" max="13549" width="16.140625" customWidth="1"/>
    <col min="13552" max="13552" width="14.42578125" customWidth="1"/>
    <col min="13554" max="13554" width="33" customWidth="1"/>
    <col min="13555" max="13555" width="11.140625" bestFit="1" customWidth="1"/>
    <col min="13556" max="13556" width="16.5703125" bestFit="1" customWidth="1"/>
    <col min="13557" max="13557" width="13.42578125" customWidth="1"/>
    <col min="13558" max="13558" width="8.5703125" bestFit="1" customWidth="1"/>
    <col min="13559" max="13559" width="14.140625" bestFit="1" customWidth="1"/>
    <col min="13561" max="13568" width="0" hidden="1" customWidth="1"/>
    <col min="13800" max="13802" width="0" hidden="1" customWidth="1"/>
    <col min="13805" max="13805" width="16.140625" customWidth="1"/>
    <col min="13808" max="13808" width="14.42578125" customWidth="1"/>
    <col min="13810" max="13810" width="33" customWidth="1"/>
    <col min="13811" max="13811" width="11.140625" bestFit="1" customWidth="1"/>
    <col min="13812" max="13812" width="16.5703125" bestFit="1" customWidth="1"/>
    <col min="13813" max="13813" width="13.42578125" customWidth="1"/>
    <col min="13814" max="13814" width="8.5703125" bestFit="1" customWidth="1"/>
    <col min="13815" max="13815" width="14.140625" bestFit="1" customWidth="1"/>
    <col min="13817" max="13824" width="0" hidden="1" customWidth="1"/>
    <col min="14056" max="14058" width="0" hidden="1" customWidth="1"/>
    <col min="14061" max="14061" width="16.140625" customWidth="1"/>
    <col min="14064" max="14064" width="14.42578125" customWidth="1"/>
    <col min="14066" max="14066" width="33" customWidth="1"/>
    <col min="14067" max="14067" width="11.140625" bestFit="1" customWidth="1"/>
    <col min="14068" max="14068" width="16.5703125" bestFit="1" customWidth="1"/>
    <col min="14069" max="14069" width="13.42578125" customWidth="1"/>
    <col min="14070" max="14070" width="8.5703125" bestFit="1" customWidth="1"/>
    <col min="14071" max="14071" width="14.140625" bestFit="1" customWidth="1"/>
    <col min="14073" max="14080" width="0" hidden="1" customWidth="1"/>
    <col min="14312" max="14314" width="0" hidden="1" customWidth="1"/>
    <col min="14317" max="14317" width="16.140625" customWidth="1"/>
    <col min="14320" max="14320" width="14.42578125" customWidth="1"/>
    <col min="14322" max="14322" width="33" customWidth="1"/>
    <col min="14323" max="14323" width="11.140625" bestFit="1" customWidth="1"/>
    <col min="14324" max="14324" width="16.5703125" bestFit="1" customWidth="1"/>
    <col min="14325" max="14325" width="13.42578125" customWidth="1"/>
    <col min="14326" max="14326" width="8.5703125" bestFit="1" customWidth="1"/>
    <col min="14327" max="14327" width="14.140625" bestFit="1" customWidth="1"/>
    <col min="14329" max="14336" width="0" hidden="1" customWidth="1"/>
    <col min="14568" max="14570" width="0" hidden="1" customWidth="1"/>
    <col min="14573" max="14573" width="16.140625" customWidth="1"/>
    <col min="14576" max="14576" width="14.42578125" customWidth="1"/>
    <col min="14578" max="14578" width="33" customWidth="1"/>
    <col min="14579" max="14579" width="11.140625" bestFit="1" customWidth="1"/>
    <col min="14580" max="14580" width="16.5703125" bestFit="1" customWidth="1"/>
    <col min="14581" max="14581" width="13.42578125" customWidth="1"/>
    <col min="14582" max="14582" width="8.5703125" bestFit="1" customWidth="1"/>
    <col min="14583" max="14583" width="14.140625" bestFit="1" customWidth="1"/>
    <col min="14585" max="14592" width="0" hidden="1" customWidth="1"/>
    <col min="14824" max="14826" width="0" hidden="1" customWidth="1"/>
    <col min="14829" max="14829" width="16.140625" customWidth="1"/>
    <col min="14832" max="14832" width="14.42578125" customWidth="1"/>
    <col min="14834" max="14834" width="33" customWidth="1"/>
    <col min="14835" max="14835" width="11.140625" bestFit="1" customWidth="1"/>
    <col min="14836" max="14836" width="16.5703125" bestFit="1" customWidth="1"/>
    <col min="14837" max="14837" width="13.42578125" customWidth="1"/>
    <col min="14838" max="14838" width="8.5703125" bestFit="1" customWidth="1"/>
    <col min="14839" max="14839" width="14.140625" bestFit="1" customWidth="1"/>
    <col min="14841" max="14848" width="0" hidden="1" customWidth="1"/>
    <col min="15080" max="15082" width="0" hidden="1" customWidth="1"/>
    <col min="15085" max="15085" width="16.140625" customWidth="1"/>
    <col min="15088" max="15088" width="14.42578125" customWidth="1"/>
    <col min="15090" max="15090" width="33" customWidth="1"/>
    <col min="15091" max="15091" width="11.140625" bestFit="1" customWidth="1"/>
    <col min="15092" max="15092" width="16.5703125" bestFit="1" customWidth="1"/>
    <col min="15093" max="15093" width="13.42578125" customWidth="1"/>
    <col min="15094" max="15094" width="8.5703125" bestFit="1" customWidth="1"/>
    <col min="15095" max="15095" width="14.140625" bestFit="1" customWidth="1"/>
    <col min="15097" max="15104" width="0" hidden="1" customWidth="1"/>
    <col min="15336" max="15338" width="0" hidden="1" customWidth="1"/>
    <col min="15341" max="15341" width="16.140625" customWidth="1"/>
    <col min="15344" max="15344" width="14.42578125" customWidth="1"/>
    <col min="15346" max="15346" width="33" customWidth="1"/>
    <col min="15347" max="15347" width="11.140625" bestFit="1" customWidth="1"/>
    <col min="15348" max="15348" width="16.5703125" bestFit="1" customWidth="1"/>
    <col min="15349" max="15349" width="13.42578125" customWidth="1"/>
    <col min="15350" max="15350" width="8.5703125" bestFit="1" customWidth="1"/>
    <col min="15351" max="15351" width="14.140625" bestFit="1" customWidth="1"/>
    <col min="15353" max="15360" width="0" hidden="1" customWidth="1"/>
    <col min="15592" max="15594" width="0" hidden="1" customWidth="1"/>
    <col min="15597" max="15597" width="16.140625" customWidth="1"/>
    <col min="15600" max="15600" width="14.42578125" customWidth="1"/>
    <col min="15602" max="15602" width="33" customWidth="1"/>
    <col min="15603" max="15603" width="11.140625" bestFit="1" customWidth="1"/>
    <col min="15604" max="15604" width="16.5703125" bestFit="1" customWidth="1"/>
    <col min="15605" max="15605" width="13.42578125" customWidth="1"/>
    <col min="15606" max="15606" width="8.5703125" bestFit="1" customWidth="1"/>
    <col min="15607" max="15607" width="14.140625" bestFit="1" customWidth="1"/>
    <col min="15609" max="15616" width="0" hidden="1" customWidth="1"/>
    <col min="15848" max="15850" width="0" hidden="1" customWidth="1"/>
    <col min="15853" max="15853" width="16.140625" customWidth="1"/>
    <col min="15856" max="15856" width="14.42578125" customWidth="1"/>
    <col min="15858" max="15858" width="33" customWidth="1"/>
    <col min="15859" max="15859" width="11.140625" bestFit="1" customWidth="1"/>
    <col min="15860" max="15860" width="16.5703125" bestFit="1" customWidth="1"/>
    <col min="15861" max="15861" width="13.42578125" customWidth="1"/>
    <col min="15862" max="15862" width="8.5703125" bestFit="1" customWidth="1"/>
    <col min="15863" max="15863" width="14.140625" bestFit="1" customWidth="1"/>
    <col min="15865" max="15872" width="0" hidden="1" customWidth="1"/>
    <col min="16104" max="16106" width="0" hidden="1" customWidth="1"/>
    <col min="16109" max="16109" width="16.140625" customWidth="1"/>
    <col min="16112" max="16112" width="14.42578125" customWidth="1"/>
    <col min="16114" max="16114" width="33" customWidth="1"/>
    <col min="16115" max="16115" width="11.140625" bestFit="1" customWidth="1"/>
    <col min="16116" max="16116" width="16.5703125" bestFit="1" customWidth="1"/>
    <col min="16117" max="16117" width="13.42578125" customWidth="1"/>
    <col min="16118" max="16118" width="8.5703125" bestFit="1" customWidth="1"/>
    <col min="16119" max="16119" width="14.140625" bestFit="1" customWidth="1"/>
    <col min="16121" max="16128" width="0" hidden="1" customWidth="1"/>
  </cols>
  <sheetData>
    <row r="1" spans="1:12">
      <c r="A1" s="33"/>
      <c r="B1" s="33"/>
      <c r="C1" s="33"/>
      <c r="D1" s="33"/>
      <c r="E1" s="33"/>
      <c r="F1" s="33"/>
      <c r="G1" s="34"/>
      <c r="I1" s="34"/>
      <c r="J1" s="34"/>
      <c r="K1" s="34"/>
      <c r="L1" s="34"/>
    </row>
    <row r="2" spans="1:12">
      <c r="A2" s="35"/>
      <c r="B2" s="36" t="s">
        <v>189</v>
      </c>
      <c r="C2" s="36"/>
      <c r="D2" s="36"/>
      <c r="E2" s="36"/>
      <c r="F2" s="36"/>
      <c r="G2" s="36"/>
      <c r="I2" s="36"/>
      <c r="J2" s="36"/>
      <c r="K2" s="36"/>
      <c r="L2" s="36"/>
    </row>
    <row r="3" spans="1:12">
      <c r="A3" s="37"/>
      <c r="B3" s="34"/>
      <c r="C3" s="34"/>
      <c r="D3" s="34"/>
      <c r="E3" s="34"/>
      <c r="F3" s="34"/>
      <c r="G3" s="34"/>
      <c r="I3" s="38" t="s">
        <v>190</v>
      </c>
      <c r="J3" s="34"/>
      <c r="K3" s="34"/>
      <c r="L3" s="34"/>
    </row>
    <row r="4" spans="1:12">
      <c r="A4" s="39" t="s">
        <v>191</v>
      </c>
      <c r="B4" s="40" t="s">
        <v>192</v>
      </c>
      <c r="C4" s="40"/>
      <c r="D4" s="40"/>
      <c r="E4" s="40"/>
      <c r="F4" s="40"/>
      <c r="G4" s="40"/>
      <c r="I4" s="41" t="s">
        <v>193</v>
      </c>
      <c r="J4" s="41" t="s">
        <v>194</v>
      </c>
      <c r="K4" s="41" t="s">
        <v>173</v>
      </c>
      <c r="L4" s="34"/>
    </row>
    <row r="5" spans="1:12">
      <c r="A5" s="39" t="s">
        <v>195</v>
      </c>
      <c r="B5" s="40" t="s">
        <v>196</v>
      </c>
      <c r="C5" s="40"/>
      <c r="D5" s="40"/>
      <c r="E5" s="40"/>
      <c r="F5" s="40"/>
      <c r="G5" s="40"/>
      <c r="I5" s="3">
        <v>1</v>
      </c>
      <c r="J5" s="3" t="s">
        <v>197</v>
      </c>
      <c r="K5" s="42">
        <f>SUMIF($B$17:$B$1016,I5,$F$17:$F$1016)</f>
        <v>240320963</v>
      </c>
      <c r="L5" s="43"/>
    </row>
    <row r="6" spans="1:12">
      <c r="A6" s="39" t="s">
        <v>198</v>
      </c>
      <c r="B6" s="40" t="s">
        <v>199</v>
      </c>
      <c r="C6" s="40"/>
      <c r="D6" s="40"/>
      <c r="E6" s="40"/>
      <c r="F6" s="40"/>
      <c r="G6" s="40"/>
      <c r="I6" s="3">
        <v>2</v>
      </c>
      <c r="J6" s="3" t="s">
        <v>200</v>
      </c>
      <c r="K6" s="42">
        <f t="shared" ref="K6:K14" si="0">SUMIF($B$17:$B$1016,I6,$F$17:$F$1016)</f>
        <v>224997697</v>
      </c>
      <c r="L6" s="43"/>
    </row>
    <row r="7" spans="1:12">
      <c r="A7" s="39" t="s">
        <v>201</v>
      </c>
      <c r="B7" s="40" t="s">
        <v>202</v>
      </c>
      <c r="C7" s="40"/>
      <c r="D7" s="40"/>
      <c r="E7" s="40"/>
      <c r="F7" s="40"/>
      <c r="G7" s="40"/>
      <c r="I7" s="3">
        <v>3</v>
      </c>
      <c r="J7" s="3" t="s">
        <v>203</v>
      </c>
      <c r="K7" s="42">
        <f t="shared" si="0"/>
        <v>295786410</v>
      </c>
      <c r="L7" s="43"/>
    </row>
    <row r="8" spans="1:12">
      <c r="I8" s="3">
        <v>4</v>
      </c>
      <c r="J8" s="3" t="s">
        <v>204</v>
      </c>
      <c r="K8" s="42">
        <f t="shared" si="0"/>
        <v>271035716</v>
      </c>
      <c r="L8" s="43"/>
    </row>
    <row r="9" spans="1:12">
      <c r="I9" s="3">
        <v>5</v>
      </c>
      <c r="J9" s="3" t="s">
        <v>205</v>
      </c>
      <c r="K9" s="42">
        <f t="shared" si="0"/>
        <v>264890435</v>
      </c>
      <c r="L9" s="43"/>
    </row>
    <row r="10" spans="1:12">
      <c r="A10" s="44"/>
      <c r="B10" s="45"/>
      <c r="C10" s="45"/>
      <c r="D10" s="45"/>
      <c r="E10" s="45"/>
      <c r="F10" s="45"/>
      <c r="G10" s="45"/>
      <c r="I10" s="3">
        <v>6</v>
      </c>
      <c r="J10" s="3" t="s">
        <v>206</v>
      </c>
      <c r="K10" s="42">
        <f t="shared" si="0"/>
        <v>243156318</v>
      </c>
      <c r="L10" s="43"/>
    </row>
    <row r="11" spans="1:12">
      <c r="A11" s="44"/>
      <c r="B11" s="45" t="s">
        <v>207</v>
      </c>
      <c r="C11" s="45" t="s">
        <v>208</v>
      </c>
      <c r="D11" s="45"/>
      <c r="E11" s="45"/>
      <c r="F11" s="45"/>
      <c r="G11" s="45"/>
      <c r="I11" s="3">
        <v>7</v>
      </c>
      <c r="J11" s="3" t="s">
        <v>209</v>
      </c>
      <c r="K11" s="42">
        <f t="shared" si="0"/>
        <v>214483982</v>
      </c>
      <c r="L11" s="43"/>
    </row>
    <row r="12" spans="1:12" ht="18.75" customHeight="1">
      <c r="A12" s="44"/>
      <c r="B12" s="46">
        <v>1</v>
      </c>
      <c r="C12" s="54" t="str">
        <f>INDEX($C$17:$C$1046, MATCH(1, $G$17:$G$1046, 0))</f>
        <v>Челябинск</v>
      </c>
      <c r="D12" s="47"/>
      <c r="E12" s="45"/>
      <c r="F12" s="45"/>
      <c r="G12" s="45"/>
      <c r="I12" s="3">
        <v>8</v>
      </c>
      <c r="J12" s="3" t="s">
        <v>210</v>
      </c>
      <c r="K12" s="42">
        <f t="shared" si="0"/>
        <v>256068049</v>
      </c>
      <c r="L12" s="43"/>
    </row>
    <row r="13" spans="1:12">
      <c r="A13" s="44"/>
      <c r="B13" s="46">
        <v>2</v>
      </c>
      <c r="C13" s="54" t="str">
        <f>INDEX($C$17:$C$1046, MATCH(2, $G$17:$G$1046, 0))</f>
        <v>Архангельск</v>
      </c>
      <c r="D13" s="47"/>
      <c r="E13" s="45"/>
      <c r="F13" s="45"/>
      <c r="G13" s="45"/>
      <c r="I13" s="3">
        <v>9</v>
      </c>
      <c r="J13" s="3" t="s">
        <v>211</v>
      </c>
      <c r="K13" s="42">
        <f t="shared" si="0"/>
        <v>269061092</v>
      </c>
      <c r="L13" s="43"/>
    </row>
    <row r="14" spans="1:12">
      <c r="A14" s="44"/>
      <c r="B14" s="46">
        <v>3</v>
      </c>
      <c r="C14" s="54" t="str">
        <f>INDEX($C$17:$C$1046, MATCH(3, $G$17:$G$1046, 0))</f>
        <v>Тюмень</v>
      </c>
      <c r="D14" s="47"/>
      <c r="E14" s="45"/>
      <c r="F14" s="45"/>
      <c r="G14" s="45"/>
      <c r="I14" s="3">
        <v>10</v>
      </c>
      <c r="J14" s="3" t="s">
        <v>212</v>
      </c>
      <c r="K14" s="42">
        <f t="shared" si="0"/>
        <v>249391138</v>
      </c>
      <c r="L14" s="43"/>
    </row>
    <row r="15" spans="1:12">
      <c r="A15" s="37"/>
      <c r="B15" s="38" t="s">
        <v>213</v>
      </c>
      <c r="C15" s="34"/>
      <c r="D15" s="34"/>
      <c r="E15" s="34"/>
      <c r="F15" s="34"/>
      <c r="G15" s="34"/>
      <c r="I15" s="34"/>
      <c r="J15" s="34"/>
      <c r="K15" s="34"/>
      <c r="L15" s="34"/>
    </row>
    <row r="16" spans="1:12" ht="30.75">
      <c r="A16" s="37"/>
      <c r="B16" s="48" t="s">
        <v>193</v>
      </c>
      <c r="C16" s="48" t="s">
        <v>194</v>
      </c>
      <c r="D16" s="48" t="s">
        <v>214</v>
      </c>
      <c r="E16" s="48" t="s">
        <v>215</v>
      </c>
      <c r="F16" s="48" t="s">
        <v>216</v>
      </c>
      <c r="G16" s="48" t="s">
        <v>217</v>
      </c>
      <c r="H16" s="55"/>
      <c r="I16" s="34"/>
      <c r="J16" s="34"/>
      <c r="K16" s="34"/>
      <c r="L16" s="34"/>
    </row>
    <row r="17" spans="1:12">
      <c r="A17" s="37"/>
      <c r="B17" s="3">
        <v>1</v>
      </c>
      <c r="C17" s="49" t="str">
        <f>VLOOKUP(B17,$I$5:$K$14,2,FALSE)</f>
        <v>Москва</v>
      </c>
      <c r="D17" s="50">
        <v>26</v>
      </c>
      <c r="E17" s="50">
        <v>93470</v>
      </c>
      <c r="F17" s="50">
        <f>+E17*D17</f>
        <v>2430220</v>
      </c>
      <c r="G17" s="49">
        <f>RANK(VLOOKUP(B17, $I$5:$K$14, 3, FALSE),$K$5:$K$14,0)</f>
        <v>8</v>
      </c>
      <c r="H17" s="53"/>
      <c r="I17" s="34"/>
      <c r="J17" s="34"/>
      <c r="K17" s="34"/>
      <c r="L17" s="34"/>
    </row>
    <row r="18" spans="1:12">
      <c r="A18" s="37"/>
      <c r="B18" s="3">
        <v>4</v>
      </c>
      <c r="C18" s="49" t="str">
        <f t="shared" ref="C18:C81" si="1">VLOOKUP(B18,$I$5:$K$14,2,FALSE)</f>
        <v>Архангельск</v>
      </c>
      <c r="D18" s="50">
        <v>100</v>
      </c>
      <c r="E18" s="50">
        <v>15436</v>
      </c>
      <c r="F18" s="50">
        <f t="shared" ref="F18:F81" si="2">+E18*D18</f>
        <v>1543600</v>
      </c>
      <c r="G18" s="49">
        <f t="shared" ref="G18:G81" si="3">RANK(VLOOKUP(B18, $I$5:$K$14, 3, FALSE),$K$5:$K$14,0)</f>
        <v>2</v>
      </c>
      <c r="H18" s="53"/>
      <c r="I18" s="34"/>
      <c r="J18" s="34"/>
      <c r="K18" s="34"/>
      <c r="L18" s="34"/>
    </row>
    <row r="19" spans="1:12">
      <c r="A19" s="37"/>
      <c r="B19" s="3">
        <v>4</v>
      </c>
      <c r="C19" s="49" t="str">
        <f t="shared" si="1"/>
        <v>Архангельск</v>
      </c>
      <c r="D19" s="50">
        <v>84</v>
      </c>
      <c r="E19" s="50">
        <v>85030</v>
      </c>
      <c r="F19" s="50">
        <f t="shared" si="2"/>
        <v>7142520</v>
      </c>
      <c r="G19" s="49">
        <f t="shared" si="3"/>
        <v>2</v>
      </c>
      <c r="H19" s="53"/>
      <c r="I19" s="34"/>
      <c r="J19" s="34"/>
      <c r="K19" s="34"/>
      <c r="L19" s="34"/>
    </row>
    <row r="20" spans="1:12">
      <c r="A20" s="37"/>
      <c r="B20" s="3">
        <v>1</v>
      </c>
      <c r="C20" s="49" t="str">
        <f t="shared" si="1"/>
        <v>Москва</v>
      </c>
      <c r="D20" s="50">
        <v>58</v>
      </c>
      <c r="E20" s="50">
        <v>17080</v>
      </c>
      <c r="F20" s="50">
        <f t="shared" si="2"/>
        <v>990640</v>
      </c>
      <c r="G20" s="49">
        <f t="shared" si="3"/>
        <v>8</v>
      </c>
      <c r="H20" s="53"/>
      <c r="I20" s="34"/>
      <c r="J20" s="34"/>
      <c r="K20" s="34"/>
      <c r="L20" s="34"/>
    </row>
    <row r="21" spans="1:12">
      <c r="A21" s="37"/>
      <c r="B21" s="3">
        <v>5</v>
      </c>
      <c r="C21" s="49" t="str">
        <f t="shared" si="1"/>
        <v>Краснодар</v>
      </c>
      <c r="D21" s="50">
        <v>24</v>
      </c>
      <c r="E21" s="50">
        <v>64494</v>
      </c>
      <c r="F21" s="50">
        <f t="shared" si="2"/>
        <v>1547856</v>
      </c>
      <c r="G21" s="49">
        <f t="shared" si="3"/>
        <v>4</v>
      </c>
      <c r="H21" s="53"/>
      <c r="I21" s="34"/>
      <c r="J21" s="34"/>
      <c r="K21" s="34"/>
      <c r="L21" s="34"/>
    </row>
    <row r="22" spans="1:12">
      <c r="A22" s="37"/>
      <c r="B22" s="3">
        <v>9</v>
      </c>
      <c r="C22" s="49" t="str">
        <f t="shared" si="1"/>
        <v>Тюмень</v>
      </c>
      <c r="D22" s="50">
        <v>52</v>
      </c>
      <c r="E22" s="50">
        <v>88369</v>
      </c>
      <c r="F22" s="50">
        <f t="shared" si="2"/>
        <v>4595188</v>
      </c>
      <c r="G22" s="49">
        <f t="shared" si="3"/>
        <v>3</v>
      </c>
      <c r="H22" s="53"/>
      <c r="I22" s="34"/>
      <c r="J22" s="34"/>
      <c r="K22" s="34"/>
      <c r="L22" s="34"/>
    </row>
    <row r="23" spans="1:12">
      <c r="A23" s="37"/>
      <c r="B23" s="3">
        <v>6</v>
      </c>
      <c r="C23" s="49" t="str">
        <f t="shared" si="1"/>
        <v>Владивосток</v>
      </c>
      <c r="D23" s="50">
        <v>8</v>
      </c>
      <c r="E23" s="50">
        <v>31965</v>
      </c>
      <c r="F23" s="50">
        <f t="shared" si="2"/>
        <v>255720</v>
      </c>
      <c r="G23" s="49">
        <f t="shared" si="3"/>
        <v>7</v>
      </c>
      <c r="H23" s="53"/>
      <c r="I23" s="34"/>
      <c r="J23" s="34"/>
      <c r="K23" s="34"/>
      <c r="L23" s="34"/>
    </row>
    <row r="24" spans="1:12">
      <c r="A24" s="37"/>
      <c r="B24" s="3">
        <v>9</v>
      </c>
      <c r="C24" s="49" t="str">
        <f t="shared" si="1"/>
        <v>Тюмень</v>
      </c>
      <c r="D24" s="50">
        <v>71</v>
      </c>
      <c r="E24" s="50">
        <v>99825</v>
      </c>
      <c r="F24" s="50">
        <f t="shared" si="2"/>
        <v>7087575</v>
      </c>
      <c r="G24" s="49">
        <f t="shared" si="3"/>
        <v>3</v>
      </c>
      <c r="H24" s="53"/>
      <c r="I24" s="34"/>
      <c r="J24" s="34"/>
      <c r="K24" s="34"/>
      <c r="L24" s="34"/>
    </row>
    <row r="25" spans="1:12">
      <c r="A25" s="37"/>
      <c r="B25" s="3">
        <v>8</v>
      </c>
      <c r="C25" s="49" t="str">
        <f t="shared" si="1"/>
        <v>Новосибирск</v>
      </c>
      <c r="D25" s="50">
        <v>56</v>
      </c>
      <c r="E25" s="50">
        <v>70360</v>
      </c>
      <c r="F25" s="50">
        <f t="shared" si="2"/>
        <v>3940160</v>
      </c>
      <c r="G25" s="49">
        <f t="shared" si="3"/>
        <v>5</v>
      </c>
      <c r="H25" s="53"/>
      <c r="I25" s="34"/>
      <c r="J25" s="34"/>
      <c r="K25" s="34"/>
      <c r="L25" s="34"/>
    </row>
    <row r="26" spans="1:12">
      <c r="A26" s="37"/>
      <c r="B26" s="3">
        <v>10</v>
      </c>
      <c r="C26" s="49" t="str">
        <f t="shared" si="1"/>
        <v>Сочи</v>
      </c>
      <c r="D26" s="50">
        <v>76</v>
      </c>
      <c r="E26" s="50">
        <v>26226</v>
      </c>
      <c r="F26" s="50">
        <f t="shared" si="2"/>
        <v>1993176</v>
      </c>
      <c r="G26" s="49">
        <f t="shared" si="3"/>
        <v>6</v>
      </c>
      <c r="H26" s="53"/>
      <c r="I26" s="34"/>
      <c r="J26" s="34"/>
      <c r="K26" s="34"/>
      <c r="L26" s="34"/>
    </row>
    <row r="27" spans="1:12">
      <c r="A27" s="37"/>
      <c r="B27" s="3">
        <v>7</v>
      </c>
      <c r="C27" s="49" t="str">
        <f t="shared" si="1"/>
        <v>Мурманск</v>
      </c>
      <c r="D27" s="50">
        <v>7</v>
      </c>
      <c r="E27" s="50">
        <v>79777</v>
      </c>
      <c r="F27" s="50">
        <f t="shared" si="2"/>
        <v>558439</v>
      </c>
      <c r="G27" s="49">
        <f t="shared" si="3"/>
        <v>10</v>
      </c>
      <c r="H27" s="53"/>
      <c r="I27" s="34"/>
      <c r="J27" s="34"/>
      <c r="K27" s="34"/>
      <c r="L27" s="34"/>
    </row>
    <row r="28" spans="1:12">
      <c r="A28" s="37"/>
      <c r="B28" s="3">
        <v>7</v>
      </c>
      <c r="C28" s="49" t="str">
        <f t="shared" si="1"/>
        <v>Мурманск</v>
      </c>
      <c r="D28" s="50">
        <v>79</v>
      </c>
      <c r="E28" s="50">
        <v>99983</v>
      </c>
      <c r="F28" s="50">
        <f t="shared" si="2"/>
        <v>7898657</v>
      </c>
      <c r="G28" s="49">
        <f t="shared" si="3"/>
        <v>10</v>
      </c>
      <c r="H28" s="53"/>
      <c r="I28" s="34"/>
      <c r="J28" s="34"/>
      <c r="K28" s="34"/>
      <c r="L28" s="34"/>
    </row>
    <row r="29" spans="1:12">
      <c r="A29" s="37"/>
      <c r="B29" s="3">
        <v>8</v>
      </c>
      <c r="C29" s="49" t="str">
        <f t="shared" si="1"/>
        <v>Новосибирск</v>
      </c>
      <c r="D29" s="50">
        <v>33</v>
      </c>
      <c r="E29" s="50">
        <v>59856</v>
      </c>
      <c r="F29" s="50">
        <f t="shared" si="2"/>
        <v>1975248</v>
      </c>
      <c r="G29" s="49">
        <f t="shared" si="3"/>
        <v>5</v>
      </c>
      <c r="H29" s="53"/>
      <c r="I29" s="34"/>
      <c r="J29" s="34"/>
      <c r="K29" s="34"/>
      <c r="L29" s="34"/>
    </row>
    <row r="30" spans="1:12">
      <c r="A30" s="37"/>
      <c r="B30" s="3">
        <v>7</v>
      </c>
      <c r="C30" s="49" t="str">
        <f t="shared" si="1"/>
        <v>Мурманск</v>
      </c>
      <c r="D30" s="50">
        <v>62</v>
      </c>
      <c r="E30" s="50">
        <v>13577</v>
      </c>
      <c r="F30" s="50">
        <f t="shared" si="2"/>
        <v>841774</v>
      </c>
      <c r="G30" s="49">
        <f t="shared" si="3"/>
        <v>10</v>
      </c>
      <c r="H30" s="53"/>
      <c r="I30" s="34"/>
      <c r="J30" s="34"/>
      <c r="K30" s="34"/>
      <c r="L30" s="34"/>
    </row>
    <row r="31" spans="1:12">
      <c r="A31" s="37"/>
      <c r="B31" s="3">
        <v>6</v>
      </c>
      <c r="C31" s="49" t="str">
        <f t="shared" si="1"/>
        <v>Владивосток</v>
      </c>
      <c r="D31" s="50">
        <v>20</v>
      </c>
      <c r="E31" s="50">
        <v>76951</v>
      </c>
      <c r="F31" s="50">
        <f t="shared" si="2"/>
        <v>1539020</v>
      </c>
      <c r="G31" s="49">
        <f t="shared" si="3"/>
        <v>7</v>
      </c>
      <c r="H31" s="53"/>
      <c r="I31" s="34"/>
      <c r="J31" s="34"/>
      <c r="K31" s="34"/>
      <c r="L31" s="34"/>
    </row>
    <row r="32" spans="1:12">
      <c r="A32" s="37"/>
      <c r="B32" s="3">
        <v>10</v>
      </c>
      <c r="C32" s="49" t="str">
        <f t="shared" si="1"/>
        <v>Сочи</v>
      </c>
      <c r="D32" s="50">
        <v>51</v>
      </c>
      <c r="E32" s="50">
        <v>57536</v>
      </c>
      <c r="F32" s="50">
        <f t="shared" si="2"/>
        <v>2934336</v>
      </c>
      <c r="G32" s="49">
        <f t="shared" si="3"/>
        <v>6</v>
      </c>
      <c r="I32" s="34"/>
      <c r="J32" s="34"/>
      <c r="K32" s="34"/>
      <c r="L32" s="34"/>
    </row>
    <row r="33" spans="1:12">
      <c r="A33" s="37"/>
      <c r="B33" s="3">
        <v>10</v>
      </c>
      <c r="C33" s="49" t="str">
        <f t="shared" si="1"/>
        <v>Сочи</v>
      </c>
      <c r="D33" s="50">
        <v>7</v>
      </c>
      <c r="E33" s="50">
        <v>67723</v>
      </c>
      <c r="F33" s="50">
        <f t="shared" si="2"/>
        <v>474061</v>
      </c>
      <c r="G33" s="49">
        <f t="shared" si="3"/>
        <v>6</v>
      </c>
      <c r="I33" s="34"/>
      <c r="J33" s="34"/>
      <c r="K33" s="34"/>
      <c r="L33" s="34"/>
    </row>
    <row r="34" spans="1:12">
      <c r="A34" s="37"/>
      <c r="B34" s="3">
        <v>7</v>
      </c>
      <c r="C34" s="49" t="str">
        <f t="shared" si="1"/>
        <v>Мурманск</v>
      </c>
      <c r="D34" s="50">
        <v>89</v>
      </c>
      <c r="E34" s="50">
        <v>76144</v>
      </c>
      <c r="F34" s="50">
        <f t="shared" si="2"/>
        <v>6776816</v>
      </c>
      <c r="G34" s="49">
        <f t="shared" si="3"/>
        <v>10</v>
      </c>
      <c r="I34" s="34"/>
      <c r="J34" s="34"/>
      <c r="K34" s="34"/>
      <c r="L34" s="34"/>
    </row>
    <row r="35" spans="1:12">
      <c r="A35" s="37"/>
      <c r="B35" s="3">
        <v>4</v>
      </c>
      <c r="C35" s="49" t="str">
        <f t="shared" si="1"/>
        <v>Архангельск</v>
      </c>
      <c r="D35" s="50">
        <v>15</v>
      </c>
      <c r="E35" s="50">
        <v>51504</v>
      </c>
      <c r="F35" s="50">
        <f t="shared" si="2"/>
        <v>772560</v>
      </c>
      <c r="G35" s="49">
        <f t="shared" si="3"/>
        <v>2</v>
      </c>
      <c r="I35" s="34"/>
      <c r="J35" s="34"/>
      <c r="K35" s="34"/>
      <c r="L35" s="34"/>
    </row>
    <row r="36" spans="1:12">
      <c r="A36" s="37"/>
      <c r="B36" s="3">
        <v>3</v>
      </c>
      <c r="C36" s="49" t="str">
        <f t="shared" si="1"/>
        <v>Челябинск</v>
      </c>
      <c r="D36" s="50">
        <v>63</v>
      </c>
      <c r="E36" s="50">
        <v>67867</v>
      </c>
      <c r="F36" s="50">
        <f t="shared" si="2"/>
        <v>4275621</v>
      </c>
      <c r="G36" s="49">
        <f t="shared" si="3"/>
        <v>1</v>
      </c>
      <c r="I36" s="34"/>
      <c r="J36" s="34"/>
      <c r="K36" s="34"/>
      <c r="L36" s="34"/>
    </row>
    <row r="37" spans="1:12">
      <c r="A37" s="37"/>
      <c r="B37" s="3">
        <v>3</v>
      </c>
      <c r="C37" s="49" t="str">
        <f t="shared" si="1"/>
        <v>Челябинск</v>
      </c>
      <c r="D37" s="50">
        <v>10</v>
      </c>
      <c r="E37" s="50">
        <v>61505</v>
      </c>
      <c r="F37" s="50">
        <f t="shared" si="2"/>
        <v>615050</v>
      </c>
      <c r="G37" s="49">
        <f t="shared" si="3"/>
        <v>1</v>
      </c>
      <c r="I37" s="34"/>
      <c r="J37" s="34"/>
      <c r="K37" s="34"/>
      <c r="L37" s="34"/>
    </row>
    <row r="38" spans="1:12">
      <c r="A38" s="37"/>
      <c r="B38" s="3">
        <v>10</v>
      </c>
      <c r="C38" s="49" t="str">
        <f t="shared" si="1"/>
        <v>Сочи</v>
      </c>
      <c r="D38" s="50">
        <v>90</v>
      </c>
      <c r="E38" s="50">
        <v>45225</v>
      </c>
      <c r="F38" s="50">
        <f t="shared" si="2"/>
        <v>4070250</v>
      </c>
      <c r="G38" s="49">
        <f t="shared" si="3"/>
        <v>6</v>
      </c>
      <c r="I38" s="34"/>
      <c r="J38" s="34"/>
      <c r="K38" s="34"/>
      <c r="L38" s="34"/>
    </row>
    <row r="39" spans="1:12">
      <c r="A39" s="37"/>
      <c r="B39" s="3">
        <v>4</v>
      </c>
      <c r="C39" s="49" t="str">
        <f t="shared" si="1"/>
        <v>Архангельск</v>
      </c>
      <c r="D39" s="50">
        <v>0</v>
      </c>
      <c r="E39" s="50">
        <v>20725</v>
      </c>
      <c r="F39" s="50">
        <f t="shared" si="2"/>
        <v>0</v>
      </c>
      <c r="G39" s="49">
        <f t="shared" si="3"/>
        <v>2</v>
      </c>
      <c r="I39" s="34"/>
      <c r="J39" s="34"/>
      <c r="K39" s="34"/>
      <c r="L39" s="34"/>
    </row>
    <row r="40" spans="1:12">
      <c r="A40" s="37"/>
      <c r="B40" s="3">
        <v>3</v>
      </c>
      <c r="C40" s="49" t="str">
        <f t="shared" si="1"/>
        <v>Челябинск</v>
      </c>
      <c r="D40" s="50">
        <v>70</v>
      </c>
      <c r="E40" s="50">
        <v>60550</v>
      </c>
      <c r="F40" s="50">
        <f t="shared" si="2"/>
        <v>4238500</v>
      </c>
      <c r="G40" s="49">
        <f t="shared" si="3"/>
        <v>1</v>
      </c>
      <c r="I40" s="34"/>
      <c r="J40" s="34"/>
      <c r="K40" s="34"/>
      <c r="L40" s="34"/>
    </row>
    <row r="41" spans="1:12">
      <c r="A41" s="37"/>
      <c r="B41" s="3">
        <v>5</v>
      </c>
      <c r="C41" s="49" t="str">
        <f t="shared" si="1"/>
        <v>Краснодар</v>
      </c>
      <c r="D41" s="50">
        <v>29</v>
      </c>
      <c r="E41" s="50">
        <v>11164</v>
      </c>
      <c r="F41" s="50">
        <f t="shared" si="2"/>
        <v>323756</v>
      </c>
      <c r="G41" s="49">
        <f t="shared" si="3"/>
        <v>4</v>
      </c>
      <c r="I41" s="34"/>
      <c r="J41" s="34"/>
      <c r="K41" s="34"/>
      <c r="L41" s="34"/>
    </row>
    <row r="42" spans="1:12">
      <c r="A42" s="37"/>
      <c r="B42" s="3">
        <v>4</v>
      </c>
      <c r="C42" s="49" t="str">
        <f t="shared" si="1"/>
        <v>Архангельск</v>
      </c>
      <c r="D42" s="50">
        <v>40</v>
      </c>
      <c r="E42" s="50">
        <v>41872</v>
      </c>
      <c r="F42" s="50">
        <f t="shared" si="2"/>
        <v>1674880</v>
      </c>
      <c r="G42" s="49">
        <f t="shared" si="3"/>
        <v>2</v>
      </c>
      <c r="I42" s="34"/>
      <c r="J42" s="34"/>
      <c r="K42" s="34"/>
      <c r="L42" s="34"/>
    </row>
    <row r="43" spans="1:12">
      <c r="A43" s="37"/>
      <c r="B43" s="3">
        <v>8</v>
      </c>
      <c r="C43" s="49" t="str">
        <f t="shared" si="1"/>
        <v>Новосибирск</v>
      </c>
      <c r="D43" s="50">
        <v>56</v>
      </c>
      <c r="E43" s="50">
        <v>23655</v>
      </c>
      <c r="F43" s="50">
        <f t="shared" si="2"/>
        <v>1324680</v>
      </c>
      <c r="G43" s="49">
        <f t="shared" si="3"/>
        <v>5</v>
      </c>
      <c r="I43" s="34"/>
      <c r="J43" s="34"/>
      <c r="K43" s="34"/>
      <c r="L43" s="34"/>
    </row>
    <row r="44" spans="1:12">
      <c r="A44" s="37"/>
      <c r="B44" s="3">
        <v>6</v>
      </c>
      <c r="C44" s="49" t="str">
        <f t="shared" si="1"/>
        <v>Владивосток</v>
      </c>
      <c r="D44" s="50">
        <v>13</v>
      </c>
      <c r="E44" s="50">
        <v>97901</v>
      </c>
      <c r="F44" s="50">
        <f t="shared" si="2"/>
        <v>1272713</v>
      </c>
      <c r="G44" s="49">
        <f t="shared" si="3"/>
        <v>7</v>
      </c>
      <c r="I44" s="34"/>
      <c r="J44" s="34"/>
      <c r="K44" s="34"/>
      <c r="L44" s="34"/>
    </row>
    <row r="45" spans="1:12">
      <c r="A45" s="37"/>
      <c r="B45" s="3">
        <v>1</v>
      </c>
      <c r="C45" s="49" t="str">
        <f t="shared" si="1"/>
        <v>Москва</v>
      </c>
      <c r="D45" s="50">
        <v>97</v>
      </c>
      <c r="E45" s="50">
        <v>82442</v>
      </c>
      <c r="F45" s="50">
        <f t="shared" si="2"/>
        <v>7996874</v>
      </c>
      <c r="G45" s="49">
        <f t="shared" si="3"/>
        <v>8</v>
      </c>
      <c r="I45" s="34"/>
      <c r="J45" s="34"/>
      <c r="K45" s="34"/>
      <c r="L45" s="34"/>
    </row>
    <row r="46" spans="1:12">
      <c r="A46" s="37"/>
      <c r="B46" s="3">
        <v>3</v>
      </c>
      <c r="C46" s="49" t="str">
        <f t="shared" si="1"/>
        <v>Челябинск</v>
      </c>
      <c r="D46" s="50">
        <v>72</v>
      </c>
      <c r="E46" s="50">
        <v>94804</v>
      </c>
      <c r="F46" s="50">
        <f t="shared" si="2"/>
        <v>6825888</v>
      </c>
      <c r="G46" s="49">
        <f t="shared" si="3"/>
        <v>1</v>
      </c>
      <c r="I46" s="34"/>
      <c r="J46" s="34"/>
      <c r="K46" s="34"/>
      <c r="L46" s="34"/>
    </row>
    <row r="47" spans="1:12">
      <c r="A47" s="37"/>
      <c r="B47" s="3">
        <v>7</v>
      </c>
      <c r="C47" s="49" t="str">
        <f t="shared" si="1"/>
        <v>Мурманск</v>
      </c>
      <c r="D47" s="50">
        <v>91</v>
      </c>
      <c r="E47" s="50">
        <v>79322</v>
      </c>
      <c r="F47" s="50">
        <f t="shared" si="2"/>
        <v>7218302</v>
      </c>
      <c r="G47" s="49">
        <f t="shared" si="3"/>
        <v>10</v>
      </c>
      <c r="I47" s="34"/>
      <c r="J47" s="34"/>
      <c r="K47" s="34"/>
      <c r="L47" s="34"/>
    </row>
    <row r="48" spans="1:12">
      <c r="A48" s="37"/>
      <c r="B48" s="3">
        <v>1</v>
      </c>
      <c r="C48" s="49" t="str">
        <f t="shared" si="1"/>
        <v>Москва</v>
      </c>
      <c r="D48" s="50">
        <v>45</v>
      </c>
      <c r="E48" s="50">
        <v>5272</v>
      </c>
      <c r="F48" s="50">
        <f t="shared" si="2"/>
        <v>237240</v>
      </c>
      <c r="G48" s="49">
        <f t="shared" si="3"/>
        <v>8</v>
      </c>
      <c r="I48" s="34"/>
      <c r="J48" s="34"/>
      <c r="K48" s="34"/>
      <c r="L48" s="34"/>
    </row>
    <row r="49" spans="1:12">
      <c r="A49" s="37"/>
      <c r="B49" s="3">
        <v>1</v>
      </c>
      <c r="C49" s="49" t="str">
        <f t="shared" si="1"/>
        <v>Москва</v>
      </c>
      <c r="D49" s="50">
        <v>12</v>
      </c>
      <c r="E49" s="50">
        <v>62962</v>
      </c>
      <c r="F49" s="50">
        <f t="shared" si="2"/>
        <v>755544</v>
      </c>
      <c r="G49" s="49">
        <f t="shared" si="3"/>
        <v>8</v>
      </c>
      <c r="I49" s="34"/>
      <c r="J49" s="34"/>
      <c r="K49" s="34"/>
      <c r="L49" s="34"/>
    </row>
    <row r="50" spans="1:12">
      <c r="A50" s="37"/>
      <c r="B50" s="3">
        <v>6</v>
      </c>
      <c r="C50" s="49" t="str">
        <f t="shared" si="1"/>
        <v>Владивосток</v>
      </c>
      <c r="D50" s="50">
        <v>11</v>
      </c>
      <c r="E50" s="50">
        <v>80082</v>
      </c>
      <c r="F50" s="50">
        <f t="shared" si="2"/>
        <v>880902</v>
      </c>
      <c r="G50" s="49">
        <f t="shared" si="3"/>
        <v>7</v>
      </c>
      <c r="I50" s="34"/>
      <c r="J50" s="34"/>
      <c r="K50" s="34"/>
      <c r="L50" s="34"/>
    </row>
    <row r="51" spans="1:12">
      <c r="A51" s="37"/>
      <c r="B51" s="3">
        <v>6</v>
      </c>
      <c r="C51" s="49" t="str">
        <f t="shared" si="1"/>
        <v>Владивосток</v>
      </c>
      <c r="D51" s="50">
        <v>28</v>
      </c>
      <c r="E51" s="50">
        <v>70724</v>
      </c>
      <c r="F51" s="50">
        <f t="shared" si="2"/>
        <v>1980272</v>
      </c>
      <c r="G51" s="49">
        <f t="shared" si="3"/>
        <v>7</v>
      </c>
      <c r="I51" s="34"/>
      <c r="J51" s="34"/>
      <c r="K51" s="34"/>
      <c r="L51" s="34"/>
    </row>
    <row r="52" spans="1:12">
      <c r="A52" s="37"/>
      <c r="B52" s="3">
        <v>4</v>
      </c>
      <c r="C52" s="49" t="str">
        <f t="shared" si="1"/>
        <v>Архангельск</v>
      </c>
      <c r="D52" s="50">
        <v>80</v>
      </c>
      <c r="E52" s="50">
        <v>16106</v>
      </c>
      <c r="F52" s="50">
        <f t="shared" si="2"/>
        <v>1288480</v>
      </c>
      <c r="G52" s="49">
        <f t="shared" si="3"/>
        <v>2</v>
      </c>
      <c r="I52" s="34"/>
      <c r="J52" s="34"/>
      <c r="K52" s="34"/>
      <c r="L52" s="34"/>
    </row>
    <row r="53" spans="1:12">
      <c r="A53" s="37"/>
      <c r="B53" s="3">
        <v>8</v>
      </c>
      <c r="C53" s="49" t="str">
        <f t="shared" si="1"/>
        <v>Новосибирск</v>
      </c>
      <c r="D53" s="50">
        <v>93</v>
      </c>
      <c r="E53" s="50">
        <v>1093</v>
      </c>
      <c r="F53" s="50">
        <f t="shared" si="2"/>
        <v>101649</v>
      </c>
      <c r="G53" s="49">
        <f t="shared" si="3"/>
        <v>5</v>
      </c>
      <c r="I53" s="34"/>
      <c r="J53" s="34"/>
      <c r="K53" s="34"/>
      <c r="L53" s="34"/>
    </row>
    <row r="54" spans="1:12">
      <c r="A54" s="37"/>
      <c r="B54" s="3">
        <v>4</v>
      </c>
      <c r="C54" s="49" t="str">
        <f t="shared" si="1"/>
        <v>Архангельск</v>
      </c>
      <c r="D54" s="50">
        <v>49</v>
      </c>
      <c r="E54" s="50">
        <v>81535</v>
      </c>
      <c r="F54" s="50">
        <f t="shared" si="2"/>
        <v>3995215</v>
      </c>
      <c r="G54" s="49">
        <f t="shared" si="3"/>
        <v>2</v>
      </c>
      <c r="I54" s="34"/>
      <c r="J54" s="34"/>
      <c r="K54" s="34"/>
      <c r="L54" s="34"/>
    </row>
    <row r="55" spans="1:12">
      <c r="A55" s="37"/>
      <c r="B55" s="3">
        <v>10</v>
      </c>
      <c r="C55" s="49" t="str">
        <f t="shared" si="1"/>
        <v>Сочи</v>
      </c>
      <c r="D55" s="50">
        <v>11</v>
      </c>
      <c r="E55" s="50">
        <v>49566</v>
      </c>
      <c r="F55" s="50">
        <f t="shared" si="2"/>
        <v>545226</v>
      </c>
      <c r="G55" s="49">
        <f t="shared" si="3"/>
        <v>6</v>
      </c>
      <c r="I55" s="34"/>
      <c r="J55" s="34"/>
      <c r="K55" s="34"/>
      <c r="L55" s="34"/>
    </row>
    <row r="56" spans="1:12">
      <c r="A56" s="37"/>
      <c r="B56" s="3">
        <v>1</v>
      </c>
      <c r="C56" s="49" t="str">
        <f t="shared" si="1"/>
        <v>Москва</v>
      </c>
      <c r="D56" s="50">
        <v>69</v>
      </c>
      <c r="E56" s="50">
        <v>55723</v>
      </c>
      <c r="F56" s="50">
        <f t="shared" si="2"/>
        <v>3844887</v>
      </c>
      <c r="G56" s="49">
        <f t="shared" si="3"/>
        <v>8</v>
      </c>
      <c r="I56" s="34"/>
      <c r="J56" s="34"/>
      <c r="K56" s="34"/>
      <c r="L56" s="34"/>
    </row>
    <row r="57" spans="1:12">
      <c r="A57" s="37"/>
      <c r="B57" s="3">
        <v>8</v>
      </c>
      <c r="C57" s="49" t="str">
        <f t="shared" si="1"/>
        <v>Новосибирск</v>
      </c>
      <c r="D57" s="50">
        <v>34</v>
      </c>
      <c r="E57" s="50">
        <v>77563</v>
      </c>
      <c r="F57" s="50">
        <f t="shared" si="2"/>
        <v>2637142</v>
      </c>
      <c r="G57" s="49">
        <f t="shared" si="3"/>
        <v>5</v>
      </c>
      <c r="I57" s="34"/>
      <c r="J57" s="34"/>
      <c r="K57" s="34"/>
      <c r="L57" s="34"/>
    </row>
    <row r="58" spans="1:12">
      <c r="A58" s="37"/>
      <c r="B58" s="3">
        <v>1</v>
      </c>
      <c r="C58" s="49" t="str">
        <f t="shared" si="1"/>
        <v>Москва</v>
      </c>
      <c r="D58" s="50">
        <v>20</v>
      </c>
      <c r="E58" s="50">
        <v>82926</v>
      </c>
      <c r="F58" s="50">
        <f t="shared" si="2"/>
        <v>1658520</v>
      </c>
      <c r="G58" s="49">
        <f t="shared" si="3"/>
        <v>8</v>
      </c>
      <c r="I58" s="34"/>
      <c r="J58" s="34"/>
      <c r="K58" s="34"/>
      <c r="L58" s="34"/>
    </row>
    <row r="59" spans="1:12">
      <c r="A59" s="37"/>
      <c r="B59" s="3">
        <v>9</v>
      </c>
      <c r="C59" s="49" t="str">
        <f t="shared" si="1"/>
        <v>Тюмень</v>
      </c>
      <c r="D59" s="50">
        <v>36</v>
      </c>
      <c r="E59" s="50">
        <v>70746</v>
      </c>
      <c r="F59" s="50">
        <f t="shared" si="2"/>
        <v>2546856</v>
      </c>
      <c r="G59" s="49">
        <f t="shared" si="3"/>
        <v>3</v>
      </c>
      <c r="I59" s="34"/>
      <c r="J59" s="34"/>
      <c r="K59" s="34"/>
      <c r="L59" s="34"/>
    </row>
    <row r="60" spans="1:12">
      <c r="A60" s="37"/>
      <c r="B60" s="3">
        <v>8</v>
      </c>
      <c r="C60" s="49" t="str">
        <f t="shared" si="1"/>
        <v>Новосибирск</v>
      </c>
      <c r="D60" s="50">
        <v>6</v>
      </c>
      <c r="E60" s="50">
        <v>39870</v>
      </c>
      <c r="F60" s="50">
        <f t="shared" si="2"/>
        <v>239220</v>
      </c>
      <c r="G60" s="49">
        <f t="shared" si="3"/>
        <v>5</v>
      </c>
      <c r="I60" s="34"/>
      <c r="J60" s="34"/>
      <c r="K60" s="34"/>
      <c r="L60" s="34"/>
    </row>
    <row r="61" spans="1:12">
      <c r="A61" s="37"/>
      <c r="B61" s="3">
        <v>10</v>
      </c>
      <c r="C61" s="49" t="str">
        <f t="shared" si="1"/>
        <v>Сочи</v>
      </c>
      <c r="D61" s="50">
        <v>14</v>
      </c>
      <c r="E61" s="50">
        <v>6807</v>
      </c>
      <c r="F61" s="50">
        <f t="shared" si="2"/>
        <v>95298</v>
      </c>
      <c r="G61" s="49">
        <f t="shared" si="3"/>
        <v>6</v>
      </c>
      <c r="I61" s="34"/>
      <c r="J61" s="34"/>
      <c r="K61" s="34"/>
      <c r="L61" s="34"/>
    </row>
    <row r="62" spans="1:12">
      <c r="A62" s="37"/>
      <c r="B62" s="3">
        <v>4</v>
      </c>
      <c r="C62" s="49" t="str">
        <f t="shared" si="1"/>
        <v>Архангельск</v>
      </c>
      <c r="D62" s="50">
        <v>25</v>
      </c>
      <c r="E62" s="50">
        <v>80879</v>
      </c>
      <c r="F62" s="50">
        <f t="shared" si="2"/>
        <v>2021975</v>
      </c>
      <c r="G62" s="49">
        <f t="shared" si="3"/>
        <v>2</v>
      </c>
      <c r="I62" s="34"/>
      <c r="J62" s="34"/>
      <c r="K62" s="34"/>
      <c r="L62" s="34"/>
    </row>
    <row r="63" spans="1:12">
      <c r="A63" s="37"/>
      <c r="B63" s="3">
        <v>2</v>
      </c>
      <c r="C63" s="49" t="str">
        <f t="shared" si="1"/>
        <v>Санкт-Петербург</v>
      </c>
      <c r="D63" s="50">
        <v>8</v>
      </c>
      <c r="E63" s="50">
        <v>51584</v>
      </c>
      <c r="F63" s="50">
        <f t="shared" si="2"/>
        <v>412672</v>
      </c>
      <c r="G63" s="49">
        <f t="shared" si="3"/>
        <v>9</v>
      </c>
      <c r="I63" s="34"/>
      <c r="J63" s="34"/>
      <c r="K63" s="34"/>
      <c r="L63" s="34"/>
    </row>
    <row r="64" spans="1:12">
      <c r="A64" s="37"/>
      <c r="B64" s="3">
        <v>4</v>
      </c>
      <c r="C64" s="49" t="str">
        <f t="shared" si="1"/>
        <v>Архангельск</v>
      </c>
      <c r="D64" s="50">
        <v>52</v>
      </c>
      <c r="E64" s="50">
        <v>99026</v>
      </c>
      <c r="F64" s="50">
        <f t="shared" si="2"/>
        <v>5149352</v>
      </c>
      <c r="G64" s="49">
        <f t="shared" si="3"/>
        <v>2</v>
      </c>
      <c r="I64" s="34"/>
      <c r="J64" s="34"/>
      <c r="K64" s="34"/>
      <c r="L64" s="34"/>
    </row>
    <row r="65" spans="1:12">
      <c r="A65" s="37"/>
      <c r="B65" s="3">
        <v>8</v>
      </c>
      <c r="C65" s="49" t="str">
        <f t="shared" si="1"/>
        <v>Новосибирск</v>
      </c>
      <c r="D65" s="50">
        <v>10</v>
      </c>
      <c r="E65" s="50">
        <v>47089</v>
      </c>
      <c r="F65" s="50">
        <f t="shared" si="2"/>
        <v>470890</v>
      </c>
      <c r="G65" s="49">
        <f t="shared" si="3"/>
        <v>5</v>
      </c>
      <c r="I65" s="34"/>
      <c r="J65" s="34"/>
      <c r="K65" s="34"/>
      <c r="L65" s="34"/>
    </row>
    <row r="66" spans="1:12">
      <c r="A66" s="37"/>
      <c r="B66" s="3">
        <v>7</v>
      </c>
      <c r="C66" s="49" t="str">
        <f t="shared" si="1"/>
        <v>Мурманск</v>
      </c>
      <c r="D66" s="50">
        <v>65</v>
      </c>
      <c r="E66" s="50">
        <v>24543</v>
      </c>
      <c r="F66" s="50">
        <f t="shared" si="2"/>
        <v>1595295</v>
      </c>
      <c r="G66" s="49">
        <f t="shared" si="3"/>
        <v>10</v>
      </c>
      <c r="I66" s="34"/>
      <c r="J66" s="34"/>
      <c r="K66" s="34"/>
      <c r="L66" s="34"/>
    </row>
    <row r="67" spans="1:12">
      <c r="A67" s="37"/>
      <c r="B67" s="3">
        <v>9</v>
      </c>
      <c r="C67" s="49" t="str">
        <f t="shared" si="1"/>
        <v>Тюмень</v>
      </c>
      <c r="D67" s="50">
        <v>31</v>
      </c>
      <c r="E67" s="50">
        <v>51809</v>
      </c>
      <c r="F67" s="50">
        <f t="shared" si="2"/>
        <v>1606079</v>
      </c>
      <c r="G67" s="49">
        <f t="shared" si="3"/>
        <v>3</v>
      </c>
      <c r="I67" s="34"/>
      <c r="J67" s="34"/>
      <c r="K67" s="34"/>
      <c r="L67" s="34"/>
    </row>
    <row r="68" spans="1:12">
      <c r="A68" s="37"/>
      <c r="B68" s="3">
        <v>10</v>
      </c>
      <c r="C68" s="49" t="str">
        <f t="shared" si="1"/>
        <v>Сочи</v>
      </c>
      <c r="D68" s="50">
        <v>84</v>
      </c>
      <c r="E68" s="50">
        <v>35436</v>
      </c>
      <c r="F68" s="50">
        <f t="shared" si="2"/>
        <v>2976624</v>
      </c>
      <c r="G68" s="49">
        <f t="shared" si="3"/>
        <v>6</v>
      </c>
      <c r="I68" s="34"/>
      <c r="J68" s="34"/>
      <c r="K68" s="34"/>
      <c r="L68" s="34"/>
    </row>
    <row r="69" spans="1:12">
      <c r="A69" s="37"/>
      <c r="B69" s="3">
        <v>3</v>
      </c>
      <c r="C69" s="49" t="str">
        <f t="shared" si="1"/>
        <v>Челябинск</v>
      </c>
      <c r="D69" s="50">
        <v>43</v>
      </c>
      <c r="E69" s="50">
        <v>55351</v>
      </c>
      <c r="F69" s="50">
        <f t="shared" si="2"/>
        <v>2380093</v>
      </c>
      <c r="G69" s="49">
        <f t="shared" si="3"/>
        <v>1</v>
      </c>
      <c r="I69" s="34"/>
      <c r="J69" s="34"/>
      <c r="K69" s="34"/>
      <c r="L69" s="34"/>
    </row>
    <row r="70" spans="1:12">
      <c r="A70" s="37"/>
      <c r="B70" s="3">
        <v>7</v>
      </c>
      <c r="C70" s="49" t="str">
        <f t="shared" si="1"/>
        <v>Мурманск</v>
      </c>
      <c r="D70" s="50">
        <v>8</v>
      </c>
      <c r="E70" s="50">
        <v>77027</v>
      </c>
      <c r="F70" s="50">
        <f t="shared" si="2"/>
        <v>616216</v>
      </c>
      <c r="G70" s="49">
        <f t="shared" si="3"/>
        <v>10</v>
      </c>
      <c r="I70" s="34"/>
      <c r="J70" s="34"/>
      <c r="K70" s="34"/>
      <c r="L70" s="34"/>
    </row>
    <row r="71" spans="1:12">
      <c r="A71" s="37"/>
      <c r="B71" s="3">
        <v>8</v>
      </c>
      <c r="C71" s="49" t="str">
        <f t="shared" si="1"/>
        <v>Новосибирск</v>
      </c>
      <c r="D71" s="50">
        <v>5</v>
      </c>
      <c r="E71" s="50">
        <v>83295</v>
      </c>
      <c r="F71" s="50">
        <f t="shared" si="2"/>
        <v>416475</v>
      </c>
      <c r="G71" s="49">
        <f t="shared" si="3"/>
        <v>5</v>
      </c>
      <c r="I71" s="34"/>
      <c r="J71" s="34"/>
      <c r="K71" s="34"/>
      <c r="L71" s="34"/>
    </row>
    <row r="72" spans="1:12">
      <c r="A72" s="37"/>
      <c r="B72" s="3">
        <v>8</v>
      </c>
      <c r="C72" s="49" t="str">
        <f t="shared" si="1"/>
        <v>Новосибирск</v>
      </c>
      <c r="D72" s="50">
        <v>76</v>
      </c>
      <c r="E72" s="50">
        <v>91918</v>
      </c>
      <c r="F72" s="50">
        <f t="shared" si="2"/>
        <v>6985768</v>
      </c>
      <c r="G72" s="49">
        <f t="shared" si="3"/>
        <v>5</v>
      </c>
      <c r="I72" s="34"/>
      <c r="J72" s="34"/>
      <c r="K72" s="34"/>
      <c r="L72" s="34"/>
    </row>
    <row r="73" spans="1:12">
      <c r="A73" s="37"/>
      <c r="B73" s="3">
        <v>2</v>
      </c>
      <c r="C73" s="49" t="str">
        <f t="shared" si="1"/>
        <v>Санкт-Петербург</v>
      </c>
      <c r="D73" s="50">
        <v>48</v>
      </c>
      <c r="E73" s="50">
        <v>51832</v>
      </c>
      <c r="F73" s="50">
        <f t="shared" si="2"/>
        <v>2487936</v>
      </c>
      <c r="G73" s="49">
        <f t="shared" si="3"/>
        <v>9</v>
      </c>
      <c r="I73" s="34"/>
      <c r="J73" s="34"/>
      <c r="K73" s="34"/>
      <c r="L73" s="34"/>
    </row>
    <row r="74" spans="1:12">
      <c r="A74" s="37"/>
      <c r="B74" s="3">
        <v>4</v>
      </c>
      <c r="C74" s="49" t="str">
        <f t="shared" si="1"/>
        <v>Архангельск</v>
      </c>
      <c r="D74" s="50">
        <v>78</v>
      </c>
      <c r="E74" s="50">
        <v>10557</v>
      </c>
      <c r="F74" s="50">
        <f t="shared" si="2"/>
        <v>823446</v>
      </c>
      <c r="G74" s="49">
        <f t="shared" si="3"/>
        <v>2</v>
      </c>
      <c r="I74" s="34"/>
      <c r="J74" s="34"/>
      <c r="K74" s="34"/>
      <c r="L74" s="34"/>
    </row>
    <row r="75" spans="1:12">
      <c r="A75" s="37"/>
      <c r="B75" s="3">
        <v>10</v>
      </c>
      <c r="C75" s="49" t="str">
        <f t="shared" si="1"/>
        <v>Сочи</v>
      </c>
      <c r="D75" s="50">
        <v>69</v>
      </c>
      <c r="E75" s="50">
        <v>43544</v>
      </c>
      <c r="F75" s="50">
        <f t="shared" si="2"/>
        <v>3004536</v>
      </c>
      <c r="G75" s="49">
        <f t="shared" si="3"/>
        <v>6</v>
      </c>
      <c r="I75" s="34"/>
      <c r="J75" s="34"/>
      <c r="K75" s="34"/>
      <c r="L75" s="34"/>
    </row>
    <row r="76" spans="1:12">
      <c r="A76" s="37"/>
      <c r="B76" s="3">
        <v>3</v>
      </c>
      <c r="C76" s="49" t="str">
        <f t="shared" si="1"/>
        <v>Челябинск</v>
      </c>
      <c r="D76" s="50">
        <v>97</v>
      </c>
      <c r="E76" s="50">
        <v>62405</v>
      </c>
      <c r="F76" s="50">
        <f t="shared" si="2"/>
        <v>6053285</v>
      </c>
      <c r="G76" s="49">
        <f t="shared" si="3"/>
        <v>1</v>
      </c>
      <c r="I76" s="34"/>
      <c r="J76" s="34"/>
      <c r="K76" s="34"/>
      <c r="L76" s="34"/>
    </row>
    <row r="77" spans="1:12">
      <c r="A77" s="37"/>
      <c r="B77" s="3">
        <v>1</v>
      </c>
      <c r="C77" s="49" t="str">
        <f t="shared" si="1"/>
        <v>Москва</v>
      </c>
      <c r="D77" s="50">
        <v>72</v>
      </c>
      <c r="E77" s="50">
        <v>17417</v>
      </c>
      <c r="F77" s="50">
        <f t="shared" si="2"/>
        <v>1254024</v>
      </c>
      <c r="G77" s="49">
        <f t="shared" si="3"/>
        <v>8</v>
      </c>
      <c r="I77" s="34"/>
      <c r="J77" s="34"/>
      <c r="K77" s="34"/>
      <c r="L77" s="34"/>
    </row>
    <row r="78" spans="1:12">
      <c r="A78" s="37"/>
      <c r="B78" s="3">
        <v>1</v>
      </c>
      <c r="C78" s="49" t="str">
        <f t="shared" si="1"/>
        <v>Москва</v>
      </c>
      <c r="D78" s="50">
        <v>65</v>
      </c>
      <c r="E78" s="50">
        <v>12408</v>
      </c>
      <c r="F78" s="50">
        <f t="shared" si="2"/>
        <v>806520</v>
      </c>
      <c r="G78" s="49">
        <f t="shared" si="3"/>
        <v>8</v>
      </c>
      <c r="I78" s="34"/>
      <c r="J78" s="34"/>
      <c r="K78" s="34"/>
      <c r="L78" s="34"/>
    </row>
    <row r="79" spans="1:12">
      <c r="A79" s="37"/>
      <c r="B79" s="3">
        <v>7</v>
      </c>
      <c r="C79" s="49" t="str">
        <f t="shared" si="1"/>
        <v>Мурманск</v>
      </c>
      <c r="D79" s="50">
        <v>51</v>
      </c>
      <c r="E79" s="50">
        <v>69919</v>
      </c>
      <c r="F79" s="50">
        <f t="shared" si="2"/>
        <v>3565869</v>
      </c>
      <c r="G79" s="49">
        <f t="shared" si="3"/>
        <v>10</v>
      </c>
      <c r="I79" s="34"/>
      <c r="J79" s="34"/>
      <c r="K79" s="34"/>
      <c r="L79" s="34"/>
    </row>
    <row r="80" spans="1:12">
      <c r="A80" s="37"/>
      <c r="B80" s="3">
        <v>4</v>
      </c>
      <c r="C80" s="49" t="str">
        <f t="shared" si="1"/>
        <v>Архангельск</v>
      </c>
      <c r="D80" s="50">
        <v>41</v>
      </c>
      <c r="E80" s="50">
        <v>11244</v>
      </c>
      <c r="F80" s="50">
        <f t="shared" si="2"/>
        <v>461004</v>
      </c>
      <c r="G80" s="49">
        <f t="shared" si="3"/>
        <v>2</v>
      </c>
      <c r="I80" s="34"/>
      <c r="J80" s="34"/>
      <c r="K80" s="34"/>
      <c r="L80" s="34"/>
    </row>
    <row r="81" spans="1:12">
      <c r="A81" s="37"/>
      <c r="B81" s="3">
        <v>7</v>
      </c>
      <c r="C81" s="49" t="str">
        <f t="shared" si="1"/>
        <v>Мурманск</v>
      </c>
      <c r="D81" s="50">
        <v>92</v>
      </c>
      <c r="E81" s="50">
        <v>12755</v>
      </c>
      <c r="F81" s="50">
        <f t="shared" si="2"/>
        <v>1173460</v>
      </c>
      <c r="G81" s="49">
        <f t="shared" si="3"/>
        <v>10</v>
      </c>
      <c r="I81" s="34"/>
      <c r="J81" s="34"/>
      <c r="K81" s="34"/>
      <c r="L81" s="34"/>
    </row>
    <row r="82" spans="1:12">
      <c r="A82" s="37"/>
      <c r="B82" s="3">
        <v>10</v>
      </c>
      <c r="C82" s="49" t="str">
        <f t="shared" ref="C82:C145" si="4">VLOOKUP(B82,$I$5:$K$14,2,FALSE)</f>
        <v>Сочи</v>
      </c>
      <c r="D82" s="50">
        <v>72</v>
      </c>
      <c r="E82" s="50">
        <v>30573</v>
      </c>
      <c r="F82" s="50">
        <f t="shared" ref="F82:F145" si="5">+E82*D82</f>
        <v>2201256</v>
      </c>
      <c r="G82" s="49">
        <f t="shared" ref="G82:G145" si="6">RANK(VLOOKUP(B82, $I$5:$K$14, 3, FALSE),$K$5:$K$14,0)</f>
        <v>6</v>
      </c>
      <c r="I82" s="34"/>
      <c r="J82" s="34"/>
      <c r="K82" s="34"/>
      <c r="L82" s="34"/>
    </row>
    <row r="83" spans="1:12">
      <c r="A83" s="37"/>
      <c r="B83" s="3">
        <v>3</v>
      </c>
      <c r="C83" s="49" t="str">
        <f t="shared" si="4"/>
        <v>Челябинск</v>
      </c>
      <c r="D83" s="50">
        <v>57</v>
      </c>
      <c r="E83" s="50">
        <v>27631</v>
      </c>
      <c r="F83" s="50">
        <f t="shared" si="5"/>
        <v>1574967</v>
      </c>
      <c r="G83" s="49">
        <f t="shared" si="6"/>
        <v>1</v>
      </c>
      <c r="I83" s="34"/>
      <c r="J83" s="34"/>
      <c r="K83" s="34"/>
      <c r="L83" s="34"/>
    </row>
    <row r="84" spans="1:12">
      <c r="A84" s="37"/>
      <c r="B84" s="3">
        <v>7</v>
      </c>
      <c r="C84" s="49" t="str">
        <f t="shared" si="4"/>
        <v>Мурманск</v>
      </c>
      <c r="D84" s="50">
        <v>76</v>
      </c>
      <c r="E84" s="50">
        <v>27241</v>
      </c>
      <c r="F84" s="50">
        <f t="shared" si="5"/>
        <v>2070316</v>
      </c>
      <c r="G84" s="49">
        <f t="shared" si="6"/>
        <v>10</v>
      </c>
      <c r="I84" s="34"/>
      <c r="J84" s="34"/>
      <c r="K84" s="34"/>
      <c r="L84" s="34"/>
    </row>
    <row r="85" spans="1:12">
      <c r="A85" s="37"/>
      <c r="B85" s="3">
        <v>6</v>
      </c>
      <c r="C85" s="49" t="str">
        <f t="shared" si="4"/>
        <v>Владивосток</v>
      </c>
      <c r="D85" s="50">
        <v>61</v>
      </c>
      <c r="E85" s="50">
        <v>25116</v>
      </c>
      <c r="F85" s="50">
        <f t="shared" si="5"/>
        <v>1532076</v>
      </c>
      <c r="G85" s="49">
        <f t="shared" si="6"/>
        <v>7</v>
      </c>
      <c r="I85" s="34"/>
      <c r="J85" s="34"/>
      <c r="K85" s="34"/>
      <c r="L85" s="34"/>
    </row>
    <row r="86" spans="1:12">
      <c r="A86" s="37"/>
      <c r="B86" s="3">
        <v>6</v>
      </c>
      <c r="C86" s="49" t="str">
        <f t="shared" si="4"/>
        <v>Владивосток</v>
      </c>
      <c r="D86" s="50">
        <v>70</v>
      </c>
      <c r="E86" s="50">
        <v>35183</v>
      </c>
      <c r="F86" s="50">
        <f t="shared" si="5"/>
        <v>2462810</v>
      </c>
      <c r="G86" s="49">
        <f t="shared" si="6"/>
        <v>7</v>
      </c>
      <c r="I86" s="34"/>
      <c r="J86" s="34"/>
      <c r="K86" s="34"/>
      <c r="L86" s="34"/>
    </row>
    <row r="87" spans="1:12">
      <c r="A87" s="37"/>
      <c r="B87" s="3">
        <v>4</v>
      </c>
      <c r="C87" s="49" t="str">
        <f t="shared" si="4"/>
        <v>Архангельск</v>
      </c>
      <c r="D87" s="50">
        <v>72</v>
      </c>
      <c r="E87" s="50">
        <v>12470</v>
      </c>
      <c r="F87" s="50">
        <f t="shared" si="5"/>
        <v>897840</v>
      </c>
      <c r="G87" s="49">
        <f t="shared" si="6"/>
        <v>2</v>
      </c>
      <c r="I87" s="34"/>
      <c r="J87" s="34"/>
      <c r="K87" s="34"/>
      <c r="L87" s="34"/>
    </row>
    <row r="88" spans="1:12">
      <c r="A88" s="37"/>
      <c r="B88" s="3">
        <v>7</v>
      </c>
      <c r="C88" s="49" t="str">
        <f t="shared" si="4"/>
        <v>Мурманск</v>
      </c>
      <c r="D88" s="50">
        <v>21</v>
      </c>
      <c r="E88" s="50">
        <v>2459</v>
      </c>
      <c r="F88" s="50">
        <f t="shared" si="5"/>
        <v>51639</v>
      </c>
      <c r="G88" s="49">
        <f t="shared" si="6"/>
        <v>10</v>
      </c>
      <c r="I88" s="34"/>
      <c r="J88" s="34"/>
      <c r="K88" s="34"/>
      <c r="L88" s="34"/>
    </row>
    <row r="89" spans="1:12">
      <c r="A89" s="37"/>
      <c r="B89" s="3">
        <v>7</v>
      </c>
      <c r="C89" s="49" t="str">
        <f t="shared" si="4"/>
        <v>Мурманск</v>
      </c>
      <c r="D89" s="50">
        <v>77</v>
      </c>
      <c r="E89" s="50">
        <v>37998</v>
      </c>
      <c r="F89" s="50">
        <f t="shared" si="5"/>
        <v>2925846</v>
      </c>
      <c r="G89" s="49">
        <f t="shared" si="6"/>
        <v>10</v>
      </c>
      <c r="I89" s="34"/>
      <c r="J89" s="34"/>
      <c r="K89" s="34"/>
      <c r="L89" s="34"/>
    </row>
    <row r="90" spans="1:12">
      <c r="A90" s="37"/>
      <c r="B90" s="3">
        <v>8</v>
      </c>
      <c r="C90" s="49" t="str">
        <f t="shared" si="4"/>
        <v>Новосибирск</v>
      </c>
      <c r="D90" s="50">
        <v>95</v>
      </c>
      <c r="E90" s="50">
        <v>7682</v>
      </c>
      <c r="F90" s="50">
        <f t="shared" si="5"/>
        <v>729790</v>
      </c>
      <c r="G90" s="49">
        <f t="shared" si="6"/>
        <v>5</v>
      </c>
      <c r="I90" s="34"/>
      <c r="J90" s="34"/>
      <c r="K90" s="34"/>
      <c r="L90" s="34"/>
    </row>
    <row r="91" spans="1:12">
      <c r="A91" s="37"/>
      <c r="B91" s="3">
        <v>5</v>
      </c>
      <c r="C91" s="49" t="str">
        <f t="shared" si="4"/>
        <v>Краснодар</v>
      </c>
      <c r="D91" s="50">
        <v>1</v>
      </c>
      <c r="E91" s="50">
        <v>86296</v>
      </c>
      <c r="F91" s="50">
        <f t="shared" si="5"/>
        <v>86296</v>
      </c>
      <c r="G91" s="49">
        <f t="shared" si="6"/>
        <v>4</v>
      </c>
      <c r="I91" s="34"/>
      <c r="J91" s="34"/>
      <c r="K91" s="34"/>
      <c r="L91" s="34"/>
    </row>
    <row r="92" spans="1:12">
      <c r="A92" s="37"/>
      <c r="B92" s="3">
        <v>7</v>
      </c>
      <c r="C92" s="49" t="str">
        <f t="shared" si="4"/>
        <v>Мурманск</v>
      </c>
      <c r="D92" s="50">
        <v>47</v>
      </c>
      <c r="E92" s="50">
        <v>29766</v>
      </c>
      <c r="F92" s="50">
        <f t="shared" si="5"/>
        <v>1399002</v>
      </c>
      <c r="G92" s="49">
        <f t="shared" si="6"/>
        <v>10</v>
      </c>
      <c r="I92" s="34"/>
      <c r="J92" s="34"/>
      <c r="K92" s="34"/>
      <c r="L92" s="34"/>
    </row>
    <row r="93" spans="1:12">
      <c r="A93" s="37"/>
      <c r="B93" s="3">
        <v>1</v>
      </c>
      <c r="C93" s="49" t="str">
        <f t="shared" si="4"/>
        <v>Москва</v>
      </c>
      <c r="D93" s="50">
        <v>82</v>
      </c>
      <c r="E93" s="50">
        <v>26485</v>
      </c>
      <c r="F93" s="50">
        <f t="shared" si="5"/>
        <v>2171770</v>
      </c>
      <c r="G93" s="49">
        <f t="shared" si="6"/>
        <v>8</v>
      </c>
      <c r="I93" s="34"/>
      <c r="J93" s="34"/>
      <c r="K93" s="34"/>
      <c r="L93" s="34"/>
    </row>
    <row r="94" spans="1:12">
      <c r="A94" s="37"/>
      <c r="B94" s="3">
        <v>8</v>
      </c>
      <c r="C94" s="49" t="str">
        <f t="shared" si="4"/>
        <v>Новосибирск</v>
      </c>
      <c r="D94" s="50">
        <v>56</v>
      </c>
      <c r="E94" s="50">
        <v>53748</v>
      </c>
      <c r="F94" s="50">
        <f t="shared" si="5"/>
        <v>3009888</v>
      </c>
      <c r="G94" s="49">
        <f t="shared" si="6"/>
        <v>5</v>
      </c>
      <c r="I94" s="34"/>
      <c r="J94" s="34"/>
      <c r="K94" s="34"/>
      <c r="L94" s="34"/>
    </row>
    <row r="95" spans="1:12">
      <c r="A95" s="37"/>
      <c r="B95" s="3">
        <v>8</v>
      </c>
      <c r="C95" s="49" t="str">
        <f t="shared" si="4"/>
        <v>Новосибирск</v>
      </c>
      <c r="D95" s="50">
        <v>20</v>
      </c>
      <c r="E95" s="50">
        <v>37262</v>
      </c>
      <c r="F95" s="50">
        <f t="shared" si="5"/>
        <v>745240</v>
      </c>
      <c r="G95" s="49">
        <f t="shared" si="6"/>
        <v>5</v>
      </c>
      <c r="I95" s="34"/>
      <c r="J95" s="34"/>
      <c r="K95" s="34"/>
      <c r="L95" s="34"/>
    </row>
    <row r="96" spans="1:12">
      <c r="A96" s="37"/>
      <c r="B96" s="3">
        <v>7</v>
      </c>
      <c r="C96" s="49" t="str">
        <f t="shared" si="4"/>
        <v>Мурманск</v>
      </c>
      <c r="D96" s="50">
        <v>6</v>
      </c>
      <c r="E96" s="50">
        <v>33128</v>
      </c>
      <c r="F96" s="50">
        <f t="shared" si="5"/>
        <v>198768</v>
      </c>
      <c r="G96" s="49">
        <f t="shared" si="6"/>
        <v>10</v>
      </c>
      <c r="I96" s="34"/>
      <c r="J96" s="34"/>
      <c r="K96" s="34"/>
      <c r="L96" s="34"/>
    </row>
    <row r="97" spans="1:12">
      <c r="A97" s="37"/>
      <c r="B97" s="3">
        <v>9</v>
      </c>
      <c r="C97" s="49" t="str">
        <f t="shared" si="4"/>
        <v>Тюмень</v>
      </c>
      <c r="D97" s="50">
        <v>76</v>
      </c>
      <c r="E97" s="50">
        <v>76366</v>
      </c>
      <c r="F97" s="50">
        <f t="shared" si="5"/>
        <v>5803816</v>
      </c>
      <c r="G97" s="49">
        <f t="shared" si="6"/>
        <v>3</v>
      </c>
      <c r="I97" s="34"/>
      <c r="J97" s="34"/>
      <c r="K97" s="34"/>
      <c r="L97" s="34"/>
    </row>
    <row r="98" spans="1:12">
      <c r="A98" s="37"/>
      <c r="B98" s="3">
        <v>8</v>
      </c>
      <c r="C98" s="49" t="str">
        <f t="shared" si="4"/>
        <v>Новосибирск</v>
      </c>
      <c r="D98" s="50">
        <v>78</v>
      </c>
      <c r="E98" s="50">
        <v>45961</v>
      </c>
      <c r="F98" s="50">
        <f t="shared" si="5"/>
        <v>3584958</v>
      </c>
      <c r="G98" s="49">
        <f t="shared" si="6"/>
        <v>5</v>
      </c>
      <c r="I98" s="34"/>
      <c r="J98" s="34"/>
      <c r="K98" s="34"/>
      <c r="L98" s="34"/>
    </row>
    <row r="99" spans="1:12">
      <c r="A99" s="37"/>
      <c r="B99" s="3">
        <v>1</v>
      </c>
      <c r="C99" s="49" t="str">
        <f t="shared" si="4"/>
        <v>Москва</v>
      </c>
      <c r="D99" s="50">
        <v>63</v>
      </c>
      <c r="E99" s="50">
        <v>55811</v>
      </c>
      <c r="F99" s="50">
        <f t="shared" si="5"/>
        <v>3516093</v>
      </c>
      <c r="G99" s="49">
        <f t="shared" si="6"/>
        <v>8</v>
      </c>
      <c r="I99" s="34"/>
      <c r="J99" s="34"/>
      <c r="K99" s="34"/>
      <c r="L99" s="34"/>
    </row>
    <row r="100" spans="1:12">
      <c r="A100" s="37"/>
      <c r="B100" s="3">
        <v>5</v>
      </c>
      <c r="C100" s="49" t="str">
        <f t="shared" si="4"/>
        <v>Краснодар</v>
      </c>
      <c r="D100" s="50">
        <v>82</v>
      </c>
      <c r="E100" s="50">
        <v>16660</v>
      </c>
      <c r="F100" s="50">
        <f t="shared" si="5"/>
        <v>1366120</v>
      </c>
      <c r="G100" s="49">
        <f t="shared" si="6"/>
        <v>4</v>
      </c>
      <c r="I100" s="34"/>
      <c r="J100" s="34"/>
      <c r="K100" s="34"/>
      <c r="L100" s="34"/>
    </row>
    <row r="101" spans="1:12">
      <c r="A101" s="37"/>
      <c r="B101" s="3">
        <v>6</v>
      </c>
      <c r="C101" s="49" t="str">
        <f t="shared" si="4"/>
        <v>Владивосток</v>
      </c>
      <c r="D101" s="50">
        <v>71</v>
      </c>
      <c r="E101" s="50">
        <v>32980</v>
      </c>
      <c r="F101" s="50">
        <f t="shared" si="5"/>
        <v>2341580</v>
      </c>
      <c r="G101" s="49">
        <f t="shared" si="6"/>
        <v>7</v>
      </c>
      <c r="I101" s="34"/>
      <c r="J101" s="34"/>
      <c r="K101" s="34"/>
      <c r="L101" s="34"/>
    </row>
    <row r="102" spans="1:12">
      <c r="A102" s="37"/>
      <c r="B102" s="3">
        <v>3</v>
      </c>
      <c r="C102" s="49" t="str">
        <f t="shared" si="4"/>
        <v>Челябинск</v>
      </c>
      <c r="D102" s="50">
        <v>63</v>
      </c>
      <c r="E102" s="50">
        <v>83233</v>
      </c>
      <c r="F102" s="50">
        <f t="shared" si="5"/>
        <v>5243679</v>
      </c>
      <c r="G102" s="49">
        <f t="shared" si="6"/>
        <v>1</v>
      </c>
      <c r="I102" s="34"/>
      <c r="J102" s="34"/>
      <c r="K102" s="34"/>
      <c r="L102" s="34"/>
    </row>
    <row r="103" spans="1:12">
      <c r="A103" s="37"/>
      <c r="B103" s="3">
        <v>7</v>
      </c>
      <c r="C103" s="49" t="str">
        <f t="shared" si="4"/>
        <v>Мурманск</v>
      </c>
      <c r="D103" s="50">
        <v>25</v>
      </c>
      <c r="E103" s="50">
        <v>49402</v>
      </c>
      <c r="F103" s="50">
        <f t="shared" si="5"/>
        <v>1235050</v>
      </c>
      <c r="G103" s="49">
        <f t="shared" si="6"/>
        <v>10</v>
      </c>
      <c r="I103" s="34"/>
      <c r="J103" s="34"/>
      <c r="K103" s="34"/>
      <c r="L103" s="34"/>
    </row>
    <row r="104" spans="1:12">
      <c r="A104" s="37"/>
      <c r="B104" s="3">
        <v>10</v>
      </c>
      <c r="C104" s="49" t="str">
        <f t="shared" si="4"/>
        <v>Сочи</v>
      </c>
      <c r="D104" s="50">
        <v>61</v>
      </c>
      <c r="E104" s="50">
        <v>41422</v>
      </c>
      <c r="F104" s="50">
        <f t="shared" si="5"/>
        <v>2526742</v>
      </c>
      <c r="G104" s="49">
        <f t="shared" si="6"/>
        <v>6</v>
      </c>
      <c r="I104" s="34"/>
      <c r="J104" s="34"/>
      <c r="K104" s="34"/>
      <c r="L104" s="34"/>
    </row>
    <row r="105" spans="1:12">
      <c r="A105" s="37"/>
      <c r="B105" s="3">
        <v>1</v>
      </c>
      <c r="C105" s="49" t="str">
        <f t="shared" si="4"/>
        <v>Москва</v>
      </c>
      <c r="D105" s="50">
        <v>52</v>
      </c>
      <c r="E105" s="50">
        <v>65839</v>
      </c>
      <c r="F105" s="50">
        <f t="shared" si="5"/>
        <v>3423628</v>
      </c>
      <c r="G105" s="49">
        <f t="shared" si="6"/>
        <v>8</v>
      </c>
      <c r="I105" s="34"/>
      <c r="J105" s="34"/>
      <c r="K105" s="34"/>
      <c r="L105" s="34"/>
    </row>
    <row r="106" spans="1:12">
      <c r="A106" s="37"/>
      <c r="B106" s="3">
        <v>3</v>
      </c>
      <c r="C106" s="49" t="str">
        <f t="shared" si="4"/>
        <v>Челябинск</v>
      </c>
      <c r="D106" s="50">
        <v>83</v>
      </c>
      <c r="E106" s="50">
        <v>83971</v>
      </c>
      <c r="F106" s="50">
        <f t="shared" si="5"/>
        <v>6969593</v>
      </c>
      <c r="G106" s="49">
        <f t="shared" si="6"/>
        <v>1</v>
      </c>
      <c r="I106" s="34"/>
      <c r="J106" s="34"/>
      <c r="K106" s="34"/>
      <c r="L106" s="34"/>
    </row>
    <row r="107" spans="1:12">
      <c r="A107" s="37"/>
      <c r="B107" s="3">
        <v>7</v>
      </c>
      <c r="C107" s="49" t="str">
        <f t="shared" si="4"/>
        <v>Мурманск</v>
      </c>
      <c r="D107" s="50">
        <v>2</v>
      </c>
      <c r="E107" s="50">
        <v>70998</v>
      </c>
      <c r="F107" s="50">
        <f t="shared" si="5"/>
        <v>141996</v>
      </c>
      <c r="G107" s="49">
        <f t="shared" si="6"/>
        <v>10</v>
      </c>
      <c r="I107" s="34"/>
      <c r="J107" s="34"/>
      <c r="K107" s="34"/>
      <c r="L107" s="34"/>
    </row>
    <row r="108" spans="1:12">
      <c r="A108" s="37"/>
      <c r="B108" s="3">
        <v>4</v>
      </c>
      <c r="C108" s="49" t="str">
        <f t="shared" si="4"/>
        <v>Архангельск</v>
      </c>
      <c r="D108" s="50">
        <v>45</v>
      </c>
      <c r="E108" s="50">
        <v>28965</v>
      </c>
      <c r="F108" s="50">
        <f t="shared" si="5"/>
        <v>1303425</v>
      </c>
      <c r="G108" s="49">
        <f t="shared" si="6"/>
        <v>2</v>
      </c>
      <c r="I108" s="34"/>
      <c r="J108" s="34"/>
      <c r="K108" s="34"/>
      <c r="L108" s="34"/>
    </row>
    <row r="109" spans="1:12">
      <c r="A109" s="37"/>
      <c r="B109" s="3">
        <v>3</v>
      </c>
      <c r="C109" s="49" t="str">
        <f t="shared" si="4"/>
        <v>Челябинск</v>
      </c>
      <c r="D109" s="50">
        <v>79</v>
      </c>
      <c r="E109" s="50">
        <v>69979</v>
      </c>
      <c r="F109" s="50">
        <f t="shared" si="5"/>
        <v>5528341</v>
      </c>
      <c r="G109" s="49">
        <f t="shared" si="6"/>
        <v>1</v>
      </c>
      <c r="I109" s="34"/>
      <c r="J109" s="34"/>
      <c r="K109" s="34"/>
      <c r="L109" s="34"/>
    </row>
    <row r="110" spans="1:12">
      <c r="A110" s="37"/>
      <c r="B110" s="3">
        <v>2</v>
      </c>
      <c r="C110" s="49" t="str">
        <f t="shared" si="4"/>
        <v>Санкт-Петербург</v>
      </c>
      <c r="D110" s="50">
        <v>90</v>
      </c>
      <c r="E110" s="50">
        <v>97003</v>
      </c>
      <c r="F110" s="50">
        <f t="shared" si="5"/>
        <v>8730270</v>
      </c>
      <c r="G110" s="49">
        <f t="shared" si="6"/>
        <v>9</v>
      </c>
      <c r="I110" s="34"/>
      <c r="J110" s="34"/>
      <c r="K110" s="34"/>
      <c r="L110" s="34"/>
    </row>
    <row r="111" spans="1:12">
      <c r="A111" s="37"/>
      <c r="B111" s="3">
        <v>8</v>
      </c>
      <c r="C111" s="49" t="str">
        <f t="shared" si="4"/>
        <v>Новосибирск</v>
      </c>
      <c r="D111" s="50">
        <v>43</v>
      </c>
      <c r="E111" s="50">
        <v>79297</v>
      </c>
      <c r="F111" s="50">
        <f t="shared" si="5"/>
        <v>3409771</v>
      </c>
      <c r="G111" s="49">
        <f t="shared" si="6"/>
        <v>5</v>
      </c>
      <c r="I111" s="34"/>
      <c r="J111" s="34"/>
      <c r="K111" s="34"/>
      <c r="L111" s="34"/>
    </row>
    <row r="112" spans="1:12">
      <c r="A112" s="37"/>
      <c r="B112" s="3">
        <v>4</v>
      </c>
      <c r="C112" s="49" t="str">
        <f t="shared" si="4"/>
        <v>Архангельск</v>
      </c>
      <c r="D112" s="50">
        <v>68</v>
      </c>
      <c r="E112" s="50">
        <v>84626</v>
      </c>
      <c r="F112" s="50">
        <f t="shared" si="5"/>
        <v>5754568</v>
      </c>
      <c r="G112" s="49">
        <f t="shared" si="6"/>
        <v>2</v>
      </c>
      <c r="I112" s="34"/>
      <c r="J112" s="34"/>
      <c r="K112" s="34"/>
      <c r="L112" s="34"/>
    </row>
    <row r="113" spans="1:12">
      <c r="A113" s="37"/>
      <c r="B113" s="3">
        <v>4</v>
      </c>
      <c r="C113" s="49" t="str">
        <f t="shared" si="4"/>
        <v>Архангельск</v>
      </c>
      <c r="D113" s="50">
        <v>4</v>
      </c>
      <c r="E113" s="50">
        <v>82070</v>
      </c>
      <c r="F113" s="50">
        <f t="shared" si="5"/>
        <v>328280</v>
      </c>
      <c r="G113" s="49">
        <f t="shared" si="6"/>
        <v>2</v>
      </c>
      <c r="I113" s="34"/>
      <c r="J113" s="34"/>
      <c r="K113" s="34"/>
      <c r="L113" s="34"/>
    </row>
    <row r="114" spans="1:12">
      <c r="A114" s="37"/>
      <c r="B114" s="3">
        <v>5</v>
      </c>
      <c r="C114" s="49" t="str">
        <f t="shared" si="4"/>
        <v>Краснодар</v>
      </c>
      <c r="D114" s="50">
        <v>56</v>
      </c>
      <c r="E114" s="50">
        <v>43253</v>
      </c>
      <c r="F114" s="50">
        <f t="shared" si="5"/>
        <v>2422168</v>
      </c>
      <c r="G114" s="49">
        <f t="shared" si="6"/>
        <v>4</v>
      </c>
      <c r="I114" s="34"/>
      <c r="J114" s="34"/>
      <c r="K114" s="34"/>
      <c r="L114" s="34"/>
    </row>
    <row r="115" spans="1:12">
      <c r="A115" s="37"/>
      <c r="B115" s="3">
        <v>10</v>
      </c>
      <c r="C115" s="49" t="str">
        <f t="shared" si="4"/>
        <v>Сочи</v>
      </c>
      <c r="D115" s="50">
        <v>33</v>
      </c>
      <c r="E115" s="50">
        <v>20720</v>
      </c>
      <c r="F115" s="50">
        <f t="shared" si="5"/>
        <v>683760</v>
      </c>
      <c r="G115" s="49">
        <f t="shared" si="6"/>
        <v>6</v>
      </c>
      <c r="I115" s="34"/>
      <c r="J115" s="34"/>
      <c r="K115" s="34"/>
      <c r="L115" s="34"/>
    </row>
    <row r="116" spans="1:12">
      <c r="A116" s="37"/>
      <c r="B116" s="3">
        <v>8</v>
      </c>
      <c r="C116" s="49" t="str">
        <f t="shared" si="4"/>
        <v>Новосибирск</v>
      </c>
      <c r="D116" s="50">
        <v>50</v>
      </c>
      <c r="E116" s="50">
        <v>53579</v>
      </c>
      <c r="F116" s="50">
        <f t="shared" si="5"/>
        <v>2678950</v>
      </c>
      <c r="G116" s="49">
        <f t="shared" si="6"/>
        <v>5</v>
      </c>
      <c r="I116" s="34"/>
      <c r="J116" s="34"/>
      <c r="K116" s="34"/>
      <c r="L116" s="34"/>
    </row>
    <row r="117" spans="1:12">
      <c r="A117" s="37"/>
      <c r="B117" s="3">
        <v>8</v>
      </c>
      <c r="C117" s="49" t="str">
        <f t="shared" si="4"/>
        <v>Новосибирск</v>
      </c>
      <c r="D117" s="50">
        <v>20</v>
      </c>
      <c r="E117" s="50">
        <v>28281</v>
      </c>
      <c r="F117" s="50">
        <f t="shared" si="5"/>
        <v>565620</v>
      </c>
      <c r="G117" s="49">
        <f t="shared" si="6"/>
        <v>5</v>
      </c>
      <c r="I117" s="34"/>
      <c r="J117" s="34"/>
      <c r="K117" s="34"/>
      <c r="L117" s="34"/>
    </row>
    <row r="118" spans="1:12">
      <c r="A118" s="37"/>
      <c r="B118" s="3">
        <v>9</v>
      </c>
      <c r="C118" s="49" t="str">
        <f t="shared" si="4"/>
        <v>Тюмень</v>
      </c>
      <c r="D118" s="50">
        <v>41</v>
      </c>
      <c r="E118" s="50">
        <v>76157</v>
      </c>
      <c r="F118" s="50">
        <f t="shared" si="5"/>
        <v>3122437</v>
      </c>
      <c r="G118" s="49">
        <f t="shared" si="6"/>
        <v>3</v>
      </c>
      <c r="I118" s="34"/>
      <c r="J118" s="34"/>
      <c r="K118" s="34"/>
      <c r="L118" s="34"/>
    </row>
    <row r="119" spans="1:12">
      <c r="A119" s="37"/>
      <c r="B119" s="3">
        <v>8</v>
      </c>
      <c r="C119" s="49" t="str">
        <f t="shared" si="4"/>
        <v>Новосибирск</v>
      </c>
      <c r="D119" s="50">
        <v>5</v>
      </c>
      <c r="E119" s="50">
        <v>35148</v>
      </c>
      <c r="F119" s="50">
        <f t="shared" si="5"/>
        <v>175740</v>
      </c>
      <c r="G119" s="49">
        <f t="shared" si="6"/>
        <v>5</v>
      </c>
      <c r="I119" s="34"/>
      <c r="J119" s="34"/>
      <c r="K119" s="34"/>
      <c r="L119" s="34"/>
    </row>
    <row r="120" spans="1:12">
      <c r="A120" s="37"/>
      <c r="B120" s="3">
        <v>3</v>
      </c>
      <c r="C120" s="49" t="str">
        <f t="shared" si="4"/>
        <v>Челябинск</v>
      </c>
      <c r="D120" s="50">
        <v>79</v>
      </c>
      <c r="E120" s="50">
        <v>91631</v>
      </c>
      <c r="F120" s="50">
        <f t="shared" si="5"/>
        <v>7238849</v>
      </c>
      <c r="G120" s="49">
        <f t="shared" si="6"/>
        <v>1</v>
      </c>
      <c r="I120" s="34"/>
      <c r="J120" s="34"/>
      <c r="K120" s="34"/>
      <c r="L120" s="34"/>
    </row>
    <row r="121" spans="1:12">
      <c r="A121" s="37"/>
      <c r="B121" s="3">
        <v>9</v>
      </c>
      <c r="C121" s="49" t="str">
        <f t="shared" si="4"/>
        <v>Тюмень</v>
      </c>
      <c r="D121" s="50">
        <v>26</v>
      </c>
      <c r="E121" s="50">
        <v>90883</v>
      </c>
      <c r="F121" s="50">
        <f t="shared" si="5"/>
        <v>2362958</v>
      </c>
      <c r="G121" s="49">
        <f t="shared" si="6"/>
        <v>3</v>
      </c>
      <c r="I121" s="34"/>
      <c r="J121" s="34"/>
      <c r="K121" s="34"/>
      <c r="L121" s="34"/>
    </row>
    <row r="122" spans="1:12">
      <c r="A122" s="37"/>
      <c r="B122" s="3">
        <v>9</v>
      </c>
      <c r="C122" s="49" t="str">
        <f t="shared" si="4"/>
        <v>Тюмень</v>
      </c>
      <c r="D122" s="50">
        <v>76</v>
      </c>
      <c r="E122" s="50">
        <v>75839</v>
      </c>
      <c r="F122" s="50">
        <f t="shared" si="5"/>
        <v>5763764</v>
      </c>
      <c r="G122" s="49">
        <f t="shared" si="6"/>
        <v>3</v>
      </c>
      <c r="I122" s="34"/>
      <c r="J122" s="34"/>
      <c r="K122" s="34"/>
      <c r="L122" s="34"/>
    </row>
    <row r="123" spans="1:12">
      <c r="A123" s="37"/>
      <c r="B123" s="3">
        <v>2</v>
      </c>
      <c r="C123" s="49" t="str">
        <f t="shared" si="4"/>
        <v>Санкт-Петербург</v>
      </c>
      <c r="D123" s="50">
        <v>70</v>
      </c>
      <c r="E123" s="50">
        <v>92395</v>
      </c>
      <c r="F123" s="50">
        <f t="shared" si="5"/>
        <v>6467650</v>
      </c>
      <c r="G123" s="49">
        <f t="shared" si="6"/>
        <v>9</v>
      </c>
      <c r="I123" s="34"/>
      <c r="J123" s="34"/>
      <c r="K123" s="34"/>
      <c r="L123" s="34"/>
    </row>
    <row r="124" spans="1:12">
      <c r="A124" s="37"/>
      <c r="B124" s="3">
        <v>4</v>
      </c>
      <c r="C124" s="49" t="str">
        <f t="shared" si="4"/>
        <v>Архангельск</v>
      </c>
      <c r="D124" s="50">
        <v>4</v>
      </c>
      <c r="E124" s="50">
        <v>72763</v>
      </c>
      <c r="F124" s="50">
        <f t="shared" si="5"/>
        <v>291052</v>
      </c>
      <c r="G124" s="49">
        <f t="shared" si="6"/>
        <v>2</v>
      </c>
      <c r="I124" s="34"/>
      <c r="J124" s="34"/>
      <c r="K124" s="34"/>
      <c r="L124" s="34"/>
    </row>
    <row r="125" spans="1:12">
      <c r="A125" s="37"/>
      <c r="B125" s="3">
        <v>9</v>
      </c>
      <c r="C125" s="49" t="str">
        <f t="shared" si="4"/>
        <v>Тюмень</v>
      </c>
      <c r="D125" s="50">
        <v>25</v>
      </c>
      <c r="E125" s="50">
        <v>10609</v>
      </c>
      <c r="F125" s="50">
        <f t="shared" si="5"/>
        <v>265225</v>
      </c>
      <c r="G125" s="49">
        <f t="shared" si="6"/>
        <v>3</v>
      </c>
      <c r="I125" s="34"/>
      <c r="J125" s="34"/>
      <c r="K125" s="34"/>
      <c r="L125" s="34"/>
    </row>
    <row r="126" spans="1:12">
      <c r="A126" s="37"/>
      <c r="B126" s="3">
        <v>2</v>
      </c>
      <c r="C126" s="49" t="str">
        <f t="shared" si="4"/>
        <v>Санкт-Петербург</v>
      </c>
      <c r="D126" s="50">
        <v>82</v>
      </c>
      <c r="E126" s="50">
        <v>59029</v>
      </c>
      <c r="F126" s="50">
        <f t="shared" si="5"/>
        <v>4840378</v>
      </c>
      <c r="G126" s="49">
        <f t="shared" si="6"/>
        <v>9</v>
      </c>
      <c r="I126" s="34"/>
      <c r="J126" s="34"/>
      <c r="K126" s="34"/>
      <c r="L126" s="34"/>
    </row>
    <row r="127" spans="1:12">
      <c r="A127" s="37"/>
      <c r="B127" s="3">
        <v>7</v>
      </c>
      <c r="C127" s="49" t="str">
        <f t="shared" si="4"/>
        <v>Мурманск</v>
      </c>
      <c r="D127" s="50">
        <v>72</v>
      </c>
      <c r="E127" s="50">
        <v>49455</v>
      </c>
      <c r="F127" s="50">
        <f t="shared" si="5"/>
        <v>3560760</v>
      </c>
      <c r="G127" s="49">
        <f t="shared" si="6"/>
        <v>10</v>
      </c>
      <c r="I127" s="34"/>
      <c r="J127" s="34"/>
      <c r="K127" s="34"/>
      <c r="L127" s="34"/>
    </row>
    <row r="128" spans="1:12">
      <c r="A128" s="37"/>
      <c r="B128" s="3">
        <v>6</v>
      </c>
      <c r="C128" s="49" t="str">
        <f t="shared" si="4"/>
        <v>Владивосток</v>
      </c>
      <c r="D128" s="50">
        <v>69</v>
      </c>
      <c r="E128" s="50">
        <v>11437</v>
      </c>
      <c r="F128" s="50">
        <f t="shared" si="5"/>
        <v>789153</v>
      </c>
      <c r="G128" s="49">
        <f t="shared" si="6"/>
        <v>7</v>
      </c>
      <c r="I128" s="34"/>
      <c r="J128" s="34"/>
      <c r="K128" s="34"/>
      <c r="L128" s="34"/>
    </row>
    <row r="129" spans="1:12">
      <c r="A129" s="37"/>
      <c r="B129" s="3">
        <v>8</v>
      </c>
      <c r="C129" s="49" t="str">
        <f t="shared" si="4"/>
        <v>Новосибирск</v>
      </c>
      <c r="D129" s="50">
        <v>46</v>
      </c>
      <c r="E129" s="50">
        <v>96772</v>
      </c>
      <c r="F129" s="50">
        <f t="shared" si="5"/>
        <v>4451512</v>
      </c>
      <c r="G129" s="49">
        <f t="shared" si="6"/>
        <v>5</v>
      </c>
      <c r="I129" s="34"/>
      <c r="J129" s="34"/>
      <c r="K129" s="34"/>
      <c r="L129" s="34"/>
    </row>
    <row r="130" spans="1:12">
      <c r="A130" s="37"/>
      <c r="B130" s="3">
        <v>8</v>
      </c>
      <c r="C130" s="49" t="str">
        <f t="shared" si="4"/>
        <v>Новосибирск</v>
      </c>
      <c r="D130" s="50">
        <v>4</v>
      </c>
      <c r="E130" s="50">
        <v>19740</v>
      </c>
      <c r="F130" s="50">
        <f t="shared" si="5"/>
        <v>78960</v>
      </c>
      <c r="G130" s="49">
        <f t="shared" si="6"/>
        <v>5</v>
      </c>
      <c r="I130" s="34"/>
      <c r="J130" s="34"/>
      <c r="K130" s="34"/>
      <c r="L130" s="34"/>
    </row>
    <row r="131" spans="1:12">
      <c r="A131" s="37"/>
      <c r="B131" s="3">
        <v>8</v>
      </c>
      <c r="C131" s="49" t="str">
        <f t="shared" si="4"/>
        <v>Новосибирск</v>
      </c>
      <c r="D131" s="50">
        <v>77</v>
      </c>
      <c r="E131" s="50">
        <v>29480</v>
      </c>
      <c r="F131" s="50">
        <f t="shared" si="5"/>
        <v>2269960</v>
      </c>
      <c r="G131" s="49">
        <f t="shared" si="6"/>
        <v>5</v>
      </c>
      <c r="I131" s="34"/>
      <c r="J131" s="34"/>
      <c r="K131" s="34"/>
      <c r="L131" s="34"/>
    </row>
    <row r="132" spans="1:12">
      <c r="A132" s="37"/>
      <c r="B132" s="3">
        <v>1</v>
      </c>
      <c r="C132" s="49" t="str">
        <f t="shared" si="4"/>
        <v>Москва</v>
      </c>
      <c r="D132" s="50">
        <v>59</v>
      </c>
      <c r="E132" s="50">
        <v>14635</v>
      </c>
      <c r="F132" s="50">
        <f t="shared" si="5"/>
        <v>863465</v>
      </c>
      <c r="G132" s="49">
        <f t="shared" si="6"/>
        <v>8</v>
      </c>
      <c r="I132" s="34"/>
      <c r="J132" s="34"/>
      <c r="K132" s="34"/>
      <c r="L132" s="34"/>
    </row>
    <row r="133" spans="1:12">
      <c r="A133" s="37"/>
      <c r="B133" s="3">
        <v>4</v>
      </c>
      <c r="C133" s="49" t="str">
        <f t="shared" si="4"/>
        <v>Архангельск</v>
      </c>
      <c r="D133" s="50">
        <v>86</v>
      </c>
      <c r="E133" s="50">
        <v>84110</v>
      </c>
      <c r="F133" s="50">
        <f t="shared" si="5"/>
        <v>7233460</v>
      </c>
      <c r="G133" s="49">
        <f t="shared" si="6"/>
        <v>2</v>
      </c>
      <c r="I133" s="34"/>
      <c r="J133" s="34"/>
      <c r="K133" s="34"/>
      <c r="L133" s="34"/>
    </row>
    <row r="134" spans="1:12">
      <c r="A134" s="37"/>
      <c r="B134" s="3">
        <v>1</v>
      </c>
      <c r="C134" s="49" t="str">
        <f t="shared" si="4"/>
        <v>Москва</v>
      </c>
      <c r="D134" s="50">
        <v>83</v>
      </c>
      <c r="E134" s="50">
        <v>91687</v>
      </c>
      <c r="F134" s="50">
        <f t="shared" si="5"/>
        <v>7610021</v>
      </c>
      <c r="G134" s="49">
        <f t="shared" si="6"/>
        <v>8</v>
      </c>
      <c r="I134" s="34"/>
      <c r="J134" s="34"/>
      <c r="K134" s="34"/>
      <c r="L134" s="34"/>
    </row>
    <row r="135" spans="1:12">
      <c r="A135" s="37"/>
      <c r="B135" s="3">
        <v>2</v>
      </c>
      <c r="C135" s="49" t="str">
        <f t="shared" si="4"/>
        <v>Санкт-Петербург</v>
      </c>
      <c r="D135" s="50">
        <v>77</v>
      </c>
      <c r="E135" s="50">
        <v>33516</v>
      </c>
      <c r="F135" s="50">
        <f t="shared" si="5"/>
        <v>2580732</v>
      </c>
      <c r="G135" s="49">
        <f t="shared" si="6"/>
        <v>9</v>
      </c>
      <c r="I135" s="34"/>
      <c r="J135" s="34"/>
      <c r="K135" s="34"/>
      <c r="L135" s="34"/>
    </row>
    <row r="136" spans="1:12">
      <c r="A136" s="37"/>
      <c r="B136" s="3">
        <v>5</v>
      </c>
      <c r="C136" s="49" t="str">
        <f t="shared" si="4"/>
        <v>Краснодар</v>
      </c>
      <c r="D136" s="50">
        <v>80</v>
      </c>
      <c r="E136" s="50">
        <v>60658</v>
      </c>
      <c r="F136" s="50">
        <f t="shared" si="5"/>
        <v>4852640</v>
      </c>
      <c r="G136" s="49">
        <f t="shared" si="6"/>
        <v>4</v>
      </c>
      <c r="I136" s="34"/>
      <c r="J136" s="34"/>
      <c r="K136" s="34"/>
      <c r="L136" s="34"/>
    </row>
    <row r="137" spans="1:12">
      <c r="A137" s="37"/>
      <c r="B137" s="3">
        <v>5</v>
      </c>
      <c r="C137" s="49" t="str">
        <f t="shared" si="4"/>
        <v>Краснодар</v>
      </c>
      <c r="D137" s="50">
        <v>82</v>
      </c>
      <c r="E137" s="50">
        <v>93406</v>
      </c>
      <c r="F137" s="50">
        <f t="shared" si="5"/>
        <v>7659292</v>
      </c>
      <c r="G137" s="49">
        <f t="shared" si="6"/>
        <v>4</v>
      </c>
      <c r="I137" s="34"/>
      <c r="J137" s="34"/>
      <c r="K137" s="34"/>
      <c r="L137" s="34"/>
    </row>
    <row r="138" spans="1:12">
      <c r="A138" s="37"/>
      <c r="B138" s="3">
        <v>10</v>
      </c>
      <c r="C138" s="49" t="str">
        <f t="shared" si="4"/>
        <v>Сочи</v>
      </c>
      <c r="D138" s="50">
        <v>35</v>
      </c>
      <c r="E138" s="50">
        <v>42456</v>
      </c>
      <c r="F138" s="50">
        <f t="shared" si="5"/>
        <v>1485960</v>
      </c>
      <c r="G138" s="49">
        <f t="shared" si="6"/>
        <v>6</v>
      </c>
      <c r="I138" s="34"/>
      <c r="J138" s="34"/>
      <c r="K138" s="34"/>
      <c r="L138" s="34"/>
    </row>
    <row r="139" spans="1:12">
      <c r="A139" s="37"/>
      <c r="B139" s="3">
        <v>2</v>
      </c>
      <c r="C139" s="49" t="str">
        <f t="shared" si="4"/>
        <v>Санкт-Петербург</v>
      </c>
      <c r="D139" s="50">
        <v>22</v>
      </c>
      <c r="E139" s="50">
        <v>71985</v>
      </c>
      <c r="F139" s="50">
        <f t="shared" si="5"/>
        <v>1583670</v>
      </c>
      <c r="G139" s="49">
        <f t="shared" si="6"/>
        <v>9</v>
      </c>
      <c r="I139" s="34"/>
      <c r="J139" s="34"/>
      <c r="K139" s="34"/>
      <c r="L139" s="34"/>
    </row>
    <row r="140" spans="1:12">
      <c r="A140" s="37"/>
      <c r="B140" s="3">
        <v>8</v>
      </c>
      <c r="C140" s="49" t="str">
        <f t="shared" si="4"/>
        <v>Новосибирск</v>
      </c>
      <c r="D140" s="50">
        <v>61</v>
      </c>
      <c r="E140" s="50">
        <v>99673</v>
      </c>
      <c r="F140" s="50">
        <f t="shared" si="5"/>
        <v>6080053</v>
      </c>
      <c r="G140" s="49">
        <f t="shared" si="6"/>
        <v>5</v>
      </c>
      <c r="I140" s="34"/>
      <c r="J140" s="34"/>
      <c r="K140" s="34"/>
      <c r="L140" s="34"/>
    </row>
    <row r="141" spans="1:12">
      <c r="A141" s="37"/>
      <c r="B141" s="3">
        <v>7</v>
      </c>
      <c r="C141" s="49" t="str">
        <f t="shared" si="4"/>
        <v>Мурманск</v>
      </c>
      <c r="D141" s="50">
        <v>7</v>
      </c>
      <c r="E141" s="50">
        <v>32845</v>
      </c>
      <c r="F141" s="50">
        <f t="shared" si="5"/>
        <v>229915</v>
      </c>
      <c r="G141" s="49">
        <f t="shared" si="6"/>
        <v>10</v>
      </c>
      <c r="I141" s="34"/>
      <c r="J141" s="34"/>
      <c r="K141" s="34"/>
      <c r="L141" s="34"/>
    </row>
    <row r="142" spans="1:12">
      <c r="A142" s="37"/>
      <c r="B142" s="3">
        <v>10</v>
      </c>
      <c r="C142" s="49" t="str">
        <f t="shared" si="4"/>
        <v>Сочи</v>
      </c>
      <c r="D142" s="50">
        <v>74</v>
      </c>
      <c r="E142" s="50">
        <v>79432</v>
      </c>
      <c r="F142" s="50">
        <f t="shared" si="5"/>
        <v>5877968</v>
      </c>
      <c r="G142" s="49">
        <f t="shared" si="6"/>
        <v>6</v>
      </c>
      <c r="I142" s="34"/>
      <c r="J142" s="34"/>
      <c r="K142" s="34"/>
      <c r="L142" s="34"/>
    </row>
    <row r="143" spans="1:12">
      <c r="A143" s="37"/>
      <c r="B143" s="3">
        <v>2</v>
      </c>
      <c r="C143" s="49" t="str">
        <f t="shared" si="4"/>
        <v>Санкт-Петербург</v>
      </c>
      <c r="D143" s="50">
        <v>83</v>
      </c>
      <c r="E143" s="50">
        <v>23922</v>
      </c>
      <c r="F143" s="50">
        <f t="shared" si="5"/>
        <v>1985526</v>
      </c>
      <c r="G143" s="49">
        <f t="shared" si="6"/>
        <v>9</v>
      </c>
      <c r="I143" s="34"/>
      <c r="J143" s="34"/>
      <c r="K143" s="34"/>
      <c r="L143" s="34"/>
    </row>
    <row r="144" spans="1:12">
      <c r="A144" s="37"/>
      <c r="B144" s="3">
        <v>7</v>
      </c>
      <c r="C144" s="49" t="str">
        <f t="shared" si="4"/>
        <v>Мурманск</v>
      </c>
      <c r="D144" s="50">
        <v>78</v>
      </c>
      <c r="E144" s="50">
        <v>80011</v>
      </c>
      <c r="F144" s="50">
        <f t="shared" si="5"/>
        <v>6240858</v>
      </c>
      <c r="G144" s="49">
        <f t="shared" si="6"/>
        <v>10</v>
      </c>
      <c r="I144" s="34"/>
      <c r="J144" s="34"/>
      <c r="K144" s="34"/>
      <c r="L144" s="34"/>
    </row>
    <row r="145" spans="1:12">
      <c r="A145" s="37"/>
      <c r="B145" s="3">
        <v>6</v>
      </c>
      <c r="C145" s="49" t="str">
        <f t="shared" si="4"/>
        <v>Владивосток</v>
      </c>
      <c r="D145" s="50">
        <v>92</v>
      </c>
      <c r="E145" s="50">
        <v>14123</v>
      </c>
      <c r="F145" s="50">
        <f t="shared" si="5"/>
        <v>1299316</v>
      </c>
      <c r="G145" s="49">
        <f t="shared" si="6"/>
        <v>7</v>
      </c>
      <c r="I145" s="34"/>
      <c r="J145" s="34"/>
      <c r="K145" s="34"/>
      <c r="L145" s="34"/>
    </row>
    <row r="146" spans="1:12">
      <c r="A146" s="37"/>
      <c r="B146" s="3">
        <v>8</v>
      </c>
      <c r="C146" s="49" t="str">
        <f t="shared" ref="C146:C209" si="7">VLOOKUP(B146,$I$5:$K$14,2,FALSE)</f>
        <v>Новосибирск</v>
      </c>
      <c r="D146" s="50">
        <v>44</v>
      </c>
      <c r="E146" s="50">
        <v>96467</v>
      </c>
      <c r="F146" s="50">
        <f t="shared" ref="F146:F209" si="8">+E146*D146</f>
        <v>4244548</v>
      </c>
      <c r="G146" s="49">
        <f t="shared" ref="G146:G209" si="9">RANK(VLOOKUP(B146, $I$5:$K$14, 3, FALSE),$K$5:$K$14,0)</f>
        <v>5</v>
      </c>
      <c r="I146" s="34"/>
      <c r="J146" s="34"/>
      <c r="K146" s="34"/>
      <c r="L146" s="34"/>
    </row>
    <row r="147" spans="1:12">
      <c r="A147" s="37"/>
      <c r="B147" s="3">
        <v>5</v>
      </c>
      <c r="C147" s="49" t="str">
        <f t="shared" si="7"/>
        <v>Краснодар</v>
      </c>
      <c r="D147" s="50">
        <v>25</v>
      </c>
      <c r="E147" s="50">
        <v>15961</v>
      </c>
      <c r="F147" s="50">
        <f t="shared" si="8"/>
        <v>399025</v>
      </c>
      <c r="G147" s="49">
        <f t="shared" si="9"/>
        <v>4</v>
      </c>
      <c r="I147" s="34"/>
      <c r="J147" s="34"/>
      <c r="K147" s="34"/>
      <c r="L147" s="34"/>
    </row>
    <row r="148" spans="1:12">
      <c r="A148" s="37"/>
      <c r="B148" s="3">
        <v>10</v>
      </c>
      <c r="C148" s="49" t="str">
        <f t="shared" si="7"/>
        <v>Сочи</v>
      </c>
      <c r="D148" s="50">
        <v>5</v>
      </c>
      <c r="E148" s="50">
        <v>98214</v>
      </c>
      <c r="F148" s="50">
        <f t="shared" si="8"/>
        <v>491070</v>
      </c>
      <c r="G148" s="49">
        <f t="shared" si="9"/>
        <v>6</v>
      </c>
      <c r="I148" s="34"/>
      <c r="J148" s="34"/>
      <c r="K148" s="34"/>
      <c r="L148" s="34"/>
    </row>
    <row r="149" spans="1:12">
      <c r="A149" s="37"/>
      <c r="B149" s="3">
        <v>3</v>
      </c>
      <c r="C149" s="49" t="str">
        <f t="shared" si="7"/>
        <v>Челябинск</v>
      </c>
      <c r="D149" s="50">
        <v>63</v>
      </c>
      <c r="E149" s="50">
        <v>1305</v>
      </c>
      <c r="F149" s="50">
        <f t="shared" si="8"/>
        <v>82215</v>
      </c>
      <c r="G149" s="49">
        <f t="shared" si="9"/>
        <v>1</v>
      </c>
      <c r="I149" s="34"/>
      <c r="J149" s="34"/>
      <c r="K149" s="34"/>
      <c r="L149" s="34"/>
    </row>
    <row r="150" spans="1:12">
      <c r="A150" s="37"/>
      <c r="B150" s="3">
        <v>6</v>
      </c>
      <c r="C150" s="49" t="str">
        <f t="shared" si="7"/>
        <v>Владивосток</v>
      </c>
      <c r="D150" s="50">
        <v>91</v>
      </c>
      <c r="E150" s="50">
        <v>34301</v>
      </c>
      <c r="F150" s="50">
        <f t="shared" si="8"/>
        <v>3121391</v>
      </c>
      <c r="G150" s="49">
        <f t="shared" si="9"/>
        <v>7</v>
      </c>
      <c r="I150" s="34"/>
      <c r="J150" s="34"/>
      <c r="K150" s="34"/>
      <c r="L150" s="34"/>
    </row>
    <row r="151" spans="1:12">
      <c r="A151" s="37"/>
      <c r="B151" s="3">
        <v>5</v>
      </c>
      <c r="C151" s="49" t="str">
        <f t="shared" si="7"/>
        <v>Краснодар</v>
      </c>
      <c r="D151" s="50">
        <v>27</v>
      </c>
      <c r="E151" s="50">
        <v>34065</v>
      </c>
      <c r="F151" s="50">
        <f t="shared" si="8"/>
        <v>919755</v>
      </c>
      <c r="G151" s="49">
        <f t="shared" si="9"/>
        <v>4</v>
      </c>
      <c r="I151" s="34"/>
      <c r="J151" s="34"/>
      <c r="K151" s="34"/>
      <c r="L151" s="34"/>
    </row>
    <row r="152" spans="1:12">
      <c r="A152" s="37"/>
      <c r="B152" s="3">
        <v>5</v>
      </c>
      <c r="C152" s="49" t="str">
        <f t="shared" si="7"/>
        <v>Краснодар</v>
      </c>
      <c r="D152" s="50">
        <v>97</v>
      </c>
      <c r="E152" s="50">
        <v>78828</v>
      </c>
      <c r="F152" s="50">
        <f t="shared" si="8"/>
        <v>7646316</v>
      </c>
      <c r="G152" s="49">
        <f t="shared" si="9"/>
        <v>4</v>
      </c>
      <c r="I152" s="34"/>
      <c r="J152" s="34"/>
      <c r="K152" s="34"/>
      <c r="L152" s="34"/>
    </row>
    <row r="153" spans="1:12">
      <c r="A153" s="37"/>
      <c r="B153" s="3">
        <v>8</v>
      </c>
      <c r="C153" s="49" t="str">
        <f t="shared" si="7"/>
        <v>Новосибирск</v>
      </c>
      <c r="D153" s="50">
        <v>22</v>
      </c>
      <c r="E153" s="50">
        <v>78436</v>
      </c>
      <c r="F153" s="50">
        <f t="shared" si="8"/>
        <v>1725592</v>
      </c>
      <c r="G153" s="49">
        <f t="shared" si="9"/>
        <v>5</v>
      </c>
      <c r="I153" s="34"/>
      <c r="J153" s="34"/>
      <c r="K153" s="34"/>
      <c r="L153" s="34"/>
    </row>
    <row r="154" spans="1:12">
      <c r="A154" s="37"/>
      <c r="B154" s="3">
        <v>1</v>
      </c>
      <c r="C154" s="49" t="str">
        <f t="shared" si="7"/>
        <v>Москва</v>
      </c>
      <c r="D154" s="50">
        <v>43</v>
      </c>
      <c r="E154" s="50">
        <v>67739</v>
      </c>
      <c r="F154" s="50">
        <f t="shared" si="8"/>
        <v>2912777</v>
      </c>
      <c r="G154" s="49">
        <f t="shared" si="9"/>
        <v>8</v>
      </c>
      <c r="I154" s="34"/>
      <c r="J154" s="34"/>
      <c r="K154" s="34"/>
      <c r="L154" s="34"/>
    </row>
    <row r="155" spans="1:12">
      <c r="A155" s="37"/>
      <c r="B155" s="3">
        <v>8</v>
      </c>
      <c r="C155" s="49" t="str">
        <f t="shared" si="7"/>
        <v>Новосибирск</v>
      </c>
      <c r="D155" s="50">
        <v>6</v>
      </c>
      <c r="E155" s="50">
        <v>55013</v>
      </c>
      <c r="F155" s="50">
        <f t="shared" si="8"/>
        <v>330078</v>
      </c>
      <c r="G155" s="49">
        <f t="shared" si="9"/>
        <v>5</v>
      </c>
      <c r="I155" s="34"/>
      <c r="J155" s="34"/>
      <c r="K155" s="34"/>
      <c r="L155" s="34"/>
    </row>
    <row r="156" spans="1:12">
      <c r="A156" s="37"/>
      <c r="B156" s="3">
        <v>10</v>
      </c>
      <c r="C156" s="49" t="str">
        <f t="shared" si="7"/>
        <v>Сочи</v>
      </c>
      <c r="D156" s="50">
        <v>80</v>
      </c>
      <c r="E156" s="50">
        <v>72955</v>
      </c>
      <c r="F156" s="50">
        <f t="shared" si="8"/>
        <v>5836400</v>
      </c>
      <c r="G156" s="49">
        <f t="shared" si="9"/>
        <v>6</v>
      </c>
      <c r="I156" s="34"/>
      <c r="J156" s="34"/>
      <c r="K156" s="34"/>
      <c r="L156" s="34"/>
    </row>
    <row r="157" spans="1:12">
      <c r="A157" s="37"/>
      <c r="B157" s="3">
        <v>4</v>
      </c>
      <c r="C157" s="49" t="str">
        <f t="shared" si="7"/>
        <v>Архангельск</v>
      </c>
      <c r="D157" s="50">
        <v>36</v>
      </c>
      <c r="E157" s="50">
        <v>48899</v>
      </c>
      <c r="F157" s="50">
        <f t="shared" si="8"/>
        <v>1760364</v>
      </c>
      <c r="G157" s="49">
        <f t="shared" si="9"/>
        <v>2</v>
      </c>
      <c r="I157" s="34"/>
      <c r="J157" s="34"/>
      <c r="K157" s="34"/>
      <c r="L157" s="34"/>
    </row>
    <row r="158" spans="1:12">
      <c r="A158" s="37"/>
      <c r="B158" s="3">
        <v>9</v>
      </c>
      <c r="C158" s="49" t="str">
        <f t="shared" si="7"/>
        <v>Тюмень</v>
      </c>
      <c r="D158" s="50">
        <v>30</v>
      </c>
      <c r="E158" s="50">
        <v>25566</v>
      </c>
      <c r="F158" s="50">
        <f t="shared" si="8"/>
        <v>766980</v>
      </c>
      <c r="G158" s="49">
        <f t="shared" si="9"/>
        <v>3</v>
      </c>
      <c r="I158" s="34"/>
      <c r="J158" s="34"/>
      <c r="K158" s="34"/>
      <c r="L158" s="34"/>
    </row>
    <row r="159" spans="1:12">
      <c r="A159" s="37"/>
      <c r="B159" s="3">
        <v>10</v>
      </c>
      <c r="C159" s="49" t="str">
        <f t="shared" si="7"/>
        <v>Сочи</v>
      </c>
      <c r="D159" s="50">
        <v>78</v>
      </c>
      <c r="E159" s="50">
        <v>4631</v>
      </c>
      <c r="F159" s="50">
        <f t="shared" si="8"/>
        <v>361218</v>
      </c>
      <c r="G159" s="49">
        <f t="shared" si="9"/>
        <v>6</v>
      </c>
      <c r="I159" s="34"/>
      <c r="J159" s="34"/>
      <c r="K159" s="34"/>
      <c r="L159" s="34"/>
    </row>
    <row r="160" spans="1:12">
      <c r="A160" s="37"/>
      <c r="B160" s="3">
        <v>4</v>
      </c>
      <c r="C160" s="49" t="str">
        <f t="shared" si="7"/>
        <v>Архангельск</v>
      </c>
      <c r="D160" s="50">
        <v>91</v>
      </c>
      <c r="E160" s="50">
        <v>86547</v>
      </c>
      <c r="F160" s="50">
        <f t="shared" si="8"/>
        <v>7875777</v>
      </c>
      <c r="G160" s="49">
        <f t="shared" si="9"/>
        <v>2</v>
      </c>
      <c r="I160" s="34"/>
      <c r="J160" s="34"/>
      <c r="K160" s="34"/>
      <c r="L160" s="34"/>
    </row>
    <row r="161" spans="1:12">
      <c r="A161" s="37"/>
      <c r="B161" s="3">
        <v>9</v>
      </c>
      <c r="C161" s="49" t="str">
        <f t="shared" si="7"/>
        <v>Тюмень</v>
      </c>
      <c r="D161" s="50">
        <v>59</v>
      </c>
      <c r="E161" s="50">
        <v>49527</v>
      </c>
      <c r="F161" s="50">
        <f t="shared" si="8"/>
        <v>2922093</v>
      </c>
      <c r="G161" s="49">
        <f t="shared" si="9"/>
        <v>3</v>
      </c>
      <c r="I161" s="34"/>
      <c r="J161" s="34"/>
      <c r="K161" s="34"/>
      <c r="L161" s="34"/>
    </row>
    <row r="162" spans="1:12">
      <c r="A162" s="37"/>
      <c r="B162" s="3">
        <v>6</v>
      </c>
      <c r="C162" s="49" t="str">
        <f t="shared" si="7"/>
        <v>Владивосток</v>
      </c>
      <c r="D162" s="50">
        <v>23</v>
      </c>
      <c r="E162" s="50">
        <v>23224</v>
      </c>
      <c r="F162" s="50">
        <f t="shared" si="8"/>
        <v>534152</v>
      </c>
      <c r="G162" s="49">
        <f t="shared" si="9"/>
        <v>7</v>
      </c>
      <c r="I162" s="34"/>
      <c r="J162" s="34"/>
      <c r="K162" s="34"/>
      <c r="L162" s="34"/>
    </row>
    <row r="163" spans="1:12">
      <c r="A163" s="37"/>
      <c r="B163" s="3">
        <v>6</v>
      </c>
      <c r="C163" s="49" t="str">
        <f t="shared" si="7"/>
        <v>Владивосток</v>
      </c>
      <c r="D163" s="50">
        <v>38</v>
      </c>
      <c r="E163" s="50">
        <v>37785</v>
      </c>
      <c r="F163" s="50">
        <f t="shared" si="8"/>
        <v>1435830</v>
      </c>
      <c r="G163" s="49">
        <f t="shared" si="9"/>
        <v>7</v>
      </c>
      <c r="I163" s="34"/>
      <c r="J163" s="34"/>
      <c r="K163" s="34"/>
      <c r="L163" s="34"/>
    </row>
    <row r="164" spans="1:12">
      <c r="A164" s="37"/>
      <c r="B164" s="3">
        <v>6</v>
      </c>
      <c r="C164" s="49" t="str">
        <f t="shared" si="7"/>
        <v>Владивосток</v>
      </c>
      <c r="D164" s="50">
        <v>18</v>
      </c>
      <c r="E164" s="50">
        <v>32453</v>
      </c>
      <c r="F164" s="50">
        <f t="shared" si="8"/>
        <v>584154</v>
      </c>
      <c r="G164" s="49">
        <f t="shared" si="9"/>
        <v>7</v>
      </c>
      <c r="I164" s="34"/>
      <c r="J164" s="34"/>
      <c r="K164" s="34"/>
      <c r="L164" s="34"/>
    </row>
    <row r="165" spans="1:12">
      <c r="A165" s="37"/>
      <c r="B165" s="3">
        <v>4</v>
      </c>
      <c r="C165" s="49" t="str">
        <f t="shared" si="7"/>
        <v>Архангельск</v>
      </c>
      <c r="D165" s="50">
        <v>77</v>
      </c>
      <c r="E165" s="50">
        <v>1458</v>
      </c>
      <c r="F165" s="50">
        <f t="shared" si="8"/>
        <v>112266</v>
      </c>
      <c r="G165" s="49">
        <f t="shared" si="9"/>
        <v>2</v>
      </c>
      <c r="I165" s="34"/>
      <c r="J165" s="34"/>
      <c r="K165" s="34"/>
      <c r="L165" s="34"/>
    </row>
    <row r="166" spans="1:12">
      <c r="A166" s="37"/>
      <c r="B166" s="3">
        <v>4</v>
      </c>
      <c r="C166" s="49" t="str">
        <f t="shared" si="7"/>
        <v>Архангельск</v>
      </c>
      <c r="D166" s="50">
        <v>95</v>
      </c>
      <c r="E166" s="50">
        <v>31231</v>
      </c>
      <c r="F166" s="50">
        <f t="shared" si="8"/>
        <v>2966945</v>
      </c>
      <c r="G166" s="49">
        <f t="shared" si="9"/>
        <v>2</v>
      </c>
      <c r="I166" s="34"/>
      <c r="J166" s="34"/>
      <c r="K166" s="34"/>
      <c r="L166" s="34"/>
    </row>
    <row r="167" spans="1:12">
      <c r="A167" s="37"/>
      <c r="B167" s="3">
        <v>6</v>
      </c>
      <c r="C167" s="49" t="str">
        <f t="shared" si="7"/>
        <v>Владивосток</v>
      </c>
      <c r="D167" s="50">
        <v>74</v>
      </c>
      <c r="E167" s="50">
        <v>51105</v>
      </c>
      <c r="F167" s="50">
        <f t="shared" si="8"/>
        <v>3781770</v>
      </c>
      <c r="G167" s="49">
        <f t="shared" si="9"/>
        <v>7</v>
      </c>
      <c r="I167" s="34"/>
      <c r="J167" s="34"/>
      <c r="K167" s="34"/>
      <c r="L167" s="34"/>
    </row>
    <row r="168" spans="1:12">
      <c r="A168" s="37"/>
      <c r="B168" s="3">
        <v>7</v>
      </c>
      <c r="C168" s="49" t="str">
        <f t="shared" si="7"/>
        <v>Мурманск</v>
      </c>
      <c r="D168" s="50">
        <v>85</v>
      </c>
      <c r="E168" s="50">
        <v>4216</v>
      </c>
      <c r="F168" s="50">
        <f t="shared" si="8"/>
        <v>358360</v>
      </c>
      <c r="G168" s="49">
        <f t="shared" si="9"/>
        <v>10</v>
      </c>
      <c r="I168" s="34"/>
      <c r="J168" s="34"/>
      <c r="K168" s="34"/>
      <c r="L168" s="34"/>
    </row>
    <row r="169" spans="1:12">
      <c r="A169" s="37"/>
      <c r="B169" s="3">
        <v>8</v>
      </c>
      <c r="C169" s="49" t="str">
        <f t="shared" si="7"/>
        <v>Новосибирск</v>
      </c>
      <c r="D169" s="50">
        <v>78</v>
      </c>
      <c r="E169" s="50">
        <v>75751</v>
      </c>
      <c r="F169" s="50">
        <f t="shared" si="8"/>
        <v>5908578</v>
      </c>
      <c r="G169" s="49">
        <f t="shared" si="9"/>
        <v>5</v>
      </c>
      <c r="I169" s="34"/>
      <c r="J169" s="34"/>
      <c r="K169" s="34"/>
      <c r="L169" s="34"/>
    </row>
    <row r="170" spans="1:12">
      <c r="A170" s="37"/>
      <c r="B170" s="3">
        <v>2</v>
      </c>
      <c r="C170" s="49" t="str">
        <f t="shared" si="7"/>
        <v>Санкт-Петербург</v>
      </c>
      <c r="D170" s="50">
        <v>11</v>
      </c>
      <c r="E170" s="50">
        <v>62357</v>
      </c>
      <c r="F170" s="50">
        <f t="shared" si="8"/>
        <v>685927</v>
      </c>
      <c r="G170" s="49">
        <f t="shared" si="9"/>
        <v>9</v>
      </c>
      <c r="I170" s="34"/>
      <c r="J170" s="34"/>
      <c r="K170" s="34"/>
      <c r="L170" s="34"/>
    </row>
    <row r="171" spans="1:12">
      <c r="A171" s="37"/>
      <c r="B171" s="3">
        <v>4</v>
      </c>
      <c r="C171" s="49" t="str">
        <f t="shared" si="7"/>
        <v>Архангельск</v>
      </c>
      <c r="D171" s="50">
        <v>94</v>
      </c>
      <c r="E171" s="50">
        <v>12474</v>
      </c>
      <c r="F171" s="50">
        <f t="shared" si="8"/>
        <v>1172556</v>
      </c>
      <c r="G171" s="49">
        <f t="shared" si="9"/>
        <v>2</v>
      </c>
      <c r="I171" s="34"/>
      <c r="J171" s="34"/>
      <c r="K171" s="34"/>
      <c r="L171" s="34"/>
    </row>
    <row r="172" spans="1:12">
      <c r="A172" s="37"/>
      <c r="B172" s="3">
        <v>6</v>
      </c>
      <c r="C172" s="49" t="str">
        <f t="shared" si="7"/>
        <v>Владивосток</v>
      </c>
      <c r="D172" s="50">
        <v>48</v>
      </c>
      <c r="E172" s="50">
        <v>79623</v>
      </c>
      <c r="F172" s="50">
        <f t="shared" si="8"/>
        <v>3821904</v>
      </c>
      <c r="G172" s="49">
        <f t="shared" si="9"/>
        <v>7</v>
      </c>
      <c r="I172" s="34"/>
      <c r="J172" s="34"/>
      <c r="K172" s="34"/>
      <c r="L172" s="34"/>
    </row>
    <row r="173" spans="1:12">
      <c r="A173" s="37"/>
      <c r="B173" s="3">
        <v>3</v>
      </c>
      <c r="C173" s="49" t="str">
        <f t="shared" si="7"/>
        <v>Челябинск</v>
      </c>
      <c r="D173" s="50">
        <v>48</v>
      </c>
      <c r="E173" s="50">
        <v>94737</v>
      </c>
      <c r="F173" s="50">
        <f t="shared" si="8"/>
        <v>4547376</v>
      </c>
      <c r="G173" s="49">
        <f t="shared" si="9"/>
        <v>1</v>
      </c>
      <c r="I173" s="34"/>
      <c r="J173" s="34"/>
      <c r="K173" s="34"/>
      <c r="L173" s="34"/>
    </row>
    <row r="174" spans="1:12">
      <c r="A174" s="37"/>
      <c r="B174" s="3">
        <v>7</v>
      </c>
      <c r="C174" s="49" t="str">
        <f t="shared" si="7"/>
        <v>Мурманск</v>
      </c>
      <c r="D174" s="50">
        <v>45</v>
      </c>
      <c r="E174" s="50">
        <v>86538</v>
      </c>
      <c r="F174" s="50">
        <f t="shared" si="8"/>
        <v>3894210</v>
      </c>
      <c r="G174" s="49">
        <f t="shared" si="9"/>
        <v>10</v>
      </c>
      <c r="I174" s="34"/>
      <c r="J174" s="34"/>
      <c r="K174" s="34"/>
      <c r="L174" s="34"/>
    </row>
    <row r="175" spans="1:12">
      <c r="A175" s="37"/>
      <c r="B175" s="3">
        <v>2</v>
      </c>
      <c r="C175" s="49" t="str">
        <f t="shared" si="7"/>
        <v>Санкт-Петербург</v>
      </c>
      <c r="D175" s="50">
        <v>84</v>
      </c>
      <c r="E175" s="50">
        <v>18266</v>
      </c>
      <c r="F175" s="50">
        <f t="shared" si="8"/>
        <v>1534344</v>
      </c>
      <c r="G175" s="49">
        <f t="shared" si="9"/>
        <v>9</v>
      </c>
      <c r="I175" s="34"/>
      <c r="J175" s="34"/>
      <c r="K175" s="34"/>
      <c r="L175" s="34"/>
    </row>
    <row r="176" spans="1:12">
      <c r="A176" s="37"/>
      <c r="B176" s="3">
        <v>8</v>
      </c>
      <c r="C176" s="49" t="str">
        <f t="shared" si="7"/>
        <v>Новосибирск</v>
      </c>
      <c r="D176" s="50">
        <v>25</v>
      </c>
      <c r="E176" s="50">
        <v>49994</v>
      </c>
      <c r="F176" s="50">
        <f t="shared" si="8"/>
        <v>1249850</v>
      </c>
      <c r="G176" s="49">
        <f t="shared" si="9"/>
        <v>5</v>
      </c>
      <c r="I176" s="34"/>
      <c r="J176" s="34"/>
      <c r="K176" s="34"/>
      <c r="L176" s="34"/>
    </row>
    <row r="177" spans="1:12">
      <c r="A177" s="37"/>
      <c r="B177" s="3">
        <v>7</v>
      </c>
      <c r="C177" s="49" t="str">
        <f t="shared" si="7"/>
        <v>Мурманск</v>
      </c>
      <c r="D177" s="50">
        <v>93</v>
      </c>
      <c r="E177" s="50">
        <v>47134</v>
      </c>
      <c r="F177" s="50">
        <f t="shared" si="8"/>
        <v>4383462</v>
      </c>
      <c r="G177" s="49">
        <f t="shared" si="9"/>
        <v>10</v>
      </c>
      <c r="I177" s="34"/>
      <c r="J177" s="34"/>
      <c r="K177" s="34"/>
      <c r="L177" s="34"/>
    </row>
    <row r="178" spans="1:12">
      <c r="A178" s="37"/>
      <c r="B178" s="3">
        <v>7</v>
      </c>
      <c r="C178" s="49" t="str">
        <f t="shared" si="7"/>
        <v>Мурманск</v>
      </c>
      <c r="D178" s="50">
        <v>14</v>
      </c>
      <c r="E178" s="50">
        <v>69557</v>
      </c>
      <c r="F178" s="50">
        <f t="shared" si="8"/>
        <v>973798</v>
      </c>
      <c r="G178" s="49">
        <f t="shared" si="9"/>
        <v>10</v>
      </c>
      <c r="I178" s="34"/>
      <c r="J178" s="34"/>
      <c r="K178" s="34"/>
      <c r="L178" s="34"/>
    </row>
    <row r="179" spans="1:12">
      <c r="A179" s="37"/>
      <c r="B179" s="3">
        <v>5</v>
      </c>
      <c r="C179" s="49" t="str">
        <f t="shared" si="7"/>
        <v>Краснодар</v>
      </c>
      <c r="D179" s="50">
        <v>98</v>
      </c>
      <c r="E179" s="50">
        <v>78323</v>
      </c>
      <c r="F179" s="50">
        <f t="shared" si="8"/>
        <v>7675654</v>
      </c>
      <c r="G179" s="49">
        <f t="shared" si="9"/>
        <v>4</v>
      </c>
      <c r="I179" s="34"/>
      <c r="J179" s="34"/>
      <c r="K179" s="34"/>
      <c r="L179" s="34"/>
    </row>
    <row r="180" spans="1:12">
      <c r="A180" s="37"/>
      <c r="B180" s="3">
        <v>2</v>
      </c>
      <c r="C180" s="49" t="str">
        <f t="shared" si="7"/>
        <v>Санкт-Петербург</v>
      </c>
      <c r="D180" s="50">
        <v>45</v>
      </c>
      <c r="E180" s="50">
        <v>65239</v>
      </c>
      <c r="F180" s="50">
        <f t="shared" si="8"/>
        <v>2935755</v>
      </c>
      <c r="G180" s="49">
        <f t="shared" si="9"/>
        <v>9</v>
      </c>
      <c r="I180" s="34"/>
      <c r="J180" s="34"/>
      <c r="K180" s="34"/>
      <c r="L180" s="34"/>
    </row>
    <row r="181" spans="1:12">
      <c r="A181" s="37"/>
      <c r="B181" s="3">
        <v>10</v>
      </c>
      <c r="C181" s="49" t="str">
        <f t="shared" si="7"/>
        <v>Сочи</v>
      </c>
      <c r="D181" s="50">
        <v>78</v>
      </c>
      <c r="E181" s="50">
        <v>33908</v>
      </c>
      <c r="F181" s="50">
        <f t="shared" si="8"/>
        <v>2644824</v>
      </c>
      <c r="G181" s="49">
        <f t="shared" si="9"/>
        <v>6</v>
      </c>
      <c r="I181" s="34"/>
      <c r="J181" s="34"/>
      <c r="K181" s="34"/>
      <c r="L181" s="34"/>
    </row>
    <row r="182" spans="1:12">
      <c r="A182" s="37"/>
      <c r="B182" s="3">
        <v>8</v>
      </c>
      <c r="C182" s="49" t="str">
        <f t="shared" si="7"/>
        <v>Новосибирск</v>
      </c>
      <c r="D182" s="50">
        <v>48</v>
      </c>
      <c r="E182" s="50">
        <v>36458</v>
      </c>
      <c r="F182" s="50">
        <f t="shared" si="8"/>
        <v>1749984</v>
      </c>
      <c r="G182" s="49">
        <f t="shared" si="9"/>
        <v>5</v>
      </c>
      <c r="I182" s="34"/>
      <c r="J182" s="34"/>
      <c r="K182" s="34"/>
      <c r="L182" s="34"/>
    </row>
    <row r="183" spans="1:12">
      <c r="A183" s="37"/>
      <c r="B183" s="3">
        <v>6</v>
      </c>
      <c r="C183" s="49" t="str">
        <f t="shared" si="7"/>
        <v>Владивосток</v>
      </c>
      <c r="D183" s="50">
        <v>54</v>
      </c>
      <c r="E183" s="50">
        <v>24693</v>
      </c>
      <c r="F183" s="50">
        <f t="shared" si="8"/>
        <v>1333422</v>
      </c>
      <c r="G183" s="49">
        <f t="shared" si="9"/>
        <v>7</v>
      </c>
      <c r="I183" s="34"/>
      <c r="J183" s="34"/>
      <c r="K183" s="34"/>
      <c r="L183" s="34"/>
    </row>
    <row r="184" spans="1:12">
      <c r="A184" s="37"/>
      <c r="B184" s="3">
        <v>7</v>
      </c>
      <c r="C184" s="49" t="str">
        <f t="shared" si="7"/>
        <v>Мурманск</v>
      </c>
      <c r="D184" s="50">
        <v>27</v>
      </c>
      <c r="E184" s="50">
        <v>16646</v>
      </c>
      <c r="F184" s="50">
        <f t="shared" si="8"/>
        <v>449442</v>
      </c>
      <c r="G184" s="49">
        <f t="shared" si="9"/>
        <v>10</v>
      </c>
      <c r="I184" s="34"/>
      <c r="J184" s="34"/>
      <c r="K184" s="34"/>
      <c r="L184" s="34"/>
    </row>
    <row r="185" spans="1:12">
      <c r="A185" s="37"/>
      <c r="B185" s="3">
        <v>8</v>
      </c>
      <c r="C185" s="49" t="str">
        <f t="shared" si="7"/>
        <v>Новосибирск</v>
      </c>
      <c r="D185" s="50">
        <v>4</v>
      </c>
      <c r="E185" s="50">
        <v>40877</v>
      </c>
      <c r="F185" s="50">
        <f t="shared" si="8"/>
        <v>163508</v>
      </c>
      <c r="G185" s="49">
        <f t="shared" si="9"/>
        <v>5</v>
      </c>
      <c r="I185" s="34"/>
      <c r="J185" s="34"/>
      <c r="K185" s="34"/>
      <c r="L185" s="34"/>
    </row>
    <row r="186" spans="1:12">
      <c r="A186" s="37"/>
      <c r="B186" s="3">
        <v>3</v>
      </c>
      <c r="C186" s="49" t="str">
        <f t="shared" si="7"/>
        <v>Челябинск</v>
      </c>
      <c r="D186" s="50">
        <v>74</v>
      </c>
      <c r="E186" s="50">
        <v>60727</v>
      </c>
      <c r="F186" s="50">
        <f t="shared" si="8"/>
        <v>4493798</v>
      </c>
      <c r="G186" s="49">
        <f t="shared" si="9"/>
        <v>1</v>
      </c>
      <c r="I186" s="34"/>
      <c r="J186" s="34"/>
      <c r="K186" s="34"/>
      <c r="L186" s="34"/>
    </row>
    <row r="187" spans="1:12">
      <c r="A187" s="37"/>
      <c r="B187" s="3">
        <v>8</v>
      </c>
      <c r="C187" s="49" t="str">
        <f t="shared" si="7"/>
        <v>Новосибирск</v>
      </c>
      <c r="D187" s="50">
        <v>78</v>
      </c>
      <c r="E187" s="50">
        <v>39117</v>
      </c>
      <c r="F187" s="50">
        <f t="shared" si="8"/>
        <v>3051126</v>
      </c>
      <c r="G187" s="49">
        <f t="shared" si="9"/>
        <v>5</v>
      </c>
      <c r="I187" s="34"/>
      <c r="J187" s="34"/>
      <c r="K187" s="34"/>
      <c r="L187" s="34"/>
    </row>
    <row r="188" spans="1:12">
      <c r="A188" s="37"/>
      <c r="B188" s="3">
        <v>5</v>
      </c>
      <c r="C188" s="49" t="str">
        <f t="shared" si="7"/>
        <v>Краснодар</v>
      </c>
      <c r="D188" s="50">
        <v>79</v>
      </c>
      <c r="E188" s="50">
        <v>33436</v>
      </c>
      <c r="F188" s="50">
        <f t="shared" si="8"/>
        <v>2641444</v>
      </c>
      <c r="G188" s="49">
        <f t="shared" si="9"/>
        <v>4</v>
      </c>
      <c r="I188" s="34"/>
      <c r="J188" s="34"/>
      <c r="K188" s="34"/>
      <c r="L188" s="34"/>
    </row>
    <row r="189" spans="1:12">
      <c r="A189" s="37"/>
      <c r="B189" s="3">
        <v>5</v>
      </c>
      <c r="C189" s="49" t="str">
        <f t="shared" si="7"/>
        <v>Краснодар</v>
      </c>
      <c r="D189" s="50">
        <v>5</v>
      </c>
      <c r="E189" s="50">
        <v>33072</v>
      </c>
      <c r="F189" s="50">
        <f t="shared" si="8"/>
        <v>165360</v>
      </c>
      <c r="G189" s="49">
        <f t="shared" si="9"/>
        <v>4</v>
      </c>
      <c r="I189" s="34"/>
      <c r="J189" s="34"/>
      <c r="K189" s="34"/>
      <c r="L189" s="34"/>
    </row>
    <row r="190" spans="1:12">
      <c r="A190" s="37"/>
      <c r="B190" s="3">
        <v>2</v>
      </c>
      <c r="C190" s="49" t="str">
        <f t="shared" si="7"/>
        <v>Санкт-Петербург</v>
      </c>
      <c r="D190" s="50">
        <v>31</v>
      </c>
      <c r="E190" s="50">
        <v>80203</v>
      </c>
      <c r="F190" s="50">
        <f t="shared" si="8"/>
        <v>2486293</v>
      </c>
      <c r="G190" s="49">
        <f t="shared" si="9"/>
        <v>9</v>
      </c>
      <c r="I190" s="34"/>
      <c r="J190" s="34"/>
      <c r="K190" s="34"/>
      <c r="L190" s="34"/>
    </row>
    <row r="191" spans="1:12">
      <c r="A191" s="37"/>
      <c r="B191" s="3">
        <v>9</v>
      </c>
      <c r="C191" s="49" t="str">
        <f t="shared" si="7"/>
        <v>Тюмень</v>
      </c>
      <c r="D191" s="50">
        <v>54</v>
      </c>
      <c r="E191" s="50">
        <v>17260</v>
      </c>
      <c r="F191" s="50">
        <f t="shared" si="8"/>
        <v>932040</v>
      </c>
      <c r="G191" s="49">
        <f t="shared" si="9"/>
        <v>3</v>
      </c>
      <c r="I191" s="34"/>
      <c r="J191" s="34"/>
      <c r="K191" s="34"/>
      <c r="L191" s="34"/>
    </row>
    <row r="192" spans="1:12">
      <c r="A192" s="37"/>
      <c r="B192" s="3">
        <v>9</v>
      </c>
      <c r="C192" s="49" t="str">
        <f t="shared" si="7"/>
        <v>Тюмень</v>
      </c>
      <c r="D192" s="50">
        <v>26</v>
      </c>
      <c r="E192" s="50">
        <v>14051</v>
      </c>
      <c r="F192" s="50">
        <f t="shared" si="8"/>
        <v>365326</v>
      </c>
      <c r="G192" s="49">
        <f t="shared" si="9"/>
        <v>3</v>
      </c>
      <c r="I192" s="34"/>
      <c r="J192" s="34"/>
      <c r="K192" s="34"/>
      <c r="L192" s="34"/>
    </row>
    <row r="193" spans="1:12">
      <c r="A193" s="37"/>
      <c r="B193" s="3">
        <v>5</v>
      </c>
      <c r="C193" s="49" t="str">
        <f t="shared" si="7"/>
        <v>Краснодар</v>
      </c>
      <c r="D193" s="50">
        <v>58</v>
      </c>
      <c r="E193" s="50">
        <v>73849</v>
      </c>
      <c r="F193" s="50">
        <f t="shared" si="8"/>
        <v>4283242</v>
      </c>
      <c r="G193" s="49">
        <f t="shared" si="9"/>
        <v>4</v>
      </c>
      <c r="I193" s="34"/>
      <c r="J193" s="34"/>
      <c r="K193" s="34"/>
      <c r="L193" s="34"/>
    </row>
    <row r="194" spans="1:12">
      <c r="A194" s="37"/>
      <c r="B194" s="3">
        <v>9</v>
      </c>
      <c r="C194" s="49" t="str">
        <f t="shared" si="7"/>
        <v>Тюмень</v>
      </c>
      <c r="D194" s="50">
        <v>13</v>
      </c>
      <c r="E194" s="50">
        <v>34756</v>
      </c>
      <c r="F194" s="50">
        <f t="shared" si="8"/>
        <v>451828</v>
      </c>
      <c r="G194" s="49">
        <f t="shared" si="9"/>
        <v>3</v>
      </c>
      <c r="I194" s="34"/>
      <c r="J194" s="34"/>
      <c r="K194" s="34"/>
      <c r="L194" s="34"/>
    </row>
    <row r="195" spans="1:12">
      <c r="A195" s="37"/>
      <c r="B195" s="3">
        <v>1</v>
      </c>
      <c r="C195" s="49" t="str">
        <f t="shared" si="7"/>
        <v>Москва</v>
      </c>
      <c r="D195" s="50">
        <v>12</v>
      </c>
      <c r="E195" s="50">
        <v>46694</v>
      </c>
      <c r="F195" s="50">
        <f t="shared" si="8"/>
        <v>560328</v>
      </c>
      <c r="G195" s="49">
        <f t="shared" si="9"/>
        <v>8</v>
      </c>
      <c r="I195" s="34"/>
      <c r="J195" s="34"/>
      <c r="K195" s="34"/>
      <c r="L195" s="34"/>
    </row>
    <row r="196" spans="1:12">
      <c r="A196" s="37"/>
      <c r="B196" s="3">
        <v>2</v>
      </c>
      <c r="C196" s="49" t="str">
        <f t="shared" si="7"/>
        <v>Санкт-Петербург</v>
      </c>
      <c r="D196" s="50">
        <v>63</v>
      </c>
      <c r="E196" s="50">
        <v>73208</v>
      </c>
      <c r="F196" s="50">
        <f t="shared" si="8"/>
        <v>4612104</v>
      </c>
      <c r="G196" s="49">
        <f t="shared" si="9"/>
        <v>9</v>
      </c>
      <c r="I196" s="34"/>
      <c r="J196" s="34"/>
      <c r="K196" s="34"/>
      <c r="L196" s="34"/>
    </row>
    <row r="197" spans="1:12">
      <c r="A197" s="37"/>
      <c r="B197" s="3">
        <v>5</v>
      </c>
      <c r="C197" s="49" t="str">
        <f t="shared" si="7"/>
        <v>Краснодар</v>
      </c>
      <c r="D197" s="50">
        <v>37</v>
      </c>
      <c r="E197" s="50">
        <v>72746</v>
      </c>
      <c r="F197" s="50">
        <f t="shared" si="8"/>
        <v>2691602</v>
      </c>
      <c r="G197" s="49">
        <f t="shared" si="9"/>
        <v>4</v>
      </c>
      <c r="I197" s="34"/>
      <c r="J197" s="34"/>
      <c r="K197" s="34"/>
      <c r="L197" s="34"/>
    </row>
    <row r="198" spans="1:12">
      <c r="A198" s="37"/>
      <c r="B198" s="3">
        <v>4</v>
      </c>
      <c r="C198" s="49" t="str">
        <f t="shared" si="7"/>
        <v>Архангельск</v>
      </c>
      <c r="D198" s="50">
        <v>28</v>
      </c>
      <c r="E198" s="50">
        <v>28712</v>
      </c>
      <c r="F198" s="50">
        <f t="shared" si="8"/>
        <v>803936</v>
      </c>
      <c r="G198" s="49">
        <f t="shared" si="9"/>
        <v>2</v>
      </c>
      <c r="I198" s="34"/>
      <c r="J198" s="34"/>
      <c r="K198" s="34"/>
      <c r="L198" s="34"/>
    </row>
    <row r="199" spans="1:12">
      <c r="A199" s="37"/>
      <c r="B199" s="3">
        <v>9</v>
      </c>
      <c r="C199" s="49" t="str">
        <f t="shared" si="7"/>
        <v>Тюмень</v>
      </c>
      <c r="D199" s="50">
        <v>33</v>
      </c>
      <c r="E199" s="50">
        <v>18638</v>
      </c>
      <c r="F199" s="50">
        <f t="shared" si="8"/>
        <v>615054</v>
      </c>
      <c r="G199" s="49">
        <f t="shared" si="9"/>
        <v>3</v>
      </c>
      <c r="I199" s="34"/>
      <c r="J199" s="34"/>
      <c r="K199" s="34"/>
      <c r="L199" s="34"/>
    </row>
    <row r="200" spans="1:12">
      <c r="A200" s="37"/>
      <c r="B200" s="3">
        <v>3</v>
      </c>
      <c r="C200" s="49" t="str">
        <f t="shared" si="7"/>
        <v>Челябинск</v>
      </c>
      <c r="D200" s="50">
        <v>29</v>
      </c>
      <c r="E200" s="50">
        <v>23693</v>
      </c>
      <c r="F200" s="50">
        <f t="shared" si="8"/>
        <v>687097</v>
      </c>
      <c r="G200" s="49">
        <f t="shared" si="9"/>
        <v>1</v>
      </c>
      <c r="I200" s="34"/>
      <c r="J200" s="34"/>
      <c r="K200" s="34"/>
      <c r="L200" s="34"/>
    </row>
    <row r="201" spans="1:12">
      <c r="A201" s="37"/>
      <c r="B201" s="3">
        <v>3</v>
      </c>
      <c r="C201" s="49" t="str">
        <f t="shared" si="7"/>
        <v>Челябинск</v>
      </c>
      <c r="D201" s="50">
        <v>83</v>
      </c>
      <c r="E201" s="50">
        <v>53092</v>
      </c>
      <c r="F201" s="50">
        <f t="shared" si="8"/>
        <v>4406636</v>
      </c>
      <c r="G201" s="49">
        <f t="shared" si="9"/>
        <v>1</v>
      </c>
      <c r="I201" s="34"/>
      <c r="J201" s="34"/>
      <c r="K201" s="34"/>
      <c r="L201" s="34"/>
    </row>
    <row r="202" spans="1:12">
      <c r="A202" s="37"/>
      <c r="B202" s="3">
        <v>7</v>
      </c>
      <c r="C202" s="49" t="str">
        <f t="shared" si="7"/>
        <v>Мурманск</v>
      </c>
      <c r="D202" s="50">
        <v>91</v>
      </c>
      <c r="E202" s="50">
        <v>23017</v>
      </c>
      <c r="F202" s="50">
        <f t="shared" si="8"/>
        <v>2094547</v>
      </c>
      <c r="G202" s="49">
        <f t="shared" si="9"/>
        <v>10</v>
      </c>
      <c r="I202" s="34"/>
      <c r="J202" s="34"/>
      <c r="K202" s="34"/>
      <c r="L202" s="34"/>
    </row>
    <row r="203" spans="1:12">
      <c r="A203" s="37"/>
      <c r="B203" s="3">
        <v>9</v>
      </c>
      <c r="C203" s="49" t="str">
        <f t="shared" si="7"/>
        <v>Тюмень</v>
      </c>
      <c r="D203" s="50">
        <v>81</v>
      </c>
      <c r="E203" s="50">
        <v>56436</v>
      </c>
      <c r="F203" s="50">
        <f t="shared" si="8"/>
        <v>4571316</v>
      </c>
      <c r="G203" s="49">
        <f t="shared" si="9"/>
        <v>3</v>
      </c>
      <c r="I203" s="34"/>
      <c r="J203" s="34"/>
      <c r="K203" s="34"/>
      <c r="L203" s="34"/>
    </row>
    <row r="204" spans="1:12">
      <c r="A204" s="37"/>
      <c r="B204" s="3">
        <v>8</v>
      </c>
      <c r="C204" s="49" t="str">
        <f t="shared" si="7"/>
        <v>Новосибирск</v>
      </c>
      <c r="D204" s="50">
        <v>9</v>
      </c>
      <c r="E204" s="50">
        <v>70908</v>
      </c>
      <c r="F204" s="50">
        <f t="shared" si="8"/>
        <v>638172</v>
      </c>
      <c r="G204" s="49">
        <f t="shared" si="9"/>
        <v>5</v>
      </c>
      <c r="I204" s="34"/>
      <c r="J204" s="34"/>
      <c r="K204" s="34"/>
      <c r="L204" s="34"/>
    </row>
    <row r="205" spans="1:12">
      <c r="A205" s="37"/>
      <c r="B205" s="3">
        <v>8</v>
      </c>
      <c r="C205" s="49" t="str">
        <f t="shared" si="7"/>
        <v>Новосибирск</v>
      </c>
      <c r="D205" s="50">
        <v>93</v>
      </c>
      <c r="E205" s="50">
        <v>48370</v>
      </c>
      <c r="F205" s="50">
        <f t="shared" si="8"/>
        <v>4498410</v>
      </c>
      <c r="G205" s="49">
        <f t="shared" si="9"/>
        <v>5</v>
      </c>
      <c r="I205" s="34"/>
      <c r="J205" s="34"/>
      <c r="K205" s="34"/>
      <c r="L205" s="34"/>
    </row>
    <row r="206" spans="1:12">
      <c r="A206" s="37"/>
      <c r="B206" s="3">
        <v>6</v>
      </c>
      <c r="C206" s="49" t="str">
        <f t="shared" si="7"/>
        <v>Владивосток</v>
      </c>
      <c r="D206" s="50">
        <v>31</v>
      </c>
      <c r="E206" s="50">
        <v>47165</v>
      </c>
      <c r="F206" s="50">
        <f t="shared" si="8"/>
        <v>1462115</v>
      </c>
      <c r="G206" s="49">
        <f t="shared" si="9"/>
        <v>7</v>
      </c>
      <c r="I206" s="34"/>
      <c r="J206" s="34"/>
      <c r="K206" s="34"/>
      <c r="L206" s="34"/>
    </row>
    <row r="207" spans="1:12">
      <c r="A207" s="37"/>
      <c r="B207" s="3">
        <v>8</v>
      </c>
      <c r="C207" s="49" t="str">
        <f t="shared" si="7"/>
        <v>Новосибирск</v>
      </c>
      <c r="D207" s="50">
        <v>64</v>
      </c>
      <c r="E207" s="50">
        <v>77797</v>
      </c>
      <c r="F207" s="50">
        <f t="shared" si="8"/>
        <v>4979008</v>
      </c>
      <c r="G207" s="49">
        <f t="shared" si="9"/>
        <v>5</v>
      </c>
      <c r="I207" s="34"/>
      <c r="J207" s="34"/>
      <c r="K207" s="34"/>
      <c r="L207" s="34"/>
    </row>
    <row r="208" spans="1:12">
      <c r="A208" s="37"/>
      <c r="B208" s="3">
        <v>2</v>
      </c>
      <c r="C208" s="49" t="str">
        <f t="shared" si="7"/>
        <v>Санкт-Петербург</v>
      </c>
      <c r="D208" s="50">
        <v>62</v>
      </c>
      <c r="E208" s="50">
        <v>47168</v>
      </c>
      <c r="F208" s="50">
        <f t="shared" si="8"/>
        <v>2924416</v>
      </c>
      <c r="G208" s="49">
        <f t="shared" si="9"/>
        <v>9</v>
      </c>
      <c r="I208" s="34"/>
      <c r="J208" s="34"/>
      <c r="K208" s="34"/>
      <c r="L208" s="34"/>
    </row>
    <row r="209" spans="1:12">
      <c r="A209" s="37"/>
      <c r="B209" s="3">
        <v>10</v>
      </c>
      <c r="C209" s="49" t="str">
        <f t="shared" si="7"/>
        <v>Сочи</v>
      </c>
      <c r="D209" s="50">
        <v>48</v>
      </c>
      <c r="E209" s="50">
        <v>23322</v>
      </c>
      <c r="F209" s="50">
        <f t="shared" si="8"/>
        <v>1119456</v>
      </c>
      <c r="G209" s="49">
        <f t="shared" si="9"/>
        <v>6</v>
      </c>
      <c r="I209" s="34"/>
      <c r="J209" s="34"/>
      <c r="K209" s="34"/>
      <c r="L209" s="34"/>
    </row>
    <row r="210" spans="1:12">
      <c r="A210" s="37"/>
      <c r="B210" s="3">
        <v>10</v>
      </c>
      <c r="C210" s="49" t="str">
        <f t="shared" ref="C210:C273" si="10">VLOOKUP(B210,$I$5:$K$14,2,FALSE)</f>
        <v>Сочи</v>
      </c>
      <c r="D210" s="50">
        <v>44</v>
      </c>
      <c r="E210" s="50">
        <v>39867</v>
      </c>
      <c r="F210" s="50">
        <f t="shared" ref="F210:F273" si="11">+E210*D210</f>
        <v>1754148</v>
      </c>
      <c r="G210" s="49">
        <f t="shared" ref="G210:G273" si="12">RANK(VLOOKUP(B210, $I$5:$K$14, 3, FALSE),$K$5:$K$14,0)</f>
        <v>6</v>
      </c>
      <c r="I210" s="34"/>
      <c r="J210" s="34"/>
      <c r="K210" s="34"/>
      <c r="L210" s="34"/>
    </row>
    <row r="211" spans="1:12">
      <c r="A211" s="37"/>
      <c r="B211" s="3">
        <v>5</v>
      </c>
      <c r="C211" s="49" t="str">
        <f t="shared" si="10"/>
        <v>Краснодар</v>
      </c>
      <c r="D211" s="50">
        <v>15</v>
      </c>
      <c r="E211" s="50">
        <v>74772</v>
      </c>
      <c r="F211" s="50">
        <f t="shared" si="11"/>
        <v>1121580</v>
      </c>
      <c r="G211" s="49">
        <f t="shared" si="12"/>
        <v>4</v>
      </c>
      <c r="I211" s="34"/>
      <c r="J211" s="34"/>
      <c r="K211" s="34"/>
      <c r="L211" s="34"/>
    </row>
    <row r="212" spans="1:12">
      <c r="A212" s="37"/>
      <c r="B212" s="3">
        <v>4</v>
      </c>
      <c r="C212" s="49" t="str">
        <f t="shared" si="10"/>
        <v>Архангельск</v>
      </c>
      <c r="D212" s="50">
        <v>72</v>
      </c>
      <c r="E212" s="50">
        <v>56748</v>
      </c>
      <c r="F212" s="50">
        <f t="shared" si="11"/>
        <v>4085856</v>
      </c>
      <c r="G212" s="49">
        <f t="shared" si="12"/>
        <v>2</v>
      </c>
      <c r="I212" s="34"/>
      <c r="J212" s="34"/>
      <c r="K212" s="34"/>
      <c r="L212" s="34"/>
    </row>
    <row r="213" spans="1:12">
      <c r="A213" s="37"/>
      <c r="B213" s="3">
        <v>8</v>
      </c>
      <c r="C213" s="49" t="str">
        <f t="shared" si="10"/>
        <v>Новосибирск</v>
      </c>
      <c r="D213" s="50">
        <v>55</v>
      </c>
      <c r="E213" s="50">
        <v>17809</v>
      </c>
      <c r="F213" s="50">
        <f t="shared" si="11"/>
        <v>979495</v>
      </c>
      <c r="G213" s="49">
        <f t="shared" si="12"/>
        <v>5</v>
      </c>
      <c r="I213" s="34"/>
      <c r="J213" s="34"/>
      <c r="K213" s="34"/>
      <c r="L213" s="34"/>
    </row>
    <row r="214" spans="1:12">
      <c r="A214" s="37"/>
      <c r="B214" s="3">
        <v>10</v>
      </c>
      <c r="C214" s="49" t="str">
        <f t="shared" si="10"/>
        <v>Сочи</v>
      </c>
      <c r="D214" s="50">
        <v>40</v>
      </c>
      <c r="E214" s="50">
        <v>11473</v>
      </c>
      <c r="F214" s="50">
        <f t="shared" si="11"/>
        <v>458920</v>
      </c>
      <c r="G214" s="49">
        <f t="shared" si="12"/>
        <v>6</v>
      </c>
      <c r="I214" s="34"/>
      <c r="J214" s="34"/>
      <c r="K214" s="34"/>
      <c r="L214" s="34"/>
    </row>
    <row r="215" spans="1:12">
      <c r="A215" s="37"/>
      <c r="B215" s="3">
        <v>2</v>
      </c>
      <c r="C215" s="49" t="str">
        <f t="shared" si="10"/>
        <v>Санкт-Петербург</v>
      </c>
      <c r="D215" s="50">
        <v>100</v>
      </c>
      <c r="E215" s="50">
        <v>22499</v>
      </c>
      <c r="F215" s="50">
        <f t="shared" si="11"/>
        <v>2249900</v>
      </c>
      <c r="G215" s="49">
        <f t="shared" si="12"/>
        <v>9</v>
      </c>
      <c r="I215" s="34"/>
      <c r="J215" s="34"/>
      <c r="K215" s="34"/>
      <c r="L215" s="34"/>
    </row>
    <row r="216" spans="1:12">
      <c r="A216" s="37"/>
      <c r="B216" s="3">
        <v>5</v>
      </c>
      <c r="C216" s="49" t="str">
        <f t="shared" si="10"/>
        <v>Краснодар</v>
      </c>
      <c r="D216" s="50">
        <v>23</v>
      </c>
      <c r="E216" s="50">
        <v>56680</v>
      </c>
      <c r="F216" s="50">
        <f t="shared" si="11"/>
        <v>1303640</v>
      </c>
      <c r="G216" s="49">
        <f t="shared" si="12"/>
        <v>4</v>
      </c>
      <c r="I216" s="34"/>
      <c r="J216" s="34"/>
      <c r="K216" s="34"/>
      <c r="L216" s="34"/>
    </row>
    <row r="217" spans="1:12">
      <c r="A217" s="37"/>
      <c r="B217" s="3">
        <v>3</v>
      </c>
      <c r="C217" s="49" t="str">
        <f t="shared" si="10"/>
        <v>Челябинск</v>
      </c>
      <c r="D217" s="50">
        <v>15</v>
      </c>
      <c r="E217" s="50">
        <v>18424</v>
      </c>
      <c r="F217" s="50">
        <f t="shared" si="11"/>
        <v>276360</v>
      </c>
      <c r="G217" s="49">
        <f t="shared" si="12"/>
        <v>1</v>
      </c>
      <c r="I217" s="34"/>
      <c r="J217" s="34"/>
      <c r="K217" s="34"/>
      <c r="L217" s="34"/>
    </row>
    <row r="218" spans="1:12">
      <c r="A218" s="37"/>
      <c r="B218" s="3">
        <v>2</v>
      </c>
      <c r="C218" s="49" t="str">
        <f t="shared" si="10"/>
        <v>Санкт-Петербург</v>
      </c>
      <c r="D218" s="50">
        <v>46</v>
      </c>
      <c r="E218" s="50">
        <v>33146</v>
      </c>
      <c r="F218" s="50">
        <f t="shared" si="11"/>
        <v>1524716</v>
      </c>
      <c r="G218" s="49">
        <f t="shared" si="12"/>
        <v>9</v>
      </c>
      <c r="I218" s="34"/>
      <c r="J218" s="34"/>
      <c r="K218" s="34"/>
      <c r="L218" s="34"/>
    </row>
    <row r="219" spans="1:12">
      <c r="A219" s="37"/>
      <c r="B219" s="3">
        <v>9</v>
      </c>
      <c r="C219" s="49" t="str">
        <f t="shared" si="10"/>
        <v>Тюмень</v>
      </c>
      <c r="D219" s="50">
        <v>49</v>
      </c>
      <c r="E219" s="50">
        <v>10677</v>
      </c>
      <c r="F219" s="50">
        <f t="shared" si="11"/>
        <v>523173</v>
      </c>
      <c r="G219" s="49">
        <f t="shared" si="12"/>
        <v>3</v>
      </c>
      <c r="I219" s="34"/>
      <c r="J219" s="34"/>
      <c r="K219" s="34"/>
      <c r="L219" s="34"/>
    </row>
    <row r="220" spans="1:12">
      <c r="A220" s="37"/>
      <c r="B220" s="3">
        <v>9</v>
      </c>
      <c r="C220" s="49" t="str">
        <f t="shared" si="10"/>
        <v>Тюмень</v>
      </c>
      <c r="D220" s="50">
        <v>2</v>
      </c>
      <c r="E220" s="50">
        <v>56299</v>
      </c>
      <c r="F220" s="50">
        <f t="shared" si="11"/>
        <v>112598</v>
      </c>
      <c r="G220" s="49">
        <f t="shared" si="12"/>
        <v>3</v>
      </c>
      <c r="I220" s="34"/>
      <c r="J220" s="34"/>
      <c r="K220" s="34"/>
      <c r="L220" s="34"/>
    </row>
    <row r="221" spans="1:12">
      <c r="A221" s="37"/>
      <c r="B221" s="3">
        <v>10</v>
      </c>
      <c r="C221" s="49" t="str">
        <f t="shared" si="10"/>
        <v>Сочи</v>
      </c>
      <c r="D221" s="50">
        <v>22</v>
      </c>
      <c r="E221" s="50">
        <v>52847</v>
      </c>
      <c r="F221" s="50">
        <f t="shared" si="11"/>
        <v>1162634</v>
      </c>
      <c r="G221" s="49">
        <f t="shared" si="12"/>
        <v>6</v>
      </c>
      <c r="I221" s="34"/>
      <c r="J221" s="34"/>
      <c r="K221" s="34"/>
      <c r="L221" s="34"/>
    </row>
    <row r="222" spans="1:12">
      <c r="A222" s="37"/>
      <c r="B222" s="3">
        <v>3</v>
      </c>
      <c r="C222" s="49" t="str">
        <f t="shared" si="10"/>
        <v>Челябинск</v>
      </c>
      <c r="D222" s="50">
        <v>11</v>
      </c>
      <c r="E222" s="50">
        <v>52782</v>
      </c>
      <c r="F222" s="50">
        <f t="shared" si="11"/>
        <v>580602</v>
      </c>
      <c r="G222" s="49">
        <f t="shared" si="12"/>
        <v>1</v>
      </c>
      <c r="I222" s="34"/>
      <c r="J222" s="34"/>
      <c r="K222" s="34"/>
      <c r="L222" s="34"/>
    </row>
    <row r="223" spans="1:12">
      <c r="A223" s="37"/>
      <c r="B223" s="3">
        <v>5</v>
      </c>
      <c r="C223" s="49" t="str">
        <f t="shared" si="10"/>
        <v>Краснодар</v>
      </c>
      <c r="D223" s="50">
        <v>16</v>
      </c>
      <c r="E223" s="50">
        <v>3808</v>
      </c>
      <c r="F223" s="50">
        <f t="shared" si="11"/>
        <v>60928</v>
      </c>
      <c r="G223" s="49">
        <f t="shared" si="12"/>
        <v>4</v>
      </c>
      <c r="I223" s="34"/>
      <c r="J223" s="34"/>
      <c r="K223" s="34"/>
      <c r="L223" s="34"/>
    </row>
    <row r="224" spans="1:12">
      <c r="A224" s="37"/>
      <c r="B224" s="3">
        <v>4</v>
      </c>
      <c r="C224" s="49" t="str">
        <f t="shared" si="10"/>
        <v>Архангельск</v>
      </c>
      <c r="D224" s="50">
        <v>28</v>
      </c>
      <c r="E224" s="50">
        <v>44543</v>
      </c>
      <c r="F224" s="50">
        <f t="shared" si="11"/>
        <v>1247204</v>
      </c>
      <c r="G224" s="49">
        <f t="shared" si="12"/>
        <v>2</v>
      </c>
      <c r="I224" s="34"/>
      <c r="J224" s="34"/>
      <c r="K224" s="34"/>
      <c r="L224" s="34"/>
    </row>
    <row r="225" spans="1:12">
      <c r="A225" s="37"/>
      <c r="B225" s="3">
        <v>2</v>
      </c>
      <c r="C225" s="49" t="str">
        <f t="shared" si="10"/>
        <v>Санкт-Петербург</v>
      </c>
      <c r="D225" s="50">
        <v>82</v>
      </c>
      <c r="E225" s="50">
        <v>11956</v>
      </c>
      <c r="F225" s="50">
        <f t="shared" si="11"/>
        <v>980392</v>
      </c>
      <c r="G225" s="49">
        <f t="shared" si="12"/>
        <v>9</v>
      </c>
      <c r="I225" s="34"/>
      <c r="J225" s="34"/>
      <c r="K225" s="34"/>
      <c r="L225" s="34"/>
    </row>
    <row r="226" spans="1:12">
      <c r="A226" s="37"/>
      <c r="B226" s="3">
        <v>4</v>
      </c>
      <c r="C226" s="49" t="str">
        <f t="shared" si="10"/>
        <v>Архангельск</v>
      </c>
      <c r="D226" s="50">
        <v>52</v>
      </c>
      <c r="E226" s="50">
        <v>32681</v>
      </c>
      <c r="F226" s="50">
        <f t="shared" si="11"/>
        <v>1699412</v>
      </c>
      <c r="G226" s="49">
        <f t="shared" si="12"/>
        <v>2</v>
      </c>
      <c r="I226" s="34"/>
      <c r="J226" s="34"/>
      <c r="K226" s="34"/>
      <c r="L226" s="34"/>
    </row>
    <row r="227" spans="1:12">
      <c r="A227" s="37"/>
      <c r="B227" s="3">
        <v>10</v>
      </c>
      <c r="C227" s="49" t="str">
        <f t="shared" si="10"/>
        <v>Сочи</v>
      </c>
      <c r="D227" s="50">
        <v>65</v>
      </c>
      <c r="E227" s="50">
        <v>22176</v>
      </c>
      <c r="F227" s="50">
        <f t="shared" si="11"/>
        <v>1441440</v>
      </c>
      <c r="G227" s="49">
        <f t="shared" si="12"/>
        <v>6</v>
      </c>
      <c r="I227" s="34"/>
      <c r="J227" s="34"/>
      <c r="K227" s="34"/>
      <c r="L227" s="34"/>
    </row>
    <row r="228" spans="1:12">
      <c r="A228" s="37"/>
      <c r="B228" s="3">
        <v>8</v>
      </c>
      <c r="C228" s="49" t="str">
        <f t="shared" si="10"/>
        <v>Новосибирск</v>
      </c>
      <c r="D228" s="50">
        <v>98</v>
      </c>
      <c r="E228" s="50">
        <v>40994</v>
      </c>
      <c r="F228" s="50">
        <f t="shared" si="11"/>
        <v>4017412</v>
      </c>
      <c r="G228" s="49">
        <f t="shared" si="12"/>
        <v>5</v>
      </c>
      <c r="I228" s="34"/>
      <c r="J228" s="34"/>
      <c r="K228" s="34"/>
      <c r="L228" s="34"/>
    </row>
    <row r="229" spans="1:12">
      <c r="A229" s="37"/>
      <c r="B229" s="3">
        <v>8</v>
      </c>
      <c r="C229" s="49" t="str">
        <f t="shared" si="10"/>
        <v>Новосибирск</v>
      </c>
      <c r="D229" s="50">
        <v>56</v>
      </c>
      <c r="E229" s="50">
        <v>90690</v>
      </c>
      <c r="F229" s="50">
        <f t="shared" si="11"/>
        <v>5078640</v>
      </c>
      <c r="G229" s="49">
        <f t="shared" si="12"/>
        <v>5</v>
      </c>
      <c r="I229" s="34"/>
      <c r="J229" s="34"/>
      <c r="K229" s="34"/>
      <c r="L229" s="34"/>
    </row>
    <row r="230" spans="1:12">
      <c r="A230" s="37"/>
      <c r="B230" s="3">
        <v>5</v>
      </c>
      <c r="C230" s="49" t="str">
        <f t="shared" si="10"/>
        <v>Краснодар</v>
      </c>
      <c r="D230" s="50">
        <v>11</v>
      </c>
      <c r="E230" s="50">
        <v>12971</v>
      </c>
      <c r="F230" s="50">
        <f t="shared" si="11"/>
        <v>142681</v>
      </c>
      <c r="G230" s="49">
        <f t="shared" si="12"/>
        <v>4</v>
      </c>
      <c r="I230" s="34"/>
      <c r="J230" s="34"/>
      <c r="K230" s="34"/>
      <c r="L230" s="34"/>
    </row>
    <row r="231" spans="1:12">
      <c r="A231" s="37"/>
      <c r="B231" s="3">
        <v>4</v>
      </c>
      <c r="C231" s="49" t="str">
        <f t="shared" si="10"/>
        <v>Архангельск</v>
      </c>
      <c r="D231" s="50">
        <v>70</v>
      </c>
      <c r="E231" s="50">
        <v>50584</v>
      </c>
      <c r="F231" s="50">
        <f t="shared" si="11"/>
        <v>3540880</v>
      </c>
      <c r="G231" s="49">
        <f t="shared" si="12"/>
        <v>2</v>
      </c>
      <c r="I231" s="34"/>
      <c r="J231" s="34"/>
      <c r="K231" s="34"/>
      <c r="L231" s="34"/>
    </row>
    <row r="232" spans="1:12">
      <c r="A232" s="37"/>
      <c r="B232" s="3">
        <v>7</v>
      </c>
      <c r="C232" s="49" t="str">
        <f t="shared" si="10"/>
        <v>Мурманск</v>
      </c>
      <c r="D232" s="50">
        <v>65</v>
      </c>
      <c r="E232" s="50">
        <v>72681</v>
      </c>
      <c r="F232" s="50">
        <f t="shared" si="11"/>
        <v>4724265</v>
      </c>
      <c r="G232" s="49">
        <f t="shared" si="12"/>
        <v>10</v>
      </c>
      <c r="I232" s="34"/>
      <c r="J232" s="34"/>
      <c r="K232" s="34"/>
      <c r="L232" s="34"/>
    </row>
    <row r="233" spans="1:12">
      <c r="A233" s="37"/>
      <c r="B233" s="3">
        <v>6</v>
      </c>
      <c r="C233" s="49" t="str">
        <f t="shared" si="10"/>
        <v>Владивосток</v>
      </c>
      <c r="D233" s="50">
        <v>34</v>
      </c>
      <c r="E233" s="50">
        <v>65649</v>
      </c>
      <c r="F233" s="50">
        <f t="shared" si="11"/>
        <v>2232066</v>
      </c>
      <c r="G233" s="49">
        <f t="shared" si="12"/>
        <v>7</v>
      </c>
      <c r="I233" s="34"/>
      <c r="J233" s="34"/>
      <c r="K233" s="34"/>
      <c r="L233" s="34"/>
    </row>
    <row r="234" spans="1:12">
      <c r="A234" s="37"/>
      <c r="B234" s="3">
        <v>4</v>
      </c>
      <c r="C234" s="49" t="str">
        <f t="shared" si="10"/>
        <v>Архангельск</v>
      </c>
      <c r="D234" s="50">
        <v>50</v>
      </c>
      <c r="E234" s="50">
        <v>1781</v>
      </c>
      <c r="F234" s="50">
        <f t="shared" si="11"/>
        <v>89050</v>
      </c>
      <c r="G234" s="49">
        <f t="shared" si="12"/>
        <v>2</v>
      </c>
      <c r="I234" s="34"/>
      <c r="J234" s="34"/>
      <c r="K234" s="34"/>
      <c r="L234" s="34"/>
    </row>
    <row r="235" spans="1:12">
      <c r="A235" s="37"/>
      <c r="B235" s="3">
        <v>3</v>
      </c>
      <c r="C235" s="49" t="str">
        <f t="shared" si="10"/>
        <v>Челябинск</v>
      </c>
      <c r="D235" s="50">
        <v>51</v>
      </c>
      <c r="E235" s="50">
        <v>70838</v>
      </c>
      <c r="F235" s="50">
        <f t="shared" si="11"/>
        <v>3612738</v>
      </c>
      <c r="G235" s="49">
        <f t="shared" si="12"/>
        <v>1</v>
      </c>
      <c r="I235" s="34"/>
      <c r="J235" s="34"/>
      <c r="K235" s="34"/>
      <c r="L235" s="34"/>
    </row>
    <row r="236" spans="1:12">
      <c r="A236" s="37"/>
      <c r="B236" s="3">
        <v>4</v>
      </c>
      <c r="C236" s="49" t="str">
        <f t="shared" si="10"/>
        <v>Архангельск</v>
      </c>
      <c r="D236" s="50">
        <v>47</v>
      </c>
      <c r="E236" s="50">
        <v>76623</v>
      </c>
      <c r="F236" s="50">
        <f t="shared" si="11"/>
        <v>3601281</v>
      </c>
      <c r="G236" s="49">
        <f t="shared" si="12"/>
        <v>2</v>
      </c>
      <c r="I236" s="34"/>
      <c r="J236" s="34"/>
      <c r="K236" s="34"/>
      <c r="L236" s="34"/>
    </row>
    <row r="237" spans="1:12">
      <c r="A237" s="37"/>
      <c r="B237" s="3">
        <v>3</v>
      </c>
      <c r="C237" s="49" t="str">
        <f t="shared" si="10"/>
        <v>Челябинск</v>
      </c>
      <c r="D237" s="50">
        <v>31</v>
      </c>
      <c r="E237" s="50">
        <v>82466</v>
      </c>
      <c r="F237" s="50">
        <f t="shared" si="11"/>
        <v>2556446</v>
      </c>
      <c r="G237" s="49">
        <f t="shared" si="12"/>
        <v>1</v>
      </c>
      <c r="I237" s="34"/>
      <c r="J237" s="34"/>
      <c r="K237" s="34"/>
      <c r="L237" s="34"/>
    </row>
    <row r="238" spans="1:12">
      <c r="A238" s="37"/>
      <c r="B238" s="3">
        <v>10</v>
      </c>
      <c r="C238" s="49" t="str">
        <f t="shared" si="10"/>
        <v>Сочи</v>
      </c>
      <c r="D238" s="50">
        <v>62</v>
      </c>
      <c r="E238" s="50">
        <v>88158</v>
      </c>
      <c r="F238" s="50">
        <f t="shared" si="11"/>
        <v>5465796</v>
      </c>
      <c r="G238" s="49">
        <f t="shared" si="12"/>
        <v>6</v>
      </c>
      <c r="I238" s="34"/>
      <c r="J238" s="34"/>
      <c r="K238" s="34"/>
      <c r="L238" s="34"/>
    </row>
    <row r="239" spans="1:12">
      <c r="A239" s="37"/>
      <c r="B239" s="3">
        <v>1</v>
      </c>
      <c r="C239" s="49" t="str">
        <f t="shared" si="10"/>
        <v>Москва</v>
      </c>
      <c r="D239" s="50">
        <v>38</v>
      </c>
      <c r="E239" s="50">
        <v>19981</v>
      </c>
      <c r="F239" s="50">
        <f t="shared" si="11"/>
        <v>759278</v>
      </c>
      <c r="G239" s="49">
        <f t="shared" si="12"/>
        <v>8</v>
      </c>
      <c r="I239" s="34"/>
      <c r="J239" s="34"/>
      <c r="K239" s="34"/>
      <c r="L239" s="34"/>
    </row>
    <row r="240" spans="1:12">
      <c r="A240" s="37"/>
      <c r="B240" s="3">
        <v>4</v>
      </c>
      <c r="C240" s="49" t="str">
        <f t="shared" si="10"/>
        <v>Архангельск</v>
      </c>
      <c r="D240" s="50">
        <v>42</v>
      </c>
      <c r="E240" s="50">
        <v>25126</v>
      </c>
      <c r="F240" s="50">
        <f t="shared" si="11"/>
        <v>1055292</v>
      </c>
      <c r="G240" s="49">
        <f t="shared" si="12"/>
        <v>2</v>
      </c>
      <c r="I240" s="34"/>
      <c r="J240" s="34"/>
      <c r="K240" s="34"/>
      <c r="L240" s="34"/>
    </row>
    <row r="241" spans="1:12">
      <c r="A241" s="37"/>
      <c r="B241" s="3">
        <v>1</v>
      </c>
      <c r="C241" s="49" t="str">
        <f t="shared" si="10"/>
        <v>Москва</v>
      </c>
      <c r="D241" s="50">
        <v>0</v>
      </c>
      <c r="E241" s="50">
        <v>81905</v>
      </c>
      <c r="F241" s="50">
        <f t="shared" si="11"/>
        <v>0</v>
      </c>
      <c r="G241" s="49">
        <f t="shared" si="12"/>
        <v>8</v>
      </c>
      <c r="I241" s="34"/>
      <c r="J241" s="34"/>
      <c r="K241" s="34"/>
      <c r="L241" s="34"/>
    </row>
    <row r="242" spans="1:12">
      <c r="A242" s="37"/>
      <c r="B242" s="3">
        <v>5</v>
      </c>
      <c r="C242" s="49" t="str">
        <f t="shared" si="10"/>
        <v>Краснодар</v>
      </c>
      <c r="D242" s="50">
        <v>11</v>
      </c>
      <c r="E242" s="50">
        <v>84742</v>
      </c>
      <c r="F242" s="50">
        <f t="shared" si="11"/>
        <v>932162</v>
      </c>
      <c r="G242" s="49">
        <f t="shared" si="12"/>
        <v>4</v>
      </c>
      <c r="I242" s="34"/>
      <c r="J242" s="34"/>
      <c r="K242" s="34"/>
      <c r="L242" s="34"/>
    </row>
    <row r="243" spans="1:12">
      <c r="A243" s="37"/>
      <c r="B243" s="3">
        <v>2</v>
      </c>
      <c r="C243" s="49" t="str">
        <f t="shared" si="10"/>
        <v>Санкт-Петербург</v>
      </c>
      <c r="D243" s="50">
        <v>45</v>
      </c>
      <c r="E243" s="50">
        <v>70279</v>
      </c>
      <c r="F243" s="50">
        <f t="shared" si="11"/>
        <v>3162555</v>
      </c>
      <c r="G243" s="49">
        <f t="shared" si="12"/>
        <v>9</v>
      </c>
      <c r="I243" s="34"/>
      <c r="J243" s="34"/>
      <c r="K243" s="34"/>
      <c r="L243" s="34"/>
    </row>
    <row r="244" spans="1:12">
      <c r="A244" s="37"/>
      <c r="B244" s="3">
        <v>6</v>
      </c>
      <c r="C244" s="49" t="str">
        <f t="shared" si="10"/>
        <v>Владивосток</v>
      </c>
      <c r="D244" s="50">
        <v>89</v>
      </c>
      <c r="E244" s="50">
        <v>75835</v>
      </c>
      <c r="F244" s="50">
        <f t="shared" si="11"/>
        <v>6749315</v>
      </c>
      <c r="G244" s="49">
        <f t="shared" si="12"/>
        <v>7</v>
      </c>
      <c r="I244" s="34"/>
      <c r="J244" s="34"/>
      <c r="K244" s="34"/>
      <c r="L244" s="34"/>
    </row>
    <row r="245" spans="1:12">
      <c r="A245" s="37"/>
      <c r="B245" s="3">
        <v>6</v>
      </c>
      <c r="C245" s="49" t="str">
        <f t="shared" si="10"/>
        <v>Владивосток</v>
      </c>
      <c r="D245" s="50">
        <v>88</v>
      </c>
      <c r="E245" s="50">
        <v>42726</v>
      </c>
      <c r="F245" s="50">
        <f t="shared" si="11"/>
        <v>3759888</v>
      </c>
      <c r="G245" s="49">
        <f t="shared" si="12"/>
        <v>7</v>
      </c>
      <c r="I245" s="34"/>
      <c r="J245" s="34"/>
      <c r="K245" s="34"/>
      <c r="L245" s="34"/>
    </row>
    <row r="246" spans="1:12">
      <c r="A246" s="37"/>
      <c r="B246" s="3">
        <v>3</v>
      </c>
      <c r="C246" s="49" t="str">
        <f t="shared" si="10"/>
        <v>Челябинск</v>
      </c>
      <c r="D246" s="50">
        <v>96</v>
      </c>
      <c r="E246" s="50">
        <v>86189</v>
      </c>
      <c r="F246" s="50">
        <f t="shared" si="11"/>
        <v>8274144</v>
      </c>
      <c r="G246" s="49">
        <f t="shared" si="12"/>
        <v>1</v>
      </c>
      <c r="I246" s="34"/>
      <c r="J246" s="34"/>
      <c r="K246" s="34"/>
      <c r="L246" s="34"/>
    </row>
    <row r="247" spans="1:12">
      <c r="A247" s="37"/>
      <c r="B247" s="3">
        <v>6</v>
      </c>
      <c r="C247" s="49" t="str">
        <f t="shared" si="10"/>
        <v>Владивосток</v>
      </c>
      <c r="D247" s="50">
        <v>81</v>
      </c>
      <c r="E247" s="50">
        <v>42952</v>
      </c>
      <c r="F247" s="50">
        <f t="shared" si="11"/>
        <v>3479112</v>
      </c>
      <c r="G247" s="49">
        <f t="shared" si="12"/>
        <v>7</v>
      </c>
      <c r="I247" s="34"/>
      <c r="J247" s="34"/>
      <c r="K247" s="34"/>
      <c r="L247" s="34"/>
    </row>
    <row r="248" spans="1:12">
      <c r="A248" s="37"/>
      <c r="B248" s="3">
        <v>4</v>
      </c>
      <c r="C248" s="49" t="str">
        <f t="shared" si="10"/>
        <v>Архангельск</v>
      </c>
      <c r="D248" s="50">
        <v>38</v>
      </c>
      <c r="E248" s="50">
        <v>53521</v>
      </c>
      <c r="F248" s="50">
        <f t="shared" si="11"/>
        <v>2033798</v>
      </c>
      <c r="G248" s="49">
        <f t="shared" si="12"/>
        <v>2</v>
      </c>
      <c r="I248" s="34"/>
      <c r="J248" s="34"/>
      <c r="K248" s="34"/>
      <c r="L248" s="34"/>
    </row>
    <row r="249" spans="1:12">
      <c r="A249" s="37"/>
      <c r="B249" s="3">
        <v>7</v>
      </c>
      <c r="C249" s="49" t="str">
        <f t="shared" si="10"/>
        <v>Мурманск</v>
      </c>
      <c r="D249" s="50">
        <v>95</v>
      </c>
      <c r="E249" s="50">
        <v>51296</v>
      </c>
      <c r="F249" s="50">
        <f t="shared" si="11"/>
        <v>4873120</v>
      </c>
      <c r="G249" s="49">
        <f t="shared" si="12"/>
        <v>10</v>
      </c>
      <c r="I249" s="34"/>
      <c r="J249" s="34"/>
      <c r="K249" s="34"/>
      <c r="L249" s="34"/>
    </row>
    <row r="250" spans="1:12">
      <c r="A250" s="37"/>
      <c r="B250" s="3">
        <v>5</v>
      </c>
      <c r="C250" s="49" t="str">
        <f t="shared" si="10"/>
        <v>Краснодар</v>
      </c>
      <c r="D250" s="50">
        <v>38</v>
      </c>
      <c r="E250" s="50">
        <v>62341</v>
      </c>
      <c r="F250" s="50">
        <f t="shared" si="11"/>
        <v>2368958</v>
      </c>
      <c r="G250" s="49">
        <f t="shared" si="12"/>
        <v>4</v>
      </c>
      <c r="I250" s="34"/>
      <c r="J250" s="34"/>
      <c r="K250" s="34"/>
      <c r="L250" s="34"/>
    </row>
    <row r="251" spans="1:12">
      <c r="A251" s="37"/>
      <c r="B251" s="3">
        <v>8</v>
      </c>
      <c r="C251" s="49" t="str">
        <f t="shared" si="10"/>
        <v>Новосибирск</v>
      </c>
      <c r="D251" s="50">
        <v>85</v>
      </c>
      <c r="E251" s="50">
        <v>34663</v>
      </c>
      <c r="F251" s="50">
        <f t="shared" si="11"/>
        <v>2946355</v>
      </c>
      <c r="G251" s="49">
        <f t="shared" si="12"/>
        <v>5</v>
      </c>
      <c r="I251" s="34"/>
      <c r="J251" s="34"/>
      <c r="K251" s="34"/>
      <c r="L251" s="34"/>
    </row>
    <row r="252" spans="1:12">
      <c r="A252" s="37"/>
      <c r="B252" s="3">
        <v>3</v>
      </c>
      <c r="C252" s="49" t="str">
        <f t="shared" si="10"/>
        <v>Челябинск</v>
      </c>
      <c r="D252" s="50">
        <v>55</v>
      </c>
      <c r="E252" s="50">
        <v>45639</v>
      </c>
      <c r="F252" s="50">
        <f t="shared" si="11"/>
        <v>2510145</v>
      </c>
      <c r="G252" s="49">
        <f t="shared" si="12"/>
        <v>1</v>
      </c>
      <c r="I252" s="34"/>
      <c r="J252" s="34"/>
      <c r="K252" s="34"/>
      <c r="L252" s="34"/>
    </row>
    <row r="253" spans="1:12">
      <c r="A253" s="37"/>
      <c r="B253" s="3">
        <v>9</v>
      </c>
      <c r="C253" s="49" t="str">
        <f t="shared" si="10"/>
        <v>Тюмень</v>
      </c>
      <c r="D253" s="50">
        <v>79</v>
      </c>
      <c r="E253" s="50">
        <v>98943</v>
      </c>
      <c r="F253" s="50">
        <f t="shared" si="11"/>
        <v>7816497</v>
      </c>
      <c r="G253" s="49">
        <f t="shared" si="12"/>
        <v>3</v>
      </c>
      <c r="I253" s="34"/>
      <c r="J253" s="34"/>
      <c r="K253" s="34"/>
      <c r="L253" s="34"/>
    </row>
    <row r="254" spans="1:12">
      <c r="A254" s="37"/>
      <c r="B254" s="3">
        <v>5</v>
      </c>
      <c r="C254" s="49" t="str">
        <f t="shared" si="10"/>
        <v>Краснодар</v>
      </c>
      <c r="D254" s="50">
        <v>100</v>
      </c>
      <c r="E254" s="50">
        <v>70148</v>
      </c>
      <c r="F254" s="50">
        <f t="shared" si="11"/>
        <v>7014800</v>
      </c>
      <c r="G254" s="49">
        <f t="shared" si="12"/>
        <v>4</v>
      </c>
      <c r="I254" s="34"/>
      <c r="J254" s="34"/>
      <c r="K254" s="34"/>
      <c r="L254" s="34"/>
    </row>
    <row r="255" spans="1:12">
      <c r="A255" s="37"/>
      <c r="B255" s="3">
        <v>10</v>
      </c>
      <c r="C255" s="49" t="str">
        <f t="shared" si="10"/>
        <v>Сочи</v>
      </c>
      <c r="D255" s="50">
        <v>82</v>
      </c>
      <c r="E255" s="50">
        <v>78747</v>
      </c>
      <c r="F255" s="50">
        <f t="shared" si="11"/>
        <v>6457254</v>
      </c>
      <c r="G255" s="49">
        <f t="shared" si="12"/>
        <v>6</v>
      </c>
      <c r="I255" s="34"/>
      <c r="J255" s="34"/>
      <c r="K255" s="34"/>
      <c r="L255" s="34"/>
    </row>
    <row r="256" spans="1:12">
      <c r="A256" s="37"/>
      <c r="B256" s="3">
        <v>5</v>
      </c>
      <c r="C256" s="49" t="str">
        <f t="shared" si="10"/>
        <v>Краснодар</v>
      </c>
      <c r="D256" s="50">
        <v>50</v>
      </c>
      <c r="E256" s="50">
        <v>32617</v>
      </c>
      <c r="F256" s="50">
        <f t="shared" si="11"/>
        <v>1630850</v>
      </c>
      <c r="G256" s="49">
        <f t="shared" si="12"/>
        <v>4</v>
      </c>
      <c r="I256" s="34"/>
      <c r="J256" s="34"/>
      <c r="K256" s="34"/>
      <c r="L256" s="34"/>
    </row>
    <row r="257" spans="1:12">
      <c r="A257" s="37"/>
      <c r="B257" s="3">
        <v>2</v>
      </c>
      <c r="C257" s="49" t="str">
        <f t="shared" si="10"/>
        <v>Санкт-Петербург</v>
      </c>
      <c r="D257" s="50">
        <v>72</v>
      </c>
      <c r="E257" s="50">
        <v>3068</v>
      </c>
      <c r="F257" s="50">
        <f t="shared" si="11"/>
        <v>220896</v>
      </c>
      <c r="G257" s="49">
        <f t="shared" si="12"/>
        <v>9</v>
      </c>
      <c r="I257" s="34"/>
      <c r="J257" s="34"/>
      <c r="K257" s="34"/>
      <c r="L257" s="34"/>
    </row>
    <row r="258" spans="1:12">
      <c r="A258" s="37"/>
      <c r="B258" s="3">
        <v>10</v>
      </c>
      <c r="C258" s="49" t="str">
        <f t="shared" si="10"/>
        <v>Сочи</v>
      </c>
      <c r="D258" s="50">
        <v>17</v>
      </c>
      <c r="E258" s="50">
        <v>94342</v>
      </c>
      <c r="F258" s="50">
        <f t="shared" si="11"/>
        <v>1603814</v>
      </c>
      <c r="G258" s="49">
        <f t="shared" si="12"/>
        <v>6</v>
      </c>
      <c r="I258" s="34"/>
      <c r="J258" s="34"/>
      <c r="K258" s="34"/>
      <c r="L258" s="34"/>
    </row>
    <row r="259" spans="1:12">
      <c r="A259" s="37"/>
      <c r="B259" s="3">
        <v>9</v>
      </c>
      <c r="C259" s="49" t="str">
        <f t="shared" si="10"/>
        <v>Тюмень</v>
      </c>
      <c r="D259" s="50">
        <v>63</v>
      </c>
      <c r="E259" s="50">
        <v>29200</v>
      </c>
      <c r="F259" s="50">
        <f t="shared" si="11"/>
        <v>1839600</v>
      </c>
      <c r="G259" s="49">
        <f t="shared" si="12"/>
        <v>3</v>
      </c>
      <c r="I259" s="34"/>
      <c r="J259" s="34"/>
      <c r="K259" s="34"/>
      <c r="L259" s="34"/>
    </row>
    <row r="260" spans="1:12">
      <c r="A260" s="37"/>
      <c r="B260" s="3">
        <v>5</v>
      </c>
      <c r="C260" s="49" t="str">
        <f t="shared" si="10"/>
        <v>Краснодар</v>
      </c>
      <c r="D260" s="50">
        <v>23</v>
      </c>
      <c r="E260" s="50">
        <v>37905</v>
      </c>
      <c r="F260" s="50">
        <f t="shared" si="11"/>
        <v>871815</v>
      </c>
      <c r="G260" s="49">
        <f t="shared" si="12"/>
        <v>4</v>
      </c>
      <c r="I260" s="34"/>
      <c r="J260" s="34"/>
      <c r="K260" s="34"/>
      <c r="L260" s="34"/>
    </row>
    <row r="261" spans="1:12">
      <c r="A261" s="37"/>
      <c r="B261" s="3">
        <v>10</v>
      </c>
      <c r="C261" s="49" t="str">
        <f t="shared" si="10"/>
        <v>Сочи</v>
      </c>
      <c r="D261" s="50">
        <v>23</v>
      </c>
      <c r="E261" s="50">
        <v>46009</v>
      </c>
      <c r="F261" s="50">
        <f t="shared" si="11"/>
        <v>1058207</v>
      </c>
      <c r="G261" s="49">
        <f t="shared" si="12"/>
        <v>6</v>
      </c>
      <c r="I261" s="34"/>
      <c r="J261" s="34"/>
      <c r="K261" s="34"/>
      <c r="L261" s="34"/>
    </row>
    <row r="262" spans="1:12">
      <c r="A262" s="37"/>
      <c r="B262" s="3">
        <v>9</v>
      </c>
      <c r="C262" s="49" t="str">
        <f t="shared" si="10"/>
        <v>Тюмень</v>
      </c>
      <c r="D262" s="50">
        <v>71</v>
      </c>
      <c r="E262" s="50">
        <v>11854</v>
      </c>
      <c r="F262" s="50">
        <f t="shared" si="11"/>
        <v>841634</v>
      </c>
      <c r="G262" s="49">
        <f t="shared" si="12"/>
        <v>3</v>
      </c>
      <c r="I262" s="34"/>
      <c r="J262" s="34"/>
      <c r="K262" s="34"/>
      <c r="L262" s="34"/>
    </row>
    <row r="263" spans="1:12">
      <c r="A263" s="37"/>
      <c r="B263" s="3">
        <v>2</v>
      </c>
      <c r="C263" s="49" t="str">
        <f t="shared" si="10"/>
        <v>Санкт-Петербург</v>
      </c>
      <c r="D263" s="50">
        <v>100</v>
      </c>
      <c r="E263" s="50">
        <v>63412</v>
      </c>
      <c r="F263" s="50">
        <f t="shared" si="11"/>
        <v>6341200</v>
      </c>
      <c r="G263" s="49">
        <f t="shared" si="12"/>
        <v>9</v>
      </c>
      <c r="I263" s="34"/>
      <c r="J263" s="34"/>
      <c r="K263" s="34"/>
      <c r="L263" s="34"/>
    </row>
    <row r="264" spans="1:12">
      <c r="A264" s="37"/>
      <c r="B264" s="3">
        <v>4</v>
      </c>
      <c r="C264" s="49" t="str">
        <f t="shared" si="10"/>
        <v>Архангельск</v>
      </c>
      <c r="D264" s="50">
        <v>47</v>
      </c>
      <c r="E264" s="50">
        <v>5774</v>
      </c>
      <c r="F264" s="50">
        <f t="shared" si="11"/>
        <v>271378</v>
      </c>
      <c r="G264" s="49">
        <f t="shared" si="12"/>
        <v>2</v>
      </c>
      <c r="I264" s="34"/>
      <c r="J264" s="34"/>
      <c r="K264" s="34"/>
      <c r="L264" s="34"/>
    </row>
    <row r="265" spans="1:12">
      <c r="A265" s="37"/>
      <c r="B265" s="3">
        <v>1</v>
      </c>
      <c r="C265" s="49" t="str">
        <f t="shared" si="10"/>
        <v>Москва</v>
      </c>
      <c r="D265" s="50">
        <v>76</v>
      </c>
      <c r="E265" s="50">
        <v>54641</v>
      </c>
      <c r="F265" s="50">
        <f t="shared" si="11"/>
        <v>4152716</v>
      </c>
      <c r="G265" s="49">
        <f t="shared" si="12"/>
        <v>8</v>
      </c>
      <c r="I265" s="34"/>
      <c r="J265" s="34"/>
      <c r="K265" s="34"/>
      <c r="L265" s="34"/>
    </row>
    <row r="266" spans="1:12">
      <c r="A266" s="37"/>
      <c r="B266" s="3">
        <v>9</v>
      </c>
      <c r="C266" s="49" t="str">
        <f t="shared" si="10"/>
        <v>Тюмень</v>
      </c>
      <c r="D266" s="50">
        <v>69</v>
      </c>
      <c r="E266" s="50">
        <v>75992</v>
      </c>
      <c r="F266" s="50">
        <f t="shared" si="11"/>
        <v>5243448</v>
      </c>
      <c r="G266" s="49">
        <f t="shared" si="12"/>
        <v>3</v>
      </c>
      <c r="I266" s="34"/>
      <c r="J266" s="34"/>
      <c r="K266" s="34"/>
      <c r="L266" s="34"/>
    </row>
    <row r="267" spans="1:12">
      <c r="A267" s="37"/>
      <c r="B267" s="3">
        <v>3</v>
      </c>
      <c r="C267" s="49" t="str">
        <f t="shared" si="10"/>
        <v>Челябинск</v>
      </c>
      <c r="D267" s="50">
        <v>70</v>
      </c>
      <c r="E267" s="50">
        <v>21648</v>
      </c>
      <c r="F267" s="50">
        <f t="shared" si="11"/>
        <v>1515360</v>
      </c>
      <c r="G267" s="49">
        <f t="shared" si="12"/>
        <v>1</v>
      </c>
      <c r="I267" s="34"/>
      <c r="J267" s="34"/>
      <c r="K267" s="34"/>
      <c r="L267" s="34"/>
    </row>
    <row r="268" spans="1:12">
      <c r="A268" s="37"/>
      <c r="B268" s="3">
        <v>5</v>
      </c>
      <c r="C268" s="49" t="str">
        <f t="shared" si="10"/>
        <v>Краснодар</v>
      </c>
      <c r="D268" s="50">
        <v>65</v>
      </c>
      <c r="E268" s="50">
        <v>99861</v>
      </c>
      <c r="F268" s="50">
        <f t="shared" si="11"/>
        <v>6490965</v>
      </c>
      <c r="G268" s="49">
        <f t="shared" si="12"/>
        <v>4</v>
      </c>
      <c r="I268" s="34"/>
      <c r="J268" s="34"/>
      <c r="K268" s="34"/>
      <c r="L268" s="34"/>
    </row>
    <row r="269" spans="1:12">
      <c r="A269" s="37"/>
      <c r="B269" s="3">
        <v>6</v>
      </c>
      <c r="C269" s="49" t="str">
        <f t="shared" si="10"/>
        <v>Владивосток</v>
      </c>
      <c r="D269" s="50">
        <v>53</v>
      </c>
      <c r="E269" s="50">
        <v>88742</v>
      </c>
      <c r="F269" s="50">
        <f t="shared" si="11"/>
        <v>4703326</v>
      </c>
      <c r="G269" s="49">
        <f t="shared" si="12"/>
        <v>7</v>
      </c>
      <c r="I269" s="34"/>
      <c r="J269" s="34"/>
      <c r="K269" s="34"/>
      <c r="L269" s="34"/>
    </row>
    <row r="270" spans="1:12">
      <c r="A270" s="37"/>
      <c r="B270" s="3">
        <v>1</v>
      </c>
      <c r="C270" s="49" t="str">
        <f t="shared" si="10"/>
        <v>Москва</v>
      </c>
      <c r="D270" s="50">
        <v>65</v>
      </c>
      <c r="E270" s="50">
        <v>39359</v>
      </c>
      <c r="F270" s="50">
        <f t="shared" si="11"/>
        <v>2558335</v>
      </c>
      <c r="G270" s="49">
        <f t="shared" si="12"/>
        <v>8</v>
      </c>
      <c r="I270" s="34"/>
      <c r="J270" s="34"/>
      <c r="K270" s="34"/>
      <c r="L270" s="34"/>
    </row>
    <row r="271" spans="1:12">
      <c r="A271" s="37"/>
      <c r="B271" s="3">
        <v>5</v>
      </c>
      <c r="C271" s="49" t="str">
        <f t="shared" si="10"/>
        <v>Краснодар</v>
      </c>
      <c r="D271" s="50">
        <v>22</v>
      </c>
      <c r="E271" s="50">
        <v>58290</v>
      </c>
      <c r="F271" s="50">
        <f t="shared" si="11"/>
        <v>1282380</v>
      </c>
      <c r="G271" s="49">
        <f t="shared" si="12"/>
        <v>4</v>
      </c>
      <c r="I271" s="34"/>
      <c r="J271" s="34"/>
      <c r="K271" s="34"/>
      <c r="L271" s="34"/>
    </row>
    <row r="272" spans="1:12">
      <c r="A272" s="37"/>
      <c r="B272" s="3">
        <v>1</v>
      </c>
      <c r="C272" s="49" t="str">
        <f t="shared" si="10"/>
        <v>Москва</v>
      </c>
      <c r="D272" s="50">
        <v>18</v>
      </c>
      <c r="E272" s="50">
        <v>36464</v>
      </c>
      <c r="F272" s="50">
        <f t="shared" si="11"/>
        <v>656352</v>
      </c>
      <c r="G272" s="49">
        <f t="shared" si="12"/>
        <v>8</v>
      </c>
      <c r="I272" s="34"/>
      <c r="J272" s="34"/>
      <c r="K272" s="34"/>
      <c r="L272" s="34"/>
    </row>
    <row r="273" spans="1:12">
      <c r="A273" s="37"/>
      <c r="B273" s="3">
        <v>2</v>
      </c>
      <c r="C273" s="49" t="str">
        <f t="shared" si="10"/>
        <v>Санкт-Петербург</v>
      </c>
      <c r="D273" s="50">
        <v>89</v>
      </c>
      <c r="E273" s="50">
        <v>65102</v>
      </c>
      <c r="F273" s="50">
        <f t="shared" si="11"/>
        <v>5794078</v>
      </c>
      <c r="G273" s="49">
        <f t="shared" si="12"/>
        <v>9</v>
      </c>
      <c r="I273" s="34"/>
      <c r="J273" s="34"/>
      <c r="K273" s="34"/>
      <c r="L273" s="34"/>
    </row>
    <row r="274" spans="1:12">
      <c r="A274" s="37"/>
      <c r="B274" s="3">
        <v>10</v>
      </c>
      <c r="C274" s="49" t="str">
        <f t="shared" ref="C274:C337" si="13">VLOOKUP(B274,$I$5:$K$14,2,FALSE)</f>
        <v>Сочи</v>
      </c>
      <c r="D274" s="50">
        <v>95</v>
      </c>
      <c r="E274" s="50">
        <v>83524</v>
      </c>
      <c r="F274" s="50">
        <f t="shared" ref="F274:F337" si="14">+E274*D274</f>
        <v>7934780</v>
      </c>
      <c r="G274" s="49">
        <f t="shared" ref="G274:G337" si="15">RANK(VLOOKUP(B274, $I$5:$K$14, 3, FALSE),$K$5:$K$14,0)</f>
        <v>6</v>
      </c>
      <c r="I274" s="34"/>
      <c r="J274" s="34"/>
      <c r="K274" s="34"/>
      <c r="L274" s="34"/>
    </row>
    <row r="275" spans="1:12">
      <c r="A275" s="37"/>
      <c r="B275" s="3">
        <v>3</v>
      </c>
      <c r="C275" s="49" t="str">
        <f t="shared" si="13"/>
        <v>Челябинск</v>
      </c>
      <c r="D275" s="50">
        <v>52</v>
      </c>
      <c r="E275" s="50">
        <v>30812</v>
      </c>
      <c r="F275" s="50">
        <f t="shared" si="14"/>
        <v>1602224</v>
      </c>
      <c r="G275" s="49">
        <f t="shared" si="15"/>
        <v>1</v>
      </c>
      <c r="I275" s="34"/>
      <c r="J275" s="34"/>
      <c r="K275" s="34"/>
      <c r="L275" s="34"/>
    </row>
    <row r="276" spans="1:12">
      <c r="A276" s="37"/>
      <c r="B276" s="3">
        <v>10</v>
      </c>
      <c r="C276" s="49" t="str">
        <f t="shared" si="13"/>
        <v>Сочи</v>
      </c>
      <c r="D276" s="50">
        <v>100</v>
      </c>
      <c r="E276" s="50">
        <v>26593</v>
      </c>
      <c r="F276" s="50">
        <f t="shared" si="14"/>
        <v>2659300</v>
      </c>
      <c r="G276" s="49">
        <f t="shared" si="15"/>
        <v>6</v>
      </c>
      <c r="I276" s="34"/>
      <c r="J276" s="34"/>
      <c r="K276" s="34"/>
      <c r="L276" s="34"/>
    </row>
    <row r="277" spans="1:12">
      <c r="A277" s="37"/>
      <c r="B277" s="3">
        <v>4</v>
      </c>
      <c r="C277" s="49" t="str">
        <f t="shared" si="13"/>
        <v>Архангельск</v>
      </c>
      <c r="D277" s="50">
        <v>64</v>
      </c>
      <c r="E277" s="50">
        <v>99379</v>
      </c>
      <c r="F277" s="50">
        <f t="shared" si="14"/>
        <v>6360256</v>
      </c>
      <c r="G277" s="49">
        <f t="shared" si="15"/>
        <v>2</v>
      </c>
      <c r="I277" s="34"/>
      <c r="J277" s="34"/>
      <c r="K277" s="34"/>
      <c r="L277" s="34"/>
    </row>
    <row r="278" spans="1:12">
      <c r="A278" s="37"/>
      <c r="B278" s="3">
        <v>1</v>
      </c>
      <c r="C278" s="49" t="str">
        <f t="shared" si="13"/>
        <v>Москва</v>
      </c>
      <c r="D278" s="50">
        <v>42</v>
      </c>
      <c r="E278" s="50">
        <v>90449</v>
      </c>
      <c r="F278" s="50">
        <f t="shared" si="14"/>
        <v>3798858</v>
      </c>
      <c r="G278" s="49">
        <f t="shared" si="15"/>
        <v>8</v>
      </c>
      <c r="I278" s="34"/>
      <c r="J278" s="34"/>
      <c r="K278" s="34"/>
      <c r="L278" s="34"/>
    </row>
    <row r="279" spans="1:12">
      <c r="A279" s="37"/>
      <c r="B279" s="3">
        <v>8</v>
      </c>
      <c r="C279" s="49" t="str">
        <f t="shared" si="13"/>
        <v>Новосибирск</v>
      </c>
      <c r="D279" s="50">
        <v>13</v>
      </c>
      <c r="E279" s="50">
        <v>2521</v>
      </c>
      <c r="F279" s="50">
        <f t="shared" si="14"/>
        <v>32773</v>
      </c>
      <c r="G279" s="49">
        <f t="shared" si="15"/>
        <v>5</v>
      </c>
      <c r="I279" s="34"/>
      <c r="J279" s="34"/>
      <c r="K279" s="34"/>
      <c r="L279" s="34"/>
    </row>
    <row r="280" spans="1:12">
      <c r="A280" s="37"/>
      <c r="B280" s="3">
        <v>9</v>
      </c>
      <c r="C280" s="49" t="str">
        <f t="shared" si="13"/>
        <v>Тюмень</v>
      </c>
      <c r="D280" s="50">
        <v>24</v>
      </c>
      <c r="E280" s="50">
        <v>59765</v>
      </c>
      <c r="F280" s="50">
        <f t="shared" si="14"/>
        <v>1434360</v>
      </c>
      <c r="G280" s="49">
        <f t="shared" si="15"/>
        <v>3</v>
      </c>
      <c r="I280" s="34"/>
      <c r="J280" s="34"/>
      <c r="K280" s="34"/>
      <c r="L280" s="34"/>
    </row>
    <row r="281" spans="1:12">
      <c r="A281" s="37"/>
      <c r="B281" s="3">
        <v>5</v>
      </c>
      <c r="C281" s="49" t="str">
        <f t="shared" si="13"/>
        <v>Краснодар</v>
      </c>
      <c r="D281" s="50">
        <v>83</v>
      </c>
      <c r="E281" s="50">
        <v>80712</v>
      </c>
      <c r="F281" s="50">
        <f t="shared" si="14"/>
        <v>6699096</v>
      </c>
      <c r="G281" s="49">
        <f t="shared" si="15"/>
        <v>4</v>
      </c>
      <c r="I281" s="34"/>
      <c r="J281" s="34"/>
      <c r="K281" s="34"/>
      <c r="L281" s="34"/>
    </row>
    <row r="282" spans="1:12">
      <c r="A282" s="37"/>
      <c r="B282" s="3">
        <v>2</v>
      </c>
      <c r="C282" s="49" t="str">
        <f t="shared" si="13"/>
        <v>Санкт-Петербург</v>
      </c>
      <c r="D282" s="50">
        <v>28</v>
      </c>
      <c r="E282" s="50">
        <v>27654</v>
      </c>
      <c r="F282" s="50">
        <f t="shared" si="14"/>
        <v>774312</v>
      </c>
      <c r="G282" s="49">
        <f t="shared" si="15"/>
        <v>9</v>
      </c>
      <c r="I282" s="34"/>
      <c r="J282" s="34"/>
      <c r="K282" s="34"/>
      <c r="L282" s="34"/>
    </row>
    <row r="283" spans="1:12">
      <c r="A283" s="37"/>
      <c r="B283" s="3">
        <v>1</v>
      </c>
      <c r="C283" s="49" t="str">
        <f t="shared" si="13"/>
        <v>Москва</v>
      </c>
      <c r="D283" s="50">
        <v>53</v>
      </c>
      <c r="E283" s="50">
        <v>77042</v>
      </c>
      <c r="F283" s="50">
        <f t="shared" si="14"/>
        <v>4083226</v>
      </c>
      <c r="G283" s="49">
        <f t="shared" si="15"/>
        <v>8</v>
      </c>
      <c r="I283" s="34"/>
      <c r="J283" s="34"/>
      <c r="K283" s="34"/>
      <c r="L283" s="34"/>
    </row>
    <row r="284" spans="1:12">
      <c r="A284" s="37"/>
      <c r="B284" s="3">
        <v>6</v>
      </c>
      <c r="C284" s="49" t="str">
        <f t="shared" si="13"/>
        <v>Владивосток</v>
      </c>
      <c r="D284" s="50">
        <v>39</v>
      </c>
      <c r="E284" s="50">
        <v>4549</v>
      </c>
      <c r="F284" s="50">
        <f t="shared" si="14"/>
        <v>177411</v>
      </c>
      <c r="G284" s="49">
        <f t="shared" si="15"/>
        <v>7</v>
      </c>
      <c r="I284" s="34"/>
      <c r="J284" s="34"/>
      <c r="K284" s="34"/>
      <c r="L284" s="34"/>
    </row>
    <row r="285" spans="1:12">
      <c r="A285" s="37"/>
      <c r="B285" s="3">
        <v>1</v>
      </c>
      <c r="C285" s="49" t="str">
        <f t="shared" si="13"/>
        <v>Москва</v>
      </c>
      <c r="D285" s="50">
        <v>65</v>
      </c>
      <c r="E285" s="50">
        <v>63079</v>
      </c>
      <c r="F285" s="50">
        <f t="shared" si="14"/>
        <v>4100135</v>
      </c>
      <c r="G285" s="49">
        <f t="shared" si="15"/>
        <v>8</v>
      </c>
      <c r="I285" s="34"/>
      <c r="J285" s="34"/>
      <c r="K285" s="34"/>
      <c r="L285" s="34"/>
    </row>
    <row r="286" spans="1:12">
      <c r="A286" s="37"/>
      <c r="B286" s="3">
        <v>2</v>
      </c>
      <c r="C286" s="49" t="str">
        <f t="shared" si="13"/>
        <v>Санкт-Петербург</v>
      </c>
      <c r="D286" s="50">
        <v>23</v>
      </c>
      <c r="E286" s="50">
        <v>61145</v>
      </c>
      <c r="F286" s="50">
        <f t="shared" si="14"/>
        <v>1406335</v>
      </c>
      <c r="G286" s="49">
        <f t="shared" si="15"/>
        <v>9</v>
      </c>
      <c r="I286" s="34"/>
      <c r="J286" s="34"/>
      <c r="K286" s="34"/>
      <c r="L286" s="34"/>
    </row>
    <row r="287" spans="1:12">
      <c r="A287" s="37"/>
      <c r="B287" s="3">
        <v>5</v>
      </c>
      <c r="C287" s="49" t="str">
        <f t="shared" si="13"/>
        <v>Краснодар</v>
      </c>
      <c r="D287" s="50">
        <v>63</v>
      </c>
      <c r="E287" s="50">
        <v>59544</v>
      </c>
      <c r="F287" s="50">
        <f t="shared" si="14"/>
        <v>3751272</v>
      </c>
      <c r="G287" s="49">
        <f t="shared" si="15"/>
        <v>4</v>
      </c>
      <c r="I287" s="34"/>
      <c r="J287" s="34"/>
      <c r="K287" s="34"/>
      <c r="L287" s="34"/>
    </row>
    <row r="288" spans="1:12">
      <c r="A288" s="37"/>
      <c r="B288" s="3">
        <v>8</v>
      </c>
      <c r="C288" s="49" t="str">
        <f t="shared" si="13"/>
        <v>Новосибирск</v>
      </c>
      <c r="D288" s="50">
        <v>44</v>
      </c>
      <c r="E288" s="50">
        <v>30866</v>
      </c>
      <c r="F288" s="50">
        <f t="shared" si="14"/>
        <v>1358104</v>
      </c>
      <c r="G288" s="49">
        <f t="shared" si="15"/>
        <v>5</v>
      </c>
      <c r="I288" s="34"/>
      <c r="J288" s="34"/>
      <c r="K288" s="34"/>
      <c r="L288" s="34"/>
    </row>
    <row r="289" spans="1:12">
      <c r="A289" s="37"/>
      <c r="B289" s="3">
        <v>10</v>
      </c>
      <c r="C289" s="49" t="str">
        <f t="shared" si="13"/>
        <v>Сочи</v>
      </c>
      <c r="D289" s="50">
        <v>68</v>
      </c>
      <c r="E289" s="50">
        <v>87405</v>
      </c>
      <c r="F289" s="50">
        <f t="shared" si="14"/>
        <v>5943540</v>
      </c>
      <c r="G289" s="49">
        <f t="shared" si="15"/>
        <v>6</v>
      </c>
      <c r="I289" s="34"/>
      <c r="J289" s="34"/>
      <c r="K289" s="34"/>
      <c r="L289" s="34"/>
    </row>
    <row r="290" spans="1:12">
      <c r="A290" s="37"/>
      <c r="B290" s="3">
        <v>5</v>
      </c>
      <c r="C290" s="49" t="str">
        <f t="shared" si="13"/>
        <v>Краснодар</v>
      </c>
      <c r="D290" s="50">
        <v>88</v>
      </c>
      <c r="E290" s="50">
        <v>99083</v>
      </c>
      <c r="F290" s="50">
        <f t="shared" si="14"/>
        <v>8719304</v>
      </c>
      <c r="G290" s="49">
        <f t="shared" si="15"/>
        <v>4</v>
      </c>
      <c r="I290" s="34"/>
      <c r="J290" s="34"/>
      <c r="K290" s="34"/>
      <c r="L290" s="34"/>
    </row>
    <row r="291" spans="1:12">
      <c r="A291" s="37"/>
      <c r="B291" s="3">
        <v>6</v>
      </c>
      <c r="C291" s="49" t="str">
        <f t="shared" si="13"/>
        <v>Владивосток</v>
      </c>
      <c r="D291" s="50">
        <v>70</v>
      </c>
      <c r="E291" s="50">
        <v>33735</v>
      </c>
      <c r="F291" s="50">
        <f t="shared" si="14"/>
        <v>2361450</v>
      </c>
      <c r="G291" s="49">
        <f t="shared" si="15"/>
        <v>7</v>
      </c>
      <c r="I291" s="34"/>
      <c r="J291" s="34"/>
      <c r="K291" s="34"/>
      <c r="L291" s="34"/>
    </row>
    <row r="292" spans="1:12">
      <c r="A292" s="37"/>
      <c r="B292" s="3">
        <v>3</v>
      </c>
      <c r="C292" s="49" t="str">
        <f t="shared" si="13"/>
        <v>Челябинск</v>
      </c>
      <c r="D292" s="50">
        <v>44</v>
      </c>
      <c r="E292" s="50">
        <v>67035</v>
      </c>
      <c r="F292" s="50">
        <f t="shared" si="14"/>
        <v>2949540</v>
      </c>
      <c r="G292" s="49">
        <f t="shared" si="15"/>
        <v>1</v>
      </c>
      <c r="I292" s="34"/>
      <c r="J292" s="34"/>
      <c r="K292" s="34"/>
      <c r="L292" s="34"/>
    </row>
    <row r="293" spans="1:12">
      <c r="A293" s="37"/>
      <c r="B293" s="3">
        <v>10</v>
      </c>
      <c r="C293" s="49" t="str">
        <f t="shared" si="13"/>
        <v>Сочи</v>
      </c>
      <c r="D293" s="50">
        <v>31</v>
      </c>
      <c r="E293" s="50">
        <v>28423</v>
      </c>
      <c r="F293" s="50">
        <f t="shared" si="14"/>
        <v>881113</v>
      </c>
      <c r="G293" s="49">
        <f t="shared" si="15"/>
        <v>6</v>
      </c>
      <c r="I293" s="34"/>
      <c r="J293" s="34"/>
      <c r="K293" s="34"/>
      <c r="L293" s="34"/>
    </row>
    <row r="294" spans="1:12">
      <c r="A294" s="37"/>
      <c r="B294" s="3">
        <v>9</v>
      </c>
      <c r="C294" s="49" t="str">
        <f t="shared" si="13"/>
        <v>Тюмень</v>
      </c>
      <c r="D294" s="50">
        <v>36</v>
      </c>
      <c r="E294" s="50">
        <v>53203</v>
      </c>
      <c r="F294" s="50">
        <f t="shared" si="14"/>
        <v>1915308</v>
      </c>
      <c r="G294" s="49">
        <f t="shared" si="15"/>
        <v>3</v>
      </c>
      <c r="I294" s="34"/>
      <c r="J294" s="34"/>
      <c r="K294" s="34"/>
      <c r="L294" s="34"/>
    </row>
    <row r="295" spans="1:12">
      <c r="A295" s="37"/>
      <c r="B295" s="3">
        <v>4</v>
      </c>
      <c r="C295" s="49" t="str">
        <f t="shared" si="13"/>
        <v>Архангельск</v>
      </c>
      <c r="D295" s="50">
        <v>38</v>
      </c>
      <c r="E295" s="50">
        <v>72590</v>
      </c>
      <c r="F295" s="50">
        <f t="shared" si="14"/>
        <v>2758420</v>
      </c>
      <c r="G295" s="49">
        <f t="shared" si="15"/>
        <v>2</v>
      </c>
      <c r="I295" s="34"/>
      <c r="J295" s="34"/>
      <c r="K295" s="34"/>
      <c r="L295" s="34"/>
    </row>
    <row r="296" spans="1:12">
      <c r="A296" s="37"/>
      <c r="B296" s="3">
        <v>1</v>
      </c>
      <c r="C296" s="49" t="str">
        <f t="shared" si="13"/>
        <v>Москва</v>
      </c>
      <c r="D296" s="50">
        <v>27</v>
      </c>
      <c r="E296" s="50">
        <v>73567</v>
      </c>
      <c r="F296" s="50">
        <f t="shared" si="14"/>
        <v>1986309</v>
      </c>
      <c r="G296" s="49">
        <f t="shared" si="15"/>
        <v>8</v>
      </c>
      <c r="I296" s="34"/>
      <c r="J296" s="34"/>
      <c r="K296" s="34"/>
      <c r="L296" s="34"/>
    </row>
    <row r="297" spans="1:12">
      <c r="A297" s="37"/>
      <c r="B297" s="3">
        <v>10</v>
      </c>
      <c r="C297" s="49" t="str">
        <f t="shared" si="13"/>
        <v>Сочи</v>
      </c>
      <c r="D297" s="50">
        <v>46</v>
      </c>
      <c r="E297" s="50">
        <v>60286</v>
      </c>
      <c r="F297" s="50">
        <f t="shared" si="14"/>
        <v>2773156</v>
      </c>
      <c r="G297" s="49">
        <f t="shared" si="15"/>
        <v>6</v>
      </c>
      <c r="I297" s="34"/>
      <c r="J297" s="34"/>
      <c r="K297" s="34"/>
      <c r="L297" s="34"/>
    </row>
    <row r="298" spans="1:12">
      <c r="A298" s="37"/>
      <c r="B298" s="3">
        <v>2</v>
      </c>
      <c r="C298" s="49" t="str">
        <f t="shared" si="13"/>
        <v>Санкт-Петербург</v>
      </c>
      <c r="D298" s="50">
        <v>25</v>
      </c>
      <c r="E298" s="50">
        <v>25994</v>
      </c>
      <c r="F298" s="50">
        <f t="shared" si="14"/>
        <v>649850</v>
      </c>
      <c r="G298" s="49">
        <f t="shared" si="15"/>
        <v>9</v>
      </c>
      <c r="I298" s="34"/>
      <c r="J298" s="34"/>
      <c r="K298" s="34"/>
      <c r="L298" s="34"/>
    </row>
    <row r="299" spans="1:12">
      <c r="A299" s="37"/>
      <c r="B299" s="3">
        <v>6</v>
      </c>
      <c r="C299" s="49" t="str">
        <f t="shared" si="13"/>
        <v>Владивосток</v>
      </c>
      <c r="D299" s="50">
        <v>2</v>
      </c>
      <c r="E299" s="50">
        <v>72837</v>
      </c>
      <c r="F299" s="50">
        <f t="shared" si="14"/>
        <v>145674</v>
      </c>
      <c r="G299" s="49">
        <f t="shared" si="15"/>
        <v>7</v>
      </c>
      <c r="I299" s="34"/>
      <c r="J299" s="34"/>
      <c r="K299" s="34"/>
      <c r="L299" s="34"/>
    </row>
    <row r="300" spans="1:12">
      <c r="A300" s="37"/>
      <c r="B300" s="3">
        <v>1</v>
      </c>
      <c r="C300" s="49" t="str">
        <f t="shared" si="13"/>
        <v>Москва</v>
      </c>
      <c r="D300" s="50">
        <v>67</v>
      </c>
      <c r="E300" s="50">
        <v>44716</v>
      </c>
      <c r="F300" s="50">
        <f t="shared" si="14"/>
        <v>2995972</v>
      </c>
      <c r="G300" s="49">
        <f t="shared" si="15"/>
        <v>8</v>
      </c>
      <c r="I300" s="34"/>
      <c r="J300" s="34"/>
      <c r="K300" s="34"/>
      <c r="L300" s="34"/>
    </row>
    <row r="301" spans="1:12">
      <c r="A301" s="37"/>
      <c r="B301" s="3">
        <v>6</v>
      </c>
      <c r="C301" s="49" t="str">
        <f t="shared" si="13"/>
        <v>Владивосток</v>
      </c>
      <c r="D301" s="50">
        <v>51</v>
      </c>
      <c r="E301" s="50">
        <v>57917</v>
      </c>
      <c r="F301" s="50">
        <f t="shared" si="14"/>
        <v>2953767</v>
      </c>
      <c r="G301" s="49">
        <f t="shared" si="15"/>
        <v>7</v>
      </c>
      <c r="I301" s="34"/>
      <c r="J301" s="34"/>
      <c r="K301" s="34"/>
      <c r="L301" s="34"/>
    </row>
    <row r="302" spans="1:12">
      <c r="A302" s="37"/>
      <c r="B302" s="3">
        <v>3</v>
      </c>
      <c r="C302" s="49" t="str">
        <f t="shared" si="13"/>
        <v>Челябинск</v>
      </c>
      <c r="D302" s="50">
        <v>67</v>
      </c>
      <c r="E302" s="50">
        <v>27612</v>
      </c>
      <c r="F302" s="50">
        <f t="shared" si="14"/>
        <v>1850004</v>
      </c>
      <c r="G302" s="49">
        <f t="shared" si="15"/>
        <v>1</v>
      </c>
      <c r="I302" s="34"/>
      <c r="J302" s="34"/>
      <c r="K302" s="34"/>
      <c r="L302" s="34"/>
    </row>
    <row r="303" spans="1:12">
      <c r="A303" s="37"/>
      <c r="B303" s="3">
        <v>9</v>
      </c>
      <c r="C303" s="49" t="str">
        <f t="shared" si="13"/>
        <v>Тюмень</v>
      </c>
      <c r="D303" s="50">
        <v>31</v>
      </c>
      <c r="E303" s="50">
        <v>10191</v>
      </c>
      <c r="F303" s="50">
        <f t="shared" si="14"/>
        <v>315921</v>
      </c>
      <c r="G303" s="49">
        <f t="shared" si="15"/>
        <v>3</v>
      </c>
      <c r="I303" s="34"/>
      <c r="J303" s="34"/>
      <c r="K303" s="34"/>
      <c r="L303" s="34"/>
    </row>
    <row r="304" spans="1:12">
      <c r="A304" s="37"/>
      <c r="B304" s="3">
        <v>6</v>
      </c>
      <c r="C304" s="49" t="str">
        <f t="shared" si="13"/>
        <v>Владивосток</v>
      </c>
      <c r="D304" s="50">
        <v>44</v>
      </c>
      <c r="E304" s="50">
        <v>34773</v>
      </c>
      <c r="F304" s="50">
        <f t="shared" si="14"/>
        <v>1530012</v>
      </c>
      <c r="G304" s="49">
        <f t="shared" si="15"/>
        <v>7</v>
      </c>
      <c r="I304" s="34"/>
      <c r="J304" s="34"/>
      <c r="K304" s="34"/>
      <c r="L304" s="34"/>
    </row>
    <row r="305" spans="1:12">
      <c r="A305" s="37"/>
      <c r="B305" s="3">
        <v>8</v>
      </c>
      <c r="C305" s="49" t="str">
        <f t="shared" si="13"/>
        <v>Новосибирск</v>
      </c>
      <c r="D305" s="50">
        <v>54</v>
      </c>
      <c r="E305" s="50">
        <v>13131</v>
      </c>
      <c r="F305" s="50">
        <f t="shared" si="14"/>
        <v>709074</v>
      </c>
      <c r="G305" s="49">
        <f t="shared" si="15"/>
        <v>5</v>
      </c>
      <c r="I305" s="34"/>
      <c r="J305" s="34"/>
      <c r="K305" s="34"/>
      <c r="L305" s="34"/>
    </row>
    <row r="306" spans="1:12">
      <c r="A306" s="37"/>
      <c r="B306" s="3">
        <v>2</v>
      </c>
      <c r="C306" s="49" t="str">
        <f t="shared" si="13"/>
        <v>Санкт-Петербург</v>
      </c>
      <c r="D306" s="50">
        <v>72</v>
      </c>
      <c r="E306" s="50">
        <v>14558</v>
      </c>
      <c r="F306" s="50">
        <f t="shared" si="14"/>
        <v>1048176</v>
      </c>
      <c r="G306" s="49">
        <f t="shared" si="15"/>
        <v>9</v>
      </c>
      <c r="I306" s="34"/>
      <c r="J306" s="34"/>
      <c r="K306" s="34"/>
      <c r="L306" s="34"/>
    </row>
    <row r="307" spans="1:12">
      <c r="A307" s="37"/>
      <c r="B307" s="3">
        <v>4</v>
      </c>
      <c r="C307" s="49" t="str">
        <f t="shared" si="13"/>
        <v>Архангельск</v>
      </c>
      <c r="D307" s="50">
        <v>1</v>
      </c>
      <c r="E307" s="50">
        <v>21339</v>
      </c>
      <c r="F307" s="50">
        <f t="shared" si="14"/>
        <v>21339</v>
      </c>
      <c r="G307" s="49">
        <f t="shared" si="15"/>
        <v>2</v>
      </c>
      <c r="I307" s="34"/>
      <c r="J307" s="34"/>
      <c r="K307" s="34"/>
      <c r="L307" s="34"/>
    </row>
    <row r="308" spans="1:12">
      <c r="A308" s="37"/>
      <c r="B308" s="3">
        <v>6</v>
      </c>
      <c r="C308" s="49" t="str">
        <f t="shared" si="13"/>
        <v>Владивосток</v>
      </c>
      <c r="D308" s="50">
        <v>6</v>
      </c>
      <c r="E308" s="50">
        <v>11117</v>
      </c>
      <c r="F308" s="50">
        <f t="shared" si="14"/>
        <v>66702</v>
      </c>
      <c r="G308" s="49">
        <f t="shared" si="15"/>
        <v>7</v>
      </c>
      <c r="I308" s="34"/>
      <c r="J308" s="34"/>
      <c r="K308" s="34"/>
      <c r="L308" s="34"/>
    </row>
    <row r="309" spans="1:12">
      <c r="A309" s="37"/>
      <c r="B309" s="3">
        <v>10</v>
      </c>
      <c r="C309" s="49" t="str">
        <f t="shared" si="13"/>
        <v>Сочи</v>
      </c>
      <c r="D309" s="50">
        <v>76</v>
      </c>
      <c r="E309" s="50">
        <v>79485</v>
      </c>
      <c r="F309" s="50">
        <f t="shared" si="14"/>
        <v>6040860</v>
      </c>
      <c r="G309" s="49">
        <f t="shared" si="15"/>
        <v>6</v>
      </c>
      <c r="I309" s="34"/>
      <c r="J309" s="34"/>
      <c r="K309" s="34"/>
      <c r="L309" s="34"/>
    </row>
    <row r="310" spans="1:12">
      <c r="A310" s="37"/>
      <c r="B310" s="3">
        <v>6</v>
      </c>
      <c r="C310" s="49" t="str">
        <f t="shared" si="13"/>
        <v>Владивосток</v>
      </c>
      <c r="D310" s="50">
        <v>7</v>
      </c>
      <c r="E310" s="50">
        <v>52097</v>
      </c>
      <c r="F310" s="50">
        <f t="shared" si="14"/>
        <v>364679</v>
      </c>
      <c r="G310" s="49">
        <f t="shared" si="15"/>
        <v>7</v>
      </c>
      <c r="I310" s="34"/>
      <c r="J310" s="34"/>
      <c r="K310" s="34"/>
      <c r="L310" s="34"/>
    </row>
    <row r="311" spans="1:12">
      <c r="A311" s="37"/>
      <c r="B311" s="3">
        <v>1</v>
      </c>
      <c r="C311" s="49" t="str">
        <f t="shared" si="13"/>
        <v>Москва</v>
      </c>
      <c r="D311" s="50">
        <v>12</v>
      </c>
      <c r="E311" s="50">
        <v>15675</v>
      </c>
      <c r="F311" s="50">
        <f t="shared" si="14"/>
        <v>188100</v>
      </c>
      <c r="G311" s="49">
        <f t="shared" si="15"/>
        <v>8</v>
      </c>
      <c r="I311" s="34"/>
      <c r="J311" s="34"/>
      <c r="K311" s="34"/>
      <c r="L311" s="34"/>
    </row>
    <row r="312" spans="1:12">
      <c r="A312" s="37"/>
      <c r="B312" s="3">
        <v>6</v>
      </c>
      <c r="C312" s="49" t="str">
        <f t="shared" si="13"/>
        <v>Владивосток</v>
      </c>
      <c r="D312" s="50">
        <v>36</v>
      </c>
      <c r="E312" s="50">
        <v>29004</v>
      </c>
      <c r="F312" s="50">
        <f t="shared" si="14"/>
        <v>1044144</v>
      </c>
      <c r="G312" s="49">
        <f t="shared" si="15"/>
        <v>7</v>
      </c>
      <c r="I312" s="34"/>
      <c r="J312" s="34"/>
      <c r="K312" s="34"/>
      <c r="L312" s="34"/>
    </row>
    <row r="313" spans="1:12">
      <c r="A313" s="37"/>
      <c r="B313" s="3">
        <v>9</v>
      </c>
      <c r="C313" s="49" t="str">
        <f t="shared" si="13"/>
        <v>Тюмень</v>
      </c>
      <c r="D313" s="50">
        <v>20</v>
      </c>
      <c r="E313" s="50">
        <v>47890</v>
      </c>
      <c r="F313" s="50">
        <f t="shared" si="14"/>
        <v>957800</v>
      </c>
      <c r="G313" s="49">
        <f t="shared" si="15"/>
        <v>3</v>
      </c>
      <c r="I313" s="34"/>
      <c r="J313" s="34"/>
      <c r="K313" s="34"/>
      <c r="L313" s="34"/>
    </row>
    <row r="314" spans="1:12">
      <c r="A314" s="37"/>
      <c r="B314" s="3">
        <v>9</v>
      </c>
      <c r="C314" s="49" t="str">
        <f t="shared" si="13"/>
        <v>Тюмень</v>
      </c>
      <c r="D314" s="50">
        <v>95</v>
      </c>
      <c r="E314" s="50">
        <v>6429</v>
      </c>
      <c r="F314" s="50">
        <f t="shared" si="14"/>
        <v>610755</v>
      </c>
      <c r="G314" s="49">
        <f t="shared" si="15"/>
        <v>3</v>
      </c>
      <c r="I314" s="34"/>
      <c r="J314" s="34"/>
      <c r="K314" s="34"/>
      <c r="L314" s="34"/>
    </row>
    <row r="315" spans="1:12">
      <c r="A315" s="37"/>
      <c r="B315" s="3">
        <v>5</v>
      </c>
      <c r="C315" s="49" t="str">
        <f t="shared" si="13"/>
        <v>Краснодар</v>
      </c>
      <c r="D315" s="50">
        <v>16</v>
      </c>
      <c r="E315" s="50">
        <v>4781</v>
      </c>
      <c r="F315" s="50">
        <f t="shared" si="14"/>
        <v>76496</v>
      </c>
      <c r="G315" s="49">
        <f t="shared" si="15"/>
        <v>4</v>
      </c>
      <c r="I315" s="34"/>
      <c r="J315" s="34"/>
      <c r="K315" s="34"/>
      <c r="L315" s="34"/>
    </row>
    <row r="316" spans="1:12">
      <c r="A316" s="37"/>
      <c r="B316" s="3">
        <v>10</v>
      </c>
      <c r="C316" s="49" t="str">
        <f t="shared" si="13"/>
        <v>Сочи</v>
      </c>
      <c r="D316" s="50">
        <v>59</v>
      </c>
      <c r="E316" s="50">
        <v>35122</v>
      </c>
      <c r="F316" s="50">
        <f t="shared" si="14"/>
        <v>2072198</v>
      </c>
      <c r="G316" s="49">
        <f t="shared" si="15"/>
        <v>6</v>
      </c>
      <c r="I316" s="34"/>
      <c r="J316" s="34"/>
      <c r="K316" s="34"/>
      <c r="L316" s="34"/>
    </row>
    <row r="317" spans="1:12">
      <c r="A317" s="37"/>
      <c r="B317" s="3">
        <v>5</v>
      </c>
      <c r="C317" s="49" t="str">
        <f t="shared" si="13"/>
        <v>Краснодар</v>
      </c>
      <c r="D317" s="50">
        <v>72</v>
      </c>
      <c r="E317" s="50">
        <v>34973</v>
      </c>
      <c r="F317" s="50">
        <f t="shared" si="14"/>
        <v>2518056</v>
      </c>
      <c r="G317" s="49">
        <f t="shared" si="15"/>
        <v>4</v>
      </c>
      <c r="I317" s="34"/>
      <c r="J317" s="34"/>
      <c r="K317" s="34"/>
      <c r="L317" s="34"/>
    </row>
    <row r="318" spans="1:12">
      <c r="A318" s="37"/>
      <c r="B318" s="3">
        <v>5</v>
      </c>
      <c r="C318" s="49" t="str">
        <f t="shared" si="13"/>
        <v>Краснодар</v>
      </c>
      <c r="D318" s="50">
        <v>11</v>
      </c>
      <c r="E318" s="50">
        <v>53616</v>
      </c>
      <c r="F318" s="50">
        <f t="shared" si="14"/>
        <v>589776</v>
      </c>
      <c r="G318" s="49">
        <f t="shared" si="15"/>
        <v>4</v>
      </c>
      <c r="I318" s="34"/>
      <c r="J318" s="34"/>
      <c r="K318" s="34"/>
      <c r="L318" s="34"/>
    </row>
    <row r="319" spans="1:12">
      <c r="A319" s="37"/>
      <c r="B319" s="3">
        <v>1</v>
      </c>
      <c r="C319" s="49" t="str">
        <f t="shared" si="13"/>
        <v>Москва</v>
      </c>
      <c r="D319" s="50">
        <v>78</v>
      </c>
      <c r="E319" s="50">
        <v>60667</v>
      </c>
      <c r="F319" s="50">
        <f t="shared" si="14"/>
        <v>4732026</v>
      </c>
      <c r="G319" s="49">
        <f t="shared" si="15"/>
        <v>8</v>
      </c>
      <c r="I319" s="34"/>
      <c r="J319" s="34"/>
      <c r="K319" s="34"/>
      <c r="L319" s="34"/>
    </row>
    <row r="320" spans="1:12">
      <c r="A320" s="37"/>
      <c r="B320" s="3">
        <v>7</v>
      </c>
      <c r="C320" s="49" t="str">
        <f t="shared" si="13"/>
        <v>Мурманск</v>
      </c>
      <c r="D320" s="50">
        <v>65</v>
      </c>
      <c r="E320" s="50">
        <v>91885</v>
      </c>
      <c r="F320" s="50">
        <f t="shared" si="14"/>
        <v>5972525</v>
      </c>
      <c r="G320" s="49">
        <f t="shared" si="15"/>
        <v>10</v>
      </c>
      <c r="I320" s="34"/>
      <c r="J320" s="34"/>
      <c r="K320" s="34"/>
      <c r="L320" s="34"/>
    </row>
    <row r="321" spans="1:12">
      <c r="A321" s="37"/>
      <c r="B321" s="3">
        <v>1</v>
      </c>
      <c r="C321" s="49" t="str">
        <f t="shared" si="13"/>
        <v>Москва</v>
      </c>
      <c r="D321" s="50">
        <v>12</v>
      </c>
      <c r="E321" s="50">
        <v>8182</v>
      </c>
      <c r="F321" s="50">
        <f t="shared" si="14"/>
        <v>98184</v>
      </c>
      <c r="G321" s="49">
        <f t="shared" si="15"/>
        <v>8</v>
      </c>
      <c r="I321" s="34"/>
      <c r="J321" s="34"/>
      <c r="K321" s="34"/>
      <c r="L321" s="34"/>
    </row>
    <row r="322" spans="1:12">
      <c r="A322" s="37"/>
      <c r="B322" s="3">
        <v>6</v>
      </c>
      <c r="C322" s="49" t="str">
        <f t="shared" si="13"/>
        <v>Владивосток</v>
      </c>
      <c r="D322" s="50">
        <v>42</v>
      </c>
      <c r="E322" s="50">
        <v>25246</v>
      </c>
      <c r="F322" s="50">
        <f t="shared" si="14"/>
        <v>1060332</v>
      </c>
      <c r="G322" s="49">
        <f t="shared" si="15"/>
        <v>7</v>
      </c>
      <c r="I322" s="34"/>
      <c r="J322" s="34"/>
      <c r="K322" s="34"/>
      <c r="L322" s="34"/>
    </row>
    <row r="323" spans="1:12">
      <c r="A323" s="37"/>
      <c r="B323" s="3">
        <v>6</v>
      </c>
      <c r="C323" s="49" t="str">
        <f t="shared" si="13"/>
        <v>Владивосток</v>
      </c>
      <c r="D323" s="50">
        <v>53</v>
      </c>
      <c r="E323" s="50">
        <v>1748</v>
      </c>
      <c r="F323" s="50">
        <f t="shared" si="14"/>
        <v>92644</v>
      </c>
      <c r="G323" s="49">
        <f t="shared" si="15"/>
        <v>7</v>
      </c>
      <c r="I323" s="34"/>
      <c r="J323" s="34"/>
      <c r="K323" s="34"/>
      <c r="L323" s="34"/>
    </row>
    <row r="324" spans="1:12">
      <c r="A324" s="37"/>
      <c r="B324" s="3">
        <v>3</v>
      </c>
      <c r="C324" s="49" t="str">
        <f t="shared" si="13"/>
        <v>Челябинск</v>
      </c>
      <c r="D324" s="50">
        <v>63</v>
      </c>
      <c r="E324" s="50">
        <v>32476</v>
      </c>
      <c r="F324" s="50">
        <f t="shared" si="14"/>
        <v>2045988</v>
      </c>
      <c r="G324" s="49">
        <f t="shared" si="15"/>
        <v>1</v>
      </c>
      <c r="I324" s="34"/>
      <c r="J324" s="34"/>
      <c r="K324" s="34"/>
      <c r="L324" s="34"/>
    </row>
    <row r="325" spans="1:12">
      <c r="A325" s="37"/>
      <c r="B325" s="3">
        <v>9</v>
      </c>
      <c r="C325" s="49" t="str">
        <f t="shared" si="13"/>
        <v>Тюмень</v>
      </c>
      <c r="D325" s="50">
        <v>70</v>
      </c>
      <c r="E325" s="50">
        <v>28651</v>
      </c>
      <c r="F325" s="50">
        <f t="shared" si="14"/>
        <v>2005570</v>
      </c>
      <c r="G325" s="49">
        <f t="shared" si="15"/>
        <v>3</v>
      </c>
      <c r="I325" s="34"/>
      <c r="J325" s="34"/>
      <c r="K325" s="34"/>
      <c r="L325" s="34"/>
    </row>
    <row r="326" spans="1:12">
      <c r="A326" s="37"/>
      <c r="B326" s="3">
        <v>8</v>
      </c>
      <c r="C326" s="49" t="str">
        <f t="shared" si="13"/>
        <v>Новосибирск</v>
      </c>
      <c r="D326" s="50">
        <v>35</v>
      </c>
      <c r="E326" s="50">
        <v>65862</v>
      </c>
      <c r="F326" s="50">
        <f t="shared" si="14"/>
        <v>2305170</v>
      </c>
      <c r="G326" s="49">
        <f t="shared" si="15"/>
        <v>5</v>
      </c>
      <c r="I326" s="34"/>
      <c r="J326" s="34"/>
      <c r="K326" s="34"/>
      <c r="L326" s="34"/>
    </row>
    <row r="327" spans="1:12">
      <c r="A327" s="37"/>
      <c r="B327" s="3">
        <v>2</v>
      </c>
      <c r="C327" s="49" t="str">
        <f t="shared" si="13"/>
        <v>Санкт-Петербург</v>
      </c>
      <c r="D327" s="50">
        <v>1</v>
      </c>
      <c r="E327" s="50">
        <v>93587</v>
      </c>
      <c r="F327" s="50">
        <f t="shared" si="14"/>
        <v>93587</v>
      </c>
      <c r="G327" s="49">
        <f t="shared" si="15"/>
        <v>9</v>
      </c>
      <c r="I327" s="34"/>
      <c r="J327" s="34"/>
      <c r="K327" s="34"/>
      <c r="L327" s="34"/>
    </row>
    <row r="328" spans="1:12">
      <c r="A328" s="37"/>
      <c r="B328" s="3">
        <v>2</v>
      </c>
      <c r="C328" s="49" t="str">
        <f t="shared" si="13"/>
        <v>Санкт-Петербург</v>
      </c>
      <c r="D328" s="50">
        <v>59</v>
      </c>
      <c r="E328" s="50">
        <v>31651</v>
      </c>
      <c r="F328" s="50">
        <f t="shared" si="14"/>
        <v>1867409</v>
      </c>
      <c r="G328" s="49">
        <f t="shared" si="15"/>
        <v>9</v>
      </c>
      <c r="I328" s="34"/>
      <c r="J328" s="34"/>
      <c r="K328" s="34"/>
      <c r="L328" s="34"/>
    </row>
    <row r="329" spans="1:12">
      <c r="A329" s="37"/>
      <c r="B329" s="3">
        <v>9</v>
      </c>
      <c r="C329" s="49" t="str">
        <f t="shared" si="13"/>
        <v>Тюмень</v>
      </c>
      <c r="D329" s="50">
        <v>86</v>
      </c>
      <c r="E329" s="50">
        <v>23802</v>
      </c>
      <c r="F329" s="50">
        <f t="shared" si="14"/>
        <v>2046972</v>
      </c>
      <c r="G329" s="49">
        <f t="shared" si="15"/>
        <v>3</v>
      </c>
      <c r="I329" s="34"/>
      <c r="J329" s="34"/>
      <c r="K329" s="34"/>
      <c r="L329" s="34"/>
    </row>
    <row r="330" spans="1:12">
      <c r="A330" s="37"/>
      <c r="B330" s="3">
        <v>8</v>
      </c>
      <c r="C330" s="49" t="str">
        <f t="shared" si="13"/>
        <v>Новосибирск</v>
      </c>
      <c r="D330" s="50">
        <v>96</v>
      </c>
      <c r="E330" s="50">
        <v>28130</v>
      </c>
      <c r="F330" s="50">
        <f t="shared" si="14"/>
        <v>2700480</v>
      </c>
      <c r="G330" s="49">
        <f t="shared" si="15"/>
        <v>5</v>
      </c>
      <c r="I330" s="34"/>
      <c r="J330" s="34"/>
      <c r="K330" s="34"/>
      <c r="L330" s="34"/>
    </row>
    <row r="331" spans="1:12">
      <c r="A331" s="37"/>
      <c r="B331" s="3">
        <v>7</v>
      </c>
      <c r="C331" s="49" t="str">
        <f t="shared" si="13"/>
        <v>Мурманск</v>
      </c>
      <c r="D331" s="50">
        <v>15</v>
      </c>
      <c r="E331" s="50">
        <v>91372</v>
      </c>
      <c r="F331" s="50">
        <f t="shared" si="14"/>
        <v>1370580</v>
      </c>
      <c r="G331" s="49">
        <f t="shared" si="15"/>
        <v>10</v>
      </c>
      <c r="I331" s="34"/>
      <c r="J331" s="34"/>
      <c r="K331" s="34"/>
      <c r="L331" s="34"/>
    </row>
    <row r="332" spans="1:12">
      <c r="A332" s="37"/>
      <c r="B332" s="3">
        <v>3</v>
      </c>
      <c r="C332" s="49" t="str">
        <f t="shared" si="13"/>
        <v>Челябинск</v>
      </c>
      <c r="D332" s="50">
        <v>54</v>
      </c>
      <c r="E332" s="50">
        <v>13281</v>
      </c>
      <c r="F332" s="50">
        <f t="shared" si="14"/>
        <v>717174</v>
      </c>
      <c r="G332" s="49">
        <f t="shared" si="15"/>
        <v>1</v>
      </c>
      <c r="I332" s="34"/>
      <c r="J332" s="34"/>
      <c r="K332" s="34"/>
      <c r="L332" s="34"/>
    </row>
    <row r="333" spans="1:12">
      <c r="A333" s="37"/>
      <c r="B333" s="3">
        <v>3</v>
      </c>
      <c r="C333" s="49" t="str">
        <f t="shared" si="13"/>
        <v>Челябинск</v>
      </c>
      <c r="D333" s="50">
        <v>13</v>
      </c>
      <c r="E333" s="50">
        <v>79711</v>
      </c>
      <c r="F333" s="50">
        <f t="shared" si="14"/>
        <v>1036243</v>
      </c>
      <c r="G333" s="49">
        <f t="shared" si="15"/>
        <v>1</v>
      </c>
      <c r="I333" s="34"/>
      <c r="J333" s="34"/>
      <c r="K333" s="34"/>
      <c r="L333" s="34"/>
    </row>
    <row r="334" spans="1:12">
      <c r="A334" s="37"/>
      <c r="B334" s="3">
        <v>9</v>
      </c>
      <c r="C334" s="49" t="str">
        <f t="shared" si="13"/>
        <v>Тюмень</v>
      </c>
      <c r="D334" s="50">
        <v>98</v>
      </c>
      <c r="E334" s="50">
        <v>80762</v>
      </c>
      <c r="F334" s="50">
        <f t="shared" si="14"/>
        <v>7914676</v>
      </c>
      <c r="G334" s="49">
        <f t="shared" si="15"/>
        <v>3</v>
      </c>
      <c r="I334" s="34"/>
      <c r="J334" s="34"/>
      <c r="K334" s="34"/>
      <c r="L334" s="34"/>
    </row>
    <row r="335" spans="1:12">
      <c r="A335" s="37"/>
      <c r="B335" s="3">
        <v>6</v>
      </c>
      <c r="C335" s="49" t="str">
        <f t="shared" si="13"/>
        <v>Владивосток</v>
      </c>
      <c r="D335" s="50">
        <v>81</v>
      </c>
      <c r="E335" s="50">
        <v>89154</v>
      </c>
      <c r="F335" s="50">
        <f t="shared" si="14"/>
        <v>7221474</v>
      </c>
      <c r="G335" s="49">
        <f t="shared" si="15"/>
        <v>7</v>
      </c>
      <c r="I335" s="34"/>
      <c r="J335" s="34"/>
      <c r="K335" s="34"/>
      <c r="L335" s="34"/>
    </row>
    <row r="336" spans="1:12">
      <c r="A336" s="37"/>
      <c r="B336" s="3">
        <v>6</v>
      </c>
      <c r="C336" s="49" t="str">
        <f t="shared" si="13"/>
        <v>Владивосток</v>
      </c>
      <c r="D336" s="50">
        <v>73</v>
      </c>
      <c r="E336" s="50">
        <v>72650</v>
      </c>
      <c r="F336" s="50">
        <f t="shared" si="14"/>
        <v>5303450</v>
      </c>
      <c r="G336" s="49">
        <f t="shared" si="15"/>
        <v>7</v>
      </c>
      <c r="I336" s="34"/>
      <c r="J336" s="34"/>
      <c r="K336" s="34"/>
      <c r="L336" s="34"/>
    </row>
    <row r="337" spans="1:12">
      <c r="A337" s="37"/>
      <c r="B337" s="3">
        <v>4</v>
      </c>
      <c r="C337" s="49" t="str">
        <f t="shared" si="13"/>
        <v>Архангельск</v>
      </c>
      <c r="D337" s="50">
        <v>36</v>
      </c>
      <c r="E337" s="50">
        <v>65212</v>
      </c>
      <c r="F337" s="50">
        <f t="shared" si="14"/>
        <v>2347632</v>
      </c>
      <c r="G337" s="49">
        <f t="shared" si="15"/>
        <v>2</v>
      </c>
      <c r="I337" s="34"/>
      <c r="J337" s="34"/>
      <c r="K337" s="34"/>
      <c r="L337" s="34"/>
    </row>
    <row r="338" spans="1:12">
      <c r="A338" s="37"/>
      <c r="B338" s="3">
        <v>9</v>
      </c>
      <c r="C338" s="49" t="str">
        <f t="shared" ref="C338:C401" si="16">VLOOKUP(B338,$I$5:$K$14,2,FALSE)</f>
        <v>Тюмень</v>
      </c>
      <c r="D338" s="50">
        <v>21</v>
      </c>
      <c r="E338" s="50">
        <v>54188</v>
      </c>
      <c r="F338" s="50">
        <f t="shared" ref="F338:F401" si="17">+E338*D338</f>
        <v>1137948</v>
      </c>
      <c r="G338" s="49">
        <f t="shared" ref="G338:G401" si="18">RANK(VLOOKUP(B338, $I$5:$K$14, 3, FALSE),$K$5:$K$14,0)</f>
        <v>3</v>
      </c>
      <c r="I338" s="34"/>
      <c r="J338" s="34"/>
      <c r="K338" s="34"/>
      <c r="L338" s="34"/>
    </row>
    <row r="339" spans="1:12">
      <c r="A339" s="37"/>
      <c r="B339" s="3">
        <v>2</v>
      </c>
      <c r="C339" s="49" t="str">
        <f t="shared" si="16"/>
        <v>Санкт-Петербург</v>
      </c>
      <c r="D339" s="50">
        <v>59</v>
      </c>
      <c r="E339" s="50">
        <v>7831</v>
      </c>
      <c r="F339" s="50">
        <f t="shared" si="17"/>
        <v>462029</v>
      </c>
      <c r="G339" s="49">
        <f t="shared" si="18"/>
        <v>9</v>
      </c>
      <c r="I339" s="34"/>
      <c r="J339" s="34"/>
      <c r="K339" s="34"/>
      <c r="L339" s="34"/>
    </row>
    <row r="340" spans="1:12">
      <c r="A340" s="37"/>
      <c r="B340" s="3">
        <v>3</v>
      </c>
      <c r="C340" s="49" t="str">
        <f t="shared" si="16"/>
        <v>Челябинск</v>
      </c>
      <c r="D340" s="50">
        <v>13</v>
      </c>
      <c r="E340" s="50">
        <v>32500</v>
      </c>
      <c r="F340" s="50">
        <f t="shared" si="17"/>
        <v>422500</v>
      </c>
      <c r="G340" s="49">
        <f t="shared" si="18"/>
        <v>1</v>
      </c>
      <c r="I340" s="34"/>
      <c r="J340" s="34"/>
      <c r="K340" s="34"/>
      <c r="L340" s="34"/>
    </row>
    <row r="341" spans="1:12">
      <c r="A341" s="37"/>
      <c r="B341" s="3">
        <v>4</v>
      </c>
      <c r="C341" s="49" t="str">
        <f t="shared" si="16"/>
        <v>Архангельск</v>
      </c>
      <c r="D341" s="50">
        <v>12</v>
      </c>
      <c r="E341" s="50">
        <v>72763</v>
      </c>
      <c r="F341" s="50">
        <f t="shared" si="17"/>
        <v>873156</v>
      </c>
      <c r="G341" s="49">
        <f t="shared" si="18"/>
        <v>2</v>
      </c>
      <c r="I341" s="34"/>
      <c r="J341" s="34"/>
      <c r="K341" s="34"/>
      <c r="L341" s="34"/>
    </row>
    <row r="342" spans="1:12">
      <c r="A342" s="37"/>
      <c r="B342" s="3">
        <v>2</v>
      </c>
      <c r="C342" s="49" t="str">
        <f t="shared" si="16"/>
        <v>Санкт-Петербург</v>
      </c>
      <c r="D342" s="50">
        <v>21</v>
      </c>
      <c r="E342" s="50">
        <v>97978</v>
      </c>
      <c r="F342" s="50">
        <f t="shared" si="17"/>
        <v>2057538</v>
      </c>
      <c r="G342" s="49">
        <f t="shared" si="18"/>
        <v>9</v>
      </c>
      <c r="I342" s="34"/>
      <c r="J342" s="34"/>
      <c r="K342" s="34"/>
      <c r="L342" s="34"/>
    </row>
    <row r="343" spans="1:12">
      <c r="A343" s="37"/>
      <c r="B343" s="3">
        <v>5</v>
      </c>
      <c r="C343" s="49" t="str">
        <f t="shared" si="16"/>
        <v>Краснодар</v>
      </c>
      <c r="D343" s="50">
        <v>94</v>
      </c>
      <c r="E343" s="50">
        <v>97883</v>
      </c>
      <c r="F343" s="50">
        <f t="shared" si="17"/>
        <v>9201002</v>
      </c>
      <c r="G343" s="49">
        <f t="shared" si="18"/>
        <v>4</v>
      </c>
      <c r="I343" s="34"/>
      <c r="J343" s="34"/>
      <c r="K343" s="34"/>
      <c r="L343" s="34"/>
    </row>
    <row r="344" spans="1:12">
      <c r="A344" s="37"/>
      <c r="B344" s="3">
        <v>10</v>
      </c>
      <c r="C344" s="49" t="str">
        <f t="shared" si="16"/>
        <v>Сочи</v>
      </c>
      <c r="D344" s="50">
        <v>27</v>
      </c>
      <c r="E344" s="50">
        <v>13833</v>
      </c>
      <c r="F344" s="50">
        <f t="shared" si="17"/>
        <v>373491</v>
      </c>
      <c r="G344" s="49">
        <f t="shared" si="18"/>
        <v>6</v>
      </c>
      <c r="I344" s="34"/>
      <c r="J344" s="34"/>
      <c r="K344" s="34"/>
      <c r="L344" s="34"/>
    </row>
    <row r="345" spans="1:12">
      <c r="A345" s="37"/>
      <c r="B345" s="3">
        <v>6</v>
      </c>
      <c r="C345" s="49" t="str">
        <f t="shared" si="16"/>
        <v>Владивосток</v>
      </c>
      <c r="D345" s="50">
        <v>48</v>
      </c>
      <c r="E345" s="50">
        <v>92050</v>
      </c>
      <c r="F345" s="50">
        <f t="shared" si="17"/>
        <v>4418400</v>
      </c>
      <c r="G345" s="49">
        <f t="shared" si="18"/>
        <v>7</v>
      </c>
      <c r="I345" s="34"/>
      <c r="J345" s="34"/>
      <c r="K345" s="34"/>
      <c r="L345" s="34"/>
    </row>
    <row r="346" spans="1:12">
      <c r="A346" s="37"/>
      <c r="B346" s="3">
        <v>5</v>
      </c>
      <c r="C346" s="49" t="str">
        <f t="shared" si="16"/>
        <v>Краснодар</v>
      </c>
      <c r="D346" s="50">
        <v>14</v>
      </c>
      <c r="E346" s="50">
        <v>76012</v>
      </c>
      <c r="F346" s="50">
        <f t="shared" si="17"/>
        <v>1064168</v>
      </c>
      <c r="G346" s="49">
        <f t="shared" si="18"/>
        <v>4</v>
      </c>
      <c r="I346" s="34"/>
      <c r="J346" s="34"/>
      <c r="K346" s="34"/>
      <c r="L346" s="34"/>
    </row>
    <row r="347" spans="1:12">
      <c r="A347" s="37"/>
      <c r="B347" s="3">
        <v>6</v>
      </c>
      <c r="C347" s="49" t="str">
        <f t="shared" si="16"/>
        <v>Владивосток</v>
      </c>
      <c r="D347" s="50">
        <v>43</v>
      </c>
      <c r="E347" s="50">
        <v>80853</v>
      </c>
      <c r="F347" s="50">
        <f t="shared" si="17"/>
        <v>3476679</v>
      </c>
      <c r="G347" s="49">
        <f t="shared" si="18"/>
        <v>7</v>
      </c>
      <c r="I347" s="34"/>
      <c r="J347" s="34"/>
      <c r="K347" s="34"/>
      <c r="L347" s="34"/>
    </row>
    <row r="348" spans="1:12">
      <c r="A348" s="37"/>
      <c r="B348" s="3">
        <v>4</v>
      </c>
      <c r="C348" s="49" t="str">
        <f t="shared" si="16"/>
        <v>Архангельск</v>
      </c>
      <c r="D348" s="50">
        <v>16</v>
      </c>
      <c r="E348" s="50">
        <v>41454</v>
      </c>
      <c r="F348" s="50">
        <f t="shared" si="17"/>
        <v>663264</v>
      </c>
      <c r="G348" s="49">
        <f t="shared" si="18"/>
        <v>2</v>
      </c>
      <c r="I348" s="34"/>
      <c r="J348" s="34"/>
      <c r="K348" s="34"/>
      <c r="L348" s="34"/>
    </row>
    <row r="349" spans="1:12">
      <c r="A349" s="37"/>
      <c r="B349" s="3">
        <v>10</v>
      </c>
      <c r="C349" s="49" t="str">
        <f t="shared" si="16"/>
        <v>Сочи</v>
      </c>
      <c r="D349" s="50">
        <v>89</v>
      </c>
      <c r="E349" s="50">
        <v>5344</v>
      </c>
      <c r="F349" s="50">
        <f t="shared" si="17"/>
        <v>475616</v>
      </c>
      <c r="G349" s="49">
        <f t="shared" si="18"/>
        <v>6</v>
      </c>
      <c r="I349" s="34"/>
      <c r="J349" s="34"/>
      <c r="K349" s="34"/>
      <c r="L349" s="34"/>
    </row>
    <row r="350" spans="1:12">
      <c r="A350" s="37"/>
      <c r="B350" s="3">
        <v>8</v>
      </c>
      <c r="C350" s="49" t="str">
        <f t="shared" si="16"/>
        <v>Новосибирск</v>
      </c>
      <c r="D350" s="50">
        <v>91</v>
      </c>
      <c r="E350" s="50">
        <v>75406</v>
      </c>
      <c r="F350" s="50">
        <f t="shared" si="17"/>
        <v>6861946</v>
      </c>
      <c r="G350" s="49">
        <f t="shared" si="18"/>
        <v>5</v>
      </c>
      <c r="I350" s="34"/>
      <c r="J350" s="34"/>
      <c r="K350" s="34"/>
      <c r="L350" s="34"/>
    </row>
    <row r="351" spans="1:12">
      <c r="A351" s="37"/>
      <c r="B351" s="3">
        <v>2</v>
      </c>
      <c r="C351" s="49" t="str">
        <f t="shared" si="16"/>
        <v>Санкт-Петербург</v>
      </c>
      <c r="D351" s="50">
        <v>41</v>
      </c>
      <c r="E351" s="50">
        <v>97586</v>
      </c>
      <c r="F351" s="50">
        <f t="shared" si="17"/>
        <v>4001026</v>
      </c>
      <c r="G351" s="49">
        <f t="shared" si="18"/>
        <v>9</v>
      </c>
      <c r="I351" s="34"/>
      <c r="J351" s="34"/>
      <c r="K351" s="34"/>
      <c r="L351" s="34"/>
    </row>
    <row r="352" spans="1:12">
      <c r="A352" s="37"/>
      <c r="B352" s="3">
        <v>9</v>
      </c>
      <c r="C352" s="49" t="str">
        <f t="shared" si="16"/>
        <v>Тюмень</v>
      </c>
      <c r="D352" s="50">
        <v>64</v>
      </c>
      <c r="E352" s="50">
        <v>70267</v>
      </c>
      <c r="F352" s="50">
        <f t="shared" si="17"/>
        <v>4497088</v>
      </c>
      <c r="G352" s="49">
        <f t="shared" si="18"/>
        <v>3</v>
      </c>
      <c r="I352" s="34"/>
      <c r="J352" s="34"/>
      <c r="K352" s="34"/>
      <c r="L352" s="34"/>
    </row>
    <row r="353" spans="1:12">
      <c r="A353" s="37"/>
      <c r="B353" s="3">
        <v>7</v>
      </c>
      <c r="C353" s="49" t="str">
        <f t="shared" si="16"/>
        <v>Мурманск</v>
      </c>
      <c r="D353" s="50">
        <v>44</v>
      </c>
      <c r="E353" s="50">
        <v>3621</v>
      </c>
      <c r="F353" s="50">
        <f t="shared" si="17"/>
        <v>159324</v>
      </c>
      <c r="G353" s="49">
        <f t="shared" si="18"/>
        <v>10</v>
      </c>
      <c r="I353" s="34"/>
      <c r="J353" s="34"/>
      <c r="K353" s="34"/>
      <c r="L353" s="34"/>
    </row>
    <row r="354" spans="1:12">
      <c r="A354" s="37"/>
      <c r="B354" s="3">
        <v>1</v>
      </c>
      <c r="C354" s="49" t="str">
        <f t="shared" si="16"/>
        <v>Москва</v>
      </c>
      <c r="D354" s="50">
        <v>57</v>
      </c>
      <c r="E354" s="50">
        <v>49178</v>
      </c>
      <c r="F354" s="50">
        <f t="shared" si="17"/>
        <v>2803146</v>
      </c>
      <c r="G354" s="49">
        <f t="shared" si="18"/>
        <v>8</v>
      </c>
      <c r="I354" s="34"/>
      <c r="J354" s="34"/>
      <c r="K354" s="34"/>
      <c r="L354" s="34"/>
    </row>
    <row r="355" spans="1:12">
      <c r="A355" s="37"/>
      <c r="B355" s="3">
        <v>6</v>
      </c>
      <c r="C355" s="49" t="str">
        <f t="shared" si="16"/>
        <v>Владивосток</v>
      </c>
      <c r="D355" s="50">
        <v>78</v>
      </c>
      <c r="E355" s="50">
        <v>97210</v>
      </c>
      <c r="F355" s="50">
        <f t="shared" si="17"/>
        <v>7582380</v>
      </c>
      <c r="G355" s="49">
        <f t="shared" si="18"/>
        <v>7</v>
      </c>
      <c r="I355" s="34"/>
      <c r="J355" s="34"/>
      <c r="K355" s="34"/>
      <c r="L355" s="34"/>
    </row>
    <row r="356" spans="1:12">
      <c r="A356" s="37"/>
      <c r="B356" s="3">
        <v>5</v>
      </c>
      <c r="C356" s="49" t="str">
        <f t="shared" si="16"/>
        <v>Краснодар</v>
      </c>
      <c r="D356" s="50">
        <v>84</v>
      </c>
      <c r="E356" s="50">
        <v>36324</v>
      </c>
      <c r="F356" s="50">
        <f t="shared" si="17"/>
        <v>3051216</v>
      </c>
      <c r="G356" s="49">
        <f t="shared" si="18"/>
        <v>4</v>
      </c>
      <c r="I356" s="34"/>
      <c r="J356" s="34"/>
      <c r="K356" s="34"/>
      <c r="L356" s="34"/>
    </row>
    <row r="357" spans="1:12">
      <c r="A357" s="37"/>
      <c r="B357" s="3">
        <v>5</v>
      </c>
      <c r="C357" s="49" t="str">
        <f t="shared" si="16"/>
        <v>Краснодар</v>
      </c>
      <c r="D357" s="50">
        <v>29</v>
      </c>
      <c r="E357" s="50">
        <v>37410</v>
      </c>
      <c r="F357" s="50">
        <f t="shared" si="17"/>
        <v>1084890</v>
      </c>
      <c r="G357" s="49">
        <f t="shared" si="18"/>
        <v>4</v>
      </c>
      <c r="I357" s="34"/>
      <c r="J357" s="34"/>
      <c r="K357" s="34"/>
      <c r="L357" s="34"/>
    </row>
    <row r="358" spans="1:12">
      <c r="A358" s="37"/>
      <c r="B358" s="3">
        <v>8</v>
      </c>
      <c r="C358" s="49" t="str">
        <f t="shared" si="16"/>
        <v>Новосибирск</v>
      </c>
      <c r="D358" s="50">
        <v>96</v>
      </c>
      <c r="E358" s="50">
        <v>77676</v>
      </c>
      <c r="F358" s="50">
        <f t="shared" si="17"/>
        <v>7456896</v>
      </c>
      <c r="G358" s="49">
        <f t="shared" si="18"/>
        <v>5</v>
      </c>
      <c r="I358" s="34"/>
      <c r="J358" s="34"/>
      <c r="K358" s="34"/>
      <c r="L358" s="34"/>
    </row>
    <row r="359" spans="1:12">
      <c r="A359" s="37"/>
      <c r="B359" s="3">
        <v>8</v>
      </c>
      <c r="C359" s="49" t="str">
        <f t="shared" si="16"/>
        <v>Новосибирск</v>
      </c>
      <c r="D359" s="50">
        <v>4</v>
      </c>
      <c r="E359" s="50">
        <v>42872</v>
      </c>
      <c r="F359" s="50">
        <f t="shared" si="17"/>
        <v>171488</v>
      </c>
      <c r="G359" s="49">
        <f t="shared" si="18"/>
        <v>5</v>
      </c>
      <c r="I359" s="34"/>
      <c r="J359" s="34"/>
      <c r="K359" s="34"/>
      <c r="L359" s="34"/>
    </row>
    <row r="360" spans="1:12">
      <c r="A360" s="37"/>
      <c r="B360" s="3">
        <v>3</v>
      </c>
      <c r="C360" s="49" t="str">
        <f t="shared" si="16"/>
        <v>Челябинск</v>
      </c>
      <c r="D360" s="50">
        <v>96</v>
      </c>
      <c r="E360" s="50">
        <v>31623</v>
      </c>
      <c r="F360" s="50">
        <f t="shared" si="17"/>
        <v>3035808</v>
      </c>
      <c r="G360" s="49">
        <f t="shared" si="18"/>
        <v>1</v>
      </c>
      <c r="I360" s="34"/>
      <c r="J360" s="34"/>
      <c r="K360" s="34"/>
      <c r="L360" s="34"/>
    </row>
    <row r="361" spans="1:12">
      <c r="A361" s="37"/>
      <c r="B361" s="3">
        <v>1</v>
      </c>
      <c r="C361" s="49" t="str">
        <f t="shared" si="16"/>
        <v>Москва</v>
      </c>
      <c r="D361" s="50">
        <v>37</v>
      </c>
      <c r="E361" s="50">
        <v>84409</v>
      </c>
      <c r="F361" s="50">
        <f t="shared" si="17"/>
        <v>3123133</v>
      </c>
      <c r="G361" s="49">
        <f t="shared" si="18"/>
        <v>8</v>
      </c>
      <c r="I361" s="34"/>
      <c r="J361" s="34"/>
      <c r="K361" s="34"/>
      <c r="L361" s="34"/>
    </row>
    <row r="362" spans="1:12">
      <c r="A362" s="37"/>
      <c r="B362" s="3">
        <v>7</v>
      </c>
      <c r="C362" s="49" t="str">
        <f t="shared" si="16"/>
        <v>Мурманск</v>
      </c>
      <c r="D362" s="50">
        <v>60</v>
      </c>
      <c r="E362" s="50">
        <v>60745</v>
      </c>
      <c r="F362" s="50">
        <f t="shared" si="17"/>
        <v>3644700</v>
      </c>
      <c r="G362" s="49">
        <f t="shared" si="18"/>
        <v>10</v>
      </c>
      <c r="I362" s="34"/>
      <c r="J362" s="34"/>
      <c r="K362" s="34"/>
      <c r="L362" s="34"/>
    </row>
    <row r="363" spans="1:12">
      <c r="A363" s="37"/>
      <c r="B363" s="3">
        <v>4</v>
      </c>
      <c r="C363" s="49" t="str">
        <f t="shared" si="16"/>
        <v>Архангельск</v>
      </c>
      <c r="D363" s="50">
        <v>73</v>
      </c>
      <c r="E363" s="50">
        <v>43222</v>
      </c>
      <c r="F363" s="50">
        <f t="shared" si="17"/>
        <v>3155206</v>
      </c>
      <c r="G363" s="49">
        <f t="shared" si="18"/>
        <v>2</v>
      </c>
      <c r="I363" s="34"/>
      <c r="J363" s="34"/>
      <c r="K363" s="34"/>
      <c r="L363" s="34"/>
    </row>
    <row r="364" spans="1:12">
      <c r="A364" s="37"/>
      <c r="B364" s="3">
        <v>10</v>
      </c>
      <c r="C364" s="49" t="str">
        <f t="shared" si="16"/>
        <v>Сочи</v>
      </c>
      <c r="D364" s="50">
        <v>32</v>
      </c>
      <c r="E364" s="50">
        <v>8651</v>
      </c>
      <c r="F364" s="50">
        <f t="shared" si="17"/>
        <v>276832</v>
      </c>
      <c r="G364" s="49">
        <f t="shared" si="18"/>
        <v>6</v>
      </c>
      <c r="I364" s="34"/>
      <c r="J364" s="34"/>
      <c r="K364" s="34"/>
      <c r="L364" s="34"/>
    </row>
    <row r="365" spans="1:12">
      <c r="A365" s="37"/>
      <c r="B365" s="3">
        <v>6</v>
      </c>
      <c r="C365" s="49" t="str">
        <f t="shared" si="16"/>
        <v>Владивосток</v>
      </c>
      <c r="D365" s="50">
        <v>33</v>
      </c>
      <c r="E365" s="50">
        <v>45840</v>
      </c>
      <c r="F365" s="50">
        <f t="shared" si="17"/>
        <v>1512720</v>
      </c>
      <c r="G365" s="49">
        <f t="shared" si="18"/>
        <v>7</v>
      </c>
      <c r="I365" s="34"/>
      <c r="J365" s="34"/>
      <c r="K365" s="34"/>
      <c r="L365" s="34"/>
    </row>
    <row r="366" spans="1:12">
      <c r="A366" s="37"/>
      <c r="B366" s="3">
        <v>10</v>
      </c>
      <c r="C366" s="49" t="str">
        <f t="shared" si="16"/>
        <v>Сочи</v>
      </c>
      <c r="D366" s="50">
        <v>84</v>
      </c>
      <c r="E366" s="50">
        <v>28652</v>
      </c>
      <c r="F366" s="50">
        <f t="shared" si="17"/>
        <v>2406768</v>
      </c>
      <c r="G366" s="49">
        <f t="shared" si="18"/>
        <v>6</v>
      </c>
      <c r="I366" s="34"/>
      <c r="J366" s="34"/>
      <c r="K366" s="34"/>
      <c r="L366" s="34"/>
    </row>
    <row r="367" spans="1:12">
      <c r="A367" s="37"/>
      <c r="B367" s="3">
        <v>8</v>
      </c>
      <c r="C367" s="49" t="str">
        <f t="shared" si="16"/>
        <v>Новосибирск</v>
      </c>
      <c r="D367" s="50">
        <v>87</v>
      </c>
      <c r="E367" s="50">
        <v>13646</v>
      </c>
      <c r="F367" s="50">
        <f t="shared" si="17"/>
        <v>1187202</v>
      </c>
      <c r="G367" s="49">
        <f t="shared" si="18"/>
        <v>5</v>
      </c>
      <c r="I367" s="34"/>
      <c r="J367" s="34"/>
      <c r="K367" s="34"/>
      <c r="L367" s="34"/>
    </row>
    <row r="368" spans="1:12">
      <c r="A368" s="37"/>
      <c r="B368" s="3">
        <v>6</v>
      </c>
      <c r="C368" s="49" t="str">
        <f t="shared" si="16"/>
        <v>Владивосток</v>
      </c>
      <c r="D368" s="50">
        <v>57</v>
      </c>
      <c r="E368" s="50">
        <v>4685</v>
      </c>
      <c r="F368" s="50">
        <f t="shared" si="17"/>
        <v>267045</v>
      </c>
      <c r="G368" s="49">
        <f t="shared" si="18"/>
        <v>7</v>
      </c>
      <c r="I368" s="34"/>
      <c r="J368" s="34"/>
      <c r="K368" s="34"/>
      <c r="L368" s="34"/>
    </row>
    <row r="369" spans="1:12">
      <c r="A369" s="37"/>
      <c r="B369" s="3">
        <v>3</v>
      </c>
      <c r="C369" s="49" t="str">
        <f t="shared" si="16"/>
        <v>Челябинск</v>
      </c>
      <c r="D369" s="50">
        <v>78</v>
      </c>
      <c r="E369" s="50">
        <v>63564</v>
      </c>
      <c r="F369" s="50">
        <f t="shared" si="17"/>
        <v>4957992</v>
      </c>
      <c r="G369" s="49">
        <f t="shared" si="18"/>
        <v>1</v>
      </c>
      <c r="I369" s="34"/>
      <c r="J369" s="34"/>
      <c r="K369" s="34"/>
      <c r="L369" s="34"/>
    </row>
    <row r="370" spans="1:12">
      <c r="A370" s="37"/>
      <c r="B370" s="3">
        <v>9</v>
      </c>
      <c r="C370" s="49" t="str">
        <f t="shared" si="16"/>
        <v>Тюмень</v>
      </c>
      <c r="D370" s="50">
        <v>20</v>
      </c>
      <c r="E370" s="50">
        <v>81758</v>
      </c>
      <c r="F370" s="50">
        <f t="shared" si="17"/>
        <v>1635160</v>
      </c>
      <c r="G370" s="49">
        <f t="shared" si="18"/>
        <v>3</v>
      </c>
      <c r="I370" s="34"/>
      <c r="J370" s="34"/>
      <c r="K370" s="34"/>
      <c r="L370" s="34"/>
    </row>
    <row r="371" spans="1:12">
      <c r="A371" s="37"/>
      <c r="B371" s="3">
        <v>4</v>
      </c>
      <c r="C371" s="49" t="str">
        <f t="shared" si="16"/>
        <v>Архангельск</v>
      </c>
      <c r="D371" s="50">
        <v>92</v>
      </c>
      <c r="E371" s="50">
        <v>55255</v>
      </c>
      <c r="F371" s="50">
        <f t="shared" si="17"/>
        <v>5083460</v>
      </c>
      <c r="G371" s="49">
        <f t="shared" si="18"/>
        <v>2</v>
      </c>
      <c r="I371" s="34"/>
      <c r="J371" s="34"/>
      <c r="K371" s="34"/>
      <c r="L371" s="34"/>
    </row>
    <row r="372" spans="1:12">
      <c r="A372" s="37"/>
      <c r="B372" s="3">
        <v>2</v>
      </c>
      <c r="C372" s="49" t="str">
        <f t="shared" si="16"/>
        <v>Санкт-Петербург</v>
      </c>
      <c r="D372" s="50">
        <v>23</v>
      </c>
      <c r="E372" s="50">
        <v>93836</v>
      </c>
      <c r="F372" s="50">
        <f t="shared" si="17"/>
        <v>2158228</v>
      </c>
      <c r="G372" s="49">
        <f t="shared" si="18"/>
        <v>9</v>
      </c>
      <c r="I372" s="34"/>
      <c r="J372" s="34"/>
      <c r="K372" s="34"/>
      <c r="L372" s="34"/>
    </row>
    <row r="373" spans="1:12">
      <c r="A373" s="37"/>
      <c r="B373" s="3">
        <v>4</v>
      </c>
      <c r="C373" s="49" t="str">
        <f t="shared" si="16"/>
        <v>Архангельск</v>
      </c>
      <c r="D373" s="50">
        <v>67</v>
      </c>
      <c r="E373" s="50">
        <v>69933</v>
      </c>
      <c r="F373" s="50">
        <f t="shared" si="17"/>
        <v>4685511</v>
      </c>
      <c r="G373" s="49">
        <f t="shared" si="18"/>
        <v>2</v>
      </c>
      <c r="I373" s="34"/>
      <c r="J373" s="34"/>
      <c r="K373" s="34"/>
      <c r="L373" s="34"/>
    </row>
    <row r="374" spans="1:12">
      <c r="A374" s="37"/>
      <c r="B374" s="3">
        <v>10</v>
      </c>
      <c r="C374" s="49" t="str">
        <f t="shared" si="16"/>
        <v>Сочи</v>
      </c>
      <c r="D374" s="50">
        <v>10</v>
      </c>
      <c r="E374" s="50">
        <v>57935</v>
      </c>
      <c r="F374" s="50">
        <f t="shared" si="17"/>
        <v>579350</v>
      </c>
      <c r="G374" s="49">
        <f t="shared" si="18"/>
        <v>6</v>
      </c>
      <c r="I374" s="34"/>
      <c r="J374" s="34"/>
      <c r="K374" s="34"/>
      <c r="L374" s="34"/>
    </row>
    <row r="375" spans="1:12">
      <c r="A375" s="37"/>
      <c r="B375" s="3">
        <v>3</v>
      </c>
      <c r="C375" s="49" t="str">
        <f t="shared" si="16"/>
        <v>Челябинск</v>
      </c>
      <c r="D375" s="50">
        <v>73</v>
      </c>
      <c r="E375" s="50">
        <v>66613</v>
      </c>
      <c r="F375" s="50">
        <f t="shared" si="17"/>
        <v>4862749</v>
      </c>
      <c r="G375" s="49">
        <f t="shared" si="18"/>
        <v>1</v>
      </c>
      <c r="I375" s="34"/>
      <c r="J375" s="34"/>
      <c r="K375" s="34"/>
      <c r="L375" s="34"/>
    </row>
    <row r="376" spans="1:12">
      <c r="A376" s="37"/>
      <c r="B376" s="3">
        <v>7</v>
      </c>
      <c r="C376" s="49" t="str">
        <f t="shared" si="16"/>
        <v>Мурманск</v>
      </c>
      <c r="D376" s="50">
        <v>48</v>
      </c>
      <c r="E376" s="50">
        <v>66846</v>
      </c>
      <c r="F376" s="50">
        <f t="shared" si="17"/>
        <v>3208608</v>
      </c>
      <c r="G376" s="49">
        <f t="shared" si="18"/>
        <v>10</v>
      </c>
      <c r="I376" s="34"/>
      <c r="J376" s="34"/>
      <c r="K376" s="34"/>
      <c r="L376" s="34"/>
    </row>
    <row r="377" spans="1:12">
      <c r="A377" s="37"/>
      <c r="B377" s="3">
        <v>7</v>
      </c>
      <c r="C377" s="49" t="str">
        <f t="shared" si="16"/>
        <v>Мурманск</v>
      </c>
      <c r="D377" s="50">
        <v>6</v>
      </c>
      <c r="E377" s="50">
        <v>55409</v>
      </c>
      <c r="F377" s="50">
        <f t="shared" si="17"/>
        <v>332454</v>
      </c>
      <c r="G377" s="49">
        <f t="shared" si="18"/>
        <v>10</v>
      </c>
      <c r="I377" s="34"/>
      <c r="J377" s="34"/>
      <c r="K377" s="34"/>
      <c r="L377" s="34"/>
    </row>
    <row r="378" spans="1:12">
      <c r="A378" s="37"/>
      <c r="B378" s="3">
        <v>6</v>
      </c>
      <c r="C378" s="49" t="str">
        <f t="shared" si="16"/>
        <v>Владивосток</v>
      </c>
      <c r="D378" s="50">
        <v>67</v>
      </c>
      <c r="E378" s="50">
        <v>16744</v>
      </c>
      <c r="F378" s="50">
        <f t="shared" si="17"/>
        <v>1121848</v>
      </c>
      <c r="G378" s="49">
        <f t="shared" si="18"/>
        <v>7</v>
      </c>
      <c r="I378" s="34"/>
      <c r="J378" s="34"/>
      <c r="K378" s="34"/>
      <c r="L378" s="34"/>
    </row>
    <row r="379" spans="1:12">
      <c r="A379" s="37"/>
      <c r="B379" s="3">
        <v>10</v>
      </c>
      <c r="C379" s="49" t="str">
        <f t="shared" si="16"/>
        <v>Сочи</v>
      </c>
      <c r="D379" s="50">
        <v>98</v>
      </c>
      <c r="E379" s="50">
        <v>73224</v>
      </c>
      <c r="F379" s="50">
        <f t="shared" si="17"/>
        <v>7175952</v>
      </c>
      <c r="G379" s="49">
        <f t="shared" si="18"/>
        <v>6</v>
      </c>
      <c r="I379" s="34"/>
      <c r="J379" s="34"/>
      <c r="K379" s="34"/>
      <c r="L379" s="34"/>
    </row>
    <row r="380" spans="1:12">
      <c r="A380" s="37"/>
      <c r="B380" s="3">
        <v>9</v>
      </c>
      <c r="C380" s="49" t="str">
        <f t="shared" si="16"/>
        <v>Тюмень</v>
      </c>
      <c r="D380" s="50">
        <v>14</v>
      </c>
      <c r="E380" s="50">
        <v>26636</v>
      </c>
      <c r="F380" s="50">
        <f t="shared" si="17"/>
        <v>372904</v>
      </c>
      <c r="G380" s="49">
        <f t="shared" si="18"/>
        <v>3</v>
      </c>
      <c r="I380" s="34"/>
      <c r="J380" s="34"/>
      <c r="K380" s="34"/>
      <c r="L380" s="34"/>
    </row>
    <row r="381" spans="1:12">
      <c r="A381" s="37"/>
      <c r="B381" s="3">
        <v>4</v>
      </c>
      <c r="C381" s="49" t="str">
        <f t="shared" si="16"/>
        <v>Архангельск</v>
      </c>
      <c r="D381" s="50">
        <v>8</v>
      </c>
      <c r="E381" s="50">
        <v>63912</v>
      </c>
      <c r="F381" s="50">
        <f t="shared" si="17"/>
        <v>511296</v>
      </c>
      <c r="G381" s="49">
        <f t="shared" si="18"/>
        <v>2</v>
      </c>
      <c r="I381" s="34"/>
      <c r="J381" s="34"/>
      <c r="K381" s="34"/>
      <c r="L381" s="34"/>
    </row>
    <row r="382" spans="1:12">
      <c r="A382" s="37"/>
      <c r="B382" s="3">
        <v>3</v>
      </c>
      <c r="C382" s="49" t="str">
        <f t="shared" si="16"/>
        <v>Челябинск</v>
      </c>
      <c r="D382" s="50">
        <v>92</v>
      </c>
      <c r="E382" s="50">
        <v>55357</v>
      </c>
      <c r="F382" s="50">
        <f t="shared" si="17"/>
        <v>5092844</v>
      </c>
      <c r="G382" s="49">
        <f t="shared" si="18"/>
        <v>1</v>
      </c>
      <c r="I382" s="34"/>
      <c r="J382" s="34"/>
      <c r="K382" s="34"/>
      <c r="L382" s="34"/>
    </row>
    <row r="383" spans="1:12">
      <c r="A383" s="37"/>
      <c r="B383" s="3">
        <v>7</v>
      </c>
      <c r="C383" s="49" t="str">
        <f t="shared" si="16"/>
        <v>Мурманск</v>
      </c>
      <c r="D383" s="50">
        <v>70</v>
      </c>
      <c r="E383" s="50">
        <v>86770</v>
      </c>
      <c r="F383" s="50">
        <f t="shared" si="17"/>
        <v>6073900</v>
      </c>
      <c r="G383" s="49">
        <f t="shared" si="18"/>
        <v>10</v>
      </c>
      <c r="I383" s="34"/>
      <c r="J383" s="34"/>
      <c r="K383" s="34"/>
      <c r="L383" s="34"/>
    </row>
    <row r="384" spans="1:12">
      <c r="A384" s="37"/>
      <c r="B384" s="3">
        <v>8</v>
      </c>
      <c r="C384" s="49" t="str">
        <f t="shared" si="16"/>
        <v>Новосибирск</v>
      </c>
      <c r="D384" s="50">
        <v>96</v>
      </c>
      <c r="E384" s="50">
        <v>18605</v>
      </c>
      <c r="F384" s="50">
        <f t="shared" si="17"/>
        <v>1786080</v>
      </c>
      <c r="G384" s="49">
        <f t="shared" si="18"/>
        <v>5</v>
      </c>
      <c r="I384" s="34"/>
      <c r="J384" s="34"/>
      <c r="K384" s="34"/>
      <c r="L384" s="34"/>
    </row>
    <row r="385" spans="1:12">
      <c r="A385" s="37"/>
      <c r="B385" s="3">
        <v>4</v>
      </c>
      <c r="C385" s="49" t="str">
        <f t="shared" si="16"/>
        <v>Архангельск</v>
      </c>
      <c r="D385" s="50">
        <v>4</v>
      </c>
      <c r="E385" s="50">
        <v>14940</v>
      </c>
      <c r="F385" s="50">
        <f t="shared" si="17"/>
        <v>59760</v>
      </c>
      <c r="G385" s="49">
        <f t="shared" si="18"/>
        <v>2</v>
      </c>
      <c r="I385" s="34"/>
      <c r="J385" s="34"/>
      <c r="K385" s="34"/>
      <c r="L385" s="34"/>
    </row>
    <row r="386" spans="1:12">
      <c r="A386" s="37"/>
      <c r="B386" s="3">
        <v>8</v>
      </c>
      <c r="C386" s="49" t="str">
        <f t="shared" si="16"/>
        <v>Новосибирск</v>
      </c>
      <c r="D386" s="50">
        <v>10</v>
      </c>
      <c r="E386" s="50">
        <v>50220</v>
      </c>
      <c r="F386" s="50">
        <f t="shared" si="17"/>
        <v>502200</v>
      </c>
      <c r="G386" s="49">
        <f t="shared" si="18"/>
        <v>5</v>
      </c>
      <c r="I386" s="34"/>
      <c r="J386" s="34"/>
      <c r="K386" s="34"/>
      <c r="L386" s="34"/>
    </row>
    <row r="387" spans="1:12">
      <c r="A387" s="37"/>
      <c r="B387" s="3">
        <v>4</v>
      </c>
      <c r="C387" s="49" t="str">
        <f t="shared" si="16"/>
        <v>Архангельск</v>
      </c>
      <c r="D387" s="50">
        <v>8</v>
      </c>
      <c r="E387" s="50">
        <v>88089</v>
      </c>
      <c r="F387" s="50">
        <f t="shared" si="17"/>
        <v>704712</v>
      </c>
      <c r="G387" s="49">
        <f t="shared" si="18"/>
        <v>2</v>
      </c>
      <c r="I387" s="34"/>
      <c r="J387" s="34"/>
      <c r="K387" s="34"/>
      <c r="L387" s="34"/>
    </row>
    <row r="388" spans="1:12">
      <c r="A388" s="37"/>
      <c r="B388" s="3">
        <v>9</v>
      </c>
      <c r="C388" s="49" t="str">
        <f t="shared" si="16"/>
        <v>Тюмень</v>
      </c>
      <c r="D388" s="50">
        <v>8</v>
      </c>
      <c r="E388" s="50">
        <v>81672</v>
      </c>
      <c r="F388" s="50">
        <f t="shared" si="17"/>
        <v>653376</v>
      </c>
      <c r="G388" s="49">
        <f t="shared" si="18"/>
        <v>3</v>
      </c>
      <c r="I388" s="34"/>
      <c r="J388" s="34"/>
      <c r="K388" s="34"/>
      <c r="L388" s="34"/>
    </row>
    <row r="389" spans="1:12">
      <c r="A389" s="37"/>
      <c r="B389" s="3">
        <v>7</v>
      </c>
      <c r="C389" s="49" t="str">
        <f t="shared" si="16"/>
        <v>Мурманск</v>
      </c>
      <c r="D389" s="50">
        <v>100</v>
      </c>
      <c r="E389" s="50">
        <v>45421</v>
      </c>
      <c r="F389" s="50">
        <f t="shared" si="17"/>
        <v>4542100</v>
      </c>
      <c r="G389" s="49">
        <f t="shared" si="18"/>
        <v>10</v>
      </c>
      <c r="I389" s="34"/>
      <c r="J389" s="34"/>
      <c r="K389" s="34"/>
      <c r="L389" s="34"/>
    </row>
    <row r="390" spans="1:12">
      <c r="A390" s="37"/>
      <c r="B390" s="3">
        <v>3</v>
      </c>
      <c r="C390" s="49" t="str">
        <f t="shared" si="16"/>
        <v>Челябинск</v>
      </c>
      <c r="D390" s="50">
        <v>46</v>
      </c>
      <c r="E390" s="50">
        <v>17486</v>
      </c>
      <c r="F390" s="50">
        <f t="shared" si="17"/>
        <v>804356</v>
      </c>
      <c r="G390" s="49">
        <f t="shared" si="18"/>
        <v>1</v>
      </c>
      <c r="I390" s="34"/>
      <c r="J390" s="34"/>
      <c r="K390" s="34"/>
      <c r="L390" s="34"/>
    </row>
    <row r="391" spans="1:12">
      <c r="A391" s="37"/>
      <c r="B391" s="3">
        <v>3</v>
      </c>
      <c r="C391" s="49" t="str">
        <f t="shared" si="16"/>
        <v>Челябинск</v>
      </c>
      <c r="D391" s="50">
        <v>63</v>
      </c>
      <c r="E391" s="50">
        <v>34913</v>
      </c>
      <c r="F391" s="50">
        <f t="shared" si="17"/>
        <v>2199519</v>
      </c>
      <c r="G391" s="49">
        <f t="shared" si="18"/>
        <v>1</v>
      </c>
      <c r="I391" s="34"/>
      <c r="J391" s="34"/>
      <c r="K391" s="34"/>
      <c r="L391" s="34"/>
    </row>
    <row r="392" spans="1:12">
      <c r="A392" s="37"/>
      <c r="B392" s="3">
        <v>9</v>
      </c>
      <c r="C392" s="49" t="str">
        <f t="shared" si="16"/>
        <v>Тюмень</v>
      </c>
      <c r="D392" s="50">
        <v>91</v>
      </c>
      <c r="E392" s="50">
        <v>27075</v>
      </c>
      <c r="F392" s="50">
        <f t="shared" si="17"/>
        <v>2463825</v>
      </c>
      <c r="G392" s="49">
        <f t="shared" si="18"/>
        <v>3</v>
      </c>
      <c r="I392" s="34"/>
      <c r="J392" s="34"/>
      <c r="K392" s="34"/>
      <c r="L392" s="34"/>
    </row>
    <row r="393" spans="1:12">
      <c r="A393" s="37"/>
      <c r="B393" s="3">
        <v>1</v>
      </c>
      <c r="C393" s="49" t="str">
        <f t="shared" si="16"/>
        <v>Москва</v>
      </c>
      <c r="D393" s="50">
        <v>39</v>
      </c>
      <c r="E393" s="50">
        <v>84326</v>
      </c>
      <c r="F393" s="50">
        <f t="shared" si="17"/>
        <v>3288714</v>
      </c>
      <c r="G393" s="49">
        <f t="shared" si="18"/>
        <v>8</v>
      </c>
      <c r="I393" s="34"/>
      <c r="J393" s="34"/>
      <c r="K393" s="34"/>
      <c r="L393" s="34"/>
    </row>
    <row r="394" spans="1:12">
      <c r="A394" s="37"/>
      <c r="B394" s="3">
        <v>6</v>
      </c>
      <c r="C394" s="49" t="str">
        <f t="shared" si="16"/>
        <v>Владивосток</v>
      </c>
      <c r="D394" s="50">
        <v>96</v>
      </c>
      <c r="E394" s="50">
        <v>3180</v>
      </c>
      <c r="F394" s="50">
        <f t="shared" si="17"/>
        <v>305280</v>
      </c>
      <c r="G394" s="49">
        <f t="shared" si="18"/>
        <v>7</v>
      </c>
      <c r="I394" s="34"/>
      <c r="J394" s="34"/>
      <c r="K394" s="34"/>
      <c r="L394" s="34"/>
    </row>
    <row r="395" spans="1:12">
      <c r="A395" s="37"/>
      <c r="B395" s="3">
        <v>4</v>
      </c>
      <c r="C395" s="49" t="str">
        <f t="shared" si="16"/>
        <v>Архангельск</v>
      </c>
      <c r="D395" s="50">
        <v>40</v>
      </c>
      <c r="E395" s="50">
        <v>92356</v>
      </c>
      <c r="F395" s="50">
        <f t="shared" si="17"/>
        <v>3694240</v>
      </c>
      <c r="G395" s="49">
        <f t="shared" si="18"/>
        <v>2</v>
      </c>
      <c r="I395" s="34"/>
      <c r="J395" s="34"/>
      <c r="K395" s="34"/>
      <c r="L395" s="34"/>
    </row>
    <row r="396" spans="1:12">
      <c r="A396" s="37"/>
      <c r="B396" s="3">
        <v>3</v>
      </c>
      <c r="C396" s="49" t="str">
        <f t="shared" si="16"/>
        <v>Челябинск</v>
      </c>
      <c r="D396" s="50">
        <v>1</v>
      </c>
      <c r="E396" s="50">
        <v>33920</v>
      </c>
      <c r="F396" s="50">
        <f t="shared" si="17"/>
        <v>33920</v>
      </c>
      <c r="G396" s="49">
        <f t="shared" si="18"/>
        <v>1</v>
      </c>
      <c r="I396" s="34"/>
      <c r="J396" s="34"/>
      <c r="K396" s="34"/>
      <c r="L396" s="34"/>
    </row>
    <row r="397" spans="1:12">
      <c r="A397" s="37"/>
      <c r="B397" s="3">
        <v>2</v>
      </c>
      <c r="C397" s="49" t="str">
        <f t="shared" si="16"/>
        <v>Санкт-Петербург</v>
      </c>
      <c r="D397" s="50">
        <v>100</v>
      </c>
      <c r="E397" s="50">
        <v>46025</v>
      </c>
      <c r="F397" s="50">
        <f t="shared" si="17"/>
        <v>4602500</v>
      </c>
      <c r="G397" s="49">
        <f t="shared" si="18"/>
        <v>9</v>
      </c>
      <c r="I397" s="34"/>
      <c r="J397" s="34"/>
      <c r="K397" s="34"/>
      <c r="L397" s="34"/>
    </row>
    <row r="398" spans="1:12">
      <c r="A398" s="37"/>
      <c r="B398" s="3">
        <v>10</v>
      </c>
      <c r="C398" s="49" t="str">
        <f t="shared" si="16"/>
        <v>Сочи</v>
      </c>
      <c r="D398" s="50">
        <v>54</v>
      </c>
      <c r="E398" s="50">
        <v>97126</v>
      </c>
      <c r="F398" s="50">
        <f t="shared" si="17"/>
        <v>5244804</v>
      </c>
      <c r="G398" s="49">
        <f t="shared" si="18"/>
        <v>6</v>
      </c>
      <c r="I398" s="34"/>
      <c r="J398" s="34"/>
      <c r="K398" s="34"/>
      <c r="L398" s="34"/>
    </row>
    <row r="399" spans="1:12">
      <c r="A399" s="37"/>
      <c r="B399" s="3">
        <v>5</v>
      </c>
      <c r="C399" s="49" t="str">
        <f t="shared" si="16"/>
        <v>Краснодар</v>
      </c>
      <c r="D399" s="50">
        <v>66</v>
      </c>
      <c r="E399" s="50">
        <v>96138</v>
      </c>
      <c r="F399" s="50">
        <f t="shared" si="17"/>
        <v>6345108</v>
      </c>
      <c r="G399" s="49">
        <f t="shared" si="18"/>
        <v>4</v>
      </c>
      <c r="I399" s="34"/>
      <c r="J399" s="34"/>
      <c r="K399" s="34"/>
      <c r="L399" s="34"/>
    </row>
    <row r="400" spans="1:12">
      <c r="A400" s="37"/>
      <c r="B400" s="3">
        <v>1</v>
      </c>
      <c r="C400" s="49" t="str">
        <f t="shared" si="16"/>
        <v>Москва</v>
      </c>
      <c r="D400" s="50">
        <v>49</v>
      </c>
      <c r="E400" s="50">
        <v>81475</v>
      </c>
      <c r="F400" s="50">
        <f t="shared" si="17"/>
        <v>3992275</v>
      </c>
      <c r="G400" s="49">
        <f t="shared" si="18"/>
        <v>8</v>
      </c>
      <c r="I400" s="34"/>
      <c r="J400" s="34"/>
      <c r="K400" s="34"/>
      <c r="L400" s="34"/>
    </row>
    <row r="401" spans="1:12">
      <c r="A401" s="37"/>
      <c r="B401" s="3">
        <v>9</v>
      </c>
      <c r="C401" s="49" t="str">
        <f t="shared" si="16"/>
        <v>Тюмень</v>
      </c>
      <c r="D401" s="50">
        <v>17</v>
      </c>
      <c r="E401" s="50">
        <v>48404</v>
      </c>
      <c r="F401" s="50">
        <f t="shared" si="17"/>
        <v>822868</v>
      </c>
      <c r="G401" s="49">
        <f t="shared" si="18"/>
        <v>3</v>
      </c>
      <c r="I401" s="34"/>
      <c r="J401" s="34"/>
      <c r="K401" s="34"/>
      <c r="L401" s="34"/>
    </row>
    <row r="402" spans="1:12">
      <c r="A402" s="37"/>
      <c r="B402" s="3">
        <v>9</v>
      </c>
      <c r="C402" s="49" t="str">
        <f t="shared" ref="C402:C465" si="19">VLOOKUP(B402,$I$5:$K$14,2,FALSE)</f>
        <v>Тюмень</v>
      </c>
      <c r="D402" s="50">
        <v>49</v>
      </c>
      <c r="E402" s="50">
        <v>75609</v>
      </c>
      <c r="F402" s="50">
        <f t="shared" ref="F402:F465" si="20">+E402*D402</f>
        <v>3704841</v>
      </c>
      <c r="G402" s="49">
        <f t="shared" ref="G402:G465" si="21">RANK(VLOOKUP(B402, $I$5:$K$14, 3, FALSE),$K$5:$K$14,0)</f>
        <v>3</v>
      </c>
      <c r="I402" s="34"/>
      <c r="J402" s="34"/>
      <c r="K402" s="34"/>
      <c r="L402" s="34"/>
    </row>
    <row r="403" spans="1:12">
      <c r="A403" s="37"/>
      <c r="B403" s="3">
        <v>6</v>
      </c>
      <c r="C403" s="49" t="str">
        <f t="shared" si="19"/>
        <v>Владивосток</v>
      </c>
      <c r="D403" s="50">
        <v>63</v>
      </c>
      <c r="E403" s="50">
        <v>30580</v>
      </c>
      <c r="F403" s="50">
        <f t="shared" si="20"/>
        <v>1926540</v>
      </c>
      <c r="G403" s="49">
        <f t="shared" si="21"/>
        <v>7</v>
      </c>
      <c r="I403" s="34"/>
      <c r="J403" s="34"/>
      <c r="K403" s="34"/>
      <c r="L403" s="34"/>
    </row>
    <row r="404" spans="1:12">
      <c r="A404" s="37"/>
      <c r="B404" s="3">
        <v>3</v>
      </c>
      <c r="C404" s="49" t="str">
        <f t="shared" si="19"/>
        <v>Челябинск</v>
      </c>
      <c r="D404" s="50">
        <v>39</v>
      </c>
      <c r="E404" s="50">
        <v>99219</v>
      </c>
      <c r="F404" s="50">
        <f t="shared" si="20"/>
        <v>3869541</v>
      </c>
      <c r="G404" s="49">
        <f t="shared" si="21"/>
        <v>1</v>
      </c>
      <c r="I404" s="34"/>
      <c r="J404" s="34"/>
      <c r="K404" s="34"/>
      <c r="L404" s="34"/>
    </row>
    <row r="405" spans="1:12">
      <c r="A405" s="37"/>
      <c r="B405" s="3">
        <v>10</v>
      </c>
      <c r="C405" s="49" t="str">
        <f t="shared" si="19"/>
        <v>Сочи</v>
      </c>
      <c r="D405" s="50">
        <v>27</v>
      </c>
      <c r="E405" s="50">
        <v>61713</v>
      </c>
      <c r="F405" s="50">
        <f t="shared" si="20"/>
        <v>1666251</v>
      </c>
      <c r="G405" s="49">
        <f t="shared" si="21"/>
        <v>6</v>
      </c>
      <c r="I405" s="34"/>
      <c r="J405" s="34"/>
      <c r="K405" s="34"/>
      <c r="L405" s="34"/>
    </row>
    <row r="406" spans="1:12">
      <c r="A406" s="37"/>
      <c r="B406" s="3">
        <v>5</v>
      </c>
      <c r="C406" s="49" t="str">
        <f t="shared" si="19"/>
        <v>Краснодар</v>
      </c>
      <c r="D406" s="50">
        <v>4</v>
      </c>
      <c r="E406" s="50">
        <v>58811</v>
      </c>
      <c r="F406" s="50">
        <f t="shared" si="20"/>
        <v>235244</v>
      </c>
      <c r="G406" s="49">
        <f t="shared" si="21"/>
        <v>4</v>
      </c>
      <c r="I406" s="34"/>
      <c r="J406" s="34"/>
      <c r="K406" s="34"/>
      <c r="L406" s="34"/>
    </row>
    <row r="407" spans="1:12">
      <c r="A407" s="37"/>
      <c r="B407" s="3">
        <v>5</v>
      </c>
      <c r="C407" s="49" t="str">
        <f t="shared" si="19"/>
        <v>Краснодар</v>
      </c>
      <c r="D407" s="50">
        <v>65</v>
      </c>
      <c r="E407" s="50">
        <v>36333</v>
      </c>
      <c r="F407" s="50">
        <f t="shared" si="20"/>
        <v>2361645</v>
      </c>
      <c r="G407" s="49">
        <f t="shared" si="21"/>
        <v>4</v>
      </c>
      <c r="I407" s="34"/>
      <c r="J407" s="34"/>
      <c r="K407" s="34"/>
      <c r="L407" s="34"/>
    </row>
    <row r="408" spans="1:12">
      <c r="A408" s="37"/>
      <c r="B408" s="3">
        <v>1</v>
      </c>
      <c r="C408" s="49" t="str">
        <f t="shared" si="19"/>
        <v>Москва</v>
      </c>
      <c r="D408" s="50">
        <v>55</v>
      </c>
      <c r="E408" s="50">
        <v>42635</v>
      </c>
      <c r="F408" s="50">
        <f t="shared" si="20"/>
        <v>2344925</v>
      </c>
      <c r="G408" s="49">
        <f t="shared" si="21"/>
        <v>8</v>
      </c>
      <c r="I408" s="34"/>
      <c r="J408" s="34"/>
      <c r="K408" s="34"/>
      <c r="L408" s="34"/>
    </row>
    <row r="409" spans="1:12">
      <c r="A409" s="37"/>
      <c r="B409" s="3">
        <v>9</v>
      </c>
      <c r="C409" s="49" t="str">
        <f t="shared" si="19"/>
        <v>Тюмень</v>
      </c>
      <c r="D409" s="50">
        <v>37</v>
      </c>
      <c r="E409" s="50">
        <v>77187</v>
      </c>
      <c r="F409" s="50">
        <f t="shared" si="20"/>
        <v>2855919</v>
      </c>
      <c r="G409" s="49">
        <f t="shared" si="21"/>
        <v>3</v>
      </c>
      <c r="I409" s="34"/>
      <c r="J409" s="34"/>
      <c r="K409" s="34"/>
      <c r="L409" s="34"/>
    </row>
    <row r="410" spans="1:12">
      <c r="A410" s="37"/>
      <c r="B410" s="3">
        <v>2</v>
      </c>
      <c r="C410" s="49" t="str">
        <f t="shared" si="19"/>
        <v>Санкт-Петербург</v>
      </c>
      <c r="D410" s="50">
        <v>30</v>
      </c>
      <c r="E410" s="50">
        <v>4971</v>
      </c>
      <c r="F410" s="50">
        <f t="shared" si="20"/>
        <v>149130</v>
      </c>
      <c r="G410" s="49">
        <f t="shared" si="21"/>
        <v>9</v>
      </c>
      <c r="I410" s="34"/>
      <c r="J410" s="34"/>
      <c r="K410" s="34"/>
      <c r="L410" s="34"/>
    </row>
    <row r="411" spans="1:12">
      <c r="A411" s="37"/>
      <c r="B411" s="3">
        <v>6</v>
      </c>
      <c r="C411" s="49" t="str">
        <f t="shared" si="19"/>
        <v>Владивосток</v>
      </c>
      <c r="D411" s="50">
        <v>46</v>
      </c>
      <c r="E411" s="50">
        <v>46863</v>
      </c>
      <c r="F411" s="50">
        <f t="shared" si="20"/>
        <v>2155698</v>
      </c>
      <c r="G411" s="49">
        <f t="shared" si="21"/>
        <v>7</v>
      </c>
      <c r="I411" s="34"/>
      <c r="J411" s="34"/>
      <c r="K411" s="34"/>
      <c r="L411" s="34"/>
    </row>
    <row r="412" spans="1:12">
      <c r="A412" s="37"/>
      <c r="B412" s="3">
        <v>6</v>
      </c>
      <c r="C412" s="49" t="str">
        <f t="shared" si="19"/>
        <v>Владивосток</v>
      </c>
      <c r="D412" s="50">
        <v>57</v>
      </c>
      <c r="E412" s="50">
        <v>92764</v>
      </c>
      <c r="F412" s="50">
        <f t="shared" si="20"/>
        <v>5287548</v>
      </c>
      <c r="G412" s="49">
        <f t="shared" si="21"/>
        <v>7</v>
      </c>
      <c r="I412" s="34"/>
      <c r="J412" s="34"/>
      <c r="K412" s="34"/>
      <c r="L412" s="34"/>
    </row>
    <row r="413" spans="1:12">
      <c r="A413" s="37"/>
      <c r="B413" s="3">
        <v>8</v>
      </c>
      <c r="C413" s="49" t="str">
        <f t="shared" si="19"/>
        <v>Новосибирск</v>
      </c>
      <c r="D413" s="50">
        <v>19</v>
      </c>
      <c r="E413" s="50">
        <v>3394</v>
      </c>
      <c r="F413" s="50">
        <f t="shared" si="20"/>
        <v>64486</v>
      </c>
      <c r="G413" s="49">
        <f t="shared" si="21"/>
        <v>5</v>
      </c>
      <c r="I413" s="34"/>
      <c r="J413" s="34"/>
      <c r="K413" s="34"/>
      <c r="L413" s="34"/>
    </row>
    <row r="414" spans="1:12">
      <c r="A414" s="37"/>
      <c r="B414" s="3">
        <v>4</v>
      </c>
      <c r="C414" s="49" t="str">
        <f t="shared" si="19"/>
        <v>Архангельск</v>
      </c>
      <c r="D414" s="50">
        <v>40</v>
      </c>
      <c r="E414" s="50">
        <v>21313</v>
      </c>
      <c r="F414" s="50">
        <f t="shared" si="20"/>
        <v>852520</v>
      </c>
      <c r="G414" s="49">
        <f t="shared" si="21"/>
        <v>2</v>
      </c>
      <c r="I414" s="34"/>
      <c r="J414" s="34"/>
      <c r="K414" s="34"/>
      <c r="L414" s="34"/>
    </row>
    <row r="415" spans="1:12">
      <c r="A415" s="37"/>
      <c r="B415" s="3">
        <v>9</v>
      </c>
      <c r="C415" s="49" t="str">
        <f t="shared" si="19"/>
        <v>Тюмень</v>
      </c>
      <c r="D415" s="50">
        <v>77</v>
      </c>
      <c r="E415" s="50">
        <v>43686</v>
      </c>
      <c r="F415" s="50">
        <f t="shared" si="20"/>
        <v>3363822</v>
      </c>
      <c r="G415" s="49">
        <f t="shared" si="21"/>
        <v>3</v>
      </c>
      <c r="I415" s="34"/>
      <c r="J415" s="34"/>
      <c r="K415" s="34"/>
      <c r="L415" s="34"/>
    </row>
    <row r="416" spans="1:12">
      <c r="A416" s="37"/>
      <c r="B416" s="3">
        <v>10</v>
      </c>
      <c r="C416" s="49" t="str">
        <f t="shared" si="19"/>
        <v>Сочи</v>
      </c>
      <c r="D416" s="50">
        <v>12</v>
      </c>
      <c r="E416" s="50">
        <v>88495</v>
      </c>
      <c r="F416" s="50">
        <f t="shared" si="20"/>
        <v>1061940</v>
      </c>
      <c r="G416" s="49">
        <f t="shared" si="21"/>
        <v>6</v>
      </c>
      <c r="I416" s="34"/>
      <c r="J416" s="34"/>
      <c r="K416" s="34"/>
      <c r="L416" s="34"/>
    </row>
    <row r="417" spans="1:12">
      <c r="A417" s="37"/>
      <c r="B417" s="3">
        <v>5</v>
      </c>
      <c r="C417" s="49" t="str">
        <f t="shared" si="19"/>
        <v>Краснодар</v>
      </c>
      <c r="D417" s="50">
        <v>34</v>
      </c>
      <c r="E417" s="50">
        <v>82357</v>
      </c>
      <c r="F417" s="50">
        <f t="shared" si="20"/>
        <v>2800138</v>
      </c>
      <c r="G417" s="49">
        <f t="shared" si="21"/>
        <v>4</v>
      </c>
      <c r="I417" s="34"/>
      <c r="J417" s="34"/>
      <c r="K417" s="34"/>
      <c r="L417" s="34"/>
    </row>
    <row r="418" spans="1:12">
      <c r="A418" s="37"/>
      <c r="B418" s="3">
        <v>5</v>
      </c>
      <c r="C418" s="49" t="str">
        <f t="shared" si="19"/>
        <v>Краснодар</v>
      </c>
      <c r="D418" s="50">
        <v>83</v>
      </c>
      <c r="E418" s="50">
        <v>6717</v>
      </c>
      <c r="F418" s="50">
        <f t="shared" si="20"/>
        <v>557511</v>
      </c>
      <c r="G418" s="49">
        <f t="shared" si="21"/>
        <v>4</v>
      </c>
      <c r="I418" s="34"/>
      <c r="J418" s="34"/>
      <c r="K418" s="34"/>
      <c r="L418" s="34"/>
    </row>
    <row r="419" spans="1:12">
      <c r="A419" s="37"/>
      <c r="B419" s="3">
        <v>4</v>
      </c>
      <c r="C419" s="49" t="str">
        <f t="shared" si="19"/>
        <v>Архангельск</v>
      </c>
      <c r="D419" s="50">
        <v>12</v>
      </c>
      <c r="E419" s="50">
        <v>39352</v>
      </c>
      <c r="F419" s="50">
        <f t="shared" si="20"/>
        <v>472224</v>
      </c>
      <c r="G419" s="49">
        <f t="shared" si="21"/>
        <v>2</v>
      </c>
      <c r="I419" s="34"/>
      <c r="J419" s="34"/>
      <c r="K419" s="34"/>
      <c r="L419" s="34"/>
    </row>
    <row r="420" spans="1:12">
      <c r="A420" s="37"/>
      <c r="B420" s="3">
        <v>5</v>
      </c>
      <c r="C420" s="49" t="str">
        <f t="shared" si="19"/>
        <v>Краснодар</v>
      </c>
      <c r="D420" s="50">
        <v>40</v>
      </c>
      <c r="E420" s="50">
        <v>72613</v>
      </c>
      <c r="F420" s="50">
        <f t="shared" si="20"/>
        <v>2904520</v>
      </c>
      <c r="G420" s="49">
        <f t="shared" si="21"/>
        <v>4</v>
      </c>
      <c r="I420" s="34"/>
      <c r="J420" s="34"/>
      <c r="K420" s="34"/>
      <c r="L420" s="34"/>
    </row>
    <row r="421" spans="1:12">
      <c r="A421" s="37"/>
      <c r="B421" s="3">
        <v>3</v>
      </c>
      <c r="C421" s="49" t="str">
        <f t="shared" si="19"/>
        <v>Челябинск</v>
      </c>
      <c r="D421" s="50">
        <v>74</v>
      </c>
      <c r="E421" s="50">
        <v>43401</v>
      </c>
      <c r="F421" s="50">
        <f t="shared" si="20"/>
        <v>3211674</v>
      </c>
      <c r="G421" s="49">
        <f t="shared" si="21"/>
        <v>1</v>
      </c>
      <c r="I421" s="34"/>
      <c r="J421" s="34"/>
      <c r="K421" s="34"/>
      <c r="L421" s="34"/>
    </row>
    <row r="422" spans="1:12">
      <c r="A422" s="37"/>
      <c r="B422" s="3">
        <v>5</v>
      </c>
      <c r="C422" s="49" t="str">
        <f t="shared" si="19"/>
        <v>Краснодар</v>
      </c>
      <c r="D422" s="50">
        <v>14</v>
      </c>
      <c r="E422" s="50">
        <v>12139</v>
      </c>
      <c r="F422" s="50">
        <f t="shared" si="20"/>
        <v>169946</v>
      </c>
      <c r="G422" s="49">
        <f t="shared" si="21"/>
        <v>4</v>
      </c>
      <c r="I422" s="34"/>
      <c r="J422" s="34"/>
      <c r="K422" s="34"/>
      <c r="L422" s="34"/>
    </row>
    <row r="423" spans="1:12">
      <c r="A423" s="37"/>
      <c r="B423" s="3">
        <v>9</v>
      </c>
      <c r="C423" s="49" t="str">
        <f t="shared" si="19"/>
        <v>Тюмень</v>
      </c>
      <c r="D423" s="50">
        <v>94</v>
      </c>
      <c r="E423" s="50">
        <v>85180</v>
      </c>
      <c r="F423" s="50">
        <f t="shared" si="20"/>
        <v>8006920</v>
      </c>
      <c r="G423" s="49">
        <f t="shared" si="21"/>
        <v>3</v>
      </c>
      <c r="I423" s="34"/>
      <c r="J423" s="34"/>
      <c r="K423" s="34"/>
      <c r="L423" s="34"/>
    </row>
    <row r="424" spans="1:12">
      <c r="A424" s="37"/>
      <c r="B424" s="3">
        <v>5</v>
      </c>
      <c r="C424" s="49" t="str">
        <f t="shared" si="19"/>
        <v>Краснодар</v>
      </c>
      <c r="D424" s="50">
        <v>97</v>
      </c>
      <c r="E424" s="50">
        <v>70601</v>
      </c>
      <c r="F424" s="50">
        <f t="shared" si="20"/>
        <v>6848297</v>
      </c>
      <c r="G424" s="49">
        <f t="shared" si="21"/>
        <v>4</v>
      </c>
      <c r="I424" s="34"/>
      <c r="J424" s="34"/>
      <c r="K424" s="34"/>
      <c r="L424" s="34"/>
    </row>
    <row r="425" spans="1:12">
      <c r="A425" s="37"/>
      <c r="B425" s="3">
        <v>2</v>
      </c>
      <c r="C425" s="49" t="str">
        <f t="shared" si="19"/>
        <v>Санкт-Петербург</v>
      </c>
      <c r="D425" s="50">
        <v>32</v>
      </c>
      <c r="E425" s="50">
        <v>63770</v>
      </c>
      <c r="F425" s="50">
        <f t="shared" si="20"/>
        <v>2040640</v>
      </c>
      <c r="G425" s="49">
        <f t="shared" si="21"/>
        <v>9</v>
      </c>
      <c r="I425" s="34"/>
      <c r="J425" s="34"/>
      <c r="K425" s="34"/>
      <c r="L425" s="34"/>
    </row>
    <row r="426" spans="1:12">
      <c r="A426" s="37"/>
      <c r="B426" s="3">
        <v>3</v>
      </c>
      <c r="C426" s="49" t="str">
        <f t="shared" si="19"/>
        <v>Челябинск</v>
      </c>
      <c r="D426" s="50">
        <v>81</v>
      </c>
      <c r="E426" s="50">
        <v>31783</v>
      </c>
      <c r="F426" s="50">
        <f t="shared" si="20"/>
        <v>2574423</v>
      </c>
      <c r="G426" s="49">
        <f t="shared" si="21"/>
        <v>1</v>
      </c>
      <c r="I426" s="34"/>
      <c r="J426" s="34"/>
      <c r="K426" s="34"/>
      <c r="L426" s="34"/>
    </row>
    <row r="427" spans="1:12">
      <c r="A427" s="37"/>
      <c r="B427" s="3">
        <v>2</v>
      </c>
      <c r="C427" s="49" t="str">
        <f t="shared" si="19"/>
        <v>Санкт-Петербург</v>
      </c>
      <c r="D427" s="50">
        <v>85</v>
      </c>
      <c r="E427" s="50">
        <v>6742</v>
      </c>
      <c r="F427" s="50">
        <f t="shared" si="20"/>
        <v>573070</v>
      </c>
      <c r="G427" s="49">
        <f t="shared" si="21"/>
        <v>9</v>
      </c>
      <c r="I427" s="34"/>
      <c r="J427" s="34"/>
      <c r="K427" s="34"/>
      <c r="L427" s="34"/>
    </row>
    <row r="428" spans="1:12">
      <c r="A428" s="37"/>
      <c r="B428" s="3">
        <v>3</v>
      </c>
      <c r="C428" s="49" t="str">
        <f t="shared" si="19"/>
        <v>Челябинск</v>
      </c>
      <c r="D428" s="50">
        <v>68</v>
      </c>
      <c r="E428" s="50">
        <v>92181</v>
      </c>
      <c r="F428" s="50">
        <f t="shared" si="20"/>
        <v>6268308</v>
      </c>
      <c r="G428" s="49">
        <f t="shared" si="21"/>
        <v>1</v>
      </c>
      <c r="I428" s="34"/>
      <c r="J428" s="34"/>
      <c r="K428" s="34"/>
      <c r="L428" s="34"/>
    </row>
    <row r="429" spans="1:12">
      <c r="A429" s="37"/>
      <c r="B429" s="3">
        <v>3</v>
      </c>
      <c r="C429" s="49" t="str">
        <f t="shared" si="19"/>
        <v>Челябинск</v>
      </c>
      <c r="D429" s="50">
        <v>3</v>
      </c>
      <c r="E429" s="50">
        <v>70985</v>
      </c>
      <c r="F429" s="50">
        <f t="shared" si="20"/>
        <v>212955</v>
      </c>
      <c r="G429" s="49">
        <f t="shared" si="21"/>
        <v>1</v>
      </c>
      <c r="I429" s="34"/>
      <c r="J429" s="34"/>
      <c r="K429" s="34"/>
      <c r="L429" s="34"/>
    </row>
    <row r="430" spans="1:12">
      <c r="A430" s="37"/>
      <c r="B430" s="3">
        <v>2</v>
      </c>
      <c r="C430" s="49" t="str">
        <f t="shared" si="19"/>
        <v>Санкт-Петербург</v>
      </c>
      <c r="D430" s="50">
        <v>38</v>
      </c>
      <c r="E430" s="50">
        <v>17026</v>
      </c>
      <c r="F430" s="50">
        <f t="shared" si="20"/>
        <v>646988</v>
      </c>
      <c r="G430" s="49">
        <f t="shared" si="21"/>
        <v>9</v>
      </c>
      <c r="I430" s="34"/>
      <c r="J430" s="34"/>
      <c r="K430" s="34"/>
      <c r="L430" s="34"/>
    </row>
    <row r="431" spans="1:12">
      <c r="A431" s="37"/>
      <c r="B431" s="3">
        <v>10</v>
      </c>
      <c r="C431" s="49" t="str">
        <f t="shared" si="19"/>
        <v>Сочи</v>
      </c>
      <c r="D431" s="50">
        <v>31</v>
      </c>
      <c r="E431" s="50">
        <v>55097</v>
      </c>
      <c r="F431" s="50">
        <f t="shared" si="20"/>
        <v>1708007</v>
      </c>
      <c r="G431" s="49">
        <f t="shared" si="21"/>
        <v>6</v>
      </c>
      <c r="I431" s="34"/>
      <c r="J431" s="34"/>
      <c r="K431" s="34"/>
      <c r="L431" s="34"/>
    </row>
    <row r="432" spans="1:12">
      <c r="A432" s="37"/>
      <c r="B432" s="3">
        <v>6</v>
      </c>
      <c r="C432" s="49" t="str">
        <f t="shared" si="19"/>
        <v>Владивосток</v>
      </c>
      <c r="D432" s="50">
        <v>3</v>
      </c>
      <c r="E432" s="50">
        <v>58612</v>
      </c>
      <c r="F432" s="50">
        <f t="shared" si="20"/>
        <v>175836</v>
      </c>
      <c r="G432" s="49">
        <f t="shared" si="21"/>
        <v>7</v>
      </c>
      <c r="I432" s="34"/>
      <c r="J432" s="34"/>
      <c r="K432" s="34"/>
      <c r="L432" s="34"/>
    </row>
    <row r="433" spans="1:12">
      <c r="A433" s="37"/>
      <c r="B433" s="3">
        <v>6</v>
      </c>
      <c r="C433" s="49" t="str">
        <f t="shared" si="19"/>
        <v>Владивосток</v>
      </c>
      <c r="D433" s="50">
        <v>97</v>
      </c>
      <c r="E433" s="50">
        <v>59952</v>
      </c>
      <c r="F433" s="50">
        <f t="shared" si="20"/>
        <v>5815344</v>
      </c>
      <c r="G433" s="49">
        <f t="shared" si="21"/>
        <v>7</v>
      </c>
      <c r="I433" s="34"/>
      <c r="J433" s="34"/>
      <c r="K433" s="34"/>
      <c r="L433" s="34"/>
    </row>
    <row r="434" spans="1:12">
      <c r="A434" s="37"/>
      <c r="B434" s="3">
        <v>9</v>
      </c>
      <c r="C434" s="49" t="str">
        <f t="shared" si="19"/>
        <v>Тюмень</v>
      </c>
      <c r="D434" s="50">
        <v>84</v>
      </c>
      <c r="E434" s="50">
        <v>14088</v>
      </c>
      <c r="F434" s="50">
        <f t="shared" si="20"/>
        <v>1183392</v>
      </c>
      <c r="G434" s="49">
        <f t="shared" si="21"/>
        <v>3</v>
      </c>
      <c r="I434" s="34"/>
      <c r="J434" s="34"/>
      <c r="K434" s="34"/>
      <c r="L434" s="34"/>
    </row>
    <row r="435" spans="1:12">
      <c r="A435" s="37"/>
      <c r="B435" s="3">
        <v>4</v>
      </c>
      <c r="C435" s="49" t="str">
        <f t="shared" si="19"/>
        <v>Архангельск</v>
      </c>
      <c r="D435" s="50">
        <v>40</v>
      </c>
      <c r="E435" s="50">
        <v>97775</v>
      </c>
      <c r="F435" s="50">
        <f t="shared" si="20"/>
        <v>3911000</v>
      </c>
      <c r="G435" s="49">
        <f t="shared" si="21"/>
        <v>2</v>
      </c>
      <c r="I435" s="34"/>
      <c r="J435" s="34"/>
      <c r="K435" s="34"/>
      <c r="L435" s="34"/>
    </row>
    <row r="436" spans="1:12">
      <c r="A436" s="37"/>
      <c r="B436" s="3">
        <v>7</v>
      </c>
      <c r="C436" s="49" t="str">
        <f t="shared" si="19"/>
        <v>Мурманск</v>
      </c>
      <c r="D436" s="50">
        <v>64</v>
      </c>
      <c r="E436" s="50">
        <v>51741</v>
      </c>
      <c r="F436" s="50">
        <f t="shared" si="20"/>
        <v>3311424</v>
      </c>
      <c r="G436" s="49">
        <f t="shared" si="21"/>
        <v>10</v>
      </c>
      <c r="I436" s="34"/>
      <c r="J436" s="34"/>
      <c r="K436" s="34"/>
      <c r="L436" s="34"/>
    </row>
    <row r="437" spans="1:12">
      <c r="A437" s="37"/>
      <c r="B437" s="3">
        <v>10</v>
      </c>
      <c r="C437" s="49" t="str">
        <f t="shared" si="19"/>
        <v>Сочи</v>
      </c>
      <c r="D437" s="50">
        <v>87</v>
      </c>
      <c r="E437" s="50">
        <v>38822</v>
      </c>
      <c r="F437" s="50">
        <f t="shared" si="20"/>
        <v>3377514</v>
      </c>
      <c r="G437" s="49">
        <f t="shared" si="21"/>
        <v>6</v>
      </c>
      <c r="I437" s="34"/>
      <c r="J437" s="34"/>
      <c r="K437" s="34"/>
      <c r="L437" s="34"/>
    </row>
    <row r="438" spans="1:12">
      <c r="A438" s="37"/>
      <c r="B438" s="3">
        <v>8</v>
      </c>
      <c r="C438" s="49" t="str">
        <f t="shared" si="19"/>
        <v>Новосибирск</v>
      </c>
      <c r="D438" s="50">
        <v>29</v>
      </c>
      <c r="E438" s="50">
        <v>29451</v>
      </c>
      <c r="F438" s="50">
        <f t="shared" si="20"/>
        <v>854079</v>
      </c>
      <c r="G438" s="49">
        <f t="shared" si="21"/>
        <v>5</v>
      </c>
      <c r="I438" s="34"/>
      <c r="J438" s="34"/>
      <c r="K438" s="34"/>
      <c r="L438" s="34"/>
    </row>
    <row r="439" spans="1:12">
      <c r="A439" s="37"/>
      <c r="B439" s="3">
        <v>5</v>
      </c>
      <c r="C439" s="49" t="str">
        <f t="shared" si="19"/>
        <v>Краснодар</v>
      </c>
      <c r="D439" s="50">
        <v>87</v>
      </c>
      <c r="E439" s="50">
        <v>22513</v>
      </c>
      <c r="F439" s="50">
        <f t="shared" si="20"/>
        <v>1958631</v>
      </c>
      <c r="G439" s="49">
        <f t="shared" si="21"/>
        <v>4</v>
      </c>
      <c r="I439" s="34"/>
      <c r="J439" s="34"/>
      <c r="K439" s="34"/>
      <c r="L439" s="34"/>
    </row>
    <row r="440" spans="1:12">
      <c r="A440" s="37"/>
      <c r="B440" s="3">
        <v>8</v>
      </c>
      <c r="C440" s="49" t="str">
        <f t="shared" si="19"/>
        <v>Новосибирск</v>
      </c>
      <c r="D440" s="50">
        <v>99</v>
      </c>
      <c r="E440" s="50">
        <v>92796</v>
      </c>
      <c r="F440" s="50">
        <f t="shared" si="20"/>
        <v>9186804</v>
      </c>
      <c r="G440" s="49">
        <f t="shared" si="21"/>
        <v>5</v>
      </c>
      <c r="I440" s="34"/>
      <c r="J440" s="34"/>
      <c r="K440" s="34"/>
      <c r="L440" s="34"/>
    </row>
    <row r="441" spans="1:12">
      <c r="A441" s="37"/>
      <c r="B441" s="3">
        <v>3</v>
      </c>
      <c r="C441" s="49" t="str">
        <f t="shared" si="19"/>
        <v>Челябинск</v>
      </c>
      <c r="D441" s="50">
        <v>80</v>
      </c>
      <c r="E441" s="50">
        <v>98603</v>
      </c>
      <c r="F441" s="50">
        <f t="shared" si="20"/>
        <v>7888240</v>
      </c>
      <c r="G441" s="49">
        <f t="shared" si="21"/>
        <v>1</v>
      </c>
      <c r="I441" s="34"/>
      <c r="J441" s="34"/>
      <c r="K441" s="34"/>
      <c r="L441" s="34"/>
    </row>
    <row r="442" spans="1:12">
      <c r="A442" s="37"/>
      <c r="B442" s="3">
        <v>10</v>
      </c>
      <c r="C442" s="49" t="str">
        <f t="shared" si="19"/>
        <v>Сочи</v>
      </c>
      <c r="D442" s="50">
        <v>83</v>
      </c>
      <c r="E442" s="50">
        <v>19035</v>
      </c>
      <c r="F442" s="50">
        <f t="shared" si="20"/>
        <v>1579905</v>
      </c>
      <c r="G442" s="49">
        <f t="shared" si="21"/>
        <v>6</v>
      </c>
      <c r="I442" s="34"/>
      <c r="J442" s="34"/>
      <c r="K442" s="34"/>
      <c r="L442" s="34"/>
    </row>
    <row r="443" spans="1:12">
      <c r="A443" s="37"/>
      <c r="B443" s="3">
        <v>8</v>
      </c>
      <c r="C443" s="49" t="str">
        <f t="shared" si="19"/>
        <v>Новосибирск</v>
      </c>
      <c r="D443" s="50">
        <v>53</v>
      </c>
      <c r="E443" s="50">
        <v>66739</v>
      </c>
      <c r="F443" s="50">
        <f t="shared" si="20"/>
        <v>3537167</v>
      </c>
      <c r="G443" s="49">
        <f t="shared" si="21"/>
        <v>5</v>
      </c>
      <c r="I443" s="34"/>
      <c r="J443" s="34"/>
      <c r="K443" s="34"/>
      <c r="L443" s="34"/>
    </row>
    <row r="444" spans="1:12">
      <c r="A444" s="37"/>
      <c r="B444" s="3">
        <v>4</v>
      </c>
      <c r="C444" s="49" t="str">
        <f t="shared" si="19"/>
        <v>Архангельск</v>
      </c>
      <c r="D444" s="50">
        <v>47</v>
      </c>
      <c r="E444" s="50">
        <v>44930</v>
      </c>
      <c r="F444" s="50">
        <f t="shared" si="20"/>
        <v>2111710</v>
      </c>
      <c r="G444" s="49">
        <f t="shared" si="21"/>
        <v>2</v>
      </c>
      <c r="I444" s="34"/>
      <c r="J444" s="34"/>
      <c r="K444" s="34"/>
      <c r="L444" s="34"/>
    </row>
    <row r="445" spans="1:12">
      <c r="A445" s="37"/>
      <c r="B445" s="3">
        <v>10</v>
      </c>
      <c r="C445" s="49" t="str">
        <f t="shared" si="19"/>
        <v>Сочи</v>
      </c>
      <c r="D445" s="50">
        <v>13</v>
      </c>
      <c r="E445" s="50">
        <v>12510</v>
      </c>
      <c r="F445" s="50">
        <f t="shared" si="20"/>
        <v>162630</v>
      </c>
      <c r="G445" s="49">
        <f t="shared" si="21"/>
        <v>6</v>
      </c>
      <c r="I445" s="34"/>
      <c r="J445" s="34"/>
      <c r="K445" s="34"/>
      <c r="L445" s="34"/>
    </row>
    <row r="446" spans="1:12">
      <c r="A446" s="37"/>
      <c r="B446" s="3">
        <v>3</v>
      </c>
      <c r="C446" s="49" t="str">
        <f t="shared" si="19"/>
        <v>Челябинск</v>
      </c>
      <c r="D446" s="50">
        <v>65</v>
      </c>
      <c r="E446" s="50">
        <v>1119</v>
      </c>
      <c r="F446" s="50">
        <f t="shared" si="20"/>
        <v>72735</v>
      </c>
      <c r="G446" s="49">
        <f t="shared" si="21"/>
        <v>1</v>
      </c>
      <c r="I446" s="34"/>
      <c r="J446" s="34"/>
      <c r="K446" s="34"/>
      <c r="L446" s="34"/>
    </row>
    <row r="447" spans="1:12">
      <c r="A447" s="37"/>
      <c r="B447" s="3">
        <v>9</v>
      </c>
      <c r="C447" s="49" t="str">
        <f t="shared" si="19"/>
        <v>Тюмень</v>
      </c>
      <c r="D447" s="50">
        <v>81</v>
      </c>
      <c r="E447" s="50">
        <v>82805</v>
      </c>
      <c r="F447" s="50">
        <f t="shared" si="20"/>
        <v>6707205</v>
      </c>
      <c r="G447" s="49">
        <f t="shared" si="21"/>
        <v>3</v>
      </c>
      <c r="I447" s="34"/>
      <c r="J447" s="34"/>
      <c r="K447" s="34"/>
      <c r="L447" s="34"/>
    </row>
    <row r="448" spans="1:12">
      <c r="A448" s="37"/>
      <c r="B448" s="3">
        <v>10</v>
      </c>
      <c r="C448" s="49" t="str">
        <f t="shared" si="19"/>
        <v>Сочи</v>
      </c>
      <c r="D448" s="50">
        <v>67</v>
      </c>
      <c r="E448" s="50">
        <v>35527</v>
      </c>
      <c r="F448" s="50">
        <f t="shared" si="20"/>
        <v>2380309</v>
      </c>
      <c r="G448" s="49">
        <f t="shared" si="21"/>
        <v>6</v>
      </c>
      <c r="I448" s="34"/>
      <c r="J448" s="34"/>
      <c r="K448" s="34"/>
      <c r="L448" s="34"/>
    </row>
    <row r="449" spans="1:12">
      <c r="A449" s="37"/>
      <c r="B449" s="3">
        <v>4</v>
      </c>
      <c r="C449" s="49" t="str">
        <f t="shared" si="19"/>
        <v>Архангельск</v>
      </c>
      <c r="D449" s="50">
        <v>73</v>
      </c>
      <c r="E449" s="50">
        <v>48091</v>
      </c>
      <c r="F449" s="50">
        <f t="shared" si="20"/>
        <v>3510643</v>
      </c>
      <c r="G449" s="49">
        <f t="shared" si="21"/>
        <v>2</v>
      </c>
      <c r="I449" s="34"/>
      <c r="J449" s="34"/>
      <c r="K449" s="34"/>
      <c r="L449" s="34"/>
    </row>
    <row r="450" spans="1:12">
      <c r="A450" s="37"/>
      <c r="B450" s="3">
        <v>9</v>
      </c>
      <c r="C450" s="49" t="str">
        <f t="shared" si="19"/>
        <v>Тюмень</v>
      </c>
      <c r="D450" s="50">
        <v>50</v>
      </c>
      <c r="E450" s="50">
        <v>95014</v>
      </c>
      <c r="F450" s="50">
        <f t="shared" si="20"/>
        <v>4750700</v>
      </c>
      <c r="G450" s="49">
        <f t="shared" si="21"/>
        <v>3</v>
      </c>
      <c r="I450" s="34"/>
      <c r="J450" s="34"/>
      <c r="K450" s="34"/>
      <c r="L450" s="34"/>
    </row>
    <row r="451" spans="1:12">
      <c r="A451" s="37"/>
      <c r="B451" s="3">
        <v>5</v>
      </c>
      <c r="C451" s="49" t="str">
        <f t="shared" si="19"/>
        <v>Краснодар</v>
      </c>
      <c r="D451" s="50">
        <v>54</v>
      </c>
      <c r="E451" s="50">
        <v>15970</v>
      </c>
      <c r="F451" s="50">
        <f t="shared" si="20"/>
        <v>862380</v>
      </c>
      <c r="G451" s="49">
        <f t="shared" si="21"/>
        <v>4</v>
      </c>
      <c r="I451" s="34"/>
      <c r="J451" s="34"/>
      <c r="K451" s="34"/>
      <c r="L451" s="34"/>
    </row>
    <row r="452" spans="1:12">
      <c r="A452" s="37"/>
      <c r="B452" s="3">
        <v>4</v>
      </c>
      <c r="C452" s="49" t="str">
        <f t="shared" si="19"/>
        <v>Архангельск</v>
      </c>
      <c r="D452" s="50">
        <v>84</v>
      </c>
      <c r="E452" s="50">
        <v>12241</v>
      </c>
      <c r="F452" s="50">
        <f t="shared" si="20"/>
        <v>1028244</v>
      </c>
      <c r="G452" s="49">
        <f t="shared" si="21"/>
        <v>2</v>
      </c>
      <c r="I452" s="34"/>
      <c r="J452" s="34"/>
      <c r="K452" s="34"/>
      <c r="L452" s="34"/>
    </row>
    <row r="453" spans="1:12">
      <c r="A453" s="37"/>
      <c r="B453" s="3">
        <v>4</v>
      </c>
      <c r="C453" s="49" t="str">
        <f t="shared" si="19"/>
        <v>Архангельск</v>
      </c>
      <c r="D453" s="50">
        <v>40</v>
      </c>
      <c r="E453" s="50">
        <v>22068</v>
      </c>
      <c r="F453" s="50">
        <f t="shared" si="20"/>
        <v>882720</v>
      </c>
      <c r="G453" s="49">
        <f t="shared" si="21"/>
        <v>2</v>
      </c>
      <c r="I453" s="34"/>
      <c r="J453" s="34"/>
      <c r="K453" s="34"/>
      <c r="L453" s="34"/>
    </row>
    <row r="454" spans="1:12">
      <c r="A454" s="37"/>
      <c r="B454" s="3">
        <v>8</v>
      </c>
      <c r="C454" s="49" t="str">
        <f t="shared" si="19"/>
        <v>Новосибирск</v>
      </c>
      <c r="D454" s="50">
        <v>28</v>
      </c>
      <c r="E454" s="50">
        <v>89477</v>
      </c>
      <c r="F454" s="50">
        <f t="shared" si="20"/>
        <v>2505356</v>
      </c>
      <c r="G454" s="49">
        <f t="shared" si="21"/>
        <v>5</v>
      </c>
      <c r="I454" s="34"/>
      <c r="J454" s="34"/>
      <c r="K454" s="34"/>
      <c r="L454" s="34"/>
    </row>
    <row r="455" spans="1:12">
      <c r="A455" s="37"/>
      <c r="B455" s="3">
        <v>7</v>
      </c>
      <c r="C455" s="49" t="str">
        <f t="shared" si="19"/>
        <v>Мурманск</v>
      </c>
      <c r="D455" s="50">
        <v>10</v>
      </c>
      <c r="E455" s="50">
        <v>11141</v>
      </c>
      <c r="F455" s="50">
        <f t="shared" si="20"/>
        <v>111410</v>
      </c>
      <c r="G455" s="49">
        <f t="shared" si="21"/>
        <v>10</v>
      </c>
      <c r="I455" s="34"/>
      <c r="J455" s="34"/>
      <c r="K455" s="34"/>
      <c r="L455" s="34"/>
    </row>
    <row r="456" spans="1:12">
      <c r="A456" s="37"/>
      <c r="B456" s="3">
        <v>7</v>
      </c>
      <c r="C456" s="49" t="str">
        <f t="shared" si="19"/>
        <v>Мурманск</v>
      </c>
      <c r="D456" s="50">
        <v>67</v>
      </c>
      <c r="E456" s="50">
        <v>16794</v>
      </c>
      <c r="F456" s="50">
        <f t="shared" si="20"/>
        <v>1125198</v>
      </c>
      <c r="G456" s="49">
        <f t="shared" si="21"/>
        <v>10</v>
      </c>
      <c r="I456" s="34"/>
      <c r="J456" s="34"/>
      <c r="K456" s="34"/>
      <c r="L456" s="34"/>
    </row>
    <row r="457" spans="1:12">
      <c r="A457" s="37"/>
      <c r="B457" s="3">
        <v>8</v>
      </c>
      <c r="C457" s="49" t="str">
        <f t="shared" si="19"/>
        <v>Новосибирск</v>
      </c>
      <c r="D457" s="50">
        <v>59</v>
      </c>
      <c r="E457" s="50">
        <v>62961</v>
      </c>
      <c r="F457" s="50">
        <f t="shared" si="20"/>
        <v>3714699</v>
      </c>
      <c r="G457" s="49">
        <f t="shared" si="21"/>
        <v>5</v>
      </c>
      <c r="I457" s="34"/>
      <c r="J457" s="34"/>
      <c r="K457" s="34"/>
      <c r="L457" s="34"/>
    </row>
    <row r="458" spans="1:12">
      <c r="A458" s="37"/>
      <c r="B458" s="3">
        <v>5</v>
      </c>
      <c r="C458" s="49" t="str">
        <f t="shared" si="19"/>
        <v>Краснодар</v>
      </c>
      <c r="D458" s="50">
        <v>94</v>
      </c>
      <c r="E458" s="50">
        <v>25895</v>
      </c>
      <c r="F458" s="50">
        <f t="shared" si="20"/>
        <v>2434130</v>
      </c>
      <c r="G458" s="49">
        <f t="shared" si="21"/>
        <v>4</v>
      </c>
      <c r="I458" s="34"/>
      <c r="J458" s="34"/>
      <c r="K458" s="34"/>
      <c r="L458" s="34"/>
    </row>
    <row r="459" spans="1:12">
      <c r="A459" s="37"/>
      <c r="B459" s="3">
        <v>5</v>
      </c>
      <c r="C459" s="49" t="str">
        <f t="shared" si="19"/>
        <v>Краснодар</v>
      </c>
      <c r="D459" s="50">
        <v>72</v>
      </c>
      <c r="E459" s="50">
        <v>49350</v>
      </c>
      <c r="F459" s="50">
        <f t="shared" si="20"/>
        <v>3553200</v>
      </c>
      <c r="G459" s="49">
        <f t="shared" si="21"/>
        <v>4</v>
      </c>
      <c r="I459" s="34"/>
      <c r="J459" s="34"/>
      <c r="K459" s="34"/>
      <c r="L459" s="34"/>
    </row>
    <row r="460" spans="1:12">
      <c r="A460" s="37"/>
      <c r="B460" s="3">
        <v>9</v>
      </c>
      <c r="C460" s="49" t="str">
        <f t="shared" si="19"/>
        <v>Тюмень</v>
      </c>
      <c r="D460" s="50">
        <v>33</v>
      </c>
      <c r="E460" s="50">
        <v>87526</v>
      </c>
      <c r="F460" s="50">
        <f t="shared" si="20"/>
        <v>2888358</v>
      </c>
      <c r="G460" s="49">
        <f t="shared" si="21"/>
        <v>3</v>
      </c>
      <c r="I460" s="34"/>
      <c r="J460" s="34"/>
      <c r="K460" s="34"/>
      <c r="L460" s="34"/>
    </row>
    <row r="461" spans="1:12">
      <c r="A461" s="37"/>
      <c r="B461" s="3">
        <v>6</v>
      </c>
      <c r="C461" s="49" t="str">
        <f t="shared" si="19"/>
        <v>Владивосток</v>
      </c>
      <c r="D461" s="50">
        <v>35</v>
      </c>
      <c r="E461" s="50">
        <v>12437</v>
      </c>
      <c r="F461" s="50">
        <f t="shared" si="20"/>
        <v>435295</v>
      </c>
      <c r="G461" s="49">
        <f t="shared" si="21"/>
        <v>7</v>
      </c>
      <c r="I461" s="34"/>
      <c r="J461" s="34"/>
      <c r="K461" s="34"/>
      <c r="L461" s="34"/>
    </row>
    <row r="462" spans="1:12">
      <c r="A462" s="37"/>
      <c r="B462" s="3">
        <v>8</v>
      </c>
      <c r="C462" s="49" t="str">
        <f t="shared" si="19"/>
        <v>Новосибирск</v>
      </c>
      <c r="D462" s="50">
        <v>62</v>
      </c>
      <c r="E462" s="50">
        <v>14199</v>
      </c>
      <c r="F462" s="50">
        <f t="shared" si="20"/>
        <v>880338</v>
      </c>
      <c r="G462" s="49">
        <f t="shared" si="21"/>
        <v>5</v>
      </c>
      <c r="I462" s="34"/>
      <c r="J462" s="34"/>
      <c r="K462" s="34"/>
      <c r="L462" s="34"/>
    </row>
    <row r="463" spans="1:12">
      <c r="A463" s="37"/>
      <c r="B463" s="3">
        <v>3</v>
      </c>
      <c r="C463" s="49" t="str">
        <f t="shared" si="19"/>
        <v>Челябинск</v>
      </c>
      <c r="D463" s="50">
        <v>0</v>
      </c>
      <c r="E463" s="50">
        <v>4991</v>
      </c>
      <c r="F463" s="50">
        <f t="shared" si="20"/>
        <v>0</v>
      </c>
      <c r="G463" s="49">
        <f t="shared" si="21"/>
        <v>1</v>
      </c>
      <c r="I463" s="34"/>
      <c r="J463" s="34"/>
      <c r="K463" s="34"/>
      <c r="L463" s="34"/>
    </row>
    <row r="464" spans="1:12">
      <c r="A464" s="37"/>
      <c r="B464" s="3">
        <v>7</v>
      </c>
      <c r="C464" s="49" t="str">
        <f t="shared" si="19"/>
        <v>Мурманск</v>
      </c>
      <c r="D464" s="50">
        <v>73</v>
      </c>
      <c r="E464" s="50">
        <v>87690</v>
      </c>
      <c r="F464" s="50">
        <f t="shared" si="20"/>
        <v>6401370</v>
      </c>
      <c r="G464" s="49">
        <f t="shared" si="21"/>
        <v>10</v>
      </c>
      <c r="I464" s="34"/>
      <c r="J464" s="34"/>
      <c r="K464" s="34"/>
      <c r="L464" s="34"/>
    </row>
    <row r="465" spans="1:12">
      <c r="A465" s="37"/>
      <c r="B465" s="3">
        <v>8</v>
      </c>
      <c r="C465" s="49" t="str">
        <f t="shared" si="19"/>
        <v>Новосибирск</v>
      </c>
      <c r="D465" s="50">
        <v>56</v>
      </c>
      <c r="E465" s="50">
        <v>39426</v>
      </c>
      <c r="F465" s="50">
        <f t="shared" si="20"/>
        <v>2207856</v>
      </c>
      <c r="G465" s="49">
        <f t="shared" si="21"/>
        <v>5</v>
      </c>
      <c r="I465" s="34"/>
      <c r="J465" s="34"/>
      <c r="K465" s="34"/>
      <c r="L465" s="34"/>
    </row>
    <row r="466" spans="1:12">
      <c r="A466" s="37"/>
      <c r="B466" s="3">
        <v>5</v>
      </c>
      <c r="C466" s="49" t="str">
        <f t="shared" ref="C466:C529" si="22">VLOOKUP(B466,$I$5:$K$14,2,FALSE)</f>
        <v>Краснодар</v>
      </c>
      <c r="D466" s="50">
        <v>3</v>
      </c>
      <c r="E466" s="50">
        <v>73537</v>
      </c>
      <c r="F466" s="50">
        <f t="shared" ref="F466:F529" si="23">+E466*D466</f>
        <v>220611</v>
      </c>
      <c r="G466" s="49">
        <f t="shared" ref="G466:G529" si="24">RANK(VLOOKUP(B466, $I$5:$K$14, 3, FALSE),$K$5:$K$14,0)</f>
        <v>4</v>
      </c>
      <c r="I466" s="34"/>
      <c r="J466" s="34"/>
      <c r="K466" s="34"/>
      <c r="L466" s="34"/>
    </row>
    <row r="467" spans="1:12">
      <c r="A467" s="37"/>
      <c r="B467" s="3">
        <v>6</v>
      </c>
      <c r="C467" s="49" t="str">
        <f t="shared" si="22"/>
        <v>Владивосток</v>
      </c>
      <c r="D467" s="50">
        <v>88</v>
      </c>
      <c r="E467" s="50">
        <v>24808</v>
      </c>
      <c r="F467" s="50">
        <f t="shared" si="23"/>
        <v>2183104</v>
      </c>
      <c r="G467" s="49">
        <f t="shared" si="24"/>
        <v>7</v>
      </c>
      <c r="I467" s="34"/>
      <c r="J467" s="34"/>
      <c r="K467" s="34"/>
      <c r="L467" s="34"/>
    </row>
    <row r="468" spans="1:12">
      <c r="A468" s="37"/>
      <c r="B468" s="3">
        <v>4</v>
      </c>
      <c r="C468" s="49" t="str">
        <f t="shared" si="22"/>
        <v>Архангельск</v>
      </c>
      <c r="D468" s="50">
        <v>0</v>
      </c>
      <c r="E468" s="50">
        <v>53498</v>
      </c>
      <c r="F468" s="50">
        <f t="shared" si="23"/>
        <v>0</v>
      </c>
      <c r="G468" s="49">
        <f t="shared" si="24"/>
        <v>2</v>
      </c>
      <c r="I468" s="34"/>
      <c r="J468" s="34"/>
      <c r="K468" s="34"/>
      <c r="L468" s="34"/>
    </row>
    <row r="469" spans="1:12">
      <c r="A469" s="37"/>
      <c r="B469" s="3">
        <v>4</v>
      </c>
      <c r="C469" s="49" t="str">
        <f t="shared" si="22"/>
        <v>Архангельск</v>
      </c>
      <c r="D469" s="50">
        <v>33</v>
      </c>
      <c r="E469" s="50">
        <v>90979</v>
      </c>
      <c r="F469" s="50">
        <f t="shared" si="23"/>
        <v>3002307</v>
      </c>
      <c r="G469" s="49">
        <f t="shared" si="24"/>
        <v>2</v>
      </c>
      <c r="I469" s="34"/>
      <c r="J469" s="34"/>
      <c r="K469" s="34"/>
      <c r="L469" s="34"/>
    </row>
    <row r="470" spans="1:12">
      <c r="A470" s="37"/>
      <c r="B470" s="3">
        <v>2</v>
      </c>
      <c r="C470" s="49" t="str">
        <f t="shared" si="22"/>
        <v>Санкт-Петербург</v>
      </c>
      <c r="D470" s="50">
        <v>14</v>
      </c>
      <c r="E470" s="50">
        <v>96698</v>
      </c>
      <c r="F470" s="50">
        <f t="shared" si="23"/>
        <v>1353772</v>
      </c>
      <c r="G470" s="49">
        <f t="shared" si="24"/>
        <v>9</v>
      </c>
      <c r="I470" s="34"/>
      <c r="J470" s="34"/>
      <c r="K470" s="34"/>
      <c r="L470" s="34"/>
    </row>
    <row r="471" spans="1:12">
      <c r="A471" s="37"/>
      <c r="B471" s="3">
        <v>2</v>
      </c>
      <c r="C471" s="49" t="str">
        <f t="shared" si="22"/>
        <v>Санкт-Петербург</v>
      </c>
      <c r="D471" s="50">
        <v>53</v>
      </c>
      <c r="E471" s="50">
        <v>40622</v>
      </c>
      <c r="F471" s="50">
        <f t="shared" si="23"/>
        <v>2152966</v>
      </c>
      <c r="G471" s="49">
        <f t="shared" si="24"/>
        <v>9</v>
      </c>
      <c r="I471" s="34"/>
      <c r="J471" s="34"/>
      <c r="K471" s="34"/>
      <c r="L471" s="34"/>
    </row>
    <row r="472" spans="1:12">
      <c r="A472" s="37"/>
      <c r="B472" s="3">
        <v>4</v>
      </c>
      <c r="C472" s="49" t="str">
        <f t="shared" si="22"/>
        <v>Архангельск</v>
      </c>
      <c r="D472" s="50">
        <v>33</v>
      </c>
      <c r="E472" s="50">
        <v>71921</v>
      </c>
      <c r="F472" s="50">
        <f t="shared" si="23"/>
        <v>2373393</v>
      </c>
      <c r="G472" s="49">
        <f t="shared" si="24"/>
        <v>2</v>
      </c>
      <c r="I472" s="34"/>
      <c r="J472" s="34"/>
      <c r="K472" s="34"/>
      <c r="L472" s="34"/>
    </row>
    <row r="473" spans="1:12">
      <c r="A473" s="37"/>
      <c r="B473" s="3">
        <v>6</v>
      </c>
      <c r="C473" s="49" t="str">
        <f t="shared" si="22"/>
        <v>Владивосток</v>
      </c>
      <c r="D473" s="50">
        <v>75</v>
      </c>
      <c r="E473" s="50">
        <v>60874</v>
      </c>
      <c r="F473" s="50">
        <f t="shared" si="23"/>
        <v>4565550</v>
      </c>
      <c r="G473" s="49">
        <f t="shared" si="24"/>
        <v>7</v>
      </c>
      <c r="I473" s="34"/>
      <c r="J473" s="34"/>
      <c r="K473" s="34"/>
      <c r="L473" s="34"/>
    </row>
    <row r="474" spans="1:12">
      <c r="A474" s="37"/>
      <c r="B474" s="3">
        <v>7</v>
      </c>
      <c r="C474" s="49" t="str">
        <f t="shared" si="22"/>
        <v>Мурманск</v>
      </c>
      <c r="D474" s="50">
        <v>0</v>
      </c>
      <c r="E474" s="50">
        <v>37281</v>
      </c>
      <c r="F474" s="50">
        <f t="shared" si="23"/>
        <v>0</v>
      </c>
      <c r="G474" s="49">
        <f t="shared" si="24"/>
        <v>10</v>
      </c>
      <c r="I474" s="34"/>
      <c r="J474" s="34"/>
      <c r="K474" s="34"/>
      <c r="L474" s="34"/>
    </row>
    <row r="475" spans="1:12">
      <c r="A475" s="37"/>
      <c r="B475" s="3">
        <v>4</v>
      </c>
      <c r="C475" s="49" t="str">
        <f t="shared" si="22"/>
        <v>Архангельск</v>
      </c>
      <c r="D475" s="50">
        <v>86</v>
      </c>
      <c r="E475" s="50">
        <v>98822</v>
      </c>
      <c r="F475" s="50">
        <f t="shared" si="23"/>
        <v>8498692</v>
      </c>
      <c r="G475" s="49">
        <f t="shared" si="24"/>
        <v>2</v>
      </c>
      <c r="I475" s="34"/>
      <c r="J475" s="34"/>
      <c r="K475" s="34"/>
      <c r="L475" s="34"/>
    </row>
    <row r="476" spans="1:12">
      <c r="A476" s="37"/>
      <c r="B476" s="3">
        <v>3</v>
      </c>
      <c r="C476" s="49" t="str">
        <f t="shared" si="22"/>
        <v>Челябинск</v>
      </c>
      <c r="D476" s="50">
        <v>88</v>
      </c>
      <c r="E476" s="50">
        <v>84230</v>
      </c>
      <c r="F476" s="50">
        <f t="shared" si="23"/>
        <v>7412240</v>
      </c>
      <c r="G476" s="49">
        <f t="shared" si="24"/>
        <v>1</v>
      </c>
      <c r="I476" s="34"/>
      <c r="J476" s="34"/>
      <c r="K476" s="34"/>
      <c r="L476" s="34"/>
    </row>
    <row r="477" spans="1:12">
      <c r="A477" s="37"/>
      <c r="B477" s="3">
        <v>9</v>
      </c>
      <c r="C477" s="49" t="str">
        <f t="shared" si="22"/>
        <v>Тюмень</v>
      </c>
      <c r="D477" s="50">
        <v>81</v>
      </c>
      <c r="E477" s="50">
        <v>81979</v>
      </c>
      <c r="F477" s="50">
        <f t="shared" si="23"/>
        <v>6640299</v>
      </c>
      <c r="G477" s="49">
        <f t="shared" si="24"/>
        <v>3</v>
      </c>
      <c r="I477" s="34"/>
      <c r="J477" s="34"/>
      <c r="K477" s="34"/>
      <c r="L477" s="34"/>
    </row>
    <row r="478" spans="1:12">
      <c r="A478" s="37"/>
      <c r="B478" s="3">
        <v>3</v>
      </c>
      <c r="C478" s="49" t="str">
        <f t="shared" si="22"/>
        <v>Челябинск</v>
      </c>
      <c r="D478" s="50">
        <v>95</v>
      </c>
      <c r="E478" s="50">
        <v>22619</v>
      </c>
      <c r="F478" s="50">
        <f t="shared" si="23"/>
        <v>2148805</v>
      </c>
      <c r="G478" s="49">
        <f t="shared" si="24"/>
        <v>1</v>
      </c>
      <c r="I478" s="34"/>
      <c r="J478" s="34"/>
      <c r="K478" s="34"/>
      <c r="L478" s="34"/>
    </row>
    <row r="479" spans="1:12">
      <c r="A479" s="37"/>
      <c r="B479" s="3">
        <v>9</v>
      </c>
      <c r="C479" s="49" t="str">
        <f t="shared" si="22"/>
        <v>Тюмень</v>
      </c>
      <c r="D479" s="50">
        <v>95</v>
      </c>
      <c r="E479" s="50">
        <v>21593</v>
      </c>
      <c r="F479" s="50">
        <f t="shared" si="23"/>
        <v>2051335</v>
      </c>
      <c r="G479" s="49">
        <f t="shared" si="24"/>
        <v>3</v>
      </c>
      <c r="I479" s="34"/>
      <c r="J479" s="34"/>
      <c r="K479" s="34"/>
      <c r="L479" s="34"/>
    </row>
    <row r="480" spans="1:12">
      <c r="A480" s="37"/>
      <c r="B480" s="3">
        <v>4</v>
      </c>
      <c r="C480" s="49" t="str">
        <f t="shared" si="22"/>
        <v>Архангельск</v>
      </c>
      <c r="D480" s="50">
        <v>14</v>
      </c>
      <c r="E480" s="50">
        <v>11298</v>
      </c>
      <c r="F480" s="50">
        <f t="shared" si="23"/>
        <v>158172</v>
      </c>
      <c r="G480" s="49">
        <f t="shared" si="24"/>
        <v>2</v>
      </c>
      <c r="I480" s="34"/>
      <c r="J480" s="34"/>
      <c r="K480" s="34"/>
      <c r="L480" s="34"/>
    </row>
    <row r="481" spans="1:12">
      <c r="A481" s="37"/>
      <c r="B481" s="3">
        <v>6</v>
      </c>
      <c r="C481" s="49" t="str">
        <f t="shared" si="22"/>
        <v>Владивосток</v>
      </c>
      <c r="D481" s="50">
        <v>63</v>
      </c>
      <c r="E481" s="50">
        <v>51361</v>
      </c>
      <c r="F481" s="50">
        <f t="shared" si="23"/>
        <v>3235743</v>
      </c>
      <c r="G481" s="49">
        <f t="shared" si="24"/>
        <v>7</v>
      </c>
      <c r="I481" s="34"/>
      <c r="J481" s="34"/>
      <c r="K481" s="34"/>
      <c r="L481" s="34"/>
    </row>
    <row r="482" spans="1:12">
      <c r="A482" s="37"/>
      <c r="B482" s="3">
        <v>9</v>
      </c>
      <c r="C482" s="49" t="str">
        <f t="shared" si="22"/>
        <v>Тюмень</v>
      </c>
      <c r="D482" s="50">
        <v>92</v>
      </c>
      <c r="E482" s="50">
        <v>95452</v>
      </c>
      <c r="F482" s="50">
        <f t="shared" si="23"/>
        <v>8781584</v>
      </c>
      <c r="G482" s="49">
        <f t="shared" si="24"/>
        <v>3</v>
      </c>
      <c r="I482" s="34"/>
      <c r="J482" s="34"/>
      <c r="K482" s="34"/>
      <c r="L482" s="34"/>
    </row>
    <row r="483" spans="1:12">
      <c r="A483" s="37"/>
      <c r="B483" s="3">
        <v>2</v>
      </c>
      <c r="C483" s="49" t="str">
        <f t="shared" si="22"/>
        <v>Санкт-Петербург</v>
      </c>
      <c r="D483" s="50">
        <v>100</v>
      </c>
      <c r="E483" s="50">
        <v>82911</v>
      </c>
      <c r="F483" s="50">
        <f t="shared" si="23"/>
        <v>8291100</v>
      </c>
      <c r="G483" s="49">
        <f t="shared" si="24"/>
        <v>9</v>
      </c>
      <c r="I483" s="34"/>
      <c r="J483" s="34"/>
      <c r="K483" s="34"/>
      <c r="L483" s="34"/>
    </row>
    <row r="484" spans="1:12">
      <c r="A484" s="37"/>
      <c r="B484" s="3">
        <v>6</v>
      </c>
      <c r="C484" s="49" t="str">
        <f t="shared" si="22"/>
        <v>Владивосток</v>
      </c>
      <c r="D484" s="50">
        <v>40</v>
      </c>
      <c r="E484" s="50">
        <v>2650</v>
      </c>
      <c r="F484" s="50">
        <f t="shared" si="23"/>
        <v>106000</v>
      </c>
      <c r="G484" s="49">
        <f t="shared" si="24"/>
        <v>7</v>
      </c>
      <c r="I484" s="34"/>
      <c r="J484" s="34"/>
      <c r="K484" s="34"/>
      <c r="L484" s="34"/>
    </row>
    <row r="485" spans="1:12">
      <c r="A485" s="37"/>
      <c r="B485" s="3">
        <v>9</v>
      </c>
      <c r="C485" s="49" t="str">
        <f t="shared" si="22"/>
        <v>Тюмень</v>
      </c>
      <c r="D485" s="50">
        <v>90</v>
      </c>
      <c r="E485" s="50">
        <v>71144</v>
      </c>
      <c r="F485" s="50">
        <f t="shared" si="23"/>
        <v>6402960</v>
      </c>
      <c r="G485" s="49">
        <f t="shared" si="24"/>
        <v>3</v>
      </c>
      <c r="I485" s="34"/>
      <c r="J485" s="34"/>
      <c r="K485" s="34"/>
      <c r="L485" s="34"/>
    </row>
    <row r="486" spans="1:12">
      <c r="A486" s="37"/>
      <c r="B486" s="3">
        <v>3</v>
      </c>
      <c r="C486" s="49" t="str">
        <f t="shared" si="22"/>
        <v>Челябинск</v>
      </c>
      <c r="D486" s="50">
        <v>16</v>
      </c>
      <c r="E486" s="50">
        <v>79344</v>
      </c>
      <c r="F486" s="50">
        <f t="shared" si="23"/>
        <v>1269504</v>
      </c>
      <c r="G486" s="49">
        <f t="shared" si="24"/>
        <v>1</v>
      </c>
      <c r="I486" s="34"/>
      <c r="J486" s="34"/>
      <c r="K486" s="34"/>
      <c r="L486" s="34"/>
    </row>
    <row r="487" spans="1:12">
      <c r="A487" s="37"/>
      <c r="B487" s="3">
        <v>9</v>
      </c>
      <c r="C487" s="49" t="str">
        <f t="shared" si="22"/>
        <v>Тюмень</v>
      </c>
      <c r="D487" s="50">
        <v>30</v>
      </c>
      <c r="E487" s="50">
        <v>26265</v>
      </c>
      <c r="F487" s="50">
        <f t="shared" si="23"/>
        <v>787950</v>
      </c>
      <c r="G487" s="49">
        <f t="shared" si="24"/>
        <v>3</v>
      </c>
      <c r="I487" s="34"/>
      <c r="J487" s="34"/>
      <c r="K487" s="34"/>
      <c r="L487" s="34"/>
    </row>
    <row r="488" spans="1:12">
      <c r="A488" s="37"/>
      <c r="B488" s="3">
        <v>10</v>
      </c>
      <c r="C488" s="49" t="str">
        <f t="shared" si="22"/>
        <v>Сочи</v>
      </c>
      <c r="D488" s="50">
        <v>54</v>
      </c>
      <c r="E488" s="50">
        <v>17249</v>
      </c>
      <c r="F488" s="50">
        <f t="shared" si="23"/>
        <v>931446</v>
      </c>
      <c r="G488" s="49">
        <f t="shared" si="24"/>
        <v>6</v>
      </c>
      <c r="I488" s="34"/>
      <c r="J488" s="34"/>
      <c r="K488" s="34"/>
      <c r="L488" s="34"/>
    </row>
    <row r="489" spans="1:12">
      <c r="A489" s="37"/>
      <c r="B489" s="3">
        <v>5</v>
      </c>
      <c r="C489" s="49" t="str">
        <f t="shared" si="22"/>
        <v>Краснодар</v>
      </c>
      <c r="D489" s="50">
        <v>58</v>
      </c>
      <c r="E489" s="50">
        <v>23118</v>
      </c>
      <c r="F489" s="50">
        <f t="shared" si="23"/>
        <v>1340844</v>
      </c>
      <c r="G489" s="49">
        <f t="shared" si="24"/>
        <v>4</v>
      </c>
      <c r="I489" s="34"/>
      <c r="J489" s="34"/>
      <c r="K489" s="34"/>
      <c r="L489" s="34"/>
    </row>
    <row r="490" spans="1:12">
      <c r="A490" s="37"/>
      <c r="B490" s="3">
        <v>2</v>
      </c>
      <c r="C490" s="49" t="str">
        <f t="shared" si="22"/>
        <v>Санкт-Петербург</v>
      </c>
      <c r="D490" s="50">
        <v>12</v>
      </c>
      <c r="E490" s="50">
        <v>62860</v>
      </c>
      <c r="F490" s="50">
        <f t="shared" si="23"/>
        <v>754320</v>
      </c>
      <c r="G490" s="49">
        <f t="shared" si="24"/>
        <v>9</v>
      </c>
      <c r="I490" s="34"/>
      <c r="J490" s="34"/>
      <c r="K490" s="34"/>
      <c r="L490" s="34"/>
    </row>
    <row r="491" spans="1:12">
      <c r="A491" s="37"/>
      <c r="B491" s="3">
        <v>10</v>
      </c>
      <c r="C491" s="49" t="str">
        <f t="shared" si="22"/>
        <v>Сочи</v>
      </c>
      <c r="D491" s="50">
        <v>66</v>
      </c>
      <c r="E491" s="50">
        <v>87149</v>
      </c>
      <c r="F491" s="50">
        <f t="shared" si="23"/>
        <v>5751834</v>
      </c>
      <c r="G491" s="49">
        <f t="shared" si="24"/>
        <v>6</v>
      </c>
      <c r="I491" s="34"/>
      <c r="J491" s="34"/>
      <c r="K491" s="34"/>
      <c r="L491" s="34"/>
    </row>
    <row r="492" spans="1:12">
      <c r="A492" s="37"/>
      <c r="B492" s="3">
        <v>2</v>
      </c>
      <c r="C492" s="49" t="str">
        <f t="shared" si="22"/>
        <v>Санкт-Петербург</v>
      </c>
      <c r="D492" s="50">
        <v>100</v>
      </c>
      <c r="E492" s="50">
        <v>23051</v>
      </c>
      <c r="F492" s="50">
        <f t="shared" si="23"/>
        <v>2305100</v>
      </c>
      <c r="G492" s="49">
        <f t="shared" si="24"/>
        <v>9</v>
      </c>
      <c r="I492" s="34"/>
      <c r="J492" s="34"/>
      <c r="K492" s="34"/>
      <c r="L492" s="34"/>
    </row>
    <row r="493" spans="1:12">
      <c r="A493" s="37"/>
      <c r="B493" s="3">
        <v>1</v>
      </c>
      <c r="C493" s="49" t="str">
        <f t="shared" si="22"/>
        <v>Москва</v>
      </c>
      <c r="D493" s="50">
        <v>86</v>
      </c>
      <c r="E493" s="50">
        <v>59101</v>
      </c>
      <c r="F493" s="50">
        <f t="shared" si="23"/>
        <v>5082686</v>
      </c>
      <c r="G493" s="49">
        <f t="shared" si="24"/>
        <v>8</v>
      </c>
      <c r="I493" s="34"/>
      <c r="J493" s="34"/>
      <c r="K493" s="34"/>
      <c r="L493" s="34"/>
    </row>
    <row r="494" spans="1:12">
      <c r="A494" s="37"/>
      <c r="B494" s="3">
        <v>2</v>
      </c>
      <c r="C494" s="49" t="str">
        <f t="shared" si="22"/>
        <v>Санкт-Петербург</v>
      </c>
      <c r="D494" s="50">
        <v>54</v>
      </c>
      <c r="E494" s="50">
        <v>17486</v>
      </c>
      <c r="F494" s="50">
        <f t="shared" si="23"/>
        <v>944244</v>
      </c>
      <c r="G494" s="49">
        <f t="shared" si="24"/>
        <v>9</v>
      </c>
      <c r="I494" s="34"/>
      <c r="J494" s="34"/>
      <c r="K494" s="34"/>
      <c r="L494" s="34"/>
    </row>
    <row r="495" spans="1:12">
      <c r="A495" s="37"/>
      <c r="B495" s="3">
        <v>7</v>
      </c>
      <c r="C495" s="49" t="str">
        <f t="shared" si="22"/>
        <v>Мурманск</v>
      </c>
      <c r="D495" s="50">
        <v>90</v>
      </c>
      <c r="E495" s="50">
        <v>60292</v>
      </c>
      <c r="F495" s="50">
        <f t="shared" si="23"/>
        <v>5426280</v>
      </c>
      <c r="G495" s="49">
        <f t="shared" si="24"/>
        <v>10</v>
      </c>
      <c r="I495" s="34"/>
      <c r="J495" s="34"/>
      <c r="K495" s="34"/>
      <c r="L495" s="34"/>
    </row>
    <row r="496" spans="1:12">
      <c r="A496" s="37"/>
      <c r="B496" s="3">
        <v>9</v>
      </c>
      <c r="C496" s="49" t="str">
        <f t="shared" si="22"/>
        <v>Тюмень</v>
      </c>
      <c r="D496" s="50">
        <v>10</v>
      </c>
      <c r="E496" s="50">
        <v>23303</v>
      </c>
      <c r="F496" s="50">
        <f t="shared" si="23"/>
        <v>233030</v>
      </c>
      <c r="G496" s="49">
        <f t="shared" si="24"/>
        <v>3</v>
      </c>
      <c r="I496" s="34"/>
      <c r="J496" s="34"/>
      <c r="K496" s="34"/>
      <c r="L496" s="34"/>
    </row>
    <row r="497" spans="1:12">
      <c r="A497" s="37"/>
      <c r="B497" s="3">
        <v>10</v>
      </c>
      <c r="C497" s="49" t="str">
        <f t="shared" si="22"/>
        <v>Сочи</v>
      </c>
      <c r="D497" s="50">
        <v>36</v>
      </c>
      <c r="E497" s="50">
        <v>27046</v>
      </c>
      <c r="F497" s="50">
        <f t="shared" si="23"/>
        <v>973656</v>
      </c>
      <c r="G497" s="49">
        <f t="shared" si="24"/>
        <v>6</v>
      </c>
      <c r="I497" s="34"/>
      <c r="J497" s="34"/>
      <c r="K497" s="34"/>
      <c r="L497" s="34"/>
    </row>
    <row r="498" spans="1:12">
      <c r="A498" s="37"/>
      <c r="B498" s="3">
        <v>5</v>
      </c>
      <c r="C498" s="49" t="str">
        <f t="shared" si="22"/>
        <v>Краснодар</v>
      </c>
      <c r="D498" s="50">
        <v>86</v>
      </c>
      <c r="E498" s="50">
        <v>34300</v>
      </c>
      <c r="F498" s="50">
        <f t="shared" si="23"/>
        <v>2949800</v>
      </c>
      <c r="G498" s="49">
        <f t="shared" si="24"/>
        <v>4</v>
      </c>
      <c r="I498" s="34"/>
      <c r="J498" s="34"/>
      <c r="K498" s="34"/>
      <c r="L498" s="34"/>
    </row>
    <row r="499" spans="1:12">
      <c r="A499" s="37"/>
      <c r="B499" s="3">
        <v>7</v>
      </c>
      <c r="C499" s="49" t="str">
        <f t="shared" si="22"/>
        <v>Мурманск</v>
      </c>
      <c r="D499" s="50">
        <v>72</v>
      </c>
      <c r="E499" s="50">
        <v>74649</v>
      </c>
      <c r="F499" s="50">
        <f t="shared" si="23"/>
        <v>5374728</v>
      </c>
      <c r="G499" s="49">
        <f t="shared" si="24"/>
        <v>10</v>
      </c>
      <c r="I499" s="34"/>
      <c r="J499" s="34"/>
      <c r="K499" s="34"/>
      <c r="L499" s="34"/>
    </row>
    <row r="500" spans="1:12">
      <c r="A500" s="37"/>
      <c r="B500" s="3">
        <v>4</v>
      </c>
      <c r="C500" s="49" t="str">
        <f t="shared" si="22"/>
        <v>Архангельск</v>
      </c>
      <c r="D500" s="50">
        <v>53</v>
      </c>
      <c r="E500" s="50">
        <v>8583</v>
      </c>
      <c r="F500" s="50">
        <f t="shared" si="23"/>
        <v>454899</v>
      </c>
      <c r="G500" s="49">
        <f t="shared" si="24"/>
        <v>2</v>
      </c>
      <c r="I500" s="34"/>
      <c r="J500" s="34"/>
      <c r="K500" s="34"/>
      <c r="L500" s="34"/>
    </row>
    <row r="501" spans="1:12">
      <c r="A501" s="37"/>
      <c r="B501" s="3">
        <v>1</v>
      </c>
      <c r="C501" s="49" t="str">
        <f t="shared" si="22"/>
        <v>Москва</v>
      </c>
      <c r="D501" s="50">
        <v>59</v>
      </c>
      <c r="E501" s="50">
        <v>10902</v>
      </c>
      <c r="F501" s="50">
        <f t="shared" si="23"/>
        <v>643218</v>
      </c>
      <c r="G501" s="49">
        <f t="shared" si="24"/>
        <v>8</v>
      </c>
      <c r="I501" s="34"/>
      <c r="J501" s="34"/>
      <c r="K501" s="34"/>
      <c r="L501" s="34"/>
    </row>
    <row r="502" spans="1:12">
      <c r="A502" s="37"/>
      <c r="B502" s="3">
        <v>1</v>
      </c>
      <c r="C502" s="49" t="str">
        <f t="shared" si="22"/>
        <v>Москва</v>
      </c>
      <c r="D502" s="50">
        <v>88</v>
      </c>
      <c r="E502" s="50">
        <v>90396</v>
      </c>
      <c r="F502" s="50">
        <f t="shared" si="23"/>
        <v>7954848</v>
      </c>
      <c r="G502" s="49">
        <f t="shared" si="24"/>
        <v>8</v>
      </c>
      <c r="I502" s="34"/>
      <c r="J502" s="34"/>
      <c r="K502" s="34"/>
      <c r="L502" s="34"/>
    </row>
    <row r="503" spans="1:12">
      <c r="A503" s="37"/>
      <c r="B503" s="3">
        <v>9</v>
      </c>
      <c r="C503" s="49" t="str">
        <f t="shared" si="22"/>
        <v>Тюмень</v>
      </c>
      <c r="D503" s="50">
        <v>80</v>
      </c>
      <c r="E503" s="50">
        <v>7128</v>
      </c>
      <c r="F503" s="50">
        <f t="shared" si="23"/>
        <v>570240</v>
      </c>
      <c r="G503" s="49">
        <f t="shared" si="24"/>
        <v>3</v>
      </c>
      <c r="I503" s="34"/>
      <c r="J503" s="34"/>
      <c r="K503" s="34"/>
      <c r="L503" s="34"/>
    </row>
    <row r="504" spans="1:12">
      <c r="A504" s="37"/>
      <c r="B504" s="3">
        <v>3</v>
      </c>
      <c r="C504" s="49" t="str">
        <f t="shared" si="22"/>
        <v>Челябинск</v>
      </c>
      <c r="D504" s="50">
        <v>11</v>
      </c>
      <c r="E504" s="50">
        <v>32603</v>
      </c>
      <c r="F504" s="50">
        <f t="shared" si="23"/>
        <v>358633</v>
      </c>
      <c r="G504" s="49">
        <f t="shared" si="24"/>
        <v>1</v>
      </c>
      <c r="I504" s="34"/>
      <c r="J504" s="34"/>
      <c r="K504" s="34"/>
      <c r="L504" s="34"/>
    </row>
    <row r="505" spans="1:12">
      <c r="A505" s="37"/>
      <c r="B505" s="3">
        <v>10</v>
      </c>
      <c r="C505" s="49" t="str">
        <f t="shared" si="22"/>
        <v>Сочи</v>
      </c>
      <c r="D505" s="50">
        <v>63</v>
      </c>
      <c r="E505" s="50">
        <v>4220</v>
      </c>
      <c r="F505" s="50">
        <f t="shared" si="23"/>
        <v>265860</v>
      </c>
      <c r="G505" s="49">
        <f t="shared" si="24"/>
        <v>6</v>
      </c>
      <c r="I505" s="34"/>
      <c r="J505" s="34"/>
      <c r="K505" s="34"/>
      <c r="L505" s="34"/>
    </row>
    <row r="506" spans="1:12">
      <c r="A506" s="37"/>
      <c r="B506" s="3">
        <v>1</v>
      </c>
      <c r="C506" s="49" t="str">
        <f t="shared" si="22"/>
        <v>Москва</v>
      </c>
      <c r="D506" s="50">
        <v>64</v>
      </c>
      <c r="E506" s="50">
        <v>38051</v>
      </c>
      <c r="F506" s="50">
        <f t="shared" si="23"/>
        <v>2435264</v>
      </c>
      <c r="G506" s="49">
        <f t="shared" si="24"/>
        <v>8</v>
      </c>
      <c r="I506" s="34"/>
      <c r="J506" s="34"/>
      <c r="K506" s="34"/>
      <c r="L506" s="34"/>
    </row>
    <row r="507" spans="1:12">
      <c r="A507" s="37"/>
      <c r="B507" s="3">
        <v>10</v>
      </c>
      <c r="C507" s="49" t="str">
        <f t="shared" si="22"/>
        <v>Сочи</v>
      </c>
      <c r="D507" s="50">
        <v>7</v>
      </c>
      <c r="E507" s="50">
        <v>10077</v>
      </c>
      <c r="F507" s="50">
        <f t="shared" si="23"/>
        <v>70539</v>
      </c>
      <c r="G507" s="49">
        <f t="shared" si="24"/>
        <v>6</v>
      </c>
      <c r="I507" s="34"/>
      <c r="J507" s="34"/>
      <c r="K507" s="34"/>
      <c r="L507" s="34"/>
    </row>
    <row r="508" spans="1:12">
      <c r="A508" s="37"/>
      <c r="B508" s="3">
        <v>5</v>
      </c>
      <c r="C508" s="49" t="str">
        <f t="shared" si="22"/>
        <v>Краснодар</v>
      </c>
      <c r="D508" s="50">
        <v>82</v>
      </c>
      <c r="E508" s="50">
        <v>15754</v>
      </c>
      <c r="F508" s="50">
        <f t="shared" si="23"/>
        <v>1291828</v>
      </c>
      <c r="G508" s="49">
        <f t="shared" si="24"/>
        <v>4</v>
      </c>
      <c r="I508" s="34"/>
      <c r="J508" s="34"/>
      <c r="K508" s="34"/>
      <c r="L508" s="34"/>
    </row>
    <row r="509" spans="1:12">
      <c r="A509" s="37"/>
      <c r="B509" s="3">
        <v>4</v>
      </c>
      <c r="C509" s="49" t="str">
        <f t="shared" si="22"/>
        <v>Архангельск</v>
      </c>
      <c r="D509" s="50">
        <v>12</v>
      </c>
      <c r="E509" s="50">
        <v>4518</v>
      </c>
      <c r="F509" s="50">
        <f t="shared" si="23"/>
        <v>54216</v>
      </c>
      <c r="G509" s="49">
        <f t="shared" si="24"/>
        <v>2</v>
      </c>
      <c r="I509" s="34"/>
      <c r="J509" s="34"/>
      <c r="K509" s="34"/>
      <c r="L509" s="34"/>
    </row>
    <row r="510" spans="1:12">
      <c r="A510" s="37"/>
      <c r="B510" s="3">
        <v>6</v>
      </c>
      <c r="C510" s="49" t="str">
        <f t="shared" si="22"/>
        <v>Владивосток</v>
      </c>
      <c r="D510" s="50">
        <v>57</v>
      </c>
      <c r="E510" s="50">
        <v>14655</v>
      </c>
      <c r="F510" s="50">
        <f t="shared" si="23"/>
        <v>835335</v>
      </c>
      <c r="G510" s="49">
        <f t="shared" si="24"/>
        <v>7</v>
      </c>
      <c r="I510" s="34"/>
      <c r="J510" s="34"/>
      <c r="K510" s="34"/>
      <c r="L510" s="34"/>
    </row>
    <row r="511" spans="1:12">
      <c r="A511" s="37"/>
      <c r="B511" s="3">
        <v>10</v>
      </c>
      <c r="C511" s="49" t="str">
        <f t="shared" si="22"/>
        <v>Сочи</v>
      </c>
      <c r="D511" s="50">
        <v>36</v>
      </c>
      <c r="E511" s="50">
        <v>73522</v>
      </c>
      <c r="F511" s="50">
        <f t="shared" si="23"/>
        <v>2646792</v>
      </c>
      <c r="G511" s="49">
        <f t="shared" si="24"/>
        <v>6</v>
      </c>
      <c r="I511" s="34"/>
      <c r="J511" s="34"/>
      <c r="K511" s="34"/>
      <c r="L511" s="34"/>
    </row>
    <row r="512" spans="1:12">
      <c r="A512" s="37"/>
      <c r="B512" s="3">
        <v>6</v>
      </c>
      <c r="C512" s="49" t="str">
        <f t="shared" si="22"/>
        <v>Владивосток</v>
      </c>
      <c r="D512" s="50">
        <v>5</v>
      </c>
      <c r="E512" s="50">
        <v>68402</v>
      </c>
      <c r="F512" s="50">
        <f t="shared" si="23"/>
        <v>342010</v>
      </c>
      <c r="G512" s="49">
        <f t="shared" si="24"/>
        <v>7</v>
      </c>
      <c r="I512" s="34"/>
      <c r="J512" s="34"/>
      <c r="K512" s="34"/>
      <c r="L512" s="34"/>
    </row>
    <row r="513" spans="1:12">
      <c r="A513" s="37"/>
      <c r="B513" s="3">
        <v>4</v>
      </c>
      <c r="C513" s="49" t="str">
        <f t="shared" si="22"/>
        <v>Архангельск</v>
      </c>
      <c r="D513" s="50">
        <v>44</v>
      </c>
      <c r="E513" s="50">
        <v>33385</v>
      </c>
      <c r="F513" s="50">
        <f t="shared" si="23"/>
        <v>1468940</v>
      </c>
      <c r="G513" s="49">
        <f t="shared" si="24"/>
        <v>2</v>
      </c>
      <c r="I513" s="34"/>
      <c r="J513" s="34"/>
      <c r="K513" s="34"/>
      <c r="L513" s="34"/>
    </row>
    <row r="514" spans="1:12">
      <c r="A514" s="37"/>
      <c r="B514" s="3">
        <v>1</v>
      </c>
      <c r="C514" s="49" t="str">
        <f t="shared" si="22"/>
        <v>Москва</v>
      </c>
      <c r="D514" s="50">
        <v>85</v>
      </c>
      <c r="E514" s="50">
        <v>85376</v>
      </c>
      <c r="F514" s="50">
        <f t="shared" si="23"/>
        <v>7256960</v>
      </c>
      <c r="G514" s="49">
        <f t="shared" si="24"/>
        <v>8</v>
      </c>
      <c r="I514" s="34"/>
      <c r="J514" s="34"/>
      <c r="K514" s="34"/>
      <c r="L514" s="34"/>
    </row>
    <row r="515" spans="1:12">
      <c r="A515" s="37"/>
      <c r="B515" s="3">
        <v>2</v>
      </c>
      <c r="C515" s="49" t="str">
        <f t="shared" si="22"/>
        <v>Санкт-Петербург</v>
      </c>
      <c r="D515" s="50">
        <v>14</v>
      </c>
      <c r="E515" s="50">
        <v>8143</v>
      </c>
      <c r="F515" s="50">
        <f t="shared" si="23"/>
        <v>114002</v>
      </c>
      <c r="G515" s="49">
        <f t="shared" si="24"/>
        <v>9</v>
      </c>
      <c r="I515" s="34"/>
      <c r="J515" s="34"/>
      <c r="K515" s="34"/>
      <c r="L515" s="34"/>
    </row>
    <row r="516" spans="1:12">
      <c r="A516" s="37"/>
      <c r="B516" s="3">
        <v>2</v>
      </c>
      <c r="C516" s="49" t="str">
        <f t="shared" si="22"/>
        <v>Санкт-Петербург</v>
      </c>
      <c r="D516" s="50">
        <v>14</v>
      </c>
      <c r="E516" s="50">
        <v>46934</v>
      </c>
      <c r="F516" s="50">
        <f t="shared" si="23"/>
        <v>657076</v>
      </c>
      <c r="G516" s="49">
        <f t="shared" si="24"/>
        <v>9</v>
      </c>
      <c r="I516" s="34"/>
      <c r="J516" s="34"/>
      <c r="K516" s="34"/>
      <c r="L516" s="34"/>
    </row>
    <row r="517" spans="1:12">
      <c r="A517" s="37"/>
      <c r="B517" s="3">
        <v>5</v>
      </c>
      <c r="C517" s="49" t="str">
        <f t="shared" si="22"/>
        <v>Краснодар</v>
      </c>
      <c r="D517" s="50">
        <v>14</v>
      </c>
      <c r="E517" s="50">
        <v>82345</v>
      </c>
      <c r="F517" s="50">
        <f t="shared" si="23"/>
        <v>1152830</v>
      </c>
      <c r="G517" s="49">
        <f t="shared" si="24"/>
        <v>4</v>
      </c>
      <c r="I517" s="34"/>
      <c r="J517" s="34"/>
      <c r="K517" s="34"/>
      <c r="L517" s="34"/>
    </row>
    <row r="518" spans="1:12">
      <c r="A518" s="37"/>
      <c r="B518" s="3">
        <v>4</v>
      </c>
      <c r="C518" s="49" t="str">
        <f t="shared" si="22"/>
        <v>Архангельск</v>
      </c>
      <c r="D518" s="50">
        <v>7</v>
      </c>
      <c r="E518" s="50">
        <v>9583</v>
      </c>
      <c r="F518" s="50">
        <f t="shared" si="23"/>
        <v>67081</v>
      </c>
      <c r="G518" s="49">
        <f t="shared" si="24"/>
        <v>2</v>
      </c>
      <c r="I518" s="34"/>
      <c r="J518" s="34"/>
      <c r="K518" s="34"/>
      <c r="L518" s="34"/>
    </row>
    <row r="519" spans="1:12">
      <c r="A519" s="37"/>
      <c r="B519" s="3">
        <v>6</v>
      </c>
      <c r="C519" s="49" t="str">
        <f t="shared" si="22"/>
        <v>Владивосток</v>
      </c>
      <c r="D519" s="50">
        <v>68</v>
      </c>
      <c r="E519" s="50">
        <v>47020</v>
      </c>
      <c r="F519" s="50">
        <f t="shared" si="23"/>
        <v>3197360</v>
      </c>
      <c r="G519" s="49">
        <f t="shared" si="24"/>
        <v>7</v>
      </c>
      <c r="I519" s="34"/>
      <c r="J519" s="34"/>
      <c r="K519" s="34"/>
      <c r="L519" s="34"/>
    </row>
    <row r="520" spans="1:12">
      <c r="A520" s="37"/>
      <c r="B520" s="3">
        <v>9</v>
      </c>
      <c r="C520" s="49" t="str">
        <f t="shared" si="22"/>
        <v>Тюмень</v>
      </c>
      <c r="D520" s="50">
        <v>11</v>
      </c>
      <c r="E520" s="50">
        <v>25559</v>
      </c>
      <c r="F520" s="50">
        <f t="shared" si="23"/>
        <v>281149</v>
      </c>
      <c r="G520" s="49">
        <f t="shared" si="24"/>
        <v>3</v>
      </c>
      <c r="I520" s="34"/>
      <c r="J520" s="34"/>
      <c r="K520" s="34"/>
      <c r="L520" s="34"/>
    </row>
    <row r="521" spans="1:12">
      <c r="A521" s="37"/>
      <c r="B521" s="3">
        <v>5</v>
      </c>
      <c r="C521" s="49" t="str">
        <f t="shared" si="22"/>
        <v>Краснодар</v>
      </c>
      <c r="D521" s="50">
        <v>71</v>
      </c>
      <c r="E521" s="50">
        <v>83459</v>
      </c>
      <c r="F521" s="50">
        <f t="shared" si="23"/>
        <v>5925589</v>
      </c>
      <c r="G521" s="49">
        <f t="shared" si="24"/>
        <v>4</v>
      </c>
      <c r="I521" s="34"/>
      <c r="J521" s="34"/>
      <c r="K521" s="34"/>
      <c r="L521" s="34"/>
    </row>
    <row r="522" spans="1:12">
      <c r="A522" s="37"/>
      <c r="B522" s="3">
        <v>9</v>
      </c>
      <c r="C522" s="49" t="str">
        <f t="shared" si="22"/>
        <v>Тюмень</v>
      </c>
      <c r="D522" s="50">
        <v>15</v>
      </c>
      <c r="E522" s="50">
        <v>22022</v>
      </c>
      <c r="F522" s="50">
        <f t="shared" si="23"/>
        <v>330330</v>
      </c>
      <c r="G522" s="49">
        <f t="shared" si="24"/>
        <v>3</v>
      </c>
      <c r="I522" s="34"/>
      <c r="J522" s="34"/>
      <c r="K522" s="34"/>
      <c r="L522" s="34"/>
    </row>
    <row r="523" spans="1:12">
      <c r="A523" s="37"/>
      <c r="B523" s="3">
        <v>4</v>
      </c>
      <c r="C523" s="49" t="str">
        <f t="shared" si="22"/>
        <v>Архангельск</v>
      </c>
      <c r="D523" s="50">
        <v>33</v>
      </c>
      <c r="E523" s="50">
        <v>86106</v>
      </c>
      <c r="F523" s="50">
        <f t="shared" si="23"/>
        <v>2841498</v>
      </c>
      <c r="G523" s="49">
        <f t="shared" si="24"/>
        <v>2</v>
      </c>
      <c r="I523" s="34"/>
      <c r="J523" s="34"/>
      <c r="K523" s="34"/>
      <c r="L523" s="34"/>
    </row>
    <row r="524" spans="1:12">
      <c r="A524" s="37"/>
      <c r="B524" s="3">
        <v>2</v>
      </c>
      <c r="C524" s="49" t="str">
        <f t="shared" si="22"/>
        <v>Санкт-Петербург</v>
      </c>
      <c r="D524" s="50">
        <v>72</v>
      </c>
      <c r="E524" s="50">
        <v>99851</v>
      </c>
      <c r="F524" s="50">
        <f t="shared" si="23"/>
        <v>7189272</v>
      </c>
      <c r="G524" s="49">
        <f t="shared" si="24"/>
        <v>9</v>
      </c>
      <c r="I524" s="34"/>
      <c r="J524" s="34"/>
      <c r="K524" s="34"/>
      <c r="L524" s="34"/>
    </row>
    <row r="525" spans="1:12">
      <c r="A525" s="37"/>
      <c r="B525" s="3">
        <v>6</v>
      </c>
      <c r="C525" s="49" t="str">
        <f t="shared" si="22"/>
        <v>Владивосток</v>
      </c>
      <c r="D525" s="50">
        <v>46</v>
      </c>
      <c r="E525" s="50">
        <v>3695</v>
      </c>
      <c r="F525" s="50">
        <f t="shared" si="23"/>
        <v>169970</v>
      </c>
      <c r="G525" s="49">
        <f t="shared" si="24"/>
        <v>7</v>
      </c>
      <c r="I525" s="34"/>
      <c r="J525" s="34"/>
      <c r="K525" s="34"/>
      <c r="L525" s="34"/>
    </row>
    <row r="526" spans="1:12">
      <c r="A526" s="37"/>
      <c r="B526" s="3">
        <v>6</v>
      </c>
      <c r="C526" s="49" t="str">
        <f t="shared" si="22"/>
        <v>Владивосток</v>
      </c>
      <c r="D526" s="50">
        <v>43</v>
      </c>
      <c r="E526" s="50">
        <v>54732</v>
      </c>
      <c r="F526" s="50">
        <f t="shared" si="23"/>
        <v>2353476</v>
      </c>
      <c r="G526" s="49">
        <f t="shared" si="24"/>
        <v>7</v>
      </c>
      <c r="I526" s="34"/>
      <c r="J526" s="34"/>
      <c r="K526" s="34"/>
      <c r="L526" s="34"/>
    </row>
    <row r="527" spans="1:12">
      <c r="A527" s="37"/>
      <c r="B527" s="3">
        <v>3</v>
      </c>
      <c r="C527" s="49" t="str">
        <f t="shared" si="22"/>
        <v>Челябинск</v>
      </c>
      <c r="D527" s="50">
        <v>12</v>
      </c>
      <c r="E527" s="50">
        <v>38466</v>
      </c>
      <c r="F527" s="50">
        <f t="shared" si="23"/>
        <v>461592</v>
      </c>
      <c r="G527" s="49">
        <f t="shared" si="24"/>
        <v>1</v>
      </c>
      <c r="I527" s="34"/>
      <c r="J527" s="34"/>
      <c r="K527" s="34"/>
      <c r="L527" s="34"/>
    </row>
    <row r="528" spans="1:12">
      <c r="A528" s="37"/>
      <c r="B528" s="3">
        <v>7</v>
      </c>
      <c r="C528" s="49" t="str">
        <f t="shared" si="22"/>
        <v>Мурманск</v>
      </c>
      <c r="D528" s="50">
        <v>69</v>
      </c>
      <c r="E528" s="50">
        <v>17044</v>
      </c>
      <c r="F528" s="50">
        <f t="shared" si="23"/>
        <v>1176036</v>
      </c>
      <c r="G528" s="49">
        <f t="shared" si="24"/>
        <v>10</v>
      </c>
      <c r="I528" s="34"/>
      <c r="J528" s="34"/>
      <c r="K528" s="34"/>
      <c r="L528" s="34"/>
    </row>
    <row r="529" spans="1:12">
      <c r="A529" s="37"/>
      <c r="B529" s="3">
        <v>6</v>
      </c>
      <c r="C529" s="49" t="str">
        <f t="shared" si="22"/>
        <v>Владивосток</v>
      </c>
      <c r="D529" s="50">
        <v>78</v>
      </c>
      <c r="E529" s="50">
        <v>63030</v>
      </c>
      <c r="F529" s="50">
        <f t="shared" si="23"/>
        <v>4916340</v>
      </c>
      <c r="G529" s="49">
        <f t="shared" si="24"/>
        <v>7</v>
      </c>
      <c r="I529" s="34"/>
      <c r="J529" s="34"/>
      <c r="K529" s="34"/>
      <c r="L529" s="34"/>
    </row>
    <row r="530" spans="1:12">
      <c r="A530" s="37"/>
      <c r="B530" s="3">
        <v>7</v>
      </c>
      <c r="C530" s="49" t="str">
        <f t="shared" ref="C530:C593" si="25">VLOOKUP(B530,$I$5:$K$14,2,FALSE)</f>
        <v>Мурманск</v>
      </c>
      <c r="D530" s="50">
        <v>9</v>
      </c>
      <c r="E530" s="50">
        <v>72722</v>
      </c>
      <c r="F530" s="50">
        <f t="shared" ref="F530:F593" si="26">+E530*D530</f>
        <v>654498</v>
      </c>
      <c r="G530" s="49">
        <f t="shared" ref="G530:G593" si="27">RANK(VLOOKUP(B530, $I$5:$K$14, 3, FALSE),$K$5:$K$14,0)</f>
        <v>10</v>
      </c>
      <c r="I530" s="34"/>
      <c r="J530" s="34"/>
      <c r="K530" s="34"/>
      <c r="L530" s="34"/>
    </row>
    <row r="531" spans="1:12">
      <c r="A531" s="37"/>
      <c r="B531" s="3">
        <v>5</v>
      </c>
      <c r="C531" s="49" t="str">
        <f t="shared" si="25"/>
        <v>Краснодар</v>
      </c>
      <c r="D531" s="50">
        <v>59</v>
      </c>
      <c r="E531" s="50">
        <v>15266</v>
      </c>
      <c r="F531" s="50">
        <f t="shared" si="26"/>
        <v>900694</v>
      </c>
      <c r="G531" s="49">
        <f t="shared" si="27"/>
        <v>4</v>
      </c>
      <c r="I531" s="34"/>
      <c r="J531" s="34"/>
      <c r="K531" s="34"/>
      <c r="L531" s="34"/>
    </row>
    <row r="532" spans="1:12">
      <c r="A532" s="37"/>
      <c r="B532" s="3">
        <v>8</v>
      </c>
      <c r="C532" s="49" t="str">
        <f t="shared" si="25"/>
        <v>Новосибирск</v>
      </c>
      <c r="D532" s="50">
        <v>24</v>
      </c>
      <c r="E532" s="50">
        <v>19089</v>
      </c>
      <c r="F532" s="50">
        <f t="shared" si="26"/>
        <v>458136</v>
      </c>
      <c r="G532" s="49">
        <f t="shared" si="27"/>
        <v>5</v>
      </c>
      <c r="I532" s="34"/>
      <c r="J532" s="34"/>
      <c r="K532" s="34"/>
      <c r="L532" s="34"/>
    </row>
    <row r="533" spans="1:12">
      <c r="A533" s="37"/>
      <c r="B533" s="3">
        <v>9</v>
      </c>
      <c r="C533" s="49" t="str">
        <f t="shared" si="25"/>
        <v>Тюмень</v>
      </c>
      <c r="D533" s="50">
        <v>54</v>
      </c>
      <c r="E533" s="50">
        <v>86310</v>
      </c>
      <c r="F533" s="50">
        <f t="shared" si="26"/>
        <v>4660740</v>
      </c>
      <c r="G533" s="49">
        <f t="shared" si="27"/>
        <v>3</v>
      </c>
      <c r="I533" s="34"/>
      <c r="J533" s="34"/>
      <c r="K533" s="34"/>
      <c r="L533" s="34"/>
    </row>
    <row r="534" spans="1:12">
      <c r="A534" s="37"/>
      <c r="B534" s="3">
        <v>7</v>
      </c>
      <c r="C534" s="49" t="str">
        <f t="shared" si="25"/>
        <v>Мурманск</v>
      </c>
      <c r="D534" s="50">
        <v>78</v>
      </c>
      <c r="E534" s="50">
        <v>38388</v>
      </c>
      <c r="F534" s="50">
        <f t="shared" si="26"/>
        <v>2994264</v>
      </c>
      <c r="G534" s="49">
        <f t="shared" si="27"/>
        <v>10</v>
      </c>
      <c r="I534" s="34"/>
      <c r="J534" s="34"/>
      <c r="K534" s="34"/>
      <c r="L534" s="34"/>
    </row>
    <row r="535" spans="1:12">
      <c r="A535" s="37"/>
      <c r="B535" s="3">
        <v>7</v>
      </c>
      <c r="C535" s="49" t="str">
        <f t="shared" si="25"/>
        <v>Мурманск</v>
      </c>
      <c r="D535" s="50">
        <v>83</v>
      </c>
      <c r="E535" s="50">
        <v>36500</v>
      </c>
      <c r="F535" s="50">
        <f t="shared" si="26"/>
        <v>3029500</v>
      </c>
      <c r="G535" s="49">
        <f t="shared" si="27"/>
        <v>10</v>
      </c>
      <c r="I535" s="34"/>
      <c r="J535" s="34"/>
      <c r="K535" s="34"/>
      <c r="L535" s="34"/>
    </row>
    <row r="536" spans="1:12">
      <c r="A536" s="37"/>
      <c r="B536" s="3">
        <v>1</v>
      </c>
      <c r="C536" s="49" t="str">
        <f t="shared" si="25"/>
        <v>Москва</v>
      </c>
      <c r="D536" s="50">
        <v>87</v>
      </c>
      <c r="E536" s="50">
        <v>27439</v>
      </c>
      <c r="F536" s="50">
        <f t="shared" si="26"/>
        <v>2387193</v>
      </c>
      <c r="G536" s="49">
        <f t="shared" si="27"/>
        <v>8</v>
      </c>
      <c r="I536" s="34"/>
      <c r="J536" s="34"/>
      <c r="K536" s="34"/>
      <c r="L536" s="34"/>
    </row>
    <row r="537" spans="1:12">
      <c r="A537" s="37"/>
      <c r="B537" s="3">
        <v>9</v>
      </c>
      <c r="C537" s="49" t="str">
        <f t="shared" si="25"/>
        <v>Тюмень</v>
      </c>
      <c r="D537" s="50">
        <v>86</v>
      </c>
      <c r="E537" s="50">
        <v>67861</v>
      </c>
      <c r="F537" s="50">
        <f t="shared" si="26"/>
        <v>5836046</v>
      </c>
      <c r="G537" s="49">
        <f t="shared" si="27"/>
        <v>3</v>
      </c>
      <c r="I537" s="34"/>
      <c r="J537" s="34"/>
      <c r="K537" s="34"/>
      <c r="L537" s="34"/>
    </row>
    <row r="538" spans="1:12">
      <c r="A538" s="37"/>
      <c r="B538" s="3">
        <v>1</v>
      </c>
      <c r="C538" s="49" t="str">
        <f t="shared" si="25"/>
        <v>Москва</v>
      </c>
      <c r="D538" s="50">
        <v>51</v>
      </c>
      <c r="E538" s="50">
        <v>98691</v>
      </c>
      <c r="F538" s="50">
        <f t="shared" si="26"/>
        <v>5033241</v>
      </c>
      <c r="G538" s="49">
        <f t="shared" si="27"/>
        <v>8</v>
      </c>
      <c r="I538" s="34"/>
      <c r="J538" s="34"/>
      <c r="K538" s="34"/>
      <c r="L538" s="34"/>
    </row>
    <row r="539" spans="1:12">
      <c r="A539" s="37"/>
      <c r="B539" s="3">
        <v>3</v>
      </c>
      <c r="C539" s="49" t="str">
        <f t="shared" si="25"/>
        <v>Челябинск</v>
      </c>
      <c r="D539" s="50">
        <v>87</v>
      </c>
      <c r="E539" s="50">
        <v>63478</v>
      </c>
      <c r="F539" s="50">
        <f t="shared" si="26"/>
        <v>5522586</v>
      </c>
      <c r="G539" s="49">
        <f t="shared" si="27"/>
        <v>1</v>
      </c>
      <c r="I539" s="34"/>
      <c r="J539" s="34"/>
      <c r="K539" s="34"/>
      <c r="L539" s="34"/>
    </row>
    <row r="540" spans="1:12">
      <c r="A540" s="37"/>
      <c r="B540" s="3">
        <v>9</v>
      </c>
      <c r="C540" s="49" t="str">
        <f t="shared" si="25"/>
        <v>Тюмень</v>
      </c>
      <c r="D540" s="50">
        <v>33</v>
      </c>
      <c r="E540" s="50">
        <v>40600</v>
      </c>
      <c r="F540" s="50">
        <f t="shared" si="26"/>
        <v>1339800</v>
      </c>
      <c r="G540" s="49">
        <f t="shared" si="27"/>
        <v>3</v>
      </c>
      <c r="I540" s="34"/>
      <c r="J540" s="34"/>
      <c r="K540" s="34"/>
      <c r="L540" s="34"/>
    </row>
    <row r="541" spans="1:12">
      <c r="A541" s="37"/>
      <c r="B541" s="3">
        <v>5</v>
      </c>
      <c r="C541" s="49" t="str">
        <f t="shared" si="25"/>
        <v>Краснодар</v>
      </c>
      <c r="D541" s="50">
        <v>99</v>
      </c>
      <c r="E541" s="50">
        <v>67848</v>
      </c>
      <c r="F541" s="50">
        <f t="shared" si="26"/>
        <v>6716952</v>
      </c>
      <c r="G541" s="49">
        <f t="shared" si="27"/>
        <v>4</v>
      </c>
      <c r="I541" s="34"/>
      <c r="J541" s="34"/>
      <c r="K541" s="34"/>
      <c r="L541" s="34"/>
    </row>
    <row r="542" spans="1:12">
      <c r="A542" s="37"/>
      <c r="B542" s="3">
        <v>6</v>
      </c>
      <c r="C542" s="49" t="str">
        <f t="shared" si="25"/>
        <v>Владивосток</v>
      </c>
      <c r="D542" s="50">
        <v>80</v>
      </c>
      <c r="E542" s="50">
        <v>5072</v>
      </c>
      <c r="F542" s="50">
        <f t="shared" si="26"/>
        <v>405760</v>
      </c>
      <c r="G542" s="49">
        <f t="shared" si="27"/>
        <v>7</v>
      </c>
      <c r="I542" s="34"/>
      <c r="J542" s="34"/>
      <c r="K542" s="34"/>
      <c r="L542" s="34"/>
    </row>
    <row r="543" spans="1:12">
      <c r="A543" s="37"/>
      <c r="B543" s="3">
        <v>4</v>
      </c>
      <c r="C543" s="49" t="str">
        <f t="shared" si="25"/>
        <v>Архангельск</v>
      </c>
      <c r="D543" s="50">
        <v>19</v>
      </c>
      <c r="E543" s="50">
        <v>56059</v>
      </c>
      <c r="F543" s="50">
        <f t="shared" si="26"/>
        <v>1065121</v>
      </c>
      <c r="G543" s="49">
        <f t="shared" si="27"/>
        <v>2</v>
      </c>
      <c r="I543" s="34"/>
      <c r="J543" s="34"/>
      <c r="K543" s="34"/>
      <c r="L543" s="34"/>
    </row>
    <row r="544" spans="1:12">
      <c r="A544" s="37"/>
      <c r="B544" s="3">
        <v>2</v>
      </c>
      <c r="C544" s="49" t="str">
        <f t="shared" si="25"/>
        <v>Санкт-Петербург</v>
      </c>
      <c r="D544" s="50">
        <v>95</v>
      </c>
      <c r="E544" s="50">
        <v>61431</v>
      </c>
      <c r="F544" s="50">
        <f t="shared" si="26"/>
        <v>5835945</v>
      </c>
      <c r="G544" s="49">
        <f t="shared" si="27"/>
        <v>9</v>
      </c>
      <c r="I544" s="34"/>
      <c r="J544" s="34"/>
      <c r="K544" s="34"/>
      <c r="L544" s="34"/>
    </row>
    <row r="545" spans="1:12">
      <c r="A545" s="37"/>
      <c r="B545" s="3">
        <v>3</v>
      </c>
      <c r="C545" s="49" t="str">
        <f t="shared" si="25"/>
        <v>Челябинск</v>
      </c>
      <c r="D545" s="50">
        <v>56</v>
      </c>
      <c r="E545" s="50">
        <v>34383</v>
      </c>
      <c r="F545" s="50">
        <f t="shared" si="26"/>
        <v>1925448</v>
      </c>
      <c r="G545" s="49">
        <f t="shared" si="27"/>
        <v>1</v>
      </c>
      <c r="I545" s="34"/>
      <c r="J545" s="34"/>
      <c r="K545" s="34"/>
      <c r="L545" s="34"/>
    </row>
    <row r="546" spans="1:12">
      <c r="A546" s="37"/>
      <c r="B546" s="3">
        <v>5</v>
      </c>
      <c r="C546" s="49" t="str">
        <f t="shared" si="25"/>
        <v>Краснодар</v>
      </c>
      <c r="D546" s="50">
        <v>7</v>
      </c>
      <c r="E546" s="50">
        <v>43130</v>
      </c>
      <c r="F546" s="50">
        <f t="shared" si="26"/>
        <v>301910</v>
      </c>
      <c r="G546" s="49">
        <f t="shared" si="27"/>
        <v>4</v>
      </c>
      <c r="I546" s="34"/>
      <c r="J546" s="34"/>
      <c r="K546" s="34"/>
      <c r="L546" s="34"/>
    </row>
    <row r="547" spans="1:12">
      <c r="A547" s="37"/>
      <c r="B547" s="3">
        <v>1</v>
      </c>
      <c r="C547" s="49" t="str">
        <f t="shared" si="25"/>
        <v>Москва</v>
      </c>
      <c r="D547" s="50">
        <v>64</v>
      </c>
      <c r="E547" s="50">
        <v>54637</v>
      </c>
      <c r="F547" s="50">
        <f t="shared" si="26"/>
        <v>3496768</v>
      </c>
      <c r="G547" s="49">
        <f t="shared" si="27"/>
        <v>8</v>
      </c>
      <c r="I547" s="34"/>
      <c r="J547" s="34"/>
      <c r="K547" s="34"/>
      <c r="L547" s="34"/>
    </row>
    <row r="548" spans="1:12">
      <c r="A548" s="37"/>
      <c r="B548" s="3">
        <v>1</v>
      </c>
      <c r="C548" s="49" t="str">
        <f t="shared" si="25"/>
        <v>Москва</v>
      </c>
      <c r="D548" s="50">
        <v>7</v>
      </c>
      <c r="E548" s="50">
        <v>49187</v>
      </c>
      <c r="F548" s="50">
        <f t="shared" si="26"/>
        <v>344309</v>
      </c>
      <c r="G548" s="49">
        <f t="shared" si="27"/>
        <v>8</v>
      </c>
      <c r="I548" s="34"/>
      <c r="J548" s="34"/>
      <c r="K548" s="34"/>
      <c r="L548" s="34"/>
    </row>
    <row r="549" spans="1:12">
      <c r="A549" s="37"/>
      <c r="B549" s="3">
        <v>3</v>
      </c>
      <c r="C549" s="49" t="str">
        <f t="shared" si="25"/>
        <v>Челябинск</v>
      </c>
      <c r="D549" s="50">
        <v>3</v>
      </c>
      <c r="E549" s="50">
        <v>46389</v>
      </c>
      <c r="F549" s="50">
        <f t="shared" si="26"/>
        <v>139167</v>
      </c>
      <c r="G549" s="49">
        <f t="shared" si="27"/>
        <v>1</v>
      </c>
      <c r="I549" s="34"/>
      <c r="J549" s="34"/>
      <c r="K549" s="34"/>
      <c r="L549" s="34"/>
    </row>
    <row r="550" spans="1:12">
      <c r="A550" s="37"/>
      <c r="B550" s="3">
        <v>3</v>
      </c>
      <c r="C550" s="49" t="str">
        <f t="shared" si="25"/>
        <v>Челябинск</v>
      </c>
      <c r="D550" s="50">
        <v>28</v>
      </c>
      <c r="E550" s="50">
        <v>7039</v>
      </c>
      <c r="F550" s="50">
        <f t="shared" si="26"/>
        <v>197092</v>
      </c>
      <c r="G550" s="49">
        <f t="shared" si="27"/>
        <v>1</v>
      </c>
      <c r="I550" s="34"/>
      <c r="J550" s="34"/>
      <c r="K550" s="34"/>
      <c r="L550" s="34"/>
    </row>
    <row r="551" spans="1:12">
      <c r="A551" s="37"/>
      <c r="B551" s="3">
        <v>10</v>
      </c>
      <c r="C551" s="49" t="str">
        <f t="shared" si="25"/>
        <v>Сочи</v>
      </c>
      <c r="D551" s="50">
        <v>39</v>
      </c>
      <c r="E551" s="50">
        <v>88876</v>
      </c>
      <c r="F551" s="50">
        <f t="shared" si="26"/>
        <v>3466164</v>
      </c>
      <c r="G551" s="49">
        <f t="shared" si="27"/>
        <v>6</v>
      </c>
      <c r="I551" s="34"/>
      <c r="J551" s="34"/>
      <c r="K551" s="34"/>
      <c r="L551" s="34"/>
    </row>
    <row r="552" spans="1:12">
      <c r="A552" s="37"/>
      <c r="B552" s="3">
        <v>10</v>
      </c>
      <c r="C552" s="49" t="str">
        <f t="shared" si="25"/>
        <v>Сочи</v>
      </c>
      <c r="D552" s="50">
        <v>93</v>
      </c>
      <c r="E552" s="50">
        <v>94318</v>
      </c>
      <c r="F552" s="50">
        <f t="shared" si="26"/>
        <v>8771574</v>
      </c>
      <c r="G552" s="49">
        <f t="shared" si="27"/>
        <v>6</v>
      </c>
      <c r="I552" s="34"/>
      <c r="J552" s="34"/>
      <c r="K552" s="34"/>
      <c r="L552" s="34"/>
    </row>
    <row r="553" spans="1:12">
      <c r="A553" s="37"/>
      <c r="B553" s="3">
        <v>3</v>
      </c>
      <c r="C553" s="49" t="str">
        <f t="shared" si="25"/>
        <v>Челябинск</v>
      </c>
      <c r="D553" s="50">
        <v>38</v>
      </c>
      <c r="E553" s="50">
        <v>86204</v>
      </c>
      <c r="F553" s="50">
        <f t="shared" si="26"/>
        <v>3275752</v>
      </c>
      <c r="G553" s="49">
        <f t="shared" si="27"/>
        <v>1</v>
      </c>
      <c r="I553" s="34"/>
      <c r="J553" s="34"/>
      <c r="K553" s="34"/>
      <c r="L553" s="34"/>
    </row>
    <row r="554" spans="1:12">
      <c r="A554" s="37"/>
      <c r="B554" s="3">
        <v>6</v>
      </c>
      <c r="C554" s="49" t="str">
        <f t="shared" si="25"/>
        <v>Владивосток</v>
      </c>
      <c r="D554" s="50">
        <v>80</v>
      </c>
      <c r="E554" s="50">
        <v>79725</v>
      </c>
      <c r="F554" s="50">
        <f t="shared" si="26"/>
        <v>6378000</v>
      </c>
      <c r="G554" s="49">
        <f t="shared" si="27"/>
        <v>7</v>
      </c>
      <c r="I554" s="34"/>
      <c r="J554" s="34"/>
      <c r="K554" s="34"/>
      <c r="L554" s="34"/>
    </row>
    <row r="555" spans="1:12">
      <c r="A555" s="37"/>
      <c r="B555" s="3">
        <v>3</v>
      </c>
      <c r="C555" s="49" t="str">
        <f t="shared" si="25"/>
        <v>Челябинск</v>
      </c>
      <c r="D555" s="50">
        <v>39</v>
      </c>
      <c r="E555" s="50">
        <v>12190</v>
      </c>
      <c r="F555" s="50">
        <f t="shared" si="26"/>
        <v>475410</v>
      </c>
      <c r="G555" s="49">
        <f t="shared" si="27"/>
        <v>1</v>
      </c>
      <c r="I555" s="34"/>
      <c r="J555" s="34"/>
      <c r="K555" s="34"/>
      <c r="L555" s="34"/>
    </row>
    <row r="556" spans="1:12">
      <c r="A556" s="37"/>
      <c r="B556" s="3">
        <v>10</v>
      </c>
      <c r="C556" s="49" t="str">
        <f t="shared" si="25"/>
        <v>Сочи</v>
      </c>
      <c r="D556" s="50">
        <v>53</v>
      </c>
      <c r="E556" s="50">
        <v>24015</v>
      </c>
      <c r="F556" s="50">
        <f t="shared" si="26"/>
        <v>1272795</v>
      </c>
      <c r="G556" s="49">
        <f t="shared" si="27"/>
        <v>6</v>
      </c>
      <c r="I556" s="34"/>
      <c r="J556" s="34"/>
      <c r="K556" s="34"/>
      <c r="L556" s="34"/>
    </row>
    <row r="557" spans="1:12">
      <c r="A557" s="37"/>
      <c r="B557" s="3">
        <v>2</v>
      </c>
      <c r="C557" s="49" t="str">
        <f t="shared" si="25"/>
        <v>Санкт-Петербург</v>
      </c>
      <c r="D557" s="50">
        <v>6</v>
      </c>
      <c r="E557" s="50">
        <v>34939</v>
      </c>
      <c r="F557" s="50">
        <f t="shared" si="26"/>
        <v>209634</v>
      </c>
      <c r="G557" s="49">
        <f t="shared" si="27"/>
        <v>9</v>
      </c>
      <c r="I557" s="34"/>
      <c r="J557" s="34"/>
      <c r="K557" s="34"/>
      <c r="L557" s="34"/>
    </row>
    <row r="558" spans="1:12">
      <c r="A558" s="37"/>
      <c r="B558" s="3">
        <v>3</v>
      </c>
      <c r="C558" s="49" t="str">
        <f t="shared" si="25"/>
        <v>Челябинск</v>
      </c>
      <c r="D558" s="50">
        <v>58</v>
      </c>
      <c r="E558" s="50">
        <v>54781</v>
      </c>
      <c r="F558" s="50">
        <f t="shared" si="26"/>
        <v>3177298</v>
      </c>
      <c r="G558" s="49">
        <f t="shared" si="27"/>
        <v>1</v>
      </c>
      <c r="I558" s="34"/>
      <c r="J558" s="34"/>
      <c r="K558" s="34"/>
      <c r="L558" s="34"/>
    </row>
    <row r="559" spans="1:12">
      <c r="A559" s="37"/>
      <c r="B559" s="3">
        <v>3</v>
      </c>
      <c r="C559" s="49" t="str">
        <f t="shared" si="25"/>
        <v>Челябинск</v>
      </c>
      <c r="D559" s="50">
        <v>86</v>
      </c>
      <c r="E559" s="50">
        <v>53983</v>
      </c>
      <c r="F559" s="50">
        <f t="shared" si="26"/>
        <v>4642538</v>
      </c>
      <c r="G559" s="49">
        <f t="shared" si="27"/>
        <v>1</v>
      </c>
      <c r="I559" s="34"/>
      <c r="J559" s="34"/>
      <c r="K559" s="34"/>
      <c r="L559" s="34"/>
    </row>
    <row r="560" spans="1:12">
      <c r="A560" s="37"/>
      <c r="B560" s="3">
        <v>7</v>
      </c>
      <c r="C560" s="49" t="str">
        <f t="shared" si="25"/>
        <v>Мурманск</v>
      </c>
      <c r="D560" s="50">
        <v>1</v>
      </c>
      <c r="E560" s="50">
        <v>22509</v>
      </c>
      <c r="F560" s="50">
        <f t="shared" si="26"/>
        <v>22509</v>
      </c>
      <c r="G560" s="49">
        <f t="shared" si="27"/>
        <v>10</v>
      </c>
      <c r="I560" s="34"/>
      <c r="J560" s="34"/>
      <c r="K560" s="34"/>
      <c r="L560" s="34"/>
    </row>
    <row r="561" spans="1:12">
      <c r="A561" s="37"/>
      <c r="B561" s="3">
        <v>9</v>
      </c>
      <c r="C561" s="49" t="str">
        <f t="shared" si="25"/>
        <v>Тюмень</v>
      </c>
      <c r="D561" s="50">
        <v>21</v>
      </c>
      <c r="E561" s="50">
        <v>88597</v>
      </c>
      <c r="F561" s="50">
        <f t="shared" si="26"/>
        <v>1860537</v>
      </c>
      <c r="G561" s="49">
        <f t="shared" si="27"/>
        <v>3</v>
      </c>
      <c r="I561" s="34"/>
      <c r="J561" s="34"/>
      <c r="K561" s="34"/>
      <c r="L561" s="34"/>
    </row>
    <row r="562" spans="1:12">
      <c r="A562" s="37"/>
      <c r="B562" s="3">
        <v>9</v>
      </c>
      <c r="C562" s="49" t="str">
        <f t="shared" si="25"/>
        <v>Тюмень</v>
      </c>
      <c r="D562" s="50">
        <v>51</v>
      </c>
      <c r="E562" s="50">
        <v>68145</v>
      </c>
      <c r="F562" s="50">
        <f t="shared" si="26"/>
        <v>3475395</v>
      </c>
      <c r="G562" s="49">
        <f t="shared" si="27"/>
        <v>3</v>
      </c>
      <c r="I562" s="34"/>
      <c r="J562" s="34"/>
      <c r="K562" s="34"/>
      <c r="L562" s="34"/>
    </row>
    <row r="563" spans="1:12">
      <c r="A563" s="37"/>
      <c r="B563" s="3">
        <v>6</v>
      </c>
      <c r="C563" s="49" t="str">
        <f t="shared" si="25"/>
        <v>Владивосток</v>
      </c>
      <c r="D563" s="50">
        <v>13</v>
      </c>
      <c r="E563" s="50">
        <v>10628</v>
      </c>
      <c r="F563" s="50">
        <f t="shared" si="26"/>
        <v>138164</v>
      </c>
      <c r="G563" s="49">
        <f t="shared" si="27"/>
        <v>7</v>
      </c>
      <c r="I563" s="34"/>
      <c r="J563" s="34"/>
      <c r="K563" s="34"/>
      <c r="L563" s="34"/>
    </row>
    <row r="564" spans="1:12">
      <c r="A564" s="37"/>
      <c r="B564" s="3">
        <v>5</v>
      </c>
      <c r="C564" s="49" t="str">
        <f t="shared" si="25"/>
        <v>Краснодар</v>
      </c>
      <c r="D564" s="50">
        <v>16</v>
      </c>
      <c r="E564" s="50">
        <v>88112</v>
      </c>
      <c r="F564" s="50">
        <f t="shared" si="26"/>
        <v>1409792</v>
      </c>
      <c r="G564" s="49">
        <f t="shared" si="27"/>
        <v>4</v>
      </c>
      <c r="I564" s="34"/>
      <c r="J564" s="34"/>
      <c r="K564" s="34"/>
      <c r="L564" s="34"/>
    </row>
    <row r="565" spans="1:12">
      <c r="A565" s="37"/>
      <c r="B565" s="3">
        <v>8</v>
      </c>
      <c r="C565" s="49" t="str">
        <f t="shared" si="25"/>
        <v>Новосибирск</v>
      </c>
      <c r="D565" s="50">
        <v>10</v>
      </c>
      <c r="E565" s="50">
        <v>10922</v>
      </c>
      <c r="F565" s="50">
        <f t="shared" si="26"/>
        <v>109220</v>
      </c>
      <c r="G565" s="49">
        <f t="shared" si="27"/>
        <v>5</v>
      </c>
      <c r="I565" s="34"/>
      <c r="J565" s="34"/>
      <c r="K565" s="34"/>
      <c r="L565" s="34"/>
    </row>
    <row r="566" spans="1:12">
      <c r="A566" s="37"/>
      <c r="B566" s="3">
        <v>3</v>
      </c>
      <c r="C566" s="49" t="str">
        <f t="shared" si="25"/>
        <v>Челябинск</v>
      </c>
      <c r="D566" s="50">
        <v>11</v>
      </c>
      <c r="E566" s="50">
        <v>67519</v>
      </c>
      <c r="F566" s="50">
        <f t="shared" si="26"/>
        <v>742709</v>
      </c>
      <c r="G566" s="49">
        <f t="shared" si="27"/>
        <v>1</v>
      </c>
      <c r="I566" s="34"/>
      <c r="J566" s="34"/>
      <c r="K566" s="34"/>
      <c r="L566" s="34"/>
    </row>
    <row r="567" spans="1:12">
      <c r="A567" s="37"/>
      <c r="B567" s="3">
        <v>8</v>
      </c>
      <c r="C567" s="49" t="str">
        <f t="shared" si="25"/>
        <v>Новосибирск</v>
      </c>
      <c r="D567" s="50">
        <v>78</v>
      </c>
      <c r="E567" s="50">
        <v>45207</v>
      </c>
      <c r="F567" s="50">
        <f t="shared" si="26"/>
        <v>3526146</v>
      </c>
      <c r="G567" s="49">
        <f t="shared" si="27"/>
        <v>5</v>
      </c>
      <c r="I567" s="34"/>
      <c r="J567" s="34"/>
      <c r="K567" s="34"/>
      <c r="L567" s="34"/>
    </row>
    <row r="568" spans="1:12">
      <c r="A568" s="37"/>
      <c r="B568" s="3">
        <v>3</v>
      </c>
      <c r="C568" s="49" t="str">
        <f t="shared" si="25"/>
        <v>Челябинск</v>
      </c>
      <c r="D568" s="50">
        <v>12</v>
      </c>
      <c r="E568" s="50">
        <v>10020</v>
      </c>
      <c r="F568" s="50">
        <f t="shared" si="26"/>
        <v>120240</v>
      </c>
      <c r="G568" s="49">
        <f t="shared" si="27"/>
        <v>1</v>
      </c>
      <c r="I568" s="34"/>
      <c r="J568" s="34"/>
      <c r="K568" s="34"/>
      <c r="L568" s="34"/>
    </row>
    <row r="569" spans="1:12">
      <c r="A569" s="37"/>
      <c r="B569" s="3">
        <v>9</v>
      </c>
      <c r="C569" s="49" t="str">
        <f t="shared" si="25"/>
        <v>Тюмень</v>
      </c>
      <c r="D569" s="50">
        <v>83</v>
      </c>
      <c r="E569" s="50">
        <v>94014</v>
      </c>
      <c r="F569" s="50">
        <f t="shared" si="26"/>
        <v>7803162</v>
      </c>
      <c r="G569" s="49">
        <f t="shared" si="27"/>
        <v>3</v>
      </c>
      <c r="I569" s="34"/>
      <c r="J569" s="34"/>
      <c r="K569" s="34"/>
      <c r="L569" s="34"/>
    </row>
    <row r="570" spans="1:12">
      <c r="A570" s="37"/>
      <c r="B570" s="3">
        <v>4</v>
      </c>
      <c r="C570" s="49" t="str">
        <f t="shared" si="25"/>
        <v>Архангельск</v>
      </c>
      <c r="D570" s="50">
        <v>38</v>
      </c>
      <c r="E570" s="50">
        <v>98543</v>
      </c>
      <c r="F570" s="50">
        <f t="shared" si="26"/>
        <v>3744634</v>
      </c>
      <c r="G570" s="49">
        <f t="shared" si="27"/>
        <v>2</v>
      </c>
      <c r="I570" s="34"/>
      <c r="J570" s="34"/>
      <c r="K570" s="34"/>
      <c r="L570" s="34"/>
    </row>
    <row r="571" spans="1:12">
      <c r="A571" s="37"/>
      <c r="B571" s="3">
        <v>9</v>
      </c>
      <c r="C571" s="49" t="str">
        <f t="shared" si="25"/>
        <v>Тюмень</v>
      </c>
      <c r="D571" s="50">
        <v>87</v>
      </c>
      <c r="E571" s="50">
        <v>26989</v>
      </c>
      <c r="F571" s="50">
        <f t="shared" si="26"/>
        <v>2348043</v>
      </c>
      <c r="G571" s="49">
        <f t="shared" si="27"/>
        <v>3</v>
      </c>
      <c r="I571" s="34"/>
      <c r="J571" s="34"/>
      <c r="K571" s="34"/>
      <c r="L571" s="34"/>
    </row>
    <row r="572" spans="1:12">
      <c r="A572" s="37"/>
      <c r="B572" s="3">
        <v>5</v>
      </c>
      <c r="C572" s="49" t="str">
        <f t="shared" si="25"/>
        <v>Краснодар</v>
      </c>
      <c r="D572" s="50">
        <v>44</v>
      </c>
      <c r="E572" s="50">
        <v>62859</v>
      </c>
      <c r="F572" s="50">
        <f t="shared" si="26"/>
        <v>2765796</v>
      </c>
      <c r="G572" s="49">
        <f t="shared" si="27"/>
        <v>4</v>
      </c>
      <c r="I572" s="34"/>
      <c r="J572" s="34"/>
      <c r="K572" s="34"/>
      <c r="L572" s="34"/>
    </row>
    <row r="573" spans="1:12">
      <c r="A573" s="37"/>
      <c r="B573" s="3">
        <v>10</v>
      </c>
      <c r="C573" s="49" t="str">
        <f t="shared" si="25"/>
        <v>Сочи</v>
      </c>
      <c r="D573" s="50">
        <v>30</v>
      </c>
      <c r="E573" s="50">
        <v>64685</v>
      </c>
      <c r="F573" s="50">
        <f t="shared" si="26"/>
        <v>1940550</v>
      </c>
      <c r="G573" s="49">
        <f t="shared" si="27"/>
        <v>6</v>
      </c>
      <c r="I573" s="34"/>
      <c r="J573" s="34"/>
      <c r="K573" s="34"/>
      <c r="L573" s="34"/>
    </row>
    <row r="574" spans="1:12">
      <c r="A574" s="37"/>
      <c r="B574" s="3">
        <v>6</v>
      </c>
      <c r="C574" s="49" t="str">
        <f t="shared" si="25"/>
        <v>Владивосток</v>
      </c>
      <c r="D574" s="50">
        <v>93</v>
      </c>
      <c r="E574" s="50">
        <v>21713</v>
      </c>
      <c r="F574" s="50">
        <f t="shared" si="26"/>
        <v>2019309</v>
      </c>
      <c r="G574" s="49">
        <f t="shared" si="27"/>
        <v>7</v>
      </c>
      <c r="I574" s="34"/>
      <c r="J574" s="34"/>
      <c r="K574" s="34"/>
      <c r="L574" s="34"/>
    </row>
    <row r="575" spans="1:12">
      <c r="A575" s="37"/>
      <c r="B575" s="3">
        <v>2</v>
      </c>
      <c r="C575" s="49" t="str">
        <f t="shared" si="25"/>
        <v>Санкт-Петербург</v>
      </c>
      <c r="D575" s="50">
        <v>62</v>
      </c>
      <c r="E575" s="50">
        <v>83672</v>
      </c>
      <c r="F575" s="50">
        <f t="shared" si="26"/>
        <v>5187664</v>
      </c>
      <c r="G575" s="49">
        <f t="shared" si="27"/>
        <v>9</v>
      </c>
      <c r="I575" s="34"/>
      <c r="J575" s="34"/>
      <c r="K575" s="34"/>
      <c r="L575" s="34"/>
    </row>
    <row r="576" spans="1:12">
      <c r="A576" s="37"/>
      <c r="B576" s="3">
        <v>7</v>
      </c>
      <c r="C576" s="49" t="str">
        <f t="shared" si="25"/>
        <v>Мурманск</v>
      </c>
      <c r="D576" s="50">
        <v>34</v>
      </c>
      <c r="E576" s="50">
        <v>42979</v>
      </c>
      <c r="F576" s="50">
        <f t="shared" si="26"/>
        <v>1461286</v>
      </c>
      <c r="G576" s="49">
        <f t="shared" si="27"/>
        <v>10</v>
      </c>
      <c r="I576" s="34"/>
      <c r="J576" s="34"/>
      <c r="K576" s="34"/>
      <c r="L576" s="34"/>
    </row>
    <row r="577" spans="1:12">
      <c r="A577" s="37"/>
      <c r="B577" s="3">
        <v>6</v>
      </c>
      <c r="C577" s="49" t="str">
        <f t="shared" si="25"/>
        <v>Владивосток</v>
      </c>
      <c r="D577" s="50">
        <v>41</v>
      </c>
      <c r="E577" s="50">
        <v>94574</v>
      </c>
      <c r="F577" s="50">
        <f t="shared" si="26"/>
        <v>3877534</v>
      </c>
      <c r="G577" s="49">
        <f t="shared" si="27"/>
        <v>7</v>
      </c>
      <c r="I577" s="34"/>
      <c r="J577" s="34"/>
      <c r="K577" s="34"/>
      <c r="L577" s="34"/>
    </row>
    <row r="578" spans="1:12">
      <c r="A578" s="37"/>
      <c r="B578" s="3">
        <v>8</v>
      </c>
      <c r="C578" s="49" t="str">
        <f t="shared" si="25"/>
        <v>Новосибирск</v>
      </c>
      <c r="D578" s="50">
        <v>38</v>
      </c>
      <c r="E578" s="50">
        <v>46058</v>
      </c>
      <c r="F578" s="50">
        <f t="shared" si="26"/>
        <v>1750204</v>
      </c>
      <c r="G578" s="49">
        <f t="shared" si="27"/>
        <v>5</v>
      </c>
      <c r="I578" s="34"/>
      <c r="J578" s="34"/>
      <c r="K578" s="34"/>
      <c r="L578" s="34"/>
    </row>
    <row r="579" spans="1:12">
      <c r="A579" s="37"/>
      <c r="B579" s="3">
        <v>7</v>
      </c>
      <c r="C579" s="49" t="str">
        <f t="shared" si="25"/>
        <v>Мурманск</v>
      </c>
      <c r="D579" s="50">
        <v>14</v>
      </c>
      <c r="E579" s="50">
        <v>89360</v>
      </c>
      <c r="F579" s="50">
        <f t="shared" si="26"/>
        <v>1251040</v>
      </c>
      <c r="G579" s="49">
        <f t="shared" si="27"/>
        <v>10</v>
      </c>
      <c r="I579" s="34"/>
      <c r="J579" s="34"/>
      <c r="K579" s="34"/>
      <c r="L579" s="34"/>
    </row>
    <row r="580" spans="1:12">
      <c r="A580" s="37"/>
      <c r="B580" s="3">
        <v>5</v>
      </c>
      <c r="C580" s="49" t="str">
        <f t="shared" si="25"/>
        <v>Краснодар</v>
      </c>
      <c r="D580" s="50">
        <v>25</v>
      </c>
      <c r="E580" s="50">
        <v>12501</v>
      </c>
      <c r="F580" s="50">
        <f t="shared" si="26"/>
        <v>312525</v>
      </c>
      <c r="G580" s="49">
        <f t="shared" si="27"/>
        <v>4</v>
      </c>
      <c r="I580" s="34"/>
      <c r="J580" s="34"/>
      <c r="K580" s="34"/>
      <c r="L580" s="34"/>
    </row>
    <row r="581" spans="1:12">
      <c r="A581" s="37"/>
      <c r="B581" s="3">
        <v>1</v>
      </c>
      <c r="C581" s="49" t="str">
        <f t="shared" si="25"/>
        <v>Москва</v>
      </c>
      <c r="D581" s="50">
        <v>48</v>
      </c>
      <c r="E581" s="50">
        <v>52998</v>
      </c>
      <c r="F581" s="50">
        <f t="shared" si="26"/>
        <v>2543904</v>
      </c>
      <c r="G581" s="49">
        <f t="shared" si="27"/>
        <v>8</v>
      </c>
      <c r="I581" s="34"/>
      <c r="J581" s="34"/>
      <c r="K581" s="34"/>
      <c r="L581" s="34"/>
    </row>
    <row r="582" spans="1:12">
      <c r="A582" s="37"/>
      <c r="B582" s="3">
        <v>4</v>
      </c>
      <c r="C582" s="49" t="str">
        <f t="shared" si="25"/>
        <v>Архангельск</v>
      </c>
      <c r="D582" s="50">
        <v>7</v>
      </c>
      <c r="E582" s="50">
        <v>99557</v>
      </c>
      <c r="F582" s="50">
        <f t="shared" si="26"/>
        <v>696899</v>
      </c>
      <c r="G582" s="49">
        <f t="shared" si="27"/>
        <v>2</v>
      </c>
      <c r="I582" s="34"/>
      <c r="J582" s="34"/>
      <c r="K582" s="34"/>
      <c r="L582" s="34"/>
    </row>
    <row r="583" spans="1:12">
      <c r="A583" s="37"/>
      <c r="B583" s="3">
        <v>3</v>
      </c>
      <c r="C583" s="49" t="str">
        <f t="shared" si="25"/>
        <v>Челябинск</v>
      </c>
      <c r="D583" s="50">
        <v>61</v>
      </c>
      <c r="E583" s="50">
        <v>68301</v>
      </c>
      <c r="F583" s="50">
        <f t="shared" si="26"/>
        <v>4166361</v>
      </c>
      <c r="G583" s="49">
        <f t="shared" si="27"/>
        <v>1</v>
      </c>
      <c r="I583" s="34"/>
      <c r="J583" s="34"/>
      <c r="K583" s="34"/>
      <c r="L583" s="34"/>
    </row>
    <row r="584" spans="1:12">
      <c r="A584" s="37"/>
      <c r="B584" s="3">
        <v>7</v>
      </c>
      <c r="C584" s="49" t="str">
        <f t="shared" si="25"/>
        <v>Мурманск</v>
      </c>
      <c r="D584" s="50">
        <v>51</v>
      </c>
      <c r="E584" s="50">
        <v>78120</v>
      </c>
      <c r="F584" s="50">
        <f t="shared" si="26"/>
        <v>3984120</v>
      </c>
      <c r="G584" s="49">
        <f t="shared" si="27"/>
        <v>10</v>
      </c>
      <c r="I584" s="34"/>
      <c r="J584" s="34"/>
      <c r="K584" s="34"/>
      <c r="L584" s="34"/>
    </row>
    <row r="585" spans="1:12">
      <c r="A585" s="37"/>
      <c r="B585" s="3">
        <v>3</v>
      </c>
      <c r="C585" s="49" t="str">
        <f t="shared" si="25"/>
        <v>Челябинск</v>
      </c>
      <c r="D585" s="50">
        <v>0</v>
      </c>
      <c r="E585" s="50">
        <v>71569</v>
      </c>
      <c r="F585" s="50">
        <f t="shared" si="26"/>
        <v>0</v>
      </c>
      <c r="G585" s="49">
        <f t="shared" si="27"/>
        <v>1</v>
      </c>
      <c r="I585" s="34"/>
      <c r="J585" s="34"/>
      <c r="K585" s="34"/>
      <c r="L585" s="34"/>
    </row>
    <row r="586" spans="1:12">
      <c r="A586" s="37"/>
      <c r="B586" s="3">
        <v>10</v>
      </c>
      <c r="C586" s="49" t="str">
        <f t="shared" si="25"/>
        <v>Сочи</v>
      </c>
      <c r="D586" s="50">
        <v>85</v>
      </c>
      <c r="E586" s="50">
        <v>16312</v>
      </c>
      <c r="F586" s="50">
        <f t="shared" si="26"/>
        <v>1386520</v>
      </c>
      <c r="G586" s="49">
        <f t="shared" si="27"/>
        <v>6</v>
      </c>
      <c r="I586" s="34"/>
      <c r="J586" s="34"/>
      <c r="K586" s="34"/>
      <c r="L586" s="34"/>
    </row>
    <row r="587" spans="1:12">
      <c r="A587" s="37"/>
      <c r="B587" s="3">
        <v>3</v>
      </c>
      <c r="C587" s="49" t="str">
        <f t="shared" si="25"/>
        <v>Челябинск</v>
      </c>
      <c r="D587" s="50">
        <v>50</v>
      </c>
      <c r="E587" s="50">
        <v>29371</v>
      </c>
      <c r="F587" s="50">
        <f t="shared" si="26"/>
        <v>1468550</v>
      </c>
      <c r="G587" s="49">
        <f t="shared" si="27"/>
        <v>1</v>
      </c>
      <c r="I587" s="34"/>
      <c r="J587" s="34"/>
      <c r="K587" s="34"/>
      <c r="L587" s="34"/>
    </row>
    <row r="588" spans="1:12">
      <c r="A588" s="37"/>
      <c r="B588" s="3">
        <v>6</v>
      </c>
      <c r="C588" s="49" t="str">
        <f t="shared" si="25"/>
        <v>Владивосток</v>
      </c>
      <c r="D588" s="50">
        <v>45</v>
      </c>
      <c r="E588" s="50">
        <v>95642</v>
      </c>
      <c r="F588" s="50">
        <f t="shared" si="26"/>
        <v>4303890</v>
      </c>
      <c r="G588" s="49">
        <f t="shared" si="27"/>
        <v>7</v>
      </c>
      <c r="I588" s="34"/>
      <c r="J588" s="34"/>
      <c r="K588" s="34"/>
      <c r="L588" s="34"/>
    </row>
    <row r="589" spans="1:12">
      <c r="A589" s="37"/>
      <c r="B589" s="3">
        <v>6</v>
      </c>
      <c r="C589" s="49" t="str">
        <f t="shared" si="25"/>
        <v>Владивосток</v>
      </c>
      <c r="D589" s="50">
        <v>57</v>
      </c>
      <c r="E589" s="50">
        <v>44551</v>
      </c>
      <c r="F589" s="50">
        <f t="shared" si="26"/>
        <v>2539407</v>
      </c>
      <c r="G589" s="49">
        <f t="shared" si="27"/>
        <v>7</v>
      </c>
      <c r="I589" s="34"/>
      <c r="J589" s="34"/>
      <c r="K589" s="34"/>
      <c r="L589" s="34"/>
    </row>
    <row r="590" spans="1:12">
      <c r="A590" s="37"/>
      <c r="B590" s="3">
        <v>6</v>
      </c>
      <c r="C590" s="49" t="str">
        <f t="shared" si="25"/>
        <v>Владивосток</v>
      </c>
      <c r="D590" s="50">
        <v>24</v>
      </c>
      <c r="E590" s="50">
        <v>45475</v>
      </c>
      <c r="F590" s="50">
        <f t="shared" si="26"/>
        <v>1091400</v>
      </c>
      <c r="G590" s="49">
        <f t="shared" si="27"/>
        <v>7</v>
      </c>
      <c r="I590" s="34"/>
      <c r="J590" s="34"/>
      <c r="K590" s="34"/>
      <c r="L590" s="34"/>
    </row>
    <row r="591" spans="1:12">
      <c r="A591" s="37"/>
      <c r="B591" s="3">
        <v>8</v>
      </c>
      <c r="C591" s="49" t="str">
        <f t="shared" si="25"/>
        <v>Новосибирск</v>
      </c>
      <c r="D591" s="50">
        <v>24</v>
      </c>
      <c r="E591" s="50">
        <v>23310</v>
      </c>
      <c r="F591" s="50">
        <f t="shared" si="26"/>
        <v>559440</v>
      </c>
      <c r="G591" s="49">
        <f t="shared" si="27"/>
        <v>5</v>
      </c>
      <c r="I591" s="34"/>
      <c r="J591" s="34"/>
      <c r="K591" s="34"/>
      <c r="L591" s="34"/>
    </row>
    <row r="592" spans="1:12">
      <c r="A592" s="37"/>
      <c r="B592" s="3">
        <v>4</v>
      </c>
      <c r="C592" s="49" t="str">
        <f t="shared" si="25"/>
        <v>Архангельск</v>
      </c>
      <c r="D592" s="50">
        <v>62</v>
      </c>
      <c r="E592" s="50">
        <v>92290</v>
      </c>
      <c r="F592" s="50">
        <f t="shared" si="26"/>
        <v>5721980</v>
      </c>
      <c r="G592" s="49">
        <f t="shared" si="27"/>
        <v>2</v>
      </c>
      <c r="I592" s="34"/>
      <c r="J592" s="34"/>
      <c r="K592" s="34"/>
      <c r="L592" s="34"/>
    </row>
    <row r="593" spans="1:12">
      <c r="A593" s="37"/>
      <c r="B593" s="3">
        <v>3</v>
      </c>
      <c r="C593" s="49" t="str">
        <f t="shared" si="25"/>
        <v>Челябинск</v>
      </c>
      <c r="D593" s="50">
        <v>7</v>
      </c>
      <c r="E593" s="50">
        <v>44965</v>
      </c>
      <c r="F593" s="50">
        <f t="shared" si="26"/>
        <v>314755</v>
      </c>
      <c r="G593" s="49">
        <f t="shared" si="27"/>
        <v>1</v>
      </c>
      <c r="I593" s="34"/>
      <c r="J593" s="34"/>
      <c r="K593" s="34"/>
      <c r="L593" s="34"/>
    </row>
    <row r="594" spans="1:12">
      <c r="A594" s="37"/>
      <c r="B594" s="3">
        <v>9</v>
      </c>
      <c r="C594" s="49" t="str">
        <f t="shared" ref="C594:C604" si="28">VLOOKUP(B594,$I$5:$K$14,2,FALSE)</f>
        <v>Тюмень</v>
      </c>
      <c r="D594" s="50">
        <v>91</v>
      </c>
      <c r="E594" s="50">
        <v>97914</v>
      </c>
      <c r="F594" s="50">
        <f t="shared" ref="F594:F657" si="29">+E594*D594</f>
        <v>8910174</v>
      </c>
      <c r="G594" s="49">
        <f t="shared" ref="G594:G657" si="30">RANK(VLOOKUP(B594, $I$5:$K$14, 3, FALSE),$K$5:$K$14,0)</f>
        <v>3</v>
      </c>
      <c r="I594" s="34"/>
      <c r="J594" s="34"/>
      <c r="K594" s="34"/>
      <c r="L594" s="34"/>
    </row>
    <row r="595" spans="1:12">
      <c r="A595" s="37"/>
      <c r="B595" s="3">
        <v>6</v>
      </c>
      <c r="C595" s="49" t="str">
        <f t="shared" si="28"/>
        <v>Владивосток</v>
      </c>
      <c r="D595" s="50">
        <v>0</v>
      </c>
      <c r="E595" s="50">
        <v>26703</v>
      </c>
      <c r="F595" s="50">
        <f t="shared" si="29"/>
        <v>0</v>
      </c>
      <c r="G595" s="49">
        <f t="shared" si="30"/>
        <v>7</v>
      </c>
      <c r="I595" s="34"/>
      <c r="J595" s="34"/>
      <c r="K595" s="34"/>
      <c r="L595" s="34"/>
    </row>
    <row r="596" spans="1:12">
      <c r="A596" s="37"/>
      <c r="B596" s="3">
        <v>7</v>
      </c>
      <c r="C596" s="49" t="str">
        <f t="shared" si="28"/>
        <v>Мурманск</v>
      </c>
      <c r="D596" s="50">
        <v>33</v>
      </c>
      <c r="E596" s="50">
        <v>20742</v>
      </c>
      <c r="F596" s="50">
        <f t="shared" si="29"/>
        <v>684486</v>
      </c>
      <c r="G596" s="49">
        <f t="shared" si="30"/>
        <v>10</v>
      </c>
      <c r="I596" s="34"/>
      <c r="J596" s="34"/>
      <c r="K596" s="34"/>
      <c r="L596" s="34"/>
    </row>
    <row r="597" spans="1:12">
      <c r="A597" s="37"/>
      <c r="B597" s="3">
        <v>8</v>
      </c>
      <c r="C597" s="49" t="str">
        <f t="shared" si="28"/>
        <v>Новосибирск</v>
      </c>
      <c r="D597" s="50">
        <v>16</v>
      </c>
      <c r="E597" s="50">
        <v>72457</v>
      </c>
      <c r="F597" s="50">
        <f t="shared" si="29"/>
        <v>1159312</v>
      </c>
      <c r="G597" s="49">
        <f t="shared" si="30"/>
        <v>5</v>
      </c>
      <c r="I597" s="34"/>
      <c r="J597" s="34"/>
      <c r="K597" s="34"/>
      <c r="L597" s="34"/>
    </row>
    <row r="598" spans="1:12">
      <c r="A598" s="37"/>
      <c r="B598" s="3">
        <v>2</v>
      </c>
      <c r="C598" s="49" t="str">
        <f t="shared" si="28"/>
        <v>Санкт-Петербург</v>
      </c>
      <c r="D598" s="50">
        <v>18</v>
      </c>
      <c r="E598" s="50">
        <v>7632</v>
      </c>
      <c r="F598" s="50">
        <f t="shared" si="29"/>
        <v>137376</v>
      </c>
      <c r="G598" s="49">
        <f t="shared" si="30"/>
        <v>9</v>
      </c>
      <c r="I598" s="34"/>
      <c r="J598" s="34"/>
      <c r="K598" s="34"/>
      <c r="L598" s="34"/>
    </row>
    <row r="599" spans="1:12">
      <c r="A599" s="37"/>
      <c r="B599" s="3">
        <v>3</v>
      </c>
      <c r="C599" s="49" t="str">
        <f t="shared" si="28"/>
        <v>Челябинск</v>
      </c>
      <c r="D599" s="50">
        <v>79</v>
      </c>
      <c r="E599" s="50">
        <v>48717</v>
      </c>
      <c r="F599" s="50">
        <f t="shared" si="29"/>
        <v>3848643</v>
      </c>
      <c r="G599" s="49">
        <f t="shared" si="30"/>
        <v>1</v>
      </c>
      <c r="I599" s="34"/>
      <c r="J599" s="34"/>
      <c r="K599" s="34"/>
      <c r="L599" s="34"/>
    </row>
    <row r="600" spans="1:12">
      <c r="A600" s="37"/>
      <c r="B600" s="3">
        <v>5</v>
      </c>
      <c r="C600" s="49" t="str">
        <f t="shared" si="28"/>
        <v>Краснодар</v>
      </c>
      <c r="D600" s="50">
        <v>41</v>
      </c>
      <c r="E600" s="50">
        <v>32941</v>
      </c>
      <c r="F600" s="50">
        <f t="shared" si="29"/>
        <v>1350581</v>
      </c>
      <c r="G600" s="49">
        <f t="shared" si="30"/>
        <v>4</v>
      </c>
      <c r="I600" s="34"/>
      <c r="J600" s="34"/>
      <c r="K600" s="34"/>
      <c r="L600" s="34"/>
    </row>
    <row r="601" spans="1:12">
      <c r="A601" s="37"/>
      <c r="B601" s="3">
        <v>2</v>
      </c>
      <c r="C601" s="49" t="str">
        <f t="shared" si="28"/>
        <v>Санкт-Петербург</v>
      </c>
      <c r="D601" s="50">
        <v>96</v>
      </c>
      <c r="E601" s="50">
        <v>23897</v>
      </c>
      <c r="F601" s="50">
        <f t="shared" si="29"/>
        <v>2294112</v>
      </c>
      <c r="G601" s="49">
        <f t="shared" si="30"/>
        <v>9</v>
      </c>
      <c r="I601" s="34"/>
      <c r="J601" s="34"/>
      <c r="K601" s="34"/>
      <c r="L601" s="34"/>
    </row>
    <row r="602" spans="1:12">
      <c r="A602" s="37"/>
      <c r="B602" s="3">
        <v>8</v>
      </c>
      <c r="C602" s="49" t="str">
        <f t="shared" si="28"/>
        <v>Новосибирск</v>
      </c>
      <c r="D602" s="50">
        <v>4</v>
      </c>
      <c r="E602" s="50">
        <v>15951</v>
      </c>
      <c r="F602" s="50">
        <f t="shared" si="29"/>
        <v>63804</v>
      </c>
      <c r="G602" s="49">
        <f t="shared" si="30"/>
        <v>5</v>
      </c>
      <c r="I602" s="34"/>
      <c r="J602" s="34"/>
      <c r="K602" s="34"/>
      <c r="L602" s="34"/>
    </row>
    <row r="603" spans="1:12">
      <c r="A603" s="37"/>
      <c r="B603" s="3">
        <v>5</v>
      </c>
      <c r="C603" s="49" t="str">
        <f t="shared" si="28"/>
        <v>Краснодар</v>
      </c>
      <c r="D603" s="50">
        <v>75</v>
      </c>
      <c r="E603" s="50">
        <v>64582</v>
      </c>
      <c r="F603" s="50">
        <f t="shared" si="29"/>
        <v>4843650</v>
      </c>
      <c r="G603" s="49">
        <f t="shared" si="30"/>
        <v>4</v>
      </c>
      <c r="I603" s="34"/>
      <c r="J603" s="34"/>
      <c r="K603" s="34"/>
      <c r="L603" s="34"/>
    </row>
    <row r="604" spans="1:12">
      <c r="A604" s="37"/>
      <c r="B604" s="3">
        <v>5</v>
      </c>
      <c r="C604" s="49" t="str">
        <f t="shared" si="28"/>
        <v>Краснодар</v>
      </c>
      <c r="D604" s="50">
        <v>17</v>
      </c>
      <c r="E604" s="50">
        <v>85626</v>
      </c>
      <c r="F604" s="50">
        <f t="shared" si="29"/>
        <v>1455642</v>
      </c>
      <c r="G604" s="49">
        <f t="shared" si="30"/>
        <v>4</v>
      </c>
      <c r="I604" s="34"/>
      <c r="J604" s="34"/>
      <c r="K604" s="34"/>
      <c r="L604" s="34"/>
    </row>
    <row r="605" spans="1:12">
      <c r="A605" s="37"/>
      <c r="B605" s="3">
        <v>9</v>
      </c>
      <c r="C605" s="49" t="str">
        <f>VLOOKUP(B605,$I$5:$K$14,2,FALSE)</f>
        <v>Тюмень</v>
      </c>
      <c r="D605" s="50">
        <v>99</v>
      </c>
      <c r="E605" s="50">
        <v>84751</v>
      </c>
      <c r="F605" s="50">
        <f t="shared" si="29"/>
        <v>8390349</v>
      </c>
      <c r="G605" s="49">
        <f t="shared" si="30"/>
        <v>3</v>
      </c>
      <c r="I605" s="34"/>
      <c r="J605" s="34"/>
      <c r="K605" s="34"/>
      <c r="L605" s="34"/>
    </row>
    <row r="606" spans="1:12">
      <c r="A606" s="37"/>
      <c r="B606" s="3">
        <v>7</v>
      </c>
      <c r="C606" s="49" t="str">
        <f t="shared" ref="C606:C669" si="31">VLOOKUP(B606,$I$5:$K$14,2,FALSE)</f>
        <v>Мурманск</v>
      </c>
      <c r="D606" s="50">
        <v>21</v>
      </c>
      <c r="E606" s="50">
        <v>92423</v>
      </c>
      <c r="F606" s="50">
        <f t="shared" si="29"/>
        <v>1940883</v>
      </c>
      <c r="G606" s="49">
        <f t="shared" si="30"/>
        <v>10</v>
      </c>
      <c r="I606" s="34"/>
      <c r="J606" s="34"/>
      <c r="K606" s="34"/>
      <c r="L606" s="34"/>
    </row>
    <row r="607" spans="1:12">
      <c r="A607" s="37"/>
      <c r="B607" s="3">
        <v>7</v>
      </c>
      <c r="C607" s="49" t="str">
        <f t="shared" si="31"/>
        <v>Мурманск</v>
      </c>
      <c r="D607" s="50">
        <v>77</v>
      </c>
      <c r="E607" s="50">
        <v>72832</v>
      </c>
      <c r="F607" s="50">
        <f t="shared" si="29"/>
        <v>5608064</v>
      </c>
      <c r="G607" s="49">
        <f t="shared" si="30"/>
        <v>10</v>
      </c>
      <c r="I607" s="34"/>
      <c r="J607" s="34"/>
      <c r="K607" s="34"/>
      <c r="L607" s="34"/>
    </row>
    <row r="608" spans="1:12">
      <c r="A608" s="37"/>
      <c r="B608" s="3">
        <v>7</v>
      </c>
      <c r="C608" s="49" t="str">
        <f t="shared" si="31"/>
        <v>Мурманск</v>
      </c>
      <c r="D608" s="50">
        <v>79</v>
      </c>
      <c r="E608" s="50">
        <v>65640</v>
      </c>
      <c r="F608" s="50">
        <f t="shared" si="29"/>
        <v>5185560</v>
      </c>
      <c r="G608" s="49">
        <f t="shared" si="30"/>
        <v>10</v>
      </c>
      <c r="I608" s="34"/>
      <c r="J608" s="34"/>
      <c r="K608" s="34"/>
      <c r="L608" s="34"/>
    </row>
    <row r="609" spans="1:12">
      <c r="A609" s="37"/>
      <c r="B609" s="3">
        <v>8</v>
      </c>
      <c r="C609" s="49" t="str">
        <f t="shared" si="31"/>
        <v>Новосибирск</v>
      </c>
      <c r="D609" s="50">
        <v>38</v>
      </c>
      <c r="E609" s="50">
        <v>56175</v>
      </c>
      <c r="F609" s="50">
        <f t="shared" si="29"/>
        <v>2134650</v>
      </c>
      <c r="G609" s="49">
        <f t="shared" si="30"/>
        <v>5</v>
      </c>
      <c r="I609" s="34"/>
      <c r="J609" s="34"/>
      <c r="K609" s="34"/>
      <c r="L609" s="34"/>
    </row>
    <row r="610" spans="1:12">
      <c r="A610" s="37"/>
      <c r="B610" s="3">
        <v>7</v>
      </c>
      <c r="C610" s="49" t="str">
        <f t="shared" si="31"/>
        <v>Мурманск</v>
      </c>
      <c r="D610" s="50">
        <v>56</v>
      </c>
      <c r="E610" s="50">
        <v>72503</v>
      </c>
      <c r="F610" s="50">
        <f t="shared" si="29"/>
        <v>4060168</v>
      </c>
      <c r="G610" s="49">
        <f t="shared" si="30"/>
        <v>10</v>
      </c>
      <c r="I610" s="34"/>
      <c r="J610" s="34"/>
      <c r="K610" s="34"/>
      <c r="L610" s="34"/>
    </row>
    <row r="611" spans="1:12">
      <c r="A611" s="37"/>
      <c r="B611" s="3">
        <v>5</v>
      </c>
      <c r="C611" s="49" t="str">
        <f t="shared" si="31"/>
        <v>Краснодар</v>
      </c>
      <c r="D611" s="50">
        <v>31</v>
      </c>
      <c r="E611" s="50">
        <v>78281</v>
      </c>
      <c r="F611" s="50">
        <f t="shared" si="29"/>
        <v>2426711</v>
      </c>
      <c r="G611" s="49">
        <f t="shared" si="30"/>
        <v>4</v>
      </c>
      <c r="I611" s="34"/>
      <c r="J611" s="34"/>
      <c r="K611" s="34"/>
      <c r="L611" s="34"/>
    </row>
    <row r="612" spans="1:12">
      <c r="A612" s="37"/>
      <c r="B612" s="3">
        <v>2</v>
      </c>
      <c r="C612" s="49" t="str">
        <f t="shared" si="31"/>
        <v>Санкт-Петербург</v>
      </c>
      <c r="D612" s="50">
        <v>68</v>
      </c>
      <c r="E612" s="50">
        <v>38972</v>
      </c>
      <c r="F612" s="50">
        <f t="shared" si="29"/>
        <v>2650096</v>
      </c>
      <c r="G612" s="49">
        <f t="shared" si="30"/>
        <v>9</v>
      </c>
      <c r="I612" s="34"/>
      <c r="J612" s="34"/>
      <c r="K612" s="34"/>
      <c r="L612" s="34"/>
    </row>
    <row r="613" spans="1:12">
      <c r="A613" s="37"/>
      <c r="B613" s="3">
        <v>8</v>
      </c>
      <c r="C613" s="49" t="str">
        <f t="shared" si="31"/>
        <v>Новосибирск</v>
      </c>
      <c r="D613" s="50">
        <v>39</v>
      </c>
      <c r="E613" s="50">
        <v>92889</v>
      </c>
      <c r="F613" s="50">
        <f t="shared" si="29"/>
        <v>3622671</v>
      </c>
      <c r="G613" s="49">
        <f t="shared" si="30"/>
        <v>5</v>
      </c>
      <c r="I613" s="34"/>
      <c r="J613" s="34"/>
      <c r="K613" s="34"/>
      <c r="L613" s="34"/>
    </row>
    <row r="614" spans="1:12">
      <c r="A614" s="37"/>
      <c r="B614" s="3">
        <v>8</v>
      </c>
      <c r="C614" s="49" t="str">
        <f t="shared" si="31"/>
        <v>Новосибирск</v>
      </c>
      <c r="D614" s="50">
        <v>74</v>
      </c>
      <c r="E614" s="50">
        <v>17977</v>
      </c>
      <c r="F614" s="50">
        <f t="shared" si="29"/>
        <v>1330298</v>
      </c>
      <c r="G614" s="49">
        <f t="shared" si="30"/>
        <v>5</v>
      </c>
      <c r="I614" s="34"/>
      <c r="J614" s="34"/>
      <c r="K614" s="34"/>
      <c r="L614" s="34"/>
    </row>
    <row r="615" spans="1:12">
      <c r="A615" s="37"/>
      <c r="B615" s="3">
        <v>6</v>
      </c>
      <c r="C615" s="49" t="str">
        <f t="shared" si="31"/>
        <v>Владивосток</v>
      </c>
      <c r="D615" s="50">
        <v>47</v>
      </c>
      <c r="E615" s="50">
        <v>99764</v>
      </c>
      <c r="F615" s="50">
        <f t="shared" si="29"/>
        <v>4688908</v>
      </c>
      <c r="G615" s="49">
        <f t="shared" si="30"/>
        <v>7</v>
      </c>
      <c r="I615" s="34"/>
      <c r="J615" s="34"/>
      <c r="K615" s="34"/>
      <c r="L615" s="34"/>
    </row>
    <row r="616" spans="1:12">
      <c r="A616" s="37"/>
      <c r="B616" s="3">
        <v>7</v>
      </c>
      <c r="C616" s="49" t="str">
        <f t="shared" si="31"/>
        <v>Мурманск</v>
      </c>
      <c r="D616" s="50">
        <v>38</v>
      </c>
      <c r="E616" s="50">
        <v>29558</v>
      </c>
      <c r="F616" s="50">
        <f t="shared" si="29"/>
        <v>1123204</v>
      </c>
      <c r="G616" s="49">
        <f t="shared" si="30"/>
        <v>10</v>
      </c>
      <c r="I616" s="34"/>
      <c r="J616" s="34"/>
      <c r="K616" s="34"/>
      <c r="L616" s="34"/>
    </row>
    <row r="617" spans="1:12">
      <c r="A617" s="37"/>
      <c r="B617" s="3">
        <v>8</v>
      </c>
      <c r="C617" s="49" t="str">
        <f t="shared" si="31"/>
        <v>Новосибирск</v>
      </c>
      <c r="D617" s="50">
        <v>99</v>
      </c>
      <c r="E617" s="50">
        <v>79776</v>
      </c>
      <c r="F617" s="50">
        <f t="shared" si="29"/>
        <v>7897824</v>
      </c>
      <c r="G617" s="49">
        <f t="shared" si="30"/>
        <v>5</v>
      </c>
      <c r="I617" s="34"/>
      <c r="J617" s="34"/>
      <c r="K617" s="34"/>
      <c r="L617" s="34"/>
    </row>
    <row r="618" spans="1:12">
      <c r="A618" s="37"/>
      <c r="B618" s="3">
        <v>8</v>
      </c>
      <c r="C618" s="49" t="str">
        <f t="shared" si="31"/>
        <v>Новосибирск</v>
      </c>
      <c r="D618" s="50">
        <v>7</v>
      </c>
      <c r="E618" s="50">
        <v>8128</v>
      </c>
      <c r="F618" s="50">
        <f t="shared" si="29"/>
        <v>56896</v>
      </c>
      <c r="G618" s="49">
        <f t="shared" si="30"/>
        <v>5</v>
      </c>
      <c r="I618" s="34"/>
      <c r="J618" s="34"/>
      <c r="K618" s="34"/>
      <c r="L618" s="34"/>
    </row>
    <row r="619" spans="1:12">
      <c r="A619" s="37"/>
      <c r="B619" s="3">
        <v>1</v>
      </c>
      <c r="C619" s="49" t="str">
        <f t="shared" si="31"/>
        <v>Москва</v>
      </c>
      <c r="D619" s="50">
        <v>31</v>
      </c>
      <c r="E619" s="50">
        <v>4617</v>
      </c>
      <c r="F619" s="50">
        <f t="shared" si="29"/>
        <v>143127</v>
      </c>
      <c r="G619" s="49">
        <f t="shared" si="30"/>
        <v>8</v>
      </c>
      <c r="I619" s="34"/>
      <c r="J619" s="34"/>
      <c r="K619" s="34"/>
      <c r="L619" s="34"/>
    </row>
    <row r="620" spans="1:12">
      <c r="A620" s="37"/>
      <c r="B620" s="3">
        <v>10</v>
      </c>
      <c r="C620" s="49" t="str">
        <f t="shared" si="31"/>
        <v>Сочи</v>
      </c>
      <c r="D620" s="50">
        <v>51</v>
      </c>
      <c r="E620" s="50">
        <v>20822</v>
      </c>
      <c r="F620" s="50">
        <f t="shared" si="29"/>
        <v>1061922</v>
      </c>
      <c r="G620" s="49">
        <f t="shared" si="30"/>
        <v>6</v>
      </c>
      <c r="I620" s="34"/>
      <c r="J620" s="34"/>
      <c r="K620" s="34"/>
      <c r="L620" s="34"/>
    </row>
    <row r="621" spans="1:12">
      <c r="A621" s="37"/>
      <c r="B621" s="3">
        <v>8</v>
      </c>
      <c r="C621" s="49" t="str">
        <f t="shared" si="31"/>
        <v>Новосибирск</v>
      </c>
      <c r="D621" s="50">
        <v>90</v>
      </c>
      <c r="E621" s="50">
        <v>23249</v>
      </c>
      <c r="F621" s="50">
        <f t="shared" si="29"/>
        <v>2092410</v>
      </c>
      <c r="G621" s="49">
        <f t="shared" si="30"/>
        <v>5</v>
      </c>
      <c r="I621" s="34"/>
      <c r="J621" s="34"/>
      <c r="K621" s="34"/>
      <c r="L621" s="34"/>
    </row>
    <row r="622" spans="1:12">
      <c r="A622" s="37"/>
      <c r="B622" s="3">
        <v>7</v>
      </c>
      <c r="C622" s="49" t="str">
        <f t="shared" si="31"/>
        <v>Мурманск</v>
      </c>
      <c r="D622" s="50">
        <v>73</v>
      </c>
      <c r="E622" s="50">
        <v>54660</v>
      </c>
      <c r="F622" s="50">
        <f t="shared" si="29"/>
        <v>3990180</v>
      </c>
      <c r="G622" s="49">
        <f t="shared" si="30"/>
        <v>10</v>
      </c>
      <c r="I622" s="34"/>
      <c r="J622" s="34"/>
      <c r="K622" s="34"/>
      <c r="L622" s="34"/>
    </row>
    <row r="623" spans="1:12">
      <c r="A623" s="37"/>
      <c r="B623" s="3">
        <v>9</v>
      </c>
      <c r="C623" s="49" t="str">
        <f t="shared" si="31"/>
        <v>Тюмень</v>
      </c>
      <c r="D623" s="50">
        <v>45</v>
      </c>
      <c r="E623" s="50">
        <v>60918</v>
      </c>
      <c r="F623" s="50">
        <f t="shared" si="29"/>
        <v>2741310</v>
      </c>
      <c r="G623" s="49">
        <f t="shared" si="30"/>
        <v>3</v>
      </c>
      <c r="I623" s="34"/>
      <c r="J623" s="34"/>
      <c r="K623" s="34"/>
      <c r="L623" s="34"/>
    </row>
    <row r="624" spans="1:12">
      <c r="A624" s="37"/>
      <c r="B624" s="3">
        <v>4</v>
      </c>
      <c r="C624" s="49" t="str">
        <f t="shared" si="31"/>
        <v>Архангельск</v>
      </c>
      <c r="D624" s="50">
        <v>3</v>
      </c>
      <c r="E624" s="50">
        <v>80980</v>
      </c>
      <c r="F624" s="50">
        <f t="shared" si="29"/>
        <v>242940</v>
      </c>
      <c r="G624" s="49">
        <f t="shared" si="30"/>
        <v>2</v>
      </c>
      <c r="I624" s="34"/>
      <c r="J624" s="34"/>
      <c r="K624" s="34"/>
      <c r="L624" s="34"/>
    </row>
    <row r="625" spans="1:12">
      <c r="A625" s="37"/>
      <c r="B625" s="3">
        <v>3</v>
      </c>
      <c r="C625" s="49" t="str">
        <f t="shared" si="31"/>
        <v>Челябинск</v>
      </c>
      <c r="D625" s="50">
        <v>77</v>
      </c>
      <c r="E625" s="50">
        <v>71354</v>
      </c>
      <c r="F625" s="50">
        <f t="shared" si="29"/>
        <v>5494258</v>
      </c>
      <c r="G625" s="49">
        <f t="shared" si="30"/>
        <v>1</v>
      </c>
      <c r="I625" s="34"/>
      <c r="J625" s="34"/>
      <c r="K625" s="34"/>
      <c r="L625" s="34"/>
    </row>
    <row r="626" spans="1:12">
      <c r="A626" s="37"/>
      <c r="B626" s="3">
        <v>4</v>
      </c>
      <c r="C626" s="49" t="str">
        <f t="shared" si="31"/>
        <v>Архангельск</v>
      </c>
      <c r="D626" s="50">
        <v>5</v>
      </c>
      <c r="E626" s="50">
        <v>41371</v>
      </c>
      <c r="F626" s="50">
        <f t="shared" si="29"/>
        <v>206855</v>
      </c>
      <c r="G626" s="49">
        <f t="shared" si="30"/>
        <v>2</v>
      </c>
      <c r="I626" s="34"/>
      <c r="J626" s="34"/>
      <c r="K626" s="34"/>
      <c r="L626" s="34"/>
    </row>
    <row r="627" spans="1:12">
      <c r="A627" s="37"/>
      <c r="B627" s="3">
        <v>2</v>
      </c>
      <c r="C627" s="49" t="str">
        <f t="shared" si="31"/>
        <v>Санкт-Петербург</v>
      </c>
      <c r="D627" s="50">
        <v>88</v>
      </c>
      <c r="E627" s="50">
        <v>29461</v>
      </c>
      <c r="F627" s="50">
        <f t="shared" si="29"/>
        <v>2592568</v>
      </c>
      <c r="G627" s="49">
        <f t="shared" si="30"/>
        <v>9</v>
      </c>
      <c r="I627" s="34"/>
      <c r="J627" s="34"/>
      <c r="K627" s="34"/>
      <c r="L627" s="34"/>
    </row>
    <row r="628" spans="1:12">
      <c r="A628" s="37"/>
      <c r="B628" s="3">
        <v>3</v>
      </c>
      <c r="C628" s="49" t="str">
        <f t="shared" si="31"/>
        <v>Челябинск</v>
      </c>
      <c r="D628" s="50">
        <v>79</v>
      </c>
      <c r="E628" s="50">
        <v>18076</v>
      </c>
      <c r="F628" s="50">
        <f t="shared" si="29"/>
        <v>1428004</v>
      </c>
      <c r="G628" s="49">
        <f t="shared" si="30"/>
        <v>1</v>
      </c>
      <c r="I628" s="34"/>
      <c r="J628" s="34"/>
      <c r="K628" s="34"/>
      <c r="L628" s="34"/>
    </row>
    <row r="629" spans="1:12">
      <c r="A629" s="37"/>
      <c r="B629" s="3">
        <v>6</v>
      </c>
      <c r="C629" s="49" t="str">
        <f t="shared" si="31"/>
        <v>Владивосток</v>
      </c>
      <c r="D629" s="50">
        <v>64</v>
      </c>
      <c r="E629" s="50">
        <v>63633</v>
      </c>
      <c r="F629" s="50">
        <f t="shared" si="29"/>
        <v>4072512</v>
      </c>
      <c r="G629" s="49">
        <f t="shared" si="30"/>
        <v>7</v>
      </c>
      <c r="I629" s="34"/>
      <c r="J629" s="34"/>
      <c r="K629" s="34"/>
      <c r="L629" s="34"/>
    </row>
    <row r="630" spans="1:12">
      <c r="A630" s="37"/>
      <c r="B630" s="3">
        <v>6</v>
      </c>
      <c r="C630" s="49" t="str">
        <f t="shared" si="31"/>
        <v>Владивосток</v>
      </c>
      <c r="D630" s="50">
        <v>26</v>
      </c>
      <c r="E630" s="50">
        <v>84572</v>
      </c>
      <c r="F630" s="50">
        <f t="shared" si="29"/>
        <v>2198872</v>
      </c>
      <c r="G630" s="49">
        <f t="shared" si="30"/>
        <v>7</v>
      </c>
      <c r="I630" s="34"/>
      <c r="J630" s="34"/>
      <c r="K630" s="34"/>
      <c r="L630" s="34"/>
    </row>
    <row r="631" spans="1:12">
      <c r="A631" s="37"/>
      <c r="B631" s="3">
        <v>4</v>
      </c>
      <c r="C631" s="49" t="str">
        <f t="shared" si="31"/>
        <v>Архангельск</v>
      </c>
      <c r="D631" s="50">
        <v>3</v>
      </c>
      <c r="E631" s="50">
        <v>62499</v>
      </c>
      <c r="F631" s="50">
        <f t="shared" si="29"/>
        <v>187497</v>
      </c>
      <c r="G631" s="49">
        <f t="shared" si="30"/>
        <v>2</v>
      </c>
      <c r="I631" s="34"/>
      <c r="J631" s="34"/>
      <c r="K631" s="34"/>
      <c r="L631" s="34"/>
    </row>
    <row r="632" spans="1:12">
      <c r="A632" s="37"/>
      <c r="B632" s="3">
        <v>1</v>
      </c>
      <c r="C632" s="49" t="str">
        <f t="shared" si="31"/>
        <v>Москва</v>
      </c>
      <c r="D632" s="50">
        <v>25</v>
      </c>
      <c r="E632" s="50">
        <v>49795</v>
      </c>
      <c r="F632" s="50">
        <f t="shared" si="29"/>
        <v>1244875</v>
      </c>
      <c r="G632" s="49">
        <f t="shared" si="30"/>
        <v>8</v>
      </c>
      <c r="I632" s="34"/>
      <c r="J632" s="34"/>
      <c r="K632" s="34"/>
      <c r="L632" s="34"/>
    </row>
    <row r="633" spans="1:12">
      <c r="A633" s="37"/>
      <c r="B633" s="3">
        <v>4</v>
      </c>
      <c r="C633" s="49" t="str">
        <f t="shared" si="31"/>
        <v>Архангельск</v>
      </c>
      <c r="D633" s="50">
        <v>64</v>
      </c>
      <c r="E633" s="50">
        <v>95732</v>
      </c>
      <c r="F633" s="50">
        <f t="shared" si="29"/>
        <v>6126848</v>
      </c>
      <c r="G633" s="49">
        <f t="shared" si="30"/>
        <v>2</v>
      </c>
      <c r="I633" s="34"/>
      <c r="J633" s="34"/>
      <c r="K633" s="34"/>
      <c r="L633" s="34"/>
    </row>
    <row r="634" spans="1:12">
      <c r="A634" s="37"/>
      <c r="B634" s="3">
        <v>1</v>
      </c>
      <c r="C634" s="49" t="str">
        <f t="shared" si="31"/>
        <v>Москва</v>
      </c>
      <c r="D634" s="50">
        <v>28</v>
      </c>
      <c r="E634" s="50">
        <v>27260</v>
      </c>
      <c r="F634" s="50">
        <f t="shared" si="29"/>
        <v>763280</v>
      </c>
      <c r="G634" s="49">
        <f t="shared" si="30"/>
        <v>8</v>
      </c>
      <c r="I634" s="34"/>
      <c r="J634" s="34"/>
      <c r="K634" s="34"/>
      <c r="L634" s="34"/>
    </row>
    <row r="635" spans="1:12">
      <c r="A635" s="37"/>
      <c r="B635" s="3">
        <v>7</v>
      </c>
      <c r="C635" s="49" t="str">
        <f t="shared" si="31"/>
        <v>Мурманск</v>
      </c>
      <c r="D635" s="50">
        <v>15</v>
      </c>
      <c r="E635" s="50">
        <v>43224</v>
      </c>
      <c r="F635" s="50">
        <f t="shared" si="29"/>
        <v>648360</v>
      </c>
      <c r="G635" s="49">
        <f t="shared" si="30"/>
        <v>10</v>
      </c>
      <c r="I635" s="34"/>
      <c r="J635" s="34"/>
      <c r="K635" s="34"/>
      <c r="L635" s="34"/>
    </row>
    <row r="636" spans="1:12">
      <c r="A636" s="37"/>
      <c r="B636" s="3">
        <v>8</v>
      </c>
      <c r="C636" s="49" t="str">
        <f t="shared" si="31"/>
        <v>Новосибирск</v>
      </c>
      <c r="D636" s="50">
        <v>58</v>
      </c>
      <c r="E636" s="50">
        <v>12994</v>
      </c>
      <c r="F636" s="50">
        <f t="shared" si="29"/>
        <v>753652</v>
      </c>
      <c r="G636" s="49">
        <f t="shared" si="30"/>
        <v>5</v>
      </c>
      <c r="I636" s="34"/>
      <c r="J636" s="34"/>
      <c r="K636" s="34"/>
      <c r="L636" s="34"/>
    </row>
    <row r="637" spans="1:12">
      <c r="A637" s="37"/>
      <c r="B637" s="3">
        <v>10</v>
      </c>
      <c r="C637" s="49" t="str">
        <f t="shared" si="31"/>
        <v>Сочи</v>
      </c>
      <c r="D637" s="50">
        <v>93</v>
      </c>
      <c r="E637" s="50">
        <v>19761</v>
      </c>
      <c r="F637" s="50">
        <f t="shared" si="29"/>
        <v>1837773</v>
      </c>
      <c r="G637" s="49">
        <f t="shared" si="30"/>
        <v>6</v>
      </c>
      <c r="I637" s="34"/>
      <c r="J637" s="34"/>
      <c r="K637" s="34"/>
      <c r="L637" s="34"/>
    </row>
    <row r="638" spans="1:12">
      <c r="A638" s="37"/>
      <c r="B638" s="3">
        <v>4</v>
      </c>
      <c r="C638" s="49" t="str">
        <f t="shared" si="31"/>
        <v>Архангельск</v>
      </c>
      <c r="D638" s="50">
        <v>96</v>
      </c>
      <c r="E638" s="50">
        <v>47044</v>
      </c>
      <c r="F638" s="50">
        <f t="shared" si="29"/>
        <v>4516224</v>
      </c>
      <c r="G638" s="49">
        <f t="shared" si="30"/>
        <v>2</v>
      </c>
      <c r="I638" s="34"/>
      <c r="J638" s="34"/>
      <c r="K638" s="34"/>
      <c r="L638" s="34"/>
    </row>
    <row r="639" spans="1:12">
      <c r="A639" s="37"/>
      <c r="B639" s="3">
        <v>8</v>
      </c>
      <c r="C639" s="49" t="str">
        <f t="shared" si="31"/>
        <v>Новосибирск</v>
      </c>
      <c r="D639" s="50">
        <v>82</v>
      </c>
      <c r="E639" s="50">
        <v>39005</v>
      </c>
      <c r="F639" s="50">
        <f t="shared" si="29"/>
        <v>3198410</v>
      </c>
      <c r="G639" s="49">
        <f t="shared" si="30"/>
        <v>5</v>
      </c>
      <c r="I639" s="34"/>
      <c r="J639" s="34"/>
      <c r="K639" s="34"/>
      <c r="L639" s="34"/>
    </row>
    <row r="640" spans="1:12">
      <c r="A640" s="37"/>
      <c r="B640" s="3">
        <v>7</v>
      </c>
      <c r="C640" s="49" t="str">
        <f t="shared" si="31"/>
        <v>Мурманск</v>
      </c>
      <c r="D640" s="50">
        <v>80</v>
      </c>
      <c r="E640" s="50">
        <v>83008</v>
      </c>
      <c r="F640" s="50">
        <f t="shared" si="29"/>
        <v>6640640</v>
      </c>
      <c r="G640" s="49">
        <f t="shared" si="30"/>
        <v>10</v>
      </c>
      <c r="I640" s="34"/>
      <c r="J640" s="34"/>
      <c r="K640" s="34"/>
      <c r="L640" s="34"/>
    </row>
    <row r="641" spans="1:12">
      <c r="A641" s="37"/>
      <c r="B641" s="3">
        <v>3</v>
      </c>
      <c r="C641" s="49" t="str">
        <f t="shared" si="31"/>
        <v>Челябинск</v>
      </c>
      <c r="D641" s="50">
        <v>90</v>
      </c>
      <c r="E641" s="50">
        <v>58405</v>
      </c>
      <c r="F641" s="50">
        <f t="shared" si="29"/>
        <v>5256450</v>
      </c>
      <c r="G641" s="49">
        <f t="shared" si="30"/>
        <v>1</v>
      </c>
      <c r="I641" s="34"/>
      <c r="J641" s="34"/>
      <c r="K641" s="34"/>
      <c r="L641" s="34"/>
    </row>
    <row r="642" spans="1:12">
      <c r="A642" s="37"/>
      <c r="B642" s="3">
        <v>10</v>
      </c>
      <c r="C642" s="49" t="str">
        <f t="shared" si="31"/>
        <v>Сочи</v>
      </c>
      <c r="D642" s="50">
        <v>38</v>
      </c>
      <c r="E642" s="50">
        <v>1809</v>
      </c>
      <c r="F642" s="50">
        <f t="shared" si="29"/>
        <v>68742</v>
      </c>
      <c r="G642" s="49">
        <f t="shared" si="30"/>
        <v>6</v>
      </c>
      <c r="I642" s="34"/>
      <c r="J642" s="34"/>
      <c r="K642" s="34"/>
      <c r="L642" s="34"/>
    </row>
    <row r="643" spans="1:12">
      <c r="A643" s="37"/>
      <c r="B643" s="3">
        <v>3</v>
      </c>
      <c r="C643" s="49" t="str">
        <f t="shared" si="31"/>
        <v>Челябинск</v>
      </c>
      <c r="D643" s="50">
        <v>80</v>
      </c>
      <c r="E643" s="50">
        <v>86368</v>
      </c>
      <c r="F643" s="50">
        <f t="shared" si="29"/>
        <v>6909440</v>
      </c>
      <c r="G643" s="49">
        <f t="shared" si="30"/>
        <v>1</v>
      </c>
      <c r="I643" s="34"/>
      <c r="J643" s="34"/>
      <c r="K643" s="34"/>
      <c r="L643" s="34"/>
    </row>
    <row r="644" spans="1:12">
      <c r="A644" s="37"/>
      <c r="B644" s="3">
        <v>5</v>
      </c>
      <c r="C644" s="49" t="str">
        <f t="shared" si="31"/>
        <v>Краснодар</v>
      </c>
      <c r="D644" s="50">
        <v>41</v>
      </c>
      <c r="E644" s="50">
        <v>32693</v>
      </c>
      <c r="F644" s="50">
        <f t="shared" si="29"/>
        <v>1340413</v>
      </c>
      <c r="G644" s="49">
        <f t="shared" si="30"/>
        <v>4</v>
      </c>
      <c r="I644" s="34"/>
      <c r="J644" s="34"/>
      <c r="K644" s="34"/>
      <c r="L644" s="34"/>
    </row>
    <row r="645" spans="1:12">
      <c r="A645" s="37"/>
      <c r="B645" s="3">
        <v>5</v>
      </c>
      <c r="C645" s="49" t="str">
        <f t="shared" si="31"/>
        <v>Краснодар</v>
      </c>
      <c r="D645" s="50">
        <v>67</v>
      </c>
      <c r="E645" s="50">
        <v>57779</v>
      </c>
      <c r="F645" s="50">
        <f t="shared" si="29"/>
        <v>3871193</v>
      </c>
      <c r="G645" s="49">
        <f t="shared" si="30"/>
        <v>4</v>
      </c>
      <c r="I645" s="34"/>
      <c r="J645" s="34"/>
      <c r="K645" s="34"/>
      <c r="L645" s="34"/>
    </row>
    <row r="646" spans="1:12">
      <c r="A646" s="37"/>
      <c r="B646" s="3">
        <v>10</v>
      </c>
      <c r="C646" s="49" t="str">
        <f t="shared" si="31"/>
        <v>Сочи</v>
      </c>
      <c r="D646" s="50">
        <v>55</v>
      </c>
      <c r="E646" s="50">
        <v>87146</v>
      </c>
      <c r="F646" s="50">
        <f t="shared" si="29"/>
        <v>4793030</v>
      </c>
      <c r="G646" s="49">
        <f t="shared" si="30"/>
        <v>6</v>
      </c>
      <c r="I646" s="34"/>
      <c r="J646" s="34"/>
      <c r="K646" s="34"/>
      <c r="L646" s="34"/>
    </row>
    <row r="647" spans="1:12">
      <c r="A647" s="37"/>
      <c r="B647" s="3">
        <v>10</v>
      </c>
      <c r="C647" s="49" t="str">
        <f t="shared" si="31"/>
        <v>Сочи</v>
      </c>
      <c r="D647" s="50">
        <v>13</v>
      </c>
      <c r="E647" s="50">
        <v>99733</v>
      </c>
      <c r="F647" s="50">
        <f t="shared" si="29"/>
        <v>1296529</v>
      </c>
      <c r="G647" s="49">
        <f t="shared" si="30"/>
        <v>6</v>
      </c>
      <c r="I647" s="34"/>
      <c r="J647" s="34"/>
      <c r="K647" s="34"/>
      <c r="L647" s="34"/>
    </row>
    <row r="648" spans="1:12">
      <c r="A648" s="37"/>
      <c r="B648" s="3">
        <v>4</v>
      </c>
      <c r="C648" s="49" t="str">
        <f t="shared" si="31"/>
        <v>Архангельск</v>
      </c>
      <c r="D648" s="50">
        <v>9</v>
      </c>
      <c r="E648" s="50">
        <v>1226</v>
      </c>
      <c r="F648" s="50">
        <f t="shared" si="29"/>
        <v>11034</v>
      </c>
      <c r="G648" s="49">
        <f t="shared" si="30"/>
        <v>2</v>
      </c>
      <c r="I648" s="34"/>
      <c r="J648" s="34"/>
      <c r="K648" s="34"/>
      <c r="L648" s="34"/>
    </row>
    <row r="649" spans="1:12">
      <c r="A649" s="37"/>
      <c r="B649" s="3">
        <v>4</v>
      </c>
      <c r="C649" s="49" t="str">
        <f t="shared" si="31"/>
        <v>Архангельск</v>
      </c>
      <c r="D649" s="50">
        <v>73</v>
      </c>
      <c r="E649" s="50">
        <v>52042</v>
      </c>
      <c r="F649" s="50">
        <f t="shared" si="29"/>
        <v>3799066</v>
      </c>
      <c r="G649" s="49">
        <f t="shared" si="30"/>
        <v>2</v>
      </c>
      <c r="I649" s="34"/>
      <c r="J649" s="34"/>
      <c r="K649" s="34"/>
      <c r="L649" s="34"/>
    </row>
    <row r="650" spans="1:12">
      <c r="A650" s="37"/>
      <c r="B650" s="3">
        <v>9</v>
      </c>
      <c r="C650" s="49" t="str">
        <f t="shared" si="31"/>
        <v>Тюмень</v>
      </c>
      <c r="D650" s="50">
        <v>27</v>
      </c>
      <c r="E650" s="50">
        <v>33516</v>
      </c>
      <c r="F650" s="50">
        <f t="shared" si="29"/>
        <v>904932</v>
      </c>
      <c r="G650" s="49">
        <f t="shared" si="30"/>
        <v>3</v>
      </c>
      <c r="I650" s="34"/>
      <c r="J650" s="34"/>
      <c r="K650" s="34"/>
      <c r="L650" s="34"/>
    </row>
    <row r="651" spans="1:12">
      <c r="A651" s="37"/>
      <c r="B651" s="3">
        <v>4</v>
      </c>
      <c r="C651" s="49" t="str">
        <f t="shared" si="31"/>
        <v>Архангельск</v>
      </c>
      <c r="D651" s="50">
        <v>48</v>
      </c>
      <c r="E651" s="50">
        <v>2898</v>
      </c>
      <c r="F651" s="50">
        <f t="shared" si="29"/>
        <v>139104</v>
      </c>
      <c r="G651" s="49">
        <f t="shared" si="30"/>
        <v>2</v>
      </c>
      <c r="I651" s="34"/>
      <c r="J651" s="34"/>
      <c r="K651" s="34"/>
      <c r="L651" s="34"/>
    </row>
    <row r="652" spans="1:12">
      <c r="A652" s="37"/>
      <c r="B652" s="3">
        <v>2</v>
      </c>
      <c r="C652" s="49" t="str">
        <f t="shared" si="31"/>
        <v>Санкт-Петербург</v>
      </c>
      <c r="D652" s="50">
        <v>76</v>
      </c>
      <c r="E652" s="50">
        <v>99652</v>
      </c>
      <c r="F652" s="50">
        <f t="shared" si="29"/>
        <v>7573552</v>
      </c>
      <c r="G652" s="49">
        <f t="shared" si="30"/>
        <v>9</v>
      </c>
      <c r="I652" s="34"/>
      <c r="J652" s="34"/>
      <c r="K652" s="34"/>
      <c r="L652" s="34"/>
    </row>
    <row r="653" spans="1:12">
      <c r="A653" s="37"/>
      <c r="B653" s="3">
        <v>8</v>
      </c>
      <c r="C653" s="49" t="str">
        <f t="shared" si="31"/>
        <v>Новосибирск</v>
      </c>
      <c r="D653" s="50">
        <v>94</v>
      </c>
      <c r="E653" s="50">
        <v>60752</v>
      </c>
      <c r="F653" s="50">
        <f t="shared" si="29"/>
        <v>5710688</v>
      </c>
      <c r="G653" s="49">
        <f t="shared" si="30"/>
        <v>5</v>
      </c>
      <c r="I653" s="34"/>
      <c r="J653" s="34"/>
      <c r="K653" s="34"/>
      <c r="L653" s="34"/>
    </row>
    <row r="654" spans="1:12">
      <c r="A654" s="37"/>
      <c r="B654" s="3">
        <v>10</v>
      </c>
      <c r="C654" s="49" t="str">
        <f t="shared" si="31"/>
        <v>Сочи</v>
      </c>
      <c r="D654" s="50">
        <v>31</v>
      </c>
      <c r="E654" s="50">
        <v>11178</v>
      </c>
      <c r="F654" s="50">
        <f t="shared" si="29"/>
        <v>346518</v>
      </c>
      <c r="G654" s="49">
        <f t="shared" si="30"/>
        <v>6</v>
      </c>
      <c r="I654" s="34"/>
      <c r="J654" s="34"/>
      <c r="K654" s="34"/>
      <c r="L654" s="34"/>
    </row>
    <row r="655" spans="1:12">
      <c r="A655" s="37"/>
      <c r="B655" s="3">
        <v>9</v>
      </c>
      <c r="C655" s="49" t="str">
        <f t="shared" si="31"/>
        <v>Тюмень</v>
      </c>
      <c r="D655" s="50">
        <v>63</v>
      </c>
      <c r="E655" s="50">
        <v>83275</v>
      </c>
      <c r="F655" s="50">
        <f t="shared" si="29"/>
        <v>5246325</v>
      </c>
      <c r="G655" s="49">
        <f t="shared" si="30"/>
        <v>3</v>
      </c>
      <c r="I655" s="34"/>
      <c r="J655" s="34"/>
      <c r="K655" s="34"/>
      <c r="L655" s="34"/>
    </row>
    <row r="656" spans="1:12">
      <c r="A656" s="37"/>
      <c r="B656" s="3">
        <v>10</v>
      </c>
      <c r="C656" s="49" t="str">
        <f t="shared" si="31"/>
        <v>Сочи</v>
      </c>
      <c r="D656" s="50">
        <v>78</v>
      </c>
      <c r="E656" s="50">
        <v>41173</v>
      </c>
      <c r="F656" s="50">
        <f t="shared" si="29"/>
        <v>3211494</v>
      </c>
      <c r="G656" s="49">
        <f t="shared" si="30"/>
        <v>6</v>
      </c>
      <c r="I656" s="34"/>
      <c r="J656" s="34"/>
      <c r="K656" s="34"/>
      <c r="L656" s="34"/>
    </row>
    <row r="657" spans="1:12">
      <c r="A657" s="37"/>
      <c r="B657" s="3">
        <v>3</v>
      </c>
      <c r="C657" s="49" t="str">
        <f t="shared" si="31"/>
        <v>Челябинск</v>
      </c>
      <c r="D657" s="50">
        <v>70</v>
      </c>
      <c r="E657" s="50">
        <v>9981</v>
      </c>
      <c r="F657" s="50">
        <f t="shared" si="29"/>
        <v>698670</v>
      </c>
      <c r="G657" s="49">
        <f t="shared" si="30"/>
        <v>1</v>
      </c>
      <c r="I657" s="34"/>
      <c r="J657" s="34"/>
      <c r="K657" s="34"/>
      <c r="L657" s="34"/>
    </row>
    <row r="658" spans="1:12">
      <c r="A658" s="37"/>
      <c r="B658" s="3">
        <v>3</v>
      </c>
      <c r="C658" s="49" t="str">
        <f t="shared" si="31"/>
        <v>Челябинск</v>
      </c>
      <c r="D658" s="50">
        <v>74</v>
      </c>
      <c r="E658" s="50">
        <v>74862</v>
      </c>
      <c r="F658" s="50">
        <f t="shared" ref="F658:F721" si="32">+E658*D658</f>
        <v>5539788</v>
      </c>
      <c r="G658" s="49">
        <f t="shared" ref="G658:G721" si="33">RANK(VLOOKUP(B658, $I$5:$K$14, 3, FALSE),$K$5:$K$14,0)</f>
        <v>1</v>
      </c>
      <c r="I658" s="34"/>
      <c r="J658" s="34"/>
      <c r="K658" s="34"/>
      <c r="L658" s="34"/>
    </row>
    <row r="659" spans="1:12">
      <c r="A659" s="37"/>
      <c r="B659" s="3">
        <v>10</v>
      </c>
      <c r="C659" s="49" t="str">
        <f t="shared" si="31"/>
        <v>Сочи</v>
      </c>
      <c r="D659" s="50">
        <v>39</v>
      </c>
      <c r="E659" s="50">
        <v>83871</v>
      </c>
      <c r="F659" s="50">
        <f t="shared" si="32"/>
        <v>3270969</v>
      </c>
      <c r="G659" s="49">
        <f t="shared" si="33"/>
        <v>6</v>
      </c>
      <c r="I659" s="34"/>
      <c r="J659" s="34"/>
      <c r="K659" s="34"/>
      <c r="L659" s="34"/>
    </row>
    <row r="660" spans="1:12">
      <c r="A660" s="37"/>
      <c r="B660" s="3">
        <v>4</v>
      </c>
      <c r="C660" s="49" t="str">
        <f t="shared" si="31"/>
        <v>Архангельск</v>
      </c>
      <c r="D660" s="50">
        <v>55</v>
      </c>
      <c r="E660" s="50">
        <v>83208</v>
      </c>
      <c r="F660" s="50">
        <f t="shared" si="32"/>
        <v>4576440</v>
      </c>
      <c r="G660" s="49">
        <f t="shared" si="33"/>
        <v>2</v>
      </c>
      <c r="I660" s="34"/>
      <c r="J660" s="34"/>
      <c r="K660" s="34"/>
      <c r="L660" s="34"/>
    </row>
    <row r="661" spans="1:12">
      <c r="A661" s="37"/>
      <c r="B661" s="3">
        <v>2</v>
      </c>
      <c r="C661" s="49" t="str">
        <f t="shared" si="31"/>
        <v>Санкт-Петербург</v>
      </c>
      <c r="D661" s="50">
        <v>44</v>
      </c>
      <c r="E661" s="50">
        <v>74169</v>
      </c>
      <c r="F661" s="50">
        <f t="shared" si="32"/>
        <v>3263436</v>
      </c>
      <c r="G661" s="49">
        <f t="shared" si="33"/>
        <v>9</v>
      </c>
      <c r="I661" s="34"/>
      <c r="J661" s="34"/>
      <c r="K661" s="34"/>
      <c r="L661" s="34"/>
    </row>
    <row r="662" spans="1:12">
      <c r="A662" s="37"/>
      <c r="B662" s="3">
        <v>8</v>
      </c>
      <c r="C662" s="49" t="str">
        <f t="shared" si="31"/>
        <v>Новосибирск</v>
      </c>
      <c r="D662" s="50">
        <v>63</v>
      </c>
      <c r="E662" s="50">
        <v>29180</v>
      </c>
      <c r="F662" s="50">
        <f t="shared" si="32"/>
        <v>1838340</v>
      </c>
      <c r="G662" s="49">
        <f t="shared" si="33"/>
        <v>5</v>
      </c>
      <c r="I662" s="34"/>
      <c r="J662" s="34"/>
      <c r="K662" s="34"/>
      <c r="L662" s="34"/>
    </row>
    <row r="663" spans="1:12">
      <c r="A663" s="37"/>
      <c r="B663" s="3">
        <v>2</v>
      </c>
      <c r="C663" s="49" t="str">
        <f t="shared" si="31"/>
        <v>Санкт-Петербург</v>
      </c>
      <c r="D663" s="50">
        <v>67</v>
      </c>
      <c r="E663" s="50">
        <v>3022</v>
      </c>
      <c r="F663" s="50">
        <f t="shared" si="32"/>
        <v>202474</v>
      </c>
      <c r="G663" s="49">
        <f t="shared" si="33"/>
        <v>9</v>
      </c>
      <c r="I663" s="34"/>
      <c r="J663" s="34"/>
      <c r="K663" s="34"/>
      <c r="L663" s="34"/>
    </row>
    <row r="664" spans="1:12">
      <c r="A664" s="37"/>
      <c r="B664" s="3">
        <v>8</v>
      </c>
      <c r="C664" s="49" t="str">
        <f t="shared" si="31"/>
        <v>Новосибирск</v>
      </c>
      <c r="D664" s="50">
        <v>20</v>
      </c>
      <c r="E664" s="50">
        <v>14176</v>
      </c>
      <c r="F664" s="50">
        <f t="shared" si="32"/>
        <v>283520</v>
      </c>
      <c r="G664" s="49">
        <f t="shared" si="33"/>
        <v>5</v>
      </c>
      <c r="I664" s="34"/>
      <c r="J664" s="34"/>
      <c r="K664" s="34"/>
      <c r="L664" s="34"/>
    </row>
    <row r="665" spans="1:12">
      <c r="A665" s="37"/>
      <c r="B665" s="3">
        <v>7</v>
      </c>
      <c r="C665" s="49" t="str">
        <f t="shared" si="31"/>
        <v>Мурманск</v>
      </c>
      <c r="D665" s="50">
        <v>29</v>
      </c>
      <c r="E665" s="50">
        <v>52734</v>
      </c>
      <c r="F665" s="50">
        <f t="shared" si="32"/>
        <v>1529286</v>
      </c>
      <c r="G665" s="49">
        <f t="shared" si="33"/>
        <v>10</v>
      </c>
      <c r="I665" s="34"/>
      <c r="J665" s="34"/>
      <c r="K665" s="34"/>
      <c r="L665" s="34"/>
    </row>
    <row r="666" spans="1:12">
      <c r="A666" s="37"/>
      <c r="B666" s="3">
        <v>10</v>
      </c>
      <c r="C666" s="49" t="str">
        <f t="shared" si="31"/>
        <v>Сочи</v>
      </c>
      <c r="D666" s="50">
        <v>89</v>
      </c>
      <c r="E666" s="50">
        <v>11812</v>
      </c>
      <c r="F666" s="50">
        <f t="shared" si="32"/>
        <v>1051268</v>
      </c>
      <c r="G666" s="49">
        <f t="shared" si="33"/>
        <v>6</v>
      </c>
      <c r="I666" s="34"/>
      <c r="J666" s="34"/>
      <c r="K666" s="34"/>
      <c r="L666" s="34"/>
    </row>
    <row r="667" spans="1:12">
      <c r="A667" s="37"/>
      <c r="B667" s="3">
        <v>3</v>
      </c>
      <c r="C667" s="49" t="str">
        <f t="shared" si="31"/>
        <v>Челябинск</v>
      </c>
      <c r="D667" s="50">
        <v>75</v>
      </c>
      <c r="E667" s="50">
        <v>27885</v>
      </c>
      <c r="F667" s="50">
        <f t="shared" si="32"/>
        <v>2091375</v>
      </c>
      <c r="G667" s="49">
        <f t="shared" si="33"/>
        <v>1</v>
      </c>
      <c r="I667" s="34"/>
      <c r="J667" s="34"/>
      <c r="K667" s="34"/>
      <c r="L667" s="34"/>
    </row>
    <row r="668" spans="1:12">
      <c r="A668" s="37"/>
      <c r="B668" s="3">
        <v>5</v>
      </c>
      <c r="C668" s="49" t="str">
        <f t="shared" si="31"/>
        <v>Краснодар</v>
      </c>
      <c r="D668" s="50">
        <v>67</v>
      </c>
      <c r="E668" s="50">
        <v>46057</v>
      </c>
      <c r="F668" s="50">
        <f t="shared" si="32"/>
        <v>3085819</v>
      </c>
      <c r="G668" s="49">
        <f t="shared" si="33"/>
        <v>4</v>
      </c>
      <c r="I668" s="34"/>
      <c r="J668" s="34"/>
      <c r="K668" s="34"/>
      <c r="L668" s="34"/>
    </row>
    <row r="669" spans="1:12">
      <c r="A669" s="37"/>
      <c r="B669" s="3">
        <v>2</v>
      </c>
      <c r="C669" s="49" t="str">
        <f t="shared" si="31"/>
        <v>Санкт-Петербург</v>
      </c>
      <c r="D669" s="50">
        <v>3</v>
      </c>
      <c r="E669" s="50">
        <v>58437</v>
      </c>
      <c r="F669" s="50">
        <f t="shared" si="32"/>
        <v>175311</v>
      </c>
      <c r="G669" s="49">
        <f t="shared" si="33"/>
        <v>9</v>
      </c>
      <c r="I669" s="34"/>
      <c r="J669" s="34"/>
      <c r="K669" s="34"/>
      <c r="L669" s="34"/>
    </row>
    <row r="670" spans="1:12">
      <c r="A670" s="37"/>
      <c r="B670" s="3">
        <v>8</v>
      </c>
      <c r="C670" s="49" t="str">
        <f t="shared" ref="C670:C733" si="34">VLOOKUP(B670,$I$5:$K$14,2,FALSE)</f>
        <v>Новосибирск</v>
      </c>
      <c r="D670" s="50">
        <v>44</v>
      </c>
      <c r="E670" s="50">
        <v>12420</v>
      </c>
      <c r="F670" s="50">
        <f t="shared" si="32"/>
        <v>546480</v>
      </c>
      <c r="G670" s="49">
        <f t="shared" si="33"/>
        <v>5</v>
      </c>
      <c r="I670" s="34"/>
      <c r="J670" s="34"/>
      <c r="K670" s="34"/>
      <c r="L670" s="34"/>
    </row>
    <row r="671" spans="1:12">
      <c r="A671" s="37"/>
      <c r="B671" s="3">
        <v>9</v>
      </c>
      <c r="C671" s="49" t="str">
        <f t="shared" si="34"/>
        <v>Тюмень</v>
      </c>
      <c r="D671" s="50">
        <v>91</v>
      </c>
      <c r="E671" s="50">
        <v>96662</v>
      </c>
      <c r="F671" s="50">
        <f t="shared" si="32"/>
        <v>8796242</v>
      </c>
      <c r="G671" s="49">
        <f t="shared" si="33"/>
        <v>3</v>
      </c>
      <c r="I671" s="34"/>
      <c r="J671" s="34"/>
      <c r="K671" s="34"/>
      <c r="L671" s="34"/>
    </row>
    <row r="672" spans="1:12">
      <c r="A672" s="37"/>
      <c r="B672" s="3">
        <v>2</v>
      </c>
      <c r="C672" s="49" t="str">
        <f t="shared" si="34"/>
        <v>Санкт-Петербург</v>
      </c>
      <c r="D672" s="50">
        <v>92</v>
      </c>
      <c r="E672" s="50">
        <v>48676</v>
      </c>
      <c r="F672" s="50">
        <f t="shared" si="32"/>
        <v>4478192</v>
      </c>
      <c r="G672" s="49">
        <f t="shared" si="33"/>
        <v>9</v>
      </c>
      <c r="I672" s="34"/>
      <c r="J672" s="34"/>
      <c r="K672" s="34"/>
      <c r="L672" s="34"/>
    </row>
    <row r="673" spans="1:12">
      <c r="A673" s="37"/>
      <c r="B673" s="3">
        <v>4</v>
      </c>
      <c r="C673" s="49" t="str">
        <f t="shared" si="34"/>
        <v>Архангельск</v>
      </c>
      <c r="D673" s="50">
        <v>35</v>
      </c>
      <c r="E673" s="50">
        <v>42484</v>
      </c>
      <c r="F673" s="50">
        <f t="shared" si="32"/>
        <v>1486940</v>
      </c>
      <c r="G673" s="49">
        <f t="shared" si="33"/>
        <v>2</v>
      </c>
      <c r="I673" s="34"/>
      <c r="J673" s="34"/>
      <c r="K673" s="34"/>
      <c r="L673" s="34"/>
    </row>
    <row r="674" spans="1:12">
      <c r="A674" s="37"/>
      <c r="B674" s="3">
        <v>6</v>
      </c>
      <c r="C674" s="49" t="str">
        <f t="shared" si="34"/>
        <v>Владивосток</v>
      </c>
      <c r="D674" s="50">
        <v>62</v>
      </c>
      <c r="E674" s="50">
        <v>10320</v>
      </c>
      <c r="F674" s="50">
        <f t="shared" si="32"/>
        <v>639840</v>
      </c>
      <c r="G674" s="49">
        <f t="shared" si="33"/>
        <v>7</v>
      </c>
      <c r="I674" s="34"/>
      <c r="J674" s="34"/>
      <c r="K674" s="34"/>
      <c r="L674" s="34"/>
    </row>
    <row r="675" spans="1:12">
      <c r="A675" s="37"/>
      <c r="B675" s="3">
        <v>7</v>
      </c>
      <c r="C675" s="49" t="str">
        <f t="shared" si="34"/>
        <v>Мурманск</v>
      </c>
      <c r="D675" s="50">
        <v>25</v>
      </c>
      <c r="E675" s="50">
        <v>79591</v>
      </c>
      <c r="F675" s="50">
        <f t="shared" si="32"/>
        <v>1989775</v>
      </c>
      <c r="G675" s="49">
        <f t="shared" si="33"/>
        <v>10</v>
      </c>
      <c r="I675" s="34"/>
      <c r="J675" s="34"/>
      <c r="K675" s="34"/>
      <c r="L675" s="34"/>
    </row>
    <row r="676" spans="1:12">
      <c r="A676" s="37"/>
      <c r="B676" s="3">
        <v>2</v>
      </c>
      <c r="C676" s="49" t="str">
        <f t="shared" si="34"/>
        <v>Санкт-Петербург</v>
      </c>
      <c r="D676" s="50">
        <v>46</v>
      </c>
      <c r="E676" s="50">
        <v>95757</v>
      </c>
      <c r="F676" s="50">
        <f t="shared" si="32"/>
        <v>4404822</v>
      </c>
      <c r="G676" s="49">
        <f t="shared" si="33"/>
        <v>9</v>
      </c>
      <c r="I676" s="34"/>
      <c r="J676" s="34"/>
      <c r="K676" s="34"/>
      <c r="L676" s="34"/>
    </row>
    <row r="677" spans="1:12">
      <c r="A677" s="37"/>
      <c r="B677" s="3">
        <v>8</v>
      </c>
      <c r="C677" s="49" t="str">
        <f t="shared" si="34"/>
        <v>Новосибирск</v>
      </c>
      <c r="D677" s="50">
        <v>21</v>
      </c>
      <c r="E677" s="50">
        <v>37390</v>
      </c>
      <c r="F677" s="50">
        <f t="shared" si="32"/>
        <v>785190</v>
      </c>
      <c r="G677" s="49">
        <f t="shared" si="33"/>
        <v>5</v>
      </c>
      <c r="I677" s="34"/>
      <c r="J677" s="34"/>
      <c r="K677" s="34"/>
      <c r="L677" s="34"/>
    </row>
    <row r="678" spans="1:12">
      <c r="A678" s="37"/>
      <c r="B678" s="3">
        <v>1</v>
      </c>
      <c r="C678" s="49" t="str">
        <f t="shared" si="34"/>
        <v>Москва</v>
      </c>
      <c r="D678" s="50">
        <v>79</v>
      </c>
      <c r="E678" s="50">
        <v>37905</v>
      </c>
      <c r="F678" s="50">
        <f t="shared" si="32"/>
        <v>2994495</v>
      </c>
      <c r="G678" s="49">
        <f t="shared" si="33"/>
        <v>8</v>
      </c>
      <c r="I678" s="34"/>
      <c r="J678" s="34"/>
      <c r="K678" s="34"/>
      <c r="L678" s="34"/>
    </row>
    <row r="679" spans="1:12">
      <c r="A679" s="37"/>
      <c r="B679" s="3">
        <v>8</v>
      </c>
      <c r="C679" s="49" t="str">
        <f t="shared" si="34"/>
        <v>Новосибирск</v>
      </c>
      <c r="D679" s="50">
        <v>77</v>
      </c>
      <c r="E679" s="50">
        <v>83677</v>
      </c>
      <c r="F679" s="50">
        <f t="shared" si="32"/>
        <v>6443129</v>
      </c>
      <c r="G679" s="49">
        <f t="shared" si="33"/>
        <v>5</v>
      </c>
      <c r="I679" s="34"/>
      <c r="J679" s="34"/>
      <c r="K679" s="34"/>
      <c r="L679" s="34"/>
    </row>
    <row r="680" spans="1:12">
      <c r="A680" s="37"/>
      <c r="B680" s="3">
        <v>5</v>
      </c>
      <c r="C680" s="49" t="str">
        <f t="shared" si="34"/>
        <v>Краснодар</v>
      </c>
      <c r="D680" s="50">
        <v>16</v>
      </c>
      <c r="E680" s="50">
        <v>45719</v>
      </c>
      <c r="F680" s="50">
        <f t="shared" si="32"/>
        <v>731504</v>
      </c>
      <c r="G680" s="49">
        <f t="shared" si="33"/>
        <v>4</v>
      </c>
      <c r="I680" s="34"/>
      <c r="J680" s="34"/>
      <c r="K680" s="34"/>
      <c r="L680" s="34"/>
    </row>
    <row r="681" spans="1:12">
      <c r="A681" s="37"/>
      <c r="B681" s="3">
        <v>4</v>
      </c>
      <c r="C681" s="49" t="str">
        <f t="shared" si="34"/>
        <v>Архангельск</v>
      </c>
      <c r="D681" s="50">
        <v>63</v>
      </c>
      <c r="E681" s="50">
        <v>28586</v>
      </c>
      <c r="F681" s="50">
        <f t="shared" si="32"/>
        <v>1800918</v>
      </c>
      <c r="G681" s="49">
        <f t="shared" si="33"/>
        <v>2</v>
      </c>
      <c r="I681" s="34"/>
      <c r="J681" s="34"/>
      <c r="K681" s="34"/>
      <c r="L681" s="34"/>
    </row>
    <row r="682" spans="1:12">
      <c r="A682" s="37"/>
      <c r="B682" s="3">
        <v>1</v>
      </c>
      <c r="C682" s="49" t="str">
        <f t="shared" si="34"/>
        <v>Москва</v>
      </c>
      <c r="D682" s="50">
        <v>21</v>
      </c>
      <c r="E682" s="50">
        <v>70819</v>
      </c>
      <c r="F682" s="50">
        <f t="shared" si="32"/>
        <v>1487199</v>
      </c>
      <c r="G682" s="49">
        <f t="shared" si="33"/>
        <v>8</v>
      </c>
      <c r="I682" s="34"/>
      <c r="J682" s="34"/>
      <c r="K682" s="34"/>
      <c r="L682" s="34"/>
    </row>
    <row r="683" spans="1:12">
      <c r="A683" s="37"/>
      <c r="B683" s="3">
        <v>8</v>
      </c>
      <c r="C683" s="49" t="str">
        <f t="shared" si="34"/>
        <v>Новосибирск</v>
      </c>
      <c r="D683" s="50">
        <v>66</v>
      </c>
      <c r="E683" s="50">
        <v>89182</v>
      </c>
      <c r="F683" s="50">
        <f t="shared" si="32"/>
        <v>5886012</v>
      </c>
      <c r="G683" s="49">
        <f t="shared" si="33"/>
        <v>5</v>
      </c>
      <c r="I683" s="34"/>
      <c r="J683" s="34"/>
      <c r="K683" s="34"/>
      <c r="L683" s="34"/>
    </row>
    <row r="684" spans="1:12">
      <c r="A684" s="37"/>
      <c r="B684" s="3">
        <v>3</v>
      </c>
      <c r="C684" s="49" t="str">
        <f t="shared" si="34"/>
        <v>Челябинск</v>
      </c>
      <c r="D684" s="50">
        <v>20</v>
      </c>
      <c r="E684" s="50">
        <v>38222</v>
      </c>
      <c r="F684" s="50">
        <f t="shared" si="32"/>
        <v>764440</v>
      </c>
      <c r="G684" s="49">
        <f t="shared" si="33"/>
        <v>1</v>
      </c>
      <c r="I684" s="34"/>
      <c r="J684" s="34"/>
      <c r="K684" s="34"/>
      <c r="L684" s="34"/>
    </row>
    <row r="685" spans="1:12">
      <c r="A685" s="37"/>
      <c r="B685" s="3">
        <v>3</v>
      </c>
      <c r="C685" s="49" t="str">
        <f t="shared" si="34"/>
        <v>Челябинск</v>
      </c>
      <c r="D685" s="50">
        <v>60</v>
      </c>
      <c r="E685" s="50">
        <v>48780</v>
      </c>
      <c r="F685" s="50">
        <f t="shared" si="32"/>
        <v>2926800</v>
      </c>
      <c r="G685" s="49">
        <f t="shared" si="33"/>
        <v>1</v>
      </c>
      <c r="I685" s="34"/>
      <c r="J685" s="34"/>
      <c r="K685" s="34"/>
      <c r="L685" s="34"/>
    </row>
    <row r="686" spans="1:12">
      <c r="A686" s="37"/>
      <c r="B686" s="3">
        <v>6</v>
      </c>
      <c r="C686" s="49" t="str">
        <f t="shared" si="34"/>
        <v>Владивосток</v>
      </c>
      <c r="D686" s="50">
        <v>26</v>
      </c>
      <c r="E686" s="50">
        <v>41875</v>
      </c>
      <c r="F686" s="50">
        <f t="shared" si="32"/>
        <v>1088750</v>
      </c>
      <c r="G686" s="49">
        <f t="shared" si="33"/>
        <v>7</v>
      </c>
      <c r="I686" s="34"/>
      <c r="J686" s="34"/>
      <c r="K686" s="34"/>
      <c r="L686" s="34"/>
    </row>
    <row r="687" spans="1:12">
      <c r="A687" s="37"/>
      <c r="B687" s="3">
        <v>9</v>
      </c>
      <c r="C687" s="49" t="str">
        <f t="shared" si="34"/>
        <v>Тюмень</v>
      </c>
      <c r="D687" s="50">
        <v>93</v>
      </c>
      <c r="E687" s="50">
        <v>6849</v>
      </c>
      <c r="F687" s="50">
        <f t="shared" si="32"/>
        <v>636957</v>
      </c>
      <c r="G687" s="49">
        <f t="shared" si="33"/>
        <v>3</v>
      </c>
      <c r="I687" s="34"/>
      <c r="J687" s="34"/>
      <c r="K687" s="34"/>
      <c r="L687" s="34"/>
    </row>
    <row r="688" spans="1:12">
      <c r="A688" s="37"/>
      <c r="B688" s="3">
        <v>10</v>
      </c>
      <c r="C688" s="49" t="str">
        <f t="shared" si="34"/>
        <v>Сочи</v>
      </c>
      <c r="D688" s="50">
        <v>39</v>
      </c>
      <c r="E688" s="50">
        <v>25464</v>
      </c>
      <c r="F688" s="50">
        <f t="shared" si="32"/>
        <v>993096</v>
      </c>
      <c r="G688" s="49">
        <f t="shared" si="33"/>
        <v>6</v>
      </c>
      <c r="I688" s="34"/>
      <c r="J688" s="34"/>
      <c r="K688" s="34"/>
      <c r="L688" s="34"/>
    </row>
    <row r="689" spans="1:12">
      <c r="A689" s="37"/>
      <c r="B689" s="3">
        <v>7</v>
      </c>
      <c r="C689" s="49" t="str">
        <f t="shared" si="34"/>
        <v>Мурманск</v>
      </c>
      <c r="D689" s="50">
        <v>27</v>
      </c>
      <c r="E689" s="50">
        <v>99067</v>
      </c>
      <c r="F689" s="50">
        <f t="shared" si="32"/>
        <v>2674809</v>
      </c>
      <c r="G689" s="49">
        <f t="shared" si="33"/>
        <v>10</v>
      </c>
      <c r="I689" s="34"/>
      <c r="J689" s="34"/>
      <c r="K689" s="34"/>
      <c r="L689" s="34"/>
    </row>
    <row r="690" spans="1:12">
      <c r="A690" s="37"/>
      <c r="B690" s="3">
        <v>3</v>
      </c>
      <c r="C690" s="49" t="str">
        <f t="shared" si="34"/>
        <v>Челябинск</v>
      </c>
      <c r="D690" s="50">
        <v>74</v>
      </c>
      <c r="E690" s="50">
        <v>77729</v>
      </c>
      <c r="F690" s="50">
        <f t="shared" si="32"/>
        <v>5751946</v>
      </c>
      <c r="G690" s="49">
        <f t="shared" si="33"/>
        <v>1</v>
      </c>
      <c r="I690" s="34"/>
      <c r="J690" s="34"/>
      <c r="K690" s="34"/>
      <c r="L690" s="34"/>
    </row>
    <row r="691" spans="1:12">
      <c r="A691" s="37"/>
      <c r="B691" s="3">
        <v>8</v>
      </c>
      <c r="C691" s="49" t="str">
        <f t="shared" si="34"/>
        <v>Новосибирск</v>
      </c>
      <c r="D691" s="50">
        <v>21</v>
      </c>
      <c r="E691" s="50">
        <v>56899</v>
      </c>
      <c r="F691" s="50">
        <f t="shared" si="32"/>
        <v>1194879</v>
      </c>
      <c r="G691" s="49">
        <f t="shared" si="33"/>
        <v>5</v>
      </c>
      <c r="I691" s="34"/>
      <c r="J691" s="34"/>
      <c r="K691" s="34"/>
      <c r="L691" s="34"/>
    </row>
    <row r="692" spans="1:12">
      <c r="A692" s="37"/>
      <c r="B692" s="3">
        <v>1</v>
      </c>
      <c r="C692" s="49" t="str">
        <f t="shared" si="34"/>
        <v>Москва</v>
      </c>
      <c r="D692" s="50">
        <v>65</v>
      </c>
      <c r="E692" s="50">
        <v>21228</v>
      </c>
      <c r="F692" s="50">
        <f t="shared" si="32"/>
        <v>1379820</v>
      </c>
      <c r="G692" s="49">
        <f t="shared" si="33"/>
        <v>8</v>
      </c>
      <c r="I692" s="34"/>
      <c r="J692" s="34"/>
      <c r="K692" s="34"/>
      <c r="L692" s="34"/>
    </row>
    <row r="693" spans="1:12">
      <c r="A693" s="37"/>
      <c r="B693" s="3">
        <v>6</v>
      </c>
      <c r="C693" s="49" t="str">
        <f t="shared" si="34"/>
        <v>Владивосток</v>
      </c>
      <c r="D693" s="50">
        <v>47</v>
      </c>
      <c r="E693" s="50">
        <v>94784</v>
      </c>
      <c r="F693" s="50">
        <f t="shared" si="32"/>
        <v>4454848</v>
      </c>
      <c r="G693" s="49">
        <f t="shared" si="33"/>
        <v>7</v>
      </c>
      <c r="I693" s="34"/>
      <c r="J693" s="34"/>
      <c r="K693" s="34"/>
      <c r="L693" s="34"/>
    </row>
    <row r="694" spans="1:12">
      <c r="A694" s="37"/>
      <c r="B694" s="3">
        <v>2</v>
      </c>
      <c r="C694" s="49" t="str">
        <f t="shared" si="34"/>
        <v>Санкт-Петербург</v>
      </c>
      <c r="D694" s="50">
        <v>56</v>
      </c>
      <c r="E694" s="50">
        <v>67303</v>
      </c>
      <c r="F694" s="50">
        <f t="shared" si="32"/>
        <v>3768968</v>
      </c>
      <c r="G694" s="49">
        <f t="shared" si="33"/>
        <v>9</v>
      </c>
      <c r="I694" s="34"/>
      <c r="J694" s="34"/>
      <c r="K694" s="34"/>
      <c r="L694" s="34"/>
    </row>
    <row r="695" spans="1:12">
      <c r="A695" s="37"/>
      <c r="B695" s="3">
        <v>10</v>
      </c>
      <c r="C695" s="49" t="str">
        <f t="shared" si="34"/>
        <v>Сочи</v>
      </c>
      <c r="D695" s="50">
        <v>84</v>
      </c>
      <c r="E695" s="50">
        <v>83756</v>
      </c>
      <c r="F695" s="50">
        <f t="shared" si="32"/>
        <v>7035504</v>
      </c>
      <c r="G695" s="49">
        <f t="shared" si="33"/>
        <v>6</v>
      </c>
      <c r="I695" s="34"/>
      <c r="J695" s="34"/>
      <c r="K695" s="34"/>
      <c r="L695" s="34"/>
    </row>
    <row r="696" spans="1:12">
      <c r="A696" s="37"/>
      <c r="B696" s="3">
        <v>10</v>
      </c>
      <c r="C696" s="49" t="str">
        <f t="shared" si="34"/>
        <v>Сочи</v>
      </c>
      <c r="D696" s="50">
        <v>78</v>
      </c>
      <c r="E696" s="50">
        <v>77679</v>
      </c>
      <c r="F696" s="50">
        <f t="shared" si="32"/>
        <v>6058962</v>
      </c>
      <c r="G696" s="49">
        <f t="shared" si="33"/>
        <v>6</v>
      </c>
      <c r="I696" s="34"/>
      <c r="J696" s="34"/>
      <c r="K696" s="34"/>
      <c r="L696" s="34"/>
    </row>
    <row r="697" spans="1:12">
      <c r="A697" s="37"/>
      <c r="B697" s="3">
        <v>6</v>
      </c>
      <c r="C697" s="49" t="str">
        <f t="shared" si="34"/>
        <v>Владивосток</v>
      </c>
      <c r="D697" s="50">
        <v>31</v>
      </c>
      <c r="E697" s="50">
        <v>34124</v>
      </c>
      <c r="F697" s="50">
        <f t="shared" si="32"/>
        <v>1057844</v>
      </c>
      <c r="G697" s="49">
        <f t="shared" si="33"/>
        <v>7</v>
      </c>
      <c r="I697" s="34"/>
      <c r="J697" s="34"/>
      <c r="K697" s="34"/>
      <c r="L697" s="34"/>
    </row>
    <row r="698" spans="1:12">
      <c r="A698" s="37"/>
      <c r="B698" s="3">
        <v>3</v>
      </c>
      <c r="C698" s="49" t="str">
        <f t="shared" si="34"/>
        <v>Челябинск</v>
      </c>
      <c r="D698" s="50">
        <v>61</v>
      </c>
      <c r="E698" s="50">
        <v>46953</v>
      </c>
      <c r="F698" s="50">
        <f t="shared" si="32"/>
        <v>2864133</v>
      </c>
      <c r="G698" s="49">
        <f t="shared" si="33"/>
        <v>1</v>
      </c>
      <c r="I698" s="34"/>
      <c r="J698" s="34"/>
      <c r="K698" s="34"/>
      <c r="L698" s="34"/>
    </row>
    <row r="699" spans="1:12">
      <c r="A699" s="37"/>
      <c r="B699" s="3">
        <v>7</v>
      </c>
      <c r="C699" s="49" t="str">
        <f t="shared" si="34"/>
        <v>Мурманск</v>
      </c>
      <c r="D699" s="50">
        <v>18</v>
      </c>
      <c r="E699" s="50">
        <v>83533</v>
      </c>
      <c r="F699" s="50">
        <f t="shared" si="32"/>
        <v>1503594</v>
      </c>
      <c r="G699" s="49">
        <f t="shared" si="33"/>
        <v>10</v>
      </c>
      <c r="I699" s="34"/>
      <c r="J699" s="34"/>
      <c r="K699" s="34"/>
      <c r="L699" s="34"/>
    </row>
    <row r="700" spans="1:12">
      <c r="A700" s="37"/>
      <c r="B700" s="3">
        <v>6</v>
      </c>
      <c r="C700" s="49" t="str">
        <f t="shared" si="34"/>
        <v>Владивосток</v>
      </c>
      <c r="D700" s="50">
        <v>49</v>
      </c>
      <c r="E700" s="50">
        <v>88909</v>
      </c>
      <c r="F700" s="50">
        <f t="shared" si="32"/>
        <v>4356541</v>
      </c>
      <c r="G700" s="49">
        <f t="shared" si="33"/>
        <v>7</v>
      </c>
      <c r="I700" s="34"/>
      <c r="J700" s="34"/>
      <c r="K700" s="34"/>
      <c r="L700" s="34"/>
    </row>
    <row r="701" spans="1:12">
      <c r="A701" s="37"/>
      <c r="B701" s="3">
        <v>5</v>
      </c>
      <c r="C701" s="49" t="str">
        <f t="shared" si="34"/>
        <v>Краснодар</v>
      </c>
      <c r="D701" s="50">
        <v>23</v>
      </c>
      <c r="E701" s="50">
        <v>92497</v>
      </c>
      <c r="F701" s="50">
        <f t="shared" si="32"/>
        <v>2127431</v>
      </c>
      <c r="G701" s="49">
        <f t="shared" si="33"/>
        <v>4</v>
      </c>
      <c r="I701" s="34"/>
      <c r="J701" s="34"/>
      <c r="K701" s="34"/>
      <c r="L701" s="34"/>
    </row>
    <row r="702" spans="1:12">
      <c r="A702" s="37"/>
      <c r="B702" s="3">
        <v>3</v>
      </c>
      <c r="C702" s="49" t="str">
        <f t="shared" si="34"/>
        <v>Челябинск</v>
      </c>
      <c r="D702" s="50">
        <v>94</v>
      </c>
      <c r="E702" s="50">
        <v>16396</v>
      </c>
      <c r="F702" s="50">
        <f t="shared" si="32"/>
        <v>1541224</v>
      </c>
      <c r="G702" s="49">
        <f t="shared" si="33"/>
        <v>1</v>
      </c>
      <c r="I702" s="34"/>
      <c r="J702" s="34"/>
      <c r="K702" s="34"/>
      <c r="L702" s="34"/>
    </row>
    <row r="703" spans="1:12">
      <c r="A703" s="37"/>
      <c r="B703" s="3">
        <v>1</v>
      </c>
      <c r="C703" s="49" t="str">
        <f t="shared" si="34"/>
        <v>Москва</v>
      </c>
      <c r="D703" s="50">
        <v>21</v>
      </c>
      <c r="E703" s="50">
        <v>63271</v>
      </c>
      <c r="F703" s="50">
        <f t="shared" si="32"/>
        <v>1328691</v>
      </c>
      <c r="G703" s="49">
        <f t="shared" si="33"/>
        <v>8</v>
      </c>
      <c r="I703" s="34"/>
      <c r="J703" s="34"/>
      <c r="K703" s="34"/>
      <c r="L703" s="34"/>
    </row>
    <row r="704" spans="1:12">
      <c r="A704" s="37"/>
      <c r="B704" s="3">
        <v>7</v>
      </c>
      <c r="C704" s="49" t="str">
        <f t="shared" si="34"/>
        <v>Мурманск</v>
      </c>
      <c r="D704" s="50">
        <v>66</v>
      </c>
      <c r="E704" s="50">
        <v>15238</v>
      </c>
      <c r="F704" s="50">
        <f t="shared" si="32"/>
        <v>1005708</v>
      </c>
      <c r="G704" s="49">
        <f t="shared" si="33"/>
        <v>10</v>
      </c>
      <c r="I704" s="34"/>
      <c r="J704" s="34"/>
      <c r="K704" s="34"/>
      <c r="L704" s="34"/>
    </row>
    <row r="705" spans="1:12">
      <c r="A705" s="37"/>
      <c r="B705" s="3">
        <v>6</v>
      </c>
      <c r="C705" s="49" t="str">
        <f t="shared" si="34"/>
        <v>Владивосток</v>
      </c>
      <c r="D705" s="50">
        <v>15</v>
      </c>
      <c r="E705" s="50">
        <v>48630</v>
      </c>
      <c r="F705" s="50">
        <f t="shared" si="32"/>
        <v>729450</v>
      </c>
      <c r="G705" s="49">
        <f t="shared" si="33"/>
        <v>7</v>
      </c>
      <c r="I705" s="34"/>
      <c r="J705" s="34"/>
      <c r="K705" s="34"/>
      <c r="L705" s="34"/>
    </row>
    <row r="706" spans="1:12">
      <c r="A706" s="37"/>
      <c r="B706" s="3">
        <v>1</v>
      </c>
      <c r="C706" s="49" t="str">
        <f t="shared" si="34"/>
        <v>Москва</v>
      </c>
      <c r="D706" s="50">
        <v>7</v>
      </c>
      <c r="E706" s="50">
        <v>76380</v>
      </c>
      <c r="F706" s="50">
        <f t="shared" si="32"/>
        <v>534660</v>
      </c>
      <c r="G706" s="49">
        <f t="shared" si="33"/>
        <v>8</v>
      </c>
      <c r="I706" s="34"/>
      <c r="J706" s="34"/>
      <c r="K706" s="34"/>
      <c r="L706" s="34"/>
    </row>
    <row r="707" spans="1:12">
      <c r="A707" s="37"/>
      <c r="B707" s="3">
        <v>3</v>
      </c>
      <c r="C707" s="49" t="str">
        <f t="shared" si="34"/>
        <v>Челябинск</v>
      </c>
      <c r="D707" s="50">
        <v>34</v>
      </c>
      <c r="E707" s="50">
        <v>23917</v>
      </c>
      <c r="F707" s="50">
        <f t="shared" si="32"/>
        <v>813178</v>
      </c>
      <c r="G707" s="49">
        <f t="shared" si="33"/>
        <v>1</v>
      </c>
      <c r="I707" s="34"/>
      <c r="J707" s="34"/>
      <c r="K707" s="34"/>
      <c r="L707" s="34"/>
    </row>
    <row r="708" spans="1:12">
      <c r="A708" s="37"/>
      <c r="B708" s="3">
        <v>5</v>
      </c>
      <c r="C708" s="49" t="str">
        <f t="shared" si="34"/>
        <v>Краснодар</v>
      </c>
      <c r="D708" s="50">
        <v>87</v>
      </c>
      <c r="E708" s="50">
        <v>33258</v>
      </c>
      <c r="F708" s="50">
        <f t="shared" si="32"/>
        <v>2893446</v>
      </c>
      <c r="G708" s="49">
        <f t="shared" si="33"/>
        <v>4</v>
      </c>
      <c r="I708" s="34"/>
      <c r="J708" s="34"/>
      <c r="K708" s="34"/>
      <c r="L708" s="34"/>
    </row>
    <row r="709" spans="1:12">
      <c r="A709" s="37"/>
      <c r="B709" s="3">
        <v>9</v>
      </c>
      <c r="C709" s="49" t="str">
        <f t="shared" si="34"/>
        <v>Тюмень</v>
      </c>
      <c r="D709" s="50">
        <v>95</v>
      </c>
      <c r="E709" s="50">
        <v>22438</v>
      </c>
      <c r="F709" s="50">
        <f t="shared" si="32"/>
        <v>2131610</v>
      </c>
      <c r="G709" s="49">
        <f t="shared" si="33"/>
        <v>3</v>
      </c>
      <c r="I709" s="34"/>
      <c r="J709" s="34"/>
      <c r="K709" s="34"/>
      <c r="L709" s="34"/>
    </row>
    <row r="710" spans="1:12">
      <c r="A710" s="37"/>
      <c r="B710" s="3">
        <v>6</v>
      </c>
      <c r="C710" s="49" t="str">
        <f t="shared" si="34"/>
        <v>Владивосток</v>
      </c>
      <c r="D710" s="50">
        <v>73</v>
      </c>
      <c r="E710" s="50">
        <v>96101</v>
      </c>
      <c r="F710" s="50">
        <f t="shared" si="32"/>
        <v>7015373</v>
      </c>
      <c r="G710" s="49">
        <f t="shared" si="33"/>
        <v>7</v>
      </c>
      <c r="I710" s="34"/>
      <c r="J710" s="34"/>
      <c r="K710" s="34"/>
      <c r="L710" s="34"/>
    </row>
    <row r="711" spans="1:12">
      <c r="A711" s="37"/>
      <c r="B711" s="3">
        <v>1</v>
      </c>
      <c r="C711" s="49" t="str">
        <f t="shared" si="34"/>
        <v>Москва</v>
      </c>
      <c r="D711" s="50">
        <v>52</v>
      </c>
      <c r="E711" s="50">
        <v>67066</v>
      </c>
      <c r="F711" s="50">
        <f t="shared" si="32"/>
        <v>3487432</v>
      </c>
      <c r="G711" s="49">
        <f t="shared" si="33"/>
        <v>8</v>
      </c>
      <c r="I711" s="34"/>
      <c r="J711" s="34"/>
      <c r="K711" s="34"/>
      <c r="L711" s="34"/>
    </row>
    <row r="712" spans="1:12">
      <c r="A712" s="37"/>
      <c r="B712" s="3">
        <v>3</v>
      </c>
      <c r="C712" s="49" t="str">
        <f t="shared" si="34"/>
        <v>Челябинск</v>
      </c>
      <c r="D712" s="50">
        <v>11</v>
      </c>
      <c r="E712" s="50">
        <v>17629</v>
      </c>
      <c r="F712" s="50">
        <f t="shared" si="32"/>
        <v>193919</v>
      </c>
      <c r="G712" s="49">
        <f t="shared" si="33"/>
        <v>1</v>
      </c>
      <c r="I712" s="34"/>
      <c r="J712" s="34"/>
      <c r="K712" s="34"/>
      <c r="L712" s="34"/>
    </row>
    <row r="713" spans="1:12">
      <c r="A713" s="37"/>
      <c r="B713" s="3">
        <v>1</v>
      </c>
      <c r="C713" s="49" t="str">
        <f t="shared" si="34"/>
        <v>Москва</v>
      </c>
      <c r="D713" s="50">
        <v>11</v>
      </c>
      <c r="E713" s="50">
        <v>49627</v>
      </c>
      <c r="F713" s="50">
        <f t="shared" si="32"/>
        <v>545897</v>
      </c>
      <c r="G713" s="49">
        <f t="shared" si="33"/>
        <v>8</v>
      </c>
      <c r="I713" s="34"/>
      <c r="J713" s="34"/>
      <c r="K713" s="34"/>
      <c r="L713" s="34"/>
    </row>
    <row r="714" spans="1:12">
      <c r="A714" s="37"/>
      <c r="B714" s="3">
        <v>1</v>
      </c>
      <c r="C714" s="49" t="str">
        <f t="shared" si="34"/>
        <v>Москва</v>
      </c>
      <c r="D714" s="50">
        <v>68</v>
      </c>
      <c r="E714" s="50">
        <v>98383</v>
      </c>
      <c r="F714" s="50">
        <f t="shared" si="32"/>
        <v>6690044</v>
      </c>
      <c r="G714" s="49">
        <f t="shared" si="33"/>
        <v>8</v>
      </c>
      <c r="I714" s="34"/>
      <c r="J714" s="34"/>
      <c r="K714" s="34"/>
      <c r="L714" s="34"/>
    </row>
    <row r="715" spans="1:12">
      <c r="A715" s="37"/>
      <c r="B715" s="3">
        <v>10</v>
      </c>
      <c r="C715" s="49" t="str">
        <f t="shared" si="34"/>
        <v>Сочи</v>
      </c>
      <c r="D715" s="50">
        <v>51</v>
      </c>
      <c r="E715" s="50">
        <v>31435</v>
      </c>
      <c r="F715" s="50">
        <f t="shared" si="32"/>
        <v>1603185</v>
      </c>
      <c r="G715" s="49">
        <f t="shared" si="33"/>
        <v>6</v>
      </c>
      <c r="I715" s="34"/>
      <c r="J715" s="34"/>
      <c r="K715" s="34"/>
      <c r="L715" s="34"/>
    </row>
    <row r="716" spans="1:12">
      <c r="A716" s="37"/>
      <c r="B716" s="3">
        <v>3</v>
      </c>
      <c r="C716" s="49" t="str">
        <f t="shared" si="34"/>
        <v>Челябинск</v>
      </c>
      <c r="D716" s="50">
        <v>90</v>
      </c>
      <c r="E716" s="50">
        <v>37629</v>
      </c>
      <c r="F716" s="50">
        <f t="shared" si="32"/>
        <v>3386610</v>
      </c>
      <c r="G716" s="49">
        <f t="shared" si="33"/>
        <v>1</v>
      </c>
      <c r="I716" s="34"/>
      <c r="J716" s="34"/>
      <c r="K716" s="34"/>
      <c r="L716" s="34"/>
    </row>
    <row r="717" spans="1:12">
      <c r="A717" s="37"/>
      <c r="B717" s="3">
        <v>4</v>
      </c>
      <c r="C717" s="49" t="str">
        <f t="shared" si="34"/>
        <v>Архангельск</v>
      </c>
      <c r="D717" s="50">
        <v>80</v>
      </c>
      <c r="E717" s="50">
        <v>77051</v>
      </c>
      <c r="F717" s="50">
        <f t="shared" si="32"/>
        <v>6164080</v>
      </c>
      <c r="G717" s="49">
        <f t="shared" si="33"/>
        <v>2</v>
      </c>
      <c r="I717" s="34"/>
      <c r="J717" s="34"/>
      <c r="K717" s="34"/>
      <c r="L717" s="34"/>
    </row>
    <row r="718" spans="1:12">
      <c r="A718" s="37"/>
      <c r="B718" s="3">
        <v>10</v>
      </c>
      <c r="C718" s="49" t="str">
        <f t="shared" si="34"/>
        <v>Сочи</v>
      </c>
      <c r="D718" s="50">
        <v>87</v>
      </c>
      <c r="E718" s="50">
        <v>75592</v>
      </c>
      <c r="F718" s="50">
        <f t="shared" si="32"/>
        <v>6576504</v>
      </c>
      <c r="G718" s="49">
        <f t="shared" si="33"/>
        <v>6</v>
      </c>
      <c r="I718" s="34"/>
      <c r="J718" s="34"/>
      <c r="K718" s="34"/>
      <c r="L718" s="34"/>
    </row>
    <row r="719" spans="1:12">
      <c r="A719" s="37"/>
      <c r="B719" s="3">
        <v>10</v>
      </c>
      <c r="C719" s="49" t="str">
        <f t="shared" si="34"/>
        <v>Сочи</v>
      </c>
      <c r="D719" s="50">
        <v>52</v>
      </c>
      <c r="E719" s="50">
        <v>45109</v>
      </c>
      <c r="F719" s="50">
        <f t="shared" si="32"/>
        <v>2345668</v>
      </c>
      <c r="G719" s="49">
        <f t="shared" si="33"/>
        <v>6</v>
      </c>
      <c r="I719" s="34"/>
      <c r="J719" s="34"/>
      <c r="K719" s="34"/>
      <c r="L719" s="34"/>
    </row>
    <row r="720" spans="1:12">
      <c r="A720" s="37"/>
      <c r="B720" s="3">
        <v>8</v>
      </c>
      <c r="C720" s="49" t="str">
        <f t="shared" si="34"/>
        <v>Новосибирск</v>
      </c>
      <c r="D720" s="50">
        <v>41</v>
      </c>
      <c r="E720" s="50">
        <v>86447</v>
      </c>
      <c r="F720" s="50">
        <f t="shared" si="32"/>
        <v>3544327</v>
      </c>
      <c r="G720" s="49">
        <f t="shared" si="33"/>
        <v>5</v>
      </c>
      <c r="I720" s="34"/>
      <c r="J720" s="34"/>
      <c r="K720" s="34"/>
      <c r="L720" s="34"/>
    </row>
    <row r="721" spans="1:12">
      <c r="A721" s="37"/>
      <c r="B721" s="3">
        <v>9</v>
      </c>
      <c r="C721" s="49" t="str">
        <f t="shared" si="34"/>
        <v>Тюмень</v>
      </c>
      <c r="D721" s="50">
        <v>91</v>
      </c>
      <c r="E721" s="50">
        <v>81828</v>
      </c>
      <c r="F721" s="50">
        <f t="shared" si="32"/>
        <v>7446348</v>
      </c>
      <c r="G721" s="49">
        <f t="shared" si="33"/>
        <v>3</v>
      </c>
      <c r="I721" s="34"/>
      <c r="J721" s="34"/>
      <c r="K721" s="34"/>
      <c r="L721" s="34"/>
    </row>
    <row r="722" spans="1:12">
      <c r="A722" s="37"/>
      <c r="B722" s="3">
        <v>1</v>
      </c>
      <c r="C722" s="49" t="str">
        <f t="shared" si="34"/>
        <v>Москва</v>
      </c>
      <c r="D722" s="50">
        <v>84</v>
      </c>
      <c r="E722" s="50">
        <v>28316</v>
      </c>
      <c r="F722" s="50">
        <f t="shared" ref="F722:F785" si="35">+E722*D722</f>
        <v>2378544</v>
      </c>
      <c r="G722" s="49">
        <f t="shared" ref="G722:G785" si="36">RANK(VLOOKUP(B722, $I$5:$K$14, 3, FALSE),$K$5:$K$14,0)</f>
        <v>8</v>
      </c>
      <c r="I722" s="34"/>
      <c r="J722" s="34"/>
      <c r="K722" s="34"/>
      <c r="L722" s="34"/>
    </row>
    <row r="723" spans="1:12">
      <c r="A723" s="37"/>
      <c r="B723" s="3">
        <v>1</v>
      </c>
      <c r="C723" s="49" t="str">
        <f t="shared" si="34"/>
        <v>Москва</v>
      </c>
      <c r="D723" s="50">
        <v>99</v>
      </c>
      <c r="E723" s="50">
        <v>13516</v>
      </c>
      <c r="F723" s="50">
        <f t="shared" si="35"/>
        <v>1338084</v>
      </c>
      <c r="G723" s="49">
        <f t="shared" si="36"/>
        <v>8</v>
      </c>
      <c r="I723" s="34"/>
      <c r="J723" s="34"/>
      <c r="K723" s="34"/>
      <c r="L723" s="34"/>
    </row>
    <row r="724" spans="1:12">
      <c r="A724" s="37"/>
      <c r="B724" s="3">
        <v>2</v>
      </c>
      <c r="C724" s="49" t="str">
        <f t="shared" si="34"/>
        <v>Санкт-Петербург</v>
      </c>
      <c r="D724" s="50">
        <v>12</v>
      </c>
      <c r="E724" s="50">
        <v>33233</v>
      </c>
      <c r="F724" s="50">
        <f t="shared" si="35"/>
        <v>398796</v>
      </c>
      <c r="G724" s="49">
        <f t="shared" si="36"/>
        <v>9</v>
      </c>
      <c r="I724" s="34"/>
      <c r="J724" s="34"/>
      <c r="K724" s="34"/>
      <c r="L724" s="34"/>
    </row>
    <row r="725" spans="1:12">
      <c r="A725" s="37"/>
      <c r="B725" s="3">
        <v>5</v>
      </c>
      <c r="C725" s="49" t="str">
        <f t="shared" si="34"/>
        <v>Краснодар</v>
      </c>
      <c r="D725" s="50">
        <v>63</v>
      </c>
      <c r="E725" s="50">
        <v>17195</v>
      </c>
      <c r="F725" s="50">
        <f t="shared" si="35"/>
        <v>1083285</v>
      </c>
      <c r="G725" s="49">
        <f t="shared" si="36"/>
        <v>4</v>
      </c>
      <c r="I725" s="34"/>
      <c r="J725" s="34"/>
      <c r="K725" s="34"/>
      <c r="L725" s="34"/>
    </row>
    <row r="726" spans="1:12">
      <c r="A726" s="37"/>
      <c r="B726" s="3">
        <v>10</v>
      </c>
      <c r="C726" s="49" t="str">
        <f t="shared" si="34"/>
        <v>Сочи</v>
      </c>
      <c r="D726" s="50">
        <v>34</v>
      </c>
      <c r="E726" s="50">
        <v>28781</v>
      </c>
      <c r="F726" s="50">
        <f t="shared" si="35"/>
        <v>978554</v>
      </c>
      <c r="G726" s="49">
        <f t="shared" si="36"/>
        <v>6</v>
      </c>
      <c r="I726" s="34"/>
      <c r="J726" s="34"/>
      <c r="K726" s="34"/>
      <c r="L726" s="34"/>
    </row>
    <row r="727" spans="1:12">
      <c r="A727" s="37"/>
      <c r="B727" s="3">
        <v>8</v>
      </c>
      <c r="C727" s="49" t="str">
        <f t="shared" si="34"/>
        <v>Новосибирск</v>
      </c>
      <c r="D727" s="50">
        <v>71</v>
      </c>
      <c r="E727" s="50">
        <v>23167</v>
      </c>
      <c r="F727" s="50">
        <f t="shared" si="35"/>
        <v>1644857</v>
      </c>
      <c r="G727" s="49">
        <f t="shared" si="36"/>
        <v>5</v>
      </c>
      <c r="I727" s="34"/>
      <c r="J727" s="34"/>
      <c r="K727" s="34"/>
      <c r="L727" s="34"/>
    </row>
    <row r="728" spans="1:12">
      <c r="A728" s="37"/>
      <c r="B728" s="3">
        <v>3</v>
      </c>
      <c r="C728" s="49" t="str">
        <f t="shared" si="34"/>
        <v>Челябинск</v>
      </c>
      <c r="D728" s="50">
        <v>50</v>
      </c>
      <c r="E728" s="50">
        <v>94896</v>
      </c>
      <c r="F728" s="50">
        <f t="shared" si="35"/>
        <v>4744800</v>
      </c>
      <c r="G728" s="49">
        <f t="shared" si="36"/>
        <v>1</v>
      </c>
      <c r="I728" s="34"/>
      <c r="J728" s="34"/>
      <c r="K728" s="34"/>
      <c r="L728" s="34"/>
    </row>
    <row r="729" spans="1:12">
      <c r="A729" s="37"/>
      <c r="B729" s="3">
        <v>6</v>
      </c>
      <c r="C729" s="49" t="str">
        <f t="shared" si="34"/>
        <v>Владивосток</v>
      </c>
      <c r="D729" s="50">
        <v>10</v>
      </c>
      <c r="E729" s="50">
        <v>80121</v>
      </c>
      <c r="F729" s="50">
        <f t="shared" si="35"/>
        <v>801210</v>
      </c>
      <c r="G729" s="49">
        <f t="shared" si="36"/>
        <v>7</v>
      </c>
      <c r="I729" s="34"/>
      <c r="J729" s="34"/>
      <c r="K729" s="34"/>
      <c r="L729" s="34"/>
    </row>
    <row r="730" spans="1:12">
      <c r="A730" s="37"/>
      <c r="B730" s="3">
        <v>9</v>
      </c>
      <c r="C730" s="49" t="str">
        <f t="shared" si="34"/>
        <v>Тюмень</v>
      </c>
      <c r="D730" s="50">
        <v>26</v>
      </c>
      <c r="E730" s="50">
        <v>12024</v>
      </c>
      <c r="F730" s="50">
        <f t="shared" si="35"/>
        <v>312624</v>
      </c>
      <c r="G730" s="49">
        <f t="shared" si="36"/>
        <v>3</v>
      </c>
      <c r="I730" s="34"/>
      <c r="J730" s="34"/>
      <c r="K730" s="34"/>
      <c r="L730" s="34"/>
    </row>
    <row r="731" spans="1:12">
      <c r="A731" s="37"/>
      <c r="B731" s="3">
        <v>8</v>
      </c>
      <c r="C731" s="49" t="str">
        <f t="shared" si="34"/>
        <v>Новосибирск</v>
      </c>
      <c r="D731" s="50">
        <v>11</v>
      </c>
      <c r="E731" s="50">
        <v>77136</v>
      </c>
      <c r="F731" s="50">
        <f t="shared" si="35"/>
        <v>848496</v>
      </c>
      <c r="G731" s="49">
        <f t="shared" si="36"/>
        <v>5</v>
      </c>
      <c r="I731" s="34"/>
      <c r="J731" s="34"/>
      <c r="K731" s="34"/>
      <c r="L731" s="34"/>
    </row>
    <row r="732" spans="1:12">
      <c r="A732" s="37"/>
      <c r="B732" s="3">
        <v>1</v>
      </c>
      <c r="C732" s="49" t="str">
        <f t="shared" si="34"/>
        <v>Москва</v>
      </c>
      <c r="D732" s="50">
        <v>5</v>
      </c>
      <c r="E732" s="50">
        <v>45643</v>
      </c>
      <c r="F732" s="50">
        <f t="shared" si="35"/>
        <v>228215</v>
      </c>
      <c r="G732" s="49">
        <f t="shared" si="36"/>
        <v>8</v>
      </c>
      <c r="I732" s="34"/>
      <c r="J732" s="34"/>
      <c r="K732" s="34"/>
      <c r="L732" s="34"/>
    </row>
    <row r="733" spans="1:12">
      <c r="A733" s="37"/>
      <c r="B733" s="3">
        <v>8</v>
      </c>
      <c r="C733" s="49" t="str">
        <f t="shared" si="34"/>
        <v>Новосибирск</v>
      </c>
      <c r="D733" s="50">
        <v>41</v>
      </c>
      <c r="E733" s="50">
        <v>13658</v>
      </c>
      <c r="F733" s="50">
        <f t="shared" si="35"/>
        <v>559978</v>
      </c>
      <c r="G733" s="49">
        <f t="shared" si="36"/>
        <v>5</v>
      </c>
      <c r="I733" s="34"/>
      <c r="J733" s="34"/>
      <c r="K733" s="34"/>
      <c r="L733" s="34"/>
    </row>
    <row r="734" spans="1:12">
      <c r="A734" s="37"/>
      <c r="B734" s="3">
        <v>2</v>
      </c>
      <c r="C734" s="49" t="str">
        <f t="shared" ref="C734:C797" si="37">VLOOKUP(B734,$I$5:$K$14,2,FALSE)</f>
        <v>Санкт-Петербург</v>
      </c>
      <c r="D734" s="50">
        <v>73</v>
      </c>
      <c r="E734" s="50">
        <v>86816</v>
      </c>
      <c r="F734" s="50">
        <f t="shared" si="35"/>
        <v>6337568</v>
      </c>
      <c r="G734" s="49">
        <f t="shared" si="36"/>
        <v>9</v>
      </c>
      <c r="I734" s="34"/>
      <c r="J734" s="34"/>
      <c r="K734" s="34"/>
      <c r="L734" s="34"/>
    </row>
    <row r="735" spans="1:12">
      <c r="A735" s="37"/>
      <c r="B735" s="3">
        <v>4</v>
      </c>
      <c r="C735" s="49" t="str">
        <f t="shared" si="37"/>
        <v>Архангельск</v>
      </c>
      <c r="D735" s="50">
        <v>87</v>
      </c>
      <c r="E735" s="50">
        <v>53300</v>
      </c>
      <c r="F735" s="50">
        <f t="shared" si="35"/>
        <v>4637100</v>
      </c>
      <c r="G735" s="49">
        <f t="shared" si="36"/>
        <v>2</v>
      </c>
      <c r="I735" s="34"/>
      <c r="J735" s="34"/>
      <c r="K735" s="34"/>
      <c r="L735" s="34"/>
    </row>
    <row r="736" spans="1:12">
      <c r="A736" s="37"/>
      <c r="B736" s="3">
        <v>9</v>
      </c>
      <c r="C736" s="49" t="str">
        <f t="shared" si="37"/>
        <v>Тюмень</v>
      </c>
      <c r="D736" s="50">
        <v>58</v>
      </c>
      <c r="E736" s="50">
        <v>35289</v>
      </c>
      <c r="F736" s="50">
        <f t="shared" si="35"/>
        <v>2046762</v>
      </c>
      <c r="G736" s="49">
        <f t="shared" si="36"/>
        <v>3</v>
      </c>
      <c r="I736" s="34"/>
      <c r="J736" s="34"/>
      <c r="K736" s="34"/>
      <c r="L736" s="34"/>
    </row>
    <row r="737" spans="1:12">
      <c r="A737" s="37"/>
      <c r="B737" s="3">
        <v>4</v>
      </c>
      <c r="C737" s="49" t="str">
        <f t="shared" si="37"/>
        <v>Архангельск</v>
      </c>
      <c r="D737" s="50">
        <v>71</v>
      </c>
      <c r="E737" s="50">
        <v>18062</v>
      </c>
      <c r="F737" s="50">
        <f t="shared" si="35"/>
        <v>1282402</v>
      </c>
      <c r="G737" s="49">
        <f t="shared" si="36"/>
        <v>2</v>
      </c>
      <c r="I737" s="34"/>
      <c r="J737" s="34"/>
      <c r="K737" s="34"/>
      <c r="L737" s="34"/>
    </row>
    <row r="738" spans="1:12">
      <c r="A738" s="37"/>
      <c r="B738" s="3">
        <v>5</v>
      </c>
      <c r="C738" s="49" t="str">
        <f t="shared" si="37"/>
        <v>Краснодар</v>
      </c>
      <c r="D738" s="50">
        <v>51</v>
      </c>
      <c r="E738" s="50">
        <v>79332</v>
      </c>
      <c r="F738" s="50">
        <f t="shared" si="35"/>
        <v>4045932</v>
      </c>
      <c r="G738" s="49">
        <f t="shared" si="36"/>
        <v>4</v>
      </c>
      <c r="I738" s="34"/>
      <c r="J738" s="34"/>
      <c r="K738" s="34"/>
      <c r="L738" s="34"/>
    </row>
    <row r="739" spans="1:12">
      <c r="A739" s="37"/>
      <c r="B739" s="3">
        <v>8</v>
      </c>
      <c r="C739" s="49" t="str">
        <f t="shared" si="37"/>
        <v>Новосибирск</v>
      </c>
      <c r="D739" s="50">
        <v>73</v>
      </c>
      <c r="E739" s="50">
        <v>83318</v>
      </c>
      <c r="F739" s="50">
        <f t="shared" si="35"/>
        <v>6082214</v>
      </c>
      <c r="G739" s="49">
        <f t="shared" si="36"/>
        <v>5</v>
      </c>
      <c r="I739" s="34"/>
      <c r="J739" s="34"/>
      <c r="K739" s="34"/>
      <c r="L739" s="34"/>
    </row>
    <row r="740" spans="1:12">
      <c r="A740" s="37"/>
      <c r="B740" s="3">
        <v>3</v>
      </c>
      <c r="C740" s="49" t="str">
        <f t="shared" si="37"/>
        <v>Челябинск</v>
      </c>
      <c r="D740" s="50">
        <v>67</v>
      </c>
      <c r="E740" s="50">
        <v>46290</v>
      </c>
      <c r="F740" s="50">
        <f t="shared" si="35"/>
        <v>3101430</v>
      </c>
      <c r="G740" s="49">
        <f t="shared" si="36"/>
        <v>1</v>
      </c>
      <c r="I740" s="34"/>
      <c r="J740" s="34"/>
      <c r="K740" s="34"/>
      <c r="L740" s="34"/>
    </row>
    <row r="741" spans="1:12">
      <c r="A741" s="37"/>
      <c r="B741" s="3">
        <v>5</v>
      </c>
      <c r="C741" s="49" t="str">
        <f t="shared" si="37"/>
        <v>Краснодар</v>
      </c>
      <c r="D741" s="50">
        <v>76</v>
      </c>
      <c r="E741" s="50">
        <v>3644</v>
      </c>
      <c r="F741" s="50">
        <f t="shared" si="35"/>
        <v>276944</v>
      </c>
      <c r="G741" s="49">
        <f t="shared" si="36"/>
        <v>4</v>
      </c>
      <c r="I741" s="34"/>
      <c r="J741" s="34"/>
      <c r="K741" s="34"/>
      <c r="L741" s="34"/>
    </row>
    <row r="742" spans="1:12">
      <c r="A742" s="37"/>
      <c r="B742" s="3">
        <v>5</v>
      </c>
      <c r="C742" s="49" t="str">
        <f t="shared" si="37"/>
        <v>Краснодар</v>
      </c>
      <c r="D742" s="50">
        <v>67</v>
      </c>
      <c r="E742" s="50">
        <v>91576</v>
      </c>
      <c r="F742" s="50">
        <f t="shared" si="35"/>
        <v>6135592</v>
      </c>
      <c r="G742" s="49">
        <f t="shared" si="36"/>
        <v>4</v>
      </c>
      <c r="I742" s="34"/>
      <c r="J742" s="34"/>
      <c r="K742" s="34"/>
      <c r="L742" s="34"/>
    </row>
    <row r="743" spans="1:12">
      <c r="A743" s="37"/>
      <c r="B743" s="3">
        <v>10</v>
      </c>
      <c r="C743" s="49" t="str">
        <f t="shared" si="37"/>
        <v>Сочи</v>
      </c>
      <c r="D743" s="50">
        <v>55</v>
      </c>
      <c r="E743" s="50">
        <v>65367</v>
      </c>
      <c r="F743" s="50">
        <f t="shared" si="35"/>
        <v>3595185</v>
      </c>
      <c r="G743" s="49">
        <f t="shared" si="36"/>
        <v>6</v>
      </c>
      <c r="I743" s="34"/>
      <c r="J743" s="34"/>
      <c r="K743" s="34"/>
      <c r="L743" s="34"/>
    </row>
    <row r="744" spans="1:12">
      <c r="A744" s="37"/>
      <c r="B744" s="3">
        <v>4</v>
      </c>
      <c r="C744" s="49" t="str">
        <f t="shared" si="37"/>
        <v>Архангельск</v>
      </c>
      <c r="D744" s="50">
        <v>50</v>
      </c>
      <c r="E744" s="50">
        <v>68551</v>
      </c>
      <c r="F744" s="50">
        <f t="shared" si="35"/>
        <v>3427550</v>
      </c>
      <c r="G744" s="49">
        <f t="shared" si="36"/>
        <v>2</v>
      </c>
      <c r="I744" s="34"/>
      <c r="J744" s="34"/>
      <c r="K744" s="34"/>
      <c r="L744" s="34"/>
    </row>
    <row r="745" spans="1:12">
      <c r="A745" s="37"/>
      <c r="B745" s="3">
        <v>1</v>
      </c>
      <c r="C745" s="49" t="str">
        <f t="shared" si="37"/>
        <v>Москва</v>
      </c>
      <c r="D745" s="50">
        <v>58</v>
      </c>
      <c r="E745" s="50">
        <v>56383</v>
      </c>
      <c r="F745" s="50">
        <f t="shared" si="35"/>
        <v>3270214</v>
      </c>
      <c r="G745" s="49">
        <f t="shared" si="36"/>
        <v>8</v>
      </c>
      <c r="I745" s="34"/>
      <c r="J745" s="34"/>
      <c r="K745" s="34"/>
      <c r="L745" s="34"/>
    </row>
    <row r="746" spans="1:12">
      <c r="A746" s="37"/>
      <c r="B746" s="3">
        <v>6</v>
      </c>
      <c r="C746" s="49" t="str">
        <f t="shared" si="37"/>
        <v>Владивосток</v>
      </c>
      <c r="D746" s="50">
        <v>45</v>
      </c>
      <c r="E746" s="50">
        <v>94549</v>
      </c>
      <c r="F746" s="50">
        <f t="shared" si="35"/>
        <v>4254705</v>
      </c>
      <c r="G746" s="49">
        <f t="shared" si="36"/>
        <v>7</v>
      </c>
      <c r="I746" s="34"/>
      <c r="J746" s="34"/>
      <c r="K746" s="34"/>
      <c r="L746" s="34"/>
    </row>
    <row r="747" spans="1:12">
      <c r="A747" s="37"/>
      <c r="B747" s="3">
        <v>6</v>
      </c>
      <c r="C747" s="49" t="str">
        <f t="shared" si="37"/>
        <v>Владивосток</v>
      </c>
      <c r="D747" s="50">
        <v>69</v>
      </c>
      <c r="E747" s="50">
        <v>92631</v>
      </c>
      <c r="F747" s="50">
        <f t="shared" si="35"/>
        <v>6391539</v>
      </c>
      <c r="G747" s="49">
        <f t="shared" si="36"/>
        <v>7</v>
      </c>
      <c r="I747" s="34"/>
      <c r="J747" s="34"/>
      <c r="K747" s="34"/>
      <c r="L747" s="34"/>
    </row>
    <row r="748" spans="1:12">
      <c r="A748" s="37"/>
      <c r="B748" s="3">
        <v>3</v>
      </c>
      <c r="C748" s="49" t="str">
        <f t="shared" si="37"/>
        <v>Челябинск</v>
      </c>
      <c r="D748" s="50">
        <v>86</v>
      </c>
      <c r="E748" s="50">
        <v>1964</v>
      </c>
      <c r="F748" s="50">
        <f t="shared" si="35"/>
        <v>168904</v>
      </c>
      <c r="G748" s="49">
        <f t="shared" si="36"/>
        <v>1</v>
      </c>
      <c r="I748" s="34"/>
      <c r="J748" s="34"/>
      <c r="K748" s="34"/>
      <c r="L748" s="34"/>
    </row>
    <row r="749" spans="1:12">
      <c r="A749" s="37"/>
      <c r="B749" s="3">
        <v>9</v>
      </c>
      <c r="C749" s="49" t="str">
        <f t="shared" si="37"/>
        <v>Тюмень</v>
      </c>
      <c r="D749" s="50">
        <v>43</v>
      </c>
      <c r="E749" s="50">
        <v>37283</v>
      </c>
      <c r="F749" s="50">
        <f t="shared" si="35"/>
        <v>1603169</v>
      </c>
      <c r="G749" s="49">
        <f t="shared" si="36"/>
        <v>3</v>
      </c>
      <c r="I749" s="34"/>
      <c r="J749" s="34"/>
      <c r="K749" s="34"/>
      <c r="L749" s="34"/>
    </row>
    <row r="750" spans="1:12">
      <c r="A750" s="37"/>
      <c r="B750" s="3">
        <v>4</v>
      </c>
      <c r="C750" s="49" t="str">
        <f t="shared" si="37"/>
        <v>Архангельск</v>
      </c>
      <c r="D750" s="50">
        <v>41</v>
      </c>
      <c r="E750" s="50">
        <v>41174</v>
      </c>
      <c r="F750" s="50">
        <f t="shared" si="35"/>
        <v>1688134</v>
      </c>
      <c r="G750" s="49">
        <f t="shared" si="36"/>
        <v>2</v>
      </c>
      <c r="I750" s="34"/>
      <c r="J750" s="34"/>
      <c r="K750" s="34"/>
      <c r="L750" s="34"/>
    </row>
    <row r="751" spans="1:12">
      <c r="A751" s="37"/>
      <c r="B751" s="3">
        <v>4</v>
      </c>
      <c r="C751" s="49" t="str">
        <f t="shared" si="37"/>
        <v>Архангельск</v>
      </c>
      <c r="D751" s="50">
        <v>54</v>
      </c>
      <c r="E751" s="50">
        <v>15525</v>
      </c>
      <c r="F751" s="50">
        <f t="shared" si="35"/>
        <v>838350</v>
      </c>
      <c r="G751" s="49">
        <f t="shared" si="36"/>
        <v>2</v>
      </c>
      <c r="I751" s="34"/>
      <c r="J751" s="34"/>
      <c r="K751" s="34"/>
      <c r="L751" s="34"/>
    </row>
    <row r="752" spans="1:12">
      <c r="A752" s="37"/>
      <c r="B752" s="3">
        <v>10</v>
      </c>
      <c r="C752" s="49" t="str">
        <f t="shared" si="37"/>
        <v>Сочи</v>
      </c>
      <c r="D752" s="50">
        <v>35</v>
      </c>
      <c r="E752" s="50">
        <v>78714</v>
      </c>
      <c r="F752" s="50">
        <f t="shared" si="35"/>
        <v>2754990</v>
      </c>
      <c r="G752" s="49">
        <f t="shared" si="36"/>
        <v>6</v>
      </c>
      <c r="I752" s="34"/>
      <c r="J752" s="34"/>
      <c r="K752" s="34"/>
      <c r="L752" s="34"/>
    </row>
    <row r="753" spans="1:12">
      <c r="A753" s="37"/>
      <c r="B753" s="3">
        <v>2</v>
      </c>
      <c r="C753" s="49" t="str">
        <f t="shared" si="37"/>
        <v>Санкт-Петербург</v>
      </c>
      <c r="D753" s="50">
        <v>99</v>
      </c>
      <c r="E753" s="50">
        <v>97486</v>
      </c>
      <c r="F753" s="50">
        <f t="shared" si="35"/>
        <v>9651114</v>
      </c>
      <c r="G753" s="49">
        <f t="shared" si="36"/>
        <v>9</v>
      </c>
      <c r="I753" s="34"/>
      <c r="J753" s="34"/>
      <c r="K753" s="34"/>
      <c r="L753" s="34"/>
    </row>
    <row r="754" spans="1:12">
      <c r="A754" s="37"/>
      <c r="B754" s="3">
        <v>7</v>
      </c>
      <c r="C754" s="49" t="str">
        <f t="shared" si="37"/>
        <v>Мурманск</v>
      </c>
      <c r="D754" s="50">
        <v>81</v>
      </c>
      <c r="E754" s="50">
        <v>3968</v>
      </c>
      <c r="F754" s="50">
        <f t="shared" si="35"/>
        <v>321408</v>
      </c>
      <c r="G754" s="49">
        <f t="shared" si="36"/>
        <v>10</v>
      </c>
      <c r="I754" s="34"/>
      <c r="J754" s="34"/>
      <c r="K754" s="34"/>
      <c r="L754" s="34"/>
    </row>
    <row r="755" spans="1:12">
      <c r="A755" s="37"/>
      <c r="B755" s="3">
        <v>7</v>
      </c>
      <c r="C755" s="49" t="str">
        <f t="shared" si="37"/>
        <v>Мурманск</v>
      </c>
      <c r="D755" s="50">
        <v>38</v>
      </c>
      <c r="E755" s="50">
        <v>18691</v>
      </c>
      <c r="F755" s="50">
        <f t="shared" si="35"/>
        <v>710258</v>
      </c>
      <c r="G755" s="49">
        <f t="shared" si="36"/>
        <v>10</v>
      </c>
      <c r="I755" s="34"/>
      <c r="J755" s="34"/>
      <c r="K755" s="34"/>
      <c r="L755" s="34"/>
    </row>
    <row r="756" spans="1:12">
      <c r="A756" s="37"/>
      <c r="B756" s="3">
        <v>10</v>
      </c>
      <c r="C756" s="49" t="str">
        <f t="shared" si="37"/>
        <v>Сочи</v>
      </c>
      <c r="D756" s="50">
        <v>100</v>
      </c>
      <c r="E756" s="50">
        <v>23316</v>
      </c>
      <c r="F756" s="50">
        <f t="shared" si="35"/>
        <v>2331600</v>
      </c>
      <c r="G756" s="49">
        <f t="shared" si="36"/>
        <v>6</v>
      </c>
      <c r="I756" s="34"/>
      <c r="J756" s="34"/>
      <c r="K756" s="34"/>
      <c r="L756" s="34"/>
    </row>
    <row r="757" spans="1:12">
      <c r="A757" s="37"/>
      <c r="B757" s="3">
        <v>10</v>
      </c>
      <c r="C757" s="49" t="str">
        <f t="shared" si="37"/>
        <v>Сочи</v>
      </c>
      <c r="D757" s="50">
        <v>83</v>
      </c>
      <c r="E757" s="50">
        <v>30124</v>
      </c>
      <c r="F757" s="50">
        <f t="shared" si="35"/>
        <v>2500292</v>
      </c>
      <c r="G757" s="49">
        <f t="shared" si="36"/>
        <v>6</v>
      </c>
      <c r="I757" s="34"/>
      <c r="J757" s="34"/>
      <c r="K757" s="34"/>
      <c r="L757" s="34"/>
    </row>
    <row r="758" spans="1:12">
      <c r="A758" s="37"/>
      <c r="B758" s="3">
        <v>4</v>
      </c>
      <c r="C758" s="49" t="str">
        <f t="shared" si="37"/>
        <v>Архангельск</v>
      </c>
      <c r="D758" s="50">
        <v>25</v>
      </c>
      <c r="E758" s="50">
        <v>40462</v>
      </c>
      <c r="F758" s="50">
        <f t="shared" si="35"/>
        <v>1011550</v>
      </c>
      <c r="G758" s="49">
        <f t="shared" si="36"/>
        <v>2</v>
      </c>
      <c r="I758" s="34"/>
      <c r="J758" s="34"/>
      <c r="K758" s="34"/>
      <c r="L758" s="34"/>
    </row>
    <row r="759" spans="1:12">
      <c r="A759" s="37"/>
      <c r="B759" s="3">
        <v>8</v>
      </c>
      <c r="C759" s="49" t="str">
        <f t="shared" si="37"/>
        <v>Новосибирск</v>
      </c>
      <c r="D759" s="50">
        <v>43</v>
      </c>
      <c r="E759" s="50">
        <v>34725</v>
      </c>
      <c r="F759" s="50">
        <f t="shared" si="35"/>
        <v>1493175</v>
      </c>
      <c r="G759" s="49">
        <f t="shared" si="36"/>
        <v>5</v>
      </c>
      <c r="I759" s="34"/>
      <c r="J759" s="34"/>
      <c r="K759" s="34"/>
      <c r="L759" s="34"/>
    </row>
    <row r="760" spans="1:12">
      <c r="A760" s="37"/>
      <c r="B760" s="3">
        <v>2</v>
      </c>
      <c r="C760" s="49" t="str">
        <f t="shared" si="37"/>
        <v>Санкт-Петербург</v>
      </c>
      <c r="D760" s="50">
        <v>93</v>
      </c>
      <c r="E760" s="50">
        <v>19420</v>
      </c>
      <c r="F760" s="50">
        <f t="shared" si="35"/>
        <v>1806060</v>
      </c>
      <c r="G760" s="49">
        <f t="shared" si="36"/>
        <v>9</v>
      </c>
      <c r="I760" s="34"/>
      <c r="J760" s="34"/>
      <c r="K760" s="34"/>
      <c r="L760" s="34"/>
    </row>
    <row r="761" spans="1:12">
      <c r="A761" s="37"/>
      <c r="B761" s="3">
        <v>10</v>
      </c>
      <c r="C761" s="49" t="str">
        <f t="shared" si="37"/>
        <v>Сочи</v>
      </c>
      <c r="D761" s="50">
        <v>8</v>
      </c>
      <c r="E761" s="50">
        <v>32942</v>
      </c>
      <c r="F761" s="50">
        <f t="shared" si="35"/>
        <v>263536</v>
      </c>
      <c r="G761" s="49">
        <f t="shared" si="36"/>
        <v>6</v>
      </c>
      <c r="I761" s="34"/>
      <c r="J761" s="34"/>
      <c r="K761" s="34"/>
      <c r="L761" s="34"/>
    </row>
    <row r="762" spans="1:12">
      <c r="A762" s="37"/>
      <c r="B762" s="3">
        <v>4</v>
      </c>
      <c r="C762" s="49" t="str">
        <f t="shared" si="37"/>
        <v>Архангельск</v>
      </c>
      <c r="D762" s="50">
        <v>61</v>
      </c>
      <c r="E762" s="50">
        <v>83372</v>
      </c>
      <c r="F762" s="50">
        <f t="shared" si="35"/>
        <v>5085692</v>
      </c>
      <c r="G762" s="49">
        <f t="shared" si="36"/>
        <v>2</v>
      </c>
      <c r="I762" s="34"/>
      <c r="J762" s="34"/>
      <c r="K762" s="34"/>
      <c r="L762" s="34"/>
    </row>
    <row r="763" spans="1:12">
      <c r="A763" s="37"/>
      <c r="B763" s="3">
        <v>2</v>
      </c>
      <c r="C763" s="49" t="str">
        <f t="shared" si="37"/>
        <v>Санкт-Петербург</v>
      </c>
      <c r="D763" s="50">
        <v>19</v>
      </c>
      <c r="E763" s="50">
        <v>73664</v>
      </c>
      <c r="F763" s="50">
        <f t="shared" si="35"/>
        <v>1399616</v>
      </c>
      <c r="G763" s="49">
        <f t="shared" si="36"/>
        <v>9</v>
      </c>
      <c r="I763" s="34"/>
      <c r="J763" s="34"/>
      <c r="K763" s="34"/>
      <c r="L763" s="34"/>
    </row>
    <row r="764" spans="1:12">
      <c r="A764" s="37"/>
      <c r="B764" s="3">
        <v>10</v>
      </c>
      <c r="C764" s="49" t="str">
        <f t="shared" si="37"/>
        <v>Сочи</v>
      </c>
      <c r="D764" s="50">
        <v>42</v>
      </c>
      <c r="E764" s="50">
        <v>18354</v>
      </c>
      <c r="F764" s="50">
        <f t="shared" si="35"/>
        <v>770868</v>
      </c>
      <c r="G764" s="49">
        <f t="shared" si="36"/>
        <v>6</v>
      </c>
      <c r="I764" s="34"/>
      <c r="J764" s="34"/>
      <c r="K764" s="34"/>
      <c r="L764" s="34"/>
    </row>
    <row r="765" spans="1:12">
      <c r="A765" s="37"/>
      <c r="B765" s="3">
        <v>10</v>
      </c>
      <c r="C765" s="49" t="str">
        <f t="shared" si="37"/>
        <v>Сочи</v>
      </c>
      <c r="D765" s="50">
        <v>48</v>
      </c>
      <c r="E765" s="50">
        <v>10640</v>
      </c>
      <c r="F765" s="50">
        <f t="shared" si="35"/>
        <v>510720</v>
      </c>
      <c r="G765" s="49">
        <f t="shared" si="36"/>
        <v>6</v>
      </c>
      <c r="I765" s="34"/>
      <c r="J765" s="34"/>
      <c r="K765" s="34"/>
      <c r="L765" s="34"/>
    </row>
    <row r="766" spans="1:12">
      <c r="A766" s="37"/>
      <c r="B766" s="3">
        <v>6</v>
      </c>
      <c r="C766" s="49" t="str">
        <f t="shared" si="37"/>
        <v>Владивосток</v>
      </c>
      <c r="D766" s="50">
        <v>9</v>
      </c>
      <c r="E766" s="50">
        <v>53522</v>
      </c>
      <c r="F766" s="50">
        <f t="shared" si="35"/>
        <v>481698</v>
      </c>
      <c r="G766" s="49">
        <f t="shared" si="36"/>
        <v>7</v>
      </c>
      <c r="I766" s="34"/>
      <c r="J766" s="34"/>
      <c r="K766" s="34"/>
      <c r="L766" s="34"/>
    </row>
    <row r="767" spans="1:12">
      <c r="A767" s="37"/>
      <c r="B767" s="3">
        <v>2</v>
      </c>
      <c r="C767" s="49" t="str">
        <f t="shared" si="37"/>
        <v>Санкт-Петербург</v>
      </c>
      <c r="D767" s="50">
        <v>5</v>
      </c>
      <c r="E767" s="50">
        <v>82219</v>
      </c>
      <c r="F767" s="50">
        <f t="shared" si="35"/>
        <v>411095</v>
      </c>
      <c r="G767" s="49">
        <f t="shared" si="36"/>
        <v>9</v>
      </c>
      <c r="I767" s="34"/>
      <c r="J767" s="34"/>
      <c r="K767" s="34"/>
      <c r="L767" s="34"/>
    </row>
    <row r="768" spans="1:12">
      <c r="A768" s="37"/>
      <c r="B768" s="3">
        <v>2</v>
      </c>
      <c r="C768" s="49" t="str">
        <f t="shared" si="37"/>
        <v>Санкт-Петербург</v>
      </c>
      <c r="D768" s="50">
        <v>18</v>
      </c>
      <c r="E768" s="50">
        <v>62422</v>
      </c>
      <c r="F768" s="50">
        <f t="shared" si="35"/>
        <v>1123596</v>
      </c>
      <c r="G768" s="49">
        <f t="shared" si="36"/>
        <v>9</v>
      </c>
      <c r="I768" s="34"/>
      <c r="J768" s="34"/>
      <c r="K768" s="34"/>
      <c r="L768" s="34"/>
    </row>
    <row r="769" spans="1:12">
      <c r="A769" s="37"/>
      <c r="B769" s="3">
        <v>10</v>
      </c>
      <c r="C769" s="49" t="str">
        <f t="shared" si="37"/>
        <v>Сочи</v>
      </c>
      <c r="D769" s="50">
        <v>42</v>
      </c>
      <c r="E769" s="50">
        <v>89999</v>
      </c>
      <c r="F769" s="50">
        <f t="shared" si="35"/>
        <v>3779958</v>
      </c>
      <c r="G769" s="49">
        <f t="shared" si="36"/>
        <v>6</v>
      </c>
      <c r="I769" s="34"/>
      <c r="J769" s="34"/>
      <c r="K769" s="34"/>
      <c r="L769" s="34"/>
    </row>
    <row r="770" spans="1:12">
      <c r="A770" s="37"/>
      <c r="B770" s="3">
        <v>4</v>
      </c>
      <c r="C770" s="49" t="str">
        <f t="shared" si="37"/>
        <v>Архангельск</v>
      </c>
      <c r="D770" s="50">
        <v>71</v>
      </c>
      <c r="E770" s="50">
        <v>96520</v>
      </c>
      <c r="F770" s="50">
        <f t="shared" si="35"/>
        <v>6852920</v>
      </c>
      <c r="G770" s="49">
        <f t="shared" si="36"/>
        <v>2</v>
      </c>
      <c r="I770" s="34"/>
      <c r="J770" s="34"/>
      <c r="K770" s="34"/>
      <c r="L770" s="34"/>
    </row>
    <row r="771" spans="1:12">
      <c r="A771" s="37"/>
      <c r="B771" s="3">
        <v>8</v>
      </c>
      <c r="C771" s="49" t="str">
        <f t="shared" si="37"/>
        <v>Новосибирск</v>
      </c>
      <c r="D771" s="50">
        <v>4</v>
      </c>
      <c r="E771" s="50">
        <v>25759</v>
      </c>
      <c r="F771" s="50">
        <f t="shared" si="35"/>
        <v>103036</v>
      </c>
      <c r="G771" s="49">
        <f t="shared" si="36"/>
        <v>5</v>
      </c>
      <c r="I771" s="34"/>
      <c r="J771" s="34"/>
      <c r="K771" s="34"/>
      <c r="L771" s="34"/>
    </row>
    <row r="772" spans="1:12">
      <c r="A772" s="37"/>
      <c r="B772" s="3">
        <v>7</v>
      </c>
      <c r="C772" s="49" t="str">
        <f t="shared" si="37"/>
        <v>Мурманск</v>
      </c>
      <c r="D772" s="50">
        <v>88</v>
      </c>
      <c r="E772" s="50">
        <v>38947</v>
      </c>
      <c r="F772" s="50">
        <f t="shared" si="35"/>
        <v>3427336</v>
      </c>
      <c r="G772" s="49">
        <f t="shared" si="36"/>
        <v>10</v>
      </c>
      <c r="I772" s="34"/>
      <c r="J772" s="34"/>
      <c r="K772" s="34"/>
      <c r="L772" s="34"/>
    </row>
    <row r="773" spans="1:12">
      <c r="A773" s="37"/>
      <c r="B773" s="3">
        <v>6</v>
      </c>
      <c r="C773" s="49" t="str">
        <f t="shared" si="37"/>
        <v>Владивосток</v>
      </c>
      <c r="D773" s="50">
        <v>56</v>
      </c>
      <c r="E773" s="50">
        <v>70726</v>
      </c>
      <c r="F773" s="50">
        <f t="shared" si="35"/>
        <v>3960656</v>
      </c>
      <c r="G773" s="49">
        <f t="shared" si="36"/>
        <v>7</v>
      </c>
      <c r="I773" s="34"/>
      <c r="J773" s="34"/>
      <c r="K773" s="34"/>
      <c r="L773" s="34"/>
    </row>
    <row r="774" spans="1:12">
      <c r="A774" s="37"/>
      <c r="B774" s="3">
        <v>3</v>
      </c>
      <c r="C774" s="49" t="str">
        <f t="shared" si="37"/>
        <v>Челябинск</v>
      </c>
      <c r="D774" s="50">
        <v>89</v>
      </c>
      <c r="E774" s="50">
        <v>52172</v>
      </c>
      <c r="F774" s="50">
        <f t="shared" si="35"/>
        <v>4643308</v>
      </c>
      <c r="G774" s="49">
        <f t="shared" si="36"/>
        <v>1</v>
      </c>
      <c r="I774" s="34"/>
      <c r="J774" s="34"/>
      <c r="K774" s="34"/>
      <c r="L774" s="34"/>
    </row>
    <row r="775" spans="1:12">
      <c r="A775" s="37"/>
      <c r="B775" s="3">
        <v>6</v>
      </c>
      <c r="C775" s="49" t="str">
        <f t="shared" si="37"/>
        <v>Владивосток</v>
      </c>
      <c r="D775" s="50">
        <v>0</v>
      </c>
      <c r="E775" s="50">
        <v>94051</v>
      </c>
      <c r="F775" s="50">
        <f t="shared" si="35"/>
        <v>0</v>
      </c>
      <c r="G775" s="49">
        <f t="shared" si="36"/>
        <v>7</v>
      </c>
      <c r="I775" s="34"/>
      <c r="J775" s="34"/>
      <c r="K775" s="34"/>
      <c r="L775" s="34"/>
    </row>
    <row r="776" spans="1:12">
      <c r="A776" s="37"/>
      <c r="B776" s="3">
        <v>5</v>
      </c>
      <c r="C776" s="49" t="str">
        <f t="shared" si="37"/>
        <v>Краснодар</v>
      </c>
      <c r="D776" s="50">
        <v>84</v>
      </c>
      <c r="E776" s="50">
        <v>53078</v>
      </c>
      <c r="F776" s="50">
        <f t="shared" si="35"/>
        <v>4458552</v>
      </c>
      <c r="G776" s="49">
        <f t="shared" si="36"/>
        <v>4</v>
      </c>
      <c r="I776" s="34"/>
      <c r="J776" s="34"/>
      <c r="K776" s="34"/>
      <c r="L776" s="34"/>
    </row>
    <row r="777" spans="1:12">
      <c r="A777" s="37"/>
      <c r="B777" s="3">
        <v>7</v>
      </c>
      <c r="C777" s="49" t="str">
        <f t="shared" si="37"/>
        <v>Мурманск</v>
      </c>
      <c r="D777" s="50">
        <v>43</v>
      </c>
      <c r="E777" s="50">
        <v>89074</v>
      </c>
      <c r="F777" s="50">
        <f t="shared" si="35"/>
        <v>3830182</v>
      </c>
      <c r="G777" s="49">
        <f t="shared" si="36"/>
        <v>10</v>
      </c>
      <c r="I777" s="34"/>
      <c r="J777" s="34"/>
      <c r="K777" s="34"/>
      <c r="L777" s="34"/>
    </row>
    <row r="778" spans="1:12">
      <c r="A778" s="37"/>
      <c r="B778" s="3">
        <v>6</v>
      </c>
      <c r="C778" s="49" t="str">
        <f t="shared" si="37"/>
        <v>Владивосток</v>
      </c>
      <c r="D778" s="50">
        <v>32</v>
      </c>
      <c r="E778" s="50">
        <v>37661</v>
      </c>
      <c r="F778" s="50">
        <f t="shared" si="35"/>
        <v>1205152</v>
      </c>
      <c r="G778" s="49">
        <f t="shared" si="36"/>
        <v>7</v>
      </c>
      <c r="I778" s="34"/>
      <c r="J778" s="34"/>
      <c r="K778" s="34"/>
      <c r="L778" s="34"/>
    </row>
    <row r="779" spans="1:12">
      <c r="A779" s="37"/>
      <c r="B779" s="3">
        <v>4</v>
      </c>
      <c r="C779" s="49" t="str">
        <f t="shared" si="37"/>
        <v>Архангельск</v>
      </c>
      <c r="D779" s="50">
        <v>85</v>
      </c>
      <c r="E779" s="50">
        <v>40734</v>
      </c>
      <c r="F779" s="50">
        <f t="shared" si="35"/>
        <v>3462390</v>
      </c>
      <c r="G779" s="49">
        <f t="shared" si="36"/>
        <v>2</v>
      </c>
      <c r="I779" s="34"/>
      <c r="J779" s="34"/>
      <c r="K779" s="34"/>
      <c r="L779" s="34"/>
    </row>
    <row r="780" spans="1:12">
      <c r="A780" s="37"/>
      <c r="B780" s="3">
        <v>3</v>
      </c>
      <c r="C780" s="49" t="str">
        <f t="shared" si="37"/>
        <v>Челябинск</v>
      </c>
      <c r="D780" s="50">
        <v>12</v>
      </c>
      <c r="E780" s="50">
        <v>33324</v>
      </c>
      <c r="F780" s="50">
        <f t="shared" si="35"/>
        <v>399888</v>
      </c>
      <c r="G780" s="49">
        <f t="shared" si="36"/>
        <v>1</v>
      </c>
      <c r="I780" s="34"/>
      <c r="J780" s="34"/>
      <c r="K780" s="34"/>
      <c r="L780" s="34"/>
    </row>
    <row r="781" spans="1:12">
      <c r="A781" s="37"/>
      <c r="B781" s="3">
        <v>7</v>
      </c>
      <c r="C781" s="49" t="str">
        <f t="shared" si="37"/>
        <v>Мурманск</v>
      </c>
      <c r="D781" s="50">
        <v>41</v>
      </c>
      <c r="E781" s="50">
        <v>19196</v>
      </c>
      <c r="F781" s="50">
        <f t="shared" si="35"/>
        <v>787036</v>
      </c>
      <c r="G781" s="49">
        <f t="shared" si="36"/>
        <v>10</v>
      </c>
      <c r="I781" s="34"/>
      <c r="J781" s="34"/>
      <c r="K781" s="34"/>
      <c r="L781" s="34"/>
    </row>
    <row r="782" spans="1:12">
      <c r="A782" s="37"/>
      <c r="B782" s="3">
        <v>10</v>
      </c>
      <c r="C782" s="49" t="str">
        <f t="shared" si="37"/>
        <v>Сочи</v>
      </c>
      <c r="D782" s="50">
        <v>17</v>
      </c>
      <c r="E782" s="50">
        <v>65465</v>
      </c>
      <c r="F782" s="50">
        <f t="shared" si="35"/>
        <v>1112905</v>
      </c>
      <c r="G782" s="49">
        <f t="shared" si="36"/>
        <v>6</v>
      </c>
      <c r="I782" s="34"/>
      <c r="J782" s="34"/>
      <c r="K782" s="34"/>
      <c r="L782" s="34"/>
    </row>
    <row r="783" spans="1:12">
      <c r="A783" s="37"/>
      <c r="B783" s="3">
        <v>3</v>
      </c>
      <c r="C783" s="49" t="str">
        <f t="shared" si="37"/>
        <v>Челябинск</v>
      </c>
      <c r="D783" s="50">
        <v>16</v>
      </c>
      <c r="E783" s="50">
        <v>32564</v>
      </c>
      <c r="F783" s="50">
        <f t="shared" si="35"/>
        <v>521024</v>
      </c>
      <c r="G783" s="49">
        <f t="shared" si="36"/>
        <v>1</v>
      </c>
      <c r="I783" s="34"/>
      <c r="J783" s="34"/>
      <c r="K783" s="34"/>
      <c r="L783" s="34"/>
    </row>
    <row r="784" spans="1:12">
      <c r="A784" s="37"/>
      <c r="B784" s="3">
        <v>10</v>
      </c>
      <c r="C784" s="49" t="str">
        <f t="shared" si="37"/>
        <v>Сочи</v>
      </c>
      <c r="D784" s="50">
        <v>77</v>
      </c>
      <c r="E784" s="50">
        <v>54860</v>
      </c>
      <c r="F784" s="50">
        <f t="shared" si="35"/>
        <v>4224220</v>
      </c>
      <c r="G784" s="49">
        <f t="shared" si="36"/>
        <v>6</v>
      </c>
      <c r="I784" s="34"/>
      <c r="J784" s="34"/>
      <c r="K784" s="34"/>
      <c r="L784" s="34"/>
    </row>
    <row r="785" spans="1:12">
      <c r="A785" s="37"/>
      <c r="B785" s="3">
        <v>2</v>
      </c>
      <c r="C785" s="49" t="str">
        <f t="shared" si="37"/>
        <v>Санкт-Петербург</v>
      </c>
      <c r="D785" s="50">
        <v>94</v>
      </c>
      <c r="E785" s="50">
        <v>87257</v>
      </c>
      <c r="F785" s="50">
        <f t="shared" si="35"/>
        <v>8202158</v>
      </c>
      <c r="G785" s="49">
        <f t="shared" si="36"/>
        <v>9</v>
      </c>
      <c r="I785" s="34"/>
      <c r="J785" s="34"/>
      <c r="K785" s="34"/>
      <c r="L785" s="34"/>
    </row>
    <row r="786" spans="1:12">
      <c r="A786" s="37"/>
      <c r="B786" s="3">
        <v>7</v>
      </c>
      <c r="C786" s="49" t="str">
        <f t="shared" si="37"/>
        <v>Мурманск</v>
      </c>
      <c r="D786" s="50">
        <v>44</v>
      </c>
      <c r="E786" s="50">
        <v>82029</v>
      </c>
      <c r="F786" s="50">
        <f t="shared" ref="F786:F849" si="38">+E786*D786</f>
        <v>3609276</v>
      </c>
      <c r="G786" s="49">
        <f t="shared" ref="G786:G849" si="39">RANK(VLOOKUP(B786, $I$5:$K$14, 3, FALSE),$K$5:$K$14,0)</f>
        <v>10</v>
      </c>
      <c r="I786" s="34"/>
      <c r="J786" s="34"/>
      <c r="K786" s="34"/>
      <c r="L786" s="34"/>
    </row>
    <row r="787" spans="1:12">
      <c r="A787" s="37"/>
      <c r="B787" s="3">
        <v>1</v>
      </c>
      <c r="C787" s="49" t="str">
        <f t="shared" si="37"/>
        <v>Москва</v>
      </c>
      <c r="D787" s="50">
        <v>4</v>
      </c>
      <c r="E787" s="50">
        <v>38392</v>
      </c>
      <c r="F787" s="50">
        <f t="shared" si="38"/>
        <v>153568</v>
      </c>
      <c r="G787" s="49">
        <f t="shared" si="39"/>
        <v>8</v>
      </c>
      <c r="I787" s="34"/>
      <c r="J787" s="34"/>
      <c r="K787" s="34"/>
      <c r="L787" s="34"/>
    </row>
    <row r="788" spans="1:12">
      <c r="A788" s="37"/>
      <c r="B788" s="3">
        <v>3</v>
      </c>
      <c r="C788" s="49" t="str">
        <f t="shared" si="37"/>
        <v>Челябинск</v>
      </c>
      <c r="D788" s="50">
        <v>31</v>
      </c>
      <c r="E788" s="50">
        <v>93571</v>
      </c>
      <c r="F788" s="50">
        <f t="shared" si="38"/>
        <v>2900701</v>
      </c>
      <c r="G788" s="49">
        <f t="shared" si="39"/>
        <v>1</v>
      </c>
      <c r="I788" s="34"/>
      <c r="J788" s="34"/>
      <c r="K788" s="34"/>
      <c r="L788" s="34"/>
    </row>
    <row r="789" spans="1:12">
      <c r="A789" s="37"/>
      <c r="B789" s="3">
        <v>9</v>
      </c>
      <c r="C789" s="49" t="str">
        <f t="shared" si="37"/>
        <v>Тюмень</v>
      </c>
      <c r="D789" s="50">
        <v>97</v>
      </c>
      <c r="E789" s="50">
        <v>25288</v>
      </c>
      <c r="F789" s="50">
        <f t="shared" si="38"/>
        <v>2452936</v>
      </c>
      <c r="G789" s="49">
        <f t="shared" si="39"/>
        <v>3</v>
      </c>
      <c r="I789" s="34"/>
      <c r="J789" s="34"/>
      <c r="K789" s="34"/>
      <c r="L789" s="34"/>
    </row>
    <row r="790" spans="1:12">
      <c r="A790" s="37"/>
      <c r="B790" s="3">
        <v>8</v>
      </c>
      <c r="C790" s="49" t="str">
        <f t="shared" si="37"/>
        <v>Новосибирск</v>
      </c>
      <c r="D790" s="50">
        <v>59</v>
      </c>
      <c r="E790" s="50">
        <v>31187</v>
      </c>
      <c r="F790" s="50">
        <f t="shared" si="38"/>
        <v>1840033</v>
      </c>
      <c r="G790" s="49">
        <f t="shared" si="39"/>
        <v>5</v>
      </c>
      <c r="I790" s="34"/>
      <c r="J790" s="34"/>
      <c r="K790" s="34"/>
      <c r="L790" s="34"/>
    </row>
    <row r="791" spans="1:12">
      <c r="A791" s="37"/>
      <c r="B791" s="3">
        <v>2</v>
      </c>
      <c r="C791" s="49" t="str">
        <f t="shared" si="37"/>
        <v>Санкт-Петербург</v>
      </c>
      <c r="D791" s="50">
        <v>16</v>
      </c>
      <c r="E791" s="50">
        <v>34900</v>
      </c>
      <c r="F791" s="50">
        <f t="shared" si="38"/>
        <v>558400</v>
      </c>
      <c r="G791" s="49">
        <f t="shared" si="39"/>
        <v>9</v>
      </c>
      <c r="I791" s="34"/>
      <c r="J791" s="34"/>
      <c r="K791" s="34"/>
      <c r="L791" s="34"/>
    </row>
    <row r="792" spans="1:12">
      <c r="A792" s="37"/>
      <c r="B792" s="3">
        <v>3</v>
      </c>
      <c r="C792" s="49" t="str">
        <f t="shared" si="37"/>
        <v>Челябинск</v>
      </c>
      <c r="D792" s="50">
        <v>56</v>
      </c>
      <c r="E792" s="50">
        <v>2847</v>
      </c>
      <c r="F792" s="50">
        <f t="shared" si="38"/>
        <v>159432</v>
      </c>
      <c r="G792" s="49">
        <f t="shared" si="39"/>
        <v>1</v>
      </c>
      <c r="I792" s="34"/>
      <c r="J792" s="34"/>
      <c r="K792" s="34"/>
      <c r="L792" s="34"/>
    </row>
    <row r="793" spans="1:12">
      <c r="A793" s="37"/>
      <c r="B793" s="3">
        <v>2</v>
      </c>
      <c r="C793" s="49" t="str">
        <f t="shared" si="37"/>
        <v>Санкт-Петербург</v>
      </c>
      <c r="D793" s="50">
        <v>66</v>
      </c>
      <c r="E793" s="50">
        <v>31807</v>
      </c>
      <c r="F793" s="50">
        <f t="shared" si="38"/>
        <v>2099262</v>
      </c>
      <c r="G793" s="49">
        <f t="shared" si="39"/>
        <v>9</v>
      </c>
      <c r="I793" s="34"/>
      <c r="J793" s="34"/>
      <c r="K793" s="34"/>
      <c r="L793" s="34"/>
    </row>
    <row r="794" spans="1:12">
      <c r="A794" s="37"/>
      <c r="B794" s="3">
        <v>8</v>
      </c>
      <c r="C794" s="49" t="str">
        <f t="shared" si="37"/>
        <v>Новосибирск</v>
      </c>
      <c r="D794" s="50">
        <v>43</v>
      </c>
      <c r="E794" s="50">
        <v>41337</v>
      </c>
      <c r="F794" s="50">
        <f t="shared" si="38"/>
        <v>1777491</v>
      </c>
      <c r="G794" s="49">
        <f t="shared" si="39"/>
        <v>5</v>
      </c>
      <c r="I794" s="34"/>
      <c r="J794" s="34"/>
      <c r="K794" s="34"/>
      <c r="L794" s="34"/>
    </row>
    <row r="795" spans="1:12">
      <c r="A795" s="37"/>
      <c r="B795" s="3">
        <v>4</v>
      </c>
      <c r="C795" s="49" t="str">
        <f t="shared" si="37"/>
        <v>Архангельск</v>
      </c>
      <c r="D795" s="50">
        <v>9</v>
      </c>
      <c r="E795" s="50">
        <v>39085</v>
      </c>
      <c r="F795" s="50">
        <f t="shared" si="38"/>
        <v>351765</v>
      </c>
      <c r="G795" s="49">
        <f t="shared" si="39"/>
        <v>2</v>
      </c>
      <c r="I795" s="34"/>
      <c r="J795" s="34"/>
      <c r="K795" s="34"/>
      <c r="L795" s="34"/>
    </row>
    <row r="796" spans="1:12">
      <c r="A796" s="37"/>
      <c r="B796" s="3">
        <v>5</v>
      </c>
      <c r="C796" s="49" t="str">
        <f t="shared" si="37"/>
        <v>Краснодар</v>
      </c>
      <c r="D796" s="50">
        <v>59</v>
      </c>
      <c r="E796" s="50">
        <v>10135</v>
      </c>
      <c r="F796" s="50">
        <f t="shared" si="38"/>
        <v>597965</v>
      </c>
      <c r="G796" s="49">
        <f t="shared" si="39"/>
        <v>4</v>
      </c>
      <c r="I796" s="34"/>
      <c r="J796" s="34"/>
      <c r="K796" s="34"/>
      <c r="L796" s="34"/>
    </row>
    <row r="797" spans="1:12">
      <c r="A797" s="37"/>
      <c r="B797" s="3">
        <v>9</v>
      </c>
      <c r="C797" s="49" t="str">
        <f t="shared" si="37"/>
        <v>Тюмень</v>
      </c>
      <c r="D797" s="50">
        <v>34</v>
      </c>
      <c r="E797" s="50">
        <v>74164</v>
      </c>
      <c r="F797" s="50">
        <f t="shared" si="38"/>
        <v>2521576</v>
      </c>
      <c r="G797" s="49">
        <f t="shared" si="39"/>
        <v>3</v>
      </c>
      <c r="I797" s="34"/>
      <c r="J797" s="34"/>
      <c r="K797" s="34"/>
      <c r="L797" s="34"/>
    </row>
    <row r="798" spans="1:12">
      <c r="A798" s="37"/>
      <c r="B798" s="3">
        <v>10</v>
      </c>
      <c r="C798" s="49" t="str">
        <f t="shared" ref="C798:C861" si="40">VLOOKUP(B798,$I$5:$K$14,2,FALSE)</f>
        <v>Сочи</v>
      </c>
      <c r="D798" s="50">
        <v>32</v>
      </c>
      <c r="E798" s="50">
        <v>43359</v>
      </c>
      <c r="F798" s="50">
        <f t="shared" si="38"/>
        <v>1387488</v>
      </c>
      <c r="G798" s="49">
        <f t="shared" si="39"/>
        <v>6</v>
      </c>
      <c r="I798" s="34"/>
      <c r="J798" s="34"/>
      <c r="K798" s="34"/>
      <c r="L798" s="34"/>
    </row>
    <row r="799" spans="1:12">
      <c r="A799" s="37"/>
      <c r="B799" s="3">
        <v>5</v>
      </c>
      <c r="C799" s="49" t="str">
        <f t="shared" si="40"/>
        <v>Краснодар</v>
      </c>
      <c r="D799" s="50">
        <v>91</v>
      </c>
      <c r="E799" s="50">
        <v>66496</v>
      </c>
      <c r="F799" s="50">
        <f t="shared" si="38"/>
        <v>6051136</v>
      </c>
      <c r="G799" s="49">
        <f t="shared" si="39"/>
        <v>4</v>
      </c>
      <c r="I799" s="34"/>
      <c r="J799" s="34"/>
      <c r="K799" s="34"/>
      <c r="L799" s="34"/>
    </row>
    <row r="800" spans="1:12">
      <c r="A800" s="37"/>
      <c r="B800" s="3">
        <v>1</v>
      </c>
      <c r="C800" s="49" t="str">
        <f t="shared" si="40"/>
        <v>Москва</v>
      </c>
      <c r="D800" s="50">
        <v>2</v>
      </c>
      <c r="E800" s="50">
        <v>50229</v>
      </c>
      <c r="F800" s="50">
        <f t="shared" si="38"/>
        <v>100458</v>
      </c>
      <c r="G800" s="49">
        <f t="shared" si="39"/>
        <v>8</v>
      </c>
      <c r="I800" s="34"/>
      <c r="J800" s="34"/>
      <c r="K800" s="34"/>
      <c r="L800" s="34"/>
    </row>
    <row r="801" spans="1:12">
      <c r="A801" s="37"/>
      <c r="B801" s="3">
        <v>9</v>
      </c>
      <c r="C801" s="49" t="str">
        <f t="shared" si="40"/>
        <v>Тюмень</v>
      </c>
      <c r="D801" s="50">
        <v>71</v>
      </c>
      <c r="E801" s="50">
        <v>7659</v>
      </c>
      <c r="F801" s="50">
        <f t="shared" si="38"/>
        <v>543789</v>
      </c>
      <c r="G801" s="49">
        <f t="shared" si="39"/>
        <v>3</v>
      </c>
      <c r="I801" s="34"/>
      <c r="J801" s="34"/>
      <c r="K801" s="34"/>
      <c r="L801" s="34"/>
    </row>
    <row r="802" spans="1:12">
      <c r="A802" s="37"/>
      <c r="B802" s="3">
        <v>7</v>
      </c>
      <c r="C802" s="49" t="str">
        <f t="shared" si="40"/>
        <v>Мурманск</v>
      </c>
      <c r="D802" s="50">
        <v>47</v>
      </c>
      <c r="E802" s="50">
        <v>7287</v>
      </c>
      <c r="F802" s="50">
        <f t="shared" si="38"/>
        <v>342489</v>
      </c>
      <c r="G802" s="49">
        <f t="shared" si="39"/>
        <v>10</v>
      </c>
      <c r="I802" s="34"/>
      <c r="J802" s="34"/>
      <c r="K802" s="34"/>
      <c r="L802" s="34"/>
    </row>
    <row r="803" spans="1:12">
      <c r="A803" s="37"/>
      <c r="B803" s="3">
        <v>1</v>
      </c>
      <c r="C803" s="49" t="str">
        <f t="shared" si="40"/>
        <v>Москва</v>
      </c>
      <c r="D803" s="50">
        <v>97</v>
      </c>
      <c r="E803" s="50">
        <v>15211</v>
      </c>
      <c r="F803" s="50">
        <f t="shared" si="38"/>
        <v>1475467</v>
      </c>
      <c r="G803" s="49">
        <f t="shared" si="39"/>
        <v>8</v>
      </c>
      <c r="I803" s="34"/>
      <c r="J803" s="34"/>
      <c r="K803" s="34"/>
      <c r="L803" s="34"/>
    </row>
    <row r="804" spans="1:12">
      <c r="A804" s="37"/>
      <c r="B804" s="3">
        <v>8</v>
      </c>
      <c r="C804" s="49" t="str">
        <f t="shared" si="40"/>
        <v>Новосибирск</v>
      </c>
      <c r="D804" s="50">
        <v>55</v>
      </c>
      <c r="E804" s="50">
        <v>14323</v>
      </c>
      <c r="F804" s="50">
        <f t="shared" si="38"/>
        <v>787765</v>
      </c>
      <c r="G804" s="49">
        <f t="shared" si="39"/>
        <v>5</v>
      </c>
      <c r="I804" s="34"/>
      <c r="J804" s="34"/>
      <c r="K804" s="34"/>
      <c r="L804" s="34"/>
    </row>
    <row r="805" spans="1:12">
      <c r="A805" s="37"/>
      <c r="B805" s="3">
        <v>10</v>
      </c>
      <c r="C805" s="49" t="str">
        <f t="shared" si="40"/>
        <v>Сочи</v>
      </c>
      <c r="D805" s="50">
        <v>27</v>
      </c>
      <c r="E805" s="50">
        <v>16402</v>
      </c>
      <c r="F805" s="50">
        <f t="shared" si="38"/>
        <v>442854</v>
      </c>
      <c r="G805" s="49">
        <f t="shared" si="39"/>
        <v>6</v>
      </c>
      <c r="I805" s="34"/>
      <c r="J805" s="34"/>
      <c r="K805" s="34"/>
      <c r="L805" s="34"/>
    </row>
    <row r="806" spans="1:12">
      <c r="A806" s="37"/>
      <c r="B806" s="3">
        <v>1</v>
      </c>
      <c r="C806" s="49" t="str">
        <f t="shared" si="40"/>
        <v>Москва</v>
      </c>
      <c r="D806" s="50">
        <v>65</v>
      </c>
      <c r="E806" s="50">
        <v>5736</v>
      </c>
      <c r="F806" s="50">
        <f t="shared" si="38"/>
        <v>372840</v>
      </c>
      <c r="G806" s="49">
        <f t="shared" si="39"/>
        <v>8</v>
      </c>
      <c r="I806" s="34"/>
      <c r="J806" s="34"/>
      <c r="K806" s="34"/>
      <c r="L806" s="34"/>
    </row>
    <row r="807" spans="1:12">
      <c r="A807" s="37"/>
      <c r="B807" s="3">
        <v>3</v>
      </c>
      <c r="C807" s="49" t="str">
        <f t="shared" si="40"/>
        <v>Челябинск</v>
      </c>
      <c r="D807" s="50">
        <v>5</v>
      </c>
      <c r="E807" s="50">
        <v>69584</v>
      </c>
      <c r="F807" s="50">
        <f t="shared" si="38"/>
        <v>347920</v>
      </c>
      <c r="G807" s="49">
        <f t="shared" si="39"/>
        <v>1</v>
      </c>
      <c r="I807" s="34"/>
      <c r="J807" s="34"/>
      <c r="K807" s="34"/>
      <c r="L807" s="34"/>
    </row>
    <row r="808" spans="1:12">
      <c r="A808" s="37"/>
      <c r="B808" s="3">
        <v>9</v>
      </c>
      <c r="C808" s="49" t="str">
        <f t="shared" si="40"/>
        <v>Тюмень</v>
      </c>
      <c r="D808" s="50">
        <v>66</v>
      </c>
      <c r="E808" s="50">
        <v>23804</v>
      </c>
      <c r="F808" s="50">
        <f t="shared" si="38"/>
        <v>1571064</v>
      </c>
      <c r="G808" s="49">
        <f t="shared" si="39"/>
        <v>3</v>
      </c>
      <c r="I808" s="34"/>
      <c r="J808" s="34"/>
      <c r="K808" s="34"/>
      <c r="L808" s="34"/>
    </row>
    <row r="809" spans="1:12">
      <c r="A809" s="37"/>
      <c r="B809" s="3">
        <v>4</v>
      </c>
      <c r="C809" s="49" t="str">
        <f t="shared" si="40"/>
        <v>Архангельск</v>
      </c>
      <c r="D809" s="50">
        <v>7</v>
      </c>
      <c r="E809" s="50">
        <v>88918</v>
      </c>
      <c r="F809" s="50">
        <f t="shared" si="38"/>
        <v>622426</v>
      </c>
      <c r="G809" s="49">
        <f t="shared" si="39"/>
        <v>2</v>
      </c>
      <c r="I809" s="34"/>
      <c r="J809" s="34"/>
      <c r="K809" s="34"/>
      <c r="L809" s="34"/>
    </row>
    <row r="810" spans="1:12">
      <c r="A810" s="37"/>
      <c r="B810" s="3">
        <v>7</v>
      </c>
      <c r="C810" s="49" t="str">
        <f t="shared" si="40"/>
        <v>Мурманск</v>
      </c>
      <c r="D810" s="50">
        <v>5</v>
      </c>
      <c r="E810" s="50">
        <v>5065</v>
      </c>
      <c r="F810" s="50">
        <f t="shared" si="38"/>
        <v>25325</v>
      </c>
      <c r="G810" s="49">
        <f t="shared" si="39"/>
        <v>10</v>
      </c>
      <c r="I810" s="34"/>
      <c r="J810" s="34"/>
      <c r="K810" s="34"/>
      <c r="L810" s="34"/>
    </row>
    <row r="811" spans="1:12">
      <c r="A811" s="37"/>
      <c r="B811" s="3">
        <v>8</v>
      </c>
      <c r="C811" s="49" t="str">
        <f t="shared" si="40"/>
        <v>Новосибирск</v>
      </c>
      <c r="D811" s="50">
        <v>65</v>
      </c>
      <c r="E811" s="50">
        <v>39715</v>
      </c>
      <c r="F811" s="50">
        <f t="shared" si="38"/>
        <v>2581475</v>
      </c>
      <c r="G811" s="49">
        <f t="shared" si="39"/>
        <v>5</v>
      </c>
      <c r="I811" s="34"/>
      <c r="J811" s="34"/>
      <c r="K811" s="34"/>
      <c r="L811" s="34"/>
    </row>
    <row r="812" spans="1:12">
      <c r="A812" s="37"/>
      <c r="B812" s="3">
        <v>2</v>
      </c>
      <c r="C812" s="49" t="str">
        <f t="shared" si="40"/>
        <v>Санкт-Петербург</v>
      </c>
      <c r="D812" s="50">
        <v>72</v>
      </c>
      <c r="E812" s="50">
        <v>35800</v>
      </c>
      <c r="F812" s="50">
        <f t="shared" si="38"/>
        <v>2577600</v>
      </c>
      <c r="G812" s="49">
        <f t="shared" si="39"/>
        <v>9</v>
      </c>
      <c r="I812" s="34"/>
      <c r="J812" s="34"/>
      <c r="K812" s="34"/>
      <c r="L812" s="34"/>
    </row>
    <row r="813" spans="1:12">
      <c r="A813" s="37"/>
      <c r="B813" s="3">
        <v>7</v>
      </c>
      <c r="C813" s="49" t="str">
        <f t="shared" si="40"/>
        <v>Мурманск</v>
      </c>
      <c r="D813" s="50">
        <v>64</v>
      </c>
      <c r="E813" s="50">
        <v>13508</v>
      </c>
      <c r="F813" s="50">
        <f t="shared" si="38"/>
        <v>864512</v>
      </c>
      <c r="G813" s="49">
        <f t="shared" si="39"/>
        <v>10</v>
      </c>
      <c r="I813" s="34"/>
      <c r="J813" s="34"/>
      <c r="K813" s="34"/>
      <c r="L813" s="34"/>
    </row>
    <row r="814" spans="1:12">
      <c r="A814" s="37"/>
      <c r="B814" s="3">
        <v>2</v>
      </c>
      <c r="C814" s="49" t="str">
        <f t="shared" si="40"/>
        <v>Санкт-Петербург</v>
      </c>
      <c r="D814" s="50">
        <v>43</v>
      </c>
      <c r="E814" s="50">
        <v>77309</v>
      </c>
      <c r="F814" s="50">
        <f t="shared" si="38"/>
        <v>3324287</v>
      </c>
      <c r="G814" s="49">
        <f t="shared" si="39"/>
        <v>9</v>
      </c>
      <c r="I814" s="34"/>
      <c r="J814" s="34"/>
      <c r="K814" s="34"/>
      <c r="L814" s="34"/>
    </row>
    <row r="815" spans="1:12">
      <c r="A815" s="37"/>
      <c r="B815" s="3">
        <v>8</v>
      </c>
      <c r="C815" s="49" t="str">
        <f t="shared" si="40"/>
        <v>Новосибирск</v>
      </c>
      <c r="D815" s="50">
        <v>54</v>
      </c>
      <c r="E815" s="50">
        <v>12696</v>
      </c>
      <c r="F815" s="50">
        <f t="shared" si="38"/>
        <v>685584</v>
      </c>
      <c r="G815" s="49">
        <f t="shared" si="39"/>
        <v>5</v>
      </c>
      <c r="I815" s="34"/>
      <c r="J815" s="34"/>
      <c r="K815" s="34"/>
      <c r="L815" s="34"/>
    </row>
    <row r="816" spans="1:12">
      <c r="A816" s="37"/>
      <c r="B816" s="3">
        <v>4</v>
      </c>
      <c r="C816" s="49" t="str">
        <f t="shared" si="40"/>
        <v>Архангельск</v>
      </c>
      <c r="D816" s="50">
        <v>16</v>
      </c>
      <c r="E816" s="50">
        <v>67479</v>
      </c>
      <c r="F816" s="50">
        <f t="shared" si="38"/>
        <v>1079664</v>
      </c>
      <c r="G816" s="49">
        <f t="shared" si="39"/>
        <v>2</v>
      </c>
      <c r="I816" s="34"/>
      <c r="J816" s="34"/>
      <c r="K816" s="34"/>
      <c r="L816" s="34"/>
    </row>
    <row r="817" spans="1:12">
      <c r="A817" s="37"/>
      <c r="B817" s="3">
        <v>1</v>
      </c>
      <c r="C817" s="49" t="str">
        <f t="shared" si="40"/>
        <v>Москва</v>
      </c>
      <c r="D817" s="50">
        <v>15</v>
      </c>
      <c r="E817" s="50">
        <v>91360</v>
      </c>
      <c r="F817" s="50">
        <f t="shared" si="38"/>
        <v>1370400</v>
      </c>
      <c r="G817" s="49">
        <f t="shared" si="39"/>
        <v>8</v>
      </c>
      <c r="I817" s="34"/>
      <c r="J817" s="34"/>
      <c r="K817" s="34"/>
      <c r="L817" s="34"/>
    </row>
    <row r="818" spans="1:12">
      <c r="A818" s="37"/>
      <c r="B818" s="3">
        <v>9</v>
      </c>
      <c r="C818" s="49" t="str">
        <f t="shared" si="40"/>
        <v>Тюмень</v>
      </c>
      <c r="D818" s="50">
        <v>52</v>
      </c>
      <c r="E818" s="50">
        <v>42840</v>
      </c>
      <c r="F818" s="50">
        <f t="shared" si="38"/>
        <v>2227680</v>
      </c>
      <c r="G818" s="49">
        <f t="shared" si="39"/>
        <v>3</v>
      </c>
      <c r="I818" s="34"/>
      <c r="J818" s="34"/>
      <c r="K818" s="34"/>
      <c r="L818" s="34"/>
    </row>
    <row r="819" spans="1:12">
      <c r="A819" s="37"/>
      <c r="B819" s="3">
        <v>1</v>
      </c>
      <c r="C819" s="49" t="str">
        <f t="shared" si="40"/>
        <v>Москва</v>
      </c>
      <c r="D819" s="50">
        <v>64</v>
      </c>
      <c r="E819" s="50">
        <v>38588</v>
      </c>
      <c r="F819" s="50">
        <f t="shared" si="38"/>
        <v>2469632</v>
      </c>
      <c r="G819" s="49">
        <f t="shared" si="39"/>
        <v>8</v>
      </c>
      <c r="I819" s="34"/>
      <c r="J819" s="34"/>
      <c r="K819" s="34"/>
      <c r="L819" s="34"/>
    </row>
    <row r="820" spans="1:12">
      <c r="A820" s="37"/>
      <c r="B820" s="3">
        <v>3</v>
      </c>
      <c r="C820" s="49" t="str">
        <f t="shared" si="40"/>
        <v>Челябинск</v>
      </c>
      <c r="D820" s="50">
        <v>9</v>
      </c>
      <c r="E820" s="50">
        <v>49091</v>
      </c>
      <c r="F820" s="50">
        <f t="shared" si="38"/>
        <v>441819</v>
      </c>
      <c r="G820" s="49">
        <f t="shared" si="39"/>
        <v>1</v>
      </c>
      <c r="I820" s="34"/>
      <c r="J820" s="34"/>
      <c r="K820" s="34"/>
      <c r="L820" s="34"/>
    </row>
    <row r="821" spans="1:12">
      <c r="A821" s="37"/>
      <c r="B821" s="3">
        <v>1</v>
      </c>
      <c r="C821" s="49" t="str">
        <f t="shared" si="40"/>
        <v>Москва</v>
      </c>
      <c r="D821" s="50">
        <v>97</v>
      </c>
      <c r="E821" s="50">
        <v>92407</v>
      </c>
      <c r="F821" s="50">
        <f t="shared" si="38"/>
        <v>8963479</v>
      </c>
      <c r="G821" s="49">
        <f t="shared" si="39"/>
        <v>8</v>
      </c>
      <c r="I821" s="34"/>
      <c r="J821" s="34"/>
      <c r="K821" s="34"/>
      <c r="L821" s="34"/>
    </row>
    <row r="822" spans="1:12">
      <c r="A822" s="37"/>
      <c r="B822" s="3">
        <v>5</v>
      </c>
      <c r="C822" s="49" t="str">
        <f t="shared" si="40"/>
        <v>Краснодар</v>
      </c>
      <c r="D822" s="50">
        <v>61</v>
      </c>
      <c r="E822" s="50">
        <v>28800</v>
      </c>
      <c r="F822" s="50">
        <f t="shared" si="38"/>
        <v>1756800</v>
      </c>
      <c r="G822" s="49">
        <f t="shared" si="39"/>
        <v>4</v>
      </c>
      <c r="I822" s="34"/>
      <c r="J822" s="34"/>
      <c r="K822" s="34"/>
      <c r="L822" s="34"/>
    </row>
    <row r="823" spans="1:12">
      <c r="A823" s="37"/>
      <c r="B823" s="3">
        <v>1</v>
      </c>
      <c r="C823" s="49" t="str">
        <f t="shared" si="40"/>
        <v>Москва</v>
      </c>
      <c r="D823" s="50">
        <v>6</v>
      </c>
      <c r="E823" s="50">
        <v>39159</v>
      </c>
      <c r="F823" s="50">
        <f t="shared" si="38"/>
        <v>234954</v>
      </c>
      <c r="G823" s="49">
        <f t="shared" si="39"/>
        <v>8</v>
      </c>
      <c r="I823" s="34"/>
      <c r="J823" s="34"/>
      <c r="K823" s="34"/>
      <c r="L823" s="34"/>
    </row>
    <row r="824" spans="1:12">
      <c r="A824" s="37"/>
      <c r="B824" s="3">
        <v>10</v>
      </c>
      <c r="C824" s="49" t="str">
        <f t="shared" si="40"/>
        <v>Сочи</v>
      </c>
      <c r="D824" s="50">
        <v>96</v>
      </c>
      <c r="E824" s="50">
        <v>97771</v>
      </c>
      <c r="F824" s="50">
        <f t="shared" si="38"/>
        <v>9386016</v>
      </c>
      <c r="G824" s="49">
        <f t="shared" si="39"/>
        <v>6</v>
      </c>
      <c r="I824" s="34"/>
      <c r="J824" s="34"/>
      <c r="K824" s="34"/>
      <c r="L824" s="34"/>
    </row>
    <row r="825" spans="1:12">
      <c r="A825" s="37"/>
      <c r="B825" s="3">
        <v>6</v>
      </c>
      <c r="C825" s="49" t="str">
        <f t="shared" si="40"/>
        <v>Владивосток</v>
      </c>
      <c r="D825" s="50">
        <v>22</v>
      </c>
      <c r="E825" s="50">
        <v>17934</v>
      </c>
      <c r="F825" s="50">
        <f t="shared" si="38"/>
        <v>394548</v>
      </c>
      <c r="G825" s="49">
        <f t="shared" si="39"/>
        <v>7</v>
      </c>
      <c r="I825" s="34"/>
      <c r="J825" s="34"/>
      <c r="K825" s="34"/>
      <c r="L825" s="34"/>
    </row>
    <row r="826" spans="1:12">
      <c r="A826" s="37"/>
      <c r="B826" s="3">
        <v>6</v>
      </c>
      <c r="C826" s="49" t="str">
        <f t="shared" si="40"/>
        <v>Владивосток</v>
      </c>
      <c r="D826" s="50">
        <v>52</v>
      </c>
      <c r="E826" s="50">
        <v>62266</v>
      </c>
      <c r="F826" s="50">
        <f t="shared" si="38"/>
        <v>3237832</v>
      </c>
      <c r="G826" s="49">
        <f t="shared" si="39"/>
        <v>7</v>
      </c>
      <c r="I826" s="34"/>
      <c r="J826" s="34"/>
      <c r="K826" s="34"/>
      <c r="L826" s="34"/>
    </row>
    <row r="827" spans="1:12">
      <c r="A827" s="37"/>
      <c r="B827" s="3">
        <v>3</v>
      </c>
      <c r="C827" s="49" t="str">
        <f t="shared" si="40"/>
        <v>Челябинск</v>
      </c>
      <c r="D827" s="50">
        <v>46</v>
      </c>
      <c r="E827" s="50">
        <v>38369</v>
      </c>
      <c r="F827" s="50">
        <f t="shared" si="38"/>
        <v>1764974</v>
      </c>
      <c r="G827" s="49">
        <f t="shared" si="39"/>
        <v>1</v>
      </c>
      <c r="I827" s="34"/>
      <c r="J827" s="34"/>
      <c r="K827" s="34"/>
      <c r="L827" s="34"/>
    </row>
    <row r="828" spans="1:12">
      <c r="A828" s="37"/>
      <c r="B828" s="3">
        <v>4</v>
      </c>
      <c r="C828" s="49" t="str">
        <f t="shared" si="40"/>
        <v>Архангельск</v>
      </c>
      <c r="D828" s="50">
        <v>62</v>
      </c>
      <c r="E828" s="50">
        <v>24080</v>
      </c>
      <c r="F828" s="50">
        <f t="shared" si="38"/>
        <v>1492960</v>
      </c>
      <c r="G828" s="49">
        <f t="shared" si="39"/>
        <v>2</v>
      </c>
      <c r="I828" s="34"/>
      <c r="J828" s="34"/>
      <c r="K828" s="34"/>
      <c r="L828" s="34"/>
    </row>
    <row r="829" spans="1:12">
      <c r="A829" s="37"/>
      <c r="B829" s="3">
        <v>5</v>
      </c>
      <c r="C829" s="49" t="str">
        <f t="shared" si="40"/>
        <v>Краснодар</v>
      </c>
      <c r="D829" s="50">
        <v>91</v>
      </c>
      <c r="E829" s="50">
        <v>95945</v>
      </c>
      <c r="F829" s="50">
        <f t="shared" si="38"/>
        <v>8730995</v>
      </c>
      <c r="G829" s="49">
        <f t="shared" si="39"/>
        <v>4</v>
      </c>
      <c r="I829" s="34"/>
      <c r="J829" s="34"/>
      <c r="K829" s="34"/>
      <c r="L829" s="34"/>
    </row>
    <row r="830" spans="1:12">
      <c r="A830" s="37"/>
      <c r="B830" s="3">
        <v>6</v>
      </c>
      <c r="C830" s="49" t="str">
        <f t="shared" si="40"/>
        <v>Владивосток</v>
      </c>
      <c r="D830" s="50">
        <v>69</v>
      </c>
      <c r="E830" s="50">
        <v>84170</v>
      </c>
      <c r="F830" s="50">
        <f t="shared" si="38"/>
        <v>5807730</v>
      </c>
      <c r="G830" s="49">
        <f t="shared" si="39"/>
        <v>7</v>
      </c>
      <c r="I830" s="34"/>
      <c r="J830" s="34"/>
      <c r="K830" s="34"/>
      <c r="L830" s="34"/>
    </row>
    <row r="831" spans="1:12">
      <c r="A831" s="37"/>
      <c r="B831" s="3">
        <v>5</v>
      </c>
      <c r="C831" s="49" t="str">
        <f t="shared" si="40"/>
        <v>Краснодар</v>
      </c>
      <c r="D831" s="50">
        <v>59</v>
      </c>
      <c r="E831" s="50">
        <v>21599</v>
      </c>
      <c r="F831" s="50">
        <f t="shared" si="38"/>
        <v>1274341</v>
      </c>
      <c r="G831" s="49">
        <f t="shared" si="39"/>
        <v>4</v>
      </c>
      <c r="I831" s="34"/>
      <c r="J831" s="34"/>
      <c r="K831" s="34"/>
      <c r="L831" s="34"/>
    </row>
    <row r="832" spans="1:12">
      <c r="A832" s="37"/>
      <c r="B832" s="3">
        <v>2</v>
      </c>
      <c r="C832" s="49" t="str">
        <f t="shared" si="40"/>
        <v>Санкт-Петербург</v>
      </c>
      <c r="D832" s="50">
        <v>63</v>
      </c>
      <c r="E832" s="50">
        <v>51307</v>
      </c>
      <c r="F832" s="50">
        <f t="shared" si="38"/>
        <v>3232341</v>
      </c>
      <c r="G832" s="49">
        <f t="shared" si="39"/>
        <v>9</v>
      </c>
      <c r="I832" s="34"/>
      <c r="J832" s="34"/>
      <c r="K832" s="34"/>
      <c r="L832" s="34"/>
    </row>
    <row r="833" spans="1:12">
      <c r="A833" s="37"/>
      <c r="B833" s="3">
        <v>5</v>
      </c>
      <c r="C833" s="49" t="str">
        <f t="shared" si="40"/>
        <v>Краснодар</v>
      </c>
      <c r="D833" s="50">
        <v>97</v>
      </c>
      <c r="E833" s="50">
        <v>9261</v>
      </c>
      <c r="F833" s="50">
        <f t="shared" si="38"/>
        <v>898317</v>
      </c>
      <c r="G833" s="49">
        <f t="shared" si="39"/>
        <v>4</v>
      </c>
      <c r="I833" s="34"/>
      <c r="J833" s="34"/>
      <c r="K833" s="34"/>
      <c r="L833" s="34"/>
    </row>
    <row r="834" spans="1:12">
      <c r="A834" s="37"/>
      <c r="B834" s="3">
        <v>1</v>
      </c>
      <c r="C834" s="49" t="str">
        <f t="shared" si="40"/>
        <v>Москва</v>
      </c>
      <c r="D834" s="50">
        <v>56</v>
      </c>
      <c r="E834" s="50">
        <v>86980</v>
      </c>
      <c r="F834" s="50">
        <f t="shared" si="38"/>
        <v>4870880</v>
      </c>
      <c r="G834" s="49">
        <f t="shared" si="39"/>
        <v>8</v>
      </c>
      <c r="I834" s="34"/>
      <c r="J834" s="34"/>
      <c r="K834" s="34"/>
      <c r="L834" s="34"/>
    </row>
    <row r="835" spans="1:12">
      <c r="A835" s="37"/>
      <c r="B835" s="3">
        <v>2</v>
      </c>
      <c r="C835" s="49" t="str">
        <f t="shared" si="40"/>
        <v>Санкт-Петербург</v>
      </c>
      <c r="D835" s="50">
        <v>14</v>
      </c>
      <c r="E835" s="50">
        <v>17643</v>
      </c>
      <c r="F835" s="50">
        <f t="shared" si="38"/>
        <v>247002</v>
      </c>
      <c r="G835" s="49">
        <f t="shared" si="39"/>
        <v>9</v>
      </c>
      <c r="I835" s="34"/>
      <c r="J835" s="34"/>
      <c r="K835" s="34"/>
      <c r="L835" s="34"/>
    </row>
    <row r="836" spans="1:12">
      <c r="A836" s="37"/>
      <c r="B836" s="3">
        <v>4</v>
      </c>
      <c r="C836" s="49" t="str">
        <f t="shared" si="40"/>
        <v>Архангельск</v>
      </c>
      <c r="D836" s="50">
        <v>70</v>
      </c>
      <c r="E836" s="50">
        <v>74511</v>
      </c>
      <c r="F836" s="50">
        <f t="shared" si="38"/>
        <v>5215770</v>
      </c>
      <c r="G836" s="49">
        <f t="shared" si="39"/>
        <v>2</v>
      </c>
      <c r="I836" s="34"/>
      <c r="J836" s="34"/>
      <c r="K836" s="34"/>
      <c r="L836" s="34"/>
    </row>
    <row r="837" spans="1:12">
      <c r="A837" s="37"/>
      <c r="B837" s="3">
        <v>8</v>
      </c>
      <c r="C837" s="49" t="str">
        <f t="shared" si="40"/>
        <v>Новосибирск</v>
      </c>
      <c r="D837" s="50">
        <v>78</v>
      </c>
      <c r="E837" s="50">
        <v>29391</v>
      </c>
      <c r="F837" s="50">
        <f t="shared" si="38"/>
        <v>2292498</v>
      </c>
      <c r="G837" s="49">
        <f t="shared" si="39"/>
        <v>5</v>
      </c>
      <c r="I837" s="34"/>
      <c r="J837" s="34"/>
      <c r="K837" s="34"/>
      <c r="L837" s="34"/>
    </row>
    <row r="838" spans="1:12">
      <c r="A838" s="37"/>
      <c r="B838" s="3">
        <v>4</v>
      </c>
      <c r="C838" s="49" t="str">
        <f t="shared" si="40"/>
        <v>Архангельск</v>
      </c>
      <c r="D838" s="50">
        <v>25</v>
      </c>
      <c r="E838" s="50">
        <v>79110</v>
      </c>
      <c r="F838" s="50">
        <f t="shared" si="38"/>
        <v>1977750</v>
      </c>
      <c r="G838" s="49">
        <f t="shared" si="39"/>
        <v>2</v>
      </c>
      <c r="I838" s="34"/>
      <c r="J838" s="34"/>
      <c r="K838" s="34"/>
      <c r="L838" s="34"/>
    </row>
    <row r="839" spans="1:12">
      <c r="A839" s="37"/>
      <c r="B839" s="3">
        <v>10</v>
      </c>
      <c r="C839" s="49" t="str">
        <f t="shared" si="40"/>
        <v>Сочи</v>
      </c>
      <c r="D839" s="50">
        <v>85</v>
      </c>
      <c r="E839" s="50">
        <v>7436</v>
      </c>
      <c r="F839" s="50">
        <f t="shared" si="38"/>
        <v>632060</v>
      </c>
      <c r="G839" s="49">
        <f t="shared" si="39"/>
        <v>6</v>
      </c>
      <c r="I839" s="34"/>
      <c r="J839" s="34"/>
      <c r="K839" s="34"/>
      <c r="L839" s="34"/>
    </row>
    <row r="840" spans="1:12">
      <c r="A840" s="37"/>
      <c r="B840" s="3">
        <v>3</v>
      </c>
      <c r="C840" s="49" t="str">
        <f t="shared" si="40"/>
        <v>Челябинск</v>
      </c>
      <c r="D840" s="50">
        <v>50</v>
      </c>
      <c r="E840" s="50">
        <v>33322</v>
      </c>
      <c r="F840" s="50">
        <f t="shared" si="38"/>
        <v>1666100</v>
      </c>
      <c r="G840" s="49">
        <f t="shared" si="39"/>
        <v>1</v>
      </c>
      <c r="I840" s="34"/>
      <c r="J840" s="34"/>
      <c r="K840" s="34"/>
      <c r="L840" s="34"/>
    </row>
    <row r="841" spans="1:12">
      <c r="A841" s="37"/>
      <c r="B841" s="3">
        <v>4</v>
      </c>
      <c r="C841" s="49" t="str">
        <f t="shared" si="40"/>
        <v>Архангельск</v>
      </c>
      <c r="D841" s="50">
        <v>92</v>
      </c>
      <c r="E841" s="50">
        <v>96134</v>
      </c>
      <c r="F841" s="50">
        <f t="shared" si="38"/>
        <v>8844328</v>
      </c>
      <c r="G841" s="49">
        <f t="shared" si="39"/>
        <v>2</v>
      </c>
      <c r="I841" s="34"/>
      <c r="J841" s="34"/>
      <c r="K841" s="34"/>
      <c r="L841" s="34"/>
    </row>
    <row r="842" spans="1:12">
      <c r="A842" s="37"/>
      <c r="B842" s="3">
        <v>8</v>
      </c>
      <c r="C842" s="49" t="str">
        <f t="shared" si="40"/>
        <v>Новосибирск</v>
      </c>
      <c r="D842" s="50">
        <v>44</v>
      </c>
      <c r="E842" s="50">
        <v>74104</v>
      </c>
      <c r="F842" s="50">
        <f t="shared" si="38"/>
        <v>3260576</v>
      </c>
      <c r="G842" s="49">
        <f t="shared" si="39"/>
        <v>5</v>
      </c>
      <c r="I842" s="34"/>
      <c r="J842" s="34"/>
      <c r="K842" s="34"/>
      <c r="L842" s="34"/>
    </row>
    <row r="843" spans="1:12">
      <c r="A843" s="37"/>
      <c r="B843" s="3">
        <v>7</v>
      </c>
      <c r="C843" s="49" t="str">
        <f t="shared" si="40"/>
        <v>Мурманск</v>
      </c>
      <c r="D843" s="50">
        <v>74</v>
      </c>
      <c r="E843" s="50">
        <v>55543</v>
      </c>
      <c r="F843" s="50">
        <f t="shared" si="38"/>
        <v>4110182</v>
      </c>
      <c r="G843" s="49">
        <f t="shared" si="39"/>
        <v>10</v>
      </c>
      <c r="I843" s="34"/>
      <c r="J843" s="34"/>
      <c r="K843" s="34"/>
      <c r="L843" s="34"/>
    </row>
    <row r="844" spans="1:12">
      <c r="A844" s="37"/>
      <c r="B844" s="3">
        <v>2</v>
      </c>
      <c r="C844" s="49" t="str">
        <f t="shared" si="40"/>
        <v>Санкт-Петербург</v>
      </c>
      <c r="D844" s="50">
        <v>68</v>
      </c>
      <c r="E844" s="50">
        <v>12486</v>
      </c>
      <c r="F844" s="50">
        <f t="shared" si="38"/>
        <v>849048</v>
      </c>
      <c r="G844" s="49">
        <f t="shared" si="39"/>
        <v>9</v>
      </c>
      <c r="I844" s="34"/>
      <c r="J844" s="34"/>
      <c r="K844" s="34"/>
      <c r="L844" s="34"/>
    </row>
    <row r="845" spans="1:12">
      <c r="A845" s="37"/>
      <c r="B845" s="3">
        <v>9</v>
      </c>
      <c r="C845" s="49" t="str">
        <f t="shared" si="40"/>
        <v>Тюмень</v>
      </c>
      <c r="D845" s="50">
        <v>2</v>
      </c>
      <c r="E845" s="50">
        <v>10937</v>
      </c>
      <c r="F845" s="50">
        <f t="shared" si="38"/>
        <v>21874</v>
      </c>
      <c r="G845" s="49">
        <f t="shared" si="39"/>
        <v>3</v>
      </c>
      <c r="I845" s="34"/>
      <c r="J845" s="34"/>
      <c r="K845" s="34"/>
      <c r="L845" s="34"/>
    </row>
    <row r="846" spans="1:12">
      <c r="A846" s="37"/>
      <c r="B846" s="3">
        <v>2</v>
      </c>
      <c r="C846" s="49" t="str">
        <f t="shared" si="40"/>
        <v>Санкт-Петербург</v>
      </c>
      <c r="D846" s="50">
        <v>48</v>
      </c>
      <c r="E846" s="50">
        <v>5548</v>
      </c>
      <c r="F846" s="50">
        <f t="shared" si="38"/>
        <v>266304</v>
      </c>
      <c r="G846" s="49">
        <f t="shared" si="39"/>
        <v>9</v>
      </c>
      <c r="I846" s="34"/>
      <c r="J846" s="34"/>
      <c r="K846" s="34"/>
      <c r="L846" s="34"/>
    </row>
    <row r="847" spans="1:12">
      <c r="A847" s="37"/>
      <c r="B847" s="3">
        <v>10</v>
      </c>
      <c r="C847" s="49" t="str">
        <f t="shared" si="40"/>
        <v>Сочи</v>
      </c>
      <c r="D847" s="50">
        <v>83</v>
      </c>
      <c r="E847" s="50">
        <v>70389</v>
      </c>
      <c r="F847" s="50">
        <f t="shared" si="38"/>
        <v>5842287</v>
      </c>
      <c r="G847" s="49">
        <f t="shared" si="39"/>
        <v>6</v>
      </c>
      <c r="I847" s="34"/>
      <c r="J847" s="34"/>
      <c r="K847" s="34"/>
      <c r="L847" s="34"/>
    </row>
    <row r="848" spans="1:12">
      <c r="A848" s="37"/>
      <c r="B848" s="3">
        <v>8</v>
      </c>
      <c r="C848" s="49" t="str">
        <f t="shared" si="40"/>
        <v>Новосибирск</v>
      </c>
      <c r="D848" s="50">
        <v>9</v>
      </c>
      <c r="E848" s="50">
        <v>70163</v>
      </c>
      <c r="F848" s="50">
        <f t="shared" si="38"/>
        <v>631467</v>
      </c>
      <c r="G848" s="49">
        <f t="shared" si="39"/>
        <v>5</v>
      </c>
      <c r="I848" s="34"/>
      <c r="J848" s="34"/>
      <c r="K848" s="34"/>
      <c r="L848" s="34"/>
    </row>
    <row r="849" spans="1:12">
      <c r="A849" s="37"/>
      <c r="B849" s="3">
        <v>5</v>
      </c>
      <c r="C849" s="49" t="str">
        <f t="shared" si="40"/>
        <v>Краснодар</v>
      </c>
      <c r="D849" s="50">
        <v>4</v>
      </c>
      <c r="E849" s="50">
        <v>51015</v>
      </c>
      <c r="F849" s="50">
        <f t="shared" si="38"/>
        <v>204060</v>
      </c>
      <c r="G849" s="49">
        <f t="shared" si="39"/>
        <v>4</v>
      </c>
      <c r="I849" s="34"/>
      <c r="J849" s="34"/>
      <c r="K849" s="34"/>
      <c r="L849" s="34"/>
    </row>
    <row r="850" spans="1:12">
      <c r="A850" s="37"/>
      <c r="B850" s="3">
        <v>2</v>
      </c>
      <c r="C850" s="49" t="str">
        <f t="shared" si="40"/>
        <v>Санкт-Петербург</v>
      </c>
      <c r="D850" s="50">
        <v>81</v>
      </c>
      <c r="E850" s="50">
        <v>62748</v>
      </c>
      <c r="F850" s="50">
        <f t="shared" ref="F850:F913" si="41">+E850*D850</f>
        <v>5082588</v>
      </c>
      <c r="G850" s="49">
        <f t="shared" ref="G850:G913" si="42">RANK(VLOOKUP(B850, $I$5:$K$14, 3, FALSE),$K$5:$K$14,0)</f>
        <v>9</v>
      </c>
      <c r="I850" s="34"/>
      <c r="J850" s="34"/>
      <c r="K850" s="34"/>
      <c r="L850" s="34"/>
    </row>
    <row r="851" spans="1:12">
      <c r="A851" s="37"/>
      <c r="B851" s="3">
        <v>3</v>
      </c>
      <c r="C851" s="49" t="str">
        <f t="shared" si="40"/>
        <v>Челябинск</v>
      </c>
      <c r="D851" s="50">
        <v>82</v>
      </c>
      <c r="E851" s="50">
        <v>84248</v>
      </c>
      <c r="F851" s="50">
        <f t="shared" si="41"/>
        <v>6908336</v>
      </c>
      <c r="G851" s="49">
        <f t="shared" si="42"/>
        <v>1</v>
      </c>
      <c r="I851" s="34"/>
      <c r="J851" s="34"/>
      <c r="K851" s="34"/>
      <c r="L851" s="34"/>
    </row>
    <row r="852" spans="1:12">
      <c r="A852" s="37"/>
      <c r="B852" s="3">
        <v>9</v>
      </c>
      <c r="C852" s="49" t="str">
        <f t="shared" si="40"/>
        <v>Тюмень</v>
      </c>
      <c r="D852" s="50">
        <v>36</v>
      </c>
      <c r="E852" s="50">
        <v>90970</v>
      </c>
      <c r="F852" s="50">
        <f t="shared" si="41"/>
        <v>3274920</v>
      </c>
      <c r="G852" s="49">
        <f t="shared" si="42"/>
        <v>3</v>
      </c>
      <c r="I852" s="34"/>
      <c r="J852" s="34"/>
      <c r="K852" s="34"/>
      <c r="L852" s="34"/>
    </row>
    <row r="853" spans="1:12">
      <c r="A853" s="37"/>
      <c r="B853" s="3">
        <v>6</v>
      </c>
      <c r="C853" s="49" t="str">
        <f t="shared" si="40"/>
        <v>Владивосток</v>
      </c>
      <c r="D853" s="50">
        <v>72</v>
      </c>
      <c r="E853" s="50">
        <v>24196</v>
      </c>
      <c r="F853" s="50">
        <f t="shared" si="41"/>
        <v>1742112</v>
      </c>
      <c r="G853" s="49">
        <f t="shared" si="42"/>
        <v>7</v>
      </c>
      <c r="I853" s="34"/>
      <c r="J853" s="34"/>
      <c r="K853" s="34"/>
      <c r="L853" s="34"/>
    </row>
    <row r="854" spans="1:12">
      <c r="A854" s="37"/>
      <c r="B854" s="3">
        <v>6</v>
      </c>
      <c r="C854" s="49" t="str">
        <f t="shared" si="40"/>
        <v>Владивосток</v>
      </c>
      <c r="D854" s="50">
        <v>61</v>
      </c>
      <c r="E854" s="50">
        <v>61146</v>
      </c>
      <c r="F854" s="50">
        <f t="shared" si="41"/>
        <v>3729906</v>
      </c>
      <c r="G854" s="49">
        <f t="shared" si="42"/>
        <v>7</v>
      </c>
      <c r="I854" s="34"/>
      <c r="J854" s="34"/>
      <c r="K854" s="34"/>
      <c r="L854" s="34"/>
    </row>
    <row r="855" spans="1:12">
      <c r="A855" s="37"/>
      <c r="B855" s="3">
        <v>7</v>
      </c>
      <c r="C855" s="49" t="str">
        <f t="shared" si="40"/>
        <v>Мурманск</v>
      </c>
      <c r="D855" s="50">
        <v>28</v>
      </c>
      <c r="E855" s="50">
        <v>62973</v>
      </c>
      <c r="F855" s="50">
        <f t="shared" si="41"/>
        <v>1763244</v>
      </c>
      <c r="G855" s="49">
        <f t="shared" si="42"/>
        <v>10</v>
      </c>
      <c r="I855" s="34"/>
      <c r="J855" s="34"/>
      <c r="K855" s="34"/>
      <c r="L855" s="34"/>
    </row>
    <row r="856" spans="1:12">
      <c r="A856" s="37"/>
      <c r="B856" s="3">
        <v>9</v>
      </c>
      <c r="C856" s="49" t="str">
        <f t="shared" si="40"/>
        <v>Тюмень</v>
      </c>
      <c r="D856" s="50">
        <v>62</v>
      </c>
      <c r="E856" s="50">
        <v>59783</v>
      </c>
      <c r="F856" s="50">
        <f t="shared" si="41"/>
        <v>3706546</v>
      </c>
      <c r="G856" s="49">
        <f t="shared" si="42"/>
        <v>3</v>
      </c>
      <c r="I856" s="34"/>
      <c r="J856" s="34"/>
      <c r="K856" s="34"/>
      <c r="L856" s="34"/>
    </row>
    <row r="857" spans="1:12">
      <c r="A857" s="37"/>
      <c r="B857" s="3">
        <v>7</v>
      </c>
      <c r="C857" s="49" t="str">
        <f t="shared" si="40"/>
        <v>Мурманск</v>
      </c>
      <c r="D857" s="50">
        <v>19</v>
      </c>
      <c r="E857" s="50">
        <v>31543</v>
      </c>
      <c r="F857" s="50">
        <f t="shared" si="41"/>
        <v>599317</v>
      </c>
      <c r="G857" s="49">
        <f t="shared" si="42"/>
        <v>10</v>
      </c>
      <c r="I857" s="34"/>
      <c r="J857" s="34"/>
      <c r="K857" s="34"/>
      <c r="L857" s="34"/>
    </row>
    <row r="858" spans="1:12">
      <c r="A858" s="37"/>
      <c r="B858" s="3">
        <v>9</v>
      </c>
      <c r="C858" s="49" t="str">
        <f t="shared" si="40"/>
        <v>Тюмень</v>
      </c>
      <c r="D858" s="50">
        <v>65</v>
      </c>
      <c r="E858" s="50">
        <v>25500</v>
      </c>
      <c r="F858" s="50">
        <f t="shared" si="41"/>
        <v>1657500</v>
      </c>
      <c r="G858" s="49">
        <f t="shared" si="42"/>
        <v>3</v>
      </c>
      <c r="I858" s="34"/>
      <c r="J858" s="34"/>
      <c r="K858" s="34"/>
      <c r="L858" s="34"/>
    </row>
    <row r="859" spans="1:12">
      <c r="A859" s="37"/>
      <c r="B859" s="3">
        <v>4</v>
      </c>
      <c r="C859" s="49" t="str">
        <f t="shared" si="40"/>
        <v>Архангельск</v>
      </c>
      <c r="D859" s="50">
        <v>95</v>
      </c>
      <c r="E859" s="50">
        <v>37483</v>
      </c>
      <c r="F859" s="50">
        <f t="shared" si="41"/>
        <v>3560885</v>
      </c>
      <c r="G859" s="49">
        <f t="shared" si="42"/>
        <v>2</v>
      </c>
      <c r="I859" s="34"/>
      <c r="J859" s="34"/>
      <c r="K859" s="34"/>
      <c r="L859" s="34"/>
    </row>
    <row r="860" spans="1:12">
      <c r="A860" s="37"/>
      <c r="B860" s="3">
        <v>9</v>
      </c>
      <c r="C860" s="49" t="str">
        <f t="shared" si="40"/>
        <v>Тюмень</v>
      </c>
      <c r="D860" s="50">
        <v>52</v>
      </c>
      <c r="E860" s="50">
        <v>63282</v>
      </c>
      <c r="F860" s="50">
        <f t="shared" si="41"/>
        <v>3290664</v>
      </c>
      <c r="G860" s="49">
        <f t="shared" si="42"/>
        <v>3</v>
      </c>
      <c r="I860" s="34"/>
      <c r="J860" s="34"/>
      <c r="K860" s="34"/>
      <c r="L860" s="34"/>
    </row>
    <row r="861" spans="1:12">
      <c r="A861" s="37"/>
      <c r="B861" s="3">
        <v>8</v>
      </c>
      <c r="C861" s="49" t="str">
        <f t="shared" si="40"/>
        <v>Новосибирск</v>
      </c>
      <c r="D861" s="50">
        <v>8</v>
      </c>
      <c r="E861" s="50">
        <v>66703</v>
      </c>
      <c r="F861" s="50">
        <f t="shared" si="41"/>
        <v>533624</v>
      </c>
      <c r="G861" s="49">
        <f t="shared" si="42"/>
        <v>5</v>
      </c>
      <c r="I861" s="34"/>
      <c r="J861" s="34"/>
      <c r="K861" s="34"/>
      <c r="L861" s="34"/>
    </row>
    <row r="862" spans="1:12">
      <c r="A862" s="37"/>
      <c r="B862" s="3">
        <v>6</v>
      </c>
      <c r="C862" s="49" t="str">
        <f t="shared" ref="C862:C925" si="43">VLOOKUP(B862,$I$5:$K$14,2,FALSE)</f>
        <v>Владивосток</v>
      </c>
      <c r="D862" s="50">
        <v>47</v>
      </c>
      <c r="E862" s="50">
        <v>5799</v>
      </c>
      <c r="F862" s="50">
        <f t="shared" si="41"/>
        <v>272553</v>
      </c>
      <c r="G862" s="49">
        <f t="shared" si="42"/>
        <v>7</v>
      </c>
      <c r="I862" s="34"/>
      <c r="J862" s="34"/>
      <c r="K862" s="34"/>
      <c r="L862" s="34"/>
    </row>
    <row r="863" spans="1:12">
      <c r="A863" s="37"/>
      <c r="B863" s="3">
        <v>3</v>
      </c>
      <c r="C863" s="49" t="str">
        <f t="shared" si="43"/>
        <v>Челябинск</v>
      </c>
      <c r="D863" s="50">
        <v>26</v>
      </c>
      <c r="E863" s="50">
        <v>61999</v>
      </c>
      <c r="F863" s="50">
        <f t="shared" si="41"/>
        <v>1611974</v>
      </c>
      <c r="G863" s="49">
        <f t="shared" si="42"/>
        <v>1</v>
      </c>
      <c r="I863" s="34"/>
      <c r="J863" s="34"/>
      <c r="K863" s="34"/>
      <c r="L863" s="34"/>
    </row>
    <row r="864" spans="1:12">
      <c r="A864" s="37"/>
      <c r="B864" s="3">
        <v>10</v>
      </c>
      <c r="C864" s="49" t="str">
        <f t="shared" si="43"/>
        <v>Сочи</v>
      </c>
      <c r="D864" s="50">
        <v>51</v>
      </c>
      <c r="E864" s="50">
        <v>19247</v>
      </c>
      <c r="F864" s="50">
        <f t="shared" si="41"/>
        <v>981597</v>
      </c>
      <c r="G864" s="49">
        <f t="shared" si="42"/>
        <v>6</v>
      </c>
      <c r="I864" s="34"/>
      <c r="J864" s="34"/>
      <c r="K864" s="34"/>
      <c r="L864" s="34"/>
    </row>
    <row r="865" spans="1:12">
      <c r="A865" s="37"/>
      <c r="B865" s="3">
        <v>2</v>
      </c>
      <c r="C865" s="49" t="str">
        <f t="shared" si="43"/>
        <v>Санкт-Петербург</v>
      </c>
      <c r="D865" s="50">
        <v>60</v>
      </c>
      <c r="E865" s="50">
        <v>36024</v>
      </c>
      <c r="F865" s="50">
        <f t="shared" si="41"/>
        <v>2161440</v>
      </c>
      <c r="G865" s="49">
        <f t="shared" si="42"/>
        <v>9</v>
      </c>
      <c r="I865" s="34"/>
      <c r="J865" s="34"/>
      <c r="K865" s="34"/>
      <c r="L865" s="34"/>
    </row>
    <row r="866" spans="1:12">
      <c r="A866" s="37"/>
      <c r="B866" s="3">
        <v>4</v>
      </c>
      <c r="C866" s="49" t="str">
        <f t="shared" si="43"/>
        <v>Архангельск</v>
      </c>
      <c r="D866" s="50">
        <v>76</v>
      </c>
      <c r="E866" s="50">
        <v>16938</v>
      </c>
      <c r="F866" s="50">
        <f t="shared" si="41"/>
        <v>1287288</v>
      </c>
      <c r="G866" s="49">
        <f t="shared" si="42"/>
        <v>2</v>
      </c>
      <c r="I866" s="34"/>
      <c r="J866" s="34"/>
      <c r="K866" s="34"/>
      <c r="L866" s="34"/>
    </row>
    <row r="867" spans="1:12">
      <c r="A867" s="37"/>
      <c r="B867" s="3">
        <v>8</v>
      </c>
      <c r="C867" s="49" t="str">
        <f t="shared" si="43"/>
        <v>Новосибирск</v>
      </c>
      <c r="D867" s="50">
        <v>23</v>
      </c>
      <c r="E867" s="50">
        <v>98023</v>
      </c>
      <c r="F867" s="50">
        <f t="shared" si="41"/>
        <v>2254529</v>
      </c>
      <c r="G867" s="49">
        <f t="shared" si="42"/>
        <v>5</v>
      </c>
      <c r="I867" s="34"/>
      <c r="J867" s="34"/>
      <c r="K867" s="34"/>
      <c r="L867" s="34"/>
    </row>
    <row r="868" spans="1:12">
      <c r="A868" s="37"/>
      <c r="B868" s="3">
        <v>8</v>
      </c>
      <c r="C868" s="49" t="str">
        <f t="shared" si="43"/>
        <v>Новосибирск</v>
      </c>
      <c r="D868" s="50">
        <v>35</v>
      </c>
      <c r="E868" s="50">
        <v>24605</v>
      </c>
      <c r="F868" s="50">
        <f t="shared" si="41"/>
        <v>861175</v>
      </c>
      <c r="G868" s="49">
        <f t="shared" si="42"/>
        <v>5</v>
      </c>
      <c r="I868" s="34"/>
      <c r="J868" s="34"/>
      <c r="K868" s="34"/>
      <c r="L868" s="34"/>
    </row>
    <row r="869" spans="1:12">
      <c r="A869" s="37"/>
      <c r="B869" s="3">
        <v>7</v>
      </c>
      <c r="C869" s="49" t="str">
        <f t="shared" si="43"/>
        <v>Мурманск</v>
      </c>
      <c r="D869" s="50">
        <v>0</v>
      </c>
      <c r="E869" s="50">
        <v>1412</v>
      </c>
      <c r="F869" s="50">
        <f t="shared" si="41"/>
        <v>0</v>
      </c>
      <c r="G869" s="49">
        <f t="shared" si="42"/>
        <v>10</v>
      </c>
      <c r="I869" s="34"/>
      <c r="J869" s="34"/>
      <c r="K869" s="34"/>
      <c r="L869" s="34"/>
    </row>
    <row r="870" spans="1:12">
      <c r="A870" s="37"/>
      <c r="B870" s="3">
        <v>3</v>
      </c>
      <c r="C870" s="49" t="str">
        <f t="shared" si="43"/>
        <v>Челябинск</v>
      </c>
      <c r="D870" s="50">
        <v>97</v>
      </c>
      <c r="E870" s="50">
        <v>3138</v>
      </c>
      <c r="F870" s="50">
        <f t="shared" si="41"/>
        <v>304386</v>
      </c>
      <c r="G870" s="49">
        <f t="shared" si="42"/>
        <v>1</v>
      </c>
      <c r="I870" s="34"/>
      <c r="J870" s="34"/>
      <c r="K870" s="34"/>
      <c r="L870" s="34"/>
    </row>
    <row r="871" spans="1:12">
      <c r="A871" s="37"/>
      <c r="B871" s="3">
        <v>10</v>
      </c>
      <c r="C871" s="49" t="str">
        <f t="shared" si="43"/>
        <v>Сочи</v>
      </c>
      <c r="D871" s="50">
        <v>54</v>
      </c>
      <c r="E871" s="50">
        <v>22076</v>
      </c>
      <c r="F871" s="50">
        <f t="shared" si="41"/>
        <v>1192104</v>
      </c>
      <c r="G871" s="49">
        <f t="shared" si="42"/>
        <v>6</v>
      </c>
      <c r="I871" s="34"/>
      <c r="J871" s="34"/>
      <c r="K871" s="34"/>
      <c r="L871" s="34"/>
    </row>
    <row r="872" spans="1:12">
      <c r="A872" s="37"/>
      <c r="B872" s="3">
        <v>2</v>
      </c>
      <c r="C872" s="49" t="str">
        <f t="shared" si="43"/>
        <v>Санкт-Петербург</v>
      </c>
      <c r="D872" s="50">
        <v>89</v>
      </c>
      <c r="E872" s="50">
        <v>35227</v>
      </c>
      <c r="F872" s="50">
        <f t="shared" si="41"/>
        <v>3135203</v>
      </c>
      <c r="G872" s="49">
        <f t="shared" si="42"/>
        <v>9</v>
      </c>
      <c r="I872" s="34"/>
      <c r="J872" s="34"/>
      <c r="K872" s="34"/>
      <c r="L872" s="34"/>
    </row>
    <row r="873" spans="1:12">
      <c r="A873" s="37"/>
      <c r="B873" s="3">
        <v>3</v>
      </c>
      <c r="C873" s="49" t="str">
        <f t="shared" si="43"/>
        <v>Челябинск</v>
      </c>
      <c r="D873" s="50">
        <v>37</v>
      </c>
      <c r="E873" s="50">
        <v>51940</v>
      </c>
      <c r="F873" s="50">
        <f t="shared" si="41"/>
        <v>1921780</v>
      </c>
      <c r="G873" s="49">
        <f t="shared" si="42"/>
        <v>1</v>
      </c>
      <c r="I873" s="34"/>
      <c r="J873" s="34"/>
      <c r="K873" s="34"/>
      <c r="L873" s="34"/>
    </row>
    <row r="874" spans="1:12">
      <c r="A874" s="37"/>
      <c r="B874" s="3">
        <v>6</v>
      </c>
      <c r="C874" s="49" t="str">
        <f t="shared" si="43"/>
        <v>Владивосток</v>
      </c>
      <c r="D874" s="50">
        <v>25</v>
      </c>
      <c r="E874" s="50">
        <v>25121</v>
      </c>
      <c r="F874" s="50">
        <f t="shared" si="41"/>
        <v>628025</v>
      </c>
      <c r="G874" s="49">
        <f t="shared" si="42"/>
        <v>7</v>
      </c>
      <c r="I874" s="34"/>
      <c r="J874" s="34"/>
      <c r="K874" s="34"/>
      <c r="L874" s="34"/>
    </row>
    <row r="875" spans="1:12">
      <c r="A875" s="37"/>
      <c r="B875" s="3">
        <v>7</v>
      </c>
      <c r="C875" s="49" t="str">
        <f t="shared" si="43"/>
        <v>Мурманск</v>
      </c>
      <c r="D875" s="50">
        <v>79</v>
      </c>
      <c r="E875" s="50">
        <v>54186</v>
      </c>
      <c r="F875" s="50">
        <f t="shared" si="41"/>
        <v>4280694</v>
      </c>
      <c r="G875" s="49">
        <f t="shared" si="42"/>
        <v>10</v>
      </c>
      <c r="I875" s="34"/>
      <c r="J875" s="34"/>
      <c r="K875" s="34"/>
      <c r="L875" s="34"/>
    </row>
    <row r="876" spans="1:12">
      <c r="A876" s="37"/>
      <c r="B876" s="3">
        <v>2</v>
      </c>
      <c r="C876" s="49" t="str">
        <f t="shared" si="43"/>
        <v>Санкт-Петербург</v>
      </c>
      <c r="D876" s="50">
        <v>3</v>
      </c>
      <c r="E876" s="50">
        <v>65478</v>
      </c>
      <c r="F876" s="50">
        <f t="shared" si="41"/>
        <v>196434</v>
      </c>
      <c r="G876" s="49">
        <f t="shared" si="42"/>
        <v>9</v>
      </c>
      <c r="I876" s="34"/>
      <c r="J876" s="34"/>
      <c r="K876" s="34"/>
      <c r="L876" s="34"/>
    </row>
    <row r="877" spans="1:12">
      <c r="A877" s="37"/>
      <c r="B877" s="3">
        <v>2</v>
      </c>
      <c r="C877" s="49" t="str">
        <f t="shared" si="43"/>
        <v>Санкт-Петербург</v>
      </c>
      <c r="D877" s="50">
        <v>47</v>
      </c>
      <c r="E877" s="50">
        <v>2204</v>
      </c>
      <c r="F877" s="50">
        <f t="shared" si="41"/>
        <v>103588</v>
      </c>
      <c r="G877" s="49">
        <f t="shared" si="42"/>
        <v>9</v>
      </c>
      <c r="I877" s="34"/>
      <c r="J877" s="34"/>
      <c r="K877" s="34"/>
      <c r="L877" s="34"/>
    </row>
    <row r="878" spans="1:12">
      <c r="A878" s="37"/>
      <c r="B878" s="3">
        <v>4</v>
      </c>
      <c r="C878" s="49" t="str">
        <f t="shared" si="43"/>
        <v>Архангельск</v>
      </c>
      <c r="D878" s="50">
        <v>58</v>
      </c>
      <c r="E878" s="50">
        <v>76028</v>
      </c>
      <c r="F878" s="50">
        <f t="shared" si="41"/>
        <v>4409624</v>
      </c>
      <c r="G878" s="49">
        <f t="shared" si="42"/>
        <v>2</v>
      </c>
      <c r="I878" s="34"/>
      <c r="J878" s="34"/>
      <c r="K878" s="34"/>
      <c r="L878" s="34"/>
    </row>
    <row r="879" spans="1:12">
      <c r="A879" s="37"/>
      <c r="B879" s="3">
        <v>2</v>
      </c>
      <c r="C879" s="49" t="str">
        <f t="shared" si="43"/>
        <v>Санкт-Петербург</v>
      </c>
      <c r="D879" s="50">
        <v>17</v>
      </c>
      <c r="E879" s="50">
        <v>23112</v>
      </c>
      <c r="F879" s="50">
        <f t="shared" si="41"/>
        <v>392904</v>
      </c>
      <c r="G879" s="49">
        <f t="shared" si="42"/>
        <v>9</v>
      </c>
      <c r="I879" s="34"/>
      <c r="J879" s="34"/>
      <c r="K879" s="34"/>
      <c r="L879" s="34"/>
    </row>
    <row r="880" spans="1:12">
      <c r="A880" s="37"/>
      <c r="B880" s="3">
        <v>7</v>
      </c>
      <c r="C880" s="49" t="str">
        <f t="shared" si="43"/>
        <v>Мурманск</v>
      </c>
      <c r="D880" s="50">
        <v>7</v>
      </c>
      <c r="E880" s="50">
        <v>16507</v>
      </c>
      <c r="F880" s="50">
        <f t="shared" si="41"/>
        <v>115549</v>
      </c>
      <c r="G880" s="49">
        <f t="shared" si="42"/>
        <v>10</v>
      </c>
      <c r="I880" s="34"/>
      <c r="J880" s="34"/>
      <c r="K880" s="34"/>
      <c r="L880" s="34"/>
    </row>
    <row r="881" spans="1:12">
      <c r="A881" s="37"/>
      <c r="B881" s="3">
        <v>7</v>
      </c>
      <c r="C881" s="49" t="str">
        <f t="shared" si="43"/>
        <v>Мурманск</v>
      </c>
      <c r="D881" s="50">
        <v>2</v>
      </c>
      <c r="E881" s="50">
        <v>6440</v>
      </c>
      <c r="F881" s="50">
        <f t="shared" si="41"/>
        <v>12880</v>
      </c>
      <c r="G881" s="49">
        <f t="shared" si="42"/>
        <v>10</v>
      </c>
      <c r="I881" s="34"/>
      <c r="J881" s="34"/>
      <c r="K881" s="34"/>
      <c r="L881" s="34"/>
    </row>
    <row r="882" spans="1:12">
      <c r="A882" s="37"/>
      <c r="B882" s="3">
        <v>2</v>
      </c>
      <c r="C882" s="49" t="str">
        <f t="shared" si="43"/>
        <v>Санкт-Петербург</v>
      </c>
      <c r="D882" s="50">
        <v>11</v>
      </c>
      <c r="E882" s="50">
        <v>21093</v>
      </c>
      <c r="F882" s="50">
        <f t="shared" si="41"/>
        <v>232023</v>
      </c>
      <c r="G882" s="49">
        <f t="shared" si="42"/>
        <v>9</v>
      </c>
      <c r="I882" s="34"/>
      <c r="J882" s="34"/>
      <c r="K882" s="34"/>
      <c r="L882" s="34"/>
    </row>
    <row r="883" spans="1:12">
      <c r="A883" s="37"/>
      <c r="B883" s="3">
        <v>3</v>
      </c>
      <c r="C883" s="49" t="str">
        <f t="shared" si="43"/>
        <v>Челябинск</v>
      </c>
      <c r="D883" s="50">
        <v>23</v>
      </c>
      <c r="E883" s="50">
        <v>42339</v>
      </c>
      <c r="F883" s="50">
        <f t="shared" si="41"/>
        <v>973797</v>
      </c>
      <c r="G883" s="49">
        <f t="shared" si="42"/>
        <v>1</v>
      </c>
      <c r="I883" s="34"/>
      <c r="J883" s="34"/>
      <c r="K883" s="34"/>
      <c r="L883" s="34"/>
    </row>
    <row r="884" spans="1:12">
      <c r="A884" s="37"/>
      <c r="B884" s="3">
        <v>3</v>
      </c>
      <c r="C884" s="49" t="str">
        <f t="shared" si="43"/>
        <v>Челябинск</v>
      </c>
      <c r="D884" s="50">
        <v>17</v>
      </c>
      <c r="E884" s="50">
        <v>24302</v>
      </c>
      <c r="F884" s="50">
        <f t="shared" si="41"/>
        <v>413134</v>
      </c>
      <c r="G884" s="49">
        <f t="shared" si="42"/>
        <v>1</v>
      </c>
      <c r="I884" s="34"/>
      <c r="J884" s="34"/>
      <c r="K884" s="34"/>
      <c r="L884" s="34"/>
    </row>
    <row r="885" spans="1:12">
      <c r="A885" s="37"/>
      <c r="B885" s="3">
        <v>3</v>
      </c>
      <c r="C885" s="49" t="str">
        <f t="shared" si="43"/>
        <v>Челябинск</v>
      </c>
      <c r="D885" s="50">
        <v>13</v>
      </c>
      <c r="E885" s="50">
        <v>9378</v>
      </c>
      <c r="F885" s="50">
        <f t="shared" si="41"/>
        <v>121914</v>
      </c>
      <c r="G885" s="49">
        <f t="shared" si="42"/>
        <v>1</v>
      </c>
      <c r="I885" s="34"/>
      <c r="J885" s="34"/>
      <c r="K885" s="34"/>
      <c r="L885" s="34"/>
    </row>
    <row r="886" spans="1:12">
      <c r="A886" s="37"/>
      <c r="B886" s="3">
        <v>6</v>
      </c>
      <c r="C886" s="49" t="str">
        <f t="shared" si="43"/>
        <v>Владивосток</v>
      </c>
      <c r="D886" s="50">
        <v>87</v>
      </c>
      <c r="E886" s="50">
        <v>57068</v>
      </c>
      <c r="F886" s="50">
        <f t="shared" si="41"/>
        <v>4964916</v>
      </c>
      <c r="G886" s="49">
        <f t="shared" si="42"/>
        <v>7</v>
      </c>
      <c r="I886" s="34"/>
      <c r="J886" s="34"/>
      <c r="K886" s="34"/>
      <c r="L886" s="34"/>
    </row>
    <row r="887" spans="1:12">
      <c r="A887" s="37"/>
      <c r="B887" s="3">
        <v>1</v>
      </c>
      <c r="C887" s="49" t="str">
        <f t="shared" si="43"/>
        <v>Москва</v>
      </c>
      <c r="D887" s="50">
        <v>99</v>
      </c>
      <c r="E887" s="50">
        <v>22807</v>
      </c>
      <c r="F887" s="50">
        <f t="shared" si="41"/>
        <v>2257893</v>
      </c>
      <c r="G887" s="49">
        <f t="shared" si="42"/>
        <v>8</v>
      </c>
      <c r="I887" s="34"/>
      <c r="J887" s="34"/>
      <c r="K887" s="34"/>
      <c r="L887" s="34"/>
    </row>
    <row r="888" spans="1:12">
      <c r="A888" s="37"/>
      <c r="B888" s="3">
        <v>6</v>
      </c>
      <c r="C888" s="49" t="str">
        <f t="shared" si="43"/>
        <v>Владивосток</v>
      </c>
      <c r="D888" s="50">
        <v>10</v>
      </c>
      <c r="E888" s="50">
        <v>40479</v>
      </c>
      <c r="F888" s="50">
        <f t="shared" si="41"/>
        <v>404790</v>
      </c>
      <c r="G888" s="49">
        <f t="shared" si="42"/>
        <v>7</v>
      </c>
      <c r="I888" s="34"/>
      <c r="J888" s="34"/>
      <c r="K888" s="34"/>
      <c r="L888" s="34"/>
    </row>
    <row r="889" spans="1:12">
      <c r="A889" s="37"/>
      <c r="B889" s="3">
        <v>8</v>
      </c>
      <c r="C889" s="49" t="str">
        <f t="shared" si="43"/>
        <v>Новосибирск</v>
      </c>
      <c r="D889" s="50">
        <v>98</v>
      </c>
      <c r="E889" s="50">
        <v>13851</v>
      </c>
      <c r="F889" s="50">
        <f t="shared" si="41"/>
        <v>1357398</v>
      </c>
      <c r="G889" s="49">
        <f t="shared" si="42"/>
        <v>5</v>
      </c>
      <c r="I889" s="34"/>
      <c r="J889" s="34"/>
      <c r="K889" s="34"/>
      <c r="L889" s="34"/>
    </row>
    <row r="890" spans="1:12">
      <c r="A890" s="37"/>
      <c r="B890" s="3">
        <v>2</v>
      </c>
      <c r="C890" s="49" t="str">
        <f t="shared" si="43"/>
        <v>Санкт-Петербург</v>
      </c>
      <c r="D890" s="50">
        <v>60</v>
      </c>
      <c r="E890" s="50">
        <v>8385</v>
      </c>
      <c r="F890" s="50">
        <f t="shared" si="41"/>
        <v>503100</v>
      </c>
      <c r="G890" s="49">
        <f t="shared" si="42"/>
        <v>9</v>
      </c>
      <c r="I890" s="34"/>
      <c r="J890" s="34"/>
      <c r="K890" s="34"/>
      <c r="L890" s="34"/>
    </row>
    <row r="891" spans="1:12">
      <c r="A891" s="37"/>
      <c r="B891" s="3">
        <v>3</v>
      </c>
      <c r="C891" s="49" t="str">
        <f t="shared" si="43"/>
        <v>Челябинск</v>
      </c>
      <c r="D891" s="50">
        <v>21</v>
      </c>
      <c r="E891" s="50">
        <v>2396</v>
      </c>
      <c r="F891" s="50">
        <f t="shared" si="41"/>
        <v>50316</v>
      </c>
      <c r="G891" s="49">
        <f t="shared" si="42"/>
        <v>1</v>
      </c>
      <c r="I891" s="34"/>
      <c r="J891" s="34"/>
      <c r="K891" s="34"/>
      <c r="L891" s="34"/>
    </row>
    <row r="892" spans="1:12">
      <c r="A892" s="37"/>
      <c r="B892" s="3">
        <v>10</v>
      </c>
      <c r="C892" s="49" t="str">
        <f t="shared" si="43"/>
        <v>Сочи</v>
      </c>
      <c r="D892" s="50">
        <v>34</v>
      </c>
      <c r="E892" s="50">
        <v>31836</v>
      </c>
      <c r="F892" s="50">
        <f t="shared" si="41"/>
        <v>1082424</v>
      </c>
      <c r="G892" s="49">
        <f t="shared" si="42"/>
        <v>6</v>
      </c>
      <c r="I892" s="34"/>
      <c r="J892" s="34"/>
      <c r="K892" s="34"/>
      <c r="L892" s="34"/>
    </row>
    <row r="893" spans="1:12">
      <c r="A893" s="37"/>
      <c r="B893" s="3">
        <v>5</v>
      </c>
      <c r="C893" s="49" t="str">
        <f t="shared" si="43"/>
        <v>Краснодар</v>
      </c>
      <c r="D893" s="50">
        <v>78</v>
      </c>
      <c r="E893" s="50">
        <v>76157</v>
      </c>
      <c r="F893" s="50">
        <f t="shared" si="41"/>
        <v>5940246</v>
      </c>
      <c r="G893" s="49">
        <f t="shared" si="42"/>
        <v>4</v>
      </c>
      <c r="I893" s="34"/>
      <c r="J893" s="34"/>
      <c r="K893" s="34"/>
      <c r="L893" s="34"/>
    </row>
    <row r="894" spans="1:12">
      <c r="A894" s="37"/>
      <c r="B894" s="3">
        <v>4</v>
      </c>
      <c r="C894" s="49" t="str">
        <f t="shared" si="43"/>
        <v>Архангельск</v>
      </c>
      <c r="D894" s="50">
        <v>97</v>
      </c>
      <c r="E894" s="50">
        <v>34090</v>
      </c>
      <c r="F894" s="50">
        <f t="shared" si="41"/>
        <v>3306730</v>
      </c>
      <c r="G894" s="49">
        <f t="shared" si="42"/>
        <v>2</v>
      </c>
      <c r="I894" s="34"/>
      <c r="J894" s="34"/>
      <c r="K894" s="34"/>
      <c r="L894" s="34"/>
    </row>
    <row r="895" spans="1:12">
      <c r="A895" s="37"/>
      <c r="B895" s="3">
        <v>1</v>
      </c>
      <c r="C895" s="49" t="str">
        <f t="shared" si="43"/>
        <v>Москва</v>
      </c>
      <c r="D895" s="50">
        <v>7</v>
      </c>
      <c r="E895" s="50">
        <v>5162</v>
      </c>
      <c r="F895" s="50">
        <f t="shared" si="41"/>
        <v>36134</v>
      </c>
      <c r="G895" s="49">
        <f t="shared" si="42"/>
        <v>8</v>
      </c>
      <c r="I895" s="34"/>
      <c r="J895" s="34"/>
      <c r="K895" s="34"/>
      <c r="L895" s="34"/>
    </row>
    <row r="896" spans="1:12">
      <c r="A896" s="37"/>
      <c r="B896" s="3">
        <v>1</v>
      </c>
      <c r="C896" s="49" t="str">
        <f t="shared" si="43"/>
        <v>Москва</v>
      </c>
      <c r="D896" s="50">
        <v>22</v>
      </c>
      <c r="E896" s="50">
        <v>6644</v>
      </c>
      <c r="F896" s="50">
        <f t="shared" si="41"/>
        <v>146168</v>
      </c>
      <c r="G896" s="49">
        <f t="shared" si="42"/>
        <v>8</v>
      </c>
      <c r="I896" s="34"/>
      <c r="J896" s="34"/>
      <c r="K896" s="34"/>
      <c r="L896" s="34"/>
    </row>
    <row r="897" spans="1:12">
      <c r="A897" s="37"/>
      <c r="B897" s="3">
        <v>4</v>
      </c>
      <c r="C897" s="49" t="str">
        <f t="shared" si="43"/>
        <v>Архангельск</v>
      </c>
      <c r="D897" s="50">
        <v>1</v>
      </c>
      <c r="E897" s="50">
        <v>29167</v>
      </c>
      <c r="F897" s="50">
        <f t="shared" si="41"/>
        <v>29167</v>
      </c>
      <c r="G897" s="49">
        <f t="shared" si="42"/>
        <v>2</v>
      </c>
      <c r="I897" s="34"/>
      <c r="J897" s="34"/>
      <c r="K897" s="34"/>
      <c r="L897" s="34"/>
    </row>
    <row r="898" spans="1:12">
      <c r="A898" s="37"/>
      <c r="B898" s="3">
        <v>4</v>
      </c>
      <c r="C898" s="49" t="str">
        <f t="shared" si="43"/>
        <v>Архангельск</v>
      </c>
      <c r="D898" s="50">
        <v>85</v>
      </c>
      <c r="E898" s="50">
        <v>72508</v>
      </c>
      <c r="F898" s="50">
        <f t="shared" si="41"/>
        <v>6163180</v>
      </c>
      <c r="G898" s="49">
        <f t="shared" si="42"/>
        <v>2</v>
      </c>
      <c r="I898" s="34"/>
      <c r="J898" s="34"/>
      <c r="K898" s="34"/>
      <c r="L898" s="34"/>
    </row>
    <row r="899" spans="1:12">
      <c r="A899" s="37"/>
      <c r="B899" s="3">
        <v>6</v>
      </c>
      <c r="C899" s="49" t="str">
        <f t="shared" si="43"/>
        <v>Владивосток</v>
      </c>
      <c r="D899" s="50">
        <v>90</v>
      </c>
      <c r="E899" s="50">
        <v>24319</v>
      </c>
      <c r="F899" s="50">
        <f t="shared" si="41"/>
        <v>2188710</v>
      </c>
      <c r="G899" s="49">
        <f t="shared" si="42"/>
        <v>7</v>
      </c>
      <c r="I899" s="34"/>
      <c r="J899" s="34"/>
      <c r="K899" s="34"/>
      <c r="L899" s="34"/>
    </row>
    <row r="900" spans="1:12">
      <c r="A900" s="37"/>
      <c r="B900" s="3">
        <v>9</v>
      </c>
      <c r="C900" s="49" t="str">
        <f t="shared" si="43"/>
        <v>Тюмень</v>
      </c>
      <c r="D900" s="50">
        <v>56</v>
      </c>
      <c r="E900" s="50">
        <v>65699</v>
      </c>
      <c r="F900" s="50">
        <f t="shared" si="41"/>
        <v>3679144</v>
      </c>
      <c r="G900" s="49">
        <f t="shared" si="42"/>
        <v>3</v>
      </c>
      <c r="I900" s="34"/>
      <c r="J900" s="34"/>
      <c r="K900" s="34"/>
      <c r="L900" s="34"/>
    </row>
    <row r="901" spans="1:12">
      <c r="A901" s="37"/>
      <c r="B901" s="3">
        <v>8</v>
      </c>
      <c r="C901" s="49" t="str">
        <f t="shared" si="43"/>
        <v>Новосибирск</v>
      </c>
      <c r="D901" s="50">
        <v>85</v>
      </c>
      <c r="E901" s="50">
        <v>22184</v>
      </c>
      <c r="F901" s="50">
        <f t="shared" si="41"/>
        <v>1885640</v>
      </c>
      <c r="G901" s="49">
        <f t="shared" si="42"/>
        <v>5</v>
      </c>
      <c r="I901" s="34"/>
      <c r="J901" s="34"/>
      <c r="K901" s="34"/>
      <c r="L901" s="34"/>
    </row>
    <row r="902" spans="1:12">
      <c r="A902" s="37"/>
      <c r="B902" s="3">
        <v>1</v>
      </c>
      <c r="C902" s="49" t="str">
        <f t="shared" si="43"/>
        <v>Москва</v>
      </c>
      <c r="D902" s="50">
        <v>8</v>
      </c>
      <c r="E902" s="50">
        <v>3664</v>
      </c>
      <c r="F902" s="50">
        <f t="shared" si="41"/>
        <v>29312</v>
      </c>
      <c r="G902" s="49">
        <f t="shared" si="42"/>
        <v>8</v>
      </c>
      <c r="I902" s="34"/>
      <c r="J902" s="34"/>
      <c r="K902" s="34"/>
      <c r="L902" s="34"/>
    </row>
    <row r="903" spans="1:12">
      <c r="A903" s="37"/>
      <c r="B903" s="3">
        <v>4</v>
      </c>
      <c r="C903" s="49" t="str">
        <f t="shared" si="43"/>
        <v>Архангельск</v>
      </c>
      <c r="D903" s="50">
        <v>28</v>
      </c>
      <c r="E903" s="50">
        <v>29973</v>
      </c>
      <c r="F903" s="50">
        <f t="shared" si="41"/>
        <v>839244</v>
      </c>
      <c r="G903" s="49">
        <f t="shared" si="42"/>
        <v>2</v>
      </c>
      <c r="I903" s="34"/>
      <c r="J903" s="34"/>
      <c r="K903" s="34"/>
      <c r="L903" s="34"/>
    </row>
    <row r="904" spans="1:12">
      <c r="A904" s="37"/>
      <c r="B904" s="3">
        <v>10</v>
      </c>
      <c r="C904" s="49" t="str">
        <f t="shared" si="43"/>
        <v>Сочи</v>
      </c>
      <c r="D904" s="50">
        <v>35</v>
      </c>
      <c r="E904" s="50">
        <v>82113</v>
      </c>
      <c r="F904" s="50">
        <f t="shared" si="41"/>
        <v>2873955</v>
      </c>
      <c r="G904" s="49">
        <f t="shared" si="42"/>
        <v>6</v>
      </c>
      <c r="I904" s="34"/>
      <c r="J904" s="34"/>
      <c r="K904" s="34"/>
      <c r="L904" s="34"/>
    </row>
    <row r="905" spans="1:12">
      <c r="A905" s="37"/>
      <c r="B905" s="3">
        <v>5</v>
      </c>
      <c r="C905" s="49" t="str">
        <f t="shared" si="43"/>
        <v>Краснодар</v>
      </c>
      <c r="D905" s="50">
        <v>83</v>
      </c>
      <c r="E905" s="50">
        <v>95556</v>
      </c>
      <c r="F905" s="50">
        <f t="shared" si="41"/>
        <v>7931148</v>
      </c>
      <c r="G905" s="49">
        <f t="shared" si="42"/>
        <v>4</v>
      </c>
      <c r="I905" s="34"/>
      <c r="J905" s="34"/>
      <c r="K905" s="34"/>
      <c r="L905" s="34"/>
    </row>
    <row r="906" spans="1:12">
      <c r="A906" s="37"/>
      <c r="B906" s="3">
        <v>10</v>
      </c>
      <c r="C906" s="49" t="str">
        <f t="shared" si="43"/>
        <v>Сочи</v>
      </c>
      <c r="D906" s="50">
        <v>29</v>
      </c>
      <c r="E906" s="50">
        <v>34460</v>
      </c>
      <c r="F906" s="50">
        <f t="shared" si="41"/>
        <v>999340</v>
      </c>
      <c r="G906" s="49">
        <f t="shared" si="42"/>
        <v>6</v>
      </c>
      <c r="I906" s="34"/>
      <c r="J906" s="34"/>
      <c r="K906" s="34"/>
      <c r="L906" s="34"/>
    </row>
    <row r="907" spans="1:12">
      <c r="A907" s="37"/>
      <c r="B907" s="3">
        <v>3</v>
      </c>
      <c r="C907" s="49" t="str">
        <f t="shared" si="43"/>
        <v>Челябинск</v>
      </c>
      <c r="D907" s="50">
        <v>44</v>
      </c>
      <c r="E907" s="50">
        <v>1612</v>
      </c>
      <c r="F907" s="50">
        <f t="shared" si="41"/>
        <v>70928</v>
      </c>
      <c r="G907" s="49">
        <f t="shared" si="42"/>
        <v>1</v>
      </c>
      <c r="I907" s="34"/>
      <c r="J907" s="34"/>
      <c r="K907" s="34"/>
      <c r="L907" s="34"/>
    </row>
    <row r="908" spans="1:12">
      <c r="A908" s="37"/>
      <c r="B908" s="3">
        <v>4</v>
      </c>
      <c r="C908" s="49" t="str">
        <f t="shared" si="43"/>
        <v>Архангельск</v>
      </c>
      <c r="D908" s="50">
        <v>82</v>
      </c>
      <c r="E908" s="50">
        <v>98868</v>
      </c>
      <c r="F908" s="50">
        <f t="shared" si="41"/>
        <v>8107176</v>
      </c>
      <c r="G908" s="49">
        <f t="shared" si="42"/>
        <v>2</v>
      </c>
      <c r="I908" s="34"/>
      <c r="J908" s="34"/>
      <c r="K908" s="34"/>
      <c r="L908" s="34"/>
    </row>
    <row r="909" spans="1:12">
      <c r="A909" s="37"/>
      <c r="B909" s="3">
        <v>3</v>
      </c>
      <c r="C909" s="49" t="str">
        <f t="shared" si="43"/>
        <v>Челябинск</v>
      </c>
      <c r="D909" s="50">
        <v>89</v>
      </c>
      <c r="E909" s="50">
        <v>77027</v>
      </c>
      <c r="F909" s="50">
        <f t="shared" si="41"/>
        <v>6855403</v>
      </c>
      <c r="G909" s="49">
        <f t="shared" si="42"/>
        <v>1</v>
      </c>
      <c r="I909" s="34"/>
      <c r="J909" s="34"/>
      <c r="K909" s="34"/>
      <c r="L909" s="34"/>
    </row>
    <row r="910" spans="1:12">
      <c r="A910" s="37"/>
      <c r="B910" s="3">
        <v>9</v>
      </c>
      <c r="C910" s="49" t="str">
        <f t="shared" si="43"/>
        <v>Тюмень</v>
      </c>
      <c r="D910" s="50">
        <v>2</v>
      </c>
      <c r="E910" s="50">
        <v>19591</v>
      </c>
      <c r="F910" s="50">
        <f t="shared" si="41"/>
        <v>39182</v>
      </c>
      <c r="G910" s="49">
        <f t="shared" si="42"/>
        <v>3</v>
      </c>
      <c r="I910" s="34"/>
      <c r="J910" s="34"/>
      <c r="K910" s="34"/>
      <c r="L910" s="34"/>
    </row>
    <row r="911" spans="1:12">
      <c r="A911" s="37"/>
      <c r="B911" s="3">
        <v>5</v>
      </c>
      <c r="C911" s="49" t="str">
        <f t="shared" si="43"/>
        <v>Краснодар</v>
      </c>
      <c r="D911" s="50">
        <v>74</v>
      </c>
      <c r="E911" s="50">
        <v>84334</v>
      </c>
      <c r="F911" s="50">
        <f t="shared" si="41"/>
        <v>6240716</v>
      </c>
      <c r="G911" s="49">
        <f t="shared" si="42"/>
        <v>4</v>
      </c>
      <c r="I911" s="34"/>
      <c r="J911" s="34"/>
      <c r="K911" s="34"/>
      <c r="L911" s="34"/>
    </row>
    <row r="912" spans="1:12">
      <c r="A912" s="37"/>
      <c r="B912" s="3">
        <v>6</v>
      </c>
      <c r="C912" s="49" t="str">
        <f t="shared" si="43"/>
        <v>Владивосток</v>
      </c>
      <c r="D912" s="50">
        <v>65</v>
      </c>
      <c r="E912" s="50">
        <v>58106</v>
      </c>
      <c r="F912" s="50">
        <f t="shared" si="41"/>
        <v>3776890</v>
      </c>
      <c r="G912" s="49">
        <f t="shared" si="42"/>
        <v>7</v>
      </c>
      <c r="I912" s="34"/>
      <c r="J912" s="34"/>
      <c r="K912" s="34"/>
      <c r="L912" s="34"/>
    </row>
    <row r="913" spans="1:12">
      <c r="A913" s="37"/>
      <c r="B913" s="3">
        <v>1</v>
      </c>
      <c r="C913" s="49" t="str">
        <f t="shared" si="43"/>
        <v>Москва</v>
      </c>
      <c r="D913" s="50">
        <v>49</v>
      </c>
      <c r="E913" s="50">
        <v>96856</v>
      </c>
      <c r="F913" s="50">
        <f t="shared" si="41"/>
        <v>4745944</v>
      </c>
      <c r="G913" s="49">
        <f t="shared" si="42"/>
        <v>8</v>
      </c>
      <c r="I913" s="34"/>
      <c r="J913" s="34"/>
      <c r="K913" s="34"/>
      <c r="L913" s="34"/>
    </row>
    <row r="914" spans="1:12">
      <c r="A914" s="37"/>
      <c r="B914" s="3">
        <v>9</v>
      </c>
      <c r="C914" s="49" t="str">
        <f t="shared" si="43"/>
        <v>Тюмень</v>
      </c>
      <c r="D914" s="50">
        <v>19</v>
      </c>
      <c r="E914" s="50">
        <v>94224</v>
      </c>
      <c r="F914" s="50">
        <f t="shared" ref="F914:F977" si="44">+E914*D914</f>
        <v>1790256</v>
      </c>
      <c r="G914" s="49">
        <f t="shared" ref="G914:G977" si="45">RANK(VLOOKUP(B914, $I$5:$K$14, 3, FALSE),$K$5:$K$14,0)</f>
        <v>3</v>
      </c>
      <c r="I914" s="34"/>
      <c r="J914" s="34"/>
      <c r="K914" s="34"/>
      <c r="L914" s="34"/>
    </row>
    <row r="915" spans="1:12">
      <c r="A915" s="37"/>
      <c r="B915" s="3">
        <v>9</v>
      </c>
      <c r="C915" s="49" t="str">
        <f t="shared" si="43"/>
        <v>Тюмень</v>
      </c>
      <c r="D915" s="50">
        <v>55</v>
      </c>
      <c r="E915" s="50">
        <v>76832</v>
      </c>
      <c r="F915" s="50">
        <f t="shared" si="44"/>
        <v>4225760</v>
      </c>
      <c r="G915" s="49">
        <f t="shared" si="45"/>
        <v>3</v>
      </c>
      <c r="I915" s="34"/>
      <c r="J915" s="34"/>
      <c r="K915" s="34"/>
      <c r="L915" s="34"/>
    </row>
    <row r="916" spans="1:12">
      <c r="A916" s="37"/>
      <c r="B916" s="3">
        <v>4</v>
      </c>
      <c r="C916" s="49" t="str">
        <f t="shared" si="43"/>
        <v>Архангельск</v>
      </c>
      <c r="D916" s="50">
        <v>53</v>
      </c>
      <c r="E916" s="50">
        <v>50181</v>
      </c>
      <c r="F916" s="50">
        <f t="shared" si="44"/>
        <v>2659593</v>
      </c>
      <c r="G916" s="49">
        <f t="shared" si="45"/>
        <v>2</v>
      </c>
      <c r="I916" s="34"/>
      <c r="J916" s="34"/>
      <c r="K916" s="34"/>
      <c r="L916" s="34"/>
    </row>
    <row r="917" spans="1:12">
      <c r="A917" s="37"/>
      <c r="B917" s="3">
        <v>10</v>
      </c>
      <c r="C917" s="49" t="str">
        <f t="shared" si="43"/>
        <v>Сочи</v>
      </c>
      <c r="D917" s="50">
        <v>12</v>
      </c>
      <c r="E917" s="50">
        <v>38670</v>
      </c>
      <c r="F917" s="50">
        <f t="shared" si="44"/>
        <v>464040</v>
      </c>
      <c r="G917" s="49">
        <f t="shared" si="45"/>
        <v>6</v>
      </c>
      <c r="I917" s="34"/>
      <c r="J917" s="34"/>
      <c r="K917" s="34"/>
      <c r="L917" s="34"/>
    </row>
    <row r="918" spans="1:12">
      <c r="A918" s="37"/>
      <c r="B918" s="3">
        <v>7</v>
      </c>
      <c r="C918" s="49" t="str">
        <f t="shared" si="43"/>
        <v>Мурманск</v>
      </c>
      <c r="D918" s="50">
        <v>66</v>
      </c>
      <c r="E918" s="50">
        <v>44409</v>
      </c>
      <c r="F918" s="50">
        <f t="shared" si="44"/>
        <v>2930994</v>
      </c>
      <c r="G918" s="49">
        <f t="shared" si="45"/>
        <v>10</v>
      </c>
      <c r="I918" s="34"/>
      <c r="J918" s="34"/>
      <c r="K918" s="34"/>
      <c r="L918" s="34"/>
    </row>
    <row r="919" spans="1:12">
      <c r="A919" s="37"/>
      <c r="B919" s="3">
        <v>5</v>
      </c>
      <c r="C919" s="49" t="str">
        <f t="shared" si="43"/>
        <v>Краснодар</v>
      </c>
      <c r="D919" s="50">
        <v>32</v>
      </c>
      <c r="E919" s="50">
        <v>33133</v>
      </c>
      <c r="F919" s="50">
        <f t="shared" si="44"/>
        <v>1060256</v>
      </c>
      <c r="G919" s="49">
        <f t="shared" si="45"/>
        <v>4</v>
      </c>
      <c r="I919" s="34"/>
      <c r="J919" s="34"/>
      <c r="K919" s="34"/>
      <c r="L919" s="34"/>
    </row>
    <row r="920" spans="1:12">
      <c r="A920" s="37"/>
      <c r="B920" s="3">
        <v>5</v>
      </c>
      <c r="C920" s="49" t="str">
        <f t="shared" si="43"/>
        <v>Краснодар</v>
      </c>
      <c r="D920" s="50">
        <v>94</v>
      </c>
      <c r="E920" s="50">
        <v>92453</v>
      </c>
      <c r="F920" s="50">
        <f t="shared" si="44"/>
        <v>8690582</v>
      </c>
      <c r="G920" s="49">
        <f t="shared" si="45"/>
        <v>4</v>
      </c>
      <c r="I920" s="34"/>
      <c r="J920" s="34"/>
      <c r="K920" s="34"/>
      <c r="L920" s="34"/>
    </row>
    <row r="921" spans="1:12">
      <c r="A921" s="37"/>
      <c r="B921" s="3">
        <v>3</v>
      </c>
      <c r="C921" s="49" t="str">
        <f t="shared" si="43"/>
        <v>Челябинск</v>
      </c>
      <c r="D921" s="50">
        <v>98</v>
      </c>
      <c r="E921" s="50">
        <v>5078</v>
      </c>
      <c r="F921" s="50">
        <f t="shared" si="44"/>
        <v>497644</v>
      </c>
      <c r="G921" s="49">
        <f t="shared" si="45"/>
        <v>1</v>
      </c>
      <c r="I921" s="34"/>
      <c r="J921" s="34"/>
      <c r="K921" s="34"/>
      <c r="L921" s="34"/>
    </row>
    <row r="922" spans="1:12">
      <c r="A922" s="37"/>
      <c r="B922" s="3">
        <v>5</v>
      </c>
      <c r="C922" s="49" t="str">
        <f t="shared" si="43"/>
        <v>Краснодар</v>
      </c>
      <c r="D922" s="50">
        <v>16</v>
      </c>
      <c r="E922" s="50">
        <v>88264</v>
      </c>
      <c r="F922" s="50">
        <f t="shared" si="44"/>
        <v>1412224</v>
      </c>
      <c r="G922" s="49">
        <f t="shared" si="45"/>
        <v>4</v>
      </c>
      <c r="I922" s="34"/>
      <c r="J922" s="34"/>
      <c r="K922" s="34"/>
      <c r="L922" s="34"/>
    </row>
    <row r="923" spans="1:12">
      <c r="A923" s="37"/>
      <c r="B923" s="3">
        <v>8</v>
      </c>
      <c r="C923" s="49" t="str">
        <f t="shared" si="43"/>
        <v>Новосибирск</v>
      </c>
      <c r="D923" s="50">
        <v>92</v>
      </c>
      <c r="E923" s="50">
        <v>97079</v>
      </c>
      <c r="F923" s="50">
        <f t="shared" si="44"/>
        <v>8931268</v>
      </c>
      <c r="G923" s="49">
        <f t="shared" si="45"/>
        <v>5</v>
      </c>
      <c r="I923" s="34"/>
      <c r="J923" s="34"/>
      <c r="K923" s="34"/>
      <c r="L923" s="34"/>
    </row>
    <row r="924" spans="1:12">
      <c r="A924" s="37"/>
      <c r="B924" s="3">
        <v>7</v>
      </c>
      <c r="C924" s="49" t="str">
        <f t="shared" si="43"/>
        <v>Мурманск</v>
      </c>
      <c r="D924" s="50">
        <v>9</v>
      </c>
      <c r="E924" s="50">
        <v>31834</v>
      </c>
      <c r="F924" s="50">
        <f t="shared" si="44"/>
        <v>286506</v>
      </c>
      <c r="G924" s="49">
        <f t="shared" si="45"/>
        <v>10</v>
      </c>
      <c r="I924" s="34"/>
      <c r="J924" s="34"/>
      <c r="K924" s="34"/>
      <c r="L924" s="34"/>
    </row>
    <row r="925" spans="1:12">
      <c r="A925" s="37"/>
      <c r="B925" s="3">
        <v>6</v>
      </c>
      <c r="C925" s="49" t="str">
        <f t="shared" si="43"/>
        <v>Владивосток</v>
      </c>
      <c r="D925" s="50">
        <v>90</v>
      </c>
      <c r="E925" s="50">
        <v>16026</v>
      </c>
      <c r="F925" s="50">
        <f t="shared" si="44"/>
        <v>1442340</v>
      </c>
      <c r="G925" s="49">
        <f t="shared" si="45"/>
        <v>7</v>
      </c>
      <c r="I925" s="34"/>
      <c r="J925" s="34"/>
      <c r="K925" s="34"/>
      <c r="L925" s="34"/>
    </row>
    <row r="926" spans="1:12">
      <c r="A926" s="37"/>
      <c r="B926" s="3">
        <v>2</v>
      </c>
      <c r="C926" s="49" t="str">
        <f t="shared" ref="C926:C989" si="46">VLOOKUP(B926,$I$5:$K$14,2,FALSE)</f>
        <v>Санкт-Петербург</v>
      </c>
      <c r="D926" s="50">
        <v>43</v>
      </c>
      <c r="E926" s="50">
        <v>97887</v>
      </c>
      <c r="F926" s="50">
        <f t="shared" si="44"/>
        <v>4209141</v>
      </c>
      <c r="G926" s="49">
        <f t="shared" si="45"/>
        <v>9</v>
      </c>
      <c r="I926" s="34"/>
      <c r="J926" s="34"/>
      <c r="K926" s="34"/>
      <c r="L926" s="34"/>
    </row>
    <row r="927" spans="1:12">
      <c r="A927" s="37"/>
      <c r="B927" s="3">
        <v>1</v>
      </c>
      <c r="C927" s="49" t="str">
        <f t="shared" si="46"/>
        <v>Москва</v>
      </c>
      <c r="D927" s="50">
        <v>18</v>
      </c>
      <c r="E927" s="50">
        <v>64560</v>
      </c>
      <c r="F927" s="50">
        <f t="shared" si="44"/>
        <v>1162080</v>
      </c>
      <c r="G927" s="49">
        <f t="shared" si="45"/>
        <v>8</v>
      </c>
      <c r="I927" s="34"/>
      <c r="J927" s="34"/>
      <c r="K927" s="34"/>
      <c r="L927" s="34"/>
    </row>
    <row r="928" spans="1:12">
      <c r="A928" s="37"/>
      <c r="B928" s="3">
        <v>9</v>
      </c>
      <c r="C928" s="49" t="str">
        <f t="shared" si="46"/>
        <v>Тюмень</v>
      </c>
      <c r="D928" s="50">
        <v>28</v>
      </c>
      <c r="E928" s="50">
        <v>66092</v>
      </c>
      <c r="F928" s="50">
        <f t="shared" si="44"/>
        <v>1850576</v>
      </c>
      <c r="G928" s="49">
        <f t="shared" si="45"/>
        <v>3</v>
      </c>
      <c r="I928" s="34"/>
      <c r="J928" s="34"/>
      <c r="K928" s="34"/>
      <c r="L928" s="34"/>
    </row>
    <row r="929" spans="1:12">
      <c r="A929" s="37"/>
      <c r="B929" s="3">
        <v>6</v>
      </c>
      <c r="C929" s="49" t="str">
        <f t="shared" si="46"/>
        <v>Владивосток</v>
      </c>
      <c r="D929" s="50">
        <v>63</v>
      </c>
      <c r="E929" s="50">
        <v>28908</v>
      </c>
      <c r="F929" s="50">
        <f t="shared" si="44"/>
        <v>1821204</v>
      </c>
      <c r="G929" s="49">
        <f t="shared" si="45"/>
        <v>7</v>
      </c>
      <c r="I929" s="34"/>
      <c r="J929" s="34"/>
      <c r="K929" s="34"/>
      <c r="L929" s="34"/>
    </row>
    <row r="930" spans="1:12">
      <c r="A930" s="37"/>
      <c r="B930" s="3">
        <v>9</v>
      </c>
      <c r="C930" s="49" t="str">
        <f t="shared" si="46"/>
        <v>Тюмень</v>
      </c>
      <c r="D930" s="50">
        <v>62</v>
      </c>
      <c r="E930" s="50">
        <v>34032</v>
      </c>
      <c r="F930" s="50">
        <f t="shared" si="44"/>
        <v>2109984</v>
      </c>
      <c r="G930" s="49">
        <f t="shared" si="45"/>
        <v>3</v>
      </c>
      <c r="I930" s="34"/>
      <c r="J930" s="34"/>
      <c r="K930" s="34"/>
      <c r="L930" s="34"/>
    </row>
    <row r="931" spans="1:12">
      <c r="A931" s="37"/>
      <c r="B931" s="3">
        <v>3</v>
      </c>
      <c r="C931" s="49" t="str">
        <f t="shared" si="46"/>
        <v>Челябинск</v>
      </c>
      <c r="D931" s="50">
        <v>78</v>
      </c>
      <c r="E931" s="50">
        <v>59501</v>
      </c>
      <c r="F931" s="50">
        <f t="shared" si="44"/>
        <v>4641078</v>
      </c>
      <c r="G931" s="49">
        <f t="shared" si="45"/>
        <v>1</v>
      </c>
      <c r="I931" s="34"/>
      <c r="J931" s="34"/>
      <c r="K931" s="34"/>
      <c r="L931" s="34"/>
    </row>
    <row r="932" spans="1:12">
      <c r="A932" s="37"/>
      <c r="B932" s="3">
        <v>8</v>
      </c>
      <c r="C932" s="49" t="str">
        <f t="shared" si="46"/>
        <v>Новосибирск</v>
      </c>
      <c r="D932" s="50">
        <v>34</v>
      </c>
      <c r="E932" s="50">
        <v>2885</v>
      </c>
      <c r="F932" s="50">
        <f t="shared" si="44"/>
        <v>98090</v>
      </c>
      <c r="G932" s="49">
        <f t="shared" si="45"/>
        <v>5</v>
      </c>
      <c r="I932" s="34"/>
      <c r="J932" s="34"/>
      <c r="K932" s="34"/>
      <c r="L932" s="34"/>
    </row>
    <row r="933" spans="1:12">
      <c r="A933" s="37"/>
      <c r="B933" s="3">
        <v>8</v>
      </c>
      <c r="C933" s="49" t="str">
        <f t="shared" si="46"/>
        <v>Новосибирск</v>
      </c>
      <c r="D933" s="50">
        <v>20</v>
      </c>
      <c r="E933" s="50">
        <v>82426</v>
      </c>
      <c r="F933" s="50">
        <f t="shared" si="44"/>
        <v>1648520</v>
      </c>
      <c r="G933" s="49">
        <f t="shared" si="45"/>
        <v>5</v>
      </c>
      <c r="I933" s="34"/>
      <c r="J933" s="34"/>
      <c r="K933" s="34"/>
      <c r="L933" s="34"/>
    </row>
    <row r="934" spans="1:12">
      <c r="A934" s="37"/>
      <c r="B934" s="3">
        <v>2</v>
      </c>
      <c r="C934" s="49" t="str">
        <f t="shared" si="46"/>
        <v>Санкт-Петербург</v>
      </c>
      <c r="D934" s="50">
        <v>88</v>
      </c>
      <c r="E934" s="50">
        <v>9531</v>
      </c>
      <c r="F934" s="50">
        <f t="shared" si="44"/>
        <v>838728</v>
      </c>
      <c r="G934" s="49">
        <f t="shared" si="45"/>
        <v>9</v>
      </c>
      <c r="I934" s="34"/>
      <c r="J934" s="34"/>
      <c r="K934" s="34"/>
      <c r="L934" s="34"/>
    </row>
    <row r="935" spans="1:12">
      <c r="A935" s="37"/>
      <c r="B935" s="3">
        <v>4</v>
      </c>
      <c r="C935" s="49" t="str">
        <f t="shared" si="46"/>
        <v>Архангельск</v>
      </c>
      <c r="D935" s="50">
        <v>24</v>
      </c>
      <c r="E935" s="50">
        <v>46596</v>
      </c>
      <c r="F935" s="50">
        <f t="shared" si="44"/>
        <v>1118304</v>
      </c>
      <c r="G935" s="49">
        <f t="shared" si="45"/>
        <v>2</v>
      </c>
      <c r="I935" s="34"/>
      <c r="J935" s="34"/>
      <c r="K935" s="34"/>
      <c r="L935" s="34"/>
    </row>
    <row r="936" spans="1:12">
      <c r="A936" s="37"/>
      <c r="B936" s="3">
        <v>4</v>
      </c>
      <c r="C936" s="49" t="str">
        <f t="shared" si="46"/>
        <v>Архангельск</v>
      </c>
      <c r="D936" s="50">
        <v>43</v>
      </c>
      <c r="E936" s="50">
        <v>28572</v>
      </c>
      <c r="F936" s="50">
        <f t="shared" si="44"/>
        <v>1228596</v>
      </c>
      <c r="G936" s="49">
        <f t="shared" si="45"/>
        <v>2</v>
      </c>
      <c r="I936" s="34"/>
      <c r="J936" s="34"/>
      <c r="K936" s="34"/>
      <c r="L936" s="34"/>
    </row>
    <row r="937" spans="1:12">
      <c r="A937" s="37"/>
      <c r="B937" s="3">
        <v>3</v>
      </c>
      <c r="C937" s="49" t="str">
        <f t="shared" si="46"/>
        <v>Челябинск</v>
      </c>
      <c r="D937" s="50">
        <v>71</v>
      </c>
      <c r="E937" s="50">
        <v>69199</v>
      </c>
      <c r="F937" s="50">
        <f t="shared" si="44"/>
        <v>4913129</v>
      </c>
      <c r="G937" s="49">
        <f t="shared" si="45"/>
        <v>1</v>
      </c>
      <c r="I937" s="34"/>
      <c r="J937" s="34"/>
      <c r="K937" s="34"/>
      <c r="L937" s="34"/>
    </row>
    <row r="938" spans="1:12">
      <c r="A938" s="37"/>
      <c r="B938" s="3">
        <v>6</v>
      </c>
      <c r="C938" s="49" t="str">
        <f t="shared" si="46"/>
        <v>Владивосток</v>
      </c>
      <c r="D938" s="50">
        <v>32</v>
      </c>
      <c r="E938" s="50">
        <v>80465</v>
      </c>
      <c r="F938" s="50">
        <f t="shared" si="44"/>
        <v>2574880</v>
      </c>
      <c r="G938" s="49">
        <f t="shared" si="45"/>
        <v>7</v>
      </c>
      <c r="I938" s="34"/>
      <c r="J938" s="34"/>
      <c r="K938" s="34"/>
      <c r="L938" s="34"/>
    </row>
    <row r="939" spans="1:12">
      <c r="A939" s="37"/>
      <c r="B939" s="3">
        <v>3</v>
      </c>
      <c r="C939" s="49" t="str">
        <f t="shared" si="46"/>
        <v>Челябинск</v>
      </c>
      <c r="D939" s="50">
        <v>36</v>
      </c>
      <c r="E939" s="50">
        <v>61792</v>
      </c>
      <c r="F939" s="50">
        <f t="shared" si="44"/>
        <v>2224512</v>
      </c>
      <c r="G939" s="49">
        <f t="shared" si="45"/>
        <v>1</v>
      </c>
      <c r="I939" s="34"/>
      <c r="J939" s="34"/>
      <c r="K939" s="34"/>
      <c r="L939" s="34"/>
    </row>
    <row r="940" spans="1:12">
      <c r="A940" s="37"/>
      <c r="B940" s="3">
        <v>7</v>
      </c>
      <c r="C940" s="49" t="str">
        <f t="shared" si="46"/>
        <v>Мурманск</v>
      </c>
      <c r="D940" s="50">
        <v>5</v>
      </c>
      <c r="E940" s="50">
        <v>16749</v>
      </c>
      <c r="F940" s="50">
        <f t="shared" si="44"/>
        <v>83745</v>
      </c>
      <c r="G940" s="49">
        <f t="shared" si="45"/>
        <v>10</v>
      </c>
      <c r="I940" s="34"/>
      <c r="J940" s="34"/>
      <c r="K940" s="34"/>
      <c r="L940" s="34"/>
    </row>
    <row r="941" spans="1:12">
      <c r="A941" s="37"/>
      <c r="B941" s="3">
        <v>4</v>
      </c>
      <c r="C941" s="49" t="str">
        <f t="shared" si="46"/>
        <v>Архангельск</v>
      </c>
      <c r="D941" s="50">
        <v>18</v>
      </c>
      <c r="E941" s="50">
        <v>28122</v>
      </c>
      <c r="F941" s="50">
        <f t="shared" si="44"/>
        <v>506196</v>
      </c>
      <c r="G941" s="49">
        <f t="shared" si="45"/>
        <v>2</v>
      </c>
      <c r="I941" s="34"/>
      <c r="J941" s="34"/>
      <c r="K941" s="34"/>
      <c r="L941" s="34"/>
    </row>
    <row r="942" spans="1:12">
      <c r="A942" s="37"/>
      <c r="B942" s="3">
        <v>10</v>
      </c>
      <c r="C942" s="49" t="str">
        <f t="shared" si="46"/>
        <v>Сочи</v>
      </c>
      <c r="D942" s="50">
        <v>9</v>
      </c>
      <c r="E942" s="50">
        <v>62082</v>
      </c>
      <c r="F942" s="50">
        <f t="shared" si="44"/>
        <v>558738</v>
      </c>
      <c r="G942" s="49">
        <f t="shared" si="45"/>
        <v>6</v>
      </c>
      <c r="I942" s="34"/>
      <c r="J942" s="34"/>
      <c r="K942" s="34"/>
      <c r="L942" s="34"/>
    </row>
    <row r="943" spans="1:12">
      <c r="A943" s="37"/>
      <c r="B943" s="3">
        <v>10</v>
      </c>
      <c r="C943" s="49" t="str">
        <f t="shared" si="46"/>
        <v>Сочи</v>
      </c>
      <c r="D943" s="50">
        <v>69</v>
      </c>
      <c r="E943" s="50">
        <v>71523</v>
      </c>
      <c r="F943" s="50">
        <f t="shared" si="44"/>
        <v>4935087</v>
      </c>
      <c r="G943" s="49">
        <f t="shared" si="45"/>
        <v>6</v>
      </c>
      <c r="I943" s="34"/>
      <c r="J943" s="34"/>
      <c r="K943" s="34"/>
      <c r="L943" s="34"/>
    </row>
    <row r="944" spans="1:12">
      <c r="A944" s="37"/>
      <c r="B944" s="3">
        <v>10</v>
      </c>
      <c r="C944" s="49" t="str">
        <f t="shared" si="46"/>
        <v>Сочи</v>
      </c>
      <c r="D944" s="50">
        <v>33</v>
      </c>
      <c r="E944" s="50">
        <v>49551</v>
      </c>
      <c r="F944" s="50">
        <f t="shared" si="44"/>
        <v>1635183</v>
      </c>
      <c r="G944" s="49">
        <f t="shared" si="45"/>
        <v>6</v>
      </c>
      <c r="I944" s="34"/>
      <c r="J944" s="34"/>
      <c r="K944" s="34"/>
      <c r="L944" s="34"/>
    </row>
    <row r="945" spans="1:12">
      <c r="A945" s="37"/>
      <c r="B945" s="3">
        <v>1</v>
      </c>
      <c r="C945" s="49" t="str">
        <f t="shared" si="46"/>
        <v>Москва</v>
      </c>
      <c r="D945" s="50">
        <v>85</v>
      </c>
      <c r="E945" s="50">
        <v>65478</v>
      </c>
      <c r="F945" s="50">
        <f t="shared" si="44"/>
        <v>5565630</v>
      </c>
      <c r="G945" s="49">
        <f t="shared" si="45"/>
        <v>8</v>
      </c>
      <c r="I945" s="34"/>
      <c r="J945" s="34"/>
      <c r="K945" s="34"/>
      <c r="L945" s="34"/>
    </row>
    <row r="946" spans="1:12">
      <c r="A946" s="37"/>
      <c r="B946" s="3">
        <v>9</v>
      </c>
      <c r="C946" s="49" t="str">
        <f t="shared" si="46"/>
        <v>Тюмень</v>
      </c>
      <c r="D946" s="50">
        <v>85</v>
      </c>
      <c r="E946" s="50">
        <v>62479</v>
      </c>
      <c r="F946" s="50">
        <f t="shared" si="44"/>
        <v>5310715</v>
      </c>
      <c r="G946" s="49">
        <f t="shared" si="45"/>
        <v>3</v>
      </c>
      <c r="I946" s="34"/>
      <c r="J946" s="34"/>
      <c r="K946" s="34"/>
      <c r="L946" s="34"/>
    </row>
    <row r="947" spans="1:12">
      <c r="A947" s="37"/>
      <c r="B947" s="3">
        <v>6</v>
      </c>
      <c r="C947" s="49" t="str">
        <f t="shared" si="46"/>
        <v>Владивосток</v>
      </c>
      <c r="D947" s="50">
        <v>41</v>
      </c>
      <c r="E947" s="50">
        <v>54695</v>
      </c>
      <c r="F947" s="50">
        <f t="shared" si="44"/>
        <v>2242495</v>
      </c>
      <c r="G947" s="49">
        <f t="shared" si="45"/>
        <v>7</v>
      </c>
      <c r="I947" s="34"/>
      <c r="J947" s="34"/>
      <c r="K947" s="34"/>
      <c r="L947" s="34"/>
    </row>
    <row r="948" spans="1:12">
      <c r="A948" s="37"/>
      <c r="B948" s="3">
        <v>2</v>
      </c>
      <c r="C948" s="49" t="str">
        <f t="shared" si="46"/>
        <v>Санкт-Петербург</v>
      </c>
      <c r="D948" s="50">
        <v>49</v>
      </c>
      <c r="E948" s="50">
        <v>72700</v>
      </c>
      <c r="F948" s="50">
        <f t="shared" si="44"/>
        <v>3562300</v>
      </c>
      <c r="G948" s="49">
        <f t="shared" si="45"/>
        <v>9</v>
      </c>
      <c r="I948" s="34"/>
      <c r="J948" s="34"/>
      <c r="K948" s="34"/>
      <c r="L948" s="34"/>
    </row>
    <row r="949" spans="1:12">
      <c r="A949" s="37"/>
      <c r="B949" s="3">
        <v>6</v>
      </c>
      <c r="C949" s="49" t="str">
        <f t="shared" si="46"/>
        <v>Владивосток</v>
      </c>
      <c r="D949" s="50">
        <v>59</v>
      </c>
      <c r="E949" s="50">
        <v>3791</v>
      </c>
      <c r="F949" s="50">
        <f t="shared" si="44"/>
        <v>223669</v>
      </c>
      <c r="G949" s="49">
        <f t="shared" si="45"/>
        <v>7</v>
      </c>
      <c r="I949" s="34"/>
      <c r="J949" s="34"/>
      <c r="K949" s="34"/>
      <c r="L949" s="34"/>
    </row>
    <row r="950" spans="1:12">
      <c r="A950" s="37"/>
      <c r="B950" s="3">
        <v>1</v>
      </c>
      <c r="C950" s="49" t="str">
        <f t="shared" si="46"/>
        <v>Москва</v>
      </c>
      <c r="D950" s="50">
        <v>27</v>
      </c>
      <c r="E950" s="50">
        <v>51013</v>
      </c>
      <c r="F950" s="50">
        <f t="shared" si="44"/>
        <v>1377351</v>
      </c>
      <c r="G950" s="49">
        <f t="shared" si="45"/>
        <v>8</v>
      </c>
      <c r="I950" s="34"/>
      <c r="J950" s="34"/>
      <c r="K950" s="34"/>
      <c r="L950" s="34"/>
    </row>
    <row r="951" spans="1:12">
      <c r="A951" s="37"/>
      <c r="B951" s="3">
        <v>1</v>
      </c>
      <c r="C951" s="49" t="str">
        <f t="shared" si="46"/>
        <v>Москва</v>
      </c>
      <c r="D951" s="50">
        <v>45</v>
      </c>
      <c r="E951" s="50">
        <v>10419</v>
      </c>
      <c r="F951" s="50">
        <f t="shared" si="44"/>
        <v>468855</v>
      </c>
      <c r="G951" s="49">
        <f t="shared" si="45"/>
        <v>8</v>
      </c>
      <c r="I951" s="34"/>
      <c r="J951" s="34"/>
      <c r="K951" s="34"/>
      <c r="L951" s="34"/>
    </row>
    <row r="952" spans="1:12">
      <c r="A952" s="37"/>
      <c r="B952" s="3">
        <v>3</v>
      </c>
      <c r="C952" s="49" t="str">
        <f t="shared" si="46"/>
        <v>Челябинск</v>
      </c>
      <c r="D952" s="50">
        <v>65</v>
      </c>
      <c r="E952" s="50">
        <v>70296</v>
      </c>
      <c r="F952" s="50">
        <f t="shared" si="44"/>
        <v>4569240</v>
      </c>
      <c r="G952" s="49">
        <f t="shared" si="45"/>
        <v>1</v>
      </c>
      <c r="I952" s="34"/>
      <c r="J952" s="34"/>
      <c r="K952" s="34"/>
      <c r="L952" s="34"/>
    </row>
    <row r="953" spans="1:12">
      <c r="A953" s="37"/>
      <c r="B953" s="3">
        <v>7</v>
      </c>
      <c r="C953" s="49" t="str">
        <f t="shared" si="46"/>
        <v>Мурманск</v>
      </c>
      <c r="D953" s="50">
        <v>59</v>
      </c>
      <c r="E953" s="50">
        <v>45443</v>
      </c>
      <c r="F953" s="50">
        <f t="shared" si="44"/>
        <v>2681137</v>
      </c>
      <c r="G953" s="49">
        <f t="shared" si="45"/>
        <v>10</v>
      </c>
      <c r="I953" s="34"/>
      <c r="J953" s="34"/>
      <c r="K953" s="34"/>
      <c r="L953" s="34"/>
    </row>
    <row r="954" spans="1:12">
      <c r="A954" s="37"/>
      <c r="B954" s="3">
        <v>4</v>
      </c>
      <c r="C954" s="49" t="str">
        <f t="shared" si="46"/>
        <v>Архангельск</v>
      </c>
      <c r="D954" s="50">
        <v>10</v>
      </c>
      <c r="E954" s="50">
        <v>45480</v>
      </c>
      <c r="F954" s="50">
        <f t="shared" si="44"/>
        <v>454800</v>
      </c>
      <c r="G954" s="49">
        <f t="shared" si="45"/>
        <v>2</v>
      </c>
      <c r="I954" s="34"/>
      <c r="J954" s="34"/>
      <c r="K954" s="34"/>
      <c r="L954" s="34"/>
    </row>
    <row r="955" spans="1:12">
      <c r="A955" s="37"/>
      <c r="B955" s="3">
        <v>5</v>
      </c>
      <c r="C955" s="49" t="str">
        <f t="shared" si="46"/>
        <v>Краснодар</v>
      </c>
      <c r="D955" s="50">
        <v>72</v>
      </c>
      <c r="E955" s="50">
        <v>89498</v>
      </c>
      <c r="F955" s="50">
        <f t="shared" si="44"/>
        <v>6443856</v>
      </c>
      <c r="G955" s="49">
        <f t="shared" si="45"/>
        <v>4</v>
      </c>
      <c r="I955" s="34"/>
      <c r="J955" s="34"/>
      <c r="K955" s="34"/>
      <c r="L955" s="34"/>
    </row>
    <row r="956" spans="1:12">
      <c r="A956" s="37"/>
      <c r="B956" s="3">
        <v>1</v>
      </c>
      <c r="C956" s="49" t="str">
        <f t="shared" si="46"/>
        <v>Москва</v>
      </c>
      <c r="D956" s="50">
        <v>83</v>
      </c>
      <c r="E956" s="50">
        <v>66372</v>
      </c>
      <c r="F956" s="50">
        <f t="shared" si="44"/>
        <v>5508876</v>
      </c>
      <c r="G956" s="49">
        <f t="shared" si="45"/>
        <v>8</v>
      </c>
      <c r="I956" s="34"/>
      <c r="J956" s="34"/>
      <c r="K956" s="34"/>
      <c r="L956" s="34"/>
    </row>
    <row r="957" spans="1:12">
      <c r="A957" s="37"/>
      <c r="B957" s="3">
        <v>10</v>
      </c>
      <c r="C957" s="49" t="str">
        <f t="shared" si="46"/>
        <v>Сочи</v>
      </c>
      <c r="D957" s="50">
        <v>34</v>
      </c>
      <c r="E957" s="50">
        <v>75029</v>
      </c>
      <c r="F957" s="50">
        <f t="shared" si="44"/>
        <v>2550986</v>
      </c>
      <c r="G957" s="49">
        <f t="shared" si="45"/>
        <v>6</v>
      </c>
      <c r="I957" s="34"/>
      <c r="J957" s="34"/>
      <c r="K957" s="34"/>
      <c r="L957" s="34"/>
    </row>
    <row r="958" spans="1:12">
      <c r="A958" s="37"/>
      <c r="B958" s="3">
        <v>3</v>
      </c>
      <c r="C958" s="49" t="str">
        <f t="shared" si="46"/>
        <v>Челябинск</v>
      </c>
      <c r="D958" s="50">
        <v>17</v>
      </c>
      <c r="E958" s="50">
        <v>27033</v>
      </c>
      <c r="F958" s="50">
        <f t="shared" si="44"/>
        <v>459561</v>
      </c>
      <c r="G958" s="49">
        <f t="shared" si="45"/>
        <v>1</v>
      </c>
      <c r="I958" s="34"/>
      <c r="J958" s="34"/>
      <c r="K958" s="34"/>
      <c r="L958" s="34"/>
    </row>
    <row r="959" spans="1:12">
      <c r="A959" s="37"/>
      <c r="B959" s="3">
        <v>4</v>
      </c>
      <c r="C959" s="49" t="str">
        <f t="shared" si="46"/>
        <v>Архангельск</v>
      </c>
      <c r="D959" s="50">
        <v>76</v>
      </c>
      <c r="E959" s="50">
        <v>57659</v>
      </c>
      <c r="F959" s="50">
        <f t="shared" si="44"/>
        <v>4382084</v>
      </c>
      <c r="G959" s="49">
        <f t="shared" si="45"/>
        <v>2</v>
      </c>
      <c r="I959" s="34"/>
      <c r="J959" s="34"/>
      <c r="K959" s="34"/>
      <c r="L959" s="34"/>
    </row>
    <row r="960" spans="1:12">
      <c r="A960" s="37"/>
      <c r="B960" s="3">
        <v>1</v>
      </c>
      <c r="C960" s="49" t="str">
        <f t="shared" si="46"/>
        <v>Москва</v>
      </c>
      <c r="D960" s="50">
        <v>23</v>
      </c>
      <c r="E960" s="50">
        <v>52184</v>
      </c>
      <c r="F960" s="50">
        <f t="shared" si="44"/>
        <v>1200232</v>
      </c>
      <c r="G960" s="49">
        <f t="shared" si="45"/>
        <v>8</v>
      </c>
      <c r="I960" s="34"/>
      <c r="J960" s="34"/>
      <c r="K960" s="34"/>
      <c r="L960" s="34"/>
    </row>
    <row r="961" spans="1:12">
      <c r="A961" s="37"/>
      <c r="B961" s="3">
        <v>1</v>
      </c>
      <c r="C961" s="49" t="str">
        <f t="shared" si="46"/>
        <v>Москва</v>
      </c>
      <c r="D961" s="50">
        <v>84</v>
      </c>
      <c r="E961" s="50">
        <v>75467</v>
      </c>
      <c r="F961" s="50">
        <f t="shared" si="44"/>
        <v>6339228</v>
      </c>
      <c r="G961" s="49">
        <f t="shared" si="45"/>
        <v>8</v>
      </c>
      <c r="I961" s="34"/>
      <c r="J961" s="34"/>
      <c r="K961" s="34"/>
      <c r="L961" s="34"/>
    </row>
    <row r="962" spans="1:12">
      <c r="A962" s="37"/>
      <c r="B962" s="3">
        <v>6</v>
      </c>
      <c r="C962" s="49" t="str">
        <f t="shared" si="46"/>
        <v>Владивосток</v>
      </c>
      <c r="D962" s="50">
        <v>85</v>
      </c>
      <c r="E962" s="50">
        <v>77856</v>
      </c>
      <c r="F962" s="50">
        <f t="shared" si="44"/>
        <v>6617760</v>
      </c>
      <c r="G962" s="49">
        <f t="shared" si="45"/>
        <v>7</v>
      </c>
      <c r="I962" s="34"/>
      <c r="J962" s="34"/>
      <c r="K962" s="34"/>
      <c r="L962" s="34"/>
    </row>
    <row r="963" spans="1:12">
      <c r="A963" s="37"/>
      <c r="B963" s="3">
        <v>4</v>
      </c>
      <c r="C963" s="49" t="str">
        <f t="shared" si="46"/>
        <v>Архангельск</v>
      </c>
      <c r="D963" s="50">
        <v>54</v>
      </c>
      <c r="E963" s="50">
        <v>70537</v>
      </c>
      <c r="F963" s="50">
        <f t="shared" si="44"/>
        <v>3808998</v>
      </c>
      <c r="G963" s="49">
        <f t="shared" si="45"/>
        <v>2</v>
      </c>
      <c r="I963" s="34"/>
      <c r="J963" s="34"/>
      <c r="K963" s="34"/>
      <c r="L963" s="34"/>
    </row>
    <row r="964" spans="1:12">
      <c r="A964" s="37"/>
      <c r="B964" s="3">
        <v>4</v>
      </c>
      <c r="C964" s="49" t="str">
        <f t="shared" si="46"/>
        <v>Архангельск</v>
      </c>
      <c r="D964" s="50">
        <v>73</v>
      </c>
      <c r="E964" s="50">
        <v>37260</v>
      </c>
      <c r="F964" s="50">
        <f t="shared" si="44"/>
        <v>2719980</v>
      </c>
      <c r="G964" s="49">
        <f t="shared" si="45"/>
        <v>2</v>
      </c>
      <c r="I964" s="34"/>
      <c r="J964" s="34"/>
      <c r="K964" s="34"/>
      <c r="L964" s="34"/>
    </row>
    <row r="965" spans="1:12">
      <c r="A965" s="37"/>
      <c r="B965" s="3">
        <v>8</v>
      </c>
      <c r="C965" s="49" t="str">
        <f t="shared" si="46"/>
        <v>Новосибирск</v>
      </c>
      <c r="D965" s="50">
        <v>100</v>
      </c>
      <c r="E965" s="50">
        <v>73856</v>
      </c>
      <c r="F965" s="50">
        <f t="shared" si="44"/>
        <v>7385600</v>
      </c>
      <c r="G965" s="49">
        <f t="shared" si="45"/>
        <v>5</v>
      </c>
      <c r="I965" s="34"/>
      <c r="J965" s="34"/>
      <c r="K965" s="34"/>
      <c r="L965" s="34"/>
    </row>
    <row r="966" spans="1:12">
      <c r="A966" s="37"/>
      <c r="B966" s="3">
        <v>8</v>
      </c>
      <c r="C966" s="49" t="str">
        <f t="shared" si="46"/>
        <v>Новосибирск</v>
      </c>
      <c r="D966" s="50">
        <v>64</v>
      </c>
      <c r="E966" s="50">
        <v>48584</v>
      </c>
      <c r="F966" s="50">
        <f t="shared" si="44"/>
        <v>3109376</v>
      </c>
      <c r="G966" s="49">
        <f t="shared" si="45"/>
        <v>5</v>
      </c>
      <c r="I966" s="34"/>
      <c r="J966" s="34"/>
      <c r="K966" s="34"/>
      <c r="L966" s="34"/>
    </row>
    <row r="967" spans="1:12">
      <c r="A967" s="37"/>
      <c r="B967" s="3">
        <v>1</v>
      </c>
      <c r="C967" s="49" t="str">
        <f t="shared" si="46"/>
        <v>Москва</v>
      </c>
      <c r="D967" s="50">
        <v>58</v>
      </c>
      <c r="E967" s="50">
        <v>87413</v>
      </c>
      <c r="F967" s="50">
        <f t="shared" si="44"/>
        <v>5069954</v>
      </c>
      <c r="G967" s="49">
        <f t="shared" si="45"/>
        <v>8</v>
      </c>
      <c r="I967" s="34"/>
      <c r="J967" s="34"/>
      <c r="K967" s="34"/>
      <c r="L967" s="34"/>
    </row>
    <row r="968" spans="1:12">
      <c r="A968" s="37"/>
      <c r="B968" s="3">
        <v>9</v>
      </c>
      <c r="C968" s="49" t="str">
        <f t="shared" si="46"/>
        <v>Тюмень</v>
      </c>
      <c r="D968" s="50">
        <v>65</v>
      </c>
      <c r="E968" s="50">
        <v>26199</v>
      </c>
      <c r="F968" s="50">
        <f t="shared" si="44"/>
        <v>1702935</v>
      </c>
      <c r="G968" s="49">
        <f t="shared" si="45"/>
        <v>3</v>
      </c>
      <c r="I968" s="34"/>
      <c r="J968" s="34"/>
      <c r="K968" s="34"/>
      <c r="L968" s="34"/>
    </row>
    <row r="969" spans="1:12">
      <c r="A969" s="37"/>
      <c r="B969" s="3">
        <v>2</v>
      </c>
      <c r="C969" s="49" t="str">
        <f t="shared" si="46"/>
        <v>Санкт-Петербург</v>
      </c>
      <c r="D969" s="50">
        <v>41</v>
      </c>
      <c r="E969" s="50">
        <v>13089</v>
      </c>
      <c r="F969" s="50">
        <f t="shared" si="44"/>
        <v>536649</v>
      </c>
      <c r="G969" s="49">
        <f t="shared" si="45"/>
        <v>9</v>
      </c>
      <c r="I969" s="34"/>
      <c r="J969" s="34"/>
      <c r="K969" s="34"/>
      <c r="L969" s="34"/>
    </row>
    <row r="970" spans="1:12">
      <c r="A970" s="37"/>
      <c r="B970" s="3">
        <v>3</v>
      </c>
      <c r="C970" s="49" t="str">
        <f t="shared" si="46"/>
        <v>Челябинск</v>
      </c>
      <c r="D970" s="50">
        <v>12</v>
      </c>
      <c r="E970" s="50">
        <v>42479</v>
      </c>
      <c r="F970" s="50">
        <f t="shared" si="44"/>
        <v>509748</v>
      </c>
      <c r="G970" s="49">
        <f t="shared" si="45"/>
        <v>1</v>
      </c>
      <c r="I970" s="34"/>
      <c r="J970" s="34"/>
      <c r="K970" s="34"/>
      <c r="L970" s="34"/>
    </row>
    <row r="971" spans="1:12">
      <c r="A971" s="37"/>
      <c r="B971" s="3">
        <v>4</v>
      </c>
      <c r="C971" s="49" t="str">
        <f t="shared" si="46"/>
        <v>Архангельск</v>
      </c>
      <c r="D971" s="50">
        <v>19</v>
      </c>
      <c r="E971" s="50">
        <v>2693</v>
      </c>
      <c r="F971" s="50">
        <f t="shared" si="44"/>
        <v>51167</v>
      </c>
      <c r="G971" s="49">
        <f t="shared" si="45"/>
        <v>2</v>
      </c>
      <c r="I971" s="34"/>
      <c r="J971" s="34"/>
      <c r="K971" s="34"/>
      <c r="L971" s="34"/>
    </row>
    <row r="972" spans="1:12">
      <c r="A972" s="37"/>
      <c r="B972" s="3">
        <v>1</v>
      </c>
      <c r="C972" s="49" t="str">
        <f t="shared" si="46"/>
        <v>Москва</v>
      </c>
      <c r="D972" s="50">
        <v>79</v>
      </c>
      <c r="E972" s="50">
        <v>20216</v>
      </c>
      <c r="F972" s="50">
        <f t="shared" si="44"/>
        <v>1597064</v>
      </c>
      <c r="G972" s="49">
        <f t="shared" si="45"/>
        <v>8</v>
      </c>
      <c r="I972" s="34"/>
      <c r="J972" s="34"/>
      <c r="K972" s="34"/>
      <c r="L972" s="34"/>
    </row>
    <row r="973" spans="1:12">
      <c r="A973" s="37"/>
      <c r="B973" s="3">
        <v>2</v>
      </c>
      <c r="C973" s="49" t="str">
        <f t="shared" si="46"/>
        <v>Санкт-Петербург</v>
      </c>
      <c r="D973" s="50">
        <v>25</v>
      </c>
      <c r="E973" s="50">
        <v>44211</v>
      </c>
      <c r="F973" s="50">
        <f t="shared" si="44"/>
        <v>1105275</v>
      </c>
      <c r="G973" s="49">
        <f t="shared" si="45"/>
        <v>9</v>
      </c>
      <c r="I973" s="34"/>
      <c r="J973" s="34"/>
      <c r="K973" s="34"/>
      <c r="L973" s="34"/>
    </row>
    <row r="974" spans="1:12">
      <c r="A974" s="37"/>
      <c r="B974" s="3">
        <v>2</v>
      </c>
      <c r="C974" s="49" t="str">
        <f t="shared" si="46"/>
        <v>Санкт-Петербург</v>
      </c>
      <c r="D974" s="50">
        <v>7</v>
      </c>
      <c r="E974" s="50">
        <v>33344</v>
      </c>
      <c r="F974" s="50">
        <f t="shared" si="44"/>
        <v>233408</v>
      </c>
      <c r="G974" s="49">
        <f t="shared" si="45"/>
        <v>9</v>
      </c>
      <c r="I974" s="34"/>
      <c r="J974" s="34"/>
      <c r="K974" s="34"/>
      <c r="L974" s="34"/>
    </row>
    <row r="975" spans="1:12">
      <c r="A975" s="37"/>
      <c r="B975" s="3">
        <v>8</v>
      </c>
      <c r="C975" s="49" t="str">
        <f t="shared" si="46"/>
        <v>Новосибирск</v>
      </c>
      <c r="D975" s="50">
        <v>16</v>
      </c>
      <c r="E975" s="50">
        <v>99149</v>
      </c>
      <c r="F975" s="50">
        <f t="shared" si="44"/>
        <v>1586384</v>
      </c>
      <c r="G975" s="49">
        <f t="shared" si="45"/>
        <v>5</v>
      </c>
      <c r="I975" s="34"/>
      <c r="J975" s="34"/>
      <c r="K975" s="34"/>
      <c r="L975" s="34"/>
    </row>
    <row r="976" spans="1:12">
      <c r="A976" s="37"/>
      <c r="B976" s="3">
        <v>5</v>
      </c>
      <c r="C976" s="49" t="str">
        <f t="shared" si="46"/>
        <v>Краснодар</v>
      </c>
      <c r="D976" s="50">
        <v>67</v>
      </c>
      <c r="E976" s="50">
        <v>43438</v>
      </c>
      <c r="F976" s="50">
        <f t="shared" si="44"/>
        <v>2910346</v>
      </c>
      <c r="G976" s="49">
        <f t="shared" si="45"/>
        <v>4</v>
      </c>
      <c r="I976" s="34"/>
      <c r="J976" s="34"/>
      <c r="K976" s="34"/>
      <c r="L976" s="34"/>
    </row>
    <row r="977" spans="1:12">
      <c r="A977" s="37"/>
      <c r="B977" s="3">
        <v>2</v>
      </c>
      <c r="C977" s="49" t="str">
        <f t="shared" si="46"/>
        <v>Санкт-Петербург</v>
      </c>
      <c r="D977" s="50">
        <v>51</v>
      </c>
      <c r="E977" s="50">
        <v>51527</v>
      </c>
      <c r="F977" s="50">
        <f t="shared" si="44"/>
        <v>2627877</v>
      </c>
      <c r="G977" s="49">
        <f t="shared" si="45"/>
        <v>9</v>
      </c>
      <c r="I977" s="34"/>
      <c r="J977" s="34"/>
      <c r="K977" s="34"/>
      <c r="L977" s="34"/>
    </row>
    <row r="978" spans="1:12">
      <c r="A978" s="37"/>
      <c r="B978" s="3">
        <v>10</v>
      </c>
      <c r="C978" s="49" t="str">
        <f t="shared" si="46"/>
        <v>Сочи</v>
      </c>
      <c r="D978" s="50">
        <v>84</v>
      </c>
      <c r="E978" s="50">
        <v>3205</v>
      </c>
      <c r="F978" s="50">
        <f t="shared" ref="F978:F1015" si="47">+E978*D978</f>
        <v>269220</v>
      </c>
      <c r="G978" s="49">
        <f t="shared" ref="G978:G1016" si="48">RANK(VLOOKUP(B978, $I$5:$K$14, 3, FALSE),$K$5:$K$14,0)</f>
        <v>6</v>
      </c>
      <c r="I978" s="34"/>
      <c r="J978" s="34"/>
      <c r="K978" s="34"/>
      <c r="L978" s="34"/>
    </row>
    <row r="979" spans="1:12">
      <c r="A979" s="37"/>
      <c r="B979" s="3">
        <v>1</v>
      </c>
      <c r="C979" s="49" t="str">
        <f t="shared" si="46"/>
        <v>Москва</v>
      </c>
      <c r="D979" s="50">
        <v>49</v>
      </c>
      <c r="E979" s="50">
        <v>40896</v>
      </c>
      <c r="F979" s="50">
        <f t="shared" si="47"/>
        <v>2003904</v>
      </c>
      <c r="G979" s="49">
        <f t="shared" si="48"/>
        <v>8</v>
      </c>
      <c r="I979" s="34"/>
      <c r="J979" s="34"/>
      <c r="K979" s="34"/>
      <c r="L979" s="34"/>
    </row>
    <row r="980" spans="1:12">
      <c r="A980" s="37"/>
      <c r="B980" s="3">
        <v>9</v>
      </c>
      <c r="C980" s="49" t="str">
        <f t="shared" si="46"/>
        <v>Тюмень</v>
      </c>
      <c r="D980" s="50">
        <v>6</v>
      </c>
      <c r="E980" s="50">
        <v>94953</v>
      </c>
      <c r="F980" s="50">
        <f t="shared" si="47"/>
        <v>569718</v>
      </c>
      <c r="G980" s="49">
        <f t="shared" si="48"/>
        <v>3</v>
      </c>
      <c r="I980" s="34"/>
      <c r="J980" s="34"/>
      <c r="K980" s="34"/>
      <c r="L980" s="34"/>
    </row>
    <row r="981" spans="1:12">
      <c r="A981" s="37"/>
      <c r="B981" s="3">
        <v>1</v>
      </c>
      <c r="C981" s="49" t="str">
        <f t="shared" si="46"/>
        <v>Москва</v>
      </c>
      <c r="D981" s="50">
        <v>43</v>
      </c>
      <c r="E981" s="50">
        <v>93460</v>
      </c>
      <c r="F981" s="50">
        <f t="shared" si="47"/>
        <v>4018780</v>
      </c>
      <c r="G981" s="49">
        <f t="shared" si="48"/>
        <v>8</v>
      </c>
      <c r="I981" s="34"/>
      <c r="J981" s="34"/>
      <c r="K981" s="34"/>
      <c r="L981" s="34"/>
    </row>
    <row r="982" spans="1:12">
      <c r="A982" s="37"/>
      <c r="B982" s="3">
        <v>2</v>
      </c>
      <c r="C982" s="49" t="str">
        <f t="shared" si="46"/>
        <v>Санкт-Петербург</v>
      </c>
      <c r="D982" s="50">
        <v>100</v>
      </c>
      <c r="E982" s="50">
        <v>5725</v>
      </c>
      <c r="F982" s="50">
        <f t="shared" si="47"/>
        <v>572500</v>
      </c>
      <c r="G982" s="49">
        <f t="shared" si="48"/>
        <v>9</v>
      </c>
      <c r="I982" s="34"/>
      <c r="J982" s="34"/>
      <c r="K982" s="34"/>
      <c r="L982" s="34"/>
    </row>
    <row r="983" spans="1:12">
      <c r="A983" s="37"/>
      <c r="B983" s="3">
        <v>10</v>
      </c>
      <c r="C983" s="49" t="str">
        <f t="shared" si="46"/>
        <v>Сочи</v>
      </c>
      <c r="D983" s="50">
        <v>52</v>
      </c>
      <c r="E983" s="50">
        <v>69134</v>
      </c>
      <c r="F983" s="50">
        <f t="shared" si="47"/>
        <v>3594968</v>
      </c>
      <c r="G983" s="49">
        <f t="shared" si="48"/>
        <v>6</v>
      </c>
      <c r="I983" s="34"/>
      <c r="J983" s="34"/>
      <c r="K983" s="34"/>
      <c r="L983" s="34"/>
    </row>
    <row r="984" spans="1:12">
      <c r="A984" s="37"/>
      <c r="B984" s="3">
        <v>3</v>
      </c>
      <c r="C984" s="49" t="str">
        <f t="shared" si="46"/>
        <v>Челябинск</v>
      </c>
      <c r="D984" s="50">
        <v>76</v>
      </c>
      <c r="E984" s="50">
        <v>26605</v>
      </c>
      <c r="F984" s="50">
        <f t="shared" si="47"/>
        <v>2021980</v>
      </c>
      <c r="G984" s="49">
        <f t="shared" si="48"/>
        <v>1</v>
      </c>
      <c r="I984" s="34"/>
      <c r="J984" s="34"/>
      <c r="K984" s="34"/>
      <c r="L984" s="34"/>
    </row>
    <row r="985" spans="1:12">
      <c r="A985" s="37"/>
      <c r="B985" s="3">
        <v>4</v>
      </c>
      <c r="C985" s="49" t="str">
        <f t="shared" si="46"/>
        <v>Архангельск</v>
      </c>
      <c r="D985" s="50">
        <v>23</v>
      </c>
      <c r="E985" s="50">
        <v>76165</v>
      </c>
      <c r="F985" s="50">
        <f t="shared" si="47"/>
        <v>1751795</v>
      </c>
      <c r="G985" s="49">
        <f t="shared" si="48"/>
        <v>2</v>
      </c>
      <c r="I985" s="34"/>
      <c r="J985" s="34"/>
      <c r="K985" s="34"/>
      <c r="L985" s="34"/>
    </row>
    <row r="986" spans="1:12">
      <c r="A986" s="37"/>
      <c r="B986" s="3">
        <v>8</v>
      </c>
      <c r="C986" s="49" t="str">
        <f t="shared" si="46"/>
        <v>Новосибирск</v>
      </c>
      <c r="D986" s="50">
        <v>21</v>
      </c>
      <c r="E986" s="50">
        <v>56378</v>
      </c>
      <c r="F986" s="50">
        <f t="shared" si="47"/>
        <v>1183938</v>
      </c>
      <c r="G986" s="49">
        <f t="shared" si="48"/>
        <v>5</v>
      </c>
      <c r="I986" s="34"/>
      <c r="J986" s="34"/>
      <c r="K986" s="34"/>
      <c r="L986" s="34"/>
    </row>
    <row r="987" spans="1:12">
      <c r="A987" s="37"/>
      <c r="B987" s="3">
        <v>1</v>
      </c>
      <c r="C987" s="49" t="str">
        <f t="shared" si="46"/>
        <v>Москва</v>
      </c>
      <c r="D987" s="50">
        <v>26</v>
      </c>
      <c r="E987" s="50">
        <v>44623</v>
      </c>
      <c r="F987" s="50">
        <f t="shared" si="47"/>
        <v>1160198</v>
      </c>
      <c r="G987" s="49">
        <f t="shared" si="48"/>
        <v>8</v>
      </c>
      <c r="I987" s="34"/>
      <c r="J987" s="34"/>
      <c r="K987" s="34"/>
      <c r="L987" s="34"/>
    </row>
    <row r="988" spans="1:12">
      <c r="A988" s="37"/>
      <c r="B988" s="3">
        <v>1</v>
      </c>
      <c r="C988" s="49" t="str">
        <f t="shared" si="46"/>
        <v>Москва</v>
      </c>
      <c r="D988" s="50">
        <v>57</v>
      </c>
      <c r="E988" s="50">
        <v>39542</v>
      </c>
      <c r="F988" s="50">
        <f t="shared" si="47"/>
        <v>2253894</v>
      </c>
      <c r="G988" s="49">
        <f t="shared" si="48"/>
        <v>8</v>
      </c>
      <c r="I988" s="34"/>
      <c r="J988" s="34"/>
      <c r="K988" s="34"/>
      <c r="L988" s="34"/>
    </row>
    <row r="989" spans="1:12">
      <c r="A989" s="37"/>
      <c r="B989" s="3">
        <v>7</v>
      </c>
      <c r="C989" s="49" t="str">
        <f t="shared" si="46"/>
        <v>Мурманск</v>
      </c>
      <c r="D989" s="50">
        <v>2</v>
      </c>
      <c r="E989" s="50">
        <v>45884</v>
      </c>
      <c r="F989" s="50">
        <f t="shared" si="47"/>
        <v>91768</v>
      </c>
      <c r="G989" s="49">
        <f t="shared" si="48"/>
        <v>10</v>
      </c>
      <c r="I989" s="34"/>
      <c r="J989" s="34"/>
      <c r="K989" s="34"/>
      <c r="L989" s="34"/>
    </row>
    <row r="990" spans="1:12">
      <c r="A990" s="37"/>
      <c r="B990" s="3">
        <v>10</v>
      </c>
      <c r="C990" s="49" t="str">
        <f t="shared" ref="C990:C1016" si="49">VLOOKUP(B990,$I$5:$K$14,2,FALSE)</f>
        <v>Сочи</v>
      </c>
      <c r="D990" s="50">
        <v>46</v>
      </c>
      <c r="E990" s="50">
        <v>47372</v>
      </c>
      <c r="F990" s="50">
        <f t="shared" si="47"/>
        <v>2179112</v>
      </c>
      <c r="G990" s="49">
        <f t="shared" si="48"/>
        <v>6</v>
      </c>
      <c r="I990" s="34"/>
      <c r="J990" s="34"/>
      <c r="K990" s="34"/>
      <c r="L990" s="34"/>
    </row>
    <row r="991" spans="1:12">
      <c r="A991" s="37"/>
      <c r="B991" s="3">
        <v>1</v>
      </c>
      <c r="C991" s="49" t="str">
        <f t="shared" si="49"/>
        <v>Москва</v>
      </c>
      <c r="D991" s="50">
        <v>94</v>
      </c>
      <c r="E991" s="50">
        <v>98929</v>
      </c>
      <c r="F991" s="50">
        <f t="shared" si="47"/>
        <v>9299326</v>
      </c>
      <c r="G991" s="49">
        <f t="shared" si="48"/>
        <v>8</v>
      </c>
      <c r="I991" s="34"/>
      <c r="J991" s="34"/>
      <c r="K991" s="34"/>
      <c r="L991" s="34"/>
    </row>
    <row r="992" spans="1:12">
      <c r="A992" s="37"/>
      <c r="B992" s="3">
        <v>10</v>
      </c>
      <c r="C992" s="49" t="str">
        <f t="shared" si="49"/>
        <v>Сочи</v>
      </c>
      <c r="D992" s="50">
        <v>59</v>
      </c>
      <c r="E992" s="50">
        <v>17513</v>
      </c>
      <c r="F992" s="50">
        <f t="shared" si="47"/>
        <v>1033267</v>
      </c>
      <c r="G992" s="49">
        <f t="shared" si="48"/>
        <v>6</v>
      </c>
      <c r="I992" s="34"/>
      <c r="J992" s="34"/>
      <c r="K992" s="34"/>
      <c r="L992" s="34"/>
    </row>
    <row r="993" spans="1:12">
      <c r="A993" s="37"/>
      <c r="B993" s="3">
        <v>3</v>
      </c>
      <c r="C993" s="49" t="str">
        <f t="shared" si="49"/>
        <v>Челябинск</v>
      </c>
      <c r="D993" s="50">
        <v>5</v>
      </c>
      <c r="E993" s="50">
        <v>11060</v>
      </c>
      <c r="F993" s="50">
        <f t="shared" si="47"/>
        <v>55300</v>
      </c>
      <c r="G993" s="49">
        <f t="shared" si="48"/>
        <v>1</v>
      </c>
      <c r="I993" s="34"/>
      <c r="J993" s="34"/>
      <c r="K993" s="34"/>
      <c r="L993" s="34"/>
    </row>
    <row r="994" spans="1:12">
      <c r="A994" s="37"/>
      <c r="B994" s="3">
        <v>3</v>
      </c>
      <c r="C994" s="49" t="str">
        <f t="shared" si="49"/>
        <v>Челябинск</v>
      </c>
      <c r="D994" s="50">
        <v>30</v>
      </c>
      <c r="E994" s="50">
        <v>83322</v>
      </c>
      <c r="F994" s="50">
        <f t="shared" si="47"/>
        <v>2499660</v>
      </c>
      <c r="G994" s="49">
        <f t="shared" si="48"/>
        <v>1</v>
      </c>
      <c r="I994" s="34"/>
      <c r="J994" s="34"/>
      <c r="K994" s="34"/>
      <c r="L994" s="34"/>
    </row>
    <row r="995" spans="1:12">
      <c r="A995" s="37"/>
      <c r="B995" s="3">
        <v>7</v>
      </c>
      <c r="C995" s="49" t="str">
        <f t="shared" si="49"/>
        <v>Мурманск</v>
      </c>
      <c r="D995" s="50">
        <v>85</v>
      </c>
      <c r="E995" s="50">
        <v>23395</v>
      </c>
      <c r="F995" s="50">
        <f t="shared" si="47"/>
        <v>1988575</v>
      </c>
      <c r="G995" s="49">
        <f t="shared" si="48"/>
        <v>10</v>
      </c>
      <c r="I995" s="34"/>
      <c r="J995" s="34"/>
      <c r="K995" s="34"/>
      <c r="L995" s="34"/>
    </row>
    <row r="996" spans="1:12">
      <c r="A996" s="37"/>
      <c r="B996" s="3">
        <v>8</v>
      </c>
      <c r="C996" s="49" t="str">
        <f t="shared" si="49"/>
        <v>Новосибирск</v>
      </c>
      <c r="D996" s="50">
        <v>76</v>
      </c>
      <c r="E996" s="50">
        <v>72915</v>
      </c>
      <c r="F996" s="50">
        <f t="shared" si="47"/>
        <v>5541540</v>
      </c>
      <c r="G996" s="49">
        <f t="shared" si="48"/>
        <v>5</v>
      </c>
      <c r="I996" s="34"/>
      <c r="J996" s="34"/>
      <c r="K996" s="34"/>
      <c r="L996" s="34"/>
    </row>
    <row r="997" spans="1:12">
      <c r="A997" s="37"/>
      <c r="B997" s="3">
        <v>6</v>
      </c>
      <c r="C997" s="49" t="str">
        <f t="shared" si="49"/>
        <v>Владивосток</v>
      </c>
      <c r="D997" s="50">
        <v>13</v>
      </c>
      <c r="E997" s="50">
        <v>86193</v>
      </c>
      <c r="F997" s="50">
        <f t="shared" si="47"/>
        <v>1120509</v>
      </c>
      <c r="G997" s="49">
        <f t="shared" si="48"/>
        <v>7</v>
      </c>
      <c r="I997" s="34"/>
      <c r="J997" s="34"/>
      <c r="K997" s="34"/>
      <c r="L997" s="34"/>
    </row>
    <row r="998" spans="1:12">
      <c r="A998" s="37"/>
      <c r="B998" s="3">
        <v>2</v>
      </c>
      <c r="C998" s="49" t="str">
        <f t="shared" si="49"/>
        <v>Санкт-Петербург</v>
      </c>
      <c r="D998" s="50">
        <v>63</v>
      </c>
      <c r="E998" s="50">
        <v>49666</v>
      </c>
      <c r="F998" s="50">
        <f t="shared" si="47"/>
        <v>3128958</v>
      </c>
      <c r="G998" s="49">
        <f t="shared" si="48"/>
        <v>9</v>
      </c>
      <c r="I998" s="34"/>
      <c r="J998" s="34"/>
      <c r="K998" s="34"/>
      <c r="L998" s="34"/>
    </row>
    <row r="999" spans="1:12">
      <c r="A999" s="37"/>
      <c r="B999" s="3">
        <v>7</v>
      </c>
      <c r="C999" s="49" t="str">
        <f t="shared" si="49"/>
        <v>Мурманск</v>
      </c>
      <c r="D999" s="50">
        <v>43</v>
      </c>
      <c r="E999" s="50">
        <v>68892</v>
      </c>
      <c r="F999" s="50">
        <f t="shared" si="47"/>
        <v>2962356</v>
      </c>
      <c r="G999" s="49">
        <f t="shared" si="48"/>
        <v>10</v>
      </c>
      <c r="I999" s="34"/>
      <c r="J999" s="34"/>
      <c r="K999" s="34"/>
      <c r="L999" s="34"/>
    </row>
    <row r="1000" spans="1:12">
      <c r="A1000" s="37"/>
      <c r="B1000" s="3">
        <v>9</v>
      </c>
      <c r="C1000" s="49" t="str">
        <f t="shared" si="49"/>
        <v>Тюмень</v>
      </c>
      <c r="D1000" s="50">
        <v>54</v>
      </c>
      <c r="E1000" s="50">
        <v>28587</v>
      </c>
      <c r="F1000" s="50">
        <f t="shared" si="47"/>
        <v>1543698</v>
      </c>
      <c r="G1000" s="49">
        <f t="shared" si="48"/>
        <v>3</v>
      </c>
      <c r="I1000" s="34"/>
      <c r="J1000" s="34"/>
      <c r="K1000" s="34"/>
      <c r="L1000" s="34"/>
    </row>
    <row r="1001" spans="1:12">
      <c r="A1001" s="37"/>
      <c r="B1001" s="3">
        <v>5</v>
      </c>
      <c r="C1001" s="49" t="str">
        <f t="shared" si="49"/>
        <v>Краснодар</v>
      </c>
      <c r="D1001" s="50">
        <v>34</v>
      </c>
      <c r="E1001" s="50">
        <v>66446</v>
      </c>
      <c r="F1001" s="50">
        <f t="shared" si="47"/>
        <v>2259164</v>
      </c>
      <c r="G1001" s="49">
        <f t="shared" si="48"/>
        <v>4</v>
      </c>
      <c r="I1001" s="34"/>
      <c r="J1001" s="34"/>
      <c r="K1001" s="34"/>
      <c r="L1001" s="34"/>
    </row>
    <row r="1002" spans="1:12">
      <c r="A1002" s="37"/>
      <c r="B1002" s="3">
        <v>8</v>
      </c>
      <c r="C1002" s="49" t="str">
        <f t="shared" si="49"/>
        <v>Новосибирск</v>
      </c>
      <c r="D1002" s="50">
        <v>48</v>
      </c>
      <c r="E1002" s="50">
        <v>96846</v>
      </c>
      <c r="F1002" s="50">
        <f t="shared" si="47"/>
        <v>4648608</v>
      </c>
      <c r="G1002" s="49">
        <f t="shared" si="48"/>
        <v>5</v>
      </c>
      <c r="I1002" s="34"/>
      <c r="J1002" s="34"/>
      <c r="K1002" s="34"/>
      <c r="L1002" s="34"/>
    </row>
    <row r="1003" spans="1:12">
      <c r="A1003" s="37"/>
      <c r="B1003" s="3">
        <v>1</v>
      </c>
      <c r="C1003" s="49" t="str">
        <f t="shared" si="49"/>
        <v>Москва</v>
      </c>
      <c r="D1003" s="50">
        <v>61</v>
      </c>
      <c r="E1003" s="50">
        <v>87285</v>
      </c>
      <c r="F1003" s="50">
        <f t="shared" si="47"/>
        <v>5324385</v>
      </c>
      <c r="G1003" s="49">
        <f t="shared" si="48"/>
        <v>8</v>
      </c>
      <c r="I1003" s="34"/>
      <c r="J1003" s="34"/>
      <c r="K1003" s="34"/>
      <c r="L1003" s="34"/>
    </row>
    <row r="1004" spans="1:12">
      <c r="A1004" s="37"/>
      <c r="B1004" s="3">
        <v>8</v>
      </c>
      <c r="C1004" s="49" t="str">
        <f t="shared" si="49"/>
        <v>Новосибирск</v>
      </c>
      <c r="D1004" s="50">
        <v>4</v>
      </c>
      <c r="E1004" s="50">
        <v>13362</v>
      </c>
      <c r="F1004" s="50">
        <f t="shared" si="47"/>
        <v>53448</v>
      </c>
      <c r="G1004" s="49">
        <f t="shared" si="48"/>
        <v>5</v>
      </c>
      <c r="I1004" s="34"/>
      <c r="J1004" s="34"/>
      <c r="K1004" s="34"/>
      <c r="L1004" s="34"/>
    </row>
    <row r="1005" spans="1:12">
      <c r="A1005" s="37"/>
      <c r="B1005" s="3">
        <v>7</v>
      </c>
      <c r="C1005" s="49" t="str">
        <f t="shared" si="49"/>
        <v>Мурманск</v>
      </c>
      <c r="D1005" s="50">
        <v>1</v>
      </c>
      <c r="E1005" s="50">
        <v>17012</v>
      </c>
      <c r="F1005" s="50">
        <f t="shared" si="47"/>
        <v>17012</v>
      </c>
      <c r="G1005" s="49">
        <f t="shared" si="48"/>
        <v>10</v>
      </c>
      <c r="I1005" s="34"/>
      <c r="J1005" s="34"/>
      <c r="K1005" s="34"/>
      <c r="L1005" s="34"/>
    </row>
    <row r="1006" spans="1:12">
      <c r="A1006" s="37"/>
      <c r="B1006" s="3">
        <v>5</v>
      </c>
      <c r="C1006" s="49" t="str">
        <f t="shared" si="49"/>
        <v>Краснодар</v>
      </c>
      <c r="D1006" s="50">
        <v>23</v>
      </c>
      <c r="E1006" s="50">
        <v>60222</v>
      </c>
      <c r="F1006" s="50">
        <f t="shared" si="47"/>
        <v>1385106</v>
      </c>
      <c r="G1006" s="49">
        <f t="shared" si="48"/>
        <v>4</v>
      </c>
      <c r="I1006" s="34"/>
      <c r="J1006" s="34"/>
      <c r="K1006" s="34"/>
      <c r="L1006" s="34"/>
    </row>
    <row r="1007" spans="1:12">
      <c r="A1007" s="37"/>
      <c r="B1007" s="3">
        <v>3</v>
      </c>
      <c r="C1007" s="49" t="str">
        <f t="shared" si="49"/>
        <v>Челябинск</v>
      </c>
      <c r="D1007" s="50">
        <v>33</v>
      </c>
      <c r="E1007" s="50">
        <v>83680</v>
      </c>
      <c r="F1007" s="50">
        <f t="shared" si="47"/>
        <v>2761440</v>
      </c>
      <c r="G1007" s="49">
        <f t="shared" si="48"/>
        <v>1</v>
      </c>
      <c r="I1007" s="34"/>
      <c r="J1007" s="34"/>
      <c r="K1007" s="34"/>
      <c r="L1007" s="34"/>
    </row>
    <row r="1008" spans="1:12">
      <c r="A1008" s="37"/>
      <c r="B1008" s="3">
        <v>6</v>
      </c>
      <c r="C1008" s="49" t="str">
        <f t="shared" si="49"/>
        <v>Владивосток</v>
      </c>
      <c r="D1008" s="50">
        <v>19</v>
      </c>
      <c r="E1008" s="50">
        <v>92360</v>
      </c>
      <c r="F1008" s="50">
        <f t="shared" si="47"/>
        <v>1754840</v>
      </c>
      <c r="G1008" s="49">
        <f t="shared" si="48"/>
        <v>7</v>
      </c>
      <c r="I1008" s="34"/>
      <c r="J1008" s="34"/>
      <c r="K1008" s="34"/>
      <c r="L1008" s="34"/>
    </row>
    <row r="1009" spans="1:12">
      <c r="A1009" s="37"/>
      <c r="B1009" s="3">
        <v>7</v>
      </c>
      <c r="C1009" s="49" t="str">
        <f t="shared" si="49"/>
        <v>Мурманск</v>
      </c>
      <c r="D1009" s="50">
        <v>88</v>
      </c>
      <c r="E1009" s="50">
        <v>95221</v>
      </c>
      <c r="F1009" s="50">
        <f t="shared" si="47"/>
        <v>8379448</v>
      </c>
      <c r="G1009" s="49">
        <f t="shared" si="48"/>
        <v>10</v>
      </c>
      <c r="I1009" s="34"/>
      <c r="J1009" s="34"/>
      <c r="K1009" s="34"/>
      <c r="L1009" s="34"/>
    </row>
    <row r="1010" spans="1:12">
      <c r="A1010" s="37"/>
      <c r="B1010" s="3">
        <v>1</v>
      </c>
      <c r="C1010" s="49" t="str">
        <f t="shared" si="49"/>
        <v>Москва</v>
      </c>
      <c r="D1010" s="50">
        <v>97</v>
      </c>
      <c r="E1010" s="50">
        <v>92747</v>
      </c>
      <c r="F1010" s="50">
        <f t="shared" si="47"/>
        <v>8996459</v>
      </c>
      <c r="G1010" s="49">
        <f t="shared" si="48"/>
        <v>8</v>
      </c>
      <c r="I1010" s="34"/>
      <c r="J1010" s="34"/>
      <c r="K1010" s="34"/>
      <c r="L1010" s="34"/>
    </row>
    <row r="1011" spans="1:12">
      <c r="A1011" s="37"/>
      <c r="B1011" s="3">
        <v>1</v>
      </c>
      <c r="C1011" s="49" t="str">
        <f t="shared" si="49"/>
        <v>Москва</v>
      </c>
      <c r="D1011" s="50">
        <v>43</v>
      </c>
      <c r="E1011" s="50">
        <v>1405</v>
      </c>
      <c r="F1011" s="50">
        <f t="shared" si="47"/>
        <v>60415</v>
      </c>
      <c r="G1011" s="49">
        <f t="shared" si="48"/>
        <v>8</v>
      </c>
      <c r="I1011" s="34"/>
      <c r="J1011" s="34"/>
      <c r="K1011" s="34"/>
      <c r="L1011" s="34"/>
    </row>
    <row r="1012" spans="1:12">
      <c r="A1012" s="37"/>
      <c r="B1012" s="3">
        <v>4</v>
      </c>
      <c r="C1012" s="49" t="str">
        <f t="shared" si="49"/>
        <v>Архангельск</v>
      </c>
      <c r="D1012" s="50">
        <v>29</v>
      </c>
      <c r="E1012" s="50">
        <v>21033</v>
      </c>
      <c r="F1012" s="50">
        <f t="shared" si="47"/>
        <v>609957</v>
      </c>
      <c r="G1012" s="49">
        <f t="shared" si="48"/>
        <v>2</v>
      </c>
      <c r="I1012" s="34"/>
      <c r="J1012" s="34"/>
      <c r="K1012" s="34"/>
      <c r="L1012" s="34"/>
    </row>
    <row r="1013" spans="1:12">
      <c r="A1013" s="37"/>
      <c r="B1013" s="3">
        <v>4</v>
      </c>
      <c r="C1013" s="49" t="str">
        <f t="shared" si="49"/>
        <v>Архангельск</v>
      </c>
      <c r="D1013" s="50">
        <v>57</v>
      </c>
      <c r="E1013" s="50">
        <v>1394</v>
      </c>
      <c r="F1013" s="50">
        <f t="shared" si="47"/>
        <v>79458</v>
      </c>
      <c r="G1013" s="49">
        <f t="shared" si="48"/>
        <v>2</v>
      </c>
      <c r="I1013" s="34"/>
      <c r="J1013" s="34"/>
      <c r="K1013" s="34"/>
      <c r="L1013" s="34"/>
    </row>
    <row r="1014" spans="1:12">
      <c r="A1014" s="37"/>
      <c r="B1014" s="3">
        <v>2</v>
      </c>
      <c r="C1014" s="49" t="str">
        <f t="shared" si="49"/>
        <v>Санкт-Петербург</v>
      </c>
      <c r="D1014" s="50">
        <v>8</v>
      </c>
      <c r="E1014" s="50">
        <v>35388</v>
      </c>
      <c r="F1014" s="50">
        <f t="shared" si="47"/>
        <v>283104</v>
      </c>
      <c r="G1014" s="49">
        <f t="shared" si="48"/>
        <v>9</v>
      </c>
      <c r="I1014" s="34"/>
      <c r="J1014" s="34"/>
      <c r="K1014" s="34"/>
      <c r="L1014" s="34"/>
    </row>
    <row r="1015" spans="1:12">
      <c r="A1015" s="37"/>
      <c r="B1015" s="3">
        <v>3</v>
      </c>
      <c r="C1015" s="49" t="str">
        <f t="shared" si="49"/>
        <v>Челябинск</v>
      </c>
      <c r="D1015" s="50">
        <v>70</v>
      </c>
      <c r="E1015" s="50">
        <v>26745</v>
      </c>
      <c r="F1015" s="50">
        <f t="shared" si="47"/>
        <v>1872150</v>
      </c>
      <c r="G1015" s="49">
        <f t="shared" si="48"/>
        <v>1</v>
      </c>
      <c r="I1015" s="34"/>
      <c r="J1015" s="34"/>
      <c r="K1015" s="34"/>
      <c r="L1015" s="34"/>
    </row>
    <row r="1016" spans="1:12">
      <c r="A1016" s="37"/>
      <c r="B1016" s="3">
        <v>3</v>
      </c>
      <c r="C1016" s="49" t="str">
        <f t="shared" si="49"/>
        <v>Челябинск</v>
      </c>
      <c r="D1016" s="50">
        <v>82</v>
      </c>
      <c r="E1016" s="50">
        <v>13971</v>
      </c>
      <c r="F1016" s="50">
        <f>+E1016*D1016</f>
        <v>1145622</v>
      </c>
      <c r="G1016" s="49">
        <f t="shared" si="48"/>
        <v>1</v>
      </c>
      <c r="I1016" s="34"/>
      <c r="J1016" s="34"/>
      <c r="K1016" s="34"/>
      <c r="L1016" s="34"/>
    </row>
    <row r="1017" spans="1:12">
      <c r="A1017" s="34"/>
      <c r="B1017" s="34"/>
      <c r="C1017" s="34"/>
      <c r="D1017" s="34"/>
      <c r="E1017" s="34"/>
      <c r="F1017" s="34"/>
      <c r="G1017" s="34"/>
      <c r="I1017" s="34"/>
      <c r="J1017" s="34"/>
      <c r="K1017" s="34"/>
      <c r="L1017" s="34"/>
    </row>
    <row r="1018" spans="1:12">
      <c r="A1018" s="34"/>
      <c r="B1018" s="34"/>
      <c r="C1018" s="34"/>
      <c r="D1018" s="34"/>
      <c r="E1018" s="34"/>
      <c r="F1018" s="34"/>
      <c r="G1018" s="34"/>
      <c r="I1018" s="34"/>
      <c r="J1018" s="34"/>
      <c r="K1018" s="34"/>
      <c r="L1018" s="34"/>
    </row>
    <row r="1019" spans="1:12">
      <c r="A1019" s="34"/>
      <c r="B1019" s="34"/>
      <c r="C1019" s="34"/>
      <c r="D1019" s="34"/>
      <c r="E1019" s="34"/>
      <c r="F1019" s="34"/>
      <c r="G1019" s="34"/>
      <c r="I1019" s="34"/>
      <c r="J1019" s="34"/>
      <c r="K1019" s="34"/>
      <c r="L1019" s="34"/>
    </row>
  </sheetData>
  <conditionalFormatting sqref="A1:F1">
    <cfRule type="cellIs" dxfId="0" priority="1" stopIfTrue="1" operator="equal">
      <formula>"ок"</formula>
    </cfRule>
  </conditionalFormatting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</dc:creator>
  <cp:keywords/>
  <dc:description/>
  <cp:lastModifiedBy/>
  <cp:revision/>
  <dcterms:created xsi:type="dcterms:W3CDTF">2024-09-27T11:44:37Z</dcterms:created>
  <dcterms:modified xsi:type="dcterms:W3CDTF">2025-09-28T15:14:26Z</dcterms:modified>
  <cp:category/>
  <cp:contentStatus/>
</cp:coreProperties>
</file>