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m\Documents\230904_moru\240725_folder_for_jeanne\240725_all_genomes_to-date_annotated\genome_summary_statistics\"/>
    </mc:Choice>
  </mc:AlternateContent>
  <xr:revisionPtr revIDLastSave="0" documentId="13_ncr:1_{69EE7EEF-7DE4-46BE-A81D-C43B50D49AB7}" xr6:coauthVersionLast="47" xr6:coauthVersionMax="47" xr10:uidLastSave="{00000000-0000-0000-0000-000000000000}"/>
  <bookViews>
    <workbookView xWindow="-110" yWindow="-110" windowWidth="19420" windowHeight="10300" xr2:uid="{9D477CBD-13F8-4815-B2F1-E631B1A6E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<sst xmlns="http://schemas.openxmlformats.org/spreadsheetml/2006/main" count="48" uniqueCount="46">
  <si>
    <t>number_of_contigs</t>
  </si>
  <si>
    <t>size_of_RAGE_regions</t>
  </si>
  <si>
    <t>size_of_interRAGE_regions</t>
  </si>
  <si>
    <t>number_of_RAGE_regions</t>
  </si>
  <si>
    <t>number_spoT-synthase</t>
  </si>
  <si>
    <t>number_bifunctional_spoT</t>
  </si>
  <si>
    <t>number_of_truncated_RelA/SpoT_homolog_proteins</t>
  </si>
  <si>
    <t>number_of_ankyrins</t>
  </si>
  <si>
    <t>number_of_tetratricopeptides</t>
  </si>
  <si>
    <t>boryong</t>
  </si>
  <si>
    <t>gilliam</t>
  </si>
  <si>
    <t>ikeda</t>
  </si>
  <si>
    <t>kato</t>
  </si>
  <si>
    <t>karp</t>
  </si>
  <si>
    <t>ta686</t>
  </si>
  <si>
    <t>ut176</t>
  </si>
  <si>
    <t>ut76</t>
  </si>
  <si>
    <t>tw1</t>
  </si>
  <si>
    <t>tw22</t>
  </si>
  <si>
    <t>ta763</t>
  </si>
  <si>
    <t>wgot001</t>
  </si>
  <si>
    <t>wgot016</t>
  </si>
  <si>
    <t>wgot031</t>
  </si>
  <si>
    <t>wuj2014</t>
  </si>
  <si>
    <t>genome_length_(bases)</t>
  </si>
  <si>
    <t>seqkit stats genome.fasta (seqkit needs to be installed)</t>
  </si>
  <si>
    <t>seqkit stats genome.fasta</t>
  </si>
  <si>
    <t>number_of_tRNAs</t>
  </si>
  <si>
    <t>number_of_coding_sequences</t>
  </si>
  <si>
    <t>coding_density</t>
  </si>
  <si>
    <t>hypotheticals</t>
  </si>
  <si>
    <t>bakta genome.txt output</t>
  </si>
  <si>
    <t>bakta genome.txt output (this may be lower with ankyrin and tpr annotation... does this matter?)</t>
  </si>
  <si>
    <t>number_of_complete_RAGEs</t>
  </si>
  <si>
    <t>wc -l processing_outputs/complete_rage/*</t>
  </si>
  <si>
    <t>wc -l processing_outputs/rage_derived/*</t>
  </si>
  <si>
    <t>for file in *.bed; do awk '{sum += $3 - $2} END {print FILENAME, sum; sum=0}' "$file"; done (files in rage_derived)</t>
  </si>
  <si>
    <t>=genome_size-size_of_RAGE_regions</t>
  </si>
  <si>
    <t>grep -c "full length bifunctional spoT" *.gbff</t>
  </si>
  <si>
    <t>grep -c "Orientia SpoT-synthetase" *.gbff</t>
  </si>
  <si>
    <t>grep -c "truncated RelA/SpoT homolog (RSH) protein" *.gbff</t>
  </si>
  <si>
    <t>grep -c -i "ankyrin" *.gbff</t>
  </si>
  <si>
    <t>grep -c -iE "tpr |tetratricopeptide" *.gbff</t>
  </si>
  <si>
    <t>percentage_genome_RAGE</t>
  </si>
  <si>
    <t>=size_of_RAGE_regions/genome_size*100</t>
  </si>
  <si>
    <t>Method (gbff files are the ones post processing)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</si>
</sst>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Sheet1!$C$2:$Q$2</c:f>
              <c:numCache>
                <c:formatCode>#,##0</c:formatCode>
                <c:ptCount val="15"/>
                <c:pt idx="0">
                  <c:v>2127051</c:v>
                </c:pt>
                <c:pt idx="1">
                  <c:v>2465012</c:v>
                </c:pt>
                <c:pt idx="2">
                  <c:v>2008987</c:v>
                </c:pt>
                <c:pt idx="3">
                  <c:v>2319449</c:v>
                </c:pt>
                <c:pt idx="4">
                  <c:v>2469803</c:v>
                </c:pt>
                <c:pt idx="5">
                  <c:v>2254553</c:v>
                </c:pt>
                <c:pt idx="6">
                  <c:v>1932116</c:v>
                </c:pt>
                <c:pt idx="7">
                  <c:v>2078193</c:v>
                </c:pt>
                <c:pt idx="8">
                  <c:v>2008429</c:v>
                </c:pt>
                <c:pt idx="9">
                  <c:v>2044475</c:v>
                </c:pt>
                <c:pt idx="10">
                  <c:v>2279336</c:v>
                </c:pt>
                <c:pt idx="11">
                  <c:v>2314113</c:v>
                </c:pt>
                <c:pt idx="12">
                  <c:v>2352836</c:v>
                </c:pt>
                <c:pt idx="13">
                  <c:v>2638321</c:v>
                </c:pt>
                <c:pt idx="14">
                  <c:v>1972387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8E4-9430-9D5FD21C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006528"/>
        <c:axId val="1724008608"/>
      </c:barChart>
      <c:catAx>
        <c:axId val="1724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8608"/>
        <c:crosses val="autoZero"/>
        <c:auto val="1"/>
        <c:lblAlgn val="ctr"/>
        <c:lblOffset val="100"/>
        <c:noMultiLvlLbl val="0"/>
      </c:catAx>
      <c:valAx>
        <c:axId val="1724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Sheet1!$C$5:$Q$5</c:f>
              <c:numCache>
                <c:formatCode>General</c:formatCode>
                <c:ptCount val="15"/>
                <c:pt idx="0">
                  <c:v>2443</c:v>
                </c:pt>
                <c:pt idx="1">
                  <c:v>2709</c:v>
                </c:pt>
                <c:pt idx="2">
                  <c:v>2186</c:v>
                </c:pt>
                <c:pt idx="3">
                  <c:v>2406</c:v>
                </c:pt>
                <c:pt idx="4">
                  <c:v>2578</c:v>
                </c:pt>
                <c:pt idx="5">
                  <c:v>2547</c:v>
                </c:pt>
                <c:pt idx="6">
                  <c:v>2087</c:v>
                </c:pt>
                <c:pt idx="7">
                  <c:v>2248</c:v>
                </c:pt>
                <c:pt idx="8">
                  <c:v>2114</c:v>
                </c:pt>
                <c:pt idx="9">
                  <c:v>2279</c:v>
                </c:pt>
                <c:pt idx="10">
                  <c:v>2386</c:v>
                </c:pt>
                <c:pt idx="11">
                  <c:v>2438</c:v>
                </c:pt>
                <c:pt idx="12">
                  <c:v>2533</c:v>
                </c:pt>
                <c:pt idx="13">
                  <c:v>2952</c:v>
                </c:pt>
                <c:pt idx="14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0-46BB-ACB6-3E3EFC09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42432"/>
        <c:axId val="1788744096"/>
      </c:barChart>
      <c:catAx>
        <c:axId val="17887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4096"/>
        <c:crosses val="autoZero"/>
        <c:auto val="1"/>
        <c:lblAlgn val="ctr"/>
        <c:lblOffset val="100"/>
        <c:noMultiLvlLbl val="0"/>
      </c:catAx>
      <c:valAx>
        <c:axId val="17887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hypothetical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Sheet1!$C$7:$Q$7</c:f>
              <c:numCache>
                <c:formatCode>General</c:formatCode>
                <c:ptCount val="15"/>
                <c:pt idx="0">
                  <c:v>479</c:v>
                </c:pt>
                <c:pt idx="1">
                  <c:v>261</c:v>
                </c:pt>
                <c:pt idx="2">
                  <c:v>272</c:v>
                </c:pt>
                <c:pt idx="3">
                  <c:v>264</c:v>
                </c:pt>
                <c:pt idx="4">
                  <c:v>275</c:v>
                </c:pt>
                <c:pt idx="5">
                  <c:v>465</c:v>
                </c:pt>
                <c:pt idx="6">
                  <c:v>177</c:v>
                </c:pt>
                <c:pt idx="7">
                  <c:v>253</c:v>
                </c:pt>
                <c:pt idx="8">
                  <c:v>236</c:v>
                </c:pt>
                <c:pt idx="9">
                  <c:v>311</c:v>
                </c:pt>
                <c:pt idx="10">
                  <c:v>240</c:v>
                </c:pt>
                <c:pt idx="11">
                  <c:v>325</c:v>
                </c:pt>
                <c:pt idx="12">
                  <c:v>377</c:v>
                </c:pt>
                <c:pt idx="13">
                  <c:v>448</c:v>
                </c:pt>
                <c:pt idx="1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C-4039-B6E7-6C6A984C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137552"/>
        <c:axId val="2041137968"/>
      </c:barChart>
      <c:catAx>
        <c:axId val="20411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7968"/>
        <c:crosses val="autoZero"/>
        <c:auto val="1"/>
        <c:lblAlgn val="ctr"/>
        <c:lblOffset val="100"/>
        <c:noMultiLvlLbl val="0"/>
      </c:catAx>
      <c:valAx>
        <c:axId val="20411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 region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Sheet1!$C$9:$Q$9</c:f>
              <c:numCache>
                <c:formatCode>#,##0</c:formatCode>
                <c:ptCount val="15"/>
                <c:pt idx="0">
                  <c:v>620194</c:v>
                </c:pt>
                <c:pt idx="1">
                  <c:v>605659</c:v>
                </c:pt>
                <c:pt idx="2">
                  <c:v>617346</c:v>
                </c:pt>
                <c:pt idx="3">
                  <c:v>633786</c:v>
                </c:pt>
                <c:pt idx="4">
                  <c:v>636055</c:v>
                </c:pt>
                <c:pt idx="5">
                  <c:v>614960</c:v>
                </c:pt>
                <c:pt idx="6">
                  <c:v>616610</c:v>
                </c:pt>
                <c:pt idx="7">
                  <c:v>619210</c:v>
                </c:pt>
                <c:pt idx="8">
                  <c:v>639625</c:v>
                </c:pt>
                <c:pt idx="9">
                  <c:v>600731</c:v>
                </c:pt>
                <c:pt idx="10">
                  <c:v>637602</c:v>
                </c:pt>
                <c:pt idx="11">
                  <c:v>637402</c:v>
                </c:pt>
                <c:pt idx="12">
                  <c:v>622252</c:v>
                </c:pt>
                <c:pt idx="13">
                  <c:v>639438</c:v>
                </c:pt>
                <c:pt idx="14">
                  <c:v>641127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C-4206-AB55-6A84FD20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43504"/>
        <c:axId val="873844752"/>
      </c:barChart>
      <c:catAx>
        <c:axId val="8738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4752"/>
        <c:crosses val="autoZero"/>
        <c:auto val="1"/>
        <c:lblAlgn val="ctr"/>
        <c:lblOffset val="100"/>
        <c:noMultiLvlLbl val="0"/>
      </c:catAx>
      <c:valAx>
        <c:axId val="873844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complete RAGEs</a:t>
            </a:r>
          </a:p>
        </c:rich>
      </c:tx>
      <c:layout>
        <c:manualLayout>
          <c:xMode val="edge"/>
          <c:yMode val="edge"/>
          <c:x val="0.281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Sheet1!$C$1:$Q$1</c:f>
              <c:strCache>
                <c:ptCount val="15"/>
                <c:pt idx="0">
                  <c:v>boryong</c:v>
                </c:pt>
                <c:pt idx="1">
                  <c:v>gilliam</c:v>
                </c:pt>
                <c:pt idx="2">
                  <c:v>ikeda</c:v>
                </c:pt>
                <c:pt idx="3">
                  <c:v>kato</c:v>
                </c:pt>
                <c:pt idx="4">
                  <c:v>karp</c:v>
                </c:pt>
                <c:pt idx="5">
                  <c:v>ta686</c:v>
                </c:pt>
                <c:pt idx="6">
                  <c:v>ut176</c:v>
                </c:pt>
                <c:pt idx="7">
                  <c:v>ut76</c:v>
                </c:pt>
                <c:pt idx="8">
                  <c:v>tw1</c:v>
                </c:pt>
                <c:pt idx="9">
                  <c:v>tw22</c:v>
                </c:pt>
                <c:pt idx="10">
                  <c:v>ta763</c:v>
                </c:pt>
                <c:pt idx="11">
                  <c:v>wgot001</c:v>
                </c:pt>
                <c:pt idx="12">
                  <c:v>wgot016</c:v>
                </c:pt>
                <c:pt idx="13">
                  <c:v>wgot031</c:v>
                </c:pt>
                <c:pt idx="14">
                  <c:v>wuj2014</c:v>
                </c:pt>
              </c:strCache>
            </c:strRef>
          </c:cat>
          <c:val>
            <c:numRef>
              <c:f>Sheet1!$C$12:$Q$12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0-4F06-8032-1263F861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68335"/>
        <c:axId val="1860562927"/>
      </c:barChart>
      <c:catAx>
        <c:axId val="18605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2927"/>
        <c:crosses val="autoZero"/>
        <c:auto val="1"/>
        <c:lblAlgn val="ctr"/>
        <c:lblOffset val="100"/>
        <c:noMultiLvlLbl val="0"/>
      </c:catAx>
      <c:valAx>
        <c:axId val="186056292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68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22</xdr:row>
      <xdr:rowOff>125412</xdr:rowOff>
    </xdr:from>
    <xdr:to>
      <xdr:col>1</xdr:col>
      <xdr:colOff>1990725</xdr:colOff>
      <xdr:row>37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E6F9-F4CC-430B-844D-D1D67740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2028825</xdr:colOff>
      <xdr:row>22</xdr:row>
      <xdr:rowOff>115887</xdr:rowOff>
    </xdr:from>
    <xdr:to>
      <xdr:col>7</xdr:col>
      <xdr:colOff>295275</xdr:colOff>
      <xdr:row>37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B5755-2F8F-446C-AEC8-080BEA49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325437</xdr:colOff>
      <xdr:row>22</xdr:row>
      <xdr:rowOff>125412</xdr:rowOff>
    </xdr:from>
    <xdr:to>
      <xdr:col>15</xdr:col>
      <xdr:colOff>20637</xdr:colOff>
      <xdr:row>37</xdr:row>
      <xdr:rowOff>160337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D84AE-DD93-4965-A8A3-E5330B86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49212</xdr:colOff>
      <xdr:row>22</xdr:row>
      <xdr:rowOff>163512</xdr:rowOff>
    </xdr:from>
    <xdr:to>
      <xdr:col>22</xdr:col>
      <xdr:colOff>354012</xdr:colOff>
      <xdr:row>38</xdr:row>
      <xdr:rowOff>17462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DD844-D9D9-4BCE-A6F1-DF55D7C6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625929</xdr:colOff>
      <xdr:row>39</xdr:row>
      <xdr:rowOff>2588</xdr:rowOff>
    </xdr:from>
    <xdr:to>
      <xdr:col>1</xdr:col>
      <xdr:colOff>1896863</xdr:colOff>
      <xdr:row>53</xdr:row>
      <xdr:rowOff>125747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B80C4-26A4-4499-9D0A-9847F183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7C62-6B98-476B-B193-0C6D1814979C}">
  <dimension ref="A1:Q17"/>
  <sheetViews>
    <sheetView tabSelected="1" topLeftCell="A26" zoomScale="70" zoomScaleNormal="70" workbookViewId="0">
      <selection activeCell="C50" sqref="C50"/>
    </sheetView>
  </sheetViews>
  <sheetFormatPr defaultRowHeight="14.5" x14ac:dyDescent="0.35"/>
  <cols>
    <col min="1" max="2" width="46.6328125" customWidth="1"/>
    <col min="3" max="17" width="12.36328125" customWidth="1"/>
  </cols>
  <sheetData>
    <row r="1" spans="1:17" x14ac:dyDescent="0.35">
      <c r="B1" t="s">
        <v>45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35">
      <c r="A2" t="s">
        <v>24</v>
      </c>
      <c r="B2" t="s">
        <v>25</v>
      </c>
      <c r="C2" s="1">
        <v>2127051</v>
      </c>
      <c r="D2" s="1">
        <v>2465012</v>
      </c>
      <c r="E2" s="1">
        <v>2008987</v>
      </c>
      <c r="F2" s="1">
        <v>2319449</v>
      </c>
      <c r="G2" s="1">
        <v>2469803</v>
      </c>
      <c r="H2" s="1">
        <v>2254553</v>
      </c>
      <c r="I2" s="1">
        <v>1932116</v>
      </c>
      <c r="J2" s="1">
        <v>2078193</v>
      </c>
      <c r="K2" s="1">
        <v>2008429</v>
      </c>
      <c r="L2" s="1">
        <v>2044475</v>
      </c>
      <c r="M2" s="1">
        <v>2279336</v>
      </c>
      <c r="N2" s="1">
        <v>2314113</v>
      </c>
      <c r="O2" s="1">
        <v>2352836</v>
      </c>
      <c r="P2" s="1">
        <v>2638321</v>
      </c>
      <c r="Q2" s="1">
        <v>1972387</v>
      </c>
    </row>
    <row r="3" spans="1:17" x14ac:dyDescent="0.35">
      <c r="A3" t="s">
        <v>0</v>
      </c>
      <c r="B3" t="s">
        <v>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8</v>
      </c>
      <c r="O3">
        <v>3</v>
      </c>
      <c r="P3">
        <v>7</v>
      </c>
      <c r="Q3">
        <v>1</v>
      </c>
    </row>
    <row r="4" spans="1:17" x14ac:dyDescent="0.35">
      <c r="A4" t="s">
        <v>27</v>
      </c>
      <c r="B4" t="s">
        <v>31</v>
      </c>
      <c r="C4">
        <v>34</v>
      </c>
      <c r="D4">
        <v>34</v>
      </c>
      <c r="E4">
        <v>34</v>
      </c>
      <c r="F4">
        <v>35</v>
      </c>
      <c r="G4">
        <v>34</v>
      </c>
      <c r="H4">
        <v>34</v>
      </c>
      <c r="I4">
        <v>35</v>
      </c>
      <c r="J4">
        <v>34</v>
      </c>
      <c r="K4">
        <v>34</v>
      </c>
      <c r="L4">
        <v>34</v>
      </c>
      <c r="M4">
        <v>34</v>
      </c>
      <c r="N4">
        <v>34</v>
      </c>
      <c r="O4">
        <v>35</v>
      </c>
      <c r="P4">
        <v>35</v>
      </c>
      <c r="Q4">
        <v>34</v>
      </c>
    </row>
    <row r="5" spans="1:17" x14ac:dyDescent="0.35">
      <c r="A5" t="s">
        <v>28</v>
      </c>
      <c r="B5" t="s">
        <v>31</v>
      </c>
      <c r="C5">
        <v>2443</v>
      </c>
      <c r="D5">
        <v>2709</v>
      </c>
      <c r="E5">
        <v>2186</v>
      </c>
      <c r="F5">
        <v>2406</v>
      </c>
      <c r="G5">
        <v>2578</v>
      </c>
      <c r="H5">
        <v>2547</v>
      </c>
      <c r="I5">
        <v>2087</v>
      </c>
      <c r="J5">
        <v>2248</v>
      </c>
      <c r="K5">
        <v>2114</v>
      </c>
      <c r="L5">
        <v>2279</v>
      </c>
      <c r="M5">
        <v>2386</v>
      </c>
      <c r="N5">
        <v>2438</v>
      </c>
      <c r="O5">
        <v>2533</v>
      </c>
      <c r="P5">
        <v>2952</v>
      </c>
      <c r="Q5">
        <v>2112</v>
      </c>
    </row>
    <row r="6" spans="1:17" x14ac:dyDescent="0.35">
      <c r="A6" t="s">
        <v>29</v>
      </c>
      <c r="B6" t="s">
        <v>31</v>
      </c>
      <c r="C6">
        <v>76</v>
      </c>
      <c r="D6">
        <v>79.7</v>
      </c>
      <c r="E6">
        <v>77</v>
      </c>
      <c r="F6">
        <v>78.599999999999994</v>
      </c>
      <c r="G6">
        <v>79.7</v>
      </c>
      <c r="H6">
        <v>78.400000000000006</v>
      </c>
      <c r="I6">
        <v>78.400000000000006</v>
      </c>
      <c r="J6">
        <v>78.099999999999994</v>
      </c>
      <c r="K6">
        <v>78.2</v>
      </c>
      <c r="L6">
        <v>78.599999999999994</v>
      </c>
      <c r="M6">
        <v>79.400000000000006</v>
      </c>
      <c r="N6">
        <v>79.900000000000006</v>
      </c>
      <c r="O6">
        <v>78.599999999999994</v>
      </c>
      <c r="P6">
        <v>78.900000000000006</v>
      </c>
      <c r="Q6">
        <v>77.900000000000006</v>
      </c>
    </row>
    <row r="7" spans="1:17" x14ac:dyDescent="0.35">
      <c r="A7" t="s">
        <v>30</v>
      </c>
      <c r="B7" t="s">
        <v>32</v>
      </c>
      <c r="C7">
        <v>479</v>
      </c>
      <c r="D7">
        <v>261</v>
      </c>
      <c r="E7">
        <v>272</v>
      </c>
      <c r="F7">
        <v>264</v>
      </c>
      <c r="G7">
        <v>275</v>
      </c>
      <c r="H7">
        <v>465</v>
      </c>
      <c r="I7">
        <v>177</v>
      </c>
      <c r="J7">
        <v>253</v>
      </c>
      <c r="K7">
        <v>236</v>
      </c>
      <c r="L7">
        <v>311</v>
      </c>
      <c r="M7">
        <v>240</v>
      </c>
      <c r="N7">
        <v>325</v>
      </c>
      <c r="O7">
        <v>377</v>
      </c>
      <c r="P7">
        <v>448</v>
      </c>
      <c r="Q7">
        <v>248</v>
      </c>
    </row>
    <row r="8" spans="1:17" x14ac:dyDescent="0.35">
      <c r="A8" t="s">
        <v>1</v>
      </c>
      <c r="B8" t="s">
        <v>36</v>
      </c>
      <c r="C8">
        <v>1506857</v>
      </c>
      <c r="D8">
        <v>1859353</v>
      </c>
      <c r="E8">
        <v>1391641</v>
      </c>
      <c r="F8">
        <v>1685663</v>
      </c>
      <c r="G8">
        <v>1833748</v>
      </c>
      <c r="H8">
        <v>1639593</v>
      </c>
      <c r="I8">
        <v>1315506</v>
      </c>
      <c r="J8">
        <v>1458983</v>
      </c>
      <c r="K8">
        <v>1368804</v>
      </c>
      <c r="L8">
        <v>1443744</v>
      </c>
      <c r="M8">
        <v>1641734</v>
      </c>
      <c r="N8">
        <v>1676711</v>
      </c>
      <c r="O8">
        <v>1730584</v>
      </c>
      <c r="P8">
        <v>1998883</v>
      </c>
      <c r="Q8">
        <v>1331260</v>
      </c>
    </row>
    <row r="9" spans="1:17" x14ac:dyDescent="0.35">
      <c r="A9" t="s">
        <v>2</v>
      </c>
      <c r="B9" s="2" t="s">
        <v>37</v>
      </c>
      <c r="C9" s="1">
        <f>C2-C8</f>
        <v>620194</v>
      </c>
      <c r="D9" s="1">
        <f t="shared" ref="D9:Q9" si="0">D2-D8</f>
        <v>605659</v>
      </c>
      <c r="E9" s="1">
        <f t="shared" si="0"/>
        <v>617346</v>
      </c>
      <c r="F9" s="1">
        <f t="shared" si="0"/>
        <v>633786</v>
      </c>
      <c r="G9" s="1">
        <f t="shared" si="0"/>
        <v>636055</v>
      </c>
      <c r="H9" s="1">
        <f t="shared" si="0"/>
        <v>614960</v>
      </c>
      <c r="I9" s="1">
        <f t="shared" si="0"/>
        <v>616610</v>
      </c>
      <c r="J9" s="1">
        <f t="shared" si="0"/>
        <v>619210</v>
      </c>
      <c r="K9" s="1">
        <f t="shared" si="0"/>
        <v>639625</v>
      </c>
      <c r="L9" s="1">
        <f t="shared" si="0"/>
        <v>600731</v>
      </c>
      <c r="M9" s="1">
        <f t="shared" si="0"/>
        <v>637602</v>
      </c>
      <c r="N9" s="1">
        <f t="shared" si="0"/>
        <v>637402</v>
      </c>
      <c r="O9" s="1">
        <f t="shared" si="0"/>
        <v>622252</v>
      </c>
      <c r="P9" s="1">
        <f t="shared" si="0"/>
        <v>639438</v>
      </c>
      <c r="Q9" s="1">
        <f t="shared" si="0"/>
        <v>641127</v>
      </c>
    </row>
    <row r="10" spans="1:17" x14ac:dyDescent="0.35">
      <c r="A10" t="s">
        <v>43</v>
      </c>
      <c r="B10" s="2" t="s">
        <v>44</v>
      </c>
      <c r="C10" s="1">
        <f>C8/C2*100</f>
        <v>70.842542092314659</v>
      </c>
      <c r="D10" s="1">
        <f t="shared" ref="D10:Q10" si="1">D8/D2*100</f>
        <v>75.429774784057841</v>
      </c>
      <c r="E10" s="1">
        <f t="shared" si="1"/>
        <v>69.27078174224124</v>
      </c>
      <c r="F10" s="1">
        <f t="shared" si="1"/>
        <v>72.675148278750683</v>
      </c>
      <c r="G10" s="1">
        <f t="shared" si="1"/>
        <v>74.246731419469498</v>
      </c>
      <c r="H10" s="1">
        <f t="shared" si="1"/>
        <v>72.723639674915603</v>
      </c>
      <c r="I10" s="1">
        <f t="shared" si="1"/>
        <v>68.086284674419133</v>
      </c>
      <c r="J10" s="1">
        <f t="shared" si="1"/>
        <v>70.204403537111332</v>
      </c>
      <c r="K10" s="1">
        <f t="shared" si="1"/>
        <v>68.152969310839467</v>
      </c>
      <c r="L10" s="1">
        <f t="shared" si="1"/>
        <v>70.616857628486528</v>
      </c>
      <c r="M10" s="1">
        <f t="shared" si="1"/>
        <v>72.026853434508993</v>
      </c>
      <c r="N10" s="1">
        <f t="shared" si="1"/>
        <v>72.455882664329707</v>
      </c>
      <c r="O10" s="1">
        <f t="shared" si="1"/>
        <v>73.553107823919731</v>
      </c>
      <c r="P10" s="1">
        <f t="shared" si="1"/>
        <v>75.763449557502668</v>
      </c>
      <c r="Q10" s="1">
        <f t="shared" si="1"/>
        <v>67.494867893572604</v>
      </c>
    </row>
    <row r="11" spans="1:17" x14ac:dyDescent="0.35">
      <c r="A11" t="s">
        <v>3</v>
      </c>
      <c r="B11" t="s">
        <v>35</v>
      </c>
      <c r="C11">
        <v>68</v>
      </c>
      <c r="D11">
        <v>78</v>
      </c>
      <c r="E11">
        <v>72</v>
      </c>
      <c r="F11">
        <v>73</v>
      </c>
      <c r="G11">
        <v>65</v>
      </c>
      <c r="H11">
        <v>78</v>
      </c>
      <c r="I11">
        <v>73</v>
      </c>
      <c r="J11">
        <v>70</v>
      </c>
      <c r="K11">
        <v>69</v>
      </c>
      <c r="L11">
        <v>69</v>
      </c>
      <c r="M11">
        <v>71</v>
      </c>
      <c r="N11">
        <v>76</v>
      </c>
      <c r="O11">
        <v>72</v>
      </c>
      <c r="P11">
        <v>81</v>
      </c>
      <c r="Q11">
        <v>69</v>
      </c>
    </row>
    <row r="12" spans="1:17" x14ac:dyDescent="0.35">
      <c r="A12" t="s">
        <v>33</v>
      </c>
      <c r="B12" t="s">
        <v>34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2</v>
      </c>
      <c r="P12">
        <v>0</v>
      </c>
      <c r="Q12">
        <v>0</v>
      </c>
    </row>
    <row r="13" spans="1:17" x14ac:dyDescent="0.35">
      <c r="A13" t="s">
        <v>4</v>
      </c>
      <c r="B13" t="s">
        <v>39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35">
      <c r="A14" t="s">
        <v>5</v>
      </c>
      <c r="B14" t="s">
        <v>38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35">
      <c r="A15" t="s">
        <v>6</v>
      </c>
      <c r="B15" t="s">
        <v>40</v>
      </c>
      <c r="C15">
        <v>36</v>
      </c>
      <c r="D15">
        <v>54</v>
      </c>
      <c r="E15">
        <v>49</v>
      </c>
      <c r="F15">
        <v>50</v>
      </c>
      <c r="G15">
        <v>60</v>
      </c>
      <c r="H15">
        <v>32</v>
      </c>
      <c r="I15">
        <v>30</v>
      </c>
      <c r="J15">
        <v>41</v>
      </c>
      <c r="K15">
        <v>39</v>
      </c>
      <c r="L15">
        <v>43</v>
      </c>
      <c r="M15">
        <v>62</v>
      </c>
      <c r="N15">
        <v>43</v>
      </c>
      <c r="O15">
        <v>55</v>
      </c>
      <c r="P15">
        <v>60</v>
      </c>
      <c r="Q15">
        <v>38</v>
      </c>
    </row>
    <row r="16" spans="1:17" x14ac:dyDescent="0.35">
      <c r="A16" t="s">
        <v>7</v>
      </c>
      <c r="B16" t="s">
        <v>41</v>
      </c>
      <c r="C16">
        <v>52</v>
      </c>
      <c r="D16">
        <v>62</v>
      </c>
      <c r="E16">
        <v>54</v>
      </c>
      <c r="F16">
        <v>53</v>
      </c>
      <c r="G16">
        <v>75</v>
      </c>
      <c r="H16">
        <v>53</v>
      </c>
      <c r="I16">
        <v>53</v>
      </c>
      <c r="J16">
        <v>62</v>
      </c>
      <c r="K16">
        <v>57</v>
      </c>
      <c r="L16">
        <v>64</v>
      </c>
      <c r="M16">
        <v>61</v>
      </c>
      <c r="N16">
        <v>62</v>
      </c>
      <c r="O16">
        <v>65</v>
      </c>
      <c r="P16">
        <v>68</v>
      </c>
      <c r="Q16">
        <v>56</v>
      </c>
    </row>
    <row r="17" spans="1:17" x14ac:dyDescent="0.35">
      <c r="A17" t="s">
        <v>8</v>
      </c>
      <c r="B17" t="s">
        <v>42</v>
      </c>
      <c r="C17">
        <v>28</v>
      </c>
      <c r="D17">
        <v>52</v>
      </c>
      <c r="E17">
        <v>23</v>
      </c>
      <c r="F17">
        <v>47</v>
      </c>
      <c r="G17">
        <v>40</v>
      </c>
      <c r="H17">
        <v>31</v>
      </c>
      <c r="I17">
        <v>34</v>
      </c>
      <c r="J17">
        <v>35</v>
      </c>
      <c r="K17">
        <v>34</v>
      </c>
      <c r="L17">
        <v>39</v>
      </c>
      <c r="M17">
        <v>40</v>
      </c>
      <c r="N17">
        <v>43</v>
      </c>
      <c r="O17">
        <v>43</v>
      </c>
      <c r="P17">
        <v>47</v>
      </c>
      <c r="Q17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Oakem Kyne</dc:creator>
  <cp:lastModifiedBy>Oakem Kyne</cp:lastModifiedBy>
  <dcterms:created xsi:type="dcterms:W3CDTF">2024-07-25T04:05:25Z</dcterms:created>
  <dcterms:modified xsi:type="dcterms:W3CDTF">2024-07-30T09:09:31Z</dcterms:modified>
</cp:coreProperties>
</file>