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OMOKEHINDE\Downloads\"/>
    </mc:Choice>
  </mc:AlternateContent>
  <xr:revisionPtr revIDLastSave="0" documentId="13_ncr:1_{4CD38B5B-63C3-4039-A0E6-D03DE998AE79}" xr6:coauthVersionLast="47" xr6:coauthVersionMax="47" xr10:uidLastSave="{00000000-0000-0000-0000-000000000000}"/>
  <bookViews>
    <workbookView xWindow="-98" yWindow="-98" windowWidth="19396" windowHeight="10395" activeTab="2" xr2:uid="{8D008D0A-D448-4A2C-A8C5-2B0392FAB359}"/>
  </bookViews>
  <sheets>
    <sheet name="Sheet1" sheetId="1" r:id="rId1"/>
    <sheet name="Sheet2" sheetId="2" r:id="rId2"/>
    <sheet name="Sheet3" sheetId="3" r:id="rId3"/>
  </sheets>
  <definedNames>
    <definedName name="Avgsales">Sheet1!$H$11</definedName>
    <definedName name="Avgtotal">Sheet1!$J$11</definedName>
    <definedName name="desklamp">Sheet1!$B$21</definedName>
    <definedName name="harddrive">Sheet1!$B$24</definedName>
    <definedName name="Headphones">Sheet1!$E$13</definedName>
    <definedName name="monitor">Sheet1!$B$25</definedName>
    <definedName name="printer">Sheet1!$B$23</definedName>
    <definedName name="quantity">Sheet1!$I$18</definedName>
    <definedName name="Refrigerator">Sheet1!$E$15</definedName>
    <definedName name="returncustomers">Sheet1!$B$35</definedName>
    <definedName name="sales">Sheet1!$I$17</definedName>
    <definedName name="shampoo">Sheet1!$B$22</definedName>
    <definedName name="Slicer_order_date.1__Quarter">#N/A</definedName>
    <definedName name="Slicer_status">#N/A</definedName>
    <definedName name="Sunglasses">Sheet1!$E$14</definedName>
    <definedName name="totalcustomer">Sheet1!$A$31</definedName>
    <definedName name="totalorders">Sheet1!$J$8</definedName>
    <definedName name="totalquantity">Sheet1!$H$8</definedName>
    <definedName name="unitprice">Sheet1!$I$19</definedName>
    <definedName name="YOYQ">Sheet1!$L$18</definedName>
    <definedName name="YOYS">Sheet1!$L$17</definedName>
    <definedName name="YOYUP">Sheet1!$L$19</definedName>
  </definedNames>
  <calcPr calcId="181029"/>
  <pivotCaches>
    <pivotCache cacheId="0" r:id="rId4"/>
    <pivotCache cacheId="1" r:id="rId5"/>
    <pivotCache cacheId="2" r:id="rId6"/>
    <pivotCache cacheId="3" r:id="rId7"/>
    <pivotCache cacheId="4" r:id="rId8"/>
    <pivotCache cacheId="5" r:id="rId9"/>
    <pivotCache cacheId="6" r:id="rId10"/>
    <pivotCache cacheId="7" r:id="rId11"/>
    <pivotCache cacheId="8" r:id="rId12"/>
    <pivotCache cacheId="9" r:id="rId13"/>
    <pivotCache cacheId="10" r:id="rId14"/>
    <pivotCache cacheId="11" r:id="rId15"/>
    <pivotCache cacheId="12" r:id="rId16"/>
    <pivotCache cacheId="13" r:id="rId17"/>
    <pivotCache cacheId="14" r:id="rId18"/>
    <pivotCache cacheId="15" r:id="rId19"/>
    <pivotCache cacheId="20" r:id="rId20"/>
  </pivotCaches>
  <extLst>
    <ext xmlns:x14="http://schemas.microsoft.com/office/spreadsheetml/2009/9/main" uri="{876F7934-8845-4945-9796-88D515C7AA90}">
      <x14:pivotCaches>
        <pivotCache cacheId="17" r:id="rId21"/>
      </x14:pivotCaches>
    </ext>
    <ext xmlns:x14="http://schemas.microsoft.com/office/spreadsheetml/2009/9/main" uri="{BBE1A952-AA13-448e-AADC-164F8A28A991}">
      <x14:slicerCaches>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 cp_3d988577-083a-4aed-9cb1-73d869eb91dd" name="Customer cp" connection="Query - Customer cp"/>
          <x15:modelTable id="products cp_e44707e0-4488-4d10-b9de-daa02f9a02b3" name="products cp" connection="Query - products cp"/>
          <x15:modelTable id="orders cp_2f379316-eafd-4f5a-a595-59b056b22ea4" name="orders cp" connection="Query - orders cp"/>
          <x15:modelTable id="order_details cp_1c3f73ec-3cea-44f1-ae70-bbab8d277ff3" name="order_details cp" connection="Query - order_details cp"/>
        </x15:modelTables>
        <x15:modelRelationships>
          <x15:modelRelationship fromTable="orders cp" fromColumn="customer_id" toTable="Customer cp" toColumn="customer_id"/>
          <x15:modelRelationship fromTable="order_details cp" fromColumn="productid" toTable="products cp" toColumn="productid"/>
          <x15:modelRelationship fromTable="order_details cp" fromColumn="orderid" toTable="orders cp" toColumn="order_id"/>
        </x15:modelRelationships>
        <x15:extLst>
          <ext xmlns:x16="http://schemas.microsoft.com/office/spreadsheetml/2014/11/main" uri="{9835A34E-60A6-4A7C-AAB8-D5F71C897F49}">
            <x16:modelTimeGroupings>
              <x16:modelTimeGrouping tableName="orders cp" columnName="order_date.1" columnId="order_date1">
                <x16:calculatedTimeColumn columnName="order_date.1 (Year)" columnId="order_date 1 (Year)" contentType="years" isSelected="1"/>
                <x16:calculatedTimeColumn columnName="order_date.1 (Quarter)" columnId="order_date 1 (Quarter)" contentType="quarters" isSelected="1"/>
                <x16:calculatedTimeColumn columnName="order_date.1 (Month Index)" columnId="order_date 1 (Month Index)" contentType="monthsindex" isSelected="0"/>
                <x16:calculatedTimeColumn columnName="order_date.1 (Month)" columnId="order_date 1 (Month)" contentType="months" isSelected="0"/>
              </x16:modelTimeGrouping>
            </x16:modelTimeGroupings>
          </ext>
        </x15:extLst>
      </x15:dataModel>
    </ext>
  </extLst>
</workbook>
</file>

<file path=xl/calcChain.xml><?xml version="1.0" encoding="utf-8"?>
<calcChain xmlns="http://schemas.openxmlformats.org/spreadsheetml/2006/main">
  <c r="L17" i="1" l="1"/>
  <c r="J19" i="1"/>
  <c r="J18" i="1"/>
  <c r="J17" i="1"/>
  <c r="C54" i="1"/>
  <c r="I18" i="1"/>
  <c r="I17" i="1"/>
  <c r="I19" i="1"/>
  <c r="B54" i="1"/>
  <c r="D49" i="1"/>
  <c r="D54" i="1" l="1"/>
  <c r="K19" i="1"/>
  <c r="L19" i="1" s="1"/>
  <c r="K17" i="1"/>
  <c r="K18" i="1"/>
  <c r="L18"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E8FE3AD-DE48-41FF-BAA1-77B7E5297826}" name="Query - Customer cp" description="Connection to the 'Customer cp' query in the workbook." type="100" refreshedVersion="8" minRefreshableVersion="5">
    <extLst>
      <ext xmlns:x15="http://schemas.microsoft.com/office/spreadsheetml/2010/11/main" uri="{DE250136-89BD-433C-8126-D09CA5730AF9}">
        <x15:connection id="e1334a3f-ee3a-43ee-b5ec-1fed530bb950">
          <x15:oledbPr connection="Provider=Microsoft.Mashup.OleDb.1;Data Source=$Workbook$;Location=&quot;Customer cp&quot;;Extended Properties=&quot;&quot;">
            <x15:dbTables>
              <x15:dbTable name="Customer cp"/>
            </x15:dbTables>
          </x15:oledbPr>
        </x15:connection>
      </ext>
    </extLst>
  </connection>
  <connection id="2" xr16:uid="{4B5A4623-691F-4711-AB1F-E502C63ECC16}" name="Query - order_details cp" description="Connection to the 'order_details cp' query in the workbook." type="100" refreshedVersion="8" minRefreshableVersion="5">
    <extLst>
      <ext xmlns:x15="http://schemas.microsoft.com/office/spreadsheetml/2010/11/main" uri="{DE250136-89BD-433C-8126-D09CA5730AF9}">
        <x15:connection id="4e5adb17-c23e-45ba-8255-6c203eed32a0"/>
      </ext>
    </extLst>
  </connection>
  <connection id="3" xr16:uid="{83DE6549-710B-472B-A988-ED1A51F19C06}" name="Query - orders cp" description="Connection to the 'orders cp' query in the workbook." type="100" refreshedVersion="8" minRefreshableVersion="5">
    <extLst>
      <ext xmlns:x15="http://schemas.microsoft.com/office/spreadsheetml/2010/11/main" uri="{DE250136-89BD-433C-8126-D09CA5730AF9}">
        <x15:connection id="500c5033-4f4c-4f48-851f-6c9df8a12788">
          <x15:oledbPr connection="Provider=Microsoft.Mashup.OleDb.1;Data Source=$Workbook$;Location=&quot;orders cp&quot;;Extended Properties=&quot;&quot;">
            <x15:dbTables>
              <x15:dbTable name="orders cp"/>
            </x15:dbTables>
          </x15:oledbPr>
        </x15:connection>
      </ext>
    </extLst>
  </connection>
  <connection id="4" xr16:uid="{43A8163B-A0AC-4793-824C-29031AD2C209}" name="Query - products cp" description="Connection to the 'products cp' query in the workbook." type="100" refreshedVersion="8" minRefreshableVersion="5">
    <extLst>
      <ext xmlns:x15="http://schemas.microsoft.com/office/spreadsheetml/2010/11/main" uri="{DE250136-89BD-433C-8126-D09CA5730AF9}">
        <x15:connection id="4cd57d29-de9b-4771-83e3-24aed9cf9f60">
          <x15:oledbPr connection="Provider=Microsoft.Mashup.OleDb.1;Data Source=$Workbook$;Location=&quot;products cp&quot;;Extended Properties=&quot;&quot;">
            <x15:dbTables>
              <x15:dbTable name="products cp"/>
            </x15:dbTables>
          </x15:oledbPr>
        </x15:connection>
      </ext>
    </extLst>
  </connection>
  <connection id="5" xr16:uid="{BA882472-E9A7-4014-BE35-99F7F8E19A0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<sst xmlns="http://schemas.openxmlformats.org/spreadsheetml/2006/main" count="102" uniqueCount="72">
  <si>
    <t>Row Labels</t>
  </si>
  <si>
    <t>Beauty</t>
  </si>
  <si>
    <t>Books</t>
  </si>
  <si>
    <t>Clothing</t>
  </si>
  <si>
    <t>Electronics</t>
  </si>
  <si>
    <t>Furniture</t>
  </si>
  <si>
    <t>Home</t>
  </si>
  <si>
    <t>Sports</t>
  </si>
  <si>
    <t>Grand Total</t>
  </si>
  <si>
    <t>Sum of Sales</t>
  </si>
  <si>
    <t>David Lee</t>
  </si>
  <si>
    <t>Jean Dougherty</t>
  </si>
  <si>
    <t>Mark Cannon</t>
  </si>
  <si>
    <t>Miranda Thomas</t>
  </si>
  <si>
    <t>Ricky Rush</t>
  </si>
  <si>
    <t>Sum of totalamount</t>
  </si>
  <si>
    <t>Delivered</t>
  </si>
  <si>
    <t>Processing</t>
  </si>
  <si>
    <t>Returned</t>
  </si>
  <si>
    <t>Count of order_id</t>
  </si>
  <si>
    <t>Desk Lamp</t>
  </si>
  <si>
    <t>External Hard Drive</t>
  </si>
  <si>
    <t>Headphones</t>
  </si>
  <si>
    <t>Monitor</t>
  </si>
  <si>
    <t>Notebook</t>
  </si>
  <si>
    <t>Printer</t>
  </si>
  <si>
    <t>Refrigerator</t>
  </si>
  <si>
    <t>Ring</t>
  </si>
  <si>
    <t>Shampoo</t>
  </si>
  <si>
    <t>Sunglasses</t>
  </si>
  <si>
    <t>Column Labels</t>
  </si>
  <si>
    <t>Count of quantity</t>
  </si>
  <si>
    <t>Total quantity</t>
  </si>
  <si>
    <t>total orders</t>
  </si>
  <si>
    <t>Average Sales</t>
  </si>
  <si>
    <t>Average totalamount</t>
  </si>
  <si>
    <t>Sum of unitprice</t>
  </si>
  <si>
    <t>Key performance indicator</t>
  </si>
  <si>
    <t>Sales</t>
  </si>
  <si>
    <t>Quantity</t>
  </si>
  <si>
    <t>Unit price</t>
  </si>
  <si>
    <t>Apr</t>
  </si>
  <si>
    <t>Aug</t>
  </si>
  <si>
    <t>Dec</t>
  </si>
  <si>
    <t>Feb</t>
  </si>
  <si>
    <t>Jan</t>
  </si>
  <si>
    <t>Jul</t>
  </si>
  <si>
    <t>Jun</t>
  </si>
  <si>
    <t>Mar</t>
  </si>
  <si>
    <t>May</t>
  </si>
  <si>
    <t>Nov</t>
  </si>
  <si>
    <t>Oct</t>
  </si>
  <si>
    <t>Sep</t>
  </si>
  <si>
    <t>Total Sum of Sales</t>
  </si>
  <si>
    <t>Total Count of quantity</t>
  </si>
  <si>
    <t>Total Sum of unitprice</t>
  </si>
  <si>
    <t>CY Q3</t>
  </si>
  <si>
    <t>PY Q4</t>
  </si>
  <si>
    <t>total customers</t>
  </si>
  <si>
    <t>returning customers</t>
  </si>
  <si>
    <t>2025</t>
  </si>
  <si>
    <t>Qtr1</t>
  </si>
  <si>
    <t>Qtr2</t>
  </si>
  <si>
    <t>Qtr3</t>
  </si>
  <si>
    <t>2024</t>
  </si>
  <si>
    <t>Qtr4</t>
  </si>
  <si>
    <t>Distinct Count of customer_id</t>
  </si>
  <si>
    <t xml:space="preserve">Returning customers </t>
  </si>
  <si>
    <t>New customers</t>
  </si>
  <si>
    <t>Performance change</t>
  </si>
  <si>
    <t>Pending</t>
  </si>
  <si>
    <t>Shipped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</si>
</sst>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gt;=1000000]&quot;$&quot;#0.0,,\ &quot;m&quot;;[&gt;=1000]&quot;$&quot;#0.0,&quot;k&quot;;&quot;$&quot;#,##0"/>
  </numFmts>
  <fonts count="3" x14ac:knownFonts="1">
    <font>
      <sz val="11"/>
      <color theme="1"/>
      <name val="Calibri"/>
      <family val="2"/>
      <scheme val="minor"/>
    </font>
    <font>
      <sz val="11"/>
      <color theme="1"/>
      <name val="Calibri"/>
      <family val="2"/>
      <scheme val="minor"/>
    </font>
    <font>
      <sz val="11"/>
      <color theme="0" tint="-4.9989318521683403E-2"/>
      <name val="Calibri"/>
      <family val="2"/>
      <scheme val="minor"/>
    </font>
  </fonts>
  <fills count="3">
    <fill>
      <patternFill patternType="none"/>
    </fill>
    <fill>
      <patternFill patternType="gray125"/>
    </fill>
    <fill>
      <patternFill patternType="solid">
        <fgColor theme="2" tint="-9.9978637043366805E-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0" fontId="0" fillId="0" borderId="0" xfId="0" pivotButton="1"/>
    <xf numFmtId="0" fontId="0" fillId="0" borderId="0" xfId="0" applyAlignment="1">
      <alignment horizontal="left"/>
    </xf>
    <xf numFmtId="164" fontId="0" fillId="0" borderId="0" xfId="0" applyNumberFormat="1"/>
    <xf numFmtId="9" fontId="0" fillId="0" borderId="0" xfId="1" applyFont="1"/>
    <xf numFmtId="0" fontId="2" fillId="2" borderId="0" xfId="0" applyFont="1" applyFill="1"/>
    <xf numFmtId="0" fontId="0" fillId="0" borderId="0" xfId="0" applyAlignment="1">
      <alignment horizontal="left" indent="1"/>
    </xf>
    <xf numFmtId="0" fontId="0" fillId="2" borderId="0" xfId="0" applyFill="1"/>
    <xf numFmtId="14" fontId="0" fillId="0" borderId="0" xfId="0" applyNumberFormat="1" applyAlignment="1">
      <alignment horizontal="left" indent="2"/>
    </xf>
    <xf numFmtId="0" fontId="0" fillId="0" borderId="0" xfId="1" applyNumberFormat="1" applyFont="1"/>
    <xf numFmtId="0" fontId="0" fillId="0" borderId="0" xfId="0" applyNumberFormat="1"/>
  </cellXfs>
  <cellStyles count="2">
    <cellStyle name="Normal" xfId="0" builtinId="0"/>
    <cellStyle name="Percent" xfId="1" builtinId="5"/>
  </cellStyles>
  <dxfs count="17">
    <dxf>
      <numFmt numFmtId="164" formatCode="[&gt;=1000000]&quot;$&quot;#0.0,,\ &quot;m&quot;;[&gt;=1000]&quot;$&quot;#0.0,&quot;k&quot;;&quot;$&quot;#,##0"/>
    </dxf>
    <dxf>
      <numFmt numFmtId="164" formatCode="[&gt;=1000000]&quot;$&quot;#0.0,,\ &quot;m&quot;;[&gt;=1000]&quot;$&quot;#0.0,&quot;k&quot;;&quot;$&quot;#,##0"/>
    </dxf>
    <dxf>
      <numFmt numFmtId="164" formatCode="[&gt;=1000000]&quot;$&quot;#0.0,,\ &quot;m&quot;;[&gt;=1000]&quot;$&quot;#0.0,&quot;k&quot;;&quot;$&quot;#,##0"/>
    </dxf>
    <dxf>
      <numFmt numFmtId="164" formatCode="[&gt;=1000000]&quot;$&quot;#0.0,,\ &quot;m&quot;;[&gt;=1000]&quot;$&quot;#0.0,&quot;k&quot;;&quot;$&quot;#,##0"/>
    </dxf>
    <dxf>
      <numFmt numFmtId="164" formatCode="[&gt;=1000000]&quot;$&quot;#0.0,,\ &quot;m&quot;;[&gt;=1000]&quot;$&quot;#0.0,&quot;k&quot;;&quot;$&quot;#,##0"/>
    </dxf>
    <dxf>
      <numFmt numFmtId="164" formatCode="[&gt;=1000000]&quot;$&quot;#0.0,,\ &quot;m&quot;;[&gt;=1000]&quot;$&quot;#0.0,&quot;k&quot;;&quot;$&quot;#,##0"/>
    </dxf>
    <dxf>
      <numFmt numFmtId="164" formatCode="[&gt;=1000000]&quot;$&quot;#0.0,,\ &quot;m&quot;;[&gt;=1000]&quot;$&quot;#0.0,&quot;k&quot;;&quot;$&quot;#,##0"/>
    </dxf>
    <dxf>
      <numFmt numFmtId="164" formatCode="[&gt;=1000000]&quot;$&quot;#0.0,,\ &quot;m&quot;;[&gt;=1000]&quot;$&quot;#0.0,&quot;k&quot;;&quot;$&quot;#,##0"/>
    </dxf>
    <dxf>
      <numFmt numFmtId="164" formatCode="[&gt;=1000000]&quot;$&quot;#0.0,,\ &quot;m&quot;;[&gt;=1000]&quot;$&quot;#0.0,&quot;k&quot;;&quot;$&quot;#,##0"/>
    </dxf>
    <dxf>
      <numFmt numFmtId="164" formatCode="[&gt;=1000000]&quot;$&quot;#0.0,,\ &quot;m&quot;;[&gt;=1000]&quot;$&quot;#0.0,&quot;k&quot;;&quot;$&quot;#,##0"/>
    </dxf>
    <dxf>
      <numFmt numFmtId="164" formatCode="[&gt;=1000000]&quot;$&quot;#0.0,,\ &quot;m&quot;;[&gt;=1000]&quot;$&quot;#0.0,&quot;k&quot;;&quot;$&quot;#,##0"/>
    </dxf>
    <dxf>
      <numFmt numFmtId="164" formatCode="[&gt;=1000000]&quot;$&quot;#0.0,,\ &quot;m&quot;;[&gt;=1000]&quot;$&quot;#0.0,&quot;k&quot;;&quot;$&quot;#,##0"/>
    </dxf>
    <dxf>
      <numFmt numFmtId="164" formatCode="[&gt;=1000000]&quot;$&quot;#0.0,,\ &quot;m&quot;;[&gt;=1000]&quot;$&quot;#0.0,&quot;k&quot;;&quot;$&quot;#,##0"/>
    </dxf>
    <dxf>
      <numFmt numFmtId="164" formatCode="[&gt;=1000000]&quot;$&quot;#0.0,,\ &quot;m&quot;;[&gt;=1000]&quot;$&quot;#0.0,&quot;k&quot;;&quot;$&quot;#,##0"/>
    </dxf>
    <dxf>
      <numFmt numFmtId="164" formatCode="[&gt;=1000000]&quot;$&quot;#0.0,,\ &quot;m&quot;;[&gt;=1000]&quot;$&quot;#0.0,&quot;k&quot;;&quot;$&quot;#,##0"/>
    </dxf>
    <dxf>
      <font>
        <b/>
        <i val="0"/>
        <sz val="12"/>
        <color theme="0"/>
      </font>
      <border>
        <bottom style="thin">
          <color theme="4"/>
        </bottom>
        <vertical/>
        <horizontal/>
      </border>
    </dxf>
    <dxf>
      <font>
        <b/>
        <i val="0"/>
        <sz val="12"/>
        <color theme="0"/>
      </font>
      <fill>
        <patternFill>
          <bgColor rgb="FF0A0E19"/>
        </patternFill>
      </fill>
      <border diagonalUp="0" diagonalDown="0">
        <left/>
        <right/>
        <top/>
        <bottom/>
        <vertical/>
        <horizontal/>
      </border>
    </dxf>
  </dxfs>
  <tableStyles count="1" defaultTableStyle="TableStyleMedium2" defaultPivotStyle="PivotStyleLight16">
    <tableStyle name="SlicerStyleLight1 2" pivot="0" table="0" count="10" xr9:uid="{E094A1DD-8AFF-4BEA-AEBB-3B79A8E79905}">
      <tableStyleElement type="wholeTable" dxfId="16"/>
      <tableStyleElement type="headerRow" dxfId="15"/>
    </tableStyle>
  </tableStyles>
  <colors>
    <mruColors>
      <color rgb="FF226AFC"/>
      <color rgb="FF5E9EEF"/>
      <color rgb="FF0A0E19"/>
      <color rgb="FF151A2D"/>
      <color rgb="FFD3D7DF"/>
    </mruColors>
  </colors>
  <extLst>
    <ext xmlns:x14="http://schemas.microsoft.com/office/spreadsheetml/2009/9/main" uri="{46F421CA-312F-682f-3DD2-61675219B42D}">
      <x14:dxfs count="8">
        <dxf>
          <font>
            <b/>
            <i val="0"/>
            <sz val="12"/>
            <color theme="0"/>
          </font>
          <fill>
            <patternFill patternType="solid">
              <fgColor auto="1"/>
              <bgColor rgb="FF5E9EEF"/>
            </patternFill>
          </fill>
          <border diagonalUp="0" diagonalDown="0">
            <left/>
            <right/>
            <top/>
            <bottom/>
            <vertical/>
            <horizontal/>
          </border>
        </dxf>
        <dxf>
          <font>
            <b/>
            <i val="0"/>
            <sz val="12"/>
            <color theme="0"/>
          </font>
          <fill>
            <patternFill patternType="solid">
              <fgColor auto="1"/>
              <bgColor rgb="FF5E9EEF"/>
            </patternFill>
          </fill>
          <border diagonalUp="0" diagonalDown="0">
            <left/>
            <right/>
            <top/>
            <bottom/>
            <vertical/>
            <horizontal/>
          </border>
        </dxf>
        <dxf>
          <font>
            <b/>
            <i val="0"/>
            <sz val="12"/>
            <color theme="0"/>
          </font>
          <fill>
            <patternFill patternType="solid">
              <fgColor auto="1"/>
              <bgColor rgb="FF5E9EEF"/>
            </patternFill>
          </fill>
          <border diagonalUp="0" diagonalDown="0">
            <left/>
            <right/>
            <top/>
            <bottom/>
            <vertical/>
            <horizontal/>
          </border>
        </dxf>
        <dxf>
          <font>
            <b/>
            <i val="0"/>
            <sz val="12"/>
            <color theme="0"/>
          </font>
          <fill>
            <patternFill patternType="solid">
              <fgColor auto="1"/>
              <bgColor rgb="FF5E9EEF"/>
            </patternFill>
          </fill>
          <border diagonalUp="0" diagonalDown="0">
            <left/>
            <right/>
            <top/>
            <bottom/>
            <vertical/>
            <horizontal/>
          </border>
        </dxf>
        <dxf>
          <font>
            <b/>
            <i val="0"/>
            <sz val="12"/>
            <color theme="0"/>
          </font>
          <fill>
            <patternFill patternType="solid">
              <fgColor theme="4" tint="0.79995117038483843"/>
              <bgColor rgb="FF226AFC"/>
            </patternFill>
          </fill>
          <border diagonalUp="0" diagonalDown="0">
            <left/>
            <right/>
            <top/>
            <bottom/>
            <vertical/>
            <horizontal/>
          </border>
        </dxf>
        <dxf>
          <font>
            <b/>
            <i val="0"/>
            <sz val="12"/>
            <color theme="0"/>
          </font>
          <fill>
            <patternFill patternType="solid">
              <fgColor theme="4" tint="0.59999389629810485"/>
              <bgColor rgb="FF226AFC"/>
            </patternFill>
          </fill>
          <border diagonalUp="0" diagonalDown="0">
            <left/>
            <right/>
            <top/>
            <bottom/>
            <vertical/>
            <horizontal/>
          </border>
        </dxf>
        <dxf>
          <font>
            <b/>
            <i val="0"/>
            <sz val="12"/>
            <color theme="0"/>
          </font>
          <fill>
            <patternFill patternType="solid">
              <fgColor rgb="FFFFFFFF"/>
              <bgColor rgb="FF226AFC"/>
            </patternFill>
          </fill>
          <border diagonalUp="0" diagonalDown="0">
            <left/>
            <right/>
            <top/>
            <bottom/>
            <vertical/>
            <horizontal/>
          </border>
        </dxf>
        <dxf>
          <font>
            <b/>
            <i val="0"/>
            <sz val="12"/>
            <color theme="0"/>
          </font>
          <fill>
            <patternFill patternType="solid">
              <fgColor rgb="FFFFFFFF"/>
              <bgColor rgb="FF226AFC"/>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styles" Target="styles.xml"/><Relationship Id="rId21" Type="http://schemas.openxmlformats.org/officeDocument/2006/relationships/pivotCacheDefinition" Target="pivotCache/pivotCacheDefinition18.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50" Type="http://schemas.openxmlformats.org/officeDocument/2006/relationships/customXml" Target="../customXml/item21.xml"/><Relationship Id="rId55" Type="http://schemas.openxmlformats.org/officeDocument/2006/relationships/customXml" Target="../customXml/item26.xml"/><Relationship Id="rId63" Type="http://schemas.openxmlformats.org/officeDocument/2006/relationships/customXml" Target="../customXml/item34.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9" Type="http://schemas.openxmlformats.org/officeDocument/2006/relationships/calcChain" Target="calcChain.xml"/><Relationship Id="rId11" Type="http://schemas.openxmlformats.org/officeDocument/2006/relationships/pivotCacheDefinition" Target="pivotCache/pivotCacheDefinition8.xml"/><Relationship Id="rId24" Type="http://schemas.openxmlformats.org/officeDocument/2006/relationships/theme" Target="theme/them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3" Type="http://schemas.openxmlformats.org/officeDocument/2006/relationships/customXml" Target="../customXml/item24.xml"/><Relationship Id="rId58" Type="http://schemas.openxmlformats.org/officeDocument/2006/relationships/customXml" Target="../customXml/item29.xml"/><Relationship Id="rId66" Type="http://schemas.openxmlformats.org/officeDocument/2006/relationships/customXml" Target="../customXml/item37.xml"/><Relationship Id="rId5" Type="http://schemas.openxmlformats.org/officeDocument/2006/relationships/pivotCacheDefinition" Target="pivotCache/pivotCacheDefinition2.xml"/><Relationship Id="rId61" Type="http://schemas.openxmlformats.org/officeDocument/2006/relationships/customXml" Target="../customXml/item32.xml"/><Relationship Id="rId19" Type="http://schemas.openxmlformats.org/officeDocument/2006/relationships/pivotCacheDefinition" Target="pivotCache/pivotCacheDefinition16.xml"/><Relationship Id="rId14" Type="http://schemas.openxmlformats.org/officeDocument/2006/relationships/pivotCacheDefinition" Target="pivotCache/pivotCacheDefinition11.xml"/><Relationship Id="rId22" Type="http://schemas.microsoft.com/office/2007/relationships/slicerCache" Target="slicerCaches/slicerCache1.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56" Type="http://schemas.openxmlformats.org/officeDocument/2006/relationships/customXml" Target="../customXml/item27.xml"/><Relationship Id="rId64" Type="http://schemas.openxmlformats.org/officeDocument/2006/relationships/customXml" Target="../customXml/item35.xml"/><Relationship Id="rId8" Type="http://schemas.openxmlformats.org/officeDocument/2006/relationships/pivotCacheDefinition" Target="pivotCache/pivotCacheDefinition5.xml"/><Relationship Id="rId51" Type="http://schemas.openxmlformats.org/officeDocument/2006/relationships/customXml" Target="../customXml/item22.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openxmlformats.org/officeDocument/2006/relationships/connections" Target="connection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59" Type="http://schemas.openxmlformats.org/officeDocument/2006/relationships/customXml" Target="../customXml/item30.xml"/><Relationship Id="rId67" Type="http://schemas.openxmlformats.org/officeDocument/2006/relationships/customXml" Target="../customXml/item38.xml"/><Relationship Id="rId20" Type="http://schemas.openxmlformats.org/officeDocument/2006/relationships/pivotCacheDefinition" Target="pivotCache/pivotCacheDefinition17.xml"/><Relationship Id="rId41" Type="http://schemas.openxmlformats.org/officeDocument/2006/relationships/customXml" Target="../customXml/item12.xml"/><Relationship Id="rId54" Type="http://schemas.openxmlformats.org/officeDocument/2006/relationships/customXml" Target="../customXml/item25.xml"/><Relationship Id="rId62" Type="http://schemas.openxmlformats.org/officeDocument/2006/relationships/customXml" Target="../customXml/item33.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openxmlformats.org/officeDocument/2006/relationships/pivotCacheDefinition" Target="pivotCache/pivotCacheDefinition12.xml"/><Relationship Id="rId23" Type="http://schemas.microsoft.com/office/2007/relationships/slicerCache" Target="slicerCaches/slicerCache2.xml"/><Relationship Id="rId28" Type="http://schemas.openxmlformats.org/officeDocument/2006/relationships/powerPivotData" Target="model/item.data"/><Relationship Id="rId36" Type="http://schemas.openxmlformats.org/officeDocument/2006/relationships/customXml" Target="../customXml/item7.xml"/><Relationship Id="rId49" Type="http://schemas.openxmlformats.org/officeDocument/2006/relationships/customXml" Target="../customXml/item20.xml"/><Relationship Id="rId57" Type="http://schemas.openxmlformats.org/officeDocument/2006/relationships/customXml" Target="../customXml/item28.xml"/><Relationship Id="rId10" Type="http://schemas.openxmlformats.org/officeDocument/2006/relationships/pivotCacheDefinition" Target="pivotCache/pivotCacheDefinition7.xml"/><Relationship Id="rId31" Type="http://schemas.openxmlformats.org/officeDocument/2006/relationships/customXml" Target="../customXml/item2.xml"/><Relationship Id="rId44" Type="http://schemas.openxmlformats.org/officeDocument/2006/relationships/customXml" Target="../customXml/item15.xml"/><Relationship Id="rId52" Type="http://schemas.openxmlformats.org/officeDocument/2006/relationships/customXml" Target="../customXml/item23.xml"/><Relationship Id="rId60" Type="http://schemas.openxmlformats.org/officeDocument/2006/relationships/customXml" Target="../customXml/item31.xml"/><Relationship Id="rId65" Type="http://schemas.openxmlformats.org/officeDocument/2006/relationships/customXml" Target="../customXml/item36.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3" Type="http://schemas.openxmlformats.org/officeDocument/2006/relationships/pivotCacheDefinition" Target="pivotCache/pivotCacheDefinition10.xml"/><Relationship Id="rId18" Type="http://schemas.openxmlformats.org/officeDocument/2006/relationships/pivotCacheDefinition" Target="pivotCache/pivotCacheDefinition15.xml"/><Relationship Id="rId39" Type="http://schemas.openxmlformats.org/officeDocument/2006/relationships/customXml" Target="../customXml/item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TdI (SQL project).xlsx]Sheet1!PivotTable11</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226AF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5E9EE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D3D7D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226AFC"/>
            </a:solidFill>
            <a:round/>
          </a:ln>
          <a:effectLst/>
        </c:spPr>
        <c:marker>
          <c:symbol val="circle"/>
          <c:size val="6"/>
          <c:spPr>
            <a:solidFill>
              <a:srgbClr val="5E9EEF"/>
            </a:solidFill>
            <a:ln w="9525">
              <a:solidFill>
                <a:schemeClr val="accent1"/>
              </a:solidFill>
            </a:ln>
            <a:effectLst/>
          </c:spPr>
        </c:marker>
      </c:pivotFmt>
      <c:pivotFmt>
        <c:idx val="10"/>
        <c:spPr>
          <a:ln w="28575" cap="rnd">
            <a:solidFill>
              <a:srgbClr val="226AFC"/>
            </a:solidFill>
            <a:round/>
          </a:ln>
          <a:effectLst/>
        </c:spPr>
        <c:marker>
          <c:symbol val="circle"/>
          <c:size val="6"/>
          <c:spPr>
            <a:solidFill>
              <a:srgbClr val="5E9EEF"/>
            </a:solidFill>
            <a:ln w="9525">
              <a:solidFill>
                <a:schemeClr val="accent1"/>
              </a:solidFill>
            </a:ln>
            <a:effectLst/>
          </c:spPr>
        </c:marker>
      </c:pivotFmt>
    </c:pivotFmts>
    <c:plotArea>
      <c:layout>
        <c:manualLayout>
          <c:layoutTarget val="inner"/>
          <c:xMode val="edge"/>
          <c:yMode val="edge"/>
          <c:x val="1.5054429251240967E-2"/>
          <c:y val="5.9882472610305701E-2"/>
          <c:w val="0.90540990667654775"/>
          <c:h val="0.8138293791040605"/>
        </c:manualLayout>
      </c:layout>
      <c:lineChart>
        <c:grouping val="standard"/>
        <c:varyColors val="0"/>
        <c:ser>
          <c:idx val="0"/>
          <c:order val="0"/>
          <c:tx>
            <c:strRef>
              <c:f>Sheet1!$E$26</c:f>
              <c:strCache>
                <c:ptCount val="1"/>
                <c:pt idx="0">
                  <c:v>Total</c:v>
                </c:pt>
              </c:strCache>
            </c:strRef>
          </c:tx>
          <c:spPr>
            <a:ln w="28575" cap="rnd">
              <a:solidFill>
                <a:srgbClr val="226AFC"/>
              </a:solidFill>
              <a:round/>
            </a:ln>
            <a:effectLst/>
          </c:spPr>
          <c:marker>
            <c:symbol val="none"/>
          </c:marker>
          <c:dPt>
            <c:idx val="3"/>
            <c:marker>
              <c:symbol val="circle"/>
              <c:size val="6"/>
              <c:spPr>
                <a:solidFill>
                  <a:srgbClr val="5E9EEF"/>
                </a:solidFill>
                <a:ln w="9525">
                  <a:solidFill>
                    <a:schemeClr val="accent1"/>
                  </a:solidFill>
                </a:ln>
                <a:effectLst/>
              </c:spPr>
            </c:marker>
            <c:bubble3D val="0"/>
            <c:extLst>
              <c:ext xmlns:c16="http://schemas.microsoft.com/office/drawing/2014/chart" uri="{C3380CC4-5D6E-409C-BE32-E72D297353CC}">
                <c16:uniqueId val="{00000004-128D-4049-89ED-CA84C18B8119}"/>
              </c:ext>
            </c:extLst>
          </c:dPt>
          <c:dPt>
            <c:idx val="6"/>
            <c:marker>
              <c:symbol val="circle"/>
              <c:size val="6"/>
              <c:spPr>
                <a:solidFill>
                  <a:srgbClr val="5E9EEF"/>
                </a:solidFill>
                <a:ln w="9525">
                  <a:solidFill>
                    <a:schemeClr val="accent1"/>
                  </a:solidFill>
                </a:ln>
                <a:effectLst/>
              </c:spPr>
            </c:marker>
            <c:bubble3D val="0"/>
            <c:extLst>
              <c:ext xmlns:c16="http://schemas.microsoft.com/office/drawing/2014/chart" uri="{C3380CC4-5D6E-409C-BE32-E72D297353CC}">
                <c16:uniqueId val="{00000003-128D-4049-89ED-CA84C18B8119}"/>
              </c:ext>
            </c:extLst>
          </c:dPt>
          <c:cat>
            <c:strRef>
              <c:f>Sheet1!$D$27:$D$39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Sheet1!$E$27:$E$39</c:f>
              <c:numCache>
                <c:formatCode>[&gt;=1000000]"$"#0.0,,\ "m";[&gt;=1000]"$"#0.0,"k";"$"#,##0</c:formatCode>
                <c:ptCount val="12"/>
                <c:pt idx="0">
                  <c:v>221946.31999999989</c:v>
                </c:pt>
                <c:pt idx="1">
                  <c:v>192455.78999999998</c:v>
                </c:pt>
                <c:pt idx="2">
                  <c:v>170359.50999999992</c:v>
                </c:pt>
                <c:pt idx="3">
                  <c:v>211971.21999999994</c:v>
                </c:pt>
                <c:pt idx="4">
                  <c:v>144714.12999999995</c:v>
                </c:pt>
                <c:pt idx="5">
                  <c:v>138903.21999999997</c:v>
                </c:pt>
                <c:pt idx="6">
                  <c:v>220959.71000000002</c:v>
                </c:pt>
                <c:pt idx="7">
                  <c:v>170396.71999999994</c:v>
                </c:pt>
                <c:pt idx="8">
                  <c:v>206174.15999999992</c:v>
                </c:pt>
                <c:pt idx="9">
                  <c:v>201175.92999999988</c:v>
                </c:pt>
                <c:pt idx="10">
                  <c:v>182225.96999999997</c:v>
                </c:pt>
                <c:pt idx="11">
                  <c:v>140432.90999999997</c:v>
                </c:pt>
              </c:numCache>
            </c:numRef>
          </c:val>
          <c:smooth val="1"/>
          <c:extLst>
            <c:ext xmlns:c16="http://schemas.microsoft.com/office/drawing/2014/chart" uri="{C3380CC4-5D6E-409C-BE32-E72D297353CC}">
              <c16:uniqueId val="{00000000-128D-4049-89ED-CA84C18B8119}"/>
            </c:ext>
          </c:extLst>
        </c:ser>
        <c:dLbls>
          <c:showLegendKey val="0"/>
          <c:showVal val="0"/>
          <c:showCatName val="0"/>
          <c:showSerName val="0"/>
          <c:showPercent val="0"/>
          <c:showBubbleSize val="0"/>
        </c:dLbls>
        <c:smooth val="0"/>
        <c:axId val="175165135"/>
        <c:axId val="175167055"/>
      </c:lineChart>
      <c:catAx>
        <c:axId val="175165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5167055"/>
        <c:crosses val="autoZero"/>
        <c:auto val="1"/>
        <c:lblAlgn val="ctr"/>
        <c:lblOffset val="100"/>
        <c:noMultiLvlLbl val="0"/>
      </c:catAx>
      <c:valAx>
        <c:axId val="175167055"/>
        <c:scaling>
          <c:orientation val="minMax"/>
        </c:scaling>
        <c:delete val="1"/>
        <c:axPos val="l"/>
        <c:numFmt formatCode="[&gt;=1000000]&quot;$&quot;#0.0,,\ &quot;m&quot;;[&gt;=1000]&quot;$&quot;#0.0,&quot;k&quot;;&quot;$&quot;#,##0" sourceLinked="1"/>
        <c:majorTickMark val="none"/>
        <c:minorTickMark val="none"/>
        <c:tickLblPos val="nextTo"/>
        <c:crossAx val="1751651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TdI (SQL project).xlsx]Sheet1!PivotTable2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26AF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Sheet1!$B$12</c:f>
              <c:strCache>
                <c:ptCount val="1"/>
                <c:pt idx="0">
                  <c:v>Total</c:v>
                </c:pt>
              </c:strCache>
            </c:strRef>
          </c:tx>
          <c:spPr>
            <a:solidFill>
              <a:srgbClr val="226AFC"/>
            </a:solidFill>
            <a:ln>
              <a:noFill/>
            </a:ln>
            <a:effectLst/>
          </c:spPr>
          <c:invertIfNegative val="0"/>
          <c:cat>
            <c:strRef>
              <c:f>Sheet1!$A$13:$A$18</c:f>
              <c:strCache>
                <c:ptCount val="5"/>
                <c:pt idx="0">
                  <c:v>Miranda Thomas</c:v>
                </c:pt>
                <c:pt idx="1">
                  <c:v>Jean Dougherty</c:v>
                </c:pt>
                <c:pt idx="2">
                  <c:v>Ricky Rush</c:v>
                </c:pt>
                <c:pt idx="3">
                  <c:v>David Lee</c:v>
                </c:pt>
                <c:pt idx="4">
                  <c:v>Mark Cannon</c:v>
                </c:pt>
              </c:strCache>
            </c:strRef>
          </c:cat>
          <c:val>
            <c:numRef>
              <c:f>Sheet1!$B$13:$B$18</c:f>
              <c:numCache>
                <c:formatCode>[&gt;=1000000]"$"#0.0,,\ "m";[&gt;=1000]"$"#0.0,"k";"$"#,##0</c:formatCode>
                <c:ptCount val="5"/>
                <c:pt idx="0">
                  <c:v>36433.879999999997</c:v>
                </c:pt>
                <c:pt idx="1">
                  <c:v>31701.52</c:v>
                </c:pt>
                <c:pt idx="2">
                  <c:v>27868.36</c:v>
                </c:pt>
                <c:pt idx="3">
                  <c:v>27343.34</c:v>
                </c:pt>
                <c:pt idx="4">
                  <c:v>27125.33</c:v>
                </c:pt>
              </c:numCache>
            </c:numRef>
          </c:val>
          <c:extLst>
            <c:ext xmlns:c16="http://schemas.microsoft.com/office/drawing/2014/chart" uri="{C3380CC4-5D6E-409C-BE32-E72D297353CC}">
              <c16:uniqueId val="{00000000-C0D5-4354-A2CF-852CD81EE38C}"/>
            </c:ext>
          </c:extLst>
        </c:ser>
        <c:dLbls>
          <c:showLegendKey val="0"/>
          <c:showVal val="0"/>
          <c:showCatName val="0"/>
          <c:showSerName val="0"/>
          <c:showPercent val="0"/>
          <c:showBubbleSize val="0"/>
        </c:dLbls>
        <c:gapWidth val="182"/>
        <c:axId val="566669727"/>
        <c:axId val="566658687"/>
      </c:barChart>
      <c:catAx>
        <c:axId val="566669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66658687"/>
        <c:crosses val="autoZero"/>
        <c:auto val="1"/>
        <c:lblAlgn val="ctr"/>
        <c:lblOffset val="100"/>
        <c:noMultiLvlLbl val="0"/>
      </c:catAx>
      <c:valAx>
        <c:axId val="566658687"/>
        <c:scaling>
          <c:orientation val="minMax"/>
        </c:scaling>
        <c:delete val="1"/>
        <c:axPos val="b"/>
        <c:numFmt formatCode="[&gt;=1000000]&quot;$&quot;#0.0,,\ &quot;m&quot;;[&gt;=1000]&quot;$&quot;#0.0,&quot;k&quot;;&quot;$&quot;#,##0" sourceLinked="1"/>
        <c:majorTickMark val="none"/>
        <c:minorTickMark val="none"/>
        <c:tickLblPos val="nextTo"/>
        <c:crossAx val="5666697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TdI (SQL project).xlsx]Sheet1!PivotTable1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26AFC"/>
          </a:solidFill>
          <a:ln cap="rnd">
            <a:noFill/>
          </a:ln>
          <a:effectLst>
            <a:softEdge rad="0"/>
          </a:effectLst>
          <a:scene3d>
            <a:camera prst="orthographicFront"/>
            <a:lightRig rig="threePt" dir="t"/>
          </a:scene3d>
          <a:sp3d>
            <a:bevelT w="19050" h="82550"/>
            <a:bevelB w="381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5E9EEF"/>
          </a:solidFill>
          <a:ln cap="rnd">
            <a:noFill/>
          </a:ln>
          <a:effectLst>
            <a:softEdge rad="0"/>
          </a:effectLst>
          <a:scene3d>
            <a:camera prst="orthographicFront"/>
            <a:lightRig rig="threePt" dir="t"/>
          </a:scene3d>
          <a:sp3d>
            <a:bevelT w="19050" h="82550"/>
            <a:bevelB w="38100"/>
          </a:sp3d>
        </c:spPr>
      </c:pivotFmt>
      <c:pivotFmt>
        <c:idx val="4"/>
        <c:spPr>
          <a:solidFill>
            <a:srgbClr val="D3D7DF"/>
          </a:solidFill>
          <a:ln cap="rnd">
            <a:noFill/>
          </a:ln>
          <a:effectLst>
            <a:softEdge rad="0"/>
          </a:effectLst>
          <a:scene3d>
            <a:camera prst="orthographicFront"/>
            <a:lightRig rig="threePt" dir="t"/>
          </a:scene3d>
          <a:sp3d>
            <a:bevelT w="19050" h="82550"/>
            <a:bevelB w="38100"/>
          </a:sp3d>
        </c:spPr>
      </c:pivotFmt>
      <c:pivotFmt>
        <c:idx val="5"/>
        <c:spPr>
          <a:solidFill>
            <a:srgbClr val="5E9EEF"/>
          </a:solidFill>
          <a:ln cap="rnd">
            <a:noFill/>
          </a:ln>
          <a:effectLst>
            <a:softEdge rad="0"/>
          </a:effectLst>
          <a:scene3d>
            <a:camera prst="orthographicFront"/>
            <a:lightRig rig="threePt" dir="t"/>
          </a:scene3d>
          <a:sp3d>
            <a:bevelT w="19050" h="82550"/>
            <a:bevelB w="38100"/>
          </a:sp3d>
        </c:spPr>
      </c:pivotFmt>
    </c:pivotFmts>
    <c:plotArea>
      <c:layout/>
      <c:barChart>
        <c:barDir val="col"/>
        <c:grouping val="clustered"/>
        <c:varyColors val="0"/>
        <c:ser>
          <c:idx val="0"/>
          <c:order val="0"/>
          <c:tx>
            <c:strRef>
              <c:f>Sheet1!$B$1</c:f>
              <c:strCache>
                <c:ptCount val="1"/>
                <c:pt idx="0">
                  <c:v>Total</c:v>
                </c:pt>
              </c:strCache>
            </c:strRef>
          </c:tx>
          <c:spPr>
            <a:solidFill>
              <a:srgbClr val="226AFC"/>
            </a:solidFill>
            <a:ln cap="rnd">
              <a:noFill/>
            </a:ln>
            <a:effectLst>
              <a:softEdge rad="0"/>
            </a:effectLst>
            <a:scene3d>
              <a:camera prst="orthographicFront"/>
              <a:lightRig rig="threePt" dir="t"/>
            </a:scene3d>
            <a:sp3d>
              <a:bevelT w="19050" h="82550"/>
              <a:bevelB w="38100"/>
            </a:sp3d>
          </c:spPr>
          <c:invertIfNegative val="0"/>
          <c:dPt>
            <c:idx val="1"/>
            <c:invertIfNegative val="0"/>
            <c:bubble3D val="0"/>
            <c:spPr>
              <a:solidFill>
                <a:srgbClr val="5E9EEF"/>
              </a:solidFill>
              <a:ln cap="rnd">
                <a:noFill/>
              </a:ln>
              <a:effectLst>
                <a:softEdge rad="0"/>
              </a:effectLst>
              <a:scene3d>
                <a:camera prst="orthographicFront"/>
                <a:lightRig rig="threePt" dir="t"/>
              </a:scene3d>
              <a:sp3d>
                <a:bevelT w="19050" h="82550"/>
                <a:bevelB w="38100"/>
              </a:sp3d>
            </c:spPr>
            <c:extLst>
              <c:ext xmlns:c16="http://schemas.microsoft.com/office/drawing/2014/chart" uri="{C3380CC4-5D6E-409C-BE32-E72D297353CC}">
                <c16:uniqueId val="{00000001-5FB8-4957-8D03-93A561AA63E2}"/>
              </c:ext>
            </c:extLst>
          </c:dPt>
          <c:dPt>
            <c:idx val="3"/>
            <c:invertIfNegative val="0"/>
            <c:bubble3D val="0"/>
            <c:spPr>
              <a:solidFill>
                <a:srgbClr val="D3D7DF"/>
              </a:solidFill>
              <a:ln cap="rnd">
                <a:noFill/>
              </a:ln>
              <a:effectLst>
                <a:softEdge rad="0"/>
              </a:effectLst>
              <a:scene3d>
                <a:camera prst="orthographicFront"/>
                <a:lightRig rig="threePt" dir="t"/>
              </a:scene3d>
              <a:sp3d>
                <a:bevelT w="19050" h="82550"/>
                <a:bevelB w="38100"/>
              </a:sp3d>
            </c:spPr>
            <c:extLst>
              <c:ext xmlns:c16="http://schemas.microsoft.com/office/drawing/2014/chart" uri="{C3380CC4-5D6E-409C-BE32-E72D297353CC}">
                <c16:uniqueId val="{00000002-5FB8-4957-8D03-93A561AA63E2}"/>
              </c:ext>
            </c:extLst>
          </c:dPt>
          <c:dPt>
            <c:idx val="5"/>
            <c:invertIfNegative val="0"/>
            <c:bubble3D val="0"/>
            <c:spPr>
              <a:solidFill>
                <a:srgbClr val="5E9EEF"/>
              </a:solidFill>
              <a:ln cap="rnd">
                <a:noFill/>
              </a:ln>
              <a:effectLst>
                <a:softEdge rad="0"/>
              </a:effectLst>
              <a:scene3d>
                <a:camera prst="orthographicFront"/>
                <a:lightRig rig="threePt" dir="t"/>
              </a:scene3d>
              <a:sp3d>
                <a:bevelT w="19050" h="82550"/>
                <a:bevelB w="38100"/>
              </a:sp3d>
            </c:spPr>
            <c:extLst>
              <c:ext xmlns:c16="http://schemas.microsoft.com/office/drawing/2014/chart" uri="{C3380CC4-5D6E-409C-BE32-E72D297353CC}">
                <c16:uniqueId val="{00000003-5FB8-4957-8D03-93A561AA63E2}"/>
              </c:ext>
            </c:extLst>
          </c:dPt>
          <c:cat>
            <c:strRef>
              <c:f>Sheet1!$A$2:$A$9</c:f>
              <c:strCache>
                <c:ptCount val="7"/>
                <c:pt idx="0">
                  <c:v>Beauty</c:v>
                </c:pt>
                <c:pt idx="1">
                  <c:v>Books</c:v>
                </c:pt>
                <c:pt idx="2">
                  <c:v>Clothing</c:v>
                </c:pt>
                <c:pt idx="3">
                  <c:v>Electronics</c:v>
                </c:pt>
                <c:pt idx="4">
                  <c:v>Furniture</c:v>
                </c:pt>
                <c:pt idx="5">
                  <c:v>Home</c:v>
                </c:pt>
                <c:pt idx="6">
                  <c:v>Sports</c:v>
                </c:pt>
              </c:strCache>
            </c:strRef>
          </c:cat>
          <c:val>
            <c:numRef>
              <c:f>Sheet1!$B$2:$B$9</c:f>
              <c:numCache>
                <c:formatCode>[&gt;=1000000]"$"#0.0,,\ "m";[&gt;=1000]"$"#0.0,"k";"$"#,##0</c:formatCode>
                <c:ptCount val="7"/>
                <c:pt idx="0">
                  <c:v>187210.51999999993</c:v>
                </c:pt>
                <c:pt idx="1">
                  <c:v>254584.00000000006</c:v>
                </c:pt>
                <c:pt idx="2">
                  <c:v>315860.70000000013</c:v>
                </c:pt>
                <c:pt idx="3">
                  <c:v>549314.40000000037</c:v>
                </c:pt>
                <c:pt idx="4">
                  <c:v>397144.46</c:v>
                </c:pt>
                <c:pt idx="5">
                  <c:v>311327.47000000026</c:v>
                </c:pt>
                <c:pt idx="6">
                  <c:v>186274.03999999989</c:v>
                </c:pt>
              </c:numCache>
            </c:numRef>
          </c:val>
          <c:extLst>
            <c:ext xmlns:c16="http://schemas.microsoft.com/office/drawing/2014/chart" uri="{C3380CC4-5D6E-409C-BE32-E72D297353CC}">
              <c16:uniqueId val="{00000000-5FB8-4957-8D03-93A561AA63E2}"/>
            </c:ext>
          </c:extLst>
        </c:ser>
        <c:dLbls>
          <c:showLegendKey val="0"/>
          <c:showVal val="0"/>
          <c:showCatName val="0"/>
          <c:showSerName val="0"/>
          <c:showPercent val="0"/>
          <c:showBubbleSize val="0"/>
        </c:dLbls>
        <c:gapWidth val="103"/>
        <c:overlap val="-20"/>
        <c:axId val="560490767"/>
        <c:axId val="560496527"/>
      </c:barChart>
      <c:catAx>
        <c:axId val="5604907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60496527"/>
        <c:crosses val="autoZero"/>
        <c:auto val="1"/>
        <c:lblAlgn val="ctr"/>
        <c:lblOffset val="100"/>
        <c:noMultiLvlLbl val="0"/>
      </c:catAx>
      <c:valAx>
        <c:axId val="560496527"/>
        <c:scaling>
          <c:orientation val="minMax"/>
        </c:scaling>
        <c:delete val="1"/>
        <c:axPos val="l"/>
        <c:numFmt formatCode="[&gt;=1000000]&quot;$&quot;#0.0,,\ &quot;m&quot;;[&gt;=1000]&quot;$&quot;#0.0,&quot;k&quot;;&quot;$&quot;#,##0" sourceLinked="1"/>
        <c:majorTickMark val="none"/>
        <c:minorTickMark val="none"/>
        <c:tickLblPos val="nextTo"/>
        <c:crossAx val="5604907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TdI (SQL project).xlsx]Sheet1!PivotTable15</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226AFC"/>
          </a:solidFill>
          <a:ln w="19050">
            <a:noFill/>
          </a:ln>
          <a:effectLst/>
        </c:spPr>
        <c:dLbl>
          <c:idx val="0"/>
          <c:layout>
            <c:manualLayout>
              <c:x val="6.6928113760226962E-2"/>
              <c:y val="0.2354022783974850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D3D7DF"/>
          </a:solidFill>
          <a:ln w="19050">
            <a:noFill/>
          </a:ln>
          <a:effectLst/>
        </c:spPr>
        <c:dLbl>
          <c:idx val="0"/>
          <c:layout>
            <c:manualLayout>
              <c:x val="-0.1078286277248101"/>
              <c:y val="-0.1647815948782395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8033408429838929"/>
          <c:y val="0.13405843437449885"/>
          <c:w val="0.58355840326969888"/>
          <c:h val="0.8092245356978286"/>
        </c:manualLayout>
      </c:layout>
      <c:doughnutChart>
        <c:varyColors val="1"/>
        <c:ser>
          <c:idx val="0"/>
          <c:order val="0"/>
          <c:tx>
            <c:strRef>
              <c:f>Sheet1!$C$30</c:f>
              <c:strCache>
                <c:ptCount val="1"/>
                <c:pt idx="0">
                  <c:v>Total</c:v>
                </c:pt>
              </c:strCache>
            </c:strRef>
          </c:tx>
          <c:spPr>
            <a:ln>
              <a:noFill/>
            </a:ln>
          </c:spPr>
          <c:dPt>
            <c:idx val="0"/>
            <c:bubble3D val="0"/>
            <c:spPr>
              <a:solidFill>
                <a:srgbClr val="226AFC"/>
              </a:solidFill>
              <a:ln w="19050">
                <a:noFill/>
              </a:ln>
              <a:effectLst/>
            </c:spPr>
            <c:extLst>
              <c:ext xmlns:c16="http://schemas.microsoft.com/office/drawing/2014/chart" uri="{C3380CC4-5D6E-409C-BE32-E72D297353CC}">
                <c16:uniqueId val="{00000001-287B-4C6F-958D-EEE5C14852D1}"/>
              </c:ext>
            </c:extLst>
          </c:dPt>
          <c:dPt>
            <c:idx val="1"/>
            <c:bubble3D val="0"/>
            <c:spPr>
              <a:solidFill>
                <a:srgbClr val="D3D7DF"/>
              </a:solidFill>
              <a:ln w="19050">
                <a:noFill/>
              </a:ln>
              <a:effectLst/>
            </c:spPr>
            <c:extLst>
              <c:ext xmlns:c16="http://schemas.microsoft.com/office/drawing/2014/chart" uri="{C3380CC4-5D6E-409C-BE32-E72D297353CC}">
                <c16:uniqueId val="{00000003-287B-4C6F-958D-EEE5C14852D1}"/>
              </c:ext>
            </c:extLst>
          </c:dPt>
          <c:dLbls>
            <c:dLbl>
              <c:idx val="0"/>
              <c:layout>
                <c:manualLayout>
                  <c:x val="6.6928113760226962E-2"/>
                  <c:y val="0.23540227839748509"/>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87B-4C6F-958D-EEE5C14852D1}"/>
                </c:ext>
              </c:extLst>
            </c:dLbl>
            <c:dLbl>
              <c:idx val="1"/>
              <c:layout>
                <c:manualLayout>
                  <c:x val="-0.1078286277248101"/>
                  <c:y val="-0.16478159487823957"/>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87B-4C6F-958D-EEE5C14852D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Sheet1!$B$31:$B$33</c:f>
              <c:strCache>
                <c:ptCount val="2"/>
                <c:pt idx="0">
                  <c:v>Delivered</c:v>
                </c:pt>
                <c:pt idx="1">
                  <c:v>Processing</c:v>
                </c:pt>
              </c:strCache>
            </c:strRef>
          </c:cat>
          <c:val>
            <c:numRef>
              <c:f>Sheet1!$C$31:$C$33</c:f>
              <c:numCache>
                <c:formatCode>General</c:formatCode>
                <c:ptCount val="2"/>
                <c:pt idx="0">
                  <c:v>93</c:v>
                </c:pt>
                <c:pt idx="1">
                  <c:v>113</c:v>
                </c:pt>
              </c:numCache>
            </c:numRef>
          </c:val>
          <c:extLst>
            <c:ext xmlns:c16="http://schemas.microsoft.com/office/drawing/2014/chart" uri="{C3380CC4-5D6E-409C-BE32-E72D297353CC}">
              <c16:uniqueId val="{00000004-287B-4C6F-958D-EEE5C14852D1}"/>
            </c:ext>
          </c:extLst>
        </c:ser>
        <c:dLbls>
          <c:showLegendKey val="0"/>
          <c:showVal val="1"/>
          <c:showCatName val="0"/>
          <c:showSerName val="0"/>
          <c:showPercent val="0"/>
          <c:showBubbleSize val="0"/>
          <c:showLeaderLines val="1"/>
        </c:dLbls>
        <c:firstSliceAng val="0"/>
        <c:holeSize val="89"/>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TdI (SQL project).xlsx]Sheet1!PivotTable13</c:name>
    <c:fmtId val="7"/>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226AF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5E9EE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D3D7D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rgbClr val="226AFC"/>
            </a:solidFill>
            <a:round/>
          </a:ln>
          <a:effectLst/>
        </c:spPr>
        <c:marker>
          <c:symbol val="circle"/>
          <c:size val="6"/>
          <c:spPr>
            <a:solidFill>
              <a:srgbClr val="5E9EEF"/>
            </a:solidFill>
            <a:ln w="9525">
              <a:solidFill>
                <a:schemeClr val="accent1"/>
              </a:solidFill>
            </a:ln>
            <a:effectLst/>
          </c:spPr>
        </c:marker>
      </c:pivotFmt>
      <c:pivotFmt>
        <c:idx val="22"/>
        <c:spPr>
          <a:solidFill>
            <a:schemeClr val="accent1"/>
          </a:solidFill>
          <a:ln w="28575" cap="rnd">
            <a:solidFill>
              <a:srgbClr val="226AF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rgbClr val="226AFC"/>
            </a:solidFill>
            <a:round/>
          </a:ln>
          <a:effectLst/>
        </c:spPr>
        <c:marker>
          <c:symbol val="circle"/>
          <c:size val="6"/>
          <c:spPr>
            <a:solidFill>
              <a:srgbClr val="5E9EEF"/>
            </a:solidFill>
            <a:ln w="9525">
              <a:solidFill>
                <a:schemeClr val="accent1"/>
              </a:solidFill>
            </a:ln>
            <a:effectLst/>
          </c:spPr>
        </c:marker>
      </c:pivotFmt>
      <c:pivotFmt>
        <c:idx val="24"/>
        <c:spPr>
          <a:solidFill>
            <a:schemeClr val="accent1"/>
          </a:solidFill>
          <a:ln w="28575" cap="rnd">
            <a:solidFill>
              <a:srgbClr val="5E9EE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rgbClr val="D3D7D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noFill/>
            <a:round/>
          </a:ln>
          <a:effectLst/>
        </c:spPr>
        <c:marker>
          <c:symbol val="circle"/>
          <c:size val="8"/>
          <c:spPr>
            <a:solidFill>
              <a:schemeClr val="accent1"/>
            </a:solidFill>
            <a:ln w="9525">
              <a:solidFill>
                <a:srgbClr val="226AFC"/>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noFill/>
            <a:round/>
          </a:ln>
          <a:effectLst/>
        </c:spPr>
        <c:marker>
          <c:symbol val="circle"/>
          <c:size val="8"/>
          <c:spPr>
            <a:solidFill>
              <a:srgbClr val="5E9EEF"/>
            </a:solidFill>
            <a:ln w="9525">
              <a:solidFill>
                <a:srgbClr val="226AFC"/>
              </a:solidFill>
            </a:ln>
            <a:effectLst/>
          </c:spPr>
        </c:marker>
      </c:pivotFmt>
      <c:pivotFmt>
        <c:idx val="28"/>
        <c:spPr>
          <a:solidFill>
            <a:schemeClr val="accent1"/>
          </a:solidFill>
          <a:ln w="28575" cap="rnd">
            <a:solidFill>
              <a:srgbClr val="5E9EE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rgbClr val="D3D7D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828024859260245E-2"/>
          <c:y val="5.5632191964115049E-2"/>
          <c:w val="0.76426292664099649"/>
          <c:h val="0.76137094924368887"/>
        </c:manualLayout>
      </c:layout>
      <c:lineChart>
        <c:grouping val="standard"/>
        <c:varyColors val="0"/>
        <c:ser>
          <c:idx val="0"/>
          <c:order val="0"/>
          <c:tx>
            <c:strRef>
              <c:f>Sheet1!$J$36</c:f>
              <c:strCache>
                <c:ptCount val="1"/>
                <c:pt idx="0">
                  <c:v>Total</c:v>
                </c:pt>
              </c:strCache>
            </c:strRef>
          </c:tx>
          <c:spPr>
            <a:ln w="28575" cap="rnd">
              <a:noFill/>
              <a:round/>
            </a:ln>
            <a:effectLst/>
          </c:spPr>
          <c:marker>
            <c:symbol val="circle"/>
            <c:size val="8"/>
            <c:spPr>
              <a:solidFill>
                <a:schemeClr val="accent1"/>
              </a:solidFill>
              <a:ln w="9525">
                <a:solidFill>
                  <a:srgbClr val="226AFC"/>
                </a:solidFill>
              </a:ln>
              <a:effectLst/>
            </c:spPr>
          </c:marker>
          <c:dPt>
            <c:idx val="3"/>
            <c:marker>
              <c:symbol val="circle"/>
              <c:size val="8"/>
              <c:spPr>
                <a:solidFill>
                  <a:srgbClr val="5E9EEF"/>
                </a:solidFill>
                <a:ln w="9525">
                  <a:solidFill>
                    <a:srgbClr val="226AFC"/>
                  </a:solidFill>
                </a:ln>
                <a:effectLst/>
              </c:spPr>
            </c:marker>
            <c:bubble3D val="0"/>
            <c:extLst>
              <c:ext xmlns:c16="http://schemas.microsoft.com/office/drawing/2014/chart" uri="{C3380CC4-5D6E-409C-BE32-E72D297353CC}">
                <c16:uniqueId val="{00000000-9D35-4E47-BEC7-CDD1A4C6ABA9}"/>
              </c:ext>
            </c:extLst>
          </c:dPt>
          <c:cat>
            <c:multiLvlStrRef>
              <c:f>Sheet1!$I$37:$I$44</c:f>
              <c:multiLvlStrCache>
                <c:ptCount val="5"/>
                <c:lvl>
                  <c:pt idx="0">
                    <c:v>4</c:v>
                  </c:pt>
                  <c:pt idx="1">
                    <c:v>1</c:v>
                  </c:pt>
                  <c:pt idx="2">
                    <c:v>2</c:v>
                  </c:pt>
                  <c:pt idx="3">
                    <c:v>3</c:v>
                  </c:pt>
                  <c:pt idx="4">
                    <c:v>4</c:v>
                  </c:pt>
                </c:lvl>
                <c:lvl>
                  <c:pt idx="0">
                    <c:v>2024</c:v>
                  </c:pt>
                  <c:pt idx="1">
                    <c:v>2025</c:v>
                  </c:pt>
                </c:lvl>
              </c:multiLvlStrCache>
            </c:multiLvlStrRef>
          </c:cat>
          <c:val>
            <c:numRef>
              <c:f>Sheet1!$J$37:$J$44</c:f>
              <c:numCache>
                <c:formatCode>[&gt;=1000000]"$"#0.0,,\ "m";[&gt;=1000]"$"#0.0,"k";"$"#,##0</c:formatCode>
                <c:ptCount val="5"/>
                <c:pt idx="0">
                  <c:v>511319.88000000035</c:v>
                </c:pt>
                <c:pt idx="1">
                  <c:v>584761.62000000034</c:v>
                </c:pt>
                <c:pt idx="2">
                  <c:v>495588.57000000036</c:v>
                </c:pt>
                <c:pt idx="3">
                  <c:v>597530.5900000009</c:v>
                </c:pt>
                <c:pt idx="4">
                  <c:v>12514.929999999998</c:v>
                </c:pt>
              </c:numCache>
            </c:numRef>
          </c:val>
          <c:smooth val="1"/>
          <c:extLst>
            <c:ext xmlns:c16="http://schemas.microsoft.com/office/drawing/2014/chart" uri="{C3380CC4-5D6E-409C-BE32-E72D297353CC}">
              <c16:uniqueId val="{00000001-9D35-4E47-BEC7-CDD1A4C6ABA9}"/>
            </c:ext>
          </c:extLst>
        </c:ser>
        <c:dLbls>
          <c:showLegendKey val="0"/>
          <c:showVal val="0"/>
          <c:showCatName val="0"/>
          <c:showSerName val="0"/>
          <c:showPercent val="0"/>
          <c:showBubbleSize val="0"/>
        </c:dLbls>
        <c:dropLines>
          <c:spPr>
            <a:ln w="19050" cap="flat" cmpd="sng" algn="ctr">
              <a:solidFill>
                <a:srgbClr val="D3D7DF"/>
              </a:solidFill>
              <a:prstDash val="sysDot"/>
              <a:round/>
            </a:ln>
            <a:effectLst/>
          </c:spPr>
        </c:dropLines>
        <c:marker val="1"/>
        <c:smooth val="0"/>
        <c:axId val="560492687"/>
        <c:axId val="560499407"/>
      </c:lineChart>
      <c:catAx>
        <c:axId val="560492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560499407"/>
        <c:crosses val="autoZero"/>
        <c:auto val="1"/>
        <c:lblAlgn val="ctr"/>
        <c:lblOffset val="100"/>
        <c:noMultiLvlLbl val="0"/>
      </c:catAx>
      <c:valAx>
        <c:axId val="560499407"/>
        <c:scaling>
          <c:orientation val="minMax"/>
        </c:scaling>
        <c:delete val="1"/>
        <c:axPos val="l"/>
        <c:numFmt formatCode="[&gt;=1000000]&quot;$&quot;#0.0,,\ &quot;m&quot;;[&gt;=1000]&quot;$&quot;#0.0,&quot;k&quot;;&quot;$&quot;#,##0" sourceLinked="1"/>
        <c:majorTickMark val="none"/>
        <c:minorTickMark val="none"/>
        <c:tickLblPos val="nextTo"/>
        <c:crossAx val="5604926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TdI (SQL project).xlsx]Sheet1!PivotTable3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E9EE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226AFC"/>
          </a:solidFill>
          <a:ln>
            <a:noFill/>
          </a:ln>
          <a:effectLst/>
        </c:spPr>
      </c:pivotFmt>
      <c:pivotFmt>
        <c:idx val="4"/>
        <c:spPr>
          <a:solidFill>
            <a:srgbClr val="226AFC"/>
          </a:solidFill>
          <a:ln>
            <a:noFill/>
          </a:ln>
          <a:effectLst/>
        </c:spPr>
      </c:pivotFmt>
    </c:pivotFmts>
    <c:plotArea>
      <c:layout/>
      <c:barChart>
        <c:barDir val="col"/>
        <c:grouping val="clustered"/>
        <c:varyColors val="0"/>
        <c:ser>
          <c:idx val="0"/>
          <c:order val="0"/>
          <c:tx>
            <c:strRef>
              <c:f>Sheet1!$E$1</c:f>
              <c:strCache>
                <c:ptCount val="1"/>
                <c:pt idx="0">
                  <c:v>Total</c:v>
                </c:pt>
              </c:strCache>
            </c:strRef>
          </c:tx>
          <c:spPr>
            <a:solidFill>
              <a:srgbClr val="5E9EEF"/>
            </a:solidFill>
            <a:ln>
              <a:noFill/>
            </a:ln>
            <a:effectLst/>
          </c:spPr>
          <c:invertIfNegative val="0"/>
          <c:dPt>
            <c:idx val="0"/>
            <c:invertIfNegative val="0"/>
            <c:bubble3D val="0"/>
            <c:spPr>
              <a:solidFill>
                <a:srgbClr val="226AFC"/>
              </a:solidFill>
              <a:ln>
                <a:noFill/>
              </a:ln>
              <a:effectLst/>
            </c:spPr>
            <c:extLst>
              <c:ext xmlns:c16="http://schemas.microsoft.com/office/drawing/2014/chart" uri="{C3380CC4-5D6E-409C-BE32-E72D297353CC}">
                <c16:uniqueId val="{00000002-7D22-46F9-BA57-F4EE652EDA70}"/>
              </c:ext>
            </c:extLst>
          </c:dPt>
          <c:dPt>
            <c:idx val="1"/>
            <c:invertIfNegative val="0"/>
            <c:bubble3D val="0"/>
            <c:extLst>
              <c:ext xmlns:c16="http://schemas.microsoft.com/office/drawing/2014/chart" uri="{C3380CC4-5D6E-409C-BE32-E72D297353CC}">
                <c16:uniqueId val="{00000000-2BE8-4307-BC4F-7A68CDAAF428}"/>
              </c:ext>
            </c:extLst>
          </c:dPt>
          <c:dPt>
            <c:idx val="2"/>
            <c:invertIfNegative val="0"/>
            <c:bubble3D val="0"/>
            <c:spPr>
              <a:solidFill>
                <a:srgbClr val="226AFC"/>
              </a:solidFill>
              <a:ln>
                <a:noFill/>
              </a:ln>
              <a:effectLst/>
            </c:spPr>
          </c:dPt>
          <c:cat>
            <c:strRef>
              <c:f>Sheet1!$D$2:$D$6</c:f>
              <c:strCache>
                <c:ptCount val="4"/>
                <c:pt idx="0">
                  <c:v>Delivered</c:v>
                </c:pt>
                <c:pt idx="1">
                  <c:v>Pending</c:v>
                </c:pt>
                <c:pt idx="2">
                  <c:v>Returned</c:v>
                </c:pt>
                <c:pt idx="3">
                  <c:v>Shipped</c:v>
                </c:pt>
              </c:strCache>
            </c:strRef>
          </c:cat>
          <c:val>
            <c:numRef>
              <c:f>Sheet1!$E$2:$E$6</c:f>
              <c:numCache>
                <c:formatCode>General</c:formatCode>
                <c:ptCount val="4"/>
                <c:pt idx="0">
                  <c:v>93</c:v>
                </c:pt>
                <c:pt idx="1">
                  <c:v>92</c:v>
                </c:pt>
                <c:pt idx="2">
                  <c:v>102</c:v>
                </c:pt>
                <c:pt idx="3">
                  <c:v>100</c:v>
                </c:pt>
              </c:numCache>
            </c:numRef>
          </c:val>
          <c:extLst>
            <c:ext xmlns:c16="http://schemas.microsoft.com/office/drawing/2014/chart" uri="{C3380CC4-5D6E-409C-BE32-E72D297353CC}">
              <c16:uniqueId val="{00000000-A26D-4DEF-8CD3-BCBDD86220D9}"/>
            </c:ext>
          </c:extLst>
        </c:ser>
        <c:dLbls>
          <c:showLegendKey val="0"/>
          <c:showVal val="0"/>
          <c:showCatName val="0"/>
          <c:showSerName val="0"/>
          <c:showPercent val="0"/>
          <c:showBubbleSize val="0"/>
        </c:dLbls>
        <c:gapWidth val="219"/>
        <c:overlap val="-27"/>
        <c:axId val="566627007"/>
        <c:axId val="566646207"/>
      </c:barChart>
      <c:catAx>
        <c:axId val="566627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566646207"/>
        <c:crosses val="autoZero"/>
        <c:auto val="1"/>
        <c:lblAlgn val="ctr"/>
        <c:lblOffset val="100"/>
        <c:noMultiLvlLbl val="0"/>
      </c:catAx>
      <c:valAx>
        <c:axId val="566646207"/>
        <c:scaling>
          <c:orientation val="minMax"/>
        </c:scaling>
        <c:delete val="1"/>
        <c:axPos val="l"/>
        <c:numFmt formatCode="General" sourceLinked="1"/>
        <c:majorTickMark val="none"/>
        <c:minorTickMark val="none"/>
        <c:tickLblPos val="nextTo"/>
        <c:crossAx val="56662700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97605192634016"/>
          <c:y val="7.7726856579224637E-2"/>
          <c:w val="0.52790456697330257"/>
          <c:h val="0.84297172341004944"/>
        </c:manualLayout>
      </c:layout>
      <c:doughnutChart>
        <c:varyColors val="1"/>
        <c:ser>
          <c:idx val="0"/>
          <c:order val="0"/>
          <c:spPr>
            <a:ln>
              <a:noFill/>
            </a:ln>
          </c:spPr>
          <c:dPt>
            <c:idx val="0"/>
            <c:bubble3D val="0"/>
            <c:spPr>
              <a:solidFill>
                <a:srgbClr val="0A0E19"/>
              </a:solidFill>
              <a:ln w="19050">
                <a:noFill/>
              </a:ln>
              <a:effectLst/>
            </c:spPr>
            <c:extLst>
              <c:ext xmlns:c16="http://schemas.microsoft.com/office/drawing/2014/chart" uri="{C3380CC4-5D6E-409C-BE32-E72D297353CC}">
                <c16:uniqueId val="{00000001-E906-49B8-A18E-647CEC36E016}"/>
              </c:ext>
            </c:extLst>
          </c:dPt>
          <c:dPt>
            <c:idx val="1"/>
            <c:bubble3D val="0"/>
            <c:spPr>
              <a:solidFill>
                <a:srgbClr val="5E9EEF"/>
              </a:solidFill>
              <a:ln w="19050">
                <a:noFill/>
              </a:ln>
              <a:effectLst/>
            </c:spPr>
            <c:extLst>
              <c:ext xmlns:c16="http://schemas.microsoft.com/office/drawing/2014/chart" uri="{C3380CC4-5D6E-409C-BE32-E72D297353CC}">
                <c16:uniqueId val="{00000003-E906-49B8-A18E-647CEC36E016}"/>
              </c:ext>
            </c:extLst>
          </c:dPt>
          <c:dLbls>
            <c:delete val="1"/>
          </c:dLbls>
          <c:cat>
            <c:strRef>
              <c:f>Sheet1!$C$53:$D$53</c:f>
              <c:strCache>
                <c:ptCount val="2"/>
                <c:pt idx="0">
                  <c:v>Returning customers </c:v>
                </c:pt>
                <c:pt idx="1">
                  <c:v>New customers</c:v>
                </c:pt>
              </c:strCache>
            </c:strRef>
          </c:cat>
          <c:val>
            <c:numRef>
              <c:f>Sheet1!$C$54:$D$54</c:f>
              <c:numCache>
                <c:formatCode>General</c:formatCode>
                <c:ptCount val="2"/>
                <c:pt idx="0">
                  <c:v>36</c:v>
                </c:pt>
                <c:pt idx="1">
                  <c:v>67</c:v>
                </c:pt>
              </c:numCache>
            </c:numRef>
          </c:val>
          <c:extLst>
            <c:ext xmlns:c16="http://schemas.microsoft.com/office/drawing/2014/chart" uri="{C3380CC4-5D6E-409C-BE32-E72D297353CC}">
              <c16:uniqueId val="{00000004-E906-49B8-A18E-647CEC36E016}"/>
            </c:ext>
          </c:extLst>
        </c:ser>
        <c:dLbls>
          <c:showLegendKey val="0"/>
          <c:showVal val="1"/>
          <c:showCatName val="0"/>
          <c:showSerName val="0"/>
          <c:showPercent val="0"/>
          <c:showBubbleSize val="0"/>
          <c:showLeaderLines val="1"/>
        </c:dLbls>
        <c:firstSliceAng val="0"/>
        <c:holeSize val="9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9168844200534986E-2"/>
          <c:y val="2.426238100620463E-2"/>
          <c:w val="0.96083115579946499"/>
          <c:h val="0.93771261841864406"/>
        </c:manualLayout>
      </c:layout>
      <c:doughnutChart>
        <c:varyColors val="1"/>
        <c:ser>
          <c:idx val="0"/>
          <c:order val="0"/>
          <c:spPr>
            <a:ln>
              <a:noFill/>
            </a:ln>
          </c:spPr>
          <c:dPt>
            <c:idx val="0"/>
            <c:bubble3D val="0"/>
            <c:spPr>
              <a:solidFill>
                <a:srgbClr val="226AFC"/>
              </a:solidFill>
              <a:ln w="19050">
                <a:noFill/>
              </a:ln>
              <a:effectLst/>
            </c:spPr>
            <c:extLst>
              <c:ext xmlns:c16="http://schemas.microsoft.com/office/drawing/2014/chart" uri="{C3380CC4-5D6E-409C-BE32-E72D297353CC}">
                <c16:uniqueId val="{00000001-E906-49B8-A18E-647CEC36E016}"/>
              </c:ext>
            </c:extLst>
          </c:dPt>
          <c:dPt>
            <c:idx val="1"/>
            <c:bubble3D val="0"/>
            <c:spPr>
              <a:solidFill>
                <a:srgbClr val="0A0E19"/>
              </a:solidFill>
              <a:ln w="19050">
                <a:noFill/>
              </a:ln>
              <a:effectLst/>
            </c:spPr>
            <c:extLst>
              <c:ext xmlns:c16="http://schemas.microsoft.com/office/drawing/2014/chart" uri="{C3380CC4-5D6E-409C-BE32-E72D297353CC}">
                <c16:uniqueId val="{00000003-E906-49B8-A18E-647CEC36E016}"/>
              </c:ext>
            </c:extLst>
          </c:dPt>
          <c:dLbls>
            <c:delete val="1"/>
          </c:dLbls>
          <c:cat>
            <c:strRef>
              <c:f>Sheet1!$C$53:$D$53</c:f>
              <c:strCache>
                <c:ptCount val="2"/>
                <c:pt idx="0">
                  <c:v>Returning customers </c:v>
                </c:pt>
                <c:pt idx="1">
                  <c:v>New customers</c:v>
                </c:pt>
              </c:strCache>
            </c:strRef>
          </c:cat>
          <c:val>
            <c:numRef>
              <c:f>Sheet1!$C$54:$D$54</c:f>
              <c:numCache>
                <c:formatCode>General</c:formatCode>
                <c:ptCount val="2"/>
                <c:pt idx="0">
                  <c:v>36</c:v>
                </c:pt>
                <c:pt idx="1">
                  <c:v>67</c:v>
                </c:pt>
              </c:numCache>
            </c:numRef>
          </c:val>
          <c:extLst>
            <c:ext xmlns:c16="http://schemas.microsoft.com/office/drawing/2014/chart" uri="{C3380CC4-5D6E-409C-BE32-E72D297353CC}">
              <c16:uniqueId val="{00000004-E906-49B8-A18E-647CEC36E016}"/>
            </c:ext>
          </c:extLst>
        </c:ser>
        <c:dLbls>
          <c:showLegendKey val="0"/>
          <c:showVal val="1"/>
          <c:showCatName val="0"/>
          <c:showSerName val="0"/>
          <c:showPercent val="0"/>
          <c:showBubbleSize val="0"/>
          <c:showLeaderLines val="1"/>
        </c:dLbls>
        <c:firstSliceAng val="208"/>
        <c:holeSize val="89"/>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2.xml"/><Relationship Id="rId7" Type="http://schemas.openxmlformats.org/officeDocument/2006/relationships/image" Target="../media/image4.png"/><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image" Target="../media/image3.png"/><Relationship Id="rId5" Type="http://schemas.openxmlformats.org/officeDocument/2006/relationships/image" Target="../media/image2.png"/><Relationship Id="rId10"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hyperlink" Target="#Sheet3!A1"/></Relationships>
</file>

<file path=xl/drawings/_rels/drawing2.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chart" Target="../charts/chart6.xml"/><Relationship Id="rId7" Type="http://schemas.openxmlformats.org/officeDocument/2006/relationships/image" Target="../media/image10.png"/><Relationship Id="rId12" Type="http://schemas.openxmlformats.org/officeDocument/2006/relationships/image" Target="../media/image5.png"/><Relationship Id="rId2" Type="http://schemas.openxmlformats.org/officeDocument/2006/relationships/chart" Target="../charts/chart5.xml"/><Relationship Id="rId1" Type="http://schemas.openxmlformats.org/officeDocument/2006/relationships/image" Target="../media/image6.png"/><Relationship Id="rId6" Type="http://schemas.openxmlformats.org/officeDocument/2006/relationships/image" Target="../media/image9.png"/><Relationship Id="rId11" Type="http://schemas.openxmlformats.org/officeDocument/2006/relationships/hyperlink" Target="#Sheet2!A1"/><Relationship Id="rId5" Type="http://schemas.openxmlformats.org/officeDocument/2006/relationships/image" Target="../media/image8.png"/><Relationship Id="rId10" Type="http://schemas.openxmlformats.org/officeDocument/2006/relationships/chart" Target="../charts/chart8.xml"/><Relationship Id="rId4" Type="http://schemas.openxmlformats.org/officeDocument/2006/relationships/image" Target="../media/image7.png"/><Relationship Id="rId9"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2</xdr:col>
      <xdr:colOff>104775</xdr:colOff>
      <xdr:row>3</xdr:row>
      <xdr:rowOff>121710</xdr:rowOff>
    </xdr:from>
    <xdr:to>
      <xdr:col>19</xdr:col>
      <xdr:colOff>591704</xdr:colOff>
      <xdr:row>45</xdr:row>
      <xdr:rowOff>47624</xdr:rowOff>
    </xdr:to>
    <xdr:pic>
      <xdr:nvPicPr>
        <xdr:cNvPr id="3" name="Picture 2">
          <a:extLst>
            <a:ext uri="{FF2B5EF4-FFF2-40B4-BE49-F238E27FC236}">
              <a16:creationId xmlns:a16="http://schemas.microsoft.com/office/drawing/2014/main" id="{FB8A10EE-9206-FD4A-D759-FC0603F4AE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99580" y="657491"/>
          <a:ext cx="11492769" cy="7426852"/>
        </a:xfrm>
        <a:prstGeom prst="rect">
          <a:avLst/>
        </a:prstGeom>
        <a:solidFill>
          <a:schemeClr val="accent1"/>
        </a:solidFill>
      </xdr:spPr>
    </xdr:pic>
    <xdr:clientData/>
  </xdr:twoCellAnchor>
  <xdr:twoCellAnchor>
    <xdr:from>
      <xdr:col>5</xdr:col>
      <xdr:colOff>105833</xdr:colOff>
      <xdr:row>7</xdr:row>
      <xdr:rowOff>37050</xdr:rowOff>
    </xdr:from>
    <xdr:to>
      <xdr:col>7</xdr:col>
      <xdr:colOff>164041</xdr:colOff>
      <xdr:row>8</xdr:row>
      <xdr:rowOff>92611</xdr:rowOff>
    </xdr:to>
    <xdr:sp macro="" textlink="">
      <xdr:nvSpPr>
        <xdr:cNvPr id="4" name="TextBox 3">
          <a:extLst>
            <a:ext uri="{FF2B5EF4-FFF2-40B4-BE49-F238E27FC236}">
              <a16:creationId xmlns:a16="http://schemas.microsoft.com/office/drawing/2014/main" id="{2BF0BC47-8EDB-2F10-9DD6-598CCCA8A354}"/>
            </a:ext>
          </a:extLst>
        </xdr:cNvPr>
        <xdr:cNvSpPr txBox="1"/>
      </xdr:nvSpPr>
      <xdr:spPr>
        <a:xfrm>
          <a:off x="3360208" y="1314988"/>
          <a:ext cx="1359958" cy="2381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Sales Report</a:t>
          </a:r>
        </a:p>
      </xdr:txBody>
    </xdr:sp>
    <xdr:clientData/>
  </xdr:twoCellAnchor>
  <xdr:twoCellAnchor>
    <xdr:from>
      <xdr:col>5</xdr:col>
      <xdr:colOff>99482</xdr:colOff>
      <xdr:row>8</xdr:row>
      <xdr:rowOff>12175</xdr:rowOff>
    </xdr:from>
    <xdr:to>
      <xdr:col>7</xdr:col>
      <xdr:colOff>513291</xdr:colOff>
      <xdr:row>9</xdr:row>
      <xdr:rowOff>111127</xdr:rowOff>
    </xdr:to>
    <xdr:sp macro="" textlink="">
      <xdr:nvSpPr>
        <xdr:cNvPr id="5" name="TextBox 4">
          <a:extLst>
            <a:ext uri="{FF2B5EF4-FFF2-40B4-BE49-F238E27FC236}">
              <a16:creationId xmlns:a16="http://schemas.microsoft.com/office/drawing/2014/main" id="{94115B92-0B13-743E-B873-AE2DEC11CEC8}"/>
            </a:ext>
          </a:extLst>
        </xdr:cNvPr>
        <xdr:cNvSpPr txBox="1"/>
      </xdr:nvSpPr>
      <xdr:spPr>
        <a:xfrm>
          <a:off x="3353857" y="1472675"/>
          <a:ext cx="1715559" cy="2815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chemeClr val="bg1"/>
              </a:solidFill>
            </a:rPr>
            <a:t>Sales</a:t>
          </a:r>
          <a:r>
            <a:rPr lang="en-US" sz="900" baseline="0">
              <a:solidFill>
                <a:schemeClr val="bg1"/>
              </a:solidFill>
            </a:rPr>
            <a:t> report Q4 2024 to Q3 2025</a:t>
          </a:r>
          <a:endParaRPr lang="en-US" sz="900">
            <a:solidFill>
              <a:schemeClr val="bg1"/>
            </a:solidFill>
          </a:endParaRPr>
        </a:p>
      </xdr:txBody>
    </xdr:sp>
    <xdr:clientData/>
  </xdr:twoCellAnchor>
  <xdr:twoCellAnchor>
    <xdr:from>
      <xdr:col>5</xdr:col>
      <xdr:colOff>134846</xdr:colOff>
      <xdr:row>12</xdr:row>
      <xdr:rowOff>91068</xdr:rowOff>
    </xdr:from>
    <xdr:to>
      <xdr:col>7</xdr:col>
      <xdr:colOff>478882</xdr:colOff>
      <xdr:row>15</xdr:row>
      <xdr:rowOff>38151</xdr:rowOff>
    </xdr:to>
    <xdr:grpSp>
      <xdr:nvGrpSpPr>
        <xdr:cNvPr id="10" name="Group 9">
          <a:extLst>
            <a:ext uri="{FF2B5EF4-FFF2-40B4-BE49-F238E27FC236}">
              <a16:creationId xmlns:a16="http://schemas.microsoft.com/office/drawing/2014/main" id="{70D601A9-8ADC-316B-F651-75810A2AD538}"/>
            </a:ext>
          </a:extLst>
        </xdr:cNvPr>
        <xdr:cNvGrpSpPr/>
      </xdr:nvGrpSpPr>
      <xdr:grpSpPr>
        <a:xfrm>
          <a:off x="3366543" y="2295425"/>
          <a:ext cx="1636715" cy="498173"/>
          <a:chOff x="3221567" y="1559984"/>
          <a:chExt cx="1630994" cy="486833"/>
        </a:xfrm>
      </xdr:grpSpPr>
      <xdr:sp macro="" textlink="sales">
        <xdr:nvSpPr>
          <xdr:cNvPr id="6" name="TextBox 5">
            <a:extLst>
              <a:ext uri="{FF2B5EF4-FFF2-40B4-BE49-F238E27FC236}">
                <a16:creationId xmlns:a16="http://schemas.microsoft.com/office/drawing/2014/main" id="{3102A6EF-9310-D372-11C6-6F381BC9DC19}"/>
              </a:ext>
            </a:extLst>
          </xdr:cNvPr>
          <xdr:cNvSpPr txBox="1"/>
        </xdr:nvSpPr>
        <xdr:spPr>
          <a:xfrm>
            <a:off x="3221567" y="1559984"/>
            <a:ext cx="874184" cy="382058"/>
          </a:xfrm>
          <a:prstGeom prst="rect">
            <a:avLst/>
          </a:prstGeom>
          <a:noFill/>
          <a:ln w="9525" cmpd="sng">
            <a:noFill/>
          </a:ln>
          <a:effectLst>
            <a:outerShdw blurRad="63500" sx="102000" sy="102000" algn="ctr" rotWithShape="0">
              <a:schemeClr val="tx1">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F2A28FE-6963-46E7-A5F2-BD93B085B4DD}" type="TxLink">
              <a:rPr lang="en-US" sz="1600" b="1" i="0" u="none" strike="noStrike">
                <a:solidFill>
                  <a:schemeClr val="bg1"/>
                </a:solidFill>
                <a:latin typeface="Calibri"/>
                <a:cs typeface="Calibri"/>
              </a:rPr>
              <a:pPr/>
              <a:t>$597.5k</a:t>
            </a:fld>
            <a:endParaRPr lang="en-US" sz="1600" b="1">
              <a:solidFill>
                <a:schemeClr val="bg1"/>
              </a:solidFill>
            </a:endParaRPr>
          </a:p>
        </xdr:txBody>
      </xdr:sp>
      <xdr:sp macro="" textlink="YOYS">
        <xdr:nvSpPr>
          <xdr:cNvPr id="7" name="TextBox 6">
            <a:extLst>
              <a:ext uri="{FF2B5EF4-FFF2-40B4-BE49-F238E27FC236}">
                <a16:creationId xmlns:a16="http://schemas.microsoft.com/office/drawing/2014/main" id="{59746F8E-C4FA-45B0-EA5E-5F351B451D3F}"/>
              </a:ext>
            </a:extLst>
          </xdr:cNvPr>
          <xdr:cNvSpPr txBox="1"/>
        </xdr:nvSpPr>
        <xdr:spPr>
          <a:xfrm>
            <a:off x="3978377" y="1622289"/>
            <a:ext cx="874184" cy="382058"/>
          </a:xfrm>
          <a:prstGeom prst="rect">
            <a:avLst/>
          </a:prstGeom>
          <a:noFill/>
          <a:ln w="9525" cmpd="sng">
            <a:noFill/>
          </a:ln>
          <a:effectLst>
            <a:outerShdw blurRad="63500" sx="102000" sy="102000" algn="ctr" rotWithShape="0">
              <a:schemeClr val="tx1">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0DFAF5C-C561-4922-B15B-8E9871D93905}" type="TxLink">
              <a:rPr lang="en-US" sz="800" b="0" i="0" u="none" strike="noStrike">
                <a:solidFill>
                  <a:srgbClr val="00B050"/>
                </a:solidFill>
                <a:latin typeface="Calibri"/>
                <a:cs typeface="Calibri"/>
              </a:rPr>
              <a:pPr/>
              <a:t>▲ 17% VS LY</a:t>
            </a:fld>
            <a:endParaRPr lang="en-US" sz="800" b="1">
              <a:solidFill>
                <a:srgbClr val="00B050"/>
              </a:solidFill>
            </a:endParaRPr>
          </a:p>
        </xdr:txBody>
      </xdr:sp>
      <xdr:sp macro="" textlink="">
        <xdr:nvSpPr>
          <xdr:cNvPr id="9" name="TextBox 8">
            <a:extLst>
              <a:ext uri="{FF2B5EF4-FFF2-40B4-BE49-F238E27FC236}">
                <a16:creationId xmlns:a16="http://schemas.microsoft.com/office/drawing/2014/main" id="{9C9C3014-6335-A166-CAAF-879438964507}"/>
              </a:ext>
            </a:extLst>
          </xdr:cNvPr>
          <xdr:cNvSpPr txBox="1"/>
        </xdr:nvSpPr>
        <xdr:spPr>
          <a:xfrm>
            <a:off x="3248024" y="1852083"/>
            <a:ext cx="1349375" cy="194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rgbClr val="D3D7DF"/>
                </a:solidFill>
              </a:rPr>
              <a:t>Revenue</a:t>
            </a:r>
          </a:p>
        </xdr:txBody>
      </xdr:sp>
    </xdr:grpSp>
    <xdr:clientData/>
  </xdr:twoCellAnchor>
  <xdr:twoCellAnchor>
    <xdr:from>
      <xdr:col>9</xdr:col>
      <xdr:colOff>86740</xdr:colOff>
      <xdr:row>12</xdr:row>
      <xdr:rowOff>32383</xdr:rowOff>
    </xdr:from>
    <xdr:to>
      <xdr:col>11</xdr:col>
      <xdr:colOff>148796</xdr:colOff>
      <xdr:row>15</xdr:row>
      <xdr:rowOff>48259</xdr:rowOff>
    </xdr:to>
    <xdr:grpSp>
      <xdr:nvGrpSpPr>
        <xdr:cNvPr id="18" name="Group 17">
          <a:extLst>
            <a:ext uri="{FF2B5EF4-FFF2-40B4-BE49-F238E27FC236}">
              <a16:creationId xmlns:a16="http://schemas.microsoft.com/office/drawing/2014/main" id="{ABD163CF-9FA3-2747-2613-FB6B4AAD4DF6}"/>
            </a:ext>
          </a:extLst>
        </xdr:cNvPr>
        <xdr:cNvGrpSpPr/>
      </xdr:nvGrpSpPr>
      <xdr:grpSpPr>
        <a:xfrm>
          <a:off x="5903794" y="2236740"/>
          <a:ext cx="1354735" cy="566966"/>
          <a:chOff x="6036733" y="1528234"/>
          <a:chExt cx="1349375" cy="555626"/>
        </a:xfrm>
      </xdr:grpSpPr>
      <xdr:sp macro="" textlink="quantity">
        <xdr:nvSpPr>
          <xdr:cNvPr id="11" name="TextBox 10">
            <a:extLst>
              <a:ext uri="{FF2B5EF4-FFF2-40B4-BE49-F238E27FC236}">
                <a16:creationId xmlns:a16="http://schemas.microsoft.com/office/drawing/2014/main" id="{3DAEC903-FEBE-DF37-CED2-FE3BF53922C2}"/>
              </a:ext>
            </a:extLst>
          </xdr:cNvPr>
          <xdr:cNvSpPr txBox="1"/>
        </xdr:nvSpPr>
        <xdr:spPr>
          <a:xfrm>
            <a:off x="6036734" y="1528234"/>
            <a:ext cx="651934" cy="2815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3C782B3-58FE-498E-B81F-1651EB31DFFA}" type="TxLink">
              <a:rPr lang="en-US" sz="1600" b="1" i="0" u="none" strike="noStrike">
                <a:solidFill>
                  <a:schemeClr val="bg1"/>
                </a:solidFill>
                <a:latin typeface="Calibri"/>
                <a:cs typeface="Calibri"/>
              </a:rPr>
              <a:pPr/>
              <a:t>273</a:t>
            </a:fld>
            <a:endParaRPr lang="en-US" sz="1600" b="1">
              <a:solidFill>
                <a:schemeClr val="bg1"/>
              </a:solidFill>
            </a:endParaRPr>
          </a:p>
        </xdr:txBody>
      </xdr:sp>
      <xdr:sp macro="" textlink="YOYQ">
        <xdr:nvSpPr>
          <xdr:cNvPr id="12" name="TextBox 11">
            <a:extLst>
              <a:ext uri="{FF2B5EF4-FFF2-40B4-BE49-F238E27FC236}">
                <a16:creationId xmlns:a16="http://schemas.microsoft.com/office/drawing/2014/main" id="{4337FE6A-530D-1CD1-6B5E-4F5FB687EE23}"/>
              </a:ext>
            </a:extLst>
          </xdr:cNvPr>
          <xdr:cNvSpPr txBox="1"/>
        </xdr:nvSpPr>
        <xdr:spPr>
          <a:xfrm>
            <a:off x="6485466" y="1601264"/>
            <a:ext cx="843491" cy="303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A30BD85-F4C0-412F-992B-96BB9677983C}" type="TxLink">
              <a:rPr lang="en-US" sz="800" b="0" i="0" u="none" strike="noStrike">
                <a:solidFill>
                  <a:srgbClr val="00B050"/>
                </a:solidFill>
                <a:latin typeface="Calibri"/>
                <a:cs typeface="Calibri"/>
              </a:rPr>
              <a:pPr/>
              <a:t>▲ 7% VS LY</a:t>
            </a:fld>
            <a:endParaRPr lang="en-US" sz="800" b="1">
              <a:solidFill>
                <a:srgbClr val="00B050"/>
              </a:solidFill>
            </a:endParaRPr>
          </a:p>
        </xdr:txBody>
      </xdr:sp>
      <xdr:sp macro="" textlink="">
        <xdr:nvSpPr>
          <xdr:cNvPr id="14" name="TextBox 13">
            <a:extLst>
              <a:ext uri="{FF2B5EF4-FFF2-40B4-BE49-F238E27FC236}">
                <a16:creationId xmlns:a16="http://schemas.microsoft.com/office/drawing/2014/main" id="{6A002140-9BCD-AA41-07A9-9CFA9137C708}"/>
              </a:ext>
            </a:extLst>
          </xdr:cNvPr>
          <xdr:cNvSpPr txBox="1"/>
        </xdr:nvSpPr>
        <xdr:spPr>
          <a:xfrm>
            <a:off x="6036733" y="1851028"/>
            <a:ext cx="1349375" cy="2328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rgbClr val="D3D7DF"/>
                </a:solidFill>
              </a:rPr>
              <a:t>Quantity</a:t>
            </a:r>
          </a:p>
        </xdr:txBody>
      </xdr:sp>
    </xdr:grpSp>
    <xdr:clientData/>
  </xdr:twoCellAnchor>
  <xdr:twoCellAnchor>
    <xdr:from>
      <xdr:col>13</xdr:col>
      <xdr:colOff>125920</xdr:colOff>
      <xdr:row>12</xdr:row>
      <xdr:rowOff>15177</xdr:rowOff>
    </xdr:from>
    <xdr:to>
      <xdr:col>15</xdr:col>
      <xdr:colOff>458322</xdr:colOff>
      <xdr:row>15</xdr:row>
      <xdr:rowOff>57513</xdr:rowOff>
    </xdr:to>
    <xdr:grpSp>
      <xdr:nvGrpSpPr>
        <xdr:cNvPr id="19" name="Group 18">
          <a:extLst>
            <a:ext uri="{FF2B5EF4-FFF2-40B4-BE49-F238E27FC236}">
              <a16:creationId xmlns:a16="http://schemas.microsoft.com/office/drawing/2014/main" id="{519AEC5E-AAEF-62A1-2C32-78F5E27BE50A}"/>
            </a:ext>
          </a:extLst>
        </xdr:cNvPr>
        <xdr:cNvGrpSpPr/>
      </xdr:nvGrpSpPr>
      <xdr:grpSpPr>
        <a:xfrm>
          <a:off x="8528331" y="2219534"/>
          <a:ext cx="1625081" cy="593426"/>
          <a:chOff x="7840133" y="1516592"/>
          <a:chExt cx="1625598" cy="582086"/>
        </a:xfrm>
      </xdr:grpSpPr>
      <xdr:sp macro="" textlink="unitprice">
        <xdr:nvSpPr>
          <xdr:cNvPr id="15" name="TextBox 14">
            <a:extLst>
              <a:ext uri="{FF2B5EF4-FFF2-40B4-BE49-F238E27FC236}">
                <a16:creationId xmlns:a16="http://schemas.microsoft.com/office/drawing/2014/main" id="{50D2435B-CE96-AAC6-AC25-87F5BB91B9A9}"/>
              </a:ext>
            </a:extLst>
          </xdr:cNvPr>
          <xdr:cNvSpPr txBox="1"/>
        </xdr:nvSpPr>
        <xdr:spPr>
          <a:xfrm>
            <a:off x="7840133" y="1516592"/>
            <a:ext cx="880533" cy="3249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AF496D1-257A-404E-A1F4-35BB2702324B}" type="TxLink">
              <a:rPr lang="en-US" sz="1600" b="1" i="0" u="none" strike="noStrike">
                <a:solidFill>
                  <a:schemeClr val="bg1"/>
                </a:solidFill>
                <a:latin typeface="Calibri"/>
                <a:cs typeface="Calibri"/>
              </a:rPr>
              <a:pPr/>
              <a:t>$200.5k</a:t>
            </a:fld>
            <a:endParaRPr lang="en-US" sz="1600" b="1">
              <a:solidFill>
                <a:schemeClr val="bg1"/>
              </a:solidFill>
            </a:endParaRPr>
          </a:p>
        </xdr:txBody>
      </xdr:sp>
      <xdr:sp macro="" textlink="YOYUP">
        <xdr:nvSpPr>
          <xdr:cNvPr id="16" name="TextBox 15">
            <a:extLst>
              <a:ext uri="{FF2B5EF4-FFF2-40B4-BE49-F238E27FC236}">
                <a16:creationId xmlns:a16="http://schemas.microsoft.com/office/drawing/2014/main" id="{AEACB1E8-2E0C-238F-40CB-8C8EDFA2803C}"/>
              </a:ext>
            </a:extLst>
          </xdr:cNvPr>
          <xdr:cNvSpPr txBox="1"/>
        </xdr:nvSpPr>
        <xdr:spPr>
          <a:xfrm>
            <a:off x="8622240" y="1579041"/>
            <a:ext cx="843491" cy="303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864B5C6-4A86-4B99-B20C-B42A6AB5B3E1}" type="TxLink">
              <a:rPr lang="en-US" sz="800" b="0" i="0" u="none" strike="noStrike">
                <a:solidFill>
                  <a:srgbClr val="00B050"/>
                </a:solidFill>
                <a:latin typeface="Calibri"/>
                <a:cs typeface="Calibri"/>
              </a:rPr>
              <a:pPr/>
              <a:t>▲ 12% VS LY</a:t>
            </a:fld>
            <a:endParaRPr lang="en-US" sz="800" b="1">
              <a:solidFill>
                <a:srgbClr val="00B050"/>
              </a:solidFill>
            </a:endParaRPr>
          </a:p>
        </xdr:txBody>
      </xdr:sp>
      <xdr:sp macro="" textlink="">
        <xdr:nvSpPr>
          <xdr:cNvPr id="17" name="TextBox 16">
            <a:extLst>
              <a:ext uri="{FF2B5EF4-FFF2-40B4-BE49-F238E27FC236}">
                <a16:creationId xmlns:a16="http://schemas.microsoft.com/office/drawing/2014/main" id="{A7747194-8583-8C5D-1CE3-AE78016E8CDD}"/>
              </a:ext>
            </a:extLst>
          </xdr:cNvPr>
          <xdr:cNvSpPr txBox="1"/>
        </xdr:nvSpPr>
        <xdr:spPr>
          <a:xfrm>
            <a:off x="7877175" y="1865846"/>
            <a:ext cx="1349375" cy="2328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rgbClr val="D3D7DF"/>
                </a:solidFill>
              </a:rPr>
              <a:t>Unit</a:t>
            </a:r>
            <a:r>
              <a:rPr lang="en-US" sz="800" baseline="0">
                <a:solidFill>
                  <a:srgbClr val="D3D7DF"/>
                </a:solidFill>
              </a:rPr>
              <a:t> Price</a:t>
            </a:r>
          </a:p>
          <a:p>
            <a:endParaRPr lang="en-US" sz="800">
              <a:solidFill>
                <a:schemeClr val="bg1"/>
              </a:solidFill>
            </a:endParaRPr>
          </a:p>
        </xdr:txBody>
      </xdr:sp>
    </xdr:grpSp>
    <xdr:clientData/>
  </xdr:twoCellAnchor>
  <xdr:twoCellAnchor>
    <xdr:from>
      <xdr:col>18</xdr:col>
      <xdr:colOff>67690</xdr:colOff>
      <xdr:row>11</xdr:row>
      <xdr:rowOff>160190</xdr:rowOff>
    </xdr:from>
    <xdr:to>
      <xdr:col>19</xdr:col>
      <xdr:colOff>494875</xdr:colOff>
      <xdr:row>15</xdr:row>
      <xdr:rowOff>38005</xdr:rowOff>
    </xdr:to>
    <xdr:grpSp>
      <xdr:nvGrpSpPr>
        <xdr:cNvPr id="27" name="Group 26">
          <a:extLst>
            <a:ext uri="{FF2B5EF4-FFF2-40B4-BE49-F238E27FC236}">
              <a16:creationId xmlns:a16="http://schemas.microsoft.com/office/drawing/2014/main" id="{2E0619C6-AC0D-CA58-D3FB-4868536F2319}"/>
            </a:ext>
          </a:extLst>
        </xdr:cNvPr>
        <xdr:cNvGrpSpPr/>
      </xdr:nvGrpSpPr>
      <xdr:grpSpPr>
        <a:xfrm>
          <a:off x="11701797" y="2180851"/>
          <a:ext cx="1073525" cy="612601"/>
          <a:chOff x="10217722" y="1506679"/>
          <a:chExt cx="1076619" cy="599406"/>
        </a:xfrm>
      </xdr:grpSpPr>
      <xdr:sp macro="" textlink="Avgsales">
        <xdr:nvSpPr>
          <xdr:cNvPr id="21" name="TextBox 20">
            <a:extLst>
              <a:ext uri="{FF2B5EF4-FFF2-40B4-BE49-F238E27FC236}">
                <a16:creationId xmlns:a16="http://schemas.microsoft.com/office/drawing/2014/main" id="{05F3C755-CC20-7A3F-2CD7-379EA63DA9D5}"/>
              </a:ext>
            </a:extLst>
          </xdr:cNvPr>
          <xdr:cNvSpPr txBox="1"/>
        </xdr:nvSpPr>
        <xdr:spPr>
          <a:xfrm>
            <a:off x="10254769" y="1506679"/>
            <a:ext cx="1039572" cy="3184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A41DB1D-C5C1-4DEB-850C-7810D0DDEE53}" type="TxLink">
              <a:rPr lang="en-US" sz="1600" b="1" i="0" u="none" strike="noStrike">
                <a:solidFill>
                  <a:schemeClr val="bg1"/>
                </a:solidFill>
                <a:latin typeface="Calibri"/>
                <a:cs typeface="Calibri"/>
              </a:rPr>
              <a:pPr/>
              <a:t>$2.1k</a:t>
            </a:fld>
            <a:endParaRPr lang="en-US" sz="1600" b="1">
              <a:solidFill>
                <a:schemeClr val="bg1"/>
              </a:solidFill>
            </a:endParaRPr>
          </a:p>
        </xdr:txBody>
      </xdr:sp>
      <xdr:sp macro="" textlink="">
        <xdr:nvSpPr>
          <xdr:cNvPr id="22" name="TextBox 21">
            <a:extLst>
              <a:ext uri="{FF2B5EF4-FFF2-40B4-BE49-F238E27FC236}">
                <a16:creationId xmlns:a16="http://schemas.microsoft.com/office/drawing/2014/main" id="{64CE4306-F4F0-D0BD-C0A6-20B6F90042F2}"/>
              </a:ext>
            </a:extLst>
          </xdr:cNvPr>
          <xdr:cNvSpPr txBox="1"/>
        </xdr:nvSpPr>
        <xdr:spPr>
          <a:xfrm>
            <a:off x="10217722" y="1870654"/>
            <a:ext cx="875531" cy="2354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rgbClr val="D3D7DF"/>
                </a:solidFill>
              </a:rPr>
              <a:t>Average</a:t>
            </a:r>
            <a:r>
              <a:rPr lang="en-US" sz="900" baseline="0">
                <a:solidFill>
                  <a:srgbClr val="D3D7DF"/>
                </a:solidFill>
              </a:rPr>
              <a:t> Sales</a:t>
            </a:r>
            <a:endParaRPr lang="en-US" sz="900">
              <a:solidFill>
                <a:srgbClr val="D3D7DF"/>
              </a:solidFill>
            </a:endParaRPr>
          </a:p>
        </xdr:txBody>
      </xdr:sp>
    </xdr:grpSp>
    <xdr:clientData/>
  </xdr:twoCellAnchor>
  <xdr:twoCellAnchor>
    <xdr:from>
      <xdr:col>5</xdr:col>
      <xdr:colOff>205653</xdr:colOff>
      <xdr:row>18</xdr:row>
      <xdr:rowOff>163710</xdr:rowOff>
    </xdr:from>
    <xdr:to>
      <xdr:col>13</xdr:col>
      <xdr:colOff>639961</xdr:colOff>
      <xdr:row>30</xdr:row>
      <xdr:rowOff>54841</xdr:rowOff>
    </xdr:to>
    <xdr:graphicFrame macro="">
      <xdr:nvGraphicFramePr>
        <xdr:cNvPr id="23" name="Chart 22">
          <a:extLst>
            <a:ext uri="{FF2B5EF4-FFF2-40B4-BE49-F238E27FC236}">
              <a16:creationId xmlns:a16="http://schemas.microsoft.com/office/drawing/2014/main" id="{01242F9C-DF49-402B-A830-4022F38CBD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231632</xdr:colOff>
      <xdr:row>33</xdr:row>
      <xdr:rowOff>95250</xdr:rowOff>
    </xdr:from>
    <xdr:to>
      <xdr:col>10</xdr:col>
      <xdr:colOff>293688</xdr:colOff>
      <xdr:row>44</xdr:row>
      <xdr:rowOff>88755</xdr:rowOff>
    </xdr:to>
    <xdr:graphicFrame macro="">
      <xdr:nvGraphicFramePr>
        <xdr:cNvPr id="26" name="Chart 25">
          <a:extLst>
            <a:ext uri="{FF2B5EF4-FFF2-40B4-BE49-F238E27FC236}">
              <a16:creationId xmlns:a16="http://schemas.microsoft.com/office/drawing/2014/main" id="{7C2ABDF8-018A-4649-9FFE-4097336084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582325</xdr:colOff>
      <xdr:row>33</xdr:row>
      <xdr:rowOff>127000</xdr:rowOff>
    </xdr:from>
    <xdr:to>
      <xdr:col>16</xdr:col>
      <xdr:colOff>171018</xdr:colOff>
      <xdr:row>44</xdr:row>
      <xdr:rowOff>19916</xdr:rowOff>
    </xdr:to>
    <xdr:graphicFrame macro="">
      <xdr:nvGraphicFramePr>
        <xdr:cNvPr id="29" name="Chart 28">
          <a:extLst>
            <a:ext uri="{FF2B5EF4-FFF2-40B4-BE49-F238E27FC236}">
              <a16:creationId xmlns:a16="http://schemas.microsoft.com/office/drawing/2014/main" id="{A1B5DA89-B13E-4305-A60B-282CE37F70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299996</xdr:colOff>
      <xdr:row>33</xdr:row>
      <xdr:rowOff>139644</xdr:rowOff>
    </xdr:from>
    <xdr:to>
      <xdr:col>17</xdr:col>
      <xdr:colOff>55065</xdr:colOff>
      <xdr:row>36</xdr:row>
      <xdr:rowOff>30258</xdr:rowOff>
    </xdr:to>
    <xdr:pic>
      <xdr:nvPicPr>
        <xdr:cNvPr id="31" name="Picture 30">
          <a:extLst>
            <a:ext uri="{FF2B5EF4-FFF2-40B4-BE49-F238E27FC236}">
              <a16:creationId xmlns:a16="http://schemas.microsoft.com/office/drawing/2014/main" id="{6BBE1D0E-8655-F892-37CA-710F2F6DD1A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658434" y="6033238"/>
          <a:ext cx="402472" cy="426395"/>
        </a:xfrm>
        <a:prstGeom prst="rect">
          <a:avLst/>
        </a:prstGeom>
      </xdr:spPr>
    </xdr:pic>
    <xdr:clientData/>
  </xdr:twoCellAnchor>
  <xdr:twoCellAnchor editAs="oneCell">
    <xdr:from>
      <xdr:col>16</xdr:col>
      <xdr:colOff>298090</xdr:colOff>
      <xdr:row>36</xdr:row>
      <xdr:rowOff>180298</xdr:rowOff>
    </xdr:from>
    <xdr:to>
      <xdr:col>17</xdr:col>
      <xdr:colOff>138338</xdr:colOff>
      <xdr:row>39</xdr:row>
      <xdr:rowOff>110556</xdr:rowOff>
    </xdr:to>
    <xdr:pic>
      <xdr:nvPicPr>
        <xdr:cNvPr id="33" name="Picture 32">
          <a:extLst>
            <a:ext uri="{FF2B5EF4-FFF2-40B4-BE49-F238E27FC236}">
              <a16:creationId xmlns:a16="http://schemas.microsoft.com/office/drawing/2014/main" id="{98BCCD4D-B0CF-4995-49D1-B6ECFD72BC5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712090" y="6752548"/>
          <a:ext cx="491123" cy="477946"/>
        </a:xfrm>
        <a:prstGeom prst="rect">
          <a:avLst/>
        </a:prstGeom>
      </xdr:spPr>
    </xdr:pic>
    <xdr:clientData/>
  </xdr:twoCellAnchor>
  <xdr:twoCellAnchor editAs="oneCell">
    <xdr:from>
      <xdr:col>16</xdr:col>
      <xdr:colOff>300493</xdr:colOff>
      <xdr:row>40</xdr:row>
      <xdr:rowOff>99792</xdr:rowOff>
    </xdr:from>
    <xdr:to>
      <xdr:col>17</xdr:col>
      <xdr:colOff>23813</xdr:colOff>
      <xdr:row>43</xdr:row>
      <xdr:rowOff>123979</xdr:rowOff>
    </xdr:to>
    <xdr:pic>
      <xdr:nvPicPr>
        <xdr:cNvPr id="35" name="Picture 34">
          <a:extLst>
            <a:ext uri="{FF2B5EF4-FFF2-40B4-BE49-F238E27FC236}">
              <a16:creationId xmlns:a16="http://schemas.microsoft.com/office/drawing/2014/main" id="{4BC287D1-502A-B4C1-F397-84CE689D6DA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0714493" y="7402292"/>
          <a:ext cx="374195" cy="571875"/>
        </a:xfrm>
        <a:prstGeom prst="rect">
          <a:avLst/>
        </a:prstGeom>
      </xdr:spPr>
    </xdr:pic>
    <xdr:clientData/>
  </xdr:twoCellAnchor>
  <xdr:twoCellAnchor>
    <xdr:from>
      <xdr:col>18</xdr:col>
      <xdr:colOff>119070</xdr:colOff>
      <xdr:row>33</xdr:row>
      <xdr:rowOff>174624</xdr:rowOff>
    </xdr:from>
    <xdr:to>
      <xdr:col>19</xdr:col>
      <xdr:colOff>388945</xdr:colOff>
      <xdr:row>35</xdr:row>
      <xdr:rowOff>103187</xdr:rowOff>
    </xdr:to>
    <xdr:sp macro="" textlink="">
      <xdr:nvSpPr>
        <xdr:cNvPr id="36" name="TextBox 35">
          <a:extLst>
            <a:ext uri="{FF2B5EF4-FFF2-40B4-BE49-F238E27FC236}">
              <a16:creationId xmlns:a16="http://schemas.microsoft.com/office/drawing/2014/main" id="{85C963AD-F376-65D6-44EC-CB3C44E09640}"/>
            </a:ext>
          </a:extLst>
        </xdr:cNvPr>
        <xdr:cNvSpPr txBox="1"/>
      </xdr:nvSpPr>
      <xdr:spPr>
        <a:xfrm>
          <a:off x="11834820" y="6199187"/>
          <a:ext cx="920750" cy="2936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Headphones</a:t>
          </a:r>
        </a:p>
      </xdr:txBody>
    </xdr:sp>
    <xdr:clientData/>
  </xdr:twoCellAnchor>
  <xdr:twoCellAnchor>
    <xdr:from>
      <xdr:col>18</xdr:col>
      <xdr:colOff>120657</xdr:colOff>
      <xdr:row>35</xdr:row>
      <xdr:rowOff>17459</xdr:rowOff>
    </xdr:from>
    <xdr:to>
      <xdr:col>19</xdr:col>
      <xdr:colOff>390532</xdr:colOff>
      <xdr:row>36</xdr:row>
      <xdr:rowOff>65084</xdr:rowOff>
    </xdr:to>
    <xdr:sp macro="" textlink="Headphones">
      <xdr:nvSpPr>
        <xdr:cNvPr id="37" name="TextBox 36">
          <a:extLst>
            <a:ext uri="{FF2B5EF4-FFF2-40B4-BE49-F238E27FC236}">
              <a16:creationId xmlns:a16="http://schemas.microsoft.com/office/drawing/2014/main" id="{4ED6B456-69AC-1663-C974-5765A3A23252}"/>
            </a:ext>
          </a:extLst>
        </xdr:cNvPr>
        <xdr:cNvSpPr txBox="1"/>
      </xdr:nvSpPr>
      <xdr:spPr>
        <a:xfrm>
          <a:off x="11836407" y="6407147"/>
          <a:ext cx="920750" cy="230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F3CF651-AC43-400C-8AF8-C58A763F634E}" type="TxLink">
            <a:rPr lang="en-US" sz="1100" b="0" i="0" u="none" strike="noStrike">
              <a:solidFill>
                <a:srgbClr val="D3D7DF"/>
              </a:solidFill>
              <a:latin typeface="Calibri"/>
              <a:cs typeface="Calibri"/>
            </a:rPr>
            <a:pPr/>
            <a:t>$120.9k</a:t>
          </a:fld>
          <a:endParaRPr lang="en-US" sz="1100">
            <a:solidFill>
              <a:srgbClr val="D3D7DF"/>
            </a:solidFill>
          </a:endParaRPr>
        </a:p>
      </xdr:txBody>
    </xdr:sp>
    <xdr:clientData/>
  </xdr:twoCellAnchor>
  <xdr:twoCellAnchor>
    <xdr:from>
      <xdr:col>18</xdr:col>
      <xdr:colOff>144469</xdr:colOff>
      <xdr:row>36</xdr:row>
      <xdr:rowOff>160337</xdr:rowOff>
    </xdr:from>
    <xdr:to>
      <xdr:col>19</xdr:col>
      <xdr:colOff>414344</xdr:colOff>
      <xdr:row>38</xdr:row>
      <xdr:rowOff>88900</xdr:rowOff>
    </xdr:to>
    <xdr:sp macro="" textlink="">
      <xdr:nvSpPr>
        <xdr:cNvPr id="38" name="TextBox 37">
          <a:extLst>
            <a:ext uri="{FF2B5EF4-FFF2-40B4-BE49-F238E27FC236}">
              <a16:creationId xmlns:a16="http://schemas.microsoft.com/office/drawing/2014/main" id="{F616FDBE-402E-E743-CCCE-DC476DFB949E}"/>
            </a:ext>
          </a:extLst>
        </xdr:cNvPr>
        <xdr:cNvSpPr txBox="1"/>
      </xdr:nvSpPr>
      <xdr:spPr>
        <a:xfrm>
          <a:off x="11860219" y="6732587"/>
          <a:ext cx="920750" cy="2936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Sunglasses</a:t>
          </a:r>
        </a:p>
        <a:p>
          <a:endParaRPr lang="en-US" sz="1100">
            <a:solidFill>
              <a:schemeClr val="bg1"/>
            </a:solidFill>
          </a:endParaRPr>
        </a:p>
      </xdr:txBody>
    </xdr:sp>
    <xdr:clientData/>
  </xdr:twoCellAnchor>
  <xdr:twoCellAnchor>
    <xdr:from>
      <xdr:col>18</xdr:col>
      <xdr:colOff>146056</xdr:colOff>
      <xdr:row>38</xdr:row>
      <xdr:rowOff>3175</xdr:rowOff>
    </xdr:from>
    <xdr:to>
      <xdr:col>19</xdr:col>
      <xdr:colOff>415931</xdr:colOff>
      <xdr:row>39</xdr:row>
      <xdr:rowOff>114300</xdr:rowOff>
    </xdr:to>
    <xdr:sp macro="" textlink="Sunglasses">
      <xdr:nvSpPr>
        <xdr:cNvPr id="39" name="TextBox 38">
          <a:extLst>
            <a:ext uri="{FF2B5EF4-FFF2-40B4-BE49-F238E27FC236}">
              <a16:creationId xmlns:a16="http://schemas.microsoft.com/office/drawing/2014/main" id="{268A81C9-093E-21FE-CE2F-E04157B24E68}"/>
            </a:ext>
          </a:extLst>
        </xdr:cNvPr>
        <xdr:cNvSpPr txBox="1"/>
      </xdr:nvSpPr>
      <xdr:spPr>
        <a:xfrm>
          <a:off x="11861806" y="6940550"/>
          <a:ext cx="920750" cy="2936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C20FB0B-2CD9-4497-9829-72F6DE2CDCE0}" type="TxLink">
            <a:rPr lang="en-US" sz="1100" b="0" i="0" u="none" strike="noStrike">
              <a:solidFill>
                <a:srgbClr val="D3D7DF"/>
              </a:solidFill>
              <a:latin typeface="Calibri"/>
              <a:cs typeface="Calibri"/>
            </a:rPr>
            <a:pPr/>
            <a:t>$112.7k</a:t>
          </a:fld>
          <a:endParaRPr lang="en-US" sz="1100">
            <a:solidFill>
              <a:srgbClr val="D3D7DF"/>
            </a:solidFill>
          </a:endParaRPr>
        </a:p>
      </xdr:txBody>
    </xdr:sp>
    <xdr:clientData/>
  </xdr:twoCellAnchor>
  <xdr:twoCellAnchor>
    <xdr:from>
      <xdr:col>18</xdr:col>
      <xdr:colOff>138119</xdr:colOff>
      <xdr:row>40</xdr:row>
      <xdr:rowOff>42862</xdr:rowOff>
    </xdr:from>
    <xdr:to>
      <xdr:col>19</xdr:col>
      <xdr:colOff>407994</xdr:colOff>
      <xdr:row>41</xdr:row>
      <xdr:rowOff>153987</xdr:rowOff>
    </xdr:to>
    <xdr:sp macro="" textlink="">
      <xdr:nvSpPr>
        <xdr:cNvPr id="40" name="TextBox 39">
          <a:extLst>
            <a:ext uri="{FF2B5EF4-FFF2-40B4-BE49-F238E27FC236}">
              <a16:creationId xmlns:a16="http://schemas.microsoft.com/office/drawing/2014/main" id="{AE6AA9EC-BFE3-4D3B-E49A-5E52614D66AB}"/>
            </a:ext>
          </a:extLst>
        </xdr:cNvPr>
        <xdr:cNvSpPr txBox="1"/>
      </xdr:nvSpPr>
      <xdr:spPr>
        <a:xfrm>
          <a:off x="11853869" y="7345362"/>
          <a:ext cx="920750" cy="2936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Refrigerator</a:t>
          </a:r>
        </a:p>
        <a:p>
          <a:endParaRPr lang="en-US" sz="1100">
            <a:solidFill>
              <a:schemeClr val="bg1"/>
            </a:solidFill>
          </a:endParaRPr>
        </a:p>
      </xdr:txBody>
    </xdr:sp>
    <xdr:clientData/>
  </xdr:twoCellAnchor>
  <xdr:twoCellAnchor>
    <xdr:from>
      <xdr:col>18</xdr:col>
      <xdr:colOff>131769</xdr:colOff>
      <xdr:row>41</xdr:row>
      <xdr:rowOff>92074</xdr:rowOff>
    </xdr:from>
    <xdr:to>
      <xdr:col>19</xdr:col>
      <xdr:colOff>401644</xdr:colOff>
      <xdr:row>43</xdr:row>
      <xdr:rowOff>20637</xdr:rowOff>
    </xdr:to>
    <xdr:sp macro="" textlink="Refrigerator">
      <xdr:nvSpPr>
        <xdr:cNvPr id="41" name="TextBox 40">
          <a:extLst>
            <a:ext uri="{FF2B5EF4-FFF2-40B4-BE49-F238E27FC236}">
              <a16:creationId xmlns:a16="http://schemas.microsoft.com/office/drawing/2014/main" id="{BB6431D9-3FC5-EDCF-F50E-63A747535484}"/>
            </a:ext>
          </a:extLst>
        </xdr:cNvPr>
        <xdr:cNvSpPr txBox="1"/>
      </xdr:nvSpPr>
      <xdr:spPr>
        <a:xfrm>
          <a:off x="11847519" y="7577137"/>
          <a:ext cx="920750" cy="2936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6D59F84-5C67-4C45-85E8-75BF758A7002}" type="TxLink">
            <a:rPr lang="en-US" sz="1100" b="0" i="0" u="none" strike="noStrike">
              <a:solidFill>
                <a:srgbClr val="D3D7DF"/>
              </a:solidFill>
              <a:latin typeface="Calibri"/>
              <a:cs typeface="Calibri"/>
            </a:rPr>
            <a:pPr/>
            <a:t>$105.5k</a:t>
          </a:fld>
          <a:endParaRPr lang="en-US" sz="1100">
            <a:solidFill>
              <a:srgbClr val="D3D7DF"/>
            </a:solidFill>
          </a:endParaRPr>
        </a:p>
      </xdr:txBody>
    </xdr:sp>
    <xdr:clientData/>
  </xdr:twoCellAnchor>
  <xdr:twoCellAnchor>
    <xdr:from>
      <xdr:col>2</xdr:col>
      <xdr:colOff>558104</xdr:colOff>
      <xdr:row>15</xdr:row>
      <xdr:rowOff>96739</xdr:rowOff>
    </xdr:from>
    <xdr:to>
      <xdr:col>4</xdr:col>
      <xdr:colOff>223241</xdr:colOff>
      <xdr:row>17</xdr:row>
      <xdr:rowOff>126504</xdr:rowOff>
    </xdr:to>
    <xdr:grpSp>
      <xdr:nvGrpSpPr>
        <xdr:cNvPr id="25" name="Group 24">
          <a:extLst>
            <a:ext uri="{FF2B5EF4-FFF2-40B4-BE49-F238E27FC236}">
              <a16:creationId xmlns:a16="http://schemas.microsoft.com/office/drawing/2014/main" id="{312A368D-CC95-B602-85FC-777A222D07B2}"/>
            </a:ext>
          </a:extLst>
        </xdr:cNvPr>
        <xdr:cNvGrpSpPr/>
      </xdr:nvGrpSpPr>
      <xdr:grpSpPr>
        <a:xfrm>
          <a:off x="1850783" y="2852186"/>
          <a:ext cx="957815" cy="397158"/>
          <a:chOff x="1852909" y="2775645"/>
          <a:chExt cx="959941" cy="386953"/>
        </a:xfrm>
      </xdr:grpSpPr>
      <xdr:sp macro="" textlink="">
        <xdr:nvSpPr>
          <xdr:cNvPr id="2" name="TextBox 1">
            <a:extLst>
              <a:ext uri="{FF2B5EF4-FFF2-40B4-BE49-F238E27FC236}">
                <a16:creationId xmlns:a16="http://schemas.microsoft.com/office/drawing/2014/main" id="{6CB75EFE-6CF0-D034-EDFC-76E65B2276C2}"/>
              </a:ext>
            </a:extLst>
          </xdr:cNvPr>
          <xdr:cNvSpPr txBox="1"/>
        </xdr:nvSpPr>
        <xdr:spPr>
          <a:xfrm>
            <a:off x="1852909" y="2775645"/>
            <a:ext cx="959941" cy="386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rPr>
              <a:t>Home</a:t>
            </a:r>
          </a:p>
        </xdr:txBody>
      </xdr:sp>
      <xdr:pic>
        <xdr:nvPicPr>
          <xdr:cNvPr id="13" name="Picture 12">
            <a:extLst>
              <a:ext uri="{FF2B5EF4-FFF2-40B4-BE49-F238E27FC236}">
                <a16:creationId xmlns:a16="http://schemas.microsoft.com/office/drawing/2014/main" id="{5934ECDF-30C2-505D-B87C-06C6F8F7046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897557" y="2879823"/>
            <a:ext cx="178594" cy="178594"/>
          </a:xfrm>
          <a:prstGeom prst="rect">
            <a:avLst/>
          </a:prstGeom>
        </xdr:spPr>
      </xdr:pic>
    </xdr:grpSp>
    <xdr:clientData/>
  </xdr:twoCellAnchor>
  <xdr:twoCellAnchor>
    <xdr:from>
      <xdr:col>2</xdr:col>
      <xdr:colOff>613762</xdr:colOff>
      <xdr:row>17</xdr:row>
      <xdr:rowOff>122634</xdr:rowOff>
    </xdr:from>
    <xdr:to>
      <xdr:col>4</xdr:col>
      <xdr:colOff>278899</xdr:colOff>
      <xdr:row>19</xdr:row>
      <xdr:rowOff>152400</xdr:rowOff>
    </xdr:to>
    <xdr:sp macro="" textlink="">
      <xdr:nvSpPr>
        <xdr:cNvPr id="20" name="TextBox 19">
          <a:hlinkClick xmlns:r="http://schemas.openxmlformats.org/officeDocument/2006/relationships" r:id="rId9"/>
          <a:extLst>
            <a:ext uri="{FF2B5EF4-FFF2-40B4-BE49-F238E27FC236}">
              <a16:creationId xmlns:a16="http://schemas.microsoft.com/office/drawing/2014/main" id="{6EAFC31C-77AB-E086-F0E0-D04101AC507C}"/>
            </a:ext>
          </a:extLst>
        </xdr:cNvPr>
        <xdr:cNvSpPr txBox="1"/>
      </xdr:nvSpPr>
      <xdr:spPr>
        <a:xfrm>
          <a:off x="1908567" y="3158728"/>
          <a:ext cx="959941" cy="386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rPr>
            <a:t>Reports</a:t>
          </a:r>
        </a:p>
      </xdr:txBody>
    </xdr:sp>
    <xdr:clientData/>
  </xdr:twoCellAnchor>
  <xdr:twoCellAnchor>
    <xdr:from>
      <xdr:col>2</xdr:col>
      <xdr:colOff>609892</xdr:colOff>
      <xdr:row>19</xdr:row>
      <xdr:rowOff>178297</xdr:rowOff>
    </xdr:from>
    <xdr:to>
      <xdr:col>4</xdr:col>
      <xdr:colOff>275029</xdr:colOff>
      <xdr:row>22</xdr:row>
      <xdr:rowOff>29468</xdr:rowOff>
    </xdr:to>
    <xdr:sp macro="" textlink="">
      <xdr:nvSpPr>
        <xdr:cNvPr id="24" name="TextBox 23">
          <a:extLst>
            <a:ext uri="{FF2B5EF4-FFF2-40B4-BE49-F238E27FC236}">
              <a16:creationId xmlns:a16="http://schemas.microsoft.com/office/drawing/2014/main" id="{6EB05CFF-1EEF-37B1-3347-A42138D54A19}"/>
            </a:ext>
          </a:extLst>
        </xdr:cNvPr>
        <xdr:cNvSpPr txBox="1"/>
      </xdr:nvSpPr>
      <xdr:spPr>
        <a:xfrm>
          <a:off x="1904697" y="3571578"/>
          <a:ext cx="959941" cy="386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rPr>
            <a:t>Products</a:t>
          </a:r>
        </a:p>
      </xdr:txBody>
    </xdr:sp>
    <xdr:clientData/>
  </xdr:twoCellAnchor>
  <xdr:twoCellAnchor>
    <xdr:from>
      <xdr:col>2</xdr:col>
      <xdr:colOff>116846</xdr:colOff>
      <xdr:row>7</xdr:row>
      <xdr:rowOff>18296</xdr:rowOff>
    </xdr:from>
    <xdr:to>
      <xdr:col>5</xdr:col>
      <xdr:colOff>133943</xdr:colOff>
      <xdr:row>9</xdr:row>
      <xdr:rowOff>163712</xdr:rowOff>
    </xdr:to>
    <xdr:sp macro="" textlink="">
      <xdr:nvSpPr>
        <xdr:cNvPr id="45" name="TextBox 44">
          <a:extLst>
            <a:ext uri="{FF2B5EF4-FFF2-40B4-BE49-F238E27FC236}">
              <a16:creationId xmlns:a16="http://schemas.microsoft.com/office/drawing/2014/main" id="{164379CA-4387-8F66-A508-90C81D0BCA51}"/>
            </a:ext>
          </a:extLst>
        </xdr:cNvPr>
        <xdr:cNvSpPr txBox="1"/>
      </xdr:nvSpPr>
      <xdr:spPr>
        <a:xfrm>
          <a:off x="1411651" y="1268452"/>
          <a:ext cx="1959305" cy="5026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1"/>
              </a:solidFill>
            </a:rPr>
            <a:t>Sales Dashboard</a:t>
          </a:r>
        </a:p>
      </xdr:txBody>
    </xdr:sp>
    <xdr:clientData/>
  </xdr:twoCellAnchor>
  <xdr:twoCellAnchor>
    <xdr:from>
      <xdr:col>5</xdr:col>
      <xdr:colOff>57315</xdr:colOff>
      <xdr:row>5</xdr:row>
      <xdr:rowOff>59076</xdr:rowOff>
    </xdr:from>
    <xdr:to>
      <xdr:col>8</xdr:col>
      <xdr:colOff>327455</xdr:colOff>
      <xdr:row>6</xdr:row>
      <xdr:rowOff>118507</xdr:rowOff>
    </xdr:to>
    <xdr:grpSp>
      <xdr:nvGrpSpPr>
        <xdr:cNvPr id="49" name="Group 48">
          <a:extLst>
            <a:ext uri="{FF2B5EF4-FFF2-40B4-BE49-F238E27FC236}">
              <a16:creationId xmlns:a16="http://schemas.microsoft.com/office/drawing/2014/main" id="{1B54D8F1-435A-A226-F933-A2CD88986F25}"/>
            </a:ext>
          </a:extLst>
        </xdr:cNvPr>
        <xdr:cNvGrpSpPr/>
      </xdr:nvGrpSpPr>
      <xdr:grpSpPr>
        <a:xfrm>
          <a:off x="3289012" y="977559"/>
          <a:ext cx="2209157" cy="243127"/>
          <a:chOff x="3294328" y="952045"/>
          <a:chExt cx="2212346" cy="238025"/>
        </a:xfrm>
      </xdr:grpSpPr>
      <xdr:sp macro="" textlink="">
        <xdr:nvSpPr>
          <xdr:cNvPr id="46" name="TextBox 45">
            <a:extLst>
              <a:ext uri="{FF2B5EF4-FFF2-40B4-BE49-F238E27FC236}">
                <a16:creationId xmlns:a16="http://schemas.microsoft.com/office/drawing/2014/main" id="{3980E441-5501-EF23-238D-0B6BC68D8453}"/>
              </a:ext>
            </a:extLst>
          </xdr:cNvPr>
          <xdr:cNvSpPr txBox="1"/>
        </xdr:nvSpPr>
        <xdr:spPr>
          <a:xfrm>
            <a:off x="3294328" y="955915"/>
            <a:ext cx="1353012" cy="234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Dashboard</a:t>
            </a:r>
          </a:p>
        </xdr:txBody>
      </xdr:sp>
      <xdr:sp macro="" textlink="">
        <xdr:nvSpPr>
          <xdr:cNvPr id="47" name="TextBox 46">
            <a:extLst>
              <a:ext uri="{FF2B5EF4-FFF2-40B4-BE49-F238E27FC236}">
                <a16:creationId xmlns:a16="http://schemas.microsoft.com/office/drawing/2014/main" id="{C7630176-060F-BFEA-ECF4-CEB6AEA34568}"/>
              </a:ext>
            </a:extLst>
          </xdr:cNvPr>
          <xdr:cNvSpPr txBox="1"/>
        </xdr:nvSpPr>
        <xdr:spPr>
          <a:xfrm>
            <a:off x="4153662" y="952045"/>
            <a:ext cx="1353012" cy="234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Report</a:t>
            </a:r>
          </a:p>
        </xdr:txBody>
      </xdr:sp>
      <xdr:sp macro="" textlink="">
        <xdr:nvSpPr>
          <xdr:cNvPr id="48" name="Oval 47">
            <a:extLst>
              <a:ext uri="{FF2B5EF4-FFF2-40B4-BE49-F238E27FC236}">
                <a16:creationId xmlns:a16="http://schemas.microsoft.com/office/drawing/2014/main" id="{FB3E0533-7F09-56C5-7CB8-04D46CB1A00C}"/>
              </a:ext>
            </a:extLst>
          </xdr:cNvPr>
          <xdr:cNvSpPr/>
        </xdr:nvSpPr>
        <xdr:spPr>
          <a:xfrm>
            <a:off x="4100219" y="1049251"/>
            <a:ext cx="74414" cy="89297"/>
          </a:xfrm>
          <a:prstGeom prst="ellipse">
            <a:avLst/>
          </a:prstGeom>
          <a:solidFill>
            <a:srgbClr val="226AF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14</xdr:col>
      <xdr:colOff>186028</xdr:colOff>
      <xdr:row>18</xdr:row>
      <xdr:rowOff>96739</xdr:rowOff>
    </xdr:from>
    <xdr:to>
      <xdr:col>19</xdr:col>
      <xdr:colOff>200909</xdr:colOff>
      <xdr:row>28</xdr:row>
      <xdr:rowOff>111622</xdr:rowOff>
    </xdr:to>
    <xdr:graphicFrame macro="">
      <xdr:nvGraphicFramePr>
        <xdr:cNvPr id="55" name="Chart 54">
          <a:extLst>
            <a:ext uri="{FF2B5EF4-FFF2-40B4-BE49-F238E27FC236}">
              <a16:creationId xmlns:a16="http://schemas.microsoft.com/office/drawing/2014/main" id="{13CB6D1E-D432-479F-8591-E0F189856D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340077</xdr:colOff>
      <xdr:row>16</xdr:row>
      <xdr:rowOff>129918</xdr:rowOff>
    </xdr:from>
    <xdr:to>
      <xdr:col>17</xdr:col>
      <xdr:colOff>595300</xdr:colOff>
      <xdr:row>18</xdr:row>
      <xdr:rowOff>89295</xdr:rowOff>
    </xdr:to>
    <xdr:sp macro="" textlink="">
      <xdr:nvSpPr>
        <xdr:cNvPr id="63" name="TextBox 62">
          <a:extLst>
            <a:ext uri="{FF2B5EF4-FFF2-40B4-BE49-F238E27FC236}">
              <a16:creationId xmlns:a16="http://schemas.microsoft.com/office/drawing/2014/main" id="{373DD9FE-D75D-D9A9-28F9-0D7C8FD5FFD2}"/>
            </a:ext>
          </a:extLst>
        </xdr:cNvPr>
        <xdr:cNvSpPr txBox="1"/>
      </xdr:nvSpPr>
      <xdr:spPr>
        <a:xfrm>
          <a:off x="9403710" y="2987418"/>
          <a:ext cx="2197431" cy="3165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D3D7DF"/>
              </a:solidFill>
            </a:rPr>
            <a:t>Processing</a:t>
          </a:r>
          <a:r>
            <a:rPr lang="en-US" sz="1600" baseline="0">
              <a:solidFill>
                <a:srgbClr val="D3D7DF"/>
              </a:solidFill>
            </a:rPr>
            <a:t> </a:t>
          </a:r>
          <a:r>
            <a:rPr lang="en-US" sz="1600" baseline="0">
              <a:solidFill>
                <a:schemeClr val="bg2">
                  <a:lumMod val="75000"/>
                </a:schemeClr>
              </a:solidFill>
            </a:rPr>
            <a:t>vs Delivered</a:t>
          </a:r>
          <a:endParaRPr lang="en-US" sz="1600">
            <a:solidFill>
              <a:schemeClr val="bg2">
                <a:lumMod val="75000"/>
              </a:schemeClr>
            </a:solidFill>
          </a:endParaRPr>
        </a:p>
      </xdr:txBody>
    </xdr:sp>
    <xdr:clientData/>
  </xdr:twoCellAnchor>
  <xdr:twoCellAnchor>
    <xdr:from>
      <xdr:col>13</xdr:col>
      <xdr:colOff>617636</xdr:colOff>
      <xdr:row>29</xdr:row>
      <xdr:rowOff>36745</xdr:rowOff>
    </xdr:from>
    <xdr:to>
      <xdr:col>19</xdr:col>
      <xdr:colOff>372070</xdr:colOff>
      <xdr:row>30</xdr:row>
      <xdr:rowOff>156263</xdr:rowOff>
    </xdr:to>
    <xdr:sp macro="" textlink="">
      <xdr:nvSpPr>
        <xdr:cNvPr id="64" name="TextBox 63">
          <a:extLst>
            <a:ext uri="{FF2B5EF4-FFF2-40B4-BE49-F238E27FC236}">
              <a16:creationId xmlns:a16="http://schemas.microsoft.com/office/drawing/2014/main" id="{D082D4B4-AB4C-AA86-9D55-062D640B0F5D}"/>
            </a:ext>
          </a:extLst>
        </xdr:cNvPr>
        <xdr:cNvSpPr txBox="1"/>
      </xdr:nvSpPr>
      <xdr:spPr>
        <a:xfrm>
          <a:off x="9033867" y="5215964"/>
          <a:ext cx="3638848" cy="2981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D3D7DF"/>
              </a:solidFill>
              <a:latin typeface="Agency FB" panose="020B0503020202020204" pitchFamily="34" charset="0"/>
            </a:rPr>
            <a:t>55%</a:t>
          </a:r>
          <a:r>
            <a:rPr lang="en-US" sz="1100" baseline="0">
              <a:solidFill>
                <a:srgbClr val="D3D7DF"/>
              </a:solidFill>
              <a:latin typeface="Agency FB" panose="020B0503020202020204" pitchFamily="34" charset="0"/>
            </a:rPr>
            <a:t> of the orders are still being processed, while 45% have been delivered </a:t>
          </a:r>
          <a:endParaRPr lang="en-US" sz="1100">
            <a:solidFill>
              <a:schemeClr val="bg2">
                <a:lumMod val="75000"/>
              </a:schemeClr>
            </a:solidFill>
            <a:latin typeface="Agency FB" panose="020B0503020202020204" pitchFamily="34" charset="0"/>
          </a:endParaRPr>
        </a:p>
      </xdr:txBody>
    </xdr:sp>
    <xdr:clientData/>
  </xdr:twoCellAnchor>
  <xdr:twoCellAnchor>
    <xdr:from>
      <xdr:col>16</xdr:col>
      <xdr:colOff>232028</xdr:colOff>
      <xdr:row>31</xdr:row>
      <xdr:rowOff>148370</xdr:rowOff>
    </xdr:from>
    <xdr:to>
      <xdr:col>19</xdr:col>
      <xdr:colOff>535780</xdr:colOff>
      <xdr:row>33</xdr:row>
      <xdr:rowOff>37207</xdr:rowOff>
    </xdr:to>
    <xdr:sp macro="" textlink="">
      <xdr:nvSpPr>
        <xdr:cNvPr id="65" name="TextBox 64">
          <a:extLst>
            <a:ext uri="{FF2B5EF4-FFF2-40B4-BE49-F238E27FC236}">
              <a16:creationId xmlns:a16="http://schemas.microsoft.com/office/drawing/2014/main" id="{54C943AD-61B6-2118-CCFC-559A88EF9814}"/>
            </a:ext>
          </a:extLst>
        </xdr:cNvPr>
        <xdr:cNvSpPr txBox="1"/>
      </xdr:nvSpPr>
      <xdr:spPr>
        <a:xfrm>
          <a:off x="10590466" y="5684776"/>
          <a:ext cx="2245959" cy="246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rgbClr val="D3D7DF"/>
              </a:solidFill>
            </a:rPr>
            <a:t>Top</a:t>
          </a:r>
          <a:r>
            <a:rPr lang="en-US" sz="1050" baseline="0">
              <a:solidFill>
                <a:srgbClr val="D3D7DF"/>
              </a:solidFill>
            </a:rPr>
            <a:t> Performing Products By Revenue</a:t>
          </a:r>
          <a:endParaRPr lang="en-US" sz="1050">
            <a:solidFill>
              <a:srgbClr val="D3D7DF"/>
            </a:solidFill>
          </a:endParaRPr>
        </a:p>
      </xdr:txBody>
    </xdr:sp>
    <xdr:clientData/>
  </xdr:twoCellAnchor>
  <xdr:twoCellAnchor>
    <xdr:from>
      <xdr:col>10</xdr:col>
      <xdr:colOff>533255</xdr:colOff>
      <xdr:row>31</xdr:row>
      <xdr:rowOff>144500</xdr:rowOff>
    </xdr:from>
    <xdr:to>
      <xdr:col>15</xdr:col>
      <xdr:colOff>565546</xdr:colOff>
      <xdr:row>33</xdr:row>
      <xdr:rowOff>59531</xdr:rowOff>
    </xdr:to>
    <xdr:sp macro="" textlink="">
      <xdr:nvSpPr>
        <xdr:cNvPr id="66" name="TextBox 65">
          <a:extLst>
            <a:ext uri="{FF2B5EF4-FFF2-40B4-BE49-F238E27FC236}">
              <a16:creationId xmlns:a16="http://schemas.microsoft.com/office/drawing/2014/main" id="{CB7EB2C5-2935-9487-18D2-67F7B0F28FA0}"/>
            </a:ext>
          </a:extLst>
        </xdr:cNvPr>
        <xdr:cNvSpPr txBox="1"/>
      </xdr:nvSpPr>
      <xdr:spPr>
        <a:xfrm>
          <a:off x="7007278" y="5680906"/>
          <a:ext cx="3269304" cy="272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D3D7DF"/>
              </a:solidFill>
            </a:rPr>
            <a:t>Which category</a:t>
          </a:r>
          <a:r>
            <a:rPr lang="en-US" sz="1100" baseline="0">
              <a:solidFill>
                <a:srgbClr val="D3D7DF"/>
              </a:solidFill>
            </a:rPr>
            <a:t> generates the highest revenue?</a:t>
          </a:r>
          <a:endParaRPr lang="en-US" sz="1100">
            <a:solidFill>
              <a:srgbClr val="D3D7DF"/>
            </a:solidFill>
          </a:endParaRPr>
        </a:p>
      </xdr:txBody>
    </xdr:sp>
    <xdr:clientData/>
  </xdr:twoCellAnchor>
  <xdr:twoCellAnchor>
    <xdr:from>
      <xdr:col>10</xdr:col>
      <xdr:colOff>529385</xdr:colOff>
      <xdr:row>32</xdr:row>
      <xdr:rowOff>177837</xdr:rowOff>
    </xdr:from>
    <xdr:to>
      <xdr:col>15</xdr:col>
      <xdr:colOff>550663</xdr:colOff>
      <xdr:row>35</xdr:row>
      <xdr:rowOff>89297</xdr:rowOff>
    </xdr:to>
    <xdr:sp macro="" textlink="">
      <xdr:nvSpPr>
        <xdr:cNvPr id="68" name="TextBox 67">
          <a:extLst>
            <a:ext uri="{FF2B5EF4-FFF2-40B4-BE49-F238E27FC236}">
              <a16:creationId xmlns:a16="http://schemas.microsoft.com/office/drawing/2014/main" id="{8FE463DB-72D0-C7F2-2D1F-E8F28C335AF8}"/>
            </a:ext>
          </a:extLst>
        </xdr:cNvPr>
        <xdr:cNvSpPr txBox="1"/>
      </xdr:nvSpPr>
      <xdr:spPr>
        <a:xfrm>
          <a:off x="7003408" y="5892837"/>
          <a:ext cx="3258291" cy="447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D3D7DF"/>
              </a:solidFill>
              <a:latin typeface="Agency FB" panose="020B0503020202020204" pitchFamily="34" charset="0"/>
            </a:rPr>
            <a:t>Electronics</a:t>
          </a:r>
          <a:r>
            <a:rPr lang="en-US" sz="1100" baseline="0">
              <a:solidFill>
                <a:srgbClr val="D3D7DF"/>
              </a:solidFill>
              <a:latin typeface="Agency FB" panose="020B0503020202020204" pitchFamily="34" charset="0"/>
            </a:rPr>
            <a:t> leads all product categories with the highest revenue of 549.3k</a:t>
          </a:r>
          <a:endParaRPr lang="en-US" sz="1100">
            <a:solidFill>
              <a:srgbClr val="D3D7DF"/>
            </a:solidFill>
            <a:latin typeface="Agency FB" panose="020B0503020202020204" pitchFamily="34" charset="0"/>
          </a:endParaRPr>
        </a:p>
      </xdr:txBody>
    </xdr:sp>
    <xdr:clientData/>
  </xdr:twoCellAnchor>
  <xdr:twoCellAnchor>
    <xdr:from>
      <xdr:col>6</xdr:col>
      <xdr:colOff>201954</xdr:colOff>
      <xdr:row>31</xdr:row>
      <xdr:rowOff>148072</xdr:rowOff>
    </xdr:from>
    <xdr:to>
      <xdr:col>9</xdr:col>
      <xdr:colOff>453925</xdr:colOff>
      <xdr:row>33</xdr:row>
      <xdr:rowOff>37207</xdr:rowOff>
    </xdr:to>
    <xdr:sp macro="" textlink="">
      <xdr:nvSpPr>
        <xdr:cNvPr id="69" name="TextBox 68">
          <a:extLst>
            <a:ext uri="{FF2B5EF4-FFF2-40B4-BE49-F238E27FC236}">
              <a16:creationId xmlns:a16="http://schemas.microsoft.com/office/drawing/2014/main" id="{E1F4BBB0-6747-1688-4707-67087524EEF6}"/>
            </a:ext>
          </a:extLst>
        </xdr:cNvPr>
        <xdr:cNvSpPr txBox="1"/>
      </xdr:nvSpPr>
      <xdr:spPr>
        <a:xfrm>
          <a:off x="4086368" y="5684478"/>
          <a:ext cx="2194179" cy="246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D3D7DF"/>
              </a:solidFill>
            </a:rPr>
            <a:t>Top</a:t>
          </a:r>
          <a:r>
            <a:rPr lang="en-US" sz="1200" baseline="0">
              <a:solidFill>
                <a:srgbClr val="D3D7DF"/>
              </a:solidFill>
            </a:rPr>
            <a:t> Customers By Total Amount</a:t>
          </a:r>
          <a:endParaRPr lang="en-US" sz="1200">
            <a:solidFill>
              <a:srgbClr val="D3D7DF"/>
            </a:solidFill>
          </a:endParaRPr>
        </a:p>
      </xdr:txBody>
    </xdr:sp>
    <xdr:clientData/>
  </xdr:twoCellAnchor>
  <xdr:twoCellAnchor>
    <xdr:from>
      <xdr:col>5</xdr:col>
      <xdr:colOff>220407</xdr:colOff>
      <xdr:row>16</xdr:row>
      <xdr:rowOff>114437</xdr:rowOff>
    </xdr:from>
    <xdr:to>
      <xdr:col>8</xdr:col>
      <xdr:colOff>368200</xdr:colOff>
      <xdr:row>18</xdr:row>
      <xdr:rowOff>25896</xdr:rowOff>
    </xdr:to>
    <xdr:sp macro="" textlink="">
      <xdr:nvSpPr>
        <xdr:cNvPr id="70" name="TextBox 69">
          <a:extLst>
            <a:ext uri="{FF2B5EF4-FFF2-40B4-BE49-F238E27FC236}">
              <a16:creationId xmlns:a16="http://schemas.microsoft.com/office/drawing/2014/main" id="{E410F1FF-FBD3-B1D2-283F-A0409807FA0B}"/>
            </a:ext>
          </a:extLst>
        </xdr:cNvPr>
        <xdr:cNvSpPr txBox="1"/>
      </xdr:nvSpPr>
      <xdr:spPr>
        <a:xfrm>
          <a:off x="3457420" y="2971937"/>
          <a:ext cx="2089999" cy="268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D3D7DF"/>
              </a:solidFill>
            </a:rPr>
            <a:t>Monthly</a:t>
          </a:r>
          <a:r>
            <a:rPr lang="en-US" sz="1200" baseline="0">
              <a:solidFill>
                <a:srgbClr val="D3D7DF"/>
              </a:solidFill>
            </a:rPr>
            <a:t>  Revenue Trend</a:t>
          </a:r>
          <a:endParaRPr lang="en-US" sz="1200">
            <a:solidFill>
              <a:srgbClr val="D3D7DF"/>
            </a:solidFill>
          </a:endParaRPr>
        </a:p>
      </xdr:txBody>
    </xdr:sp>
    <xdr:clientData/>
  </xdr:twoCellAnchor>
  <xdr:twoCellAnchor editAs="oneCell">
    <xdr:from>
      <xdr:col>12</xdr:col>
      <xdr:colOff>40479</xdr:colOff>
      <xdr:row>7</xdr:row>
      <xdr:rowOff>96445</xdr:rowOff>
    </xdr:from>
    <xdr:to>
      <xdr:col>19</xdr:col>
      <xdr:colOff>267889</xdr:colOff>
      <xdr:row>11</xdr:row>
      <xdr:rowOff>0</xdr:rowOff>
    </xdr:to>
    <mc:AlternateContent xmlns:mc="http://schemas.openxmlformats.org/markup-compatibility/2006" xmlns:a14="http://schemas.microsoft.com/office/drawing/2010/main">
      <mc:Choice Requires="a14">
        <xdr:graphicFrame macro="">
          <xdr:nvGraphicFramePr>
            <xdr:cNvPr id="71" name="status">
              <a:extLst>
                <a:ext uri="{FF2B5EF4-FFF2-40B4-BE49-F238E27FC236}">
                  <a16:creationId xmlns:a16="http://schemas.microsoft.com/office/drawing/2014/main" id="{AA5B2F7A-985C-FF30-20EC-55B47731FF5F}"/>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7809307" y="1346601"/>
              <a:ext cx="4759227" cy="6179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38099</xdr:colOff>
      <xdr:row>1</xdr:row>
      <xdr:rowOff>23811</xdr:rowOff>
    </xdr:from>
    <xdr:to>
      <xdr:col>20</xdr:col>
      <xdr:colOff>114312</xdr:colOff>
      <xdr:row>41</xdr:row>
      <xdr:rowOff>148888</xdr:rowOff>
    </xdr:to>
    <xdr:pic>
      <xdr:nvPicPr>
        <xdr:cNvPr id="3" name="Picture 2">
          <a:extLst>
            <a:ext uri="{FF2B5EF4-FFF2-40B4-BE49-F238E27FC236}">
              <a16:creationId xmlns:a16="http://schemas.microsoft.com/office/drawing/2014/main" id="{163AD1B9-3FF7-A356-66A9-187CBAEBA49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88456" y="205240"/>
          <a:ext cx="11128237" cy="7382219"/>
        </a:xfrm>
        <a:prstGeom prst="rect">
          <a:avLst/>
        </a:prstGeom>
      </xdr:spPr>
    </xdr:pic>
    <xdr:clientData/>
  </xdr:twoCellAnchor>
  <xdr:twoCellAnchor>
    <xdr:from>
      <xdr:col>5</xdr:col>
      <xdr:colOff>642216</xdr:colOff>
      <xdr:row>13</xdr:row>
      <xdr:rowOff>122670</xdr:rowOff>
    </xdr:from>
    <xdr:to>
      <xdr:col>13</xdr:col>
      <xdr:colOff>353579</xdr:colOff>
      <xdr:row>25</xdr:row>
      <xdr:rowOff>57725</xdr:rowOff>
    </xdr:to>
    <xdr:graphicFrame macro="">
      <xdr:nvGraphicFramePr>
        <xdr:cNvPr id="4" name="Chart 3">
          <a:extLst>
            <a:ext uri="{FF2B5EF4-FFF2-40B4-BE49-F238E27FC236}">
              <a16:creationId xmlns:a16="http://schemas.microsoft.com/office/drawing/2014/main" id="{A37E5F0C-10CA-490C-8C63-7F25D5792D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269892</xdr:colOff>
      <xdr:row>5</xdr:row>
      <xdr:rowOff>181182</xdr:rowOff>
    </xdr:from>
    <xdr:to>
      <xdr:col>14</xdr:col>
      <xdr:colOff>340996</xdr:colOff>
      <xdr:row>7</xdr:row>
      <xdr:rowOff>110827</xdr:rowOff>
    </xdr:to>
    <xdr:sp macro="" textlink="totalquantity">
      <xdr:nvSpPr>
        <xdr:cNvPr id="5" name="TextBox 4">
          <a:extLst>
            <a:ext uri="{FF2B5EF4-FFF2-40B4-BE49-F238E27FC236}">
              <a16:creationId xmlns:a16="http://schemas.microsoft.com/office/drawing/2014/main" id="{BD6C700B-C1A1-237A-0F66-79C31D074C9C}"/>
            </a:ext>
          </a:extLst>
        </xdr:cNvPr>
        <xdr:cNvSpPr txBox="1"/>
      </xdr:nvSpPr>
      <xdr:spPr>
        <a:xfrm>
          <a:off x="8651892" y="1097048"/>
          <a:ext cx="715873" cy="295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2F40F77-0620-49E9-AE9F-E3A9B31C2462}" type="TxLink">
            <a:rPr lang="en-US" sz="1600" b="1" i="0" u="none" strike="noStrike">
              <a:solidFill>
                <a:schemeClr val="bg1"/>
              </a:solidFill>
              <a:latin typeface="Calibri"/>
              <a:cs typeface="Calibri"/>
            </a:rPr>
            <a:pPr/>
            <a:t>1047</a:t>
          </a:fld>
          <a:endParaRPr lang="en-US" sz="1600" b="1">
            <a:solidFill>
              <a:schemeClr val="bg1"/>
            </a:solidFill>
          </a:endParaRPr>
        </a:p>
      </xdr:txBody>
    </xdr:sp>
    <xdr:clientData/>
  </xdr:twoCellAnchor>
  <xdr:twoCellAnchor>
    <xdr:from>
      <xdr:col>8</xdr:col>
      <xdr:colOff>584411</xdr:colOff>
      <xdr:row>5</xdr:row>
      <xdr:rowOff>178655</xdr:rowOff>
    </xdr:from>
    <xdr:to>
      <xdr:col>10</xdr:col>
      <xdr:colOff>15410</xdr:colOff>
      <xdr:row>7</xdr:row>
      <xdr:rowOff>108300</xdr:rowOff>
    </xdr:to>
    <xdr:sp macro="" textlink="totalorders">
      <xdr:nvSpPr>
        <xdr:cNvPr id="6" name="TextBox 5">
          <a:extLst>
            <a:ext uri="{FF2B5EF4-FFF2-40B4-BE49-F238E27FC236}">
              <a16:creationId xmlns:a16="http://schemas.microsoft.com/office/drawing/2014/main" id="{C12B5796-878B-BAF6-7438-9ABD1A182D14}"/>
            </a:ext>
          </a:extLst>
        </xdr:cNvPr>
        <xdr:cNvSpPr txBox="1"/>
      </xdr:nvSpPr>
      <xdr:spPr>
        <a:xfrm>
          <a:off x="5742565" y="1094521"/>
          <a:ext cx="720537" cy="295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0616A7A-A721-48D7-925A-6C955650335D}" type="TxLink">
            <a:rPr lang="en-US" sz="1600" b="1" i="0" u="none" strike="noStrike">
              <a:solidFill>
                <a:schemeClr val="bg1"/>
              </a:solidFill>
              <a:latin typeface="Calibri"/>
              <a:cs typeface="Calibri"/>
            </a:rPr>
            <a:pPr/>
            <a:t>500</a:t>
          </a:fld>
          <a:endParaRPr lang="en-US" sz="1600" b="1">
            <a:solidFill>
              <a:schemeClr val="bg1"/>
            </a:solidFill>
          </a:endParaRPr>
        </a:p>
      </xdr:txBody>
    </xdr:sp>
    <xdr:clientData/>
  </xdr:twoCellAnchor>
  <xdr:twoCellAnchor>
    <xdr:from>
      <xdr:col>11</xdr:col>
      <xdr:colOff>75112</xdr:colOff>
      <xdr:row>6</xdr:row>
      <xdr:rowOff>4925</xdr:rowOff>
    </xdr:from>
    <xdr:to>
      <xdr:col>12</xdr:col>
      <xdr:colOff>150880</xdr:colOff>
      <xdr:row>7</xdr:row>
      <xdr:rowOff>117742</xdr:rowOff>
    </xdr:to>
    <xdr:sp macro="" textlink="Avgtotal">
      <xdr:nvSpPr>
        <xdr:cNvPr id="7" name="TextBox 6">
          <a:extLst>
            <a:ext uri="{FF2B5EF4-FFF2-40B4-BE49-F238E27FC236}">
              <a16:creationId xmlns:a16="http://schemas.microsoft.com/office/drawing/2014/main" id="{536B0B51-6FE6-E7F0-6FAD-80EE6C118DFD}"/>
            </a:ext>
          </a:extLst>
        </xdr:cNvPr>
        <xdr:cNvSpPr txBox="1"/>
      </xdr:nvSpPr>
      <xdr:spPr>
        <a:xfrm>
          <a:off x="7167574" y="1103963"/>
          <a:ext cx="720537" cy="295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92BC9D8-5D05-41E1-9053-C74362F29F31}" type="TxLink">
            <a:rPr lang="en-US" sz="1600" b="1" i="0" u="none" strike="noStrike">
              <a:solidFill>
                <a:schemeClr val="bg1"/>
              </a:solidFill>
              <a:latin typeface="Calibri"/>
              <a:cs typeface="Calibri"/>
            </a:rPr>
            <a:pPr/>
            <a:t>$4.4k</a:t>
          </a:fld>
          <a:endParaRPr lang="en-US" sz="1600" b="1">
            <a:solidFill>
              <a:schemeClr val="bg1"/>
            </a:solidFill>
          </a:endParaRPr>
        </a:p>
      </xdr:txBody>
    </xdr:sp>
    <xdr:clientData/>
  </xdr:twoCellAnchor>
  <xdr:twoCellAnchor>
    <xdr:from>
      <xdr:col>13</xdr:col>
      <xdr:colOff>185522</xdr:colOff>
      <xdr:row>9</xdr:row>
      <xdr:rowOff>24662</xdr:rowOff>
    </xdr:from>
    <xdr:to>
      <xdr:col>14</xdr:col>
      <xdr:colOff>373206</xdr:colOff>
      <xdr:row>10</xdr:row>
      <xdr:rowOff>32361</xdr:rowOff>
    </xdr:to>
    <xdr:sp macro="" textlink="">
      <xdr:nvSpPr>
        <xdr:cNvPr id="9" name="TextBox 8">
          <a:extLst>
            <a:ext uri="{FF2B5EF4-FFF2-40B4-BE49-F238E27FC236}">
              <a16:creationId xmlns:a16="http://schemas.microsoft.com/office/drawing/2014/main" id="{AF30A88F-18FB-290D-EDD4-AF1CD3556454}"/>
            </a:ext>
          </a:extLst>
        </xdr:cNvPr>
        <xdr:cNvSpPr txBox="1"/>
      </xdr:nvSpPr>
      <xdr:spPr>
        <a:xfrm>
          <a:off x="8567522" y="1673220"/>
          <a:ext cx="832453" cy="190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rgbClr val="D3D7DF"/>
              </a:solidFill>
            </a:rPr>
            <a:t>Total Quantity</a:t>
          </a:r>
        </a:p>
      </xdr:txBody>
    </xdr:sp>
    <xdr:clientData/>
  </xdr:twoCellAnchor>
  <xdr:twoCellAnchor>
    <xdr:from>
      <xdr:col>8</xdr:col>
      <xdr:colOff>466181</xdr:colOff>
      <xdr:row>9</xdr:row>
      <xdr:rowOff>54810</xdr:rowOff>
    </xdr:from>
    <xdr:to>
      <xdr:col>10</xdr:col>
      <xdr:colOff>16540</xdr:colOff>
      <xdr:row>10</xdr:row>
      <xdr:rowOff>62508</xdr:rowOff>
    </xdr:to>
    <xdr:sp macro="" textlink="">
      <xdr:nvSpPr>
        <xdr:cNvPr id="10" name="TextBox 9">
          <a:extLst>
            <a:ext uri="{FF2B5EF4-FFF2-40B4-BE49-F238E27FC236}">
              <a16:creationId xmlns:a16="http://schemas.microsoft.com/office/drawing/2014/main" id="{5D24FD31-5D49-1404-EFD4-A8EF6836C98B}"/>
            </a:ext>
          </a:extLst>
        </xdr:cNvPr>
        <xdr:cNvSpPr txBox="1"/>
      </xdr:nvSpPr>
      <xdr:spPr>
        <a:xfrm>
          <a:off x="5624335" y="1703368"/>
          <a:ext cx="839897" cy="190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rgbClr val="D3D7DF"/>
              </a:solidFill>
            </a:rPr>
            <a:t>Total</a:t>
          </a:r>
          <a:r>
            <a:rPr lang="en-US" sz="800" baseline="0">
              <a:solidFill>
                <a:srgbClr val="D3D7DF"/>
              </a:solidFill>
            </a:rPr>
            <a:t> Orders</a:t>
          </a:r>
          <a:endParaRPr lang="en-US" sz="800">
            <a:solidFill>
              <a:srgbClr val="D3D7DF"/>
            </a:solidFill>
          </a:endParaRPr>
        </a:p>
      </xdr:txBody>
    </xdr:sp>
    <xdr:clientData/>
  </xdr:twoCellAnchor>
  <xdr:twoCellAnchor>
    <xdr:from>
      <xdr:col>10</xdr:col>
      <xdr:colOff>520919</xdr:colOff>
      <xdr:row>9</xdr:row>
      <xdr:rowOff>48486</xdr:rowOff>
    </xdr:from>
    <xdr:to>
      <xdr:col>12</xdr:col>
      <xdr:colOff>309556</xdr:colOff>
      <xdr:row>10</xdr:row>
      <xdr:rowOff>26647</xdr:rowOff>
    </xdr:to>
    <xdr:sp macro="" textlink="">
      <xdr:nvSpPr>
        <xdr:cNvPr id="11" name="TextBox 10">
          <a:extLst>
            <a:ext uri="{FF2B5EF4-FFF2-40B4-BE49-F238E27FC236}">
              <a16:creationId xmlns:a16="http://schemas.microsoft.com/office/drawing/2014/main" id="{8B19658E-87EF-C393-D414-EC0BDB76EE5E}"/>
            </a:ext>
          </a:extLst>
        </xdr:cNvPr>
        <xdr:cNvSpPr txBox="1"/>
      </xdr:nvSpPr>
      <xdr:spPr>
        <a:xfrm>
          <a:off x="6968611" y="1697044"/>
          <a:ext cx="1078176" cy="161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rgbClr val="D3D7DF"/>
              </a:solidFill>
            </a:rPr>
            <a:t>Average</a:t>
          </a:r>
          <a:r>
            <a:rPr lang="en-US" sz="800" baseline="0">
              <a:solidFill>
                <a:srgbClr val="D3D7DF"/>
              </a:solidFill>
            </a:rPr>
            <a:t> Totalamount</a:t>
          </a:r>
          <a:endParaRPr lang="en-US" sz="800">
            <a:solidFill>
              <a:srgbClr val="D3D7DF"/>
            </a:solidFill>
          </a:endParaRPr>
        </a:p>
      </xdr:txBody>
    </xdr:sp>
    <xdr:clientData/>
  </xdr:twoCellAnchor>
  <xdr:twoCellAnchor>
    <xdr:from>
      <xdr:col>6</xdr:col>
      <xdr:colOff>409737</xdr:colOff>
      <xdr:row>6</xdr:row>
      <xdr:rowOff>61403</xdr:rowOff>
    </xdr:from>
    <xdr:to>
      <xdr:col>7</xdr:col>
      <xdr:colOff>485956</xdr:colOff>
      <xdr:row>7</xdr:row>
      <xdr:rowOff>174220</xdr:rowOff>
    </xdr:to>
    <xdr:sp macro="" textlink="totalcustomer">
      <xdr:nvSpPr>
        <xdr:cNvPr id="12" name="TextBox 11">
          <a:extLst>
            <a:ext uri="{FF2B5EF4-FFF2-40B4-BE49-F238E27FC236}">
              <a16:creationId xmlns:a16="http://schemas.microsoft.com/office/drawing/2014/main" id="{4E3AAD76-B915-60C8-243A-5058ACD5A2EC}"/>
            </a:ext>
          </a:extLst>
        </xdr:cNvPr>
        <xdr:cNvSpPr txBox="1"/>
      </xdr:nvSpPr>
      <xdr:spPr>
        <a:xfrm>
          <a:off x="4278352" y="1160441"/>
          <a:ext cx="720989" cy="295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5737AE7-29B7-45FE-80B9-F96FC9F0B963}" type="TxLink">
            <a:rPr lang="en-US" sz="1600" b="1" i="0" u="none" strike="noStrike">
              <a:solidFill>
                <a:schemeClr val="bg1"/>
              </a:solidFill>
              <a:latin typeface="Calibri"/>
              <a:cs typeface="Calibri"/>
            </a:rPr>
            <a:pPr/>
            <a:t>300</a:t>
          </a:fld>
          <a:endParaRPr lang="en-US" sz="1600" b="1">
            <a:solidFill>
              <a:schemeClr val="bg1"/>
            </a:solidFill>
          </a:endParaRPr>
        </a:p>
      </xdr:txBody>
    </xdr:sp>
    <xdr:clientData/>
  </xdr:twoCellAnchor>
  <xdr:twoCellAnchor>
    <xdr:from>
      <xdr:col>6</xdr:col>
      <xdr:colOff>257230</xdr:colOff>
      <xdr:row>9</xdr:row>
      <xdr:rowOff>51729</xdr:rowOff>
    </xdr:from>
    <xdr:to>
      <xdr:col>7</xdr:col>
      <xdr:colOff>475654</xdr:colOff>
      <xdr:row>10</xdr:row>
      <xdr:rowOff>46140</xdr:rowOff>
    </xdr:to>
    <xdr:sp macro="" textlink="">
      <xdr:nvSpPr>
        <xdr:cNvPr id="13" name="TextBox 12">
          <a:extLst>
            <a:ext uri="{FF2B5EF4-FFF2-40B4-BE49-F238E27FC236}">
              <a16:creationId xmlns:a16="http://schemas.microsoft.com/office/drawing/2014/main" id="{F126630B-24B3-1D7A-12E3-D911EDFA668B}"/>
            </a:ext>
          </a:extLst>
        </xdr:cNvPr>
        <xdr:cNvSpPr txBox="1"/>
      </xdr:nvSpPr>
      <xdr:spPr>
        <a:xfrm>
          <a:off x="4125845" y="1700287"/>
          <a:ext cx="863194" cy="177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rgbClr val="D3D7DF"/>
              </a:solidFill>
            </a:rPr>
            <a:t>Total</a:t>
          </a:r>
          <a:r>
            <a:rPr lang="en-US" sz="800" baseline="0">
              <a:solidFill>
                <a:srgbClr val="D3D7DF"/>
              </a:solidFill>
            </a:rPr>
            <a:t> Customers</a:t>
          </a:r>
          <a:endParaRPr lang="en-US" sz="800">
            <a:solidFill>
              <a:srgbClr val="D3D7DF"/>
            </a:solidFill>
          </a:endParaRPr>
        </a:p>
      </xdr:txBody>
    </xdr:sp>
    <xdr:clientData/>
  </xdr:twoCellAnchor>
  <xdr:twoCellAnchor>
    <xdr:from>
      <xdr:col>6</xdr:col>
      <xdr:colOff>21630</xdr:colOff>
      <xdr:row>29</xdr:row>
      <xdr:rowOff>160193</xdr:rowOff>
    </xdr:from>
    <xdr:to>
      <xdr:col>10</xdr:col>
      <xdr:colOff>555514</xdr:colOff>
      <xdr:row>40</xdr:row>
      <xdr:rowOff>41962</xdr:rowOff>
    </xdr:to>
    <xdr:graphicFrame macro="">
      <xdr:nvGraphicFramePr>
        <xdr:cNvPr id="14" name="Chart 13">
          <a:extLst>
            <a:ext uri="{FF2B5EF4-FFF2-40B4-BE49-F238E27FC236}">
              <a16:creationId xmlns:a16="http://schemas.microsoft.com/office/drawing/2014/main" id="{990B66C5-5E5A-4025-8997-EB91BA2F5D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347826</xdr:colOff>
      <xdr:row>37</xdr:row>
      <xdr:rowOff>80203</xdr:rowOff>
    </xdr:from>
    <xdr:to>
      <xdr:col>11</xdr:col>
      <xdr:colOff>607566</xdr:colOff>
      <xdr:row>40</xdr:row>
      <xdr:rowOff>7011</xdr:rowOff>
    </xdr:to>
    <xdr:pic>
      <xdr:nvPicPr>
        <xdr:cNvPr id="16" name="Picture 15">
          <a:extLst>
            <a:ext uri="{FF2B5EF4-FFF2-40B4-BE49-F238E27FC236}">
              <a16:creationId xmlns:a16="http://schemas.microsoft.com/office/drawing/2014/main" id="{9DDA82D1-53D0-59C6-8546-2D121C3A17C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rot="10959646" flipV="1">
          <a:off x="7440288" y="6857608"/>
          <a:ext cx="259740" cy="476326"/>
        </a:xfrm>
        <a:prstGeom prst="rect">
          <a:avLst/>
        </a:prstGeom>
      </xdr:spPr>
    </xdr:pic>
    <xdr:clientData/>
  </xdr:twoCellAnchor>
  <xdr:twoCellAnchor editAs="oneCell">
    <xdr:from>
      <xdr:col>11</xdr:col>
      <xdr:colOff>327272</xdr:colOff>
      <xdr:row>32</xdr:row>
      <xdr:rowOff>20096</xdr:rowOff>
    </xdr:from>
    <xdr:to>
      <xdr:col>12</xdr:col>
      <xdr:colOff>81041</xdr:colOff>
      <xdr:row>34</xdr:row>
      <xdr:rowOff>89241</xdr:rowOff>
    </xdr:to>
    <xdr:pic>
      <xdr:nvPicPr>
        <xdr:cNvPr id="18" name="Picture 17">
          <a:extLst>
            <a:ext uri="{FF2B5EF4-FFF2-40B4-BE49-F238E27FC236}">
              <a16:creationId xmlns:a16="http://schemas.microsoft.com/office/drawing/2014/main" id="{1BAEB723-DDDD-52F4-16A0-3E0B64A084D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419734" y="5881634"/>
          <a:ext cx="398538" cy="435492"/>
        </a:xfrm>
        <a:prstGeom prst="rect">
          <a:avLst/>
        </a:prstGeom>
      </xdr:spPr>
    </xdr:pic>
    <xdr:clientData/>
  </xdr:twoCellAnchor>
  <xdr:twoCellAnchor editAs="oneCell">
    <xdr:from>
      <xdr:col>14</xdr:col>
      <xdr:colOff>431949</xdr:colOff>
      <xdr:row>32</xdr:row>
      <xdr:rowOff>102926</xdr:rowOff>
    </xdr:from>
    <xdr:to>
      <xdr:col>15</xdr:col>
      <xdr:colOff>219180</xdr:colOff>
      <xdr:row>34</xdr:row>
      <xdr:rowOff>130262</xdr:rowOff>
    </xdr:to>
    <xdr:pic>
      <xdr:nvPicPr>
        <xdr:cNvPr id="20" name="Picture 19">
          <a:extLst>
            <a:ext uri="{FF2B5EF4-FFF2-40B4-BE49-F238E27FC236}">
              <a16:creationId xmlns:a16="http://schemas.microsoft.com/office/drawing/2014/main" id="{2CEFCAFE-1F16-D124-C28A-01E7088B0D2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458718" y="5964464"/>
          <a:ext cx="432000" cy="393683"/>
        </a:xfrm>
        <a:prstGeom prst="rect">
          <a:avLst/>
        </a:prstGeom>
      </xdr:spPr>
    </xdr:pic>
    <xdr:clientData/>
  </xdr:twoCellAnchor>
  <xdr:twoCellAnchor editAs="oneCell">
    <xdr:from>
      <xdr:col>14</xdr:col>
      <xdr:colOff>452716</xdr:colOff>
      <xdr:row>27</xdr:row>
      <xdr:rowOff>108799</xdr:rowOff>
    </xdr:from>
    <xdr:to>
      <xdr:col>15</xdr:col>
      <xdr:colOff>264045</xdr:colOff>
      <xdr:row>30</xdr:row>
      <xdr:rowOff>27281</xdr:rowOff>
    </xdr:to>
    <xdr:pic>
      <xdr:nvPicPr>
        <xdr:cNvPr id="22" name="Picture 21">
          <a:extLst>
            <a:ext uri="{FF2B5EF4-FFF2-40B4-BE49-F238E27FC236}">
              <a16:creationId xmlns:a16="http://schemas.microsoft.com/office/drawing/2014/main" id="{AEE0CE64-8BC9-42AA-255B-74A51701AAF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479485" y="5054473"/>
          <a:ext cx="456098" cy="468000"/>
        </a:xfrm>
        <a:prstGeom prst="rect">
          <a:avLst/>
        </a:prstGeom>
      </xdr:spPr>
    </xdr:pic>
    <xdr:clientData/>
  </xdr:twoCellAnchor>
  <xdr:twoCellAnchor editAs="oneCell">
    <xdr:from>
      <xdr:col>14</xdr:col>
      <xdr:colOff>372230</xdr:colOff>
      <xdr:row>37</xdr:row>
      <xdr:rowOff>51289</xdr:rowOff>
    </xdr:from>
    <xdr:to>
      <xdr:col>15</xdr:col>
      <xdr:colOff>298799</xdr:colOff>
      <xdr:row>39</xdr:row>
      <xdr:rowOff>171235</xdr:rowOff>
    </xdr:to>
    <xdr:pic>
      <xdr:nvPicPr>
        <xdr:cNvPr id="24" name="Picture 23">
          <a:extLst>
            <a:ext uri="{FF2B5EF4-FFF2-40B4-BE49-F238E27FC236}">
              <a16:creationId xmlns:a16="http://schemas.microsoft.com/office/drawing/2014/main" id="{320B5DE3-6AA3-233C-4618-FDA3973A6F5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398999" y="6828694"/>
          <a:ext cx="571338" cy="486292"/>
        </a:xfrm>
        <a:prstGeom prst="rect">
          <a:avLst/>
        </a:prstGeom>
      </xdr:spPr>
    </xdr:pic>
    <xdr:clientData/>
  </xdr:twoCellAnchor>
  <xdr:twoCellAnchor>
    <xdr:from>
      <xdr:col>12</xdr:col>
      <xdr:colOff>84494</xdr:colOff>
      <xdr:row>32</xdr:row>
      <xdr:rowOff>41468</xdr:rowOff>
    </xdr:from>
    <xdr:to>
      <xdr:col>13</xdr:col>
      <xdr:colOff>279621</xdr:colOff>
      <xdr:row>33</xdr:row>
      <xdr:rowOff>49166</xdr:rowOff>
    </xdr:to>
    <xdr:sp macro="" textlink="">
      <xdr:nvSpPr>
        <xdr:cNvPr id="25" name="TextBox 24">
          <a:extLst>
            <a:ext uri="{FF2B5EF4-FFF2-40B4-BE49-F238E27FC236}">
              <a16:creationId xmlns:a16="http://schemas.microsoft.com/office/drawing/2014/main" id="{3B94E9E5-1A31-8E48-0AA1-880F5C7AB905}"/>
            </a:ext>
          </a:extLst>
        </xdr:cNvPr>
        <xdr:cNvSpPr txBox="1"/>
      </xdr:nvSpPr>
      <xdr:spPr>
        <a:xfrm>
          <a:off x="7821725" y="5903006"/>
          <a:ext cx="839896" cy="190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chemeClr val="bg1"/>
              </a:solidFill>
            </a:rPr>
            <a:t>Desk</a:t>
          </a:r>
          <a:r>
            <a:rPr lang="en-US" sz="800" baseline="0">
              <a:solidFill>
                <a:schemeClr val="bg1"/>
              </a:solidFill>
            </a:rPr>
            <a:t> Lamp</a:t>
          </a:r>
          <a:endParaRPr lang="en-US" sz="800">
            <a:solidFill>
              <a:schemeClr val="bg1"/>
            </a:solidFill>
          </a:endParaRPr>
        </a:p>
      </xdr:txBody>
    </xdr:sp>
    <xdr:clientData/>
  </xdr:twoCellAnchor>
  <xdr:twoCellAnchor>
    <xdr:from>
      <xdr:col>14</xdr:col>
      <xdr:colOff>494113</xdr:colOff>
      <xdr:row>44</xdr:row>
      <xdr:rowOff>116047</xdr:rowOff>
    </xdr:from>
    <xdr:to>
      <xdr:col>16</xdr:col>
      <xdr:colOff>39808</xdr:colOff>
      <xdr:row>45</xdr:row>
      <xdr:rowOff>123745</xdr:rowOff>
    </xdr:to>
    <xdr:sp macro="" textlink="">
      <xdr:nvSpPr>
        <xdr:cNvPr id="26" name="TextBox 25">
          <a:extLst>
            <a:ext uri="{FF2B5EF4-FFF2-40B4-BE49-F238E27FC236}">
              <a16:creationId xmlns:a16="http://schemas.microsoft.com/office/drawing/2014/main" id="{2FDEC097-FAF9-C82E-8A74-BD1518307D48}"/>
            </a:ext>
          </a:extLst>
        </xdr:cNvPr>
        <xdr:cNvSpPr txBox="1"/>
      </xdr:nvSpPr>
      <xdr:spPr>
        <a:xfrm>
          <a:off x="9586158" y="8053547"/>
          <a:ext cx="844559" cy="188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rgbClr val="D3D7DF"/>
              </a:solidFill>
            </a:rPr>
            <a:t>Desk</a:t>
          </a:r>
          <a:r>
            <a:rPr lang="en-US" sz="800" baseline="0">
              <a:solidFill>
                <a:srgbClr val="D3D7DF"/>
              </a:solidFill>
            </a:rPr>
            <a:t> Lamp</a:t>
          </a:r>
          <a:endParaRPr lang="en-US" sz="800">
            <a:solidFill>
              <a:srgbClr val="D3D7DF"/>
            </a:solidFill>
          </a:endParaRPr>
        </a:p>
      </xdr:txBody>
    </xdr:sp>
    <xdr:clientData/>
  </xdr:twoCellAnchor>
  <xdr:twoCellAnchor>
    <xdr:from>
      <xdr:col>12</xdr:col>
      <xdr:colOff>78144</xdr:colOff>
      <xdr:row>33</xdr:row>
      <xdr:rowOff>42333</xdr:rowOff>
    </xdr:from>
    <xdr:to>
      <xdr:col>13</xdr:col>
      <xdr:colOff>273271</xdr:colOff>
      <xdr:row>34</xdr:row>
      <xdr:rowOff>50031</xdr:rowOff>
    </xdr:to>
    <xdr:sp macro="" textlink="desklamp">
      <xdr:nvSpPr>
        <xdr:cNvPr id="27" name="TextBox 26">
          <a:extLst>
            <a:ext uri="{FF2B5EF4-FFF2-40B4-BE49-F238E27FC236}">
              <a16:creationId xmlns:a16="http://schemas.microsoft.com/office/drawing/2014/main" id="{BEB8255A-BB78-9E2A-210A-4C6D06CBDBEC}"/>
            </a:ext>
          </a:extLst>
        </xdr:cNvPr>
        <xdr:cNvSpPr txBox="1"/>
      </xdr:nvSpPr>
      <xdr:spPr>
        <a:xfrm>
          <a:off x="7815375" y="6087045"/>
          <a:ext cx="839896" cy="190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F714A1B-7A87-4109-8C18-046A1B739218}" type="TxLink">
            <a:rPr lang="en-US" sz="1100" b="0" i="0" u="none" strike="noStrike">
              <a:solidFill>
                <a:srgbClr val="D3D7DF"/>
              </a:solidFill>
              <a:latin typeface="Calibri"/>
              <a:cs typeface="Calibri"/>
            </a:rPr>
            <a:pPr/>
            <a:t>$11.9k</a:t>
          </a:fld>
          <a:endParaRPr lang="en-US" sz="800">
            <a:solidFill>
              <a:srgbClr val="D3D7DF"/>
            </a:solidFill>
          </a:endParaRPr>
        </a:p>
      </xdr:txBody>
    </xdr:sp>
    <xdr:clientData/>
  </xdr:twoCellAnchor>
  <xdr:twoCellAnchor>
    <xdr:from>
      <xdr:col>11</xdr:col>
      <xdr:colOff>613675</xdr:colOff>
      <xdr:row>37</xdr:row>
      <xdr:rowOff>130255</xdr:rowOff>
    </xdr:from>
    <xdr:to>
      <xdr:col>13</xdr:col>
      <xdr:colOff>164033</xdr:colOff>
      <xdr:row>38</xdr:row>
      <xdr:rowOff>137954</xdr:rowOff>
    </xdr:to>
    <xdr:sp macro="" textlink="">
      <xdr:nvSpPr>
        <xdr:cNvPr id="28" name="TextBox 27">
          <a:extLst>
            <a:ext uri="{FF2B5EF4-FFF2-40B4-BE49-F238E27FC236}">
              <a16:creationId xmlns:a16="http://schemas.microsoft.com/office/drawing/2014/main" id="{23BCE87B-D4EE-DD5A-01BB-CDA8F85F8D37}"/>
            </a:ext>
          </a:extLst>
        </xdr:cNvPr>
        <xdr:cNvSpPr txBox="1"/>
      </xdr:nvSpPr>
      <xdr:spPr>
        <a:xfrm>
          <a:off x="7706137" y="6907660"/>
          <a:ext cx="839896" cy="190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chemeClr val="bg1"/>
              </a:solidFill>
            </a:rPr>
            <a:t>Shampoo</a:t>
          </a:r>
        </a:p>
      </xdr:txBody>
    </xdr:sp>
    <xdr:clientData/>
  </xdr:twoCellAnchor>
  <xdr:twoCellAnchor>
    <xdr:from>
      <xdr:col>11</xdr:col>
      <xdr:colOff>607325</xdr:colOff>
      <xdr:row>38</xdr:row>
      <xdr:rowOff>138337</xdr:rowOff>
    </xdr:from>
    <xdr:to>
      <xdr:col>13</xdr:col>
      <xdr:colOff>157683</xdr:colOff>
      <xdr:row>39</xdr:row>
      <xdr:rowOff>146034</xdr:rowOff>
    </xdr:to>
    <xdr:sp macro="" textlink="shampoo">
      <xdr:nvSpPr>
        <xdr:cNvPr id="29" name="TextBox 28">
          <a:extLst>
            <a:ext uri="{FF2B5EF4-FFF2-40B4-BE49-F238E27FC236}">
              <a16:creationId xmlns:a16="http://schemas.microsoft.com/office/drawing/2014/main" id="{81A1CE60-5250-A301-31D9-0F310E258A6A}"/>
            </a:ext>
          </a:extLst>
        </xdr:cNvPr>
        <xdr:cNvSpPr txBox="1"/>
      </xdr:nvSpPr>
      <xdr:spPr>
        <a:xfrm>
          <a:off x="7699787" y="7098914"/>
          <a:ext cx="839896" cy="190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7683E88-A662-48D1-A17F-7E2DA6878C53}" type="TxLink">
            <a:rPr lang="en-US" sz="1100" b="0" i="0" u="none" strike="noStrike">
              <a:solidFill>
                <a:srgbClr val="D3D7DF"/>
              </a:solidFill>
              <a:latin typeface="Calibri"/>
              <a:cs typeface="Calibri"/>
            </a:rPr>
            <a:pPr/>
            <a:t>$11.7k</a:t>
          </a:fld>
          <a:endParaRPr lang="en-US" sz="800">
            <a:solidFill>
              <a:srgbClr val="D3D7DF"/>
            </a:solidFill>
          </a:endParaRPr>
        </a:p>
      </xdr:txBody>
    </xdr:sp>
    <xdr:clientData/>
  </xdr:twoCellAnchor>
  <xdr:twoCellAnchor>
    <xdr:from>
      <xdr:col>15</xdr:col>
      <xdr:colOff>241090</xdr:colOff>
      <xdr:row>27</xdr:row>
      <xdr:rowOff>118577</xdr:rowOff>
    </xdr:from>
    <xdr:to>
      <xdr:col>16</xdr:col>
      <xdr:colOff>436216</xdr:colOff>
      <xdr:row>28</xdr:row>
      <xdr:rowOff>126276</xdr:rowOff>
    </xdr:to>
    <xdr:sp macro="" textlink="">
      <xdr:nvSpPr>
        <xdr:cNvPr id="30" name="TextBox 29">
          <a:extLst>
            <a:ext uri="{FF2B5EF4-FFF2-40B4-BE49-F238E27FC236}">
              <a16:creationId xmlns:a16="http://schemas.microsoft.com/office/drawing/2014/main" id="{F8CE9749-DE57-C08B-A656-C5F1F049CEC0}"/>
            </a:ext>
          </a:extLst>
        </xdr:cNvPr>
        <xdr:cNvSpPr txBox="1"/>
      </xdr:nvSpPr>
      <xdr:spPr>
        <a:xfrm>
          <a:off x="9912628" y="5064251"/>
          <a:ext cx="839896" cy="190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chemeClr val="bg1"/>
              </a:solidFill>
            </a:rPr>
            <a:t>Printer</a:t>
          </a:r>
        </a:p>
      </xdr:txBody>
    </xdr:sp>
    <xdr:clientData/>
  </xdr:twoCellAnchor>
  <xdr:twoCellAnchor>
    <xdr:from>
      <xdr:col>15</xdr:col>
      <xdr:colOff>234740</xdr:colOff>
      <xdr:row>28</xdr:row>
      <xdr:rowOff>141091</xdr:rowOff>
    </xdr:from>
    <xdr:to>
      <xdr:col>16</xdr:col>
      <xdr:colOff>429866</xdr:colOff>
      <xdr:row>29</xdr:row>
      <xdr:rowOff>148788</xdr:rowOff>
    </xdr:to>
    <xdr:sp macro="" textlink="printer">
      <xdr:nvSpPr>
        <xdr:cNvPr id="31" name="TextBox 30">
          <a:extLst>
            <a:ext uri="{FF2B5EF4-FFF2-40B4-BE49-F238E27FC236}">
              <a16:creationId xmlns:a16="http://schemas.microsoft.com/office/drawing/2014/main" id="{0A748BF8-1AC2-6F83-E961-5D2F7823DE84}"/>
            </a:ext>
          </a:extLst>
        </xdr:cNvPr>
        <xdr:cNvSpPr txBox="1"/>
      </xdr:nvSpPr>
      <xdr:spPr>
        <a:xfrm>
          <a:off x="9906278" y="5269937"/>
          <a:ext cx="839896" cy="190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F8210F0-9663-41E2-AE03-0B81C5B1F90E}" type="TxLink">
            <a:rPr lang="en-US" sz="1100" b="0" i="0" u="none" strike="noStrike">
              <a:solidFill>
                <a:srgbClr val="D3D7DF"/>
              </a:solidFill>
              <a:latin typeface="Calibri"/>
              <a:cs typeface="Calibri"/>
            </a:rPr>
            <a:pPr/>
            <a:t>$5.3k</a:t>
          </a:fld>
          <a:endParaRPr lang="en-US" sz="800">
            <a:solidFill>
              <a:srgbClr val="D3D7DF"/>
            </a:solidFill>
          </a:endParaRPr>
        </a:p>
      </xdr:txBody>
    </xdr:sp>
    <xdr:clientData/>
  </xdr:twoCellAnchor>
  <xdr:twoCellAnchor>
    <xdr:from>
      <xdr:col>15</xdr:col>
      <xdr:colOff>196441</xdr:colOff>
      <xdr:row>32</xdr:row>
      <xdr:rowOff>58608</xdr:rowOff>
    </xdr:from>
    <xdr:to>
      <xdr:col>16</xdr:col>
      <xdr:colOff>391567</xdr:colOff>
      <xdr:row>33</xdr:row>
      <xdr:rowOff>66306</xdr:rowOff>
    </xdr:to>
    <xdr:sp macro="" textlink="">
      <xdr:nvSpPr>
        <xdr:cNvPr id="32" name="TextBox 31">
          <a:extLst>
            <a:ext uri="{FF2B5EF4-FFF2-40B4-BE49-F238E27FC236}">
              <a16:creationId xmlns:a16="http://schemas.microsoft.com/office/drawing/2014/main" id="{6F354C67-9067-26C1-5AD7-89DBE8BAD2F3}"/>
            </a:ext>
          </a:extLst>
        </xdr:cNvPr>
        <xdr:cNvSpPr txBox="1"/>
      </xdr:nvSpPr>
      <xdr:spPr>
        <a:xfrm>
          <a:off x="9867979" y="5920146"/>
          <a:ext cx="839896" cy="190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chemeClr val="bg1"/>
              </a:solidFill>
            </a:rPr>
            <a:t>Hard</a:t>
          </a:r>
          <a:r>
            <a:rPr lang="en-US" sz="800" baseline="0">
              <a:solidFill>
                <a:schemeClr val="bg1"/>
              </a:solidFill>
            </a:rPr>
            <a:t> drive</a:t>
          </a:r>
        </a:p>
        <a:p>
          <a:endParaRPr lang="en-US" sz="800">
            <a:solidFill>
              <a:schemeClr val="bg1"/>
            </a:solidFill>
          </a:endParaRPr>
        </a:p>
      </xdr:txBody>
    </xdr:sp>
    <xdr:clientData/>
  </xdr:twoCellAnchor>
  <xdr:twoCellAnchor>
    <xdr:from>
      <xdr:col>15</xdr:col>
      <xdr:colOff>204522</xdr:colOff>
      <xdr:row>33</xdr:row>
      <xdr:rowOff>73905</xdr:rowOff>
    </xdr:from>
    <xdr:to>
      <xdr:col>16</xdr:col>
      <xdr:colOff>399648</xdr:colOff>
      <xdr:row>34</xdr:row>
      <xdr:rowOff>81603</xdr:rowOff>
    </xdr:to>
    <xdr:sp macro="" textlink="harddrive">
      <xdr:nvSpPr>
        <xdr:cNvPr id="33" name="TextBox 32">
          <a:extLst>
            <a:ext uri="{FF2B5EF4-FFF2-40B4-BE49-F238E27FC236}">
              <a16:creationId xmlns:a16="http://schemas.microsoft.com/office/drawing/2014/main" id="{FD87EC6A-6A06-CACC-51CA-E500705B30F5}"/>
            </a:ext>
          </a:extLst>
        </xdr:cNvPr>
        <xdr:cNvSpPr txBox="1"/>
      </xdr:nvSpPr>
      <xdr:spPr>
        <a:xfrm>
          <a:off x="9876060" y="6118617"/>
          <a:ext cx="839896" cy="190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FC387BA-6CC8-45C5-B223-63473D3DFFD6}" type="TxLink">
            <a:rPr lang="en-US" sz="1100" b="0" i="0" u="none" strike="noStrike">
              <a:solidFill>
                <a:srgbClr val="D3D7DF"/>
              </a:solidFill>
              <a:latin typeface="Calibri"/>
              <a:cs typeface="Calibri"/>
            </a:rPr>
            <a:pPr/>
            <a:t>$3.1k</a:t>
          </a:fld>
          <a:endParaRPr lang="en-US" sz="800">
            <a:solidFill>
              <a:srgbClr val="D3D7DF"/>
            </a:solidFill>
          </a:endParaRPr>
        </a:p>
      </xdr:txBody>
    </xdr:sp>
    <xdr:clientData/>
  </xdr:twoCellAnchor>
  <xdr:twoCellAnchor>
    <xdr:from>
      <xdr:col>15</xdr:col>
      <xdr:colOff>291669</xdr:colOff>
      <xdr:row>37</xdr:row>
      <xdr:rowOff>54477</xdr:rowOff>
    </xdr:from>
    <xdr:to>
      <xdr:col>16</xdr:col>
      <xdr:colOff>482133</xdr:colOff>
      <xdr:row>38</xdr:row>
      <xdr:rowOff>62176</xdr:rowOff>
    </xdr:to>
    <xdr:sp macro="" textlink="">
      <xdr:nvSpPr>
        <xdr:cNvPr id="34" name="TextBox 33">
          <a:extLst>
            <a:ext uri="{FF2B5EF4-FFF2-40B4-BE49-F238E27FC236}">
              <a16:creationId xmlns:a16="http://schemas.microsoft.com/office/drawing/2014/main" id="{B12F6DFA-6CFC-C844-7179-20B2FDE7FA25}"/>
            </a:ext>
          </a:extLst>
        </xdr:cNvPr>
        <xdr:cNvSpPr txBox="1"/>
      </xdr:nvSpPr>
      <xdr:spPr>
        <a:xfrm>
          <a:off x="9963207" y="6831882"/>
          <a:ext cx="835234" cy="190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aseline="0">
              <a:solidFill>
                <a:schemeClr val="bg1"/>
              </a:solidFill>
            </a:rPr>
            <a:t>Monitor</a:t>
          </a:r>
        </a:p>
        <a:p>
          <a:endParaRPr lang="en-US" sz="800">
            <a:solidFill>
              <a:schemeClr val="bg1"/>
            </a:solidFill>
          </a:endParaRPr>
        </a:p>
      </xdr:txBody>
    </xdr:sp>
    <xdr:clientData/>
  </xdr:twoCellAnchor>
  <xdr:twoCellAnchor>
    <xdr:from>
      <xdr:col>15</xdr:col>
      <xdr:colOff>285317</xdr:colOff>
      <xdr:row>38</xdr:row>
      <xdr:rowOff>62559</xdr:rowOff>
    </xdr:from>
    <xdr:to>
      <xdr:col>16</xdr:col>
      <xdr:colOff>475781</xdr:colOff>
      <xdr:row>39</xdr:row>
      <xdr:rowOff>70256</xdr:rowOff>
    </xdr:to>
    <xdr:sp macro="" textlink="monitor">
      <xdr:nvSpPr>
        <xdr:cNvPr id="35" name="TextBox 34">
          <a:extLst>
            <a:ext uri="{FF2B5EF4-FFF2-40B4-BE49-F238E27FC236}">
              <a16:creationId xmlns:a16="http://schemas.microsoft.com/office/drawing/2014/main" id="{E005599D-43FB-0A58-CBC4-E30113474B04}"/>
            </a:ext>
          </a:extLst>
        </xdr:cNvPr>
        <xdr:cNvSpPr txBox="1"/>
      </xdr:nvSpPr>
      <xdr:spPr>
        <a:xfrm>
          <a:off x="9956855" y="7023136"/>
          <a:ext cx="835234" cy="190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C2A82FE-8B13-436C-AF60-061C59C077E3}" type="TxLink">
            <a:rPr lang="en-US" sz="1100" b="0" i="0" u="none" strike="noStrike">
              <a:solidFill>
                <a:srgbClr val="D3D7DF"/>
              </a:solidFill>
              <a:latin typeface="Calibri"/>
              <a:cs typeface="Calibri"/>
            </a:rPr>
            <a:pPr/>
            <a:t>$2.2k</a:t>
          </a:fld>
          <a:endParaRPr lang="en-US" sz="800">
            <a:solidFill>
              <a:srgbClr val="D3D7DF"/>
            </a:solidFill>
          </a:endParaRPr>
        </a:p>
      </xdr:txBody>
    </xdr:sp>
    <xdr:clientData/>
  </xdr:twoCellAnchor>
  <xdr:twoCellAnchor>
    <xdr:from>
      <xdr:col>14</xdr:col>
      <xdr:colOff>221471</xdr:colOff>
      <xdr:row>12</xdr:row>
      <xdr:rowOff>145982</xdr:rowOff>
    </xdr:from>
    <xdr:to>
      <xdr:col>19</xdr:col>
      <xdr:colOff>599252</xdr:colOff>
      <xdr:row>24</xdr:row>
      <xdr:rowOff>75595</xdr:rowOff>
    </xdr:to>
    <xdr:graphicFrame macro="">
      <xdr:nvGraphicFramePr>
        <xdr:cNvPr id="2" name="Chart 1">
          <a:extLst>
            <a:ext uri="{FF2B5EF4-FFF2-40B4-BE49-F238E27FC236}">
              <a16:creationId xmlns:a16="http://schemas.microsoft.com/office/drawing/2014/main" id="{B9E320D7-0F84-4B6A-9874-8DF5E6FE93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121108</xdr:colOff>
      <xdr:row>18</xdr:row>
      <xdr:rowOff>23077</xdr:rowOff>
    </xdr:from>
    <xdr:to>
      <xdr:col>17</xdr:col>
      <xdr:colOff>196875</xdr:colOff>
      <xdr:row>19</xdr:row>
      <xdr:rowOff>133119</xdr:rowOff>
    </xdr:to>
    <xdr:sp macro="" textlink="totalquantity">
      <xdr:nvSpPr>
        <xdr:cNvPr id="8" name="TextBox 7">
          <a:extLst>
            <a:ext uri="{FF2B5EF4-FFF2-40B4-BE49-F238E27FC236}">
              <a16:creationId xmlns:a16="http://schemas.microsoft.com/office/drawing/2014/main" id="{17134A05-B1CC-25E1-1B5A-7A54B18B2940}"/>
            </a:ext>
          </a:extLst>
        </xdr:cNvPr>
        <xdr:cNvSpPr txBox="1"/>
      </xdr:nvSpPr>
      <xdr:spPr>
        <a:xfrm>
          <a:off x="10437416" y="3320192"/>
          <a:ext cx="720536" cy="2932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67%</a:t>
          </a:r>
        </a:p>
      </xdr:txBody>
    </xdr:sp>
    <xdr:clientData/>
  </xdr:twoCellAnchor>
  <xdr:twoCellAnchor>
    <xdr:from>
      <xdr:col>15</xdr:col>
      <xdr:colOff>310970</xdr:colOff>
      <xdr:row>11</xdr:row>
      <xdr:rowOff>22262</xdr:rowOff>
    </xdr:from>
    <xdr:to>
      <xdr:col>18</xdr:col>
      <xdr:colOff>285749</xdr:colOff>
      <xdr:row>12</xdr:row>
      <xdr:rowOff>139210</xdr:rowOff>
    </xdr:to>
    <xdr:sp macro="" textlink="">
      <xdr:nvSpPr>
        <xdr:cNvPr id="15" name="TextBox 14">
          <a:extLst>
            <a:ext uri="{FF2B5EF4-FFF2-40B4-BE49-F238E27FC236}">
              <a16:creationId xmlns:a16="http://schemas.microsoft.com/office/drawing/2014/main" id="{AC246097-D2C2-199D-1C60-372D20BEA51A}"/>
            </a:ext>
          </a:extLst>
        </xdr:cNvPr>
        <xdr:cNvSpPr txBox="1"/>
      </xdr:nvSpPr>
      <xdr:spPr>
        <a:xfrm>
          <a:off x="9982508" y="2037167"/>
          <a:ext cx="1909087" cy="300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D3D7DF"/>
              </a:solidFill>
            </a:rPr>
            <a:t>New</a:t>
          </a:r>
          <a:r>
            <a:rPr lang="en-US" sz="1200" baseline="0">
              <a:solidFill>
                <a:srgbClr val="D3D7DF"/>
              </a:solidFill>
            </a:rPr>
            <a:t> Customers Q3 2025</a:t>
          </a:r>
          <a:endParaRPr lang="en-US" sz="1200">
            <a:solidFill>
              <a:srgbClr val="D3D7DF"/>
            </a:solidFill>
          </a:endParaRPr>
        </a:p>
      </xdr:txBody>
    </xdr:sp>
    <xdr:clientData/>
  </xdr:twoCellAnchor>
  <xdr:twoCellAnchor>
    <xdr:from>
      <xdr:col>16</xdr:col>
      <xdr:colOff>584155</xdr:colOff>
      <xdr:row>29</xdr:row>
      <xdr:rowOff>95249</xdr:rowOff>
    </xdr:from>
    <xdr:to>
      <xdr:col>19</xdr:col>
      <xdr:colOff>555291</xdr:colOff>
      <xdr:row>40</xdr:row>
      <xdr:rowOff>79820</xdr:rowOff>
    </xdr:to>
    <xdr:graphicFrame macro="">
      <xdr:nvGraphicFramePr>
        <xdr:cNvPr id="17" name="Chart 16">
          <a:extLst>
            <a:ext uri="{FF2B5EF4-FFF2-40B4-BE49-F238E27FC236}">
              <a16:creationId xmlns:a16="http://schemas.microsoft.com/office/drawing/2014/main" id="{4141CA5C-C608-4303-6FC7-12EB921B10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419716</xdr:colOff>
      <xdr:row>33</xdr:row>
      <xdr:rowOff>133292</xdr:rowOff>
    </xdr:from>
    <xdr:to>
      <xdr:col>18</xdr:col>
      <xdr:colOff>495482</xdr:colOff>
      <xdr:row>35</xdr:row>
      <xdr:rowOff>60162</xdr:rowOff>
    </xdr:to>
    <xdr:sp macro="" textlink="totalquantity">
      <xdr:nvSpPr>
        <xdr:cNvPr id="19" name="TextBox 18">
          <a:extLst>
            <a:ext uri="{FF2B5EF4-FFF2-40B4-BE49-F238E27FC236}">
              <a16:creationId xmlns:a16="http://schemas.microsoft.com/office/drawing/2014/main" id="{0C192223-3B80-6473-063C-016492937F85}"/>
            </a:ext>
          </a:extLst>
        </xdr:cNvPr>
        <xdr:cNvSpPr txBox="1"/>
      </xdr:nvSpPr>
      <xdr:spPr>
        <a:xfrm>
          <a:off x="11380793" y="6178004"/>
          <a:ext cx="720535" cy="2932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35%</a:t>
          </a:r>
        </a:p>
      </xdr:txBody>
    </xdr:sp>
    <xdr:clientData/>
  </xdr:twoCellAnchor>
  <xdr:twoCellAnchor>
    <xdr:from>
      <xdr:col>16</xdr:col>
      <xdr:colOff>539970</xdr:colOff>
      <xdr:row>27</xdr:row>
      <xdr:rowOff>94954</xdr:rowOff>
    </xdr:from>
    <xdr:to>
      <xdr:col>19</xdr:col>
      <xdr:colOff>600807</xdr:colOff>
      <xdr:row>30</xdr:row>
      <xdr:rowOff>95251</xdr:rowOff>
    </xdr:to>
    <xdr:sp macro="" textlink="">
      <xdr:nvSpPr>
        <xdr:cNvPr id="21" name="TextBox 20">
          <a:extLst>
            <a:ext uri="{FF2B5EF4-FFF2-40B4-BE49-F238E27FC236}">
              <a16:creationId xmlns:a16="http://schemas.microsoft.com/office/drawing/2014/main" id="{D67B2661-9BB9-B4C4-248F-CA0DFC7ADB43}"/>
            </a:ext>
          </a:extLst>
        </xdr:cNvPr>
        <xdr:cNvSpPr txBox="1"/>
      </xdr:nvSpPr>
      <xdr:spPr>
        <a:xfrm>
          <a:off x="10856278" y="5040628"/>
          <a:ext cx="1995144" cy="5498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solidFill>
                <a:srgbClr val="D3D7DF"/>
              </a:solidFill>
            </a:rPr>
            <a:t>36 Returning Customers from Q4 2024</a:t>
          </a:r>
          <a:endParaRPr lang="en-US" sz="1100">
            <a:solidFill>
              <a:srgbClr val="D3D7DF"/>
            </a:solidFill>
          </a:endParaRPr>
        </a:p>
      </xdr:txBody>
    </xdr:sp>
    <xdr:clientData/>
  </xdr:twoCellAnchor>
  <xdr:twoCellAnchor>
    <xdr:from>
      <xdr:col>3</xdr:col>
      <xdr:colOff>435752</xdr:colOff>
      <xdr:row>12</xdr:row>
      <xdr:rowOff>155697</xdr:rowOff>
    </xdr:from>
    <xdr:to>
      <xdr:col>5</xdr:col>
      <xdr:colOff>96829</xdr:colOff>
      <xdr:row>14</xdr:row>
      <xdr:rowOff>181855</xdr:rowOff>
    </xdr:to>
    <xdr:grpSp>
      <xdr:nvGrpSpPr>
        <xdr:cNvPr id="36" name="Group 35">
          <a:extLst>
            <a:ext uri="{FF2B5EF4-FFF2-40B4-BE49-F238E27FC236}">
              <a16:creationId xmlns:a16="http://schemas.microsoft.com/office/drawing/2014/main" id="{5917FED5-344A-E4FC-3E95-81F2357B9A3F}"/>
            </a:ext>
          </a:extLst>
        </xdr:cNvPr>
        <xdr:cNvGrpSpPr/>
      </xdr:nvGrpSpPr>
      <xdr:grpSpPr>
        <a:xfrm>
          <a:off x="2386109" y="2332840"/>
          <a:ext cx="961315" cy="389015"/>
          <a:chOff x="1852909" y="2775645"/>
          <a:chExt cx="959941" cy="386953"/>
        </a:xfrm>
      </xdr:grpSpPr>
      <xdr:sp macro="" textlink="">
        <xdr:nvSpPr>
          <xdr:cNvPr id="39" name="TextBox 38">
            <a:hlinkClick xmlns:r="http://schemas.openxmlformats.org/officeDocument/2006/relationships" r:id="rId11"/>
            <a:extLst>
              <a:ext uri="{FF2B5EF4-FFF2-40B4-BE49-F238E27FC236}">
                <a16:creationId xmlns:a16="http://schemas.microsoft.com/office/drawing/2014/main" id="{029DA6AB-705F-782C-244C-5E8FA9475210}"/>
              </a:ext>
            </a:extLst>
          </xdr:cNvPr>
          <xdr:cNvSpPr txBox="1"/>
        </xdr:nvSpPr>
        <xdr:spPr>
          <a:xfrm>
            <a:off x="1852909" y="2775645"/>
            <a:ext cx="959941" cy="386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rPr>
              <a:t>Home</a:t>
            </a:r>
          </a:p>
        </xdr:txBody>
      </xdr:sp>
      <xdr:pic>
        <xdr:nvPicPr>
          <xdr:cNvPr id="40" name="Picture 39">
            <a:extLst>
              <a:ext uri="{FF2B5EF4-FFF2-40B4-BE49-F238E27FC236}">
                <a16:creationId xmlns:a16="http://schemas.microsoft.com/office/drawing/2014/main" id="{AC362404-92FE-826D-753C-5A0417EEA589}"/>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897557" y="2879823"/>
            <a:ext cx="178594" cy="178594"/>
          </a:xfrm>
          <a:prstGeom prst="rect">
            <a:avLst/>
          </a:prstGeom>
        </xdr:spPr>
      </xdr:pic>
    </xdr:grpSp>
    <xdr:clientData/>
  </xdr:twoCellAnchor>
  <xdr:twoCellAnchor>
    <xdr:from>
      <xdr:col>3</xdr:col>
      <xdr:colOff>491410</xdr:colOff>
      <xdr:row>14</xdr:row>
      <xdr:rowOff>177985</xdr:rowOff>
    </xdr:from>
    <xdr:to>
      <xdr:col>5</xdr:col>
      <xdr:colOff>152487</xdr:colOff>
      <xdr:row>17</xdr:row>
      <xdr:rowOff>20968</xdr:rowOff>
    </xdr:to>
    <xdr:sp macro="" textlink="">
      <xdr:nvSpPr>
        <xdr:cNvPr id="37" name="TextBox 36">
          <a:extLst>
            <a:ext uri="{FF2B5EF4-FFF2-40B4-BE49-F238E27FC236}">
              <a16:creationId xmlns:a16="http://schemas.microsoft.com/office/drawing/2014/main" id="{4BD97526-E1C1-E7CF-FFB6-BDC0E03E3F63}"/>
            </a:ext>
          </a:extLst>
        </xdr:cNvPr>
        <xdr:cNvSpPr txBox="1"/>
      </xdr:nvSpPr>
      <xdr:spPr>
        <a:xfrm>
          <a:off x="2425718" y="2742408"/>
          <a:ext cx="950615" cy="3925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rPr>
            <a:t>Reports</a:t>
          </a:r>
        </a:p>
      </xdr:txBody>
    </xdr:sp>
    <xdr:clientData/>
  </xdr:twoCellAnchor>
  <xdr:twoCellAnchor>
    <xdr:from>
      <xdr:col>3</xdr:col>
      <xdr:colOff>487540</xdr:colOff>
      <xdr:row>17</xdr:row>
      <xdr:rowOff>46865</xdr:rowOff>
    </xdr:from>
    <xdr:to>
      <xdr:col>5</xdr:col>
      <xdr:colOff>148617</xdr:colOff>
      <xdr:row>19</xdr:row>
      <xdr:rowOff>73023</xdr:rowOff>
    </xdr:to>
    <xdr:sp macro="" textlink="">
      <xdr:nvSpPr>
        <xdr:cNvPr id="38" name="TextBox 37">
          <a:extLst>
            <a:ext uri="{FF2B5EF4-FFF2-40B4-BE49-F238E27FC236}">
              <a16:creationId xmlns:a16="http://schemas.microsoft.com/office/drawing/2014/main" id="{DAC8E5F3-99C7-FBAD-4F84-CCF193740523}"/>
            </a:ext>
          </a:extLst>
        </xdr:cNvPr>
        <xdr:cNvSpPr txBox="1"/>
      </xdr:nvSpPr>
      <xdr:spPr>
        <a:xfrm>
          <a:off x="2421848" y="3160808"/>
          <a:ext cx="950615" cy="3925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rPr>
            <a:t>Products</a:t>
          </a:r>
        </a:p>
      </xdr:txBody>
    </xdr:sp>
    <xdr:clientData/>
  </xdr:twoCellAnchor>
  <xdr:twoCellAnchor>
    <xdr:from>
      <xdr:col>5</xdr:col>
      <xdr:colOff>580958</xdr:colOff>
      <xdr:row>2</xdr:row>
      <xdr:rowOff>103188</xdr:rowOff>
    </xdr:from>
    <xdr:to>
      <xdr:col>9</xdr:col>
      <xdr:colOff>195577</xdr:colOff>
      <xdr:row>3</xdr:row>
      <xdr:rowOff>160814</xdr:rowOff>
    </xdr:to>
    <xdr:grpSp>
      <xdr:nvGrpSpPr>
        <xdr:cNvPr id="41" name="Group 40">
          <a:extLst>
            <a:ext uri="{FF2B5EF4-FFF2-40B4-BE49-F238E27FC236}">
              <a16:creationId xmlns:a16="http://schemas.microsoft.com/office/drawing/2014/main" id="{4DCF0199-C071-464E-84CA-3785257BD0FD}"/>
            </a:ext>
          </a:extLst>
        </xdr:cNvPr>
        <xdr:cNvGrpSpPr/>
      </xdr:nvGrpSpPr>
      <xdr:grpSpPr>
        <a:xfrm>
          <a:off x="3831553" y="466045"/>
          <a:ext cx="2215095" cy="239055"/>
          <a:chOff x="3294328" y="952045"/>
          <a:chExt cx="2212346" cy="238025"/>
        </a:xfrm>
      </xdr:grpSpPr>
      <xdr:sp macro="" textlink="">
        <xdr:nvSpPr>
          <xdr:cNvPr id="42" name="TextBox 41">
            <a:extLst>
              <a:ext uri="{FF2B5EF4-FFF2-40B4-BE49-F238E27FC236}">
                <a16:creationId xmlns:a16="http://schemas.microsoft.com/office/drawing/2014/main" id="{5FD2009B-939A-5693-0016-565E745BA0A5}"/>
              </a:ext>
            </a:extLst>
          </xdr:cNvPr>
          <xdr:cNvSpPr txBox="1"/>
        </xdr:nvSpPr>
        <xdr:spPr>
          <a:xfrm>
            <a:off x="3294328" y="955915"/>
            <a:ext cx="1353012" cy="234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Dashboard</a:t>
            </a:r>
          </a:p>
        </xdr:txBody>
      </xdr:sp>
      <xdr:sp macro="" textlink="">
        <xdr:nvSpPr>
          <xdr:cNvPr id="43" name="TextBox 42">
            <a:extLst>
              <a:ext uri="{FF2B5EF4-FFF2-40B4-BE49-F238E27FC236}">
                <a16:creationId xmlns:a16="http://schemas.microsoft.com/office/drawing/2014/main" id="{BFB24DF4-CE31-55FC-7BCF-EEBFDC42C272}"/>
              </a:ext>
            </a:extLst>
          </xdr:cNvPr>
          <xdr:cNvSpPr txBox="1"/>
        </xdr:nvSpPr>
        <xdr:spPr>
          <a:xfrm>
            <a:off x="4153662" y="952045"/>
            <a:ext cx="1353012" cy="234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Report</a:t>
            </a:r>
          </a:p>
        </xdr:txBody>
      </xdr:sp>
      <xdr:sp macro="" textlink="">
        <xdr:nvSpPr>
          <xdr:cNvPr id="44" name="Oval 43">
            <a:extLst>
              <a:ext uri="{FF2B5EF4-FFF2-40B4-BE49-F238E27FC236}">
                <a16:creationId xmlns:a16="http://schemas.microsoft.com/office/drawing/2014/main" id="{21C97671-F88B-DD49-849D-30B21BBC01F6}"/>
              </a:ext>
            </a:extLst>
          </xdr:cNvPr>
          <xdr:cNvSpPr/>
        </xdr:nvSpPr>
        <xdr:spPr>
          <a:xfrm>
            <a:off x="4100219" y="1049251"/>
            <a:ext cx="74414" cy="89297"/>
          </a:xfrm>
          <a:prstGeom prst="ellipse">
            <a:avLst/>
          </a:prstGeom>
          <a:solidFill>
            <a:srgbClr val="226AF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58523</xdr:colOff>
      <xdr:row>4</xdr:row>
      <xdr:rowOff>74991</xdr:rowOff>
    </xdr:from>
    <xdr:to>
      <xdr:col>6</xdr:col>
      <xdr:colOff>85368</xdr:colOff>
      <xdr:row>7</xdr:row>
      <xdr:rowOff>80041</xdr:rowOff>
    </xdr:to>
    <xdr:sp macro="" textlink="">
      <xdr:nvSpPr>
        <xdr:cNvPr id="45" name="TextBox 44">
          <a:extLst>
            <a:ext uri="{FF2B5EF4-FFF2-40B4-BE49-F238E27FC236}">
              <a16:creationId xmlns:a16="http://schemas.microsoft.com/office/drawing/2014/main" id="{66CC9839-CC5B-4FDD-9AA5-F74656F69182}"/>
            </a:ext>
          </a:extLst>
        </xdr:cNvPr>
        <xdr:cNvSpPr txBox="1"/>
      </xdr:nvSpPr>
      <xdr:spPr>
        <a:xfrm>
          <a:off x="1992831" y="807683"/>
          <a:ext cx="1961152" cy="554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1"/>
              </a:solidFill>
            </a:rPr>
            <a:t>Sales Dashboard</a:t>
          </a:r>
        </a:p>
      </xdr:txBody>
    </xdr:sp>
    <xdr:clientData/>
  </xdr:twoCellAnchor>
  <xdr:twoCellAnchor>
    <xdr:from>
      <xdr:col>5</xdr:col>
      <xdr:colOff>551838</xdr:colOff>
      <xdr:row>26</xdr:row>
      <xdr:rowOff>83124</xdr:rowOff>
    </xdr:from>
    <xdr:to>
      <xdr:col>7</xdr:col>
      <xdr:colOff>120830</xdr:colOff>
      <xdr:row>27</xdr:row>
      <xdr:rowOff>77535</xdr:rowOff>
    </xdr:to>
    <xdr:sp macro="" textlink="">
      <xdr:nvSpPr>
        <xdr:cNvPr id="46" name="TextBox 45">
          <a:extLst>
            <a:ext uri="{FF2B5EF4-FFF2-40B4-BE49-F238E27FC236}">
              <a16:creationId xmlns:a16="http://schemas.microsoft.com/office/drawing/2014/main" id="{60B8B7CF-ABDE-7F87-7CFF-E5C7D9E981B7}"/>
            </a:ext>
          </a:extLst>
        </xdr:cNvPr>
        <xdr:cNvSpPr txBox="1"/>
      </xdr:nvSpPr>
      <xdr:spPr>
        <a:xfrm>
          <a:off x="3798997" y="4773465"/>
          <a:ext cx="867856" cy="1748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800">
            <a:solidFill>
              <a:srgbClr val="D3D7DF"/>
            </a:solidFill>
          </a:endParaRPr>
        </a:p>
      </xdr:txBody>
    </xdr:sp>
    <xdr:clientData/>
  </xdr:twoCellAnchor>
  <xdr:twoCellAnchor>
    <xdr:from>
      <xdr:col>5</xdr:col>
      <xdr:colOff>624564</xdr:colOff>
      <xdr:row>10</xdr:row>
      <xdr:rowOff>167336</xdr:rowOff>
    </xdr:from>
    <xdr:to>
      <xdr:col>9</xdr:col>
      <xdr:colOff>73269</xdr:colOff>
      <xdr:row>12</xdr:row>
      <xdr:rowOff>43961</xdr:rowOff>
    </xdr:to>
    <xdr:sp macro="" textlink="">
      <xdr:nvSpPr>
        <xdr:cNvPr id="23" name="TextBox 22">
          <a:extLst>
            <a:ext uri="{FF2B5EF4-FFF2-40B4-BE49-F238E27FC236}">
              <a16:creationId xmlns:a16="http://schemas.microsoft.com/office/drawing/2014/main" id="{18F9976D-CB58-4B60-08DE-28A5E867FF3C}"/>
            </a:ext>
          </a:extLst>
        </xdr:cNvPr>
        <xdr:cNvSpPr txBox="1"/>
      </xdr:nvSpPr>
      <xdr:spPr>
        <a:xfrm>
          <a:off x="3848410" y="1999067"/>
          <a:ext cx="2027782" cy="242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D3D7DF"/>
              </a:solidFill>
            </a:rPr>
            <a:t>Revenue</a:t>
          </a:r>
          <a:r>
            <a:rPr lang="en-US" sz="1200" baseline="0">
              <a:solidFill>
                <a:srgbClr val="D3D7DF"/>
              </a:solidFill>
            </a:rPr>
            <a:t> Trend by Quarter</a:t>
          </a:r>
          <a:endParaRPr lang="en-US" sz="1200">
            <a:solidFill>
              <a:srgbClr val="D3D7DF"/>
            </a:solidFill>
          </a:endParaRPr>
        </a:p>
      </xdr:txBody>
    </xdr:sp>
    <xdr:clientData/>
  </xdr:twoCellAnchor>
  <xdr:twoCellAnchor>
    <xdr:from>
      <xdr:col>6</xdr:col>
      <xdr:colOff>309</xdr:colOff>
      <xdr:row>12</xdr:row>
      <xdr:rowOff>41313</xdr:rowOff>
    </xdr:from>
    <xdr:to>
      <xdr:col>12</xdr:col>
      <xdr:colOff>29306</xdr:colOff>
      <xdr:row>14</xdr:row>
      <xdr:rowOff>139212</xdr:rowOff>
    </xdr:to>
    <xdr:sp macro="" textlink="">
      <xdr:nvSpPr>
        <xdr:cNvPr id="47" name="TextBox 46">
          <a:extLst>
            <a:ext uri="{FF2B5EF4-FFF2-40B4-BE49-F238E27FC236}">
              <a16:creationId xmlns:a16="http://schemas.microsoft.com/office/drawing/2014/main" id="{B2C5DD3C-6419-F40A-1E0F-783B386F09C5}"/>
            </a:ext>
          </a:extLst>
        </xdr:cNvPr>
        <xdr:cNvSpPr txBox="1"/>
      </xdr:nvSpPr>
      <xdr:spPr>
        <a:xfrm>
          <a:off x="3868924" y="2239390"/>
          <a:ext cx="3897613" cy="4642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D3D7DF"/>
              </a:solidFill>
              <a:latin typeface="Agency FB" panose="020B0503020202020204" pitchFamily="34" charset="0"/>
            </a:rPr>
            <a:t>This</a:t>
          </a:r>
          <a:r>
            <a:rPr lang="en-US" sz="1200" baseline="0">
              <a:solidFill>
                <a:srgbClr val="D3D7DF"/>
              </a:solidFill>
              <a:latin typeface="Agency FB" panose="020B0503020202020204" pitchFamily="34" charset="0"/>
            </a:rPr>
            <a:t> charts shows trends from Q4 2024 to Q3 2025, excluding the most recent quarters</a:t>
          </a:r>
          <a:endParaRPr lang="en-US" sz="1200">
            <a:solidFill>
              <a:srgbClr val="D3D7DF"/>
            </a:solidFill>
            <a:latin typeface="Agency FB" panose="020B0503020202020204" pitchFamily="34" charset="0"/>
          </a:endParaRPr>
        </a:p>
      </xdr:txBody>
    </xdr:sp>
    <xdr:clientData/>
  </xdr:twoCellAnchor>
  <xdr:twoCellAnchor>
    <xdr:from>
      <xdr:col>11</xdr:col>
      <xdr:colOff>277267</xdr:colOff>
      <xdr:row>27</xdr:row>
      <xdr:rowOff>91136</xdr:rowOff>
    </xdr:from>
    <xdr:to>
      <xdr:col>14</xdr:col>
      <xdr:colOff>370742</xdr:colOff>
      <xdr:row>28</xdr:row>
      <xdr:rowOff>150935</xdr:rowOff>
    </xdr:to>
    <xdr:sp macro="" textlink="">
      <xdr:nvSpPr>
        <xdr:cNvPr id="49" name="TextBox 48">
          <a:extLst>
            <a:ext uri="{FF2B5EF4-FFF2-40B4-BE49-F238E27FC236}">
              <a16:creationId xmlns:a16="http://schemas.microsoft.com/office/drawing/2014/main" id="{51C6AC77-672F-D873-4AE1-E9848E0C1496}"/>
            </a:ext>
          </a:extLst>
        </xdr:cNvPr>
        <xdr:cNvSpPr txBox="1"/>
      </xdr:nvSpPr>
      <xdr:spPr>
        <a:xfrm>
          <a:off x="7369729" y="5036810"/>
          <a:ext cx="2027782" cy="242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D3D7DF"/>
              </a:solidFill>
            </a:rPr>
            <a:t>Lowest</a:t>
          </a:r>
          <a:r>
            <a:rPr lang="en-US" sz="1200" baseline="0">
              <a:solidFill>
                <a:srgbClr val="D3D7DF"/>
              </a:solidFill>
            </a:rPr>
            <a:t> Revenue Products</a:t>
          </a:r>
          <a:endParaRPr lang="en-US" sz="1200">
            <a:solidFill>
              <a:srgbClr val="D3D7DF"/>
            </a:solidFill>
          </a:endParaRPr>
        </a:p>
      </xdr:txBody>
    </xdr:sp>
    <xdr:clientData/>
  </xdr:twoCellAnchor>
  <xdr:twoCellAnchor editAs="oneCell">
    <xdr:from>
      <xdr:col>15</xdr:col>
      <xdr:colOff>86102</xdr:colOff>
      <xdr:row>4</xdr:row>
      <xdr:rowOff>94798</xdr:rowOff>
    </xdr:from>
    <xdr:to>
      <xdr:col>19</xdr:col>
      <xdr:colOff>90713</xdr:colOff>
      <xdr:row>8</xdr:row>
      <xdr:rowOff>15119</xdr:rowOff>
    </xdr:to>
    <mc:AlternateContent xmlns:mc="http://schemas.openxmlformats.org/markup-compatibility/2006" xmlns:a14="http://schemas.microsoft.com/office/drawing/2010/main">
      <mc:Choice Requires="a14">
        <xdr:graphicFrame macro="">
          <xdr:nvGraphicFramePr>
            <xdr:cNvPr id="50" name="order_date.1 (Quarter)">
              <a:extLst>
                <a:ext uri="{FF2B5EF4-FFF2-40B4-BE49-F238E27FC236}">
                  <a16:creationId xmlns:a16="http://schemas.microsoft.com/office/drawing/2014/main" id="{4F239922-18F6-1A5D-C365-CD03165E02ED}"/>
                </a:ext>
              </a:extLst>
            </xdr:cNvPr>
            <xdr:cNvGraphicFramePr/>
          </xdr:nvGraphicFramePr>
          <xdr:xfrm>
            <a:off x="0" y="0"/>
            <a:ext cx="0" cy="0"/>
          </xdr:xfrm>
          <a:graphic>
            <a:graphicData uri="http://schemas.microsoft.com/office/drawing/2010/slicer">
              <sle:slicer xmlns:sle="http://schemas.microsoft.com/office/drawing/2010/slicer" name="order_date.1 (Quarter)"/>
            </a:graphicData>
          </a:graphic>
        </xdr:graphicFrame>
      </mc:Choice>
      <mc:Fallback xmlns="">
        <xdr:sp macro="" textlink="">
          <xdr:nvSpPr>
            <xdr:cNvPr id="0" name=""/>
            <xdr:cNvSpPr>
              <a:spLocks noTextEdit="1"/>
            </xdr:cNvSpPr>
          </xdr:nvSpPr>
          <xdr:spPr>
            <a:xfrm>
              <a:off x="9837888" y="820512"/>
              <a:ext cx="2605087" cy="6460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220744</xdr:colOff>
      <xdr:row>23</xdr:row>
      <xdr:rowOff>125678</xdr:rowOff>
    </xdr:from>
    <xdr:to>
      <xdr:col>19</xdr:col>
      <xdr:colOff>521607</xdr:colOff>
      <xdr:row>26</xdr:row>
      <xdr:rowOff>42148</xdr:rowOff>
    </xdr:to>
    <xdr:sp macro="" textlink="">
      <xdr:nvSpPr>
        <xdr:cNvPr id="51" name="TextBox 50">
          <a:extLst>
            <a:ext uri="{FF2B5EF4-FFF2-40B4-BE49-F238E27FC236}">
              <a16:creationId xmlns:a16="http://schemas.microsoft.com/office/drawing/2014/main" id="{16249FFD-9046-93B1-13D4-8E21772D2266}"/>
            </a:ext>
          </a:extLst>
        </xdr:cNvPr>
        <xdr:cNvSpPr txBox="1"/>
      </xdr:nvSpPr>
      <xdr:spPr>
        <a:xfrm>
          <a:off x="9322411" y="4298535"/>
          <a:ext cx="3551458" cy="4607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D3D7DF"/>
              </a:solidFill>
              <a:latin typeface="Agency FB" panose="020B0503020202020204" pitchFamily="34" charset="0"/>
            </a:rPr>
            <a:t>Q3</a:t>
          </a:r>
          <a:r>
            <a:rPr lang="en-US" sz="1200" baseline="0">
              <a:solidFill>
                <a:srgbClr val="D3D7DF"/>
              </a:solidFill>
              <a:latin typeface="Agency FB" panose="020B0503020202020204" pitchFamily="34" charset="0"/>
            </a:rPr>
            <a:t> sales were mainly driven by new customers, with returning buyers supporting consistent revenue flow.</a:t>
          </a:r>
          <a:endParaRPr lang="en-US" sz="1200">
            <a:solidFill>
              <a:srgbClr val="D3D7DF"/>
            </a:solidFill>
            <a:latin typeface="Agency FB" panose="020B0503020202020204" pitchFamily="34" charset="0"/>
          </a:endParaRPr>
        </a:p>
      </xdr:txBody>
    </xdr:sp>
    <xdr:clientData/>
  </xdr:twoCellAnchor>
  <xdr:twoCellAnchor>
    <xdr:from>
      <xdr:col>5</xdr:col>
      <xdr:colOff>591161</xdr:colOff>
      <xdr:row>27</xdr:row>
      <xdr:rowOff>95440</xdr:rowOff>
    </xdr:from>
    <xdr:to>
      <xdr:col>11</xdr:col>
      <xdr:colOff>113392</xdr:colOff>
      <xdr:row>30</xdr:row>
      <xdr:rowOff>11910</xdr:rowOff>
    </xdr:to>
    <xdr:sp macro="" textlink="">
      <xdr:nvSpPr>
        <xdr:cNvPr id="52" name="TextBox 51">
          <a:extLst>
            <a:ext uri="{FF2B5EF4-FFF2-40B4-BE49-F238E27FC236}">
              <a16:creationId xmlns:a16="http://schemas.microsoft.com/office/drawing/2014/main" id="{301F929E-77FD-F565-B4CE-158F79C00BCD}"/>
            </a:ext>
          </a:extLst>
        </xdr:cNvPr>
        <xdr:cNvSpPr txBox="1"/>
      </xdr:nvSpPr>
      <xdr:spPr>
        <a:xfrm>
          <a:off x="3841756" y="4994011"/>
          <a:ext cx="3422946" cy="4607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D3D7DF"/>
              </a:solidFill>
              <a:latin typeface="Agency FB" panose="020B0503020202020204" pitchFamily="34" charset="0"/>
            </a:rPr>
            <a:t>Returned</a:t>
          </a:r>
          <a:r>
            <a:rPr lang="en-US" sz="1200" baseline="0">
              <a:solidFill>
                <a:srgbClr val="D3D7DF"/>
              </a:solidFill>
              <a:latin typeface="Agency FB" panose="020B0503020202020204" pitchFamily="34" charset="0"/>
            </a:rPr>
            <a:t> orders (102) exceeded delivered ones (93), indicating potential quality or satisfaction issues.</a:t>
          </a:r>
          <a:endParaRPr lang="en-US" sz="1200">
            <a:solidFill>
              <a:srgbClr val="D3D7DF"/>
            </a:solidFill>
            <a:latin typeface="Agency FB" panose="020B0503020202020204" pitchFamily="34" charset="0"/>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OKEHINDE" refreshedDate="45939.902653819445" createdVersion="5" refreshedVersion="8" minRefreshableVersion="3" recordCount="0" supportSubquery="1" supportAdvancedDrill="1" xr:uid="{6029EDF8-B236-4471-A93A-E8F95DF6A4DC}">
  <cacheSource type="external" connectionId="5"/>
  <cacheFields count="3">
    <cacheField name="[Customer cp].[Names].[Names]" caption="Names" numFmtId="0" hierarchy="1" level="1">
      <sharedItems count="5">
        <s v="David Lee"/>
        <s v="Jean Dougherty"/>
        <s v="Mark Cannon"/>
        <s v="Miranda Thomas"/>
        <s v="Ricky Rush"/>
      </sharedItems>
    </cacheField>
    <cacheField name="[products cp].[product_name].[product_name]" caption="product_name" numFmtId="0" hierarchy="24" level="1">
      <sharedItems count="5">
        <s v="Headphones"/>
        <s v="Notebook"/>
        <s v="Refrigerator"/>
        <s v="Ring"/>
        <s v="Sunglasses"/>
      </sharedItems>
      <extLst>
        <ext xmlns:x15="http://schemas.microsoft.com/office/spreadsheetml/2010/11/main" uri="{4F2E5C28-24EA-4eb8-9CBF-B6C8F9C3D259}">
          <x15:cachedUniqueNames>
            <x15:cachedUniqueName index="0" name="[products cp].[product_name].&amp;[Headphones]"/>
            <x15:cachedUniqueName index="1" name="[products cp].[product_name].&amp;[Notebook]"/>
            <x15:cachedUniqueName index="2" name="[products cp].[product_name].&amp;[Refrigerator]"/>
            <x15:cachedUniqueName index="3" name="[products cp].[product_name].&amp;[Ring]"/>
            <x15:cachedUniqueName index="4" name="[products cp].[product_name].&amp;[Sunglasses]"/>
          </x15:cachedUniqueNames>
        </ext>
      </extLst>
    </cacheField>
    <cacheField name="[Measures].[Sum of Sales]" caption="Sum of Sales" numFmtId="0" hierarchy="42" level="32767"/>
  </cacheFields>
  <cacheHierarchies count="53">
    <cacheHierarchy uniqueName="[Customer cp].[customer_id]" caption="customer_id" attribute="1" defaultMemberUniqueName="[Customer cp].[customer_id].[All]" allUniqueName="[Customer cp].[customer_id].[All]" dimensionUniqueName="[Customer cp]" displayFolder="" count="0" memberValueDatatype="20" unbalanced="0"/>
    <cacheHierarchy uniqueName="[Customer cp].[Names]" caption="Names" attribute="1" defaultMemberUniqueName="[Customer cp].[Names].[All]" allUniqueName="[Customer cp].[Names].[All]" dimensionUniqueName="[Customer cp]" displayFolder="" count="2" memberValueDatatype="130" unbalanced="0">
      <fieldsUsage count="2">
        <fieldUsage x="-1"/>
        <fieldUsage x="0"/>
      </fieldsUsage>
    </cacheHierarchy>
    <cacheHierarchy uniqueName="[Customer cp].[email]" caption="email" attribute="1" defaultMemberUniqueName="[Customer cp].[email].[All]" allUniqueName="[Customer cp].[email].[All]" dimensionUniqueName="[Customer cp]" displayFolder="" count="0" memberValueDatatype="130" unbalanced="0"/>
    <cacheHierarchy uniqueName="[Customer cp].[signup_date]" caption="signup_date" attribute="1" time="1" defaultMemberUniqueName="[Customer cp].[signup_date].[All]" allUniqueName="[Customer cp].[signup_date].[All]" dimensionUniqueName="[Customer cp]" displayFolder="" count="0" memberValueDatatype="7" unbalanced="0"/>
    <cacheHierarchy uniqueName="[Customer cp].[Year]" caption="Year" attribute="1" defaultMemberUniqueName="[Customer cp].[Year].[All]" allUniqueName="[Customer cp].[Year].[All]" dimensionUniqueName="[Customer cp]" displayFolder="" count="0" memberValueDatatype="20" unbalanced="0"/>
    <cacheHierarchy uniqueName="[order_details cp].[orderdetailid]" caption="orderdetailid" attribute="1" defaultMemberUniqueName="[order_details cp].[orderdetailid].[All]" allUniqueName="[order_details cp].[orderdetailid].[All]" dimensionUniqueName="[order_details cp]" displayFolder="" count="0" memberValueDatatype="20" unbalanced="0"/>
    <cacheHierarchy uniqueName="[order_details cp].[orderid]" caption="orderid" attribute="1" defaultMemberUniqueName="[order_details cp].[orderid].[All]" allUniqueName="[order_details cp].[orderid].[All]" dimensionUniqueName="[order_details cp]" displayFolder="" count="0" memberValueDatatype="20" unbalanced="0"/>
    <cacheHierarchy uniqueName="[order_details cp].[productid]" caption="productid" attribute="1" defaultMemberUniqueName="[order_details cp].[productid].[All]" allUniqueName="[order_details cp].[productid].[All]" dimensionUniqueName="[order_details cp]" displayFolder="" count="0" memberValueDatatype="20" unbalanced="0"/>
    <cacheHierarchy uniqueName="[order_details cp].[quantity]" caption="quantity" attribute="1" defaultMemberUniqueName="[order_details cp].[quantity].[All]" allUniqueName="[order_details cp].[quantity].[All]" dimensionUniqueName="[order_details cp]" displayFolder="" count="0" memberValueDatatype="20" unbalanced="0"/>
    <cacheHierarchy uniqueName="[order_details cp].[unitprice]" caption="unitprice" attribute="1" defaultMemberUniqueName="[order_details cp].[unitprice].[All]" allUniqueName="[order_details cp].[unitprice].[All]" dimensionUniqueName="[order_details cp]" displayFolder="" count="0" memberValueDatatype="5" unbalanced="0"/>
    <cacheHierarchy uniqueName="[order_details cp].[Sales]" caption="Sales" attribute="1" defaultMemberUniqueName="[order_details cp].[Sales].[All]" allUniqueName="[order_details cp].[Sales].[All]" dimensionUniqueName="[order_details cp]" displayFolder="" count="0" memberValueDatatype="5" unbalanced="0"/>
    <cacheHierarchy uniqueName="[orders cp].[order_id]" caption="order_id" attribute="1" defaultMemberUniqueName="[orders cp].[order_id].[All]" allUniqueName="[orders cp].[order_id].[All]" dimensionUniqueName="[orders cp]" displayFolder="" count="0" memberValueDatatype="20" unbalanced="0"/>
    <cacheHierarchy uniqueName="[orders cp].[customer_id]" caption="customer_id" attribute="1" defaultMemberUniqueName="[orders cp].[customer_id].[All]" allUniqueName="[orders cp].[customer_id].[All]" dimensionUniqueName="[orders cp]" displayFolder="" count="0" memberValueDatatype="20" unbalanced="0"/>
    <cacheHierarchy uniqueName="[orders cp].[order_date.1]" caption="order_date.1" attribute="1" time="1" defaultMemberUniqueName="[orders cp].[order_date.1].[All]" allUniqueName="[orders cp].[order_date.1].[All]" dimensionUniqueName="[orders cp]" displayFolder="" count="0" memberValueDatatype="7" unbalanced="0"/>
    <cacheHierarchy uniqueName="[orders cp].[totalamount]" caption="totalamount" attribute="1" defaultMemberUniqueName="[orders cp].[totalamount].[All]" allUniqueName="[orders cp].[totalamount].[All]" dimensionUniqueName="[orders cp]" displayFolder="" count="0" memberValueDatatype="5" unbalanced="0"/>
    <cacheHierarchy uniqueName="[orders cp].[status]" caption="status" attribute="1" defaultMemberUniqueName="[orders cp].[status].[All]" allUniqueName="[orders cp].[status].[All]" dimensionUniqueName="[orders cp]" displayFolder="" count="0" memberValueDatatype="130" unbalanced="0"/>
    <cacheHierarchy uniqueName="[orders cp].[Month]" caption="Month" attribute="1" defaultMemberUniqueName="[orders cp].[Month].[All]" allUniqueName="[orders cp].[Month].[All]" dimensionUniqueName="[orders cp]" displayFolder="" count="0" memberValueDatatype="130" unbalanced="0"/>
    <cacheHierarchy uniqueName="[orders cp].[Quarter]" caption="Quarter" attribute="1" defaultMemberUniqueName="[orders cp].[Quarter].[All]" allUniqueName="[orders cp].[Quarter].[All]" dimensionUniqueName="[orders cp]" displayFolder="" count="0" memberValueDatatype="20" unbalanced="0"/>
    <cacheHierarchy uniqueName="[orders cp].[Year]" caption="Year" attribute="1" defaultMemberUniqueName="[orders cp].[Year].[All]" allUniqueName="[orders cp].[Year].[All]" dimensionUniqueName="[orders cp]" displayFolder="" count="0" memberValueDatatype="20" unbalanced="0"/>
    <cacheHierarchy uniqueName="[orders cp].[Latest order]" caption="Latest order" attribute="1" defaultMemberUniqueName="[orders cp].[Latest order].[All]" allUniqueName="[orders cp].[Latest order].[All]" dimensionUniqueName="[orders cp]" displayFolder="" count="0" memberValueDatatype="130" unbalanced="0"/>
    <cacheHierarchy uniqueName="[orders cp].[order_date.1 (Year)]" caption="order_date.1 (Year)" attribute="1" defaultMemberUniqueName="[orders cp].[order_date.1 (Year)].[All]" allUniqueName="[orders cp].[order_date.1 (Year)].[All]" dimensionUniqueName="[orders cp]" displayFolder="" count="0" memberValueDatatype="130" unbalanced="0"/>
    <cacheHierarchy uniqueName="[orders cp].[order_date.1 (Quarter)]" caption="order_date.1 (Quarter)" attribute="1" defaultMemberUniqueName="[orders cp].[order_date.1 (Quarter)].[All]" allUniqueName="[orders cp].[order_date.1 (Quarter)].[All]" dimensionUniqueName="[orders cp]" displayFolder="" count="0" memberValueDatatype="130" unbalanced="0"/>
    <cacheHierarchy uniqueName="[orders cp].[order_date.1 (Month)]" caption="order_date.1 (Month)" attribute="1" defaultMemberUniqueName="[orders cp].[order_date.1 (Month)].[All]" allUniqueName="[orders cp].[order_date.1 (Month)].[All]" dimensionUniqueName="[orders cp]" displayFolder="" count="0" memberValueDatatype="130" unbalanced="0"/>
    <cacheHierarchy uniqueName="[products cp].[productid]" caption="productid" attribute="1" defaultMemberUniqueName="[products cp].[productid].[All]" allUniqueName="[products cp].[productid].[All]" dimensionUniqueName="[products cp]" displayFolder="" count="0" memberValueDatatype="20" unbalanced="0"/>
    <cacheHierarchy uniqueName="[products cp].[product_name]" caption="product_name" attribute="1" defaultMemberUniqueName="[products cp].[product_name].[All]" allUniqueName="[products cp].[product_name].[All]" dimensionUniqueName="[products cp]" displayFolder="" count="2" memberValueDatatype="130" unbalanced="0">
      <fieldsUsage count="2">
        <fieldUsage x="-1"/>
        <fieldUsage x="1"/>
      </fieldsUsage>
    </cacheHierarchy>
    <cacheHierarchy uniqueName="[products cp].[category]" caption="category" attribute="1" defaultMemberUniqueName="[products cp].[category].[All]" allUniqueName="[products cp].[category].[All]" dimensionUniqueName="[products cp]" displayFolder="" count="0" memberValueDatatype="130" unbalanced="0"/>
    <cacheHierarchy uniqueName="[products cp].[price]" caption="price" attribute="1" defaultMemberUniqueName="[products cp].[price].[All]" allUniqueName="[products cp].[price].[All]" dimensionUniqueName="[products cp]" displayFolder="" count="0" memberValueDatatype="5" unbalanced="0"/>
    <cacheHierarchy uniqueName="[products cp].[stock_quantity]" caption="stock_quantity" attribute="1" defaultMemberUniqueName="[products cp].[stock_quantity].[All]" allUniqueName="[products cp].[stock_quantity].[All]" dimensionUniqueName="[products cp]" displayFolder="" count="0" memberValueDatatype="20" unbalanced="0"/>
    <cacheHierarchy uniqueName="[orders cp].[order_date.1 (Month Index)]" caption="order_date.1 (Month Index)" attribute="1" defaultMemberUniqueName="[orders cp].[order_date.1 (Month Index)].[All]" allUniqueName="[orders cp].[order_date.1 (Month Index)].[All]" dimensionUniqueName="[orders cp]" displayFolder="" count="0" memberValueDatatype="20" unbalanced="0" hidden="1"/>
    <cacheHierarchy uniqueName="[Measures].[Total quantity]" caption="Total quantity" measure="1" displayFolder="" measureGroup="Customer cp" count="0"/>
    <cacheHierarchy uniqueName="[Measures].[total orders]" caption="total orders" measure="1" displayFolder="" measureGroup="Customer cp" count="0"/>
    <cacheHierarchy uniqueName="[Measures].[Average Sales]" caption="Average Sales" measure="1" displayFolder="" measureGroup="Customer cp" count="0"/>
    <cacheHierarchy uniqueName="[Measures].[Average totalamount]" caption="Average totalamount" measure="1" displayFolder="" measureGroup="Customer cp" count="0"/>
    <cacheHierarchy uniqueName="[Measures].[Recent order status]" caption="Recent order status" measure="1" displayFolder="" measureGroup="Customer cp" count="0"/>
    <cacheHierarchy uniqueName="[Measures].[total customers]" caption="total customers" measure="1" displayFolder="" measureGroup="Customer cp" count="0"/>
    <cacheHierarchy uniqueName="[Measures].[returning customers]" caption="returning customers" measure="1" displayFolder="" measureGroup="Customer cp" count="0"/>
    <cacheHierarchy uniqueName="[Measures].[__XL_Count Customer cp]" caption="__XL_Count Customer cp" measure="1" displayFolder="" measureGroup="Customer cp" count="0" hidden="1"/>
    <cacheHierarchy uniqueName="[Measures].[__XL_Count products cp]" caption="__XL_Count products cp" measure="1" displayFolder="" measureGroup="products cp" count="0" hidden="1"/>
    <cacheHierarchy uniqueName="[Measures].[__XL_Count orders cp]" caption="__XL_Count orders cp" measure="1" displayFolder="" measureGroup="orders cp" count="0" hidden="1"/>
    <cacheHierarchy uniqueName="[Measures].[__XL_Count order_details cp]" caption="__XL_Count order_details cp" measure="1" displayFolder="" measureGroup="order_details cp" count="0" hidden="1"/>
    <cacheHierarchy uniqueName="[Measures].[__No measures defined]" caption="__No measures defined" measure="1" displayFolder="" count="0" hidden="1"/>
    <cacheHierarchy uniqueName="[Measures].[Count of Sales]" caption="Count of Sales" measure="1" displayFolder="" measureGroup="order_details cp" count="0" hidden="1">
      <extLst>
        <ext xmlns:x15="http://schemas.microsoft.com/office/spreadsheetml/2010/11/main" uri="{B97F6D7D-B522-45F9-BDA1-12C45D357490}">
          <x15:cacheHierarchy aggregatedColumn="10"/>
        </ext>
      </extLst>
    </cacheHierarchy>
    <cacheHierarchy uniqueName="[Measures].[Sum of Sales]" caption="Sum of Sales" measure="1" displayFolder="" measureGroup="order_details cp"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totalamount]" caption="Sum of totalamount" measure="1" displayFolder="" measureGroup="orders cp" count="0" hidden="1">
      <extLst>
        <ext xmlns:x15="http://schemas.microsoft.com/office/spreadsheetml/2010/11/main" uri="{B97F6D7D-B522-45F9-BDA1-12C45D357490}">
          <x15:cacheHierarchy aggregatedColumn="14"/>
        </ext>
      </extLst>
    </cacheHierarchy>
    <cacheHierarchy uniqueName="[Measures].[Sum of order_id]" caption="Sum of order_id" measure="1" displayFolder="" measureGroup="orders cp" count="0" hidden="1">
      <extLst>
        <ext xmlns:x15="http://schemas.microsoft.com/office/spreadsheetml/2010/11/main" uri="{B97F6D7D-B522-45F9-BDA1-12C45D357490}">
          <x15:cacheHierarchy aggregatedColumn="11"/>
        </ext>
      </extLst>
    </cacheHierarchy>
    <cacheHierarchy uniqueName="[Measures].[Count of order_id]" caption="Count of order_id" measure="1" displayFolder="" measureGroup="orders cp" count="0" hidden="1">
      <extLst>
        <ext xmlns:x15="http://schemas.microsoft.com/office/spreadsheetml/2010/11/main" uri="{B97F6D7D-B522-45F9-BDA1-12C45D357490}">
          <x15:cacheHierarchy aggregatedColumn="11"/>
        </ext>
      </extLst>
    </cacheHierarchy>
    <cacheHierarchy uniqueName="[Measures].[Sum of quantity]" caption="Sum of quantity" measure="1" displayFolder="" measureGroup="order_details cp" count="0" hidden="1">
      <extLst>
        <ext xmlns:x15="http://schemas.microsoft.com/office/spreadsheetml/2010/11/main" uri="{B97F6D7D-B522-45F9-BDA1-12C45D357490}">
          <x15:cacheHierarchy aggregatedColumn="8"/>
        </ext>
      </extLst>
    </cacheHierarchy>
    <cacheHierarchy uniqueName="[Measures].[Count of quantity]" caption="Count of quantity" measure="1" displayFolder="" measureGroup="order_details cp" count="0" hidden="1">
      <extLst>
        <ext xmlns:x15="http://schemas.microsoft.com/office/spreadsheetml/2010/11/main" uri="{B97F6D7D-B522-45F9-BDA1-12C45D357490}">
          <x15:cacheHierarchy aggregatedColumn="8"/>
        </ext>
      </extLst>
    </cacheHierarchy>
    <cacheHierarchy uniqueName="[Measures].[Sum of unitprice]" caption="Sum of unitprice" measure="1" displayFolder="" measureGroup="order_details cp" count="0" hidden="1">
      <extLst>
        <ext xmlns:x15="http://schemas.microsoft.com/office/spreadsheetml/2010/11/main" uri="{B97F6D7D-B522-45F9-BDA1-12C45D357490}">
          <x15:cacheHierarchy aggregatedColumn="9"/>
        </ext>
      </extLst>
    </cacheHierarchy>
    <cacheHierarchy uniqueName="[Measures].[Count of Latest order]" caption="Count of Latest order" measure="1" displayFolder="" measureGroup="orders cp" count="0" hidden="1">
      <extLst>
        <ext xmlns:x15="http://schemas.microsoft.com/office/spreadsheetml/2010/11/main" uri="{B97F6D7D-B522-45F9-BDA1-12C45D357490}">
          <x15:cacheHierarchy aggregatedColumn="19"/>
        </ext>
      </extLst>
    </cacheHierarchy>
    <cacheHierarchy uniqueName="[Measures].[Sum of customer_id]" caption="Sum of customer_id" measure="1" displayFolder="" measureGroup="orders cp" count="0" hidden="1">
      <extLst>
        <ext xmlns:x15="http://schemas.microsoft.com/office/spreadsheetml/2010/11/main" uri="{B97F6D7D-B522-45F9-BDA1-12C45D357490}">
          <x15:cacheHierarchy aggregatedColumn="12"/>
        </ext>
      </extLst>
    </cacheHierarchy>
    <cacheHierarchy uniqueName="[Measures].[Count of customer_id]" caption="Count of customer_id" measure="1" displayFolder="" measureGroup="orders cp" count="0" hidden="1">
      <extLst>
        <ext xmlns:x15="http://schemas.microsoft.com/office/spreadsheetml/2010/11/main" uri="{B97F6D7D-B522-45F9-BDA1-12C45D357490}">
          <x15:cacheHierarchy aggregatedColumn="12"/>
        </ext>
      </extLst>
    </cacheHierarchy>
    <cacheHierarchy uniqueName="[Measures].[Distinct Count of customer_id]" caption="Distinct Count of customer_id" measure="1" displayFolder="" measureGroup="orders cp" count="0" hidden="1">
      <extLst>
        <ext xmlns:x15="http://schemas.microsoft.com/office/spreadsheetml/2010/11/main" uri="{B97F6D7D-B522-45F9-BDA1-12C45D357490}">
          <x15:cacheHierarchy aggregatedColumn="12"/>
        </ext>
      </extLst>
    </cacheHierarchy>
  </cacheHierarchies>
  <kpis count="0"/>
  <dimensions count="5">
    <dimension name="Customer cp" uniqueName="[Customer cp]" caption="Customer cp"/>
    <dimension measure="1" name="Measures" uniqueName="[Measures]" caption="Measures"/>
    <dimension name="order_details cp" uniqueName="[order_details cp]" caption="order_details cp"/>
    <dimension name="orders cp" uniqueName="[orders cp]" caption="orders cp"/>
    <dimension name="products cp" uniqueName="[products cp]" caption="products cp"/>
  </dimensions>
  <measureGroups count="4">
    <measureGroup name="Customer cp" caption="Customer cp"/>
    <measureGroup name="order_details cp" caption="order_details cp"/>
    <measureGroup name="orders cp" caption="orders cp"/>
    <measureGroup name="products cp" caption="products cp"/>
  </measureGroups>
  <maps count="8">
    <map measureGroup="0" dimension="0"/>
    <map measureGroup="1" dimension="0"/>
    <map measureGroup="1" dimension="2"/>
    <map measureGroup="1" dimension="3"/>
    <map measureGroup="1" dimension="4"/>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OKEHINDE" refreshedDate="45939.902623958333" createdVersion="5" refreshedVersion="8" minRefreshableVersion="3" recordCount="0" supportSubquery="1" supportAdvancedDrill="1" xr:uid="{AADA3E20-107D-4EE0-910D-18A55B8B4B5B}">
  <cacheSource type="external" connectionId="5"/>
  <cacheFields count="3">
    <cacheField name="[Customer cp].[Names].[Names]" caption="Names" numFmtId="0" hierarchy="1" level="1">
      <sharedItems count="5">
        <s v="David Lee"/>
        <s v="Jean Dougherty"/>
        <s v="Mark Cannon"/>
        <s v="Miranda Thomas"/>
        <s v="Ricky Rush"/>
      </sharedItems>
    </cacheField>
    <cacheField name="[products cp].[product_name].[product_name]" caption="product_name" numFmtId="0" hierarchy="24" level="1">
      <sharedItems count="5">
        <s v="Desk Lamp"/>
        <s v="External Hard Drive"/>
        <s v="Monitor"/>
        <s v="Printer"/>
        <s v="Shampoo"/>
      </sharedItems>
      <extLst>
        <ext xmlns:x15="http://schemas.microsoft.com/office/spreadsheetml/2010/11/main" uri="{4F2E5C28-24EA-4eb8-9CBF-B6C8F9C3D259}">
          <x15:cachedUniqueNames>
            <x15:cachedUniqueName index="0" name="[products cp].[product_name].&amp;[Desk Lamp]"/>
            <x15:cachedUniqueName index="1" name="[products cp].[product_name].&amp;[External Hard Drive]"/>
            <x15:cachedUniqueName index="2" name="[products cp].[product_name].&amp;[Monitor]"/>
            <x15:cachedUniqueName index="3" name="[products cp].[product_name].&amp;[Printer]"/>
            <x15:cachedUniqueName index="4" name="[products cp].[product_name].&amp;[Shampoo]"/>
          </x15:cachedUniqueNames>
        </ext>
      </extLst>
    </cacheField>
    <cacheField name="[Measures].[Sum of Sales]" caption="Sum of Sales" numFmtId="0" hierarchy="42" level="32767"/>
  </cacheFields>
  <cacheHierarchies count="53">
    <cacheHierarchy uniqueName="[Customer cp].[customer_id]" caption="customer_id" attribute="1" defaultMemberUniqueName="[Customer cp].[customer_id].[All]" allUniqueName="[Customer cp].[customer_id].[All]" dimensionUniqueName="[Customer cp]" displayFolder="" count="0" memberValueDatatype="20" unbalanced="0"/>
    <cacheHierarchy uniqueName="[Customer cp].[Names]" caption="Names" attribute="1" defaultMemberUniqueName="[Customer cp].[Names].[All]" allUniqueName="[Customer cp].[Names].[All]" dimensionUniqueName="[Customer cp]" displayFolder="" count="2" memberValueDatatype="130" unbalanced="0">
      <fieldsUsage count="2">
        <fieldUsage x="-1"/>
        <fieldUsage x="0"/>
      </fieldsUsage>
    </cacheHierarchy>
    <cacheHierarchy uniqueName="[Customer cp].[email]" caption="email" attribute="1" defaultMemberUniqueName="[Customer cp].[email].[All]" allUniqueName="[Customer cp].[email].[All]" dimensionUniqueName="[Customer cp]" displayFolder="" count="0" memberValueDatatype="130" unbalanced="0"/>
    <cacheHierarchy uniqueName="[Customer cp].[signup_date]" caption="signup_date" attribute="1" time="1" defaultMemberUniqueName="[Customer cp].[signup_date].[All]" allUniqueName="[Customer cp].[signup_date].[All]" dimensionUniqueName="[Customer cp]" displayFolder="" count="0" memberValueDatatype="7" unbalanced="0"/>
    <cacheHierarchy uniqueName="[Customer cp].[Year]" caption="Year" attribute="1" defaultMemberUniqueName="[Customer cp].[Year].[All]" allUniqueName="[Customer cp].[Year].[All]" dimensionUniqueName="[Customer cp]" displayFolder="" count="0" memberValueDatatype="20" unbalanced="0"/>
    <cacheHierarchy uniqueName="[order_details cp].[orderdetailid]" caption="orderdetailid" attribute="1" defaultMemberUniqueName="[order_details cp].[orderdetailid].[All]" allUniqueName="[order_details cp].[orderdetailid].[All]" dimensionUniqueName="[order_details cp]" displayFolder="" count="0" memberValueDatatype="20" unbalanced="0"/>
    <cacheHierarchy uniqueName="[order_details cp].[orderid]" caption="orderid" attribute="1" defaultMemberUniqueName="[order_details cp].[orderid].[All]" allUniqueName="[order_details cp].[orderid].[All]" dimensionUniqueName="[order_details cp]" displayFolder="" count="0" memberValueDatatype="20" unbalanced="0"/>
    <cacheHierarchy uniqueName="[order_details cp].[productid]" caption="productid" attribute="1" defaultMemberUniqueName="[order_details cp].[productid].[All]" allUniqueName="[order_details cp].[productid].[All]" dimensionUniqueName="[order_details cp]" displayFolder="" count="0" memberValueDatatype="20" unbalanced="0"/>
    <cacheHierarchy uniqueName="[order_details cp].[quantity]" caption="quantity" attribute="1" defaultMemberUniqueName="[order_details cp].[quantity].[All]" allUniqueName="[order_details cp].[quantity].[All]" dimensionUniqueName="[order_details cp]" displayFolder="" count="0" memberValueDatatype="20" unbalanced="0"/>
    <cacheHierarchy uniqueName="[order_details cp].[unitprice]" caption="unitprice" attribute="1" defaultMemberUniqueName="[order_details cp].[unitprice].[All]" allUniqueName="[order_details cp].[unitprice].[All]" dimensionUniqueName="[order_details cp]" displayFolder="" count="0" memberValueDatatype="5" unbalanced="0"/>
    <cacheHierarchy uniqueName="[order_details cp].[Sales]" caption="Sales" attribute="1" defaultMemberUniqueName="[order_details cp].[Sales].[All]" allUniqueName="[order_details cp].[Sales].[All]" dimensionUniqueName="[order_details cp]" displayFolder="" count="0" memberValueDatatype="5" unbalanced="0"/>
    <cacheHierarchy uniqueName="[orders cp].[order_id]" caption="order_id" attribute="1" defaultMemberUniqueName="[orders cp].[order_id].[All]" allUniqueName="[orders cp].[order_id].[All]" dimensionUniqueName="[orders cp]" displayFolder="" count="0" memberValueDatatype="20" unbalanced="0"/>
    <cacheHierarchy uniqueName="[orders cp].[customer_id]" caption="customer_id" attribute="1" defaultMemberUniqueName="[orders cp].[customer_id].[All]" allUniqueName="[orders cp].[customer_id].[All]" dimensionUniqueName="[orders cp]" displayFolder="" count="0" memberValueDatatype="20" unbalanced="0"/>
    <cacheHierarchy uniqueName="[orders cp].[order_date.1]" caption="order_date.1" attribute="1" time="1" defaultMemberUniqueName="[orders cp].[order_date.1].[All]" allUniqueName="[orders cp].[order_date.1].[All]" dimensionUniqueName="[orders cp]" displayFolder="" count="0" memberValueDatatype="7" unbalanced="0"/>
    <cacheHierarchy uniqueName="[orders cp].[totalamount]" caption="totalamount" attribute="1" defaultMemberUniqueName="[orders cp].[totalamount].[All]" allUniqueName="[orders cp].[totalamount].[All]" dimensionUniqueName="[orders cp]" displayFolder="" count="0" memberValueDatatype="5" unbalanced="0"/>
    <cacheHierarchy uniqueName="[orders cp].[status]" caption="status" attribute="1" defaultMemberUniqueName="[orders cp].[status].[All]" allUniqueName="[orders cp].[status].[All]" dimensionUniqueName="[orders cp]" displayFolder="" count="0" memberValueDatatype="130" unbalanced="0"/>
    <cacheHierarchy uniqueName="[orders cp].[Month]" caption="Month" attribute="1" defaultMemberUniqueName="[orders cp].[Month].[All]" allUniqueName="[orders cp].[Month].[All]" dimensionUniqueName="[orders cp]" displayFolder="" count="0" memberValueDatatype="130" unbalanced="0"/>
    <cacheHierarchy uniqueName="[orders cp].[Quarter]" caption="Quarter" attribute="1" defaultMemberUniqueName="[orders cp].[Quarter].[All]" allUniqueName="[orders cp].[Quarter].[All]" dimensionUniqueName="[orders cp]" displayFolder="" count="0" memberValueDatatype="20" unbalanced="0"/>
    <cacheHierarchy uniqueName="[orders cp].[Year]" caption="Year" attribute="1" defaultMemberUniqueName="[orders cp].[Year].[All]" allUniqueName="[orders cp].[Year].[All]" dimensionUniqueName="[orders cp]" displayFolder="" count="0" memberValueDatatype="20" unbalanced="0"/>
    <cacheHierarchy uniqueName="[orders cp].[Latest order]" caption="Latest order" attribute="1" defaultMemberUniqueName="[orders cp].[Latest order].[All]" allUniqueName="[orders cp].[Latest order].[All]" dimensionUniqueName="[orders cp]" displayFolder="" count="0" memberValueDatatype="130" unbalanced="0"/>
    <cacheHierarchy uniqueName="[orders cp].[order_date.1 (Year)]" caption="order_date.1 (Year)" attribute="1" defaultMemberUniqueName="[orders cp].[order_date.1 (Year)].[All]" allUniqueName="[orders cp].[order_date.1 (Year)].[All]" dimensionUniqueName="[orders cp]" displayFolder="" count="0" memberValueDatatype="130" unbalanced="0"/>
    <cacheHierarchy uniqueName="[orders cp].[order_date.1 (Quarter)]" caption="order_date.1 (Quarter)" attribute="1" defaultMemberUniqueName="[orders cp].[order_date.1 (Quarter)].[All]" allUniqueName="[orders cp].[order_date.1 (Quarter)].[All]" dimensionUniqueName="[orders cp]" displayFolder="" count="0" memberValueDatatype="130" unbalanced="0"/>
    <cacheHierarchy uniqueName="[orders cp].[order_date.1 (Month)]" caption="order_date.1 (Month)" attribute="1" defaultMemberUniqueName="[orders cp].[order_date.1 (Month)].[All]" allUniqueName="[orders cp].[order_date.1 (Month)].[All]" dimensionUniqueName="[orders cp]" displayFolder="" count="0" memberValueDatatype="130" unbalanced="0"/>
    <cacheHierarchy uniqueName="[products cp].[productid]" caption="productid" attribute="1" defaultMemberUniqueName="[products cp].[productid].[All]" allUniqueName="[products cp].[productid].[All]" dimensionUniqueName="[products cp]" displayFolder="" count="0" memberValueDatatype="20" unbalanced="0"/>
    <cacheHierarchy uniqueName="[products cp].[product_name]" caption="product_name" attribute="1" defaultMemberUniqueName="[products cp].[product_name].[All]" allUniqueName="[products cp].[product_name].[All]" dimensionUniqueName="[products cp]" displayFolder="" count="2" memberValueDatatype="130" unbalanced="0">
      <fieldsUsage count="2">
        <fieldUsage x="-1"/>
        <fieldUsage x="1"/>
      </fieldsUsage>
    </cacheHierarchy>
    <cacheHierarchy uniqueName="[products cp].[category]" caption="category" attribute="1" defaultMemberUniqueName="[products cp].[category].[All]" allUniqueName="[products cp].[category].[All]" dimensionUniqueName="[products cp]" displayFolder="" count="0" memberValueDatatype="130" unbalanced="0"/>
    <cacheHierarchy uniqueName="[products cp].[price]" caption="price" attribute="1" defaultMemberUniqueName="[products cp].[price].[All]" allUniqueName="[products cp].[price].[All]" dimensionUniqueName="[products cp]" displayFolder="" count="0" memberValueDatatype="5" unbalanced="0"/>
    <cacheHierarchy uniqueName="[products cp].[stock_quantity]" caption="stock_quantity" attribute="1" defaultMemberUniqueName="[products cp].[stock_quantity].[All]" allUniqueName="[products cp].[stock_quantity].[All]" dimensionUniqueName="[products cp]" displayFolder="" count="0" memberValueDatatype="20" unbalanced="0"/>
    <cacheHierarchy uniqueName="[orders cp].[order_date.1 (Month Index)]" caption="order_date.1 (Month Index)" attribute="1" defaultMemberUniqueName="[orders cp].[order_date.1 (Month Index)].[All]" allUniqueName="[orders cp].[order_date.1 (Month Index)].[All]" dimensionUniqueName="[orders cp]" displayFolder="" count="0" memberValueDatatype="20" unbalanced="0" hidden="1"/>
    <cacheHierarchy uniqueName="[Measures].[Total quantity]" caption="Total quantity" measure="1" displayFolder="" measureGroup="Customer cp" count="0"/>
    <cacheHierarchy uniqueName="[Measures].[total orders]" caption="total orders" measure="1" displayFolder="" measureGroup="Customer cp" count="0"/>
    <cacheHierarchy uniqueName="[Measures].[Average Sales]" caption="Average Sales" measure="1" displayFolder="" measureGroup="Customer cp" count="0"/>
    <cacheHierarchy uniqueName="[Measures].[Average totalamount]" caption="Average totalamount" measure="1" displayFolder="" measureGroup="Customer cp" count="0"/>
    <cacheHierarchy uniqueName="[Measures].[Recent order status]" caption="Recent order status" measure="1" displayFolder="" measureGroup="Customer cp" count="0"/>
    <cacheHierarchy uniqueName="[Measures].[total customers]" caption="total customers" measure="1" displayFolder="" measureGroup="Customer cp" count="0"/>
    <cacheHierarchy uniqueName="[Measures].[returning customers]" caption="returning customers" measure="1" displayFolder="" measureGroup="Customer cp" count="0"/>
    <cacheHierarchy uniqueName="[Measures].[__XL_Count Customer cp]" caption="__XL_Count Customer cp" measure="1" displayFolder="" measureGroup="Customer cp" count="0" hidden="1"/>
    <cacheHierarchy uniqueName="[Measures].[__XL_Count products cp]" caption="__XL_Count products cp" measure="1" displayFolder="" measureGroup="products cp" count="0" hidden="1"/>
    <cacheHierarchy uniqueName="[Measures].[__XL_Count orders cp]" caption="__XL_Count orders cp" measure="1" displayFolder="" measureGroup="orders cp" count="0" hidden="1"/>
    <cacheHierarchy uniqueName="[Measures].[__XL_Count order_details cp]" caption="__XL_Count order_details cp" measure="1" displayFolder="" measureGroup="order_details cp" count="0" hidden="1"/>
    <cacheHierarchy uniqueName="[Measures].[__No measures defined]" caption="__No measures defined" measure="1" displayFolder="" count="0" hidden="1"/>
    <cacheHierarchy uniqueName="[Measures].[Count of Sales]" caption="Count of Sales" measure="1" displayFolder="" measureGroup="order_details cp" count="0" hidden="1">
      <extLst>
        <ext xmlns:x15="http://schemas.microsoft.com/office/spreadsheetml/2010/11/main" uri="{B97F6D7D-B522-45F9-BDA1-12C45D357490}">
          <x15:cacheHierarchy aggregatedColumn="10"/>
        </ext>
      </extLst>
    </cacheHierarchy>
    <cacheHierarchy uniqueName="[Measures].[Sum of Sales]" caption="Sum of Sales" measure="1" displayFolder="" measureGroup="order_details cp"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totalamount]" caption="Sum of totalamount" measure="1" displayFolder="" measureGroup="orders cp" count="0" hidden="1">
      <extLst>
        <ext xmlns:x15="http://schemas.microsoft.com/office/spreadsheetml/2010/11/main" uri="{B97F6D7D-B522-45F9-BDA1-12C45D357490}">
          <x15:cacheHierarchy aggregatedColumn="14"/>
        </ext>
      </extLst>
    </cacheHierarchy>
    <cacheHierarchy uniqueName="[Measures].[Sum of order_id]" caption="Sum of order_id" measure="1" displayFolder="" measureGroup="orders cp" count="0" hidden="1">
      <extLst>
        <ext xmlns:x15="http://schemas.microsoft.com/office/spreadsheetml/2010/11/main" uri="{B97F6D7D-B522-45F9-BDA1-12C45D357490}">
          <x15:cacheHierarchy aggregatedColumn="11"/>
        </ext>
      </extLst>
    </cacheHierarchy>
    <cacheHierarchy uniqueName="[Measures].[Count of order_id]" caption="Count of order_id" measure="1" displayFolder="" measureGroup="orders cp" count="0" hidden="1">
      <extLst>
        <ext xmlns:x15="http://schemas.microsoft.com/office/spreadsheetml/2010/11/main" uri="{B97F6D7D-B522-45F9-BDA1-12C45D357490}">
          <x15:cacheHierarchy aggregatedColumn="11"/>
        </ext>
      </extLst>
    </cacheHierarchy>
    <cacheHierarchy uniqueName="[Measures].[Sum of quantity]" caption="Sum of quantity" measure="1" displayFolder="" measureGroup="order_details cp" count="0" hidden="1">
      <extLst>
        <ext xmlns:x15="http://schemas.microsoft.com/office/spreadsheetml/2010/11/main" uri="{B97F6D7D-B522-45F9-BDA1-12C45D357490}">
          <x15:cacheHierarchy aggregatedColumn="8"/>
        </ext>
      </extLst>
    </cacheHierarchy>
    <cacheHierarchy uniqueName="[Measures].[Count of quantity]" caption="Count of quantity" measure="1" displayFolder="" measureGroup="order_details cp" count="0" hidden="1">
      <extLst>
        <ext xmlns:x15="http://schemas.microsoft.com/office/spreadsheetml/2010/11/main" uri="{B97F6D7D-B522-45F9-BDA1-12C45D357490}">
          <x15:cacheHierarchy aggregatedColumn="8"/>
        </ext>
      </extLst>
    </cacheHierarchy>
    <cacheHierarchy uniqueName="[Measures].[Sum of unitprice]" caption="Sum of unitprice" measure="1" displayFolder="" measureGroup="order_details cp" count="0" hidden="1">
      <extLst>
        <ext xmlns:x15="http://schemas.microsoft.com/office/spreadsheetml/2010/11/main" uri="{B97F6D7D-B522-45F9-BDA1-12C45D357490}">
          <x15:cacheHierarchy aggregatedColumn="9"/>
        </ext>
      </extLst>
    </cacheHierarchy>
    <cacheHierarchy uniqueName="[Measures].[Count of Latest order]" caption="Count of Latest order" measure="1" displayFolder="" measureGroup="orders cp" count="0" hidden="1">
      <extLst>
        <ext xmlns:x15="http://schemas.microsoft.com/office/spreadsheetml/2010/11/main" uri="{B97F6D7D-B522-45F9-BDA1-12C45D357490}">
          <x15:cacheHierarchy aggregatedColumn="19"/>
        </ext>
      </extLst>
    </cacheHierarchy>
    <cacheHierarchy uniqueName="[Measures].[Sum of customer_id]" caption="Sum of customer_id" measure="1" displayFolder="" measureGroup="orders cp" count="0" hidden="1">
      <extLst>
        <ext xmlns:x15="http://schemas.microsoft.com/office/spreadsheetml/2010/11/main" uri="{B97F6D7D-B522-45F9-BDA1-12C45D357490}">
          <x15:cacheHierarchy aggregatedColumn="12"/>
        </ext>
      </extLst>
    </cacheHierarchy>
    <cacheHierarchy uniqueName="[Measures].[Count of customer_id]" caption="Count of customer_id" measure="1" displayFolder="" measureGroup="orders cp" count="0" hidden="1">
      <extLst>
        <ext xmlns:x15="http://schemas.microsoft.com/office/spreadsheetml/2010/11/main" uri="{B97F6D7D-B522-45F9-BDA1-12C45D357490}">
          <x15:cacheHierarchy aggregatedColumn="12"/>
        </ext>
      </extLst>
    </cacheHierarchy>
    <cacheHierarchy uniqueName="[Measures].[Distinct Count of customer_id]" caption="Distinct Count of customer_id" measure="1" displayFolder="" measureGroup="orders cp" count="0" hidden="1">
      <extLst>
        <ext xmlns:x15="http://schemas.microsoft.com/office/spreadsheetml/2010/11/main" uri="{B97F6D7D-B522-45F9-BDA1-12C45D357490}">
          <x15:cacheHierarchy aggregatedColumn="12"/>
        </ext>
      </extLst>
    </cacheHierarchy>
  </cacheHierarchies>
  <kpis count="0"/>
  <dimensions count="5">
    <dimension name="Customer cp" uniqueName="[Customer cp]" caption="Customer cp"/>
    <dimension measure="1" name="Measures" uniqueName="[Measures]" caption="Measures"/>
    <dimension name="order_details cp" uniqueName="[order_details cp]" caption="order_details cp"/>
    <dimension name="orders cp" uniqueName="[orders cp]" caption="orders cp"/>
    <dimension name="products cp" uniqueName="[products cp]" caption="products cp"/>
  </dimensions>
  <measureGroups count="4">
    <measureGroup name="Customer cp" caption="Customer cp"/>
    <measureGroup name="order_details cp" caption="order_details cp"/>
    <measureGroup name="orders cp" caption="orders cp"/>
    <measureGroup name="products cp" caption="products cp"/>
  </measureGroups>
  <maps count="8">
    <map measureGroup="0" dimension="0"/>
    <map measureGroup="1" dimension="0"/>
    <map measureGroup="1" dimension="2"/>
    <map measureGroup="1" dimension="3"/>
    <map measureGroup="1" dimension="4"/>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OKEHINDE" refreshedDate="45939.90418553241" createdVersion="5" refreshedVersion="8" minRefreshableVersion="3" recordCount="0" supportSubquery="1" supportAdvancedDrill="1" xr:uid="{E1C609B4-B9F8-46D2-95B5-7B99A3683588}">
  <cacheSource type="external" connectionId="5"/>
  <cacheFields count="6">
    <cacheField name="[Customer cp].[Names].[Names]" caption="Names" numFmtId="0" hierarchy="1" level="1">
      <sharedItems count="5">
        <s v="David Lee"/>
        <s v="Jean Dougherty"/>
        <s v="Mark Cannon"/>
        <s v="Miranda Thomas"/>
        <s v="Ricky Rush"/>
      </sharedItems>
    </cacheField>
    <cacheField name="[products cp].[product_name].[product_name]" caption="product_name" numFmtId="0" hierarchy="24" level="1">
      <sharedItems count="10">
        <s v="Bluetooth Speaker"/>
        <s v="Headphones"/>
        <s v="Jacket"/>
        <s v="Notebook"/>
        <s v="Pen"/>
        <s v="Pillow"/>
        <s v="Refrigerator"/>
        <s v="Ring"/>
        <s v="Sunglasses"/>
        <s v="T-Shirt"/>
      </sharedItems>
    </cacheField>
    <cacheField name="[Measures].[Sum of Sales]" caption="Sum of Sales" numFmtId="0" hierarchy="42" level="32767"/>
    <cacheField name="[orders cp].[Year].[Year]" caption="Year" numFmtId="0" hierarchy="18" level="1">
      <sharedItems containsSemiMixedTypes="0" containsString="0" containsNumber="1" containsInteger="1" minValue="2024" maxValue="2025" count="2">
        <n v="2024"/>
        <n v="2025"/>
      </sharedItems>
      <extLst>
        <ext xmlns:x15="http://schemas.microsoft.com/office/spreadsheetml/2010/11/main" uri="{4F2E5C28-24EA-4eb8-9CBF-B6C8F9C3D259}">
          <x15:cachedUniqueNames>
            <x15:cachedUniqueName index="0" name="[orders cp].[Year].&amp;[2024]"/>
            <x15:cachedUniqueName index="1" name="[orders cp].[Year].&amp;[2025]"/>
          </x15:cachedUniqueNames>
        </ext>
      </extLst>
    </cacheField>
    <cacheField name="[Measures].[Count of quantity]" caption="Count of quantity" numFmtId="0" hierarchy="47" level="32767"/>
    <cacheField name="[Measures].[Sum of unitprice]" caption="Sum of unitprice" numFmtId="0" hierarchy="48" level="32767"/>
  </cacheFields>
  <cacheHierarchies count="53">
    <cacheHierarchy uniqueName="[Customer cp].[customer_id]" caption="customer_id" attribute="1" defaultMemberUniqueName="[Customer cp].[customer_id].[All]" allUniqueName="[Customer cp].[customer_id].[All]" dimensionUniqueName="[Customer cp]" displayFolder="" count="0" memberValueDatatype="20" unbalanced="0"/>
    <cacheHierarchy uniqueName="[Customer cp].[Names]" caption="Names" attribute="1" defaultMemberUniqueName="[Customer cp].[Names].[All]" allUniqueName="[Customer cp].[Names].[All]" dimensionUniqueName="[Customer cp]" displayFolder="" count="2" memberValueDatatype="130" unbalanced="0">
      <fieldsUsage count="2">
        <fieldUsage x="-1"/>
        <fieldUsage x="0"/>
      </fieldsUsage>
    </cacheHierarchy>
    <cacheHierarchy uniqueName="[Customer cp].[email]" caption="email" attribute="1" defaultMemberUniqueName="[Customer cp].[email].[All]" allUniqueName="[Customer cp].[email].[All]" dimensionUniqueName="[Customer cp]" displayFolder="" count="0" memberValueDatatype="130" unbalanced="0"/>
    <cacheHierarchy uniqueName="[Customer cp].[signup_date]" caption="signup_date" attribute="1" time="1" defaultMemberUniqueName="[Customer cp].[signup_date].[All]" allUniqueName="[Customer cp].[signup_date].[All]" dimensionUniqueName="[Customer cp]" displayFolder="" count="0" memberValueDatatype="7" unbalanced="0"/>
    <cacheHierarchy uniqueName="[Customer cp].[Year]" caption="Year" attribute="1" defaultMemberUniqueName="[Customer cp].[Year].[All]" allUniqueName="[Customer cp].[Year].[All]" dimensionUniqueName="[Customer cp]" displayFolder="" count="0" memberValueDatatype="20" unbalanced="0"/>
    <cacheHierarchy uniqueName="[order_details cp].[orderdetailid]" caption="orderdetailid" attribute="1" defaultMemberUniqueName="[order_details cp].[orderdetailid].[All]" allUniqueName="[order_details cp].[orderdetailid].[All]" dimensionUniqueName="[order_details cp]" displayFolder="" count="0" memberValueDatatype="20" unbalanced="0"/>
    <cacheHierarchy uniqueName="[order_details cp].[orderid]" caption="orderid" attribute="1" defaultMemberUniqueName="[order_details cp].[orderid].[All]" allUniqueName="[order_details cp].[orderid].[All]" dimensionUniqueName="[order_details cp]" displayFolder="" count="0" memberValueDatatype="20" unbalanced="0"/>
    <cacheHierarchy uniqueName="[order_details cp].[productid]" caption="productid" attribute="1" defaultMemberUniqueName="[order_details cp].[productid].[All]" allUniqueName="[order_details cp].[productid].[All]" dimensionUniqueName="[order_details cp]" displayFolder="" count="0" memberValueDatatype="20" unbalanced="0"/>
    <cacheHierarchy uniqueName="[order_details cp].[quantity]" caption="quantity" attribute="1" defaultMemberUniqueName="[order_details cp].[quantity].[All]" allUniqueName="[order_details cp].[quantity].[All]" dimensionUniqueName="[order_details cp]" displayFolder="" count="0" memberValueDatatype="20" unbalanced="0"/>
    <cacheHierarchy uniqueName="[order_details cp].[unitprice]" caption="unitprice" attribute="1" defaultMemberUniqueName="[order_details cp].[unitprice].[All]" allUniqueName="[order_details cp].[unitprice].[All]" dimensionUniqueName="[order_details cp]" displayFolder="" count="0" memberValueDatatype="5" unbalanced="0"/>
    <cacheHierarchy uniqueName="[order_details cp].[Sales]" caption="Sales" attribute="1" defaultMemberUniqueName="[order_details cp].[Sales].[All]" allUniqueName="[order_details cp].[Sales].[All]" dimensionUniqueName="[order_details cp]" displayFolder="" count="0" memberValueDatatype="5" unbalanced="0"/>
    <cacheHierarchy uniqueName="[orders cp].[order_id]" caption="order_id" attribute="1" defaultMemberUniqueName="[orders cp].[order_id].[All]" allUniqueName="[orders cp].[order_id].[All]" dimensionUniqueName="[orders cp]" displayFolder="" count="0" memberValueDatatype="20" unbalanced="0"/>
    <cacheHierarchy uniqueName="[orders cp].[customer_id]" caption="customer_id" attribute="1" defaultMemberUniqueName="[orders cp].[customer_id].[All]" allUniqueName="[orders cp].[customer_id].[All]" dimensionUniqueName="[orders cp]" displayFolder="" count="0" memberValueDatatype="20" unbalanced="0"/>
    <cacheHierarchy uniqueName="[orders cp].[order_date.1]" caption="order_date.1" attribute="1" time="1" defaultMemberUniqueName="[orders cp].[order_date.1].[All]" allUniqueName="[orders cp].[order_date.1].[All]" dimensionUniqueName="[orders cp]" displayFolder="" count="0" memberValueDatatype="7" unbalanced="0"/>
    <cacheHierarchy uniqueName="[orders cp].[totalamount]" caption="totalamount" attribute="1" defaultMemberUniqueName="[orders cp].[totalamount].[All]" allUniqueName="[orders cp].[totalamount].[All]" dimensionUniqueName="[orders cp]" displayFolder="" count="0" memberValueDatatype="5" unbalanced="0"/>
    <cacheHierarchy uniqueName="[orders cp].[status]" caption="status" attribute="1" defaultMemberUniqueName="[orders cp].[status].[All]" allUniqueName="[orders cp].[status].[All]" dimensionUniqueName="[orders cp]" displayFolder="" count="0" memberValueDatatype="130" unbalanced="0"/>
    <cacheHierarchy uniqueName="[orders cp].[Month]" caption="Month" attribute="1" defaultMemberUniqueName="[orders cp].[Month].[All]" allUniqueName="[orders cp].[Month].[All]" dimensionUniqueName="[orders cp]" displayFolder="" count="0" memberValueDatatype="130" unbalanced="0"/>
    <cacheHierarchy uniqueName="[orders cp].[Quarter]" caption="Quarter" attribute="1" defaultMemberUniqueName="[orders cp].[Quarter].[All]" allUniqueName="[orders cp].[Quarter].[All]" dimensionUniqueName="[orders cp]" displayFolder="" count="0" memberValueDatatype="20" unbalanced="0"/>
    <cacheHierarchy uniqueName="[orders cp].[Year]" caption="Year" attribute="1" defaultMemberUniqueName="[orders cp].[Year].[All]" allUniqueName="[orders cp].[Year].[All]" dimensionUniqueName="[orders cp]" displayFolder="" count="2" memberValueDatatype="20" unbalanced="0">
      <fieldsUsage count="2">
        <fieldUsage x="-1"/>
        <fieldUsage x="3"/>
      </fieldsUsage>
    </cacheHierarchy>
    <cacheHierarchy uniqueName="[orders cp].[Latest order]" caption="Latest order" attribute="1" defaultMemberUniqueName="[orders cp].[Latest order].[All]" allUniqueName="[orders cp].[Latest order].[All]" dimensionUniqueName="[orders cp]" displayFolder="" count="0" memberValueDatatype="130" unbalanced="0"/>
    <cacheHierarchy uniqueName="[orders cp].[order_date.1 (Year)]" caption="order_date.1 (Year)" attribute="1" defaultMemberUniqueName="[orders cp].[order_date.1 (Year)].[All]" allUniqueName="[orders cp].[order_date.1 (Year)].[All]" dimensionUniqueName="[orders cp]" displayFolder="" count="0" memberValueDatatype="130" unbalanced="0"/>
    <cacheHierarchy uniqueName="[orders cp].[order_date.1 (Quarter)]" caption="order_date.1 (Quarter)" attribute="1" defaultMemberUniqueName="[orders cp].[order_date.1 (Quarter)].[All]" allUniqueName="[orders cp].[order_date.1 (Quarter)].[All]" dimensionUniqueName="[orders cp]" displayFolder="" count="0" memberValueDatatype="130" unbalanced="0"/>
    <cacheHierarchy uniqueName="[orders cp].[order_date.1 (Month)]" caption="order_date.1 (Month)" attribute="1" defaultMemberUniqueName="[orders cp].[order_date.1 (Month)].[All]" allUniqueName="[orders cp].[order_date.1 (Month)].[All]" dimensionUniqueName="[orders cp]" displayFolder="" count="0" memberValueDatatype="130" unbalanced="0"/>
    <cacheHierarchy uniqueName="[products cp].[productid]" caption="productid" attribute="1" defaultMemberUniqueName="[products cp].[productid].[All]" allUniqueName="[products cp].[productid].[All]" dimensionUniqueName="[products cp]" displayFolder="" count="0" memberValueDatatype="20" unbalanced="0"/>
    <cacheHierarchy uniqueName="[products cp].[product_name]" caption="product_name" attribute="1" defaultMemberUniqueName="[products cp].[product_name].[All]" allUniqueName="[products cp].[product_name].[All]" dimensionUniqueName="[products cp]" displayFolder="" count="2" memberValueDatatype="130" unbalanced="0">
      <fieldsUsage count="2">
        <fieldUsage x="-1"/>
        <fieldUsage x="1"/>
      </fieldsUsage>
    </cacheHierarchy>
    <cacheHierarchy uniqueName="[products cp].[category]" caption="category" attribute="1" defaultMemberUniqueName="[products cp].[category].[All]" allUniqueName="[products cp].[category].[All]" dimensionUniqueName="[products cp]" displayFolder="" count="0" memberValueDatatype="130" unbalanced="0"/>
    <cacheHierarchy uniqueName="[products cp].[price]" caption="price" attribute="1" defaultMemberUniqueName="[products cp].[price].[All]" allUniqueName="[products cp].[price].[All]" dimensionUniqueName="[products cp]" displayFolder="" count="0" memberValueDatatype="5" unbalanced="0"/>
    <cacheHierarchy uniqueName="[products cp].[stock_quantity]" caption="stock_quantity" attribute="1" defaultMemberUniqueName="[products cp].[stock_quantity].[All]" allUniqueName="[products cp].[stock_quantity].[All]" dimensionUniqueName="[products cp]" displayFolder="" count="0" memberValueDatatype="20" unbalanced="0"/>
    <cacheHierarchy uniqueName="[orders cp].[order_date.1 (Month Index)]" caption="order_date.1 (Month Index)" attribute="1" defaultMemberUniqueName="[orders cp].[order_date.1 (Month Index)].[All]" allUniqueName="[orders cp].[order_date.1 (Month Index)].[All]" dimensionUniqueName="[orders cp]" displayFolder="" count="0" memberValueDatatype="20" unbalanced="0" hidden="1"/>
    <cacheHierarchy uniqueName="[Measures].[Total quantity]" caption="Total quantity" measure="1" displayFolder="" measureGroup="Customer cp" count="0"/>
    <cacheHierarchy uniqueName="[Measures].[total orders]" caption="total orders" measure="1" displayFolder="" measureGroup="Customer cp" count="0"/>
    <cacheHierarchy uniqueName="[Measures].[Average Sales]" caption="Average Sales" measure="1" displayFolder="" measureGroup="Customer cp" count="0"/>
    <cacheHierarchy uniqueName="[Measures].[Average totalamount]" caption="Average totalamount" measure="1" displayFolder="" measureGroup="Customer cp" count="0"/>
    <cacheHierarchy uniqueName="[Measures].[Recent order status]" caption="Recent order status" measure="1" displayFolder="" measureGroup="Customer cp" count="0"/>
    <cacheHierarchy uniqueName="[Measures].[total customers]" caption="total customers" measure="1" displayFolder="" measureGroup="Customer cp" count="0"/>
    <cacheHierarchy uniqueName="[Measures].[returning customers]" caption="returning customers" measure="1" displayFolder="" measureGroup="Customer cp" count="0"/>
    <cacheHierarchy uniqueName="[Measures].[__XL_Count Customer cp]" caption="__XL_Count Customer cp" measure="1" displayFolder="" measureGroup="Customer cp" count="0" hidden="1"/>
    <cacheHierarchy uniqueName="[Measures].[__XL_Count products cp]" caption="__XL_Count products cp" measure="1" displayFolder="" measureGroup="products cp" count="0" hidden="1"/>
    <cacheHierarchy uniqueName="[Measures].[__XL_Count orders cp]" caption="__XL_Count orders cp" measure="1" displayFolder="" measureGroup="orders cp" count="0" hidden="1"/>
    <cacheHierarchy uniqueName="[Measures].[__XL_Count order_details cp]" caption="__XL_Count order_details cp" measure="1" displayFolder="" measureGroup="order_details cp" count="0" hidden="1"/>
    <cacheHierarchy uniqueName="[Measures].[__No measures defined]" caption="__No measures defined" measure="1" displayFolder="" count="0" hidden="1"/>
    <cacheHierarchy uniqueName="[Measures].[Count of Sales]" caption="Count of Sales" measure="1" displayFolder="" measureGroup="order_details cp" count="0" hidden="1">
      <extLst>
        <ext xmlns:x15="http://schemas.microsoft.com/office/spreadsheetml/2010/11/main" uri="{B97F6D7D-B522-45F9-BDA1-12C45D357490}">
          <x15:cacheHierarchy aggregatedColumn="10"/>
        </ext>
      </extLst>
    </cacheHierarchy>
    <cacheHierarchy uniqueName="[Measures].[Sum of Sales]" caption="Sum of Sales" measure="1" displayFolder="" measureGroup="order_details cp"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totalamount]" caption="Sum of totalamount" measure="1" displayFolder="" measureGroup="orders cp" count="0" hidden="1">
      <extLst>
        <ext xmlns:x15="http://schemas.microsoft.com/office/spreadsheetml/2010/11/main" uri="{B97F6D7D-B522-45F9-BDA1-12C45D357490}">
          <x15:cacheHierarchy aggregatedColumn="14"/>
        </ext>
      </extLst>
    </cacheHierarchy>
    <cacheHierarchy uniqueName="[Measures].[Sum of order_id]" caption="Sum of order_id" measure="1" displayFolder="" measureGroup="orders cp" count="0" hidden="1">
      <extLst>
        <ext xmlns:x15="http://schemas.microsoft.com/office/spreadsheetml/2010/11/main" uri="{B97F6D7D-B522-45F9-BDA1-12C45D357490}">
          <x15:cacheHierarchy aggregatedColumn="11"/>
        </ext>
      </extLst>
    </cacheHierarchy>
    <cacheHierarchy uniqueName="[Measures].[Count of order_id]" caption="Count of order_id" measure="1" displayFolder="" measureGroup="orders cp" count="0" hidden="1">
      <extLst>
        <ext xmlns:x15="http://schemas.microsoft.com/office/spreadsheetml/2010/11/main" uri="{B97F6D7D-B522-45F9-BDA1-12C45D357490}">
          <x15:cacheHierarchy aggregatedColumn="11"/>
        </ext>
      </extLst>
    </cacheHierarchy>
    <cacheHierarchy uniqueName="[Measures].[Sum of quantity]" caption="Sum of quantity" measure="1" displayFolder="" measureGroup="order_details cp" count="0" hidden="1">
      <extLst>
        <ext xmlns:x15="http://schemas.microsoft.com/office/spreadsheetml/2010/11/main" uri="{B97F6D7D-B522-45F9-BDA1-12C45D357490}">
          <x15:cacheHierarchy aggregatedColumn="8"/>
        </ext>
      </extLst>
    </cacheHierarchy>
    <cacheHierarchy uniqueName="[Measures].[Count of quantity]" caption="Count of quantity" measure="1" displayFolder="" measureGroup="order_details cp" count="0" oneField="1" hidden="1">
      <fieldsUsage count="1">
        <fieldUsage x="4"/>
      </fieldsUsage>
      <extLst>
        <ext xmlns:x15="http://schemas.microsoft.com/office/spreadsheetml/2010/11/main" uri="{B97F6D7D-B522-45F9-BDA1-12C45D357490}">
          <x15:cacheHierarchy aggregatedColumn="8"/>
        </ext>
      </extLst>
    </cacheHierarchy>
    <cacheHierarchy uniqueName="[Measures].[Sum of unitprice]" caption="Sum of unitprice" measure="1" displayFolder="" measureGroup="order_details cp" count="0" oneField="1" hidden="1">
      <fieldsUsage count="1">
        <fieldUsage x="5"/>
      </fieldsUsage>
      <extLst>
        <ext xmlns:x15="http://schemas.microsoft.com/office/spreadsheetml/2010/11/main" uri="{B97F6D7D-B522-45F9-BDA1-12C45D357490}">
          <x15:cacheHierarchy aggregatedColumn="9"/>
        </ext>
      </extLst>
    </cacheHierarchy>
    <cacheHierarchy uniqueName="[Measures].[Count of Latest order]" caption="Count of Latest order" measure="1" displayFolder="" measureGroup="orders cp" count="0" hidden="1">
      <extLst>
        <ext xmlns:x15="http://schemas.microsoft.com/office/spreadsheetml/2010/11/main" uri="{B97F6D7D-B522-45F9-BDA1-12C45D357490}">
          <x15:cacheHierarchy aggregatedColumn="19"/>
        </ext>
      </extLst>
    </cacheHierarchy>
    <cacheHierarchy uniqueName="[Measures].[Sum of customer_id]" caption="Sum of customer_id" measure="1" displayFolder="" measureGroup="orders cp" count="0" hidden="1">
      <extLst>
        <ext xmlns:x15="http://schemas.microsoft.com/office/spreadsheetml/2010/11/main" uri="{B97F6D7D-B522-45F9-BDA1-12C45D357490}">
          <x15:cacheHierarchy aggregatedColumn="12"/>
        </ext>
      </extLst>
    </cacheHierarchy>
    <cacheHierarchy uniqueName="[Measures].[Count of customer_id]" caption="Count of customer_id" measure="1" displayFolder="" measureGroup="orders cp" count="0" hidden="1">
      <extLst>
        <ext xmlns:x15="http://schemas.microsoft.com/office/spreadsheetml/2010/11/main" uri="{B97F6D7D-B522-45F9-BDA1-12C45D357490}">
          <x15:cacheHierarchy aggregatedColumn="12"/>
        </ext>
      </extLst>
    </cacheHierarchy>
    <cacheHierarchy uniqueName="[Measures].[Distinct Count of customer_id]" caption="Distinct Count of customer_id" measure="1" displayFolder="" measureGroup="orders cp" count="0" hidden="1">
      <extLst>
        <ext xmlns:x15="http://schemas.microsoft.com/office/spreadsheetml/2010/11/main" uri="{B97F6D7D-B522-45F9-BDA1-12C45D357490}">
          <x15:cacheHierarchy aggregatedColumn="12"/>
        </ext>
      </extLst>
    </cacheHierarchy>
  </cacheHierarchies>
  <kpis count="0"/>
  <dimensions count="5">
    <dimension name="Customer cp" uniqueName="[Customer cp]" caption="Customer cp"/>
    <dimension measure="1" name="Measures" uniqueName="[Measures]" caption="Measures"/>
    <dimension name="order_details cp" uniqueName="[order_details cp]" caption="order_details cp"/>
    <dimension name="orders cp" uniqueName="[orders cp]" caption="orders cp"/>
    <dimension name="products cp" uniqueName="[products cp]" caption="products cp"/>
  </dimensions>
  <measureGroups count="4">
    <measureGroup name="Customer cp" caption="Customer cp"/>
    <measureGroup name="order_details cp" caption="order_details cp"/>
    <measureGroup name="orders cp" caption="orders cp"/>
    <measureGroup name="products cp" caption="products cp"/>
  </measureGroups>
  <maps count="8">
    <map measureGroup="0" dimension="0"/>
    <map measureGroup="1" dimension="0"/>
    <map measureGroup="1" dimension="2"/>
    <map measureGroup="1" dimension="3"/>
    <map measureGroup="1" dimension="4"/>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OKEHINDE" refreshedDate="45939.910022685188" createdVersion="5" refreshedVersion="8" minRefreshableVersion="3" recordCount="0" supportSubquery="1" supportAdvancedDrill="1" xr:uid="{CF7A216E-96E1-48A4-BC15-EC8465C71B13}">
  <cacheSource type="external" connectionId="5"/>
  <cacheFields count="2">
    <cacheField name="[Customer cp].[Names].[Names]" caption="Names" numFmtId="0" hierarchy="1" level="1">
      <sharedItems count="5">
        <s v="David Lee"/>
        <s v="Jean Dougherty"/>
        <s v="Mark Cannon"/>
        <s v="Miranda Thomas"/>
        <s v="Ricky Rush"/>
      </sharedItems>
    </cacheField>
    <cacheField name="[Measures].[returning customers]" caption="returning customers" numFmtId="0" hierarchy="35" level="32767"/>
  </cacheFields>
  <cacheHierarchies count="53">
    <cacheHierarchy uniqueName="[Customer cp].[customer_id]" caption="customer_id" attribute="1" defaultMemberUniqueName="[Customer cp].[customer_id].[All]" allUniqueName="[Customer cp].[customer_id].[All]" dimensionUniqueName="[Customer cp]" displayFolder="" count="0" memberValueDatatype="20" unbalanced="0"/>
    <cacheHierarchy uniqueName="[Customer cp].[Names]" caption="Names" attribute="1" defaultMemberUniqueName="[Customer cp].[Names].[All]" allUniqueName="[Customer cp].[Names].[All]" dimensionUniqueName="[Customer cp]" displayFolder="" count="2" memberValueDatatype="130" unbalanced="0">
      <fieldsUsage count="2">
        <fieldUsage x="-1"/>
        <fieldUsage x="0"/>
      </fieldsUsage>
    </cacheHierarchy>
    <cacheHierarchy uniqueName="[Customer cp].[email]" caption="email" attribute="1" defaultMemberUniqueName="[Customer cp].[email].[All]" allUniqueName="[Customer cp].[email].[All]" dimensionUniqueName="[Customer cp]" displayFolder="" count="0" memberValueDatatype="130" unbalanced="0"/>
    <cacheHierarchy uniqueName="[Customer cp].[signup_date]" caption="signup_date" attribute="1" time="1" defaultMemberUniqueName="[Customer cp].[signup_date].[All]" allUniqueName="[Customer cp].[signup_date].[All]" dimensionUniqueName="[Customer cp]" displayFolder="" count="0" memberValueDatatype="7" unbalanced="0"/>
    <cacheHierarchy uniqueName="[Customer cp].[Year]" caption="Year" attribute="1" defaultMemberUniqueName="[Customer cp].[Year].[All]" allUniqueName="[Customer cp].[Year].[All]" dimensionUniqueName="[Customer cp]" displayFolder="" count="0" memberValueDatatype="20" unbalanced="0"/>
    <cacheHierarchy uniqueName="[order_details cp].[orderdetailid]" caption="orderdetailid" attribute="1" defaultMemberUniqueName="[order_details cp].[orderdetailid].[All]" allUniqueName="[order_details cp].[orderdetailid].[All]" dimensionUniqueName="[order_details cp]" displayFolder="" count="0" memberValueDatatype="20" unbalanced="0"/>
    <cacheHierarchy uniqueName="[order_details cp].[orderid]" caption="orderid" attribute="1" defaultMemberUniqueName="[order_details cp].[orderid].[All]" allUniqueName="[order_details cp].[orderid].[All]" dimensionUniqueName="[order_details cp]" displayFolder="" count="0" memberValueDatatype="20" unbalanced="0"/>
    <cacheHierarchy uniqueName="[order_details cp].[productid]" caption="productid" attribute="1" defaultMemberUniqueName="[order_details cp].[productid].[All]" allUniqueName="[order_details cp].[productid].[All]" dimensionUniqueName="[order_details cp]" displayFolder="" count="0" memberValueDatatype="20" unbalanced="0"/>
    <cacheHierarchy uniqueName="[order_details cp].[quantity]" caption="quantity" attribute="1" defaultMemberUniqueName="[order_details cp].[quantity].[All]" allUniqueName="[order_details cp].[quantity].[All]" dimensionUniqueName="[order_details cp]" displayFolder="" count="0" memberValueDatatype="20" unbalanced="0"/>
    <cacheHierarchy uniqueName="[order_details cp].[unitprice]" caption="unitprice" attribute="1" defaultMemberUniqueName="[order_details cp].[unitprice].[All]" allUniqueName="[order_details cp].[unitprice].[All]" dimensionUniqueName="[order_details cp]" displayFolder="" count="0" memberValueDatatype="5" unbalanced="0"/>
    <cacheHierarchy uniqueName="[order_details cp].[Sales]" caption="Sales" attribute="1" defaultMemberUniqueName="[order_details cp].[Sales].[All]" allUniqueName="[order_details cp].[Sales].[All]" dimensionUniqueName="[order_details cp]" displayFolder="" count="0" memberValueDatatype="5" unbalanced="0"/>
    <cacheHierarchy uniqueName="[orders cp].[order_id]" caption="order_id" attribute="1" defaultMemberUniqueName="[orders cp].[order_id].[All]" allUniqueName="[orders cp].[order_id].[All]" dimensionUniqueName="[orders cp]" displayFolder="" count="0" memberValueDatatype="20" unbalanced="0"/>
    <cacheHierarchy uniqueName="[orders cp].[customer_id]" caption="customer_id" attribute="1" defaultMemberUniqueName="[orders cp].[customer_id].[All]" allUniqueName="[orders cp].[customer_id].[All]" dimensionUniqueName="[orders cp]" displayFolder="" count="0" memberValueDatatype="20" unbalanced="0"/>
    <cacheHierarchy uniqueName="[orders cp].[order_date.1]" caption="order_date.1" attribute="1" time="1" defaultMemberUniqueName="[orders cp].[order_date.1].[All]" allUniqueName="[orders cp].[order_date.1].[All]" dimensionUniqueName="[orders cp]" displayFolder="" count="0" memberValueDatatype="7" unbalanced="0"/>
    <cacheHierarchy uniqueName="[orders cp].[totalamount]" caption="totalamount" attribute="1" defaultMemberUniqueName="[orders cp].[totalamount].[All]" allUniqueName="[orders cp].[totalamount].[All]" dimensionUniqueName="[orders cp]" displayFolder="" count="0" memberValueDatatype="5" unbalanced="0"/>
    <cacheHierarchy uniqueName="[orders cp].[status]" caption="status" attribute="1" defaultMemberUniqueName="[orders cp].[status].[All]" allUniqueName="[orders cp].[status].[All]" dimensionUniqueName="[orders cp]" displayFolder="" count="2" memberValueDatatype="130" unbalanced="0"/>
    <cacheHierarchy uniqueName="[orders cp].[Month]" caption="Month" attribute="1" defaultMemberUniqueName="[orders cp].[Month].[All]" allUniqueName="[orders cp].[Month].[All]" dimensionUniqueName="[orders cp]" displayFolder="" count="0" memberValueDatatype="130" unbalanced="0"/>
    <cacheHierarchy uniqueName="[orders cp].[Quarter]" caption="Quarter" attribute="1" defaultMemberUniqueName="[orders cp].[Quarter].[All]" allUniqueName="[orders cp].[Quarter].[All]" dimensionUniqueName="[orders cp]" displayFolder="" count="0" memberValueDatatype="20" unbalanced="0"/>
    <cacheHierarchy uniqueName="[orders cp].[Year]" caption="Year" attribute="1" defaultMemberUniqueName="[orders cp].[Year].[All]" allUniqueName="[orders cp].[Year].[All]" dimensionUniqueName="[orders cp]" displayFolder="" count="0" memberValueDatatype="20" unbalanced="0"/>
    <cacheHierarchy uniqueName="[orders cp].[Latest order]" caption="Latest order" attribute="1" defaultMemberUniqueName="[orders cp].[Latest order].[All]" allUniqueName="[orders cp].[Latest order].[All]" dimensionUniqueName="[orders cp]" displayFolder="" count="0" memberValueDatatype="130" unbalanced="0"/>
    <cacheHierarchy uniqueName="[orders cp].[order_date.1 (Year)]" caption="order_date.1 (Year)" attribute="1" defaultMemberUniqueName="[orders cp].[order_date.1 (Year)].[All]" allUniqueName="[orders cp].[order_date.1 (Year)].[All]" dimensionUniqueName="[orders cp]" displayFolder="" count="0" memberValueDatatype="130" unbalanced="0"/>
    <cacheHierarchy uniqueName="[orders cp].[order_date.1 (Quarter)]" caption="order_date.1 (Quarter)" attribute="1" defaultMemberUniqueName="[orders cp].[order_date.1 (Quarter)].[All]" allUniqueName="[orders cp].[order_date.1 (Quarter)].[All]" dimensionUniqueName="[orders cp]" displayFolder="" count="0" memberValueDatatype="130" unbalanced="0"/>
    <cacheHierarchy uniqueName="[orders cp].[order_date.1 (Month)]" caption="order_date.1 (Month)" attribute="1" defaultMemberUniqueName="[orders cp].[order_date.1 (Month)].[All]" allUniqueName="[orders cp].[order_date.1 (Month)].[All]" dimensionUniqueName="[orders cp]" displayFolder="" count="0" memberValueDatatype="130" unbalanced="0"/>
    <cacheHierarchy uniqueName="[products cp].[productid]" caption="productid" attribute="1" defaultMemberUniqueName="[products cp].[productid].[All]" allUniqueName="[products cp].[productid].[All]" dimensionUniqueName="[products cp]" displayFolder="" count="0" memberValueDatatype="20" unbalanced="0"/>
    <cacheHierarchy uniqueName="[products cp].[product_name]" caption="product_name" attribute="1" defaultMemberUniqueName="[products cp].[product_name].[All]" allUniqueName="[products cp].[product_name].[All]" dimensionUniqueName="[products cp]" displayFolder="" count="0" memberValueDatatype="130" unbalanced="0"/>
    <cacheHierarchy uniqueName="[products cp].[category]" caption="category" attribute="1" defaultMemberUniqueName="[products cp].[category].[All]" allUniqueName="[products cp].[category].[All]" dimensionUniqueName="[products cp]" displayFolder="" count="0" memberValueDatatype="130" unbalanced="0"/>
    <cacheHierarchy uniqueName="[products cp].[price]" caption="price" attribute="1" defaultMemberUniqueName="[products cp].[price].[All]" allUniqueName="[products cp].[price].[All]" dimensionUniqueName="[products cp]" displayFolder="" count="0" memberValueDatatype="5" unbalanced="0"/>
    <cacheHierarchy uniqueName="[products cp].[stock_quantity]" caption="stock_quantity" attribute="1" defaultMemberUniqueName="[products cp].[stock_quantity].[All]" allUniqueName="[products cp].[stock_quantity].[All]" dimensionUniqueName="[products cp]" displayFolder="" count="0" memberValueDatatype="20" unbalanced="0"/>
    <cacheHierarchy uniqueName="[orders cp].[order_date.1 (Month Index)]" caption="order_date.1 (Month Index)" attribute="1" defaultMemberUniqueName="[orders cp].[order_date.1 (Month Index)].[All]" allUniqueName="[orders cp].[order_date.1 (Month Index)].[All]" dimensionUniqueName="[orders cp]" displayFolder="" count="0" memberValueDatatype="20" unbalanced="0" hidden="1"/>
    <cacheHierarchy uniqueName="[Measures].[Total quantity]" caption="Total quantity" measure="1" displayFolder="" measureGroup="Customer cp" count="0"/>
    <cacheHierarchy uniqueName="[Measures].[total orders]" caption="total orders" measure="1" displayFolder="" measureGroup="Customer cp" count="0"/>
    <cacheHierarchy uniqueName="[Measures].[Average Sales]" caption="Average Sales" measure="1" displayFolder="" measureGroup="Customer cp" count="0"/>
    <cacheHierarchy uniqueName="[Measures].[Average totalamount]" caption="Average totalamount" measure="1" displayFolder="" measureGroup="Customer cp" count="0"/>
    <cacheHierarchy uniqueName="[Measures].[Recent order status]" caption="Recent order status" measure="1" displayFolder="" measureGroup="Customer cp" count="0"/>
    <cacheHierarchy uniqueName="[Measures].[total customers]" caption="total customers" measure="1" displayFolder="" measureGroup="Customer cp" count="0"/>
    <cacheHierarchy uniqueName="[Measures].[returning customers]" caption="returning customers" measure="1" displayFolder="" measureGroup="Customer cp" count="0" oneField="1">
      <fieldsUsage count="1">
        <fieldUsage x="1"/>
      </fieldsUsage>
    </cacheHierarchy>
    <cacheHierarchy uniqueName="[Measures].[__XL_Count Customer cp]" caption="__XL_Count Customer cp" measure="1" displayFolder="" measureGroup="Customer cp" count="0" hidden="1"/>
    <cacheHierarchy uniqueName="[Measures].[__XL_Count products cp]" caption="__XL_Count products cp" measure="1" displayFolder="" measureGroup="products cp" count="0" hidden="1"/>
    <cacheHierarchy uniqueName="[Measures].[__XL_Count orders cp]" caption="__XL_Count orders cp" measure="1" displayFolder="" measureGroup="orders cp" count="0" hidden="1"/>
    <cacheHierarchy uniqueName="[Measures].[__XL_Count order_details cp]" caption="__XL_Count order_details cp" measure="1" displayFolder="" measureGroup="order_details cp" count="0" hidden="1"/>
    <cacheHierarchy uniqueName="[Measures].[__No measures defined]" caption="__No measures defined" measure="1" displayFolder="" count="0" hidden="1"/>
    <cacheHierarchy uniqueName="[Measures].[Count of Sales]" caption="Count of Sales" measure="1" displayFolder="" measureGroup="order_details cp" count="0" hidden="1">
      <extLst>
        <ext xmlns:x15="http://schemas.microsoft.com/office/spreadsheetml/2010/11/main" uri="{B97F6D7D-B522-45F9-BDA1-12C45D357490}">
          <x15:cacheHierarchy aggregatedColumn="10"/>
        </ext>
      </extLst>
    </cacheHierarchy>
    <cacheHierarchy uniqueName="[Measures].[Sum of Sales]" caption="Sum of Sales" measure="1" displayFolder="" measureGroup="order_details cp" count="0" hidden="1">
      <extLst>
        <ext xmlns:x15="http://schemas.microsoft.com/office/spreadsheetml/2010/11/main" uri="{B97F6D7D-B522-45F9-BDA1-12C45D357490}">
          <x15:cacheHierarchy aggregatedColumn="10"/>
        </ext>
      </extLst>
    </cacheHierarchy>
    <cacheHierarchy uniqueName="[Measures].[Sum of totalamount]" caption="Sum of totalamount" measure="1" displayFolder="" measureGroup="orders cp" count="0" hidden="1">
      <extLst>
        <ext xmlns:x15="http://schemas.microsoft.com/office/spreadsheetml/2010/11/main" uri="{B97F6D7D-B522-45F9-BDA1-12C45D357490}">
          <x15:cacheHierarchy aggregatedColumn="14"/>
        </ext>
      </extLst>
    </cacheHierarchy>
    <cacheHierarchy uniqueName="[Measures].[Sum of order_id]" caption="Sum of order_id" measure="1" displayFolder="" measureGroup="orders cp" count="0" hidden="1">
      <extLst>
        <ext xmlns:x15="http://schemas.microsoft.com/office/spreadsheetml/2010/11/main" uri="{B97F6D7D-B522-45F9-BDA1-12C45D357490}">
          <x15:cacheHierarchy aggregatedColumn="11"/>
        </ext>
      </extLst>
    </cacheHierarchy>
    <cacheHierarchy uniqueName="[Measures].[Count of order_id]" caption="Count of order_id" measure="1" displayFolder="" measureGroup="orders cp" count="0" hidden="1">
      <extLst>
        <ext xmlns:x15="http://schemas.microsoft.com/office/spreadsheetml/2010/11/main" uri="{B97F6D7D-B522-45F9-BDA1-12C45D357490}">
          <x15:cacheHierarchy aggregatedColumn="11"/>
        </ext>
      </extLst>
    </cacheHierarchy>
    <cacheHierarchy uniqueName="[Measures].[Sum of quantity]" caption="Sum of quantity" measure="1" displayFolder="" measureGroup="order_details cp" count="0" hidden="1">
      <extLst>
        <ext xmlns:x15="http://schemas.microsoft.com/office/spreadsheetml/2010/11/main" uri="{B97F6D7D-B522-45F9-BDA1-12C45D357490}">
          <x15:cacheHierarchy aggregatedColumn="8"/>
        </ext>
      </extLst>
    </cacheHierarchy>
    <cacheHierarchy uniqueName="[Measures].[Count of quantity]" caption="Count of quantity" measure="1" displayFolder="" measureGroup="order_details cp" count="0" hidden="1">
      <extLst>
        <ext xmlns:x15="http://schemas.microsoft.com/office/spreadsheetml/2010/11/main" uri="{B97F6D7D-B522-45F9-BDA1-12C45D357490}">
          <x15:cacheHierarchy aggregatedColumn="8"/>
        </ext>
      </extLst>
    </cacheHierarchy>
    <cacheHierarchy uniqueName="[Measures].[Sum of unitprice]" caption="Sum of unitprice" measure="1" displayFolder="" measureGroup="order_details cp" count="0" hidden="1">
      <extLst>
        <ext xmlns:x15="http://schemas.microsoft.com/office/spreadsheetml/2010/11/main" uri="{B97F6D7D-B522-45F9-BDA1-12C45D357490}">
          <x15:cacheHierarchy aggregatedColumn="9"/>
        </ext>
      </extLst>
    </cacheHierarchy>
    <cacheHierarchy uniqueName="[Measures].[Count of Latest order]" caption="Count of Latest order" measure="1" displayFolder="" measureGroup="orders cp" count="0" hidden="1">
      <extLst>
        <ext xmlns:x15="http://schemas.microsoft.com/office/spreadsheetml/2010/11/main" uri="{B97F6D7D-B522-45F9-BDA1-12C45D357490}">
          <x15:cacheHierarchy aggregatedColumn="19"/>
        </ext>
      </extLst>
    </cacheHierarchy>
    <cacheHierarchy uniqueName="[Measures].[Sum of customer_id]" caption="Sum of customer_id" measure="1" displayFolder="" measureGroup="orders cp" count="0" hidden="1">
      <extLst>
        <ext xmlns:x15="http://schemas.microsoft.com/office/spreadsheetml/2010/11/main" uri="{B97F6D7D-B522-45F9-BDA1-12C45D357490}">
          <x15:cacheHierarchy aggregatedColumn="12"/>
        </ext>
      </extLst>
    </cacheHierarchy>
    <cacheHierarchy uniqueName="[Measures].[Count of customer_id]" caption="Count of customer_id" measure="1" displayFolder="" measureGroup="orders cp" count="0" hidden="1">
      <extLst>
        <ext xmlns:x15="http://schemas.microsoft.com/office/spreadsheetml/2010/11/main" uri="{B97F6D7D-B522-45F9-BDA1-12C45D357490}">
          <x15:cacheHierarchy aggregatedColumn="12"/>
        </ext>
      </extLst>
    </cacheHierarchy>
    <cacheHierarchy uniqueName="[Measures].[Distinct Count of customer_id]" caption="Distinct Count of customer_id" measure="1" displayFolder="" measureGroup="orders cp" count="0" hidden="1">
      <extLst>
        <ext xmlns:x15="http://schemas.microsoft.com/office/spreadsheetml/2010/11/main" uri="{B97F6D7D-B522-45F9-BDA1-12C45D357490}">
          <x15:cacheHierarchy aggregatedColumn="12"/>
        </ext>
      </extLst>
    </cacheHierarchy>
  </cacheHierarchies>
  <kpis count="0"/>
  <dimensions count="5">
    <dimension name="Customer cp" uniqueName="[Customer cp]" caption="Customer cp"/>
    <dimension measure="1" name="Measures" uniqueName="[Measures]" caption="Measures"/>
    <dimension name="order_details cp" uniqueName="[order_details cp]" caption="order_details cp"/>
    <dimension name="orders cp" uniqueName="[orders cp]" caption="orders cp"/>
    <dimension name="products cp" uniqueName="[products cp]" caption="products cp"/>
  </dimensions>
  <measureGroups count="4">
    <measureGroup name="Customer cp" caption="Customer cp"/>
    <measureGroup name="order_details cp" caption="order_details cp"/>
    <measureGroup name="orders cp" caption="orders cp"/>
    <measureGroup name="products cp" caption="products cp"/>
  </measureGroups>
  <maps count="8">
    <map measureGroup="0" dimension="0"/>
    <map measureGroup="1" dimension="0"/>
    <map measureGroup="1" dimension="2"/>
    <map measureGroup="1" dimension="3"/>
    <map measureGroup="1" dimension="4"/>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OKEHINDE" refreshedDate="45939.912835995368" createdVersion="5" refreshedVersion="8" minRefreshableVersion="3" recordCount="0" supportSubquery="1" supportAdvancedDrill="1" xr:uid="{4ED805AF-DC61-43D2-8F21-C7893586752D}">
  <cacheSource type="external" connectionId="5"/>
  <cacheFields count="7">
    <cacheField name="[Customer cp].[Names].[Names]" caption="Names" numFmtId="0" hierarchy="1" level="1">
      <sharedItems count="5">
        <s v="David Lee"/>
        <s v="Jean Dougherty"/>
        <s v="Mark Cannon"/>
        <s v="Miranda Thomas"/>
        <s v="Ricky Rush"/>
      </sharedItems>
    </cacheField>
    <cacheField name="[products cp].[product_name].[product_name]" caption="product_name" numFmtId="0" hierarchy="24" level="1">
      <sharedItems count="10">
        <s v="Bluetooth Speaker"/>
        <s v="Headphones"/>
        <s v="Jacket"/>
        <s v="Notebook"/>
        <s v="Pen"/>
        <s v="Pillow"/>
        <s v="Refrigerator"/>
        <s v="Ring"/>
        <s v="Sunglasses"/>
        <s v="T-Shirt"/>
      </sharedItems>
    </cacheField>
    <cacheField name="[orders cp].[Month].[Month]" caption="Month" numFmtId="0" hierarchy="16" level="1">
      <sharedItems count="12">
        <s v="Apr"/>
        <s v="Aug"/>
        <s v="Dec"/>
        <s v="Feb"/>
        <s v="Jan"/>
        <s v="Jul"/>
        <s v="Jun"/>
        <s v="Mar"/>
        <s v="May"/>
        <s v="Nov"/>
        <s v="Oct"/>
        <s v="Sep"/>
      </sharedItems>
      <extLst>
        <ext xmlns:x15="http://schemas.microsoft.com/office/spreadsheetml/2010/11/main" uri="{4F2E5C28-24EA-4eb8-9CBF-B6C8F9C3D259}">
          <x15:cachedUniqueNames>
            <x15:cachedUniqueName index="0" name="[orders cp].[Month].&amp;[Apr]"/>
            <x15:cachedUniqueName index="1" name="[orders cp].[Month].&amp;[Aug]"/>
            <x15:cachedUniqueName index="2" name="[orders cp].[Month].&amp;[Dec]"/>
            <x15:cachedUniqueName index="3" name="[orders cp].[Month].&amp;[Feb]"/>
            <x15:cachedUniqueName index="4" name="[orders cp].[Month].&amp;[Jan]"/>
            <x15:cachedUniqueName index="5" name="[orders cp].[Month].&amp;[Jul]"/>
            <x15:cachedUniqueName index="6" name="[orders cp].[Month].&amp;[Jun]"/>
            <x15:cachedUniqueName index="7" name="[orders cp].[Month].&amp;[Mar]"/>
            <x15:cachedUniqueName index="8" name="[orders cp].[Month].&amp;[May]"/>
            <x15:cachedUniqueName index="9" name="[orders cp].[Month].&amp;[Nov]"/>
            <x15:cachedUniqueName index="10" name="[orders cp].[Month].&amp;[Oct]"/>
            <x15:cachedUniqueName index="11" name="[orders cp].[Month].&amp;[Sep]"/>
          </x15:cachedUniqueNames>
        </ext>
      </extLst>
    </cacheField>
    <cacheField name="[orders cp].[order_date.1 (Year)].[order_date.1 (Year)]" caption="order_date.1 (Year)" numFmtId="0" hierarchy="20" level="1">
      <sharedItems count="2">
        <s v="2024"/>
        <s v="2025"/>
      </sharedItems>
      <extLst>
        <ext xmlns:x15="http://schemas.microsoft.com/office/spreadsheetml/2010/11/main" uri="{4F2E5C28-24EA-4eb8-9CBF-B6C8F9C3D259}">
          <x15:cachedUniqueNames>
            <x15:cachedUniqueName index="0" name="[orders cp].[order_date.1 (Year)].&amp;[2024]"/>
            <x15:cachedUniqueName index="1" name="[orders cp].[order_date.1 (Year)].&amp;[2025]"/>
          </x15:cachedUniqueNames>
        </ext>
      </extLst>
    </cacheField>
    <cacheField name="[orders cp].[order_date.1].[order_date.1]" caption="order_date.1" numFmtId="0" hierarchy="13" level="1">
      <sharedItems containsSemiMixedTypes="0" containsNonDate="0" containsDate="1" containsString="0" minDate="2025-10-01T00:00:00" maxDate="2025-10-02T00:00:00" count="1">
        <d v="2025-10-01T00:00:00"/>
      </sharedItems>
      <extLst>
        <ext xmlns:x15="http://schemas.microsoft.com/office/spreadsheetml/2010/11/main" uri="{4F2E5C28-24EA-4eb8-9CBF-B6C8F9C3D259}">
          <x15:cachedUniqueNames>
            <x15:cachedUniqueName index="0" name="[orders cp].[order_date.1].&amp;[2025-10-01T00:00:00]"/>
          </x15:cachedUniqueNames>
        </ext>
      </extLst>
    </cacheField>
    <cacheField name="[Measures].[Distinct Count of customer_id]" caption="Distinct Count of customer_id" numFmtId="0" hierarchy="52" level="32767"/>
    <cacheField name="[orders cp].[order_date.1 (Quarter)].[order_date.1 (Quarter)]" caption="order_date.1 (Quarter)" numFmtId="0" hierarchy="21" level="1">
      <sharedItems count="4">
        <s v="Qtr1"/>
        <s v="Qtr2"/>
        <s v="Qtr3"/>
        <s v="Qtr4"/>
      </sharedItems>
      <extLst>
        <ext xmlns:x15="http://schemas.microsoft.com/office/spreadsheetml/2010/11/main" uri="{4F2E5C28-24EA-4eb8-9CBF-B6C8F9C3D259}">
          <x15:cachedUniqueNames>
            <x15:cachedUniqueName index="0" name="[orders cp].[order_date.1 (Quarter)].&amp;[Qtr1]"/>
            <x15:cachedUniqueName index="1" name="[orders cp].[order_date.1 (Quarter)].&amp;[Qtr2]"/>
            <x15:cachedUniqueName index="2" name="[orders cp].[order_date.1 (Quarter)].&amp;[Qtr3]"/>
            <x15:cachedUniqueName index="3" name="[orders cp].[order_date.1 (Quarter)].&amp;[Qtr4]"/>
          </x15:cachedUniqueNames>
        </ext>
      </extLst>
    </cacheField>
  </cacheFields>
  <cacheHierarchies count="53">
    <cacheHierarchy uniqueName="[Customer cp].[customer_id]" caption="customer_id" attribute="1" defaultMemberUniqueName="[Customer cp].[customer_id].[All]" allUniqueName="[Customer cp].[customer_id].[All]" dimensionUniqueName="[Customer cp]" displayFolder="" count="0" memberValueDatatype="20" unbalanced="0"/>
    <cacheHierarchy uniqueName="[Customer cp].[Names]" caption="Names" attribute="1" defaultMemberUniqueName="[Customer cp].[Names].[All]" allUniqueName="[Customer cp].[Names].[All]" dimensionUniqueName="[Customer cp]" displayFolder="" count="2" memberValueDatatype="130" unbalanced="0">
      <fieldsUsage count="2">
        <fieldUsage x="-1"/>
        <fieldUsage x="0"/>
      </fieldsUsage>
    </cacheHierarchy>
    <cacheHierarchy uniqueName="[Customer cp].[email]" caption="email" attribute="1" defaultMemberUniqueName="[Customer cp].[email].[All]" allUniqueName="[Customer cp].[email].[All]" dimensionUniqueName="[Customer cp]" displayFolder="" count="0" memberValueDatatype="130" unbalanced="0"/>
    <cacheHierarchy uniqueName="[Customer cp].[signup_date]" caption="signup_date" attribute="1" time="1" defaultMemberUniqueName="[Customer cp].[signup_date].[All]" allUniqueName="[Customer cp].[signup_date].[All]" dimensionUniqueName="[Customer cp]" displayFolder="" count="0" memberValueDatatype="7" unbalanced="0"/>
    <cacheHierarchy uniqueName="[Customer cp].[Year]" caption="Year" attribute="1" defaultMemberUniqueName="[Customer cp].[Year].[All]" allUniqueName="[Customer cp].[Year].[All]" dimensionUniqueName="[Customer cp]" displayFolder="" count="0" memberValueDatatype="20" unbalanced="0"/>
    <cacheHierarchy uniqueName="[order_details cp].[orderdetailid]" caption="orderdetailid" attribute="1" defaultMemberUniqueName="[order_details cp].[orderdetailid].[All]" allUniqueName="[order_details cp].[orderdetailid].[All]" dimensionUniqueName="[order_details cp]" displayFolder="" count="0" memberValueDatatype="20" unbalanced="0"/>
    <cacheHierarchy uniqueName="[order_details cp].[orderid]" caption="orderid" attribute="1" defaultMemberUniqueName="[order_details cp].[orderid].[All]" allUniqueName="[order_details cp].[orderid].[All]" dimensionUniqueName="[order_details cp]" displayFolder="" count="0" memberValueDatatype="20" unbalanced="0"/>
    <cacheHierarchy uniqueName="[order_details cp].[productid]" caption="productid" attribute="1" defaultMemberUniqueName="[order_details cp].[productid].[All]" allUniqueName="[order_details cp].[productid].[All]" dimensionUniqueName="[order_details cp]" displayFolder="" count="0" memberValueDatatype="20" unbalanced="0"/>
    <cacheHierarchy uniqueName="[order_details cp].[quantity]" caption="quantity" attribute="1" defaultMemberUniqueName="[order_details cp].[quantity].[All]" allUniqueName="[order_details cp].[quantity].[All]" dimensionUniqueName="[order_details cp]" displayFolder="" count="0" memberValueDatatype="20" unbalanced="0"/>
    <cacheHierarchy uniqueName="[order_details cp].[unitprice]" caption="unitprice" attribute="1" defaultMemberUniqueName="[order_details cp].[unitprice].[All]" allUniqueName="[order_details cp].[unitprice].[All]" dimensionUniqueName="[order_details cp]" displayFolder="" count="0" memberValueDatatype="5" unbalanced="0"/>
    <cacheHierarchy uniqueName="[order_details cp].[Sales]" caption="Sales" attribute="1" defaultMemberUniqueName="[order_details cp].[Sales].[All]" allUniqueName="[order_details cp].[Sales].[All]" dimensionUniqueName="[order_details cp]" displayFolder="" count="0" memberValueDatatype="5" unbalanced="0"/>
    <cacheHierarchy uniqueName="[orders cp].[order_id]" caption="order_id" attribute="1" defaultMemberUniqueName="[orders cp].[order_id].[All]" allUniqueName="[orders cp].[order_id].[All]" dimensionUniqueName="[orders cp]" displayFolder="" count="0" memberValueDatatype="20" unbalanced="0"/>
    <cacheHierarchy uniqueName="[orders cp].[customer_id]" caption="customer_id" attribute="1" defaultMemberUniqueName="[orders cp].[customer_id].[All]" allUniqueName="[orders cp].[customer_id].[All]" dimensionUniqueName="[orders cp]" displayFolder="" count="0" memberValueDatatype="20" unbalanced="0"/>
    <cacheHierarchy uniqueName="[orders cp].[order_date.1]" caption="order_date.1" attribute="1" time="1" defaultMemberUniqueName="[orders cp].[order_date.1].[All]" allUniqueName="[orders cp].[order_date.1].[All]" dimensionUniqueName="[orders cp]" displayFolder="" count="2" memberValueDatatype="7" unbalanced="0">
      <fieldsUsage count="2">
        <fieldUsage x="-1"/>
        <fieldUsage x="4"/>
      </fieldsUsage>
    </cacheHierarchy>
    <cacheHierarchy uniqueName="[orders cp].[totalamount]" caption="totalamount" attribute="1" defaultMemberUniqueName="[orders cp].[totalamount].[All]" allUniqueName="[orders cp].[totalamount].[All]" dimensionUniqueName="[orders cp]" displayFolder="" count="0" memberValueDatatype="5" unbalanced="0"/>
    <cacheHierarchy uniqueName="[orders cp].[status]" caption="status" attribute="1" defaultMemberUniqueName="[orders cp].[status].[All]" allUniqueName="[orders cp].[status].[All]" dimensionUniqueName="[orders cp]" displayFolder="" count="2" memberValueDatatype="130" unbalanced="0"/>
    <cacheHierarchy uniqueName="[orders cp].[Month]" caption="Month" attribute="1" defaultMemberUniqueName="[orders cp].[Month].[All]" allUniqueName="[orders cp].[Month].[All]" dimensionUniqueName="[orders cp]" displayFolder="" count="2" memberValueDatatype="130" unbalanced="0">
      <fieldsUsage count="2">
        <fieldUsage x="-1"/>
        <fieldUsage x="2"/>
      </fieldsUsage>
    </cacheHierarchy>
    <cacheHierarchy uniqueName="[orders cp].[Quarter]" caption="Quarter" attribute="1" defaultMemberUniqueName="[orders cp].[Quarter].[All]" allUniqueName="[orders cp].[Quarter].[All]" dimensionUniqueName="[orders cp]" displayFolder="" count="0" memberValueDatatype="20" unbalanced="0"/>
    <cacheHierarchy uniqueName="[orders cp].[Year]" caption="Year" attribute="1" defaultMemberUniqueName="[orders cp].[Year].[All]" allUniqueName="[orders cp].[Year].[All]" dimensionUniqueName="[orders cp]" displayFolder="" count="0" memberValueDatatype="20" unbalanced="0"/>
    <cacheHierarchy uniqueName="[orders cp].[Latest order]" caption="Latest order" attribute="1" defaultMemberUniqueName="[orders cp].[Latest order].[All]" allUniqueName="[orders cp].[Latest order].[All]" dimensionUniqueName="[orders cp]" displayFolder="" count="0" memberValueDatatype="130" unbalanced="0"/>
    <cacheHierarchy uniqueName="[orders cp].[order_date.1 (Year)]" caption="order_date.1 (Year)" attribute="1" defaultMemberUniqueName="[orders cp].[order_date.1 (Year)].[All]" allUniqueName="[orders cp].[order_date.1 (Year)].[All]" dimensionUniqueName="[orders cp]" displayFolder="" count="2" memberValueDatatype="130" unbalanced="0">
      <fieldsUsage count="2">
        <fieldUsage x="-1"/>
        <fieldUsage x="3"/>
      </fieldsUsage>
    </cacheHierarchy>
    <cacheHierarchy uniqueName="[orders cp].[order_date.1 (Quarter)]" caption="order_date.1 (Quarter)" attribute="1" defaultMemberUniqueName="[orders cp].[order_date.1 (Quarter)].[All]" allUniqueName="[orders cp].[order_date.1 (Quarter)].[All]" dimensionUniqueName="[orders cp]" displayFolder="" count="2" memberValueDatatype="130" unbalanced="0">
      <fieldsUsage count="2">
        <fieldUsage x="-1"/>
        <fieldUsage x="6"/>
      </fieldsUsage>
    </cacheHierarchy>
    <cacheHierarchy uniqueName="[orders cp].[order_date.1 (Month)]" caption="order_date.1 (Month)" attribute="1" defaultMemberUniqueName="[orders cp].[order_date.1 (Month)].[All]" allUniqueName="[orders cp].[order_date.1 (Month)].[All]" dimensionUniqueName="[orders cp]" displayFolder="" count="0" memberValueDatatype="130" unbalanced="0"/>
    <cacheHierarchy uniqueName="[products cp].[productid]" caption="productid" attribute="1" defaultMemberUniqueName="[products cp].[productid].[All]" allUniqueName="[products cp].[productid].[All]" dimensionUniqueName="[products cp]" displayFolder="" count="0" memberValueDatatype="20" unbalanced="0"/>
    <cacheHierarchy uniqueName="[products cp].[product_name]" caption="product_name" attribute="1" defaultMemberUniqueName="[products cp].[product_name].[All]" allUniqueName="[products cp].[product_name].[All]" dimensionUniqueName="[products cp]" displayFolder="" count="2" memberValueDatatype="130" unbalanced="0">
      <fieldsUsage count="2">
        <fieldUsage x="-1"/>
        <fieldUsage x="1"/>
      </fieldsUsage>
    </cacheHierarchy>
    <cacheHierarchy uniqueName="[products cp].[category]" caption="category" attribute="1" defaultMemberUniqueName="[products cp].[category].[All]" allUniqueName="[products cp].[category].[All]" dimensionUniqueName="[products cp]" displayFolder="" count="0" memberValueDatatype="130" unbalanced="0"/>
    <cacheHierarchy uniqueName="[products cp].[price]" caption="price" attribute="1" defaultMemberUniqueName="[products cp].[price].[All]" allUniqueName="[products cp].[price].[All]" dimensionUniqueName="[products cp]" displayFolder="" count="0" memberValueDatatype="5" unbalanced="0"/>
    <cacheHierarchy uniqueName="[products cp].[stock_quantity]" caption="stock_quantity" attribute="1" defaultMemberUniqueName="[products cp].[stock_quantity].[All]" allUniqueName="[products cp].[stock_quantity].[All]" dimensionUniqueName="[products cp]" displayFolder="" count="0" memberValueDatatype="20" unbalanced="0"/>
    <cacheHierarchy uniqueName="[orders cp].[order_date.1 (Month Index)]" caption="order_date.1 (Month Index)" attribute="1" defaultMemberUniqueName="[orders cp].[order_date.1 (Month Index)].[All]" allUniqueName="[orders cp].[order_date.1 (Month Index)].[All]" dimensionUniqueName="[orders cp]" displayFolder="" count="0" memberValueDatatype="20" unbalanced="0" hidden="1"/>
    <cacheHierarchy uniqueName="[Measures].[Total quantity]" caption="Total quantity" measure="1" displayFolder="" measureGroup="Customer cp" count="0"/>
    <cacheHierarchy uniqueName="[Measures].[total orders]" caption="total orders" measure="1" displayFolder="" measureGroup="Customer cp" count="0"/>
    <cacheHierarchy uniqueName="[Measures].[Average Sales]" caption="Average Sales" measure="1" displayFolder="" measureGroup="Customer cp" count="0"/>
    <cacheHierarchy uniqueName="[Measures].[Average totalamount]" caption="Average totalamount" measure="1" displayFolder="" measureGroup="Customer cp" count="0"/>
    <cacheHierarchy uniqueName="[Measures].[Recent order status]" caption="Recent order status" measure="1" displayFolder="" measureGroup="Customer cp" count="0"/>
    <cacheHierarchy uniqueName="[Measures].[total customers]" caption="total customers" measure="1" displayFolder="" measureGroup="Customer cp" count="0"/>
    <cacheHierarchy uniqueName="[Measures].[returning customers]" caption="returning customers" measure="1" displayFolder="" measureGroup="Customer cp" count="0"/>
    <cacheHierarchy uniqueName="[Measures].[__XL_Count Customer cp]" caption="__XL_Count Customer cp" measure="1" displayFolder="" measureGroup="Customer cp" count="0" hidden="1"/>
    <cacheHierarchy uniqueName="[Measures].[__XL_Count products cp]" caption="__XL_Count products cp" measure="1" displayFolder="" measureGroup="products cp" count="0" hidden="1"/>
    <cacheHierarchy uniqueName="[Measures].[__XL_Count orders cp]" caption="__XL_Count orders cp" measure="1" displayFolder="" measureGroup="orders cp" count="0" hidden="1"/>
    <cacheHierarchy uniqueName="[Measures].[__XL_Count order_details cp]" caption="__XL_Count order_details cp" measure="1" displayFolder="" measureGroup="order_details cp" count="0" hidden="1"/>
    <cacheHierarchy uniqueName="[Measures].[__No measures defined]" caption="__No measures defined" measure="1" displayFolder="" count="0" hidden="1"/>
    <cacheHierarchy uniqueName="[Measures].[Count of Sales]" caption="Count of Sales" measure="1" displayFolder="" measureGroup="order_details cp" count="0" hidden="1">
      <extLst>
        <ext xmlns:x15="http://schemas.microsoft.com/office/spreadsheetml/2010/11/main" uri="{B97F6D7D-B522-45F9-BDA1-12C45D357490}">
          <x15:cacheHierarchy aggregatedColumn="10"/>
        </ext>
      </extLst>
    </cacheHierarchy>
    <cacheHierarchy uniqueName="[Measures].[Sum of Sales]" caption="Sum of Sales" measure="1" displayFolder="" measureGroup="order_details cp" count="0" hidden="1">
      <extLst>
        <ext xmlns:x15="http://schemas.microsoft.com/office/spreadsheetml/2010/11/main" uri="{B97F6D7D-B522-45F9-BDA1-12C45D357490}">
          <x15:cacheHierarchy aggregatedColumn="10"/>
        </ext>
      </extLst>
    </cacheHierarchy>
    <cacheHierarchy uniqueName="[Measures].[Sum of totalamount]" caption="Sum of totalamount" measure="1" displayFolder="" measureGroup="orders cp" count="0" hidden="1">
      <extLst>
        <ext xmlns:x15="http://schemas.microsoft.com/office/spreadsheetml/2010/11/main" uri="{B97F6D7D-B522-45F9-BDA1-12C45D357490}">
          <x15:cacheHierarchy aggregatedColumn="14"/>
        </ext>
      </extLst>
    </cacheHierarchy>
    <cacheHierarchy uniqueName="[Measures].[Sum of order_id]" caption="Sum of order_id" measure="1" displayFolder="" measureGroup="orders cp" count="0" hidden="1">
      <extLst>
        <ext xmlns:x15="http://schemas.microsoft.com/office/spreadsheetml/2010/11/main" uri="{B97F6D7D-B522-45F9-BDA1-12C45D357490}">
          <x15:cacheHierarchy aggregatedColumn="11"/>
        </ext>
      </extLst>
    </cacheHierarchy>
    <cacheHierarchy uniqueName="[Measures].[Count of order_id]" caption="Count of order_id" measure="1" displayFolder="" measureGroup="orders cp" count="0" hidden="1">
      <extLst>
        <ext xmlns:x15="http://schemas.microsoft.com/office/spreadsheetml/2010/11/main" uri="{B97F6D7D-B522-45F9-BDA1-12C45D357490}">
          <x15:cacheHierarchy aggregatedColumn="11"/>
        </ext>
      </extLst>
    </cacheHierarchy>
    <cacheHierarchy uniqueName="[Measures].[Sum of quantity]" caption="Sum of quantity" measure="1" displayFolder="" measureGroup="order_details cp" count="0" hidden="1">
      <extLst>
        <ext xmlns:x15="http://schemas.microsoft.com/office/spreadsheetml/2010/11/main" uri="{B97F6D7D-B522-45F9-BDA1-12C45D357490}">
          <x15:cacheHierarchy aggregatedColumn="8"/>
        </ext>
      </extLst>
    </cacheHierarchy>
    <cacheHierarchy uniqueName="[Measures].[Count of quantity]" caption="Count of quantity" measure="1" displayFolder="" measureGroup="order_details cp" count="0" hidden="1">
      <extLst>
        <ext xmlns:x15="http://schemas.microsoft.com/office/spreadsheetml/2010/11/main" uri="{B97F6D7D-B522-45F9-BDA1-12C45D357490}">
          <x15:cacheHierarchy aggregatedColumn="8"/>
        </ext>
      </extLst>
    </cacheHierarchy>
    <cacheHierarchy uniqueName="[Measures].[Sum of unitprice]" caption="Sum of unitprice" measure="1" displayFolder="" measureGroup="order_details cp" count="0" hidden="1">
      <extLst>
        <ext xmlns:x15="http://schemas.microsoft.com/office/spreadsheetml/2010/11/main" uri="{B97F6D7D-B522-45F9-BDA1-12C45D357490}">
          <x15:cacheHierarchy aggregatedColumn="9"/>
        </ext>
      </extLst>
    </cacheHierarchy>
    <cacheHierarchy uniqueName="[Measures].[Count of Latest order]" caption="Count of Latest order" measure="1" displayFolder="" measureGroup="orders cp" count="0" hidden="1">
      <extLst>
        <ext xmlns:x15="http://schemas.microsoft.com/office/spreadsheetml/2010/11/main" uri="{B97F6D7D-B522-45F9-BDA1-12C45D357490}">
          <x15:cacheHierarchy aggregatedColumn="19"/>
        </ext>
      </extLst>
    </cacheHierarchy>
    <cacheHierarchy uniqueName="[Measures].[Sum of customer_id]" caption="Sum of customer_id" measure="1" displayFolder="" measureGroup="orders cp" count="0" hidden="1">
      <extLst>
        <ext xmlns:x15="http://schemas.microsoft.com/office/spreadsheetml/2010/11/main" uri="{B97F6D7D-B522-45F9-BDA1-12C45D357490}">
          <x15:cacheHierarchy aggregatedColumn="12"/>
        </ext>
      </extLst>
    </cacheHierarchy>
    <cacheHierarchy uniqueName="[Measures].[Count of customer_id]" caption="Count of customer_id" measure="1" displayFolder="" measureGroup="orders cp" count="0" hidden="1">
      <extLst>
        <ext xmlns:x15="http://schemas.microsoft.com/office/spreadsheetml/2010/11/main" uri="{B97F6D7D-B522-45F9-BDA1-12C45D357490}">
          <x15:cacheHierarchy aggregatedColumn="12"/>
        </ext>
      </extLst>
    </cacheHierarchy>
    <cacheHierarchy uniqueName="[Measures].[Distinct Count of customer_id]" caption="Distinct Count of customer_id" measure="1" displayFolder="" measureGroup="orders cp" count="0" oneField="1" hidden="1">
      <fieldsUsage count="1">
        <fieldUsage x="5"/>
      </fieldsUsage>
      <extLst>
        <ext xmlns:x15="http://schemas.microsoft.com/office/spreadsheetml/2010/11/main" uri="{B97F6D7D-B522-45F9-BDA1-12C45D357490}">
          <x15:cacheHierarchy aggregatedColumn="12"/>
        </ext>
      </extLst>
    </cacheHierarchy>
  </cacheHierarchies>
  <kpis count="0"/>
  <dimensions count="5">
    <dimension name="Customer cp" uniqueName="[Customer cp]" caption="Customer cp"/>
    <dimension measure="1" name="Measures" uniqueName="[Measures]" caption="Measures"/>
    <dimension name="order_details cp" uniqueName="[order_details cp]" caption="order_details cp"/>
    <dimension name="orders cp" uniqueName="[orders cp]" caption="orders cp"/>
    <dimension name="products cp" uniqueName="[products cp]" caption="products cp"/>
  </dimensions>
  <measureGroups count="4">
    <measureGroup name="Customer cp" caption="Customer cp"/>
    <measureGroup name="order_details cp" caption="order_details cp"/>
    <measureGroup name="orders cp" caption="orders cp"/>
    <measureGroup name="products cp" caption="products cp"/>
  </measureGroups>
  <maps count="8">
    <map measureGroup="0" dimension="0"/>
    <map measureGroup="1" dimension="0"/>
    <map measureGroup="1" dimension="2"/>
    <map measureGroup="1" dimension="3"/>
    <map measureGroup="1" dimension="4"/>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OKEHINDE" refreshedDate="45939.957347916665" createdVersion="5" refreshedVersion="8" minRefreshableVersion="3" recordCount="0" supportSubquery="1" supportAdvancedDrill="1" xr:uid="{CF995752-219D-4C5C-BA03-295D4FBE4584}">
  <cacheSource type="external" connectionId="5"/>
  <cacheFields count="3">
    <cacheField name="[Customer cp].[Names].[Names]" caption="Names" numFmtId="0" hierarchy="1" level="1">
      <sharedItems count="5">
        <s v="David Lee"/>
        <s v="Jean Dougherty"/>
        <s v="Mark Cannon"/>
        <s v="Miranda Thomas"/>
        <s v="Ricky Rush"/>
      </sharedItems>
    </cacheField>
    <cacheField name="[orders cp].[status].[status]" caption="status" numFmtId="0" hierarchy="15" level="1">
      <sharedItems count="2">
        <s v="Delivered"/>
        <s v="Processing"/>
      </sharedItems>
      <extLst>
        <ext xmlns:x15="http://schemas.microsoft.com/office/spreadsheetml/2010/11/main" uri="{4F2E5C28-24EA-4eb8-9CBF-B6C8F9C3D259}">
          <x15:cachedUniqueNames>
            <x15:cachedUniqueName index="0" name="[orders cp].[status].&amp;[Delivered]"/>
            <x15:cachedUniqueName index="1" name="[orders cp].[status].&amp;[Processing]"/>
          </x15:cachedUniqueNames>
        </ext>
      </extLst>
    </cacheField>
    <cacheField name="[Measures].[Count of order_id]" caption="Count of order_id" numFmtId="0" hierarchy="45" level="32767"/>
  </cacheFields>
  <cacheHierarchies count="53">
    <cacheHierarchy uniqueName="[Customer cp].[customer_id]" caption="customer_id" attribute="1" defaultMemberUniqueName="[Customer cp].[customer_id].[All]" allUniqueName="[Customer cp].[customer_id].[All]" dimensionUniqueName="[Customer cp]" displayFolder="" count="0" memberValueDatatype="20" unbalanced="0"/>
    <cacheHierarchy uniqueName="[Customer cp].[Names]" caption="Names" attribute="1" defaultMemberUniqueName="[Customer cp].[Names].[All]" allUniqueName="[Customer cp].[Names].[All]" dimensionUniqueName="[Customer cp]" displayFolder="" count="2" memberValueDatatype="130" unbalanced="0">
      <fieldsUsage count="2">
        <fieldUsage x="-1"/>
        <fieldUsage x="0"/>
      </fieldsUsage>
    </cacheHierarchy>
    <cacheHierarchy uniqueName="[Customer cp].[email]" caption="email" attribute="1" defaultMemberUniqueName="[Customer cp].[email].[All]" allUniqueName="[Customer cp].[email].[All]" dimensionUniqueName="[Customer cp]" displayFolder="" count="0" memberValueDatatype="130" unbalanced="0"/>
    <cacheHierarchy uniqueName="[Customer cp].[signup_date]" caption="signup_date" attribute="1" time="1" defaultMemberUniqueName="[Customer cp].[signup_date].[All]" allUniqueName="[Customer cp].[signup_date].[All]" dimensionUniqueName="[Customer cp]" displayFolder="" count="0" memberValueDatatype="7" unbalanced="0"/>
    <cacheHierarchy uniqueName="[Customer cp].[Year]" caption="Year" attribute="1" defaultMemberUniqueName="[Customer cp].[Year].[All]" allUniqueName="[Customer cp].[Year].[All]" dimensionUniqueName="[Customer cp]" displayFolder="" count="0" memberValueDatatype="20" unbalanced="0"/>
    <cacheHierarchy uniqueName="[order_details cp].[orderdetailid]" caption="orderdetailid" attribute="1" defaultMemberUniqueName="[order_details cp].[orderdetailid].[All]" allUniqueName="[order_details cp].[orderdetailid].[All]" dimensionUniqueName="[order_details cp]" displayFolder="" count="0" memberValueDatatype="20" unbalanced="0"/>
    <cacheHierarchy uniqueName="[order_details cp].[orderid]" caption="orderid" attribute="1" defaultMemberUniqueName="[order_details cp].[orderid].[All]" allUniqueName="[order_details cp].[orderid].[All]" dimensionUniqueName="[order_details cp]" displayFolder="" count="0" memberValueDatatype="20" unbalanced="0"/>
    <cacheHierarchy uniqueName="[order_details cp].[productid]" caption="productid" attribute="1" defaultMemberUniqueName="[order_details cp].[productid].[All]" allUniqueName="[order_details cp].[productid].[All]" dimensionUniqueName="[order_details cp]" displayFolder="" count="0" memberValueDatatype="20" unbalanced="0"/>
    <cacheHierarchy uniqueName="[order_details cp].[quantity]" caption="quantity" attribute="1" defaultMemberUniqueName="[order_details cp].[quantity].[All]" allUniqueName="[order_details cp].[quantity].[All]" dimensionUniqueName="[order_details cp]" displayFolder="" count="0" memberValueDatatype="20" unbalanced="0"/>
    <cacheHierarchy uniqueName="[order_details cp].[unitprice]" caption="unitprice" attribute="1" defaultMemberUniqueName="[order_details cp].[unitprice].[All]" allUniqueName="[order_details cp].[unitprice].[All]" dimensionUniqueName="[order_details cp]" displayFolder="" count="0" memberValueDatatype="5" unbalanced="0"/>
    <cacheHierarchy uniqueName="[order_details cp].[Sales]" caption="Sales" attribute="1" defaultMemberUniqueName="[order_details cp].[Sales].[All]" allUniqueName="[order_details cp].[Sales].[All]" dimensionUniqueName="[order_details cp]" displayFolder="" count="0" memberValueDatatype="5" unbalanced="0"/>
    <cacheHierarchy uniqueName="[orders cp].[order_id]" caption="order_id" attribute="1" defaultMemberUniqueName="[orders cp].[order_id].[All]" allUniqueName="[orders cp].[order_id].[All]" dimensionUniqueName="[orders cp]" displayFolder="" count="0" memberValueDatatype="20" unbalanced="0"/>
    <cacheHierarchy uniqueName="[orders cp].[customer_id]" caption="customer_id" attribute="1" defaultMemberUniqueName="[orders cp].[customer_id].[All]" allUniqueName="[orders cp].[customer_id].[All]" dimensionUniqueName="[orders cp]" displayFolder="" count="0" memberValueDatatype="20" unbalanced="0"/>
    <cacheHierarchy uniqueName="[orders cp].[order_date.1]" caption="order_date.1" attribute="1" time="1" defaultMemberUniqueName="[orders cp].[order_date.1].[All]" allUniqueName="[orders cp].[order_date.1].[All]" dimensionUniqueName="[orders cp]" displayFolder="" count="0" memberValueDatatype="7" unbalanced="0"/>
    <cacheHierarchy uniqueName="[orders cp].[totalamount]" caption="totalamount" attribute="1" defaultMemberUniqueName="[orders cp].[totalamount].[All]" allUniqueName="[orders cp].[totalamount].[All]" dimensionUniqueName="[orders cp]" displayFolder="" count="0" memberValueDatatype="5" unbalanced="0"/>
    <cacheHierarchy uniqueName="[orders cp].[status]" caption="status" attribute="1" defaultMemberUniqueName="[orders cp].[status].[All]" allUniqueName="[orders cp].[status].[All]" dimensionUniqueName="[orders cp]" displayFolder="" count="2" memberValueDatatype="130" unbalanced="0">
      <fieldsUsage count="2">
        <fieldUsage x="-1"/>
        <fieldUsage x="1"/>
      </fieldsUsage>
    </cacheHierarchy>
    <cacheHierarchy uniqueName="[orders cp].[Month]" caption="Month" attribute="1" defaultMemberUniqueName="[orders cp].[Month].[All]" allUniqueName="[orders cp].[Month].[All]" dimensionUniqueName="[orders cp]" displayFolder="" count="0" memberValueDatatype="130" unbalanced="0"/>
    <cacheHierarchy uniqueName="[orders cp].[Quarter]" caption="Quarter" attribute="1" defaultMemberUniqueName="[orders cp].[Quarter].[All]" allUniqueName="[orders cp].[Quarter].[All]" dimensionUniqueName="[orders cp]" displayFolder="" count="0" memberValueDatatype="20" unbalanced="0"/>
    <cacheHierarchy uniqueName="[orders cp].[Year]" caption="Year" attribute="1" defaultMemberUniqueName="[orders cp].[Year].[All]" allUniqueName="[orders cp].[Year].[All]" dimensionUniqueName="[orders cp]" displayFolder="" count="0" memberValueDatatype="20" unbalanced="0"/>
    <cacheHierarchy uniqueName="[orders cp].[Latest order]" caption="Latest order" attribute="1" defaultMemberUniqueName="[orders cp].[Latest order].[All]" allUniqueName="[orders cp].[Latest order].[All]" dimensionUniqueName="[orders cp]" displayFolder="" count="0" memberValueDatatype="130" unbalanced="0"/>
    <cacheHierarchy uniqueName="[orders cp].[order_date.1 (Year)]" caption="order_date.1 (Year)" attribute="1" defaultMemberUniqueName="[orders cp].[order_date.1 (Year)].[All]" allUniqueName="[orders cp].[order_date.1 (Year)].[All]" dimensionUniqueName="[orders cp]" displayFolder="" count="0" memberValueDatatype="130" unbalanced="0"/>
    <cacheHierarchy uniqueName="[orders cp].[order_date.1 (Quarter)]" caption="order_date.1 (Quarter)" attribute="1" defaultMemberUniqueName="[orders cp].[order_date.1 (Quarter)].[All]" allUniqueName="[orders cp].[order_date.1 (Quarter)].[All]" dimensionUniqueName="[orders cp]" displayFolder="" count="0" memberValueDatatype="130" unbalanced="0"/>
    <cacheHierarchy uniqueName="[orders cp].[order_date.1 (Month)]" caption="order_date.1 (Month)" attribute="1" defaultMemberUniqueName="[orders cp].[order_date.1 (Month)].[All]" allUniqueName="[orders cp].[order_date.1 (Month)].[All]" dimensionUniqueName="[orders cp]" displayFolder="" count="0" memberValueDatatype="130" unbalanced="0"/>
    <cacheHierarchy uniqueName="[products cp].[productid]" caption="productid" attribute="1" defaultMemberUniqueName="[products cp].[productid].[All]" allUniqueName="[products cp].[productid].[All]" dimensionUniqueName="[products cp]" displayFolder="" count="0" memberValueDatatype="20" unbalanced="0"/>
    <cacheHierarchy uniqueName="[products cp].[product_name]" caption="product_name" attribute="1" defaultMemberUniqueName="[products cp].[product_name].[All]" allUniqueName="[products cp].[product_name].[All]" dimensionUniqueName="[products cp]" displayFolder="" count="0" memberValueDatatype="130" unbalanced="0"/>
    <cacheHierarchy uniqueName="[products cp].[category]" caption="category" attribute="1" defaultMemberUniqueName="[products cp].[category].[All]" allUniqueName="[products cp].[category].[All]" dimensionUniqueName="[products cp]" displayFolder="" count="0" memberValueDatatype="130" unbalanced="0"/>
    <cacheHierarchy uniqueName="[products cp].[price]" caption="price" attribute="1" defaultMemberUniqueName="[products cp].[price].[All]" allUniqueName="[products cp].[price].[All]" dimensionUniqueName="[products cp]" displayFolder="" count="0" memberValueDatatype="5" unbalanced="0"/>
    <cacheHierarchy uniqueName="[products cp].[stock_quantity]" caption="stock_quantity" attribute="1" defaultMemberUniqueName="[products cp].[stock_quantity].[All]" allUniqueName="[products cp].[stock_quantity].[All]" dimensionUniqueName="[products cp]" displayFolder="" count="0" memberValueDatatype="20" unbalanced="0"/>
    <cacheHierarchy uniqueName="[orders cp].[order_date.1 (Month Index)]" caption="order_date.1 (Month Index)" attribute="1" defaultMemberUniqueName="[orders cp].[order_date.1 (Month Index)].[All]" allUniqueName="[orders cp].[order_date.1 (Month Index)].[All]" dimensionUniqueName="[orders cp]" displayFolder="" count="0" memberValueDatatype="20" unbalanced="0" hidden="1"/>
    <cacheHierarchy uniqueName="[Measures].[Total quantity]" caption="Total quantity" measure="1" displayFolder="" measureGroup="Customer cp" count="0"/>
    <cacheHierarchy uniqueName="[Measures].[total orders]" caption="total orders" measure="1" displayFolder="" measureGroup="Customer cp" count="0"/>
    <cacheHierarchy uniqueName="[Measures].[Average Sales]" caption="Average Sales" measure="1" displayFolder="" measureGroup="Customer cp" count="0"/>
    <cacheHierarchy uniqueName="[Measures].[Average totalamount]" caption="Average totalamount" measure="1" displayFolder="" measureGroup="Customer cp" count="0"/>
    <cacheHierarchy uniqueName="[Measures].[Recent order status]" caption="Recent order status" measure="1" displayFolder="" measureGroup="Customer cp" count="0"/>
    <cacheHierarchy uniqueName="[Measures].[total customers]" caption="total customers" measure="1" displayFolder="" measureGroup="Customer cp" count="0"/>
    <cacheHierarchy uniqueName="[Measures].[returning customers]" caption="returning customers" measure="1" displayFolder="" measureGroup="Customer cp" count="0"/>
    <cacheHierarchy uniqueName="[Measures].[__XL_Count Customer cp]" caption="__XL_Count Customer cp" measure="1" displayFolder="" measureGroup="Customer cp" count="0" hidden="1"/>
    <cacheHierarchy uniqueName="[Measures].[__XL_Count products cp]" caption="__XL_Count products cp" measure="1" displayFolder="" measureGroup="products cp" count="0" hidden="1"/>
    <cacheHierarchy uniqueName="[Measures].[__XL_Count orders cp]" caption="__XL_Count orders cp" measure="1" displayFolder="" measureGroup="orders cp" count="0" hidden="1"/>
    <cacheHierarchy uniqueName="[Measures].[__XL_Count order_details cp]" caption="__XL_Count order_details cp" measure="1" displayFolder="" measureGroup="order_details cp" count="0" hidden="1"/>
    <cacheHierarchy uniqueName="[Measures].[__No measures defined]" caption="__No measures defined" measure="1" displayFolder="" count="0" hidden="1"/>
    <cacheHierarchy uniqueName="[Measures].[Count of Sales]" caption="Count of Sales" measure="1" displayFolder="" measureGroup="order_details cp" count="0" hidden="1">
      <extLst>
        <ext xmlns:x15="http://schemas.microsoft.com/office/spreadsheetml/2010/11/main" uri="{B97F6D7D-B522-45F9-BDA1-12C45D357490}">
          <x15:cacheHierarchy aggregatedColumn="10"/>
        </ext>
      </extLst>
    </cacheHierarchy>
    <cacheHierarchy uniqueName="[Measures].[Sum of Sales]" caption="Sum of Sales" measure="1" displayFolder="" measureGroup="order_details cp" count="0" hidden="1">
      <extLst>
        <ext xmlns:x15="http://schemas.microsoft.com/office/spreadsheetml/2010/11/main" uri="{B97F6D7D-B522-45F9-BDA1-12C45D357490}">
          <x15:cacheHierarchy aggregatedColumn="10"/>
        </ext>
      </extLst>
    </cacheHierarchy>
    <cacheHierarchy uniqueName="[Measures].[Sum of totalamount]" caption="Sum of totalamount" measure="1" displayFolder="" measureGroup="orders cp" count="0" hidden="1">
      <extLst>
        <ext xmlns:x15="http://schemas.microsoft.com/office/spreadsheetml/2010/11/main" uri="{B97F6D7D-B522-45F9-BDA1-12C45D357490}">
          <x15:cacheHierarchy aggregatedColumn="14"/>
        </ext>
      </extLst>
    </cacheHierarchy>
    <cacheHierarchy uniqueName="[Measures].[Sum of order_id]" caption="Sum of order_id" measure="1" displayFolder="" measureGroup="orders cp" count="0" hidden="1">
      <extLst>
        <ext xmlns:x15="http://schemas.microsoft.com/office/spreadsheetml/2010/11/main" uri="{B97F6D7D-B522-45F9-BDA1-12C45D357490}">
          <x15:cacheHierarchy aggregatedColumn="11"/>
        </ext>
      </extLst>
    </cacheHierarchy>
    <cacheHierarchy uniqueName="[Measures].[Count of order_id]" caption="Count of order_id" measure="1" displayFolder="" measureGroup="orders cp"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quantity]" caption="Sum of quantity" measure="1" displayFolder="" measureGroup="order_details cp" count="0" hidden="1">
      <extLst>
        <ext xmlns:x15="http://schemas.microsoft.com/office/spreadsheetml/2010/11/main" uri="{B97F6D7D-B522-45F9-BDA1-12C45D357490}">
          <x15:cacheHierarchy aggregatedColumn="8"/>
        </ext>
      </extLst>
    </cacheHierarchy>
    <cacheHierarchy uniqueName="[Measures].[Count of quantity]" caption="Count of quantity" measure="1" displayFolder="" measureGroup="order_details cp" count="0" hidden="1">
      <extLst>
        <ext xmlns:x15="http://schemas.microsoft.com/office/spreadsheetml/2010/11/main" uri="{B97F6D7D-B522-45F9-BDA1-12C45D357490}">
          <x15:cacheHierarchy aggregatedColumn="8"/>
        </ext>
      </extLst>
    </cacheHierarchy>
    <cacheHierarchy uniqueName="[Measures].[Sum of unitprice]" caption="Sum of unitprice" measure="1" displayFolder="" measureGroup="order_details cp" count="0" hidden="1">
      <extLst>
        <ext xmlns:x15="http://schemas.microsoft.com/office/spreadsheetml/2010/11/main" uri="{B97F6D7D-B522-45F9-BDA1-12C45D357490}">
          <x15:cacheHierarchy aggregatedColumn="9"/>
        </ext>
      </extLst>
    </cacheHierarchy>
    <cacheHierarchy uniqueName="[Measures].[Count of Latest order]" caption="Count of Latest order" measure="1" displayFolder="" measureGroup="orders cp" count="0" hidden="1">
      <extLst>
        <ext xmlns:x15="http://schemas.microsoft.com/office/spreadsheetml/2010/11/main" uri="{B97F6D7D-B522-45F9-BDA1-12C45D357490}">
          <x15:cacheHierarchy aggregatedColumn="19"/>
        </ext>
      </extLst>
    </cacheHierarchy>
    <cacheHierarchy uniqueName="[Measures].[Sum of customer_id]" caption="Sum of customer_id" measure="1" displayFolder="" measureGroup="orders cp" count="0" hidden="1">
      <extLst>
        <ext xmlns:x15="http://schemas.microsoft.com/office/spreadsheetml/2010/11/main" uri="{B97F6D7D-B522-45F9-BDA1-12C45D357490}">
          <x15:cacheHierarchy aggregatedColumn="12"/>
        </ext>
      </extLst>
    </cacheHierarchy>
    <cacheHierarchy uniqueName="[Measures].[Count of customer_id]" caption="Count of customer_id" measure="1" displayFolder="" measureGroup="orders cp" count="0" hidden="1">
      <extLst>
        <ext xmlns:x15="http://schemas.microsoft.com/office/spreadsheetml/2010/11/main" uri="{B97F6D7D-B522-45F9-BDA1-12C45D357490}">
          <x15:cacheHierarchy aggregatedColumn="12"/>
        </ext>
      </extLst>
    </cacheHierarchy>
    <cacheHierarchy uniqueName="[Measures].[Distinct Count of customer_id]" caption="Distinct Count of customer_id" measure="1" displayFolder="" measureGroup="orders cp" count="0" hidden="1">
      <extLst>
        <ext xmlns:x15="http://schemas.microsoft.com/office/spreadsheetml/2010/11/main" uri="{B97F6D7D-B522-45F9-BDA1-12C45D357490}">
          <x15:cacheHierarchy aggregatedColumn="12"/>
        </ext>
      </extLst>
    </cacheHierarchy>
  </cacheHierarchies>
  <kpis count="0"/>
  <dimensions count="5">
    <dimension name="Customer cp" uniqueName="[Customer cp]" caption="Customer cp"/>
    <dimension measure="1" name="Measures" uniqueName="[Measures]" caption="Measures"/>
    <dimension name="order_details cp" uniqueName="[order_details cp]" caption="order_details cp"/>
    <dimension name="orders cp" uniqueName="[orders cp]" caption="orders cp"/>
    <dimension name="products cp" uniqueName="[products cp]" caption="products cp"/>
  </dimensions>
  <measureGroups count="4">
    <measureGroup name="Customer cp" caption="Customer cp"/>
    <measureGroup name="order_details cp" caption="order_details cp"/>
    <measureGroup name="orders cp" caption="orders cp"/>
    <measureGroup name="products cp" caption="products cp"/>
  </measureGroups>
  <maps count="8">
    <map measureGroup="0" dimension="0"/>
    <map measureGroup="1" dimension="0"/>
    <map measureGroup="1" dimension="2"/>
    <map measureGroup="1" dimension="3"/>
    <map measureGroup="1" dimension="4"/>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OKEHINDE" refreshedDate="45940.275397685182" createdVersion="5" refreshedVersion="8" minRefreshableVersion="3" recordCount="0" supportSubquery="1" supportAdvancedDrill="1" xr:uid="{5E37428A-0B75-45D5-8949-2DCCC5CEF495}">
  <cacheSource type="external" connectionId="5"/>
  <cacheFields count="5">
    <cacheField name="[Customer cp].[Names].[Names]" caption="Names" numFmtId="0" hierarchy="1" level="1">
      <sharedItems count="5">
        <s v="David Lee"/>
        <s v="Jean Dougherty"/>
        <s v="Mark Cannon"/>
        <s v="Miranda Thomas"/>
        <s v="Ricky Rush"/>
      </sharedItems>
    </cacheField>
    <cacheField name="[products cp].[product_name].[product_name]" caption="product_name" numFmtId="0" hierarchy="24" level="1">
      <sharedItems count="10">
        <s v="Bluetooth Speaker"/>
        <s v="Headphones"/>
        <s v="Jacket"/>
        <s v="Notebook"/>
        <s v="Pen"/>
        <s v="Pillow"/>
        <s v="Refrigerator"/>
        <s v="Ring"/>
        <s v="Sunglasses"/>
        <s v="T-Shirt"/>
      </sharedItems>
    </cacheField>
    <cacheField name="[Measures].[Sum of Sales]" caption="Sum of Sales" numFmtId="0" hierarchy="42" level="32767"/>
    <cacheField name="[orders cp].[Quarter].[Quarter]" caption="Quarter" numFmtId="0" hierarchy="17" level="1">
      <sharedItems containsSemiMixedTypes="0" containsString="0" containsNumber="1" containsInteger="1" minValue="1" maxValue="4" count="4">
        <n v="4"/>
        <n v="1"/>
        <n v="2"/>
        <n v="3"/>
      </sharedItems>
      <extLst>
        <ext xmlns:x15="http://schemas.microsoft.com/office/spreadsheetml/2010/11/main" uri="{4F2E5C28-24EA-4eb8-9CBF-B6C8F9C3D259}">
          <x15:cachedUniqueNames>
            <x15:cachedUniqueName index="0" name="[orders cp].[Quarter].&amp;[4]"/>
            <x15:cachedUniqueName index="1" name="[orders cp].[Quarter].&amp;[1]"/>
            <x15:cachedUniqueName index="2" name="[orders cp].[Quarter].&amp;[2]"/>
            <x15:cachedUniqueName index="3" name="[orders cp].[Quarter].&amp;[3]"/>
          </x15:cachedUniqueNames>
        </ext>
      </extLst>
    </cacheField>
    <cacheField name="[orders cp].[Year].[Year]" caption="Year" numFmtId="0" hierarchy="18" level="1">
      <sharedItems containsSemiMixedTypes="0" containsString="0" containsNumber="1" containsInteger="1" minValue="2024" maxValue="2025" count="2">
        <n v="2024"/>
        <n v="2025"/>
      </sharedItems>
      <extLst>
        <ext xmlns:x15="http://schemas.microsoft.com/office/spreadsheetml/2010/11/main" uri="{4F2E5C28-24EA-4eb8-9CBF-B6C8F9C3D259}">
          <x15:cachedUniqueNames>
            <x15:cachedUniqueName index="0" name="[orders cp].[Year].&amp;[2024]"/>
            <x15:cachedUniqueName index="1" name="[orders cp].[Year].&amp;[2025]"/>
          </x15:cachedUniqueNames>
        </ext>
      </extLst>
    </cacheField>
  </cacheFields>
  <cacheHierarchies count="53">
    <cacheHierarchy uniqueName="[Customer cp].[customer_id]" caption="customer_id" attribute="1" defaultMemberUniqueName="[Customer cp].[customer_id].[All]" allUniqueName="[Customer cp].[customer_id].[All]" dimensionUniqueName="[Customer cp]" displayFolder="" count="0" memberValueDatatype="20" unbalanced="0"/>
    <cacheHierarchy uniqueName="[Customer cp].[Names]" caption="Names" attribute="1" defaultMemberUniqueName="[Customer cp].[Names].[All]" allUniqueName="[Customer cp].[Names].[All]" dimensionUniqueName="[Customer cp]" displayFolder="" count="2" memberValueDatatype="130" unbalanced="0">
      <fieldsUsage count="2">
        <fieldUsage x="-1"/>
        <fieldUsage x="0"/>
      </fieldsUsage>
    </cacheHierarchy>
    <cacheHierarchy uniqueName="[Customer cp].[email]" caption="email" attribute="1" defaultMemberUniqueName="[Customer cp].[email].[All]" allUniqueName="[Customer cp].[email].[All]" dimensionUniqueName="[Customer cp]" displayFolder="" count="0" memberValueDatatype="130" unbalanced="0"/>
    <cacheHierarchy uniqueName="[Customer cp].[signup_date]" caption="signup_date" attribute="1" time="1" defaultMemberUniqueName="[Customer cp].[signup_date].[All]" allUniqueName="[Customer cp].[signup_date].[All]" dimensionUniqueName="[Customer cp]" displayFolder="" count="0" memberValueDatatype="7" unbalanced="0"/>
    <cacheHierarchy uniqueName="[Customer cp].[Year]" caption="Year" attribute="1" defaultMemberUniqueName="[Customer cp].[Year].[All]" allUniqueName="[Customer cp].[Year].[All]" dimensionUniqueName="[Customer cp]" displayFolder="" count="0" memberValueDatatype="20" unbalanced="0"/>
    <cacheHierarchy uniqueName="[order_details cp].[orderdetailid]" caption="orderdetailid" attribute="1" defaultMemberUniqueName="[order_details cp].[orderdetailid].[All]" allUniqueName="[order_details cp].[orderdetailid].[All]" dimensionUniqueName="[order_details cp]" displayFolder="" count="0" memberValueDatatype="20" unbalanced="0"/>
    <cacheHierarchy uniqueName="[order_details cp].[orderid]" caption="orderid" attribute="1" defaultMemberUniqueName="[order_details cp].[orderid].[All]" allUniqueName="[order_details cp].[orderid].[All]" dimensionUniqueName="[order_details cp]" displayFolder="" count="0" memberValueDatatype="20" unbalanced="0"/>
    <cacheHierarchy uniqueName="[order_details cp].[productid]" caption="productid" attribute="1" defaultMemberUniqueName="[order_details cp].[productid].[All]" allUniqueName="[order_details cp].[productid].[All]" dimensionUniqueName="[order_details cp]" displayFolder="" count="0" memberValueDatatype="20" unbalanced="0"/>
    <cacheHierarchy uniqueName="[order_details cp].[quantity]" caption="quantity" attribute="1" defaultMemberUniqueName="[order_details cp].[quantity].[All]" allUniqueName="[order_details cp].[quantity].[All]" dimensionUniqueName="[order_details cp]" displayFolder="" count="0" memberValueDatatype="20" unbalanced="0"/>
    <cacheHierarchy uniqueName="[order_details cp].[unitprice]" caption="unitprice" attribute="1" defaultMemberUniqueName="[order_details cp].[unitprice].[All]" allUniqueName="[order_details cp].[unitprice].[All]" dimensionUniqueName="[order_details cp]" displayFolder="" count="0" memberValueDatatype="5" unbalanced="0"/>
    <cacheHierarchy uniqueName="[order_details cp].[Sales]" caption="Sales" attribute="1" defaultMemberUniqueName="[order_details cp].[Sales].[All]" allUniqueName="[order_details cp].[Sales].[All]" dimensionUniqueName="[order_details cp]" displayFolder="" count="0" memberValueDatatype="5" unbalanced="0"/>
    <cacheHierarchy uniqueName="[orders cp].[order_id]" caption="order_id" attribute="1" defaultMemberUniqueName="[orders cp].[order_id].[All]" allUniqueName="[orders cp].[order_id].[All]" dimensionUniqueName="[orders cp]" displayFolder="" count="0" memberValueDatatype="20" unbalanced="0"/>
    <cacheHierarchy uniqueName="[orders cp].[customer_id]" caption="customer_id" attribute="1" defaultMemberUniqueName="[orders cp].[customer_id].[All]" allUniqueName="[orders cp].[customer_id].[All]" dimensionUniqueName="[orders cp]" displayFolder="" count="0" memberValueDatatype="20" unbalanced="0"/>
    <cacheHierarchy uniqueName="[orders cp].[order_date.1]" caption="order_date.1" attribute="1" time="1" defaultMemberUniqueName="[orders cp].[order_date.1].[All]" allUniqueName="[orders cp].[order_date.1].[All]" dimensionUniqueName="[orders cp]" displayFolder="" count="0" memberValueDatatype="7" unbalanced="0"/>
    <cacheHierarchy uniqueName="[orders cp].[totalamount]" caption="totalamount" attribute="1" defaultMemberUniqueName="[orders cp].[totalamount].[All]" allUniqueName="[orders cp].[totalamount].[All]" dimensionUniqueName="[orders cp]" displayFolder="" count="0" memberValueDatatype="5" unbalanced="0"/>
    <cacheHierarchy uniqueName="[orders cp].[status]" caption="status" attribute="1" defaultMemberUniqueName="[orders cp].[status].[All]" allUniqueName="[orders cp].[status].[All]" dimensionUniqueName="[orders cp]" displayFolder="" count="2" memberValueDatatype="130" unbalanced="0"/>
    <cacheHierarchy uniqueName="[orders cp].[Month]" caption="Month" attribute="1" defaultMemberUniqueName="[orders cp].[Month].[All]" allUniqueName="[orders cp].[Month].[All]" dimensionUniqueName="[orders cp]" displayFolder="" count="0" memberValueDatatype="130" unbalanced="0"/>
    <cacheHierarchy uniqueName="[orders cp].[Quarter]" caption="Quarter" attribute="1" defaultMemberUniqueName="[orders cp].[Quarter].[All]" allUniqueName="[orders cp].[Quarter].[All]" dimensionUniqueName="[orders cp]" displayFolder="" count="2" memberValueDatatype="20" unbalanced="0">
      <fieldsUsage count="2">
        <fieldUsage x="-1"/>
        <fieldUsage x="3"/>
      </fieldsUsage>
    </cacheHierarchy>
    <cacheHierarchy uniqueName="[orders cp].[Year]" caption="Year" attribute="1" defaultMemberUniqueName="[orders cp].[Year].[All]" allUniqueName="[orders cp].[Year].[All]" dimensionUniqueName="[orders cp]" displayFolder="" count="2" memberValueDatatype="20" unbalanced="0">
      <fieldsUsage count="2">
        <fieldUsage x="-1"/>
        <fieldUsage x="4"/>
      </fieldsUsage>
    </cacheHierarchy>
    <cacheHierarchy uniqueName="[orders cp].[Latest order]" caption="Latest order" attribute="1" defaultMemberUniqueName="[orders cp].[Latest order].[All]" allUniqueName="[orders cp].[Latest order].[All]" dimensionUniqueName="[orders cp]" displayFolder="" count="0" memberValueDatatype="130" unbalanced="0"/>
    <cacheHierarchy uniqueName="[orders cp].[order_date.1 (Year)]" caption="order_date.1 (Year)" attribute="1" defaultMemberUniqueName="[orders cp].[order_date.1 (Year)].[All]" allUniqueName="[orders cp].[order_date.1 (Year)].[All]" dimensionUniqueName="[orders cp]" displayFolder="" count="0" memberValueDatatype="130" unbalanced="0"/>
    <cacheHierarchy uniqueName="[orders cp].[order_date.1 (Quarter)]" caption="order_date.1 (Quarter)" attribute="1" defaultMemberUniqueName="[orders cp].[order_date.1 (Quarter)].[All]" allUniqueName="[orders cp].[order_date.1 (Quarter)].[All]" dimensionUniqueName="[orders cp]" displayFolder="" count="0" memberValueDatatype="130" unbalanced="0"/>
    <cacheHierarchy uniqueName="[orders cp].[order_date.1 (Month)]" caption="order_date.1 (Month)" attribute="1" defaultMemberUniqueName="[orders cp].[order_date.1 (Month)].[All]" allUniqueName="[orders cp].[order_date.1 (Month)].[All]" dimensionUniqueName="[orders cp]" displayFolder="" count="0" memberValueDatatype="130" unbalanced="0"/>
    <cacheHierarchy uniqueName="[products cp].[productid]" caption="productid" attribute="1" defaultMemberUniqueName="[products cp].[productid].[All]" allUniqueName="[products cp].[productid].[All]" dimensionUniqueName="[products cp]" displayFolder="" count="0" memberValueDatatype="20" unbalanced="0"/>
    <cacheHierarchy uniqueName="[products cp].[product_name]" caption="product_name" attribute="1" defaultMemberUniqueName="[products cp].[product_name].[All]" allUniqueName="[products cp].[product_name].[All]" dimensionUniqueName="[products cp]" displayFolder="" count="2" memberValueDatatype="130" unbalanced="0">
      <fieldsUsage count="2">
        <fieldUsage x="-1"/>
        <fieldUsage x="1"/>
      </fieldsUsage>
    </cacheHierarchy>
    <cacheHierarchy uniqueName="[products cp].[category]" caption="category" attribute="1" defaultMemberUniqueName="[products cp].[category].[All]" allUniqueName="[products cp].[category].[All]" dimensionUniqueName="[products cp]" displayFolder="" count="0" memberValueDatatype="130" unbalanced="0"/>
    <cacheHierarchy uniqueName="[products cp].[price]" caption="price" attribute="1" defaultMemberUniqueName="[products cp].[price].[All]" allUniqueName="[products cp].[price].[All]" dimensionUniqueName="[products cp]" displayFolder="" count="0" memberValueDatatype="5" unbalanced="0"/>
    <cacheHierarchy uniqueName="[products cp].[stock_quantity]" caption="stock_quantity" attribute="1" defaultMemberUniqueName="[products cp].[stock_quantity].[All]" allUniqueName="[products cp].[stock_quantity].[All]" dimensionUniqueName="[products cp]" displayFolder="" count="0" memberValueDatatype="20" unbalanced="0"/>
    <cacheHierarchy uniqueName="[orders cp].[order_date.1 (Month Index)]" caption="order_date.1 (Month Index)" attribute="1" defaultMemberUniqueName="[orders cp].[order_date.1 (Month Index)].[All]" allUniqueName="[orders cp].[order_date.1 (Month Index)].[All]" dimensionUniqueName="[orders cp]" displayFolder="" count="0" memberValueDatatype="20" unbalanced="0" hidden="1"/>
    <cacheHierarchy uniqueName="[Measures].[Total quantity]" caption="Total quantity" measure="1" displayFolder="" measureGroup="Customer cp" count="0"/>
    <cacheHierarchy uniqueName="[Measures].[total orders]" caption="total orders" measure="1" displayFolder="" measureGroup="Customer cp" count="0"/>
    <cacheHierarchy uniqueName="[Measures].[Average Sales]" caption="Average Sales" measure="1" displayFolder="" measureGroup="Customer cp" count="0"/>
    <cacheHierarchy uniqueName="[Measures].[Average totalamount]" caption="Average totalamount" measure="1" displayFolder="" measureGroup="Customer cp" count="0"/>
    <cacheHierarchy uniqueName="[Measures].[Recent order status]" caption="Recent order status" measure="1" displayFolder="" measureGroup="Customer cp" count="0"/>
    <cacheHierarchy uniqueName="[Measures].[total customers]" caption="total customers" measure="1" displayFolder="" measureGroup="Customer cp" count="0"/>
    <cacheHierarchy uniqueName="[Measures].[returning customers]" caption="returning customers" measure="1" displayFolder="" measureGroup="Customer cp" count="0"/>
    <cacheHierarchy uniqueName="[Measures].[__XL_Count Customer cp]" caption="__XL_Count Customer cp" measure="1" displayFolder="" measureGroup="Customer cp" count="0" hidden="1"/>
    <cacheHierarchy uniqueName="[Measures].[__XL_Count products cp]" caption="__XL_Count products cp" measure="1" displayFolder="" measureGroup="products cp" count="0" hidden="1"/>
    <cacheHierarchy uniqueName="[Measures].[__XL_Count orders cp]" caption="__XL_Count orders cp" measure="1" displayFolder="" measureGroup="orders cp" count="0" hidden="1"/>
    <cacheHierarchy uniqueName="[Measures].[__XL_Count order_details cp]" caption="__XL_Count order_details cp" measure="1" displayFolder="" measureGroup="order_details cp" count="0" hidden="1"/>
    <cacheHierarchy uniqueName="[Measures].[__No measures defined]" caption="__No measures defined" measure="1" displayFolder="" count="0" hidden="1"/>
    <cacheHierarchy uniqueName="[Measures].[Count of Sales]" caption="Count of Sales" measure="1" displayFolder="" measureGroup="order_details cp" count="0" hidden="1">
      <extLst>
        <ext xmlns:x15="http://schemas.microsoft.com/office/spreadsheetml/2010/11/main" uri="{B97F6D7D-B522-45F9-BDA1-12C45D357490}">
          <x15:cacheHierarchy aggregatedColumn="10"/>
        </ext>
      </extLst>
    </cacheHierarchy>
    <cacheHierarchy uniqueName="[Measures].[Sum of Sales]" caption="Sum of Sales" measure="1" displayFolder="" measureGroup="order_details cp"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totalamount]" caption="Sum of totalamount" measure="1" displayFolder="" measureGroup="orders cp" count="0" hidden="1">
      <extLst>
        <ext xmlns:x15="http://schemas.microsoft.com/office/spreadsheetml/2010/11/main" uri="{B97F6D7D-B522-45F9-BDA1-12C45D357490}">
          <x15:cacheHierarchy aggregatedColumn="14"/>
        </ext>
      </extLst>
    </cacheHierarchy>
    <cacheHierarchy uniqueName="[Measures].[Sum of order_id]" caption="Sum of order_id" measure="1" displayFolder="" measureGroup="orders cp" count="0" hidden="1">
      <extLst>
        <ext xmlns:x15="http://schemas.microsoft.com/office/spreadsheetml/2010/11/main" uri="{B97F6D7D-B522-45F9-BDA1-12C45D357490}">
          <x15:cacheHierarchy aggregatedColumn="11"/>
        </ext>
      </extLst>
    </cacheHierarchy>
    <cacheHierarchy uniqueName="[Measures].[Count of order_id]" caption="Count of order_id" measure="1" displayFolder="" measureGroup="orders cp" count="0" hidden="1">
      <extLst>
        <ext xmlns:x15="http://schemas.microsoft.com/office/spreadsheetml/2010/11/main" uri="{B97F6D7D-B522-45F9-BDA1-12C45D357490}">
          <x15:cacheHierarchy aggregatedColumn="11"/>
        </ext>
      </extLst>
    </cacheHierarchy>
    <cacheHierarchy uniqueName="[Measures].[Sum of quantity]" caption="Sum of quantity" measure="1" displayFolder="" measureGroup="order_details cp" count="0" hidden="1">
      <extLst>
        <ext xmlns:x15="http://schemas.microsoft.com/office/spreadsheetml/2010/11/main" uri="{B97F6D7D-B522-45F9-BDA1-12C45D357490}">
          <x15:cacheHierarchy aggregatedColumn="8"/>
        </ext>
      </extLst>
    </cacheHierarchy>
    <cacheHierarchy uniqueName="[Measures].[Count of quantity]" caption="Count of quantity" measure="1" displayFolder="" measureGroup="order_details cp" count="0" hidden="1">
      <extLst>
        <ext xmlns:x15="http://schemas.microsoft.com/office/spreadsheetml/2010/11/main" uri="{B97F6D7D-B522-45F9-BDA1-12C45D357490}">
          <x15:cacheHierarchy aggregatedColumn="8"/>
        </ext>
      </extLst>
    </cacheHierarchy>
    <cacheHierarchy uniqueName="[Measures].[Sum of unitprice]" caption="Sum of unitprice" measure="1" displayFolder="" measureGroup="order_details cp" count="0" hidden="1">
      <extLst>
        <ext xmlns:x15="http://schemas.microsoft.com/office/spreadsheetml/2010/11/main" uri="{B97F6D7D-B522-45F9-BDA1-12C45D357490}">
          <x15:cacheHierarchy aggregatedColumn="9"/>
        </ext>
      </extLst>
    </cacheHierarchy>
    <cacheHierarchy uniqueName="[Measures].[Count of Latest order]" caption="Count of Latest order" measure="1" displayFolder="" measureGroup="orders cp" count="0" hidden="1">
      <extLst>
        <ext xmlns:x15="http://schemas.microsoft.com/office/spreadsheetml/2010/11/main" uri="{B97F6D7D-B522-45F9-BDA1-12C45D357490}">
          <x15:cacheHierarchy aggregatedColumn="19"/>
        </ext>
      </extLst>
    </cacheHierarchy>
    <cacheHierarchy uniqueName="[Measures].[Sum of customer_id]" caption="Sum of customer_id" measure="1" displayFolder="" measureGroup="orders cp" count="0" hidden="1">
      <extLst>
        <ext xmlns:x15="http://schemas.microsoft.com/office/spreadsheetml/2010/11/main" uri="{B97F6D7D-B522-45F9-BDA1-12C45D357490}">
          <x15:cacheHierarchy aggregatedColumn="12"/>
        </ext>
      </extLst>
    </cacheHierarchy>
    <cacheHierarchy uniqueName="[Measures].[Count of customer_id]" caption="Count of customer_id" measure="1" displayFolder="" measureGroup="orders cp" count="0" hidden="1">
      <extLst>
        <ext xmlns:x15="http://schemas.microsoft.com/office/spreadsheetml/2010/11/main" uri="{B97F6D7D-B522-45F9-BDA1-12C45D357490}">
          <x15:cacheHierarchy aggregatedColumn="12"/>
        </ext>
      </extLst>
    </cacheHierarchy>
    <cacheHierarchy uniqueName="[Measures].[Distinct Count of customer_id]" caption="Distinct Count of customer_id" measure="1" displayFolder="" measureGroup="orders cp" count="0" hidden="1">
      <extLst>
        <ext xmlns:x15="http://schemas.microsoft.com/office/spreadsheetml/2010/11/main" uri="{B97F6D7D-B522-45F9-BDA1-12C45D357490}">
          <x15:cacheHierarchy aggregatedColumn="12"/>
        </ext>
      </extLst>
    </cacheHierarchy>
  </cacheHierarchies>
  <kpis count="0"/>
  <dimensions count="5">
    <dimension name="Customer cp" uniqueName="[Customer cp]" caption="Customer cp"/>
    <dimension measure="1" name="Measures" uniqueName="[Measures]" caption="Measures"/>
    <dimension name="order_details cp" uniqueName="[order_details cp]" caption="order_details cp"/>
    <dimension name="orders cp" uniqueName="[orders cp]" caption="orders cp"/>
    <dimension name="products cp" uniqueName="[products cp]" caption="products cp"/>
  </dimensions>
  <measureGroups count="4">
    <measureGroup name="Customer cp" caption="Customer cp"/>
    <measureGroup name="order_details cp" caption="order_details cp"/>
    <measureGroup name="orders cp" caption="orders cp"/>
    <measureGroup name="products cp" caption="products cp"/>
  </measureGroups>
  <maps count="8">
    <map measureGroup="0" dimension="0"/>
    <map measureGroup="1" dimension="0"/>
    <map measureGroup="1" dimension="2"/>
    <map measureGroup="1" dimension="3"/>
    <map measureGroup="1" dimension="4"/>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OKEHINDE" refreshedDate="45940.831941666664" createdVersion="5" refreshedVersion="8" minRefreshableVersion="3" recordCount="0" supportSubquery="1" supportAdvancedDrill="1" xr:uid="{0E53FC65-9A3C-4479-A328-DF86034BCCCD}">
  <cacheSource type="external" connectionId="5"/>
  <cacheFields count="5">
    <cacheField name="[Customer cp].[Names].[Names]" caption="Names" numFmtId="0" hierarchy="1" level="1">
      <sharedItems count="5">
        <s v="David Lee"/>
        <s v="Jean Dougherty"/>
        <s v="Mark Cannon"/>
        <s v="Miranda Thomas"/>
        <s v="Ricky Rush"/>
      </sharedItems>
    </cacheField>
    <cacheField name="[products cp].[product_name].[product_name]" caption="product_name" numFmtId="0" hierarchy="24" level="1">
      <sharedItems count="10">
        <s v="Bluetooth Speaker"/>
        <s v="Headphones"/>
        <s v="Jacket"/>
        <s v="Notebook"/>
        <s v="Pen"/>
        <s v="Pillow"/>
        <s v="Refrigerator"/>
        <s v="Ring"/>
        <s v="Sunglasses"/>
        <s v="T-Shirt"/>
      </sharedItems>
    </cacheField>
    <cacheField name="[Measures].[Sum of Sales]" caption="Sum of Sales" numFmtId="0" hierarchy="42" level="32767"/>
    <cacheField name="[orders cp].[Month].[Month]" caption="Month" numFmtId="0" hierarchy="16" level="1">
      <sharedItems count="12">
        <s v="Apr"/>
        <s v="Aug"/>
        <s v="Dec"/>
        <s v="Feb"/>
        <s v="Jan"/>
        <s v="Jul"/>
        <s v="Jun"/>
        <s v="Mar"/>
        <s v="May"/>
        <s v="Nov"/>
        <s v="Oct"/>
        <s v="Sep"/>
      </sharedItems>
      <extLst>
        <ext xmlns:x15="http://schemas.microsoft.com/office/spreadsheetml/2010/11/main" uri="{4F2E5C28-24EA-4eb8-9CBF-B6C8F9C3D259}">
          <x15:cachedUniqueNames>
            <x15:cachedUniqueName index="0" name="[orders cp].[Month].&amp;[Apr]"/>
            <x15:cachedUniqueName index="1" name="[orders cp].[Month].&amp;[Aug]"/>
            <x15:cachedUniqueName index="2" name="[orders cp].[Month].&amp;[Dec]"/>
            <x15:cachedUniqueName index="3" name="[orders cp].[Month].&amp;[Feb]"/>
            <x15:cachedUniqueName index="4" name="[orders cp].[Month].&amp;[Jan]"/>
            <x15:cachedUniqueName index="5" name="[orders cp].[Month].&amp;[Jul]"/>
            <x15:cachedUniqueName index="6" name="[orders cp].[Month].&amp;[Jun]"/>
            <x15:cachedUniqueName index="7" name="[orders cp].[Month].&amp;[Mar]"/>
            <x15:cachedUniqueName index="8" name="[orders cp].[Month].&amp;[May]"/>
            <x15:cachedUniqueName index="9" name="[orders cp].[Month].&amp;[Nov]"/>
            <x15:cachedUniqueName index="10" name="[orders cp].[Month].&amp;[Oct]"/>
            <x15:cachedUniqueName index="11" name="[orders cp].[Month].&amp;[Sep]"/>
          </x15:cachedUniqueNames>
        </ext>
      </extLst>
    </cacheField>
    <cacheField name="[orders cp].[status].[status]" caption="status" numFmtId="0" hierarchy="15" level="1">
      <sharedItems containsSemiMixedTypes="0" containsNonDate="0" containsString="0"/>
    </cacheField>
  </cacheFields>
  <cacheHierarchies count="53">
    <cacheHierarchy uniqueName="[Customer cp].[customer_id]" caption="customer_id" attribute="1" defaultMemberUniqueName="[Customer cp].[customer_id].[All]" allUniqueName="[Customer cp].[customer_id].[All]" dimensionUniqueName="[Customer cp]" displayFolder="" count="2" memberValueDatatype="20" unbalanced="0"/>
    <cacheHierarchy uniqueName="[Customer cp].[Names]" caption="Names" attribute="1" defaultMemberUniqueName="[Customer cp].[Names].[All]" allUniqueName="[Customer cp].[Names].[All]" dimensionUniqueName="[Customer cp]" displayFolder="" count="2" memberValueDatatype="130" unbalanced="0">
      <fieldsUsage count="2">
        <fieldUsage x="-1"/>
        <fieldUsage x="0"/>
      </fieldsUsage>
    </cacheHierarchy>
    <cacheHierarchy uniqueName="[Customer cp].[email]" caption="email" attribute="1" defaultMemberUniqueName="[Customer cp].[email].[All]" allUniqueName="[Customer cp].[email].[All]" dimensionUniqueName="[Customer cp]" displayFolder="" count="2" memberValueDatatype="130" unbalanced="0"/>
    <cacheHierarchy uniqueName="[Customer cp].[signup_date]" caption="signup_date" attribute="1" time="1" defaultMemberUniqueName="[Customer cp].[signup_date].[All]" allUniqueName="[Customer cp].[signup_date].[All]" dimensionUniqueName="[Customer cp]" displayFolder="" count="2" memberValueDatatype="7" unbalanced="0"/>
    <cacheHierarchy uniqueName="[Customer cp].[Year]" caption="Year" attribute="1" defaultMemberUniqueName="[Customer cp].[Year].[All]" allUniqueName="[Customer cp].[Year].[All]" dimensionUniqueName="[Customer cp]" displayFolder="" count="2" memberValueDatatype="20" unbalanced="0"/>
    <cacheHierarchy uniqueName="[order_details cp].[orderdetailid]" caption="orderdetailid" attribute="1" defaultMemberUniqueName="[order_details cp].[orderdetailid].[All]" allUniqueName="[order_details cp].[orderdetailid].[All]" dimensionUniqueName="[order_details cp]" displayFolder="" count="2" memberValueDatatype="20" unbalanced="0"/>
    <cacheHierarchy uniqueName="[order_details cp].[orderid]" caption="orderid" attribute="1" defaultMemberUniqueName="[order_details cp].[orderid].[All]" allUniqueName="[order_details cp].[orderid].[All]" dimensionUniqueName="[order_details cp]" displayFolder="" count="2" memberValueDatatype="20" unbalanced="0"/>
    <cacheHierarchy uniqueName="[order_details cp].[productid]" caption="productid" attribute="1" defaultMemberUniqueName="[order_details cp].[productid].[All]" allUniqueName="[order_details cp].[productid].[All]" dimensionUniqueName="[order_details cp]" displayFolder="" count="2" memberValueDatatype="20" unbalanced="0"/>
    <cacheHierarchy uniqueName="[order_details cp].[quantity]" caption="quantity" attribute="1" defaultMemberUniqueName="[order_details cp].[quantity].[All]" allUniqueName="[order_details cp].[quantity].[All]" dimensionUniqueName="[order_details cp]" displayFolder="" count="2" memberValueDatatype="20" unbalanced="0"/>
    <cacheHierarchy uniqueName="[order_details cp].[unitprice]" caption="unitprice" attribute="1" defaultMemberUniqueName="[order_details cp].[unitprice].[All]" allUniqueName="[order_details cp].[unitprice].[All]" dimensionUniqueName="[order_details cp]" displayFolder="" count="2" memberValueDatatype="5" unbalanced="0"/>
    <cacheHierarchy uniqueName="[order_details cp].[Sales]" caption="Sales" attribute="1" defaultMemberUniqueName="[order_details cp].[Sales].[All]" allUniqueName="[order_details cp].[Sales].[All]" dimensionUniqueName="[order_details cp]" displayFolder="" count="2" memberValueDatatype="5" unbalanced="0"/>
    <cacheHierarchy uniqueName="[orders cp].[order_id]" caption="order_id" attribute="1" defaultMemberUniqueName="[orders cp].[order_id].[All]" allUniqueName="[orders cp].[order_id].[All]" dimensionUniqueName="[orders cp]" displayFolder="" count="2" memberValueDatatype="20" unbalanced="0"/>
    <cacheHierarchy uniqueName="[orders cp].[customer_id]" caption="customer_id" attribute="1" defaultMemberUniqueName="[orders cp].[customer_id].[All]" allUniqueName="[orders cp].[customer_id].[All]" dimensionUniqueName="[orders cp]" displayFolder="" count="2" memberValueDatatype="20" unbalanced="0"/>
    <cacheHierarchy uniqueName="[orders cp].[order_date.1]" caption="order_date.1" attribute="1" time="1" defaultMemberUniqueName="[orders cp].[order_date.1].[All]" allUniqueName="[orders cp].[order_date.1].[All]" dimensionUniqueName="[orders cp]" displayFolder="" count="2" memberValueDatatype="7" unbalanced="0"/>
    <cacheHierarchy uniqueName="[orders cp].[totalamount]" caption="totalamount" attribute="1" defaultMemberUniqueName="[orders cp].[totalamount].[All]" allUniqueName="[orders cp].[totalamount].[All]" dimensionUniqueName="[orders cp]" displayFolder="" count="2" memberValueDatatype="5" unbalanced="0"/>
    <cacheHierarchy uniqueName="[orders cp].[status]" caption="status" attribute="1" defaultMemberUniqueName="[orders cp].[status].[All]" allUniqueName="[orders cp].[status].[All]" dimensionUniqueName="[orders cp]" displayFolder="" count="2" memberValueDatatype="130" unbalanced="0">
      <fieldsUsage count="2">
        <fieldUsage x="-1"/>
        <fieldUsage x="4"/>
      </fieldsUsage>
    </cacheHierarchy>
    <cacheHierarchy uniqueName="[orders cp].[Month]" caption="Month" attribute="1" defaultMemberUniqueName="[orders cp].[Month].[All]" allUniqueName="[orders cp].[Month].[All]" dimensionUniqueName="[orders cp]" displayFolder="" count="2" memberValueDatatype="130" unbalanced="0">
      <fieldsUsage count="2">
        <fieldUsage x="-1"/>
        <fieldUsage x="3"/>
      </fieldsUsage>
    </cacheHierarchy>
    <cacheHierarchy uniqueName="[orders cp].[Quarter]" caption="Quarter" attribute="1" defaultMemberUniqueName="[orders cp].[Quarter].[All]" allUniqueName="[orders cp].[Quarter].[All]" dimensionUniqueName="[orders cp]" displayFolder="" count="2" memberValueDatatype="20" unbalanced="0"/>
    <cacheHierarchy uniqueName="[orders cp].[Year]" caption="Year" attribute="1" defaultMemberUniqueName="[orders cp].[Year].[All]" allUniqueName="[orders cp].[Year].[All]" dimensionUniqueName="[orders cp]" displayFolder="" count="2" memberValueDatatype="20" unbalanced="0"/>
    <cacheHierarchy uniqueName="[orders cp].[Latest order]" caption="Latest order" attribute="1" defaultMemberUniqueName="[orders cp].[Latest order].[All]" allUniqueName="[orders cp].[Latest order].[All]" dimensionUniqueName="[orders cp]" displayFolder="" count="2" memberValueDatatype="130" unbalanced="0"/>
    <cacheHierarchy uniqueName="[orders cp].[order_date.1 (Year)]" caption="order_date.1 (Year)" attribute="1" defaultMemberUniqueName="[orders cp].[order_date.1 (Year)].[All]" allUniqueName="[orders cp].[order_date.1 (Year)].[All]" dimensionUniqueName="[orders cp]" displayFolder="" count="2" memberValueDatatype="130" unbalanced="0"/>
    <cacheHierarchy uniqueName="[orders cp].[order_date.1 (Quarter)]" caption="order_date.1 (Quarter)" attribute="1" defaultMemberUniqueName="[orders cp].[order_date.1 (Quarter)].[All]" allUniqueName="[orders cp].[order_date.1 (Quarter)].[All]" dimensionUniqueName="[orders cp]" displayFolder="" count="2" memberValueDatatype="130" unbalanced="0"/>
    <cacheHierarchy uniqueName="[orders cp].[order_date.1 (Month)]" caption="order_date.1 (Month)" attribute="1" defaultMemberUniqueName="[orders cp].[order_date.1 (Month)].[All]" allUniqueName="[orders cp].[order_date.1 (Month)].[All]" dimensionUniqueName="[orders cp]" displayFolder="" count="2" memberValueDatatype="130" unbalanced="0"/>
    <cacheHierarchy uniqueName="[products cp].[productid]" caption="productid" attribute="1" defaultMemberUniqueName="[products cp].[productid].[All]" allUniqueName="[products cp].[productid].[All]" dimensionUniqueName="[products cp]" displayFolder="" count="2" memberValueDatatype="20" unbalanced="0"/>
    <cacheHierarchy uniqueName="[products cp].[product_name]" caption="product_name" attribute="1" defaultMemberUniqueName="[products cp].[product_name].[All]" allUniqueName="[products cp].[product_name].[All]" dimensionUniqueName="[products cp]" displayFolder="" count="2" memberValueDatatype="130" unbalanced="0">
      <fieldsUsage count="2">
        <fieldUsage x="-1"/>
        <fieldUsage x="1"/>
      </fieldsUsage>
    </cacheHierarchy>
    <cacheHierarchy uniqueName="[products cp].[category]" caption="category" attribute="1" defaultMemberUniqueName="[products cp].[category].[All]" allUniqueName="[products cp].[category].[All]" dimensionUniqueName="[products cp]" displayFolder="" count="2" memberValueDatatype="130" unbalanced="0"/>
    <cacheHierarchy uniqueName="[products cp].[price]" caption="price" attribute="1" defaultMemberUniqueName="[products cp].[price].[All]" allUniqueName="[products cp].[price].[All]" dimensionUniqueName="[products cp]" displayFolder="" count="2" memberValueDatatype="5" unbalanced="0"/>
    <cacheHierarchy uniqueName="[products cp].[stock_quantity]" caption="stock_quantity" attribute="1" defaultMemberUniqueName="[products cp].[stock_quantity].[All]" allUniqueName="[products cp].[stock_quantity].[All]" dimensionUniqueName="[products cp]" displayFolder="" count="2" memberValueDatatype="20" unbalanced="0"/>
    <cacheHierarchy uniqueName="[orders cp].[order_date.1 (Month Index)]" caption="order_date.1 (Month Index)" attribute="1" defaultMemberUniqueName="[orders cp].[order_date.1 (Month Index)].[All]" allUniqueName="[orders cp].[order_date.1 (Month Index)].[All]" dimensionUniqueName="[orders cp]" displayFolder="" count="2" memberValueDatatype="20" unbalanced="0" hidden="1"/>
    <cacheHierarchy uniqueName="[Measures].[Total quantity]" caption="Total quantity" measure="1" displayFolder="" measureGroup="Customer cp" count="0"/>
    <cacheHierarchy uniqueName="[Measures].[total orders]" caption="total orders" measure="1" displayFolder="" measureGroup="Customer cp" count="0"/>
    <cacheHierarchy uniqueName="[Measures].[Average Sales]" caption="Average Sales" measure="1" displayFolder="" measureGroup="Customer cp" count="0"/>
    <cacheHierarchy uniqueName="[Measures].[Average totalamount]" caption="Average totalamount" measure="1" displayFolder="" measureGroup="Customer cp" count="0"/>
    <cacheHierarchy uniqueName="[Measures].[Recent order status]" caption="Recent order status" measure="1" displayFolder="" measureGroup="Customer cp" count="0"/>
    <cacheHierarchy uniqueName="[Measures].[total customers]" caption="total customers" measure="1" displayFolder="" measureGroup="Customer cp" count="0"/>
    <cacheHierarchy uniqueName="[Measures].[returning customers]" caption="returning customers" measure="1" displayFolder="" measureGroup="Customer cp" count="0"/>
    <cacheHierarchy uniqueName="[Measures].[__XL_Count Customer cp]" caption="__XL_Count Customer cp" measure="1" displayFolder="" measureGroup="Customer cp" count="0" hidden="1"/>
    <cacheHierarchy uniqueName="[Measures].[__XL_Count products cp]" caption="__XL_Count products cp" measure="1" displayFolder="" measureGroup="products cp" count="0" hidden="1"/>
    <cacheHierarchy uniqueName="[Measures].[__XL_Count orders cp]" caption="__XL_Count orders cp" measure="1" displayFolder="" measureGroup="orders cp" count="0" hidden="1"/>
    <cacheHierarchy uniqueName="[Measures].[__XL_Count order_details cp]" caption="__XL_Count order_details cp" measure="1" displayFolder="" measureGroup="order_details cp" count="0" hidden="1"/>
    <cacheHierarchy uniqueName="[Measures].[__No measures defined]" caption="__No measures defined" measure="1" displayFolder="" count="0" hidden="1"/>
    <cacheHierarchy uniqueName="[Measures].[Count of Sales]" caption="Count of Sales" measure="1" displayFolder="" measureGroup="order_details cp" count="0" hidden="1">
      <extLst>
        <ext xmlns:x15="http://schemas.microsoft.com/office/spreadsheetml/2010/11/main" uri="{B97F6D7D-B522-45F9-BDA1-12C45D357490}">
          <x15:cacheHierarchy aggregatedColumn="10"/>
        </ext>
      </extLst>
    </cacheHierarchy>
    <cacheHierarchy uniqueName="[Measures].[Sum of Sales]" caption="Sum of Sales" measure="1" displayFolder="" measureGroup="order_details cp"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totalamount]" caption="Sum of totalamount" measure="1" displayFolder="" measureGroup="orders cp" count="0" hidden="1">
      <extLst>
        <ext xmlns:x15="http://schemas.microsoft.com/office/spreadsheetml/2010/11/main" uri="{B97F6D7D-B522-45F9-BDA1-12C45D357490}">
          <x15:cacheHierarchy aggregatedColumn="14"/>
        </ext>
      </extLst>
    </cacheHierarchy>
    <cacheHierarchy uniqueName="[Measures].[Sum of order_id]" caption="Sum of order_id" measure="1" displayFolder="" measureGroup="orders cp" count="0" hidden="1">
      <extLst>
        <ext xmlns:x15="http://schemas.microsoft.com/office/spreadsheetml/2010/11/main" uri="{B97F6D7D-B522-45F9-BDA1-12C45D357490}">
          <x15:cacheHierarchy aggregatedColumn="11"/>
        </ext>
      </extLst>
    </cacheHierarchy>
    <cacheHierarchy uniqueName="[Measures].[Count of order_id]" caption="Count of order_id" measure="1" displayFolder="" measureGroup="orders cp" count="0" hidden="1">
      <extLst>
        <ext xmlns:x15="http://schemas.microsoft.com/office/spreadsheetml/2010/11/main" uri="{B97F6D7D-B522-45F9-BDA1-12C45D357490}">
          <x15:cacheHierarchy aggregatedColumn="11"/>
        </ext>
      </extLst>
    </cacheHierarchy>
    <cacheHierarchy uniqueName="[Measures].[Sum of quantity]" caption="Sum of quantity" measure="1" displayFolder="" measureGroup="order_details cp" count="0" hidden="1">
      <extLst>
        <ext xmlns:x15="http://schemas.microsoft.com/office/spreadsheetml/2010/11/main" uri="{B97F6D7D-B522-45F9-BDA1-12C45D357490}">
          <x15:cacheHierarchy aggregatedColumn="8"/>
        </ext>
      </extLst>
    </cacheHierarchy>
    <cacheHierarchy uniqueName="[Measures].[Count of quantity]" caption="Count of quantity" measure="1" displayFolder="" measureGroup="order_details cp" count="0" hidden="1">
      <extLst>
        <ext xmlns:x15="http://schemas.microsoft.com/office/spreadsheetml/2010/11/main" uri="{B97F6D7D-B522-45F9-BDA1-12C45D357490}">
          <x15:cacheHierarchy aggregatedColumn="8"/>
        </ext>
      </extLst>
    </cacheHierarchy>
    <cacheHierarchy uniqueName="[Measures].[Sum of unitprice]" caption="Sum of unitprice" measure="1" displayFolder="" measureGroup="order_details cp" count="0" hidden="1">
      <extLst>
        <ext xmlns:x15="http://schemas.microsoft.com/office/spreadsheetml/2010/11/main" uri="{B97F6D7D-B522-45F9-BDA1-12C45D357490}">
          <x15:cacheHierarchy aggregatedColumn="9"/>
        </ext>
      </extLst>
    </cacheHierarchy>
    <cacheHierarchy uniqueName="[Measures].[Count of Latest order]" caption="Count of Latest order" measure="1" displayFolder="" measureGroup="orders cp" count="0" hidden="1">
      <extLst>
        <ext xmlns:x15="http://schemas.microsoft.com/office/spreadsheetml/2010/11/main" uri="{B97F6D7D-B522-45F9-BDA1-12C45D357490}">
          <x15:cacheHierarchy aggregatedColumn="19"/>
        </ext>
      </extLst>
    </cacheHierarchy>
    <cacheHierarchy uniqueName="[Measures].[Sum of customer_id]" caption="Sum of customer_id" measure="1" displayFolder="" measureGroup="orders cp" count="0" hidden="1">
      <extLst>
        <ext xmlns:x15="http://schemas.microsoft.com/office/spreadsheetml/2010/11/main" uri="{B97F6D7D-B522-45F9-BDA1-12C45D357490}">
          <x15:cacheHierarchy aggregatedColumn="12"/>
        </ext>
      </extLst>
    </cacheHierarchy>
    <cacheHierarchy uniqueName="[Measures].[Count of customer_id]" caption="Count of customer_id" measure="1" displayFolder="" measureGroup="orders cp" count="0" hidden="1">
      <extLst>
        <ext xmlns:x15="http://schemas.microsoft.com/office/spreadsheetml/2010/11/main" uri="{B97F6D7D-B522-45F9-BDA1-12C45D357490}">
          <x15:cacheHierarchy aggregatedColumn="12"/>
        </ext>
      </extLst>
    </cacheHierarchy>
    <cacheHierarchy uniqueName="[Measures].[Distinct Count of customer_id]" caption="Distinct Count of customer_id" measure="1" displayFolder="" measureGroup="orders cp" count="0" hidden="1">
      <extLst>
        <ext xmlns:x15="http://schemas.microsoft.com/office/spreadsheetml/2010/11/main" uri="{B97F6D7D-B522-45F9-BDA1-12C45D357490}">
          <x15:cacheHierarchy aggregatedColumn="12"/>
        </ext>
      </extLst>
    </cacheHierarchy>
  </cacheHierarchies>
  <kpis count="0"/>
  <dimensions count="5">
    <dimension name="Customer cp" uniqueName="[Customer cp]" caption="Customer cp"/>
    <dimension measure="1" name="Measures" uniqueName="[Measures]" caption="Measures"/>
    <dimension name="order_details cp" uniqueName="[order_details cp]" caption="order_details cp"/>
    <dimension name="orders cp" uniqueName="[orders cp]" caption="orders cp"/>
    <dimension name="products cp" uniqueName="[products cp]" caption="products cp"/>
  </dimensions>
  <measureGroups count="4">
    <measureGroup name="Customer cp" caption="Customer cp"/>
    <measureGroup name="order_details cp" caption="order_details cp"/>
    <measureGroup name="orders cp" caption="orders cp"/>
    <measureGroup name="products cp" caption="products cp"/>
  </measureGroups>
  <maps count="8">
    <map measureGroup="0" dimension="0"/>
    <map measureGroup="1" dimension="0"/>
    <map measureGroup="1" dimension="2"/>
    <map measureGroup="1" dimension="3"/>
    <map measureGroup="1" dimension="4"/>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OKEHINDE" refreshedDate="45946.305582060188" createdVersion="5" refreshedVersion="8" minRefreshableVersion="3" recordCount="0" supportSubquery="1" supportAdvancedDrill="1" xr:uid="{EE6B867A-B688-4660-B292-3C6829D3F530}">
  <cacheSource type="external" connectionId="5"/>
  <cacheFields count="3">
    <cacheField name="[Customer cp].[Names].[Names]" caption="Names" numFmtId="0" hierarchy="1" level="1">
      <sharedItems count="5">
        <s v="David Lee"/>
        <s v="Jean Dougherty"/>
        <s v="Mark Cannon"/>
        <s v="Miranda Thomas"/>
        <s v="Ricky Rush"/>
      </sharedItems>
    </cacheField>
    <cacheField name="[orders cp].[status].[status]" caption="status" numFmtId="0" hierarchy="15" level="1">
      <sharedItems count="4">
        <s v="Delivered"/>
        <s v="Pending"/>
        <s v="Returned"/>
        <s v="Shipped"/>
      </sharedItems>
      <extLst>
        <ext xmlns:x15="http://schemas.microsoft.com/office/spreadsheetml/2010/11/main" uri="{4F2E5C28-24EA-4eb8-9CBF-B6C8F9C3D259}">
          <x15:cachedUniqueNames>
            <x15:cachedUniqueName index="0" name="[orders cp].[status].&amp;[Delivered]"/>
            <x15:cachedUniqueName index="1" name="[orders cp].[status].&amp;[Pending]"/>
            <x15:cachedUniqueName index="2" name="[orders cp].[status].&amp;[Returned]"/>
            <x15:cachedUniqueName index="3" name="[orders cp].[status].&amp;[Shipped]"/>
          </x15:cachedUniqueNames>
        </ext>
      </extLst>
    </cacheField>
    <cacheField name="[Measures].[Count of order_id]" caption="Count of order_id" numFmtId="0" hierarchy="45" level="32767"/>
  </cacheFields>
  <cacheHierarchies count="53">
    <cacheHierarchy uniqueName="[Customer cp].[customer_id]" caption="customer_id" attribute="1" defaultMemberUniqueName="[Customer cp].[customer_id].[All]" allUniqueName="[Customer cp].[customer_id].[All]" dimensionUniqueName="[Customer cp]" displayFolder="" count="2" memberValueDatatype="20" unbalanced="0"/>
    <cacheHierarchy uniqueName="[Customer cp].[Names]" caption="Names" attribute="1" defaultMemberUniqueName="[Customer cp].[Names].[All]" allUniqueName="[Customer cp].[Names].[All]" dimensionUniqueName="[Customer cp]" displayFolder="" count="2" memberValueDatatype="130" unbalanced="0">
      <fieldsUsage count="2">
        <fieldUsage x="-1"/>
        <fieldUsage x="0"/>
      </fieldsUsage>
    </cacheHierarchy>
    <cacheHierarchy uniqueName="[Customer cp].[email]" caption="email" attribute="1" defaultMemberUniqueName="[Customer cp].[email].[All]" allUniqueName="[Customer cp].[email].[All]" dimensionUniqueName="[Customer cp]" displayFolder="" count="2" memberValueDatatype="130" unbalanced="0"/>
    <cacheHierarchy uniqueName="[Customer cp].[signup_date]" caption="signup_date" attribute="1" time="1" defaultMemberUniqueName="[Customer cp].[signup_date].[All]" allUniqueName="[Customer cp].[signup_date].[All]" dimensionUniqueName="[Customer cp]" displayFolder="" count="2" memberValueDatatype="7" unbalanced="0"/>
    <cacheHierarchy uniqueName="[Customer cp].[Year]" caption="Year" attribute="1" defaultMemberUniqueName="[Customer cp].[Year].[All]" allUniqueName="[Customer cp].[Year].[All]" dimensionUniqueName="[Customer cp]" displayFolder="" count="2" memberValueDatatype="20" unbalanced="0"/>
    <cacheHierarchy uniqueName="[order_details cp].[orderdetailid]" caption="orderdetailid" attribute="1" defaultMemberUniqueName="[order_details cp].[orderdetailid].[All]" allUniqueName="[order_details cp].[orderdetailid].[All]" dimensionUniqueName="[order_details cp]" displayFolder="" count="2" memberValueDatatype="20" unbalanced="0"/>
    <cacheHierarchy uniqueName="[order_details cp].[orderid]" caption="orderid" attribute="1" defaultMemberUniqueName="[order_details cp].[orderid].[All]" allUniqueName="[order_details cp].[orderid].[All]" dimensionUniqueName="[order_details cp]" displayFolder="" count="2" memberValueDatatype="20" unbalanced="0"/>
    <cacheHierarchy uniqueName="[order_details cp].[productid]" caption="productid" attribute="1" defaultMemberUniqueName="[order_details cp].[productid].[All]" allUniqueName="[order_details cp].[productid].[All]" dimensionUniqueName="[order_details cp]" displayFolder="" count="2" memberValueDatatype="20" unbalanced="0"/>
    <cacheHierarchy uniqueName="[order_details cp].[quantity]" caption="quantity" attribute="1" defaultMemberUniqueName="[order_details cp].[quantity].[All]" allUniqueName="[order_details cp].[quantity].[All]" dimensionUniqueName="[order_details cp]" displayFolder="" count="2" memberValueDatatype="20" unbalanced="0"/>
    <cacheHierarchy uniqueName="[order_details cp].[unitprice]" caption="unitprice" attribute="1" defaultMemberUniqueName="[order_details cp].[unitprice].[All]" allUniqueName="[order_details cp].[unitprice].[All]" dimensionUniqueName="[order_details cp]" displayFolder="" count="2" memberValueDatatype="5" unbalanced="0"/>
    <cacheHierarchy uniqueName="[order_details cp].[Sales]" caption="Sales" attribute="1" defaultMemberUniqueName="[order_details cp].[Sales].[All]" allUniqueName="[order_details cp].[Sales].[All]" dimensionUniqueName="[order_details cp]" displayFolder="" count="2" memberValueDatatype="5" unbalanced="0"/>
    <cacheHierarchy uniqueName="[orders cp].[order_id]" caption="order_id" attribute="1" defaultMemberUniqueName="[orders cp].[order_id].[All]" allUniqueName="[orders cp].[order_id].[All]" dimensionUniqueName="[orders cp]" displayFolder="" count="2" memberValueDatatype="20" unbalanced="0"/>
    <cacheHierarchy uniqueName="[orders cp].[customer_id]" caption="customer_id" attribute="1" defaultMemberUniqueName="[orders cp].[customer_id].[All]" allUniqueName="[orders cp].[customer_id].[All]" dimensionUniqueName="[orders cp]" displayFolder="" count="2" memberValueDatatype="20" unbalanced="0"/>
    <cacheHierarchy uniqueName="[orders cp].[order_date.1]" caption="order_date.1" attribute="1" time="1" defaultMemberUniqueName="[orders cp].[order_date.1].[All]" allUniqueName="[orders cp].[order_date.1].[All]" dimensionUniqueName="[orders cp]" displayFolder="" count="2" memberValueDatatype="7" unbalanced="0"/>
    <cacheHierarchy uniqueName="[orders cp].[totalamount]" caption="totalamount" attribute="1" defaultMemberUniqueName="[orders cp].[totalamount].[All]" allUniqueName="[orders cp].[totalamount].[All]" dimensionUniqueName="[orders cp]" displayFolder="" count="2" memberValueDatatype="5" unbalanced="0"/>
    <cacheHierarchy uniqueName="[orders cp].[status]" caption="status" attribute="1" defaultMemberUniqueName="[orders cp].[status].[All]" allUniqueName="[orders cp].[status].[All]" dimensionUniqueName="[orders cp]" displayFolder="" count="2" memberValueDatatype="130" unbalanced="0">
      <fieldsUsage count="2">
        <fieldUsage x="-1"/>
        <fieldUsage x="1"/>
      </fieldsUsage>
    </cacheHierarchy>
    <cacheHierarchy uniqueName="[orders cp].[Month]" caption="Month" attribute="1" defaultMemberUniqueName="[orders cp].[Month].[All]" allUniqueName="[orders cp].[Month].[All]" dimensionUniqueName="[orders cp]" displayFolder="" count="2" memberValueDatatype="130" unbalanced="0"/>
    <cacheHierarchy uniqueName="[orders cp].[Quarter]" caption="Quarter" attribute="1" defaultMemberUniqueName="[orders cp].[Quarter].[All]" allUniqueName="[orders cp].[Quarter].[All]" dimensionUniqueName="[orders cp]" displayFolder="" count="2" memberValueDatatype="20" unbalanced="0"/>
    <cacheHierarchy uniqueName="[orders cp].[Year]" caption="Year" attribute="1" defaultMemberUniqueName="[orders cp].[Year].[All]" allUniqueName="[orders cp].[Year].[All]" dimensionUniqueName="[orders cp]" displayFolder="" count="2" memberValueDatatype="20" unbalanced="0"/>
    <cacheHierarchy uniqueName="[orders cp].[Latest order]" caption="Latest order" attribute="1" defaultMemberUniqueName="[orders cp].[Latest order].[All]" allUniqueName="[orders cp].[Latest order].[All]" dimensionUniqueName="[orders cp]" displayFolder="" count="2" memberValueDatatype="130" unbalanced="0"/>
    <cacheHierarchy uniqueName="[orders cp].[order_date.1 (Year)]" caption="order_date.1 (Year)" attribute="1" defaultMemberUniqueName="[orders cp].[order_date.1 (Year)].[All]" allUniqueName="[orders cp].[order_date.1 (Year)].[All]" dimensionUniqueName="[orders cp]" displayFolder="" count="2" memberValueDatatype="130" unbalanced="0"/>
    <cacheHierarchy uniqueName="[orders cp].[order_date.1 (Quarter)]" caption="order_date.1 (Quarter)" attribute="1" defaultMemberUniqueName="[orders cp].[order_date.1 (Quarter)].[All]" allUniqueName="[orders cp].[order_date.1 (Quarter)].[All]" dimensionUniqueName="[orders cp]" displayFolder="" count="2" memberValueDatatype="130" unbalanced="0"/>
    <cacheHierarchy uniqueName="[orders cp].[order_date.1 (Month)]" caption="order_date.1 (Month)" attribute="1" defaultMemberUniqueName="[orders cp].[order_date.1 (Month)].[All]" allUniqueName="[orders cp].[order_date.1 (Month)].[All]" dimensionUniqueName="[orders cp]" displayFolder="" count="2" memberValueDatatype="130" unbalanced="0"/>
    <cacheHierarchy uniqueName="[products cp].[productid]" caption="productid" attribute="1" defaultMemberUniqueName="[products cp].[productid].[All]" allUniqueName="[products cp].[productid].[All]" dimensionUniqueName="[products cp]" displayFolder="" count="2" memberValueDatatype="20" unbalanced="0"/>
    <cacheHierarchy uniqueName="[products cp].[product_name]" caption="product_name" attribute="1" defaultMemberUniqueName="[products cp].[product_name].[All]" allUniqueName="[products cp].[product_name].[All]" dimensionUniqueName="[products cp]" displayFolder="" count="2" memberValueDatatype="130" unbalanced="0"/>
    <cacheHierarchy uniqueName="[products cp].[category]" caption="category" attribute="1" defaultMemberUniqueName="[products cp].[category].[All]" allUniqueName="[products cp].[category].[All]" dimensionUniqueName="[products cp]" displayFolder="" count="2" memberValueDatatype="130" unbalanced="0"/>
    <cacheHierarchy uniqueName="[products cp].[price]" caption="price" attribute="1" defaultMemberUniqueName="[products cp].[price].[All]" allUniqueName="[products cp].[price].[All]" dimensionUniqueName="[products cp]" displayFolder="" count="2" memberValueDatatype="5" unbalanced="0"/>
    <cacheHierarchy uniqueName="[products cp].[stock_quantity]" caption="stock_quantity" attribute="1" defaultMemberUniqueName="[products cp].[stock_quantity].[All]" allUniqueName="[products cp].[stock_quantity].[All]" dimensionUniqueName="[products cp]" displayFolder="" count="2" memberValueDatatype="20" unbalanced="0"/>
    <cacheHierarchy uniqueName="[orders cp].[order_date.1 (Month Index)]" caption="order_date.1 (Month Index)" attribute="1" defaultMemberUniqueName="[orders cp].[order_date.1 (Month Index)].[All]" allUniqueName="[orders cp].[order_date.1 (Month Index)].[All]" dimensionUniqueName="[orders cp]" displayFolder="" count="2" memberValueDatatype="20" unbalanced="0" hidden="1"/>
    <cacheHierarchy uniqueName="[Measures].[Total quantity]" caption="Total quantity" measure="1" displayFolder="" measureGroup="Customer cp" count="0"/>
    <cacheHierarchy uniqueName="[Measures].[total orders]" caption="total orders" measure="1" displayFolder="" measureGroup="Customer cp" count="0"/>
    <cacheHierarchy uniqueName="[Measures].[Average Sales]" caption="Average Sales" measure="1" displayFolder="" measureGroup="Customer cp" count="0"/>
    <cacheHierarchy uniqueName="[Measures].[Average totalamount]" caption="Average totalamount" measure="1" displayFolder="" measureGroup="Customer cp" count="0"/>
    <cacheHierarchy uniqueName="[Measures].[Recent order status]" caption="Recent order status" measure="1" displayFolder="" measureGroup="Customer cp" count="0"/>
    <cacheHierarchy uniqueName="[Measures].[total customers]" caption="total customers" measure="1" displayFolder="" measureGroup="Customer cp" count="0"/>
    <cacheHierarchy uniqueName="[Measures].[returning customers]" caption="returning customers" measure="1" displayFolder="" measureGroup="Customer cp" count="0"/>
    <cacheHierarchy uniqueName="[Measures].[__XL_Count Customer cp]" caption="__XL_Count Customer cp" measure="1" displayFolder="" measureGroup="Customer cp" count="0" hidden="1"/>
    <cacheHierarchy uniqueName="[Measures].[__XL_Count products cp]" caption="__XL_Count products cp" measure="1" displayFolder="" measureGroup="products cp" count="0" hidden="1"/>
    <cacheHierarchy uniqueName="[Measures].[__XL_Count orders cp]" caption="__XL_Count orders cp" measure="1" displayFolder="" measureGroup="orders cp" count="0" hidden="1"/>
    <cacheHierarchy uniqueName="[Measures].[__XL_Count order_details cp]" caption="__XL_Count order_details cp" measure="1" displayFolder="" measureGroup="order_details cp" count="0" hidden="1"/>
    <cacheHierarchy uniqueName="[Measures].[__No measures defined]" caption="__No measures defined" measure="1" displayFolder="" count="0" hidden="1"/>
    <cacheHierarchy uniqueName="[Measures].[Count of Sales]" caption="Count of Sales" measure="1" displayFolder="" measureGroup="order_details cp" count="0" hidden="1">
      <extLst>
        <ext xmlns:x15="http://schemas.microsoft.com/office/spreadsheetml/2010/11/main" uri="{B97F6D7D-B522-45F9-BDA1-12C45D357490}">
          <x15:cacheHierarchy aggregatedColumn="10"/>
        </ext>
      </extLst>
    </cacheHierarchy>
    <cacheHierarchy uniqueName="[Measures].[Sum of Sales]" caption="Sum of Sales" measure="1" displayFolder="" measureGroup="order_details cp" count="0" hidden="1">
      <extLst>
        <ext xmlns:x15="http://schemas.microsoft.com/office/spreadsheetml/2010/11/main" uri="{B97F6D7D-B522-45F9-BDA1-12C45D357490}">
          <x15:cacheHierarchy aggregatedColumn="10"/>
        </ext>
      </extLst>
    </cacheHierarchy>
    <cacheHierarchy uniqueName="[Measures].[Sum of totalamount]" caption="Sum of totalamount" measure="1" displayFolder="" measureGroup="orders cp" count="0" hidden="1">
      <extLst>
        <ext xmlns:x15="http://schemas.microsoft.com/office/spreadsheetml/2010/11/main" uri="{B97F6D7D-B522-45F9-BDA1-12C45D357490}">
          <x15:cacheHierarchy aggregatedColumn="14"/>
        </ext>
      </extLst>
    </cacheHierarchy>
    <cacheHierarchy uniqueName="[Measures].[Sum of order_id]" caption="Sum of order_id" measure="1" displayFolder="" measureGroup="orders cp" count="0" hidden="1">
      <extLst>
        <ext xmlns:x15="http://schemas.microsoft.com/office/spreadsheetml/2010/11/main" uri="{B97F6D7D-B522-45F9-BDA1-12C45D357490}">
          <x15:cacheHierarchy aggregatedColumn="11"/>
        </ext>
      </extLst>
    </cacheHierarchy>
    <cacheHierarchy uniqueName="[Measures].[Count of order_id]" caption="Count of order_id" measure="1" displayFolder="" measureGroup="orders cp"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quantity]" caption="Sum of quantity" measure="1" displayFolder="" measureGroup="order_details cp" count="0" hidden="1">
      <extLst>
        <ext xmlns:x15="http://schemas.microsoft.com/office/spreadsheetml/2010/11/main" uri="{B97F6D7D-B522-45F9-BDA1-12C45D357490}">
          <x15:cacheHierarchy aggregatedColumn="8"/>
        </ext>
      </extLst>
    </cacheHierarchy>
    <cacheHierarchy uniqueName="[Measures].[Count of quantity]" caption="Count of quantity" measure="1" displayFolder="" measureGroup="order_details cp" count="0" hidden="1">
      <extLst>
        <ext xmlns:x15="http://schemas.microsoft.com/office/spreadsheetml/2010/11/main" uri="{B97F6D7D-B522-45F9-BDA1-12C45D357490}">
          <x15:cacheHierarchy aggregatedColumn="8"/>
        </ext>
      </extLst>
    </cacheHierarchy>
    <cacheHierarchy uniqueName="[Measures].[Sum of unitprice]" caption="Sum of unitprice" measure="1" displayFolder="" measureGroup="order_details cp" count="0" hidden="1">
      <extLst>
        <ext xmlns:x15="http://schemas.microsoft.com/office/spreadsheetml/2010/11/main" uri="{B97F6D7D-B522-45F9-BDA1-12C45D357490}">
          <x15:cacheHierarchy aggregatedColumn="9"/>
        </ext>
      </extLst>
    </cacheHierarchy>
    <cacheHierarchy uniqueName="[Measures].[Count of Latest order]" caption="Count of Latest order" measure="1" displayFolder="" measureGroup="orders cp" count="0" hidden="1">
      <extLst>
        <ext xmlns:x15="http://schemas.microsoft.com/office/spreadsheetml/2010/11/main" uri="{B97F6D7D-B522-45F9-BDA1-12C45D357490}">
          <x15:cacheHierarchy aggregatedColumn="19"/>
        </ext>
      </extLst>
    </cacheHierarchy>
    <cacheHierarchy uniqueName="[Measures].[Sum of customer_id]" caption="Sum of customer_id" measure="1" displayFolder="" measureGroup="orders cp" count="0" hidden="1">
      <extLst>
        <ext xmlns:x15="http://schemas.microsoft.com/office/spreadsheetml/2010/11/main" uri="{B97F6D7D-B522-45F9-BDA1-12C45D357490}">
          <x15:cacheHierarchy aggregatedColumn="12"/>
        </ext>
      </extLst>
    </cacheHierarchy>
    <cacheHierarchy uniqueName="[Measures].[Count of customer_id]" caption="Count of customer_id" measure="1" displayFolder="" measureGroup="orders cp" count="0" hidden="1">
      <extLst>
        <ext xmlns:x15="http://schemas.microsoft.com/office/spreadsheetml/2010/11/main" uri="{B97F6D7D-B522-45F9-BDA1-12C45D357490}">
          <x15:cacheHierarchy aggregatedColumn="12"/>
        </ext>
      </extLst>
    </cacheHierarchy>
    <cacheHierarchy uniqueName="[Measures].[Distinct Count of customer_id]" caption="Distinct Count of customer_id" measure="1" displayFolder="" measureGroup="orders cp" count="0" hidden="1">
      <extLst>
        <ext xmlns:x15="http://schemas.microsoft.com/office/spreadsheetml/2010/11/main" uri="{B97F6D7D-B522-45F9-BDA1-12C45D357490}">
          <x15:cacheHierarchy aggregatedColumn="12"/>
        </ext>
      </extLst>
    </cacheHierarchy>
  </cacheHierarchies>
  <kpis count="0"/>
  <dimensions count="5">
    <dimension name="Customer cp" uniqueName="[Customer cp]" caption="Customer cp"/>
    <dimension measure="1" name="Measures" uniqueName="[Measures]" caption="Measures"/>
    <dimension name="order_details cp" uniqueName="[order_details cp]" caption="order_details cp"/>
    <dimension name="orders cp" uniqueName="[orders cp]" caption="orders cp"/>
    <dimension name="products cp" uniqueName="[products cp]" caption="products cp"/>
  </dimensions>
  <measureGroups count="4">
    <measureGroup name="Customer cp" caption="Customer cp"/>
    <measureGroup name="order_details cp" caption="order_details cp"/>
    <measureGroup name="orders cp" caption="orders cp"/>
    <measureGroup name="products cp" caption="products cp"/>
  </measureGroups>
  <maps count="8">
    <map measureGroup="0" dimension="0"/>
    <map measureGroup="1" dimension="0"/>
    <map measureGroup="1" dimension="2"/>
    <map measureGroup="1" dimension="3"/>
    <map measureGroup="1" dimension="4"/>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OKEHINDE" refreshedDate="45940.000698148149" createdVersion="3" refreshedVersion="8" minRefreshableVersion="3" recordCount="0" supportSubquery="1" supportAdvancedDrill="1" xr:uid="{EC6FD8B4-E7C0-4167-83A7-5304C91979EF}">
  <cacheSource type="external" connectionId="5">
    <extLst>
      <ext xmlns:x14="http://schemas.microsoft.com/office/spreadsheetml/2009/9/main" uri="{F057638F-6D5F-4e77-A914-E7F072B9BCA8}">
        <x14:sourceConnection name="ThisWorkbookDataModel"/>
      </ext>
    </extLst>
  </cacheSource>
  <cacheFields count="0"/>
  <cacheHierarchies count="53">
    <cacheHierarchy uniqueName="[Customer cp].[customer_id]" caption="customer_id" attribute="1" defaultMemberUniqueName="[Customer cp].[customer_id].[All]" allUniqueName="[Customer cp].[customer_id].[All]" dimensionUniqueName="[Customer cp]" displayFolder="" count="0" memberValueDatatype="20" unbalanced="0"/>
    <cacheHierarchy uniqueName="[Customer cp].[Names]" caption="Names" attribute="1" defaultMemberUniqueName="[Customer cp].[Names].[All]" allUniqueName="[Customer cp].[Names].[All]" dimensionUniqueName="[Customer cp]" displayFolder="" count="0" memberValueDatatype="130" unbalanced="0"/>
    <cacheHierarchy uniqueName="[Customer cp].[email]" caption="email" attribute="1" defaultMemberUniqueName="[Customer cp].[email].[All]" allUniqueName="[Customer cp].[email].[All]" dimensionUniqueName="[Customer cp]" displayFolder="" count="0" memberValueDatatype="130" unbalanced="0"/>
    <cacheHierarchy uniqueName="[Customer cp].[signup_date]" caption="signup_date" attribute="1" time="1" defaultMemberUniqueName="[Customer cp].[signup_date].[All]" allUniqueName="[Customer cp].[signup_date].[All]" dimensionUniqueName="[Customer cp]" displayFolder="" count="0" memberValueDatatype="7" unbalanced="0"/>
    <cacheHierarchy uniqueName="[Customer cp].[Year]" caption="Year" attribute="1" defaultMemberUniqueName="[Customer cp].[Year].[All]" allUniqueName="[Customer cp].[Year].[All]" dimensionUniqueName="[Customer cp]" displayFolder="" count="0" memberValueDatatype="20" unbalanced="0"/>
    <cacheHierarchy uniqueName="[order_details cp].[orderdetailid]" caption="orderdetailid" attribute="1" defaultMemberUniqueName="[order_details cp].[orderdetailid].[All]" allUniqueName="[order_details cp].[orderdetailid].[All]" dimensionUniqueName="[order_details cp]" displayFolder="" count="0" memberValueDatatype="20" unbalanced="0"/>
    <cacheHierarchy uniqueName="[order_details cp].[orderid]" caption="orderid" attribute="1" defaultMemberUniqueName="[order_details cp].[orderid].[All]" allUniqueName="[order_details cp].[orderid].[All]" dimensionUniqueName="[order_details cp]" displayFolder="" count="0" memberValueDatatype="20" unbalanced="0"/>
    <cacheHierarchy uniqueName="[order_details cp].[productid]" caption="productid" attribute="1" defaultMemberUniqueName="[order_details cp].[productid].[All]" allUniqueName="[order_details cp].[productid].[All]" dimensionUniqueName="[order_details cp]" displayFolder="" count="0" memberValueDatatype="20" unbalanced="0"/>
    <cacheHierarchy uniqueName="[order_details cp].[quantity]" caption="quantity" attribute="1" defaultMemberUniqueName="[order_details cp].[quantity].[All]" allUniqueName="[order_details cp].[quantity].[All]" dimensionUniqueName="[order_details cp]" displayFolder="" count="0" memberValueDatatype="20" unbalanced="0"/>
    <cacheHierarchy uniqueName="[order_details cp].[unitprice]" caption="unitprice" attribute="1" defaultMemberUniqueName="[order_details cp].[unitprice].[All]" allUniqueName="[order_details cp].[unitprice].[All]" dimensionUniqueName="[order_details cp]" displayFolder="" count="0" memberValueDatatype="5" unbalanced="0"/>
    <cacheHierarchy uniqueName="[order_details cp].[Sales]" caption="Sales" attribute="1" defaultMemberUniqueName="[order_details cp].[Sales].[All]" allUniqueName="[order_details cp].[Sales].[All]" dimensionUniqueName="[order_details cp]" displayFolder="" count="0" memberValueDatatype="5" unbalanced="0"/>
    <cacheHierarchy uniqueName="[orders cp].[order_id]" caption="order_id" attribute="1" defaultMemberUniqueName="[orders cp].[order_id].[All]" allUniqueName="[orders cp].[order_id].[All]" dimensionUniqueName="[orders cp]" displayFolder="" count="0" memberValueDatatype="20" unbalanced="0"/>
    <cacheHierarchy uniqueName="[orders cp].[customer_id]" caption="customer_id" attribute="1" defaultMemberUniqueName="[orders cp].[customer_id].[All]" allUniqueName="[orders cp].[customer_id].[All]" dimensionUniqueName="[orders cp]" displayFolder="" count="0" memberValueDatatype="20" unbalanced="0"/>
    <cacheHierarchy uniqueName="[orders cp].[order_date.1]" caption="order_date.1" attribute="1" time="1" defaultMemberUniqueName="[orders cp].[order_date.1].[All]" allUniqueName="[orders cp].[order_date.1].[All]" dimensionUniqueName="[orders cp]" displayFolder="" count="0" memberValueDatatype="7" unbalanced="0"/>
    <cacheHierarchy uniqueName="[orders cp].[totalamount]" caption="totalamount" attribute="1" defaultMemberUniqueName="[orders cp].[totalamount].[All]" allUniqueName="[orders cp].[totalamount].[All]" dimensionUniqueName="[orders cp]" displayFolder="" count="0" memberValueDatatype="5" unbalanced="0"/>
    <cacheHierarchy uniqueName="[orders cp].[status]" caption="status" attribute="1" defaultMemberUniqueName="[orders cp].[status].[All]" allUniqueName="[orders cp].[status].[All]" dimensionUniqueName="[orders cp]" displayFolder="" count="2" memberValueDatatype="130" unbalanced="0"/>
    <cacheHierarchy uniqueName="[orders cp].[Month]" caption="Month" attribute="1" defaultMemberUniqueName="[orders cp].[Month].[All]" allUniqueName="[orders cp].[Month].[All]" dimensionUniqueName="[orders cp]" displayFolder="" count="0" memberValueDatatype="130" unbalanced="0"/>
    <cacheHierarchy uniqueName="[orders cp].[Quarter]" caption="Quarter" attribute="1" defaultMemberUniqueName="[orders cp].[Quarter].[All]" allUniqueName="[orders cp].[Quarter].[All]" dimensionUniqueName="[orders cp]" displayFolder="" count="0" memberValueDatatype="20" unbalanced="0"/>
    <cacheHierarchy uniqueName="[orders cp].[Year]" caption="Year" attribute="1" defaultMemberUniqueName="[orders cp].[Year].[All]" allUniqueName="[orders cp].[Year].[All]" dimensionUniqueName="[orders cp]" displayFolder="" count="0" memberValueDatatype="20" unbalanced="0"/>
    <cacheHierarchy uniqueName="[orders cp].[Latest order]" caption="Latest order" attribute="1" defaultMemberUniqueName="[orders cp].[Latest order].[All]" allUniqueName="[orders cp].[Latest order].[All]" dimensionUniqueName="[orders cp]" displayFolder="" count="0" memberValueDatatype="130" unbalanced="0"/>
    <cacheHierarchy uniqueName="[orders cp].[order_date.1 (Year)]" caption="order_date.1 (Year)" attribute="1" defaultMemberUniqueName="[orders cp].[order_date.1 (Year)].[All]" allUniqueName="[orders cp].[order_date.1 (Year)].[All]" dimensionUniqueName="[orders cp]" displayFolder="" count="0" memberValueDatatype="130" unbalanced="0"/>
    <cacheHierarchy uniqueName="[orders cp].[order_date.1 (Quarter)]" caption="order_date.1 (Quarter)" attribute="1" defaultMemberUniqueName="[orders cp].[order_date.1 (Quarter)].[All]" allUniqueName="[orders cp].[order_date.1 (Quarter)].[All]" dimensionUniqueName="[orders cp]" displayFolder="" count="2" memberValueDatatype="130" unbalanced="0"/>
    <cacheHierarchy uniqueName="[orders cp].[order_date.1 (Month)]" caption="order_date.1 (Month)" attribute="1" defaultMemberUniqueName="[orders cp].[order_date.1 (Month)].[All]" allUniqueName="[orders cp].[order_date.1 (Month)].[All]" dimensionUniqueName="[orders cp]" displayFolder="" count="0" memberValueDatatype="130" unbalanced="0"/>
    <cacheHierarchy uniqueName="[products cp].[productid]" caption="productid" attribute="1" defaultMemberUniqueName="[products cp].[productid].[All]" allUniqueName="[products cp].[productid].[All]" dimensionUniqueName="[products cp]" displayFolder="" count="0" memberValueDatatype="20" unbalanced="0"/>
    <cacheHierarchy uniqueName="[products cp].[product_name]" caption="product_name" attribute="1" defaultMemberUniqueName="[products cp].[product_name].[All]" allUniqueName="[products cp].[product_name].[All]" dimensionUniqueName="[products cp]" displayFolder="" count="0" memberValueDatatype="130" unbalanced="0"/>
    <cacheHierarchy uniqueName="[products cp].[category]" caption="category" attribute="1" defaultMemberUniqueName="[products cp].[category].[All]" allUniqueName="[products cp].[category].[All]" dimensionUniqueName="[products cp]" displayFolder="" count="0" memberValueDatatype="130" unbalanced="0"/>
    <cacheHierarchy uniqueName="[products cp].[price]" caption="price" attribute="1" defaultMemberUniqueName="[products cp].[price].[All]" allUniqueName="[products cp].[price].[All]" dimensionUniqueName="[products cp]" displayFolder="" count="0" memberValueDatatype="5" unbalanced="0"/>
    <cacheHierarchy uniqueName="[products cp].[stock_quantity]" caption="stock_quantity" attribute="1" defaultMemberUniqueName="[products cp].[stock_quantity].[All]" allUniqueName="[products cp].[stock_quantity].[All]" dimensionUniqueName="[products cp]" displayFolder="" count="0" memberValueDatatype="20" unbalanced="0"/>
    <cacheHierarchy uniqueName="[orders cp].[order_date.1 (Month Index)]" caption="order_date.1 (Month Index)" attribute="1" defaultMemberUniqueName="[orders cp].[order_date.1 (Month Index)].[All]" allUniqueName="[orders cp].[order_date.1 (Month Index)].[All]" dimensionUniqueName="[orders cp]" displayFolder="" count="0" memberValueDatatype="20" unbalanced="0" hidden="1"/>
    <cacheHierarchy uniqueName="[Measures].[Total quantity]" caption="Total quantity" measure="1" displayFolder="" measureGroup="Customer cp" count="0"/>
    <cacheHierarchy uniqueName="[Measures].[total orders]" caption="total orders" measure="1" displayFolder="" measureGroup="Customer cp" count="0"/>
    <cacheHierarchy uniqueName="[Measures].[Average Sales]" caption="Average Sales" measure="1" displayFolder="" measureGroup="Customer cp" count="0"/>
    <cacheHierarchy uniqueName="[Measures].[Average totalamount]" caption="Average totalamount" measure="1" displayFolder="" measureGroup="Customer cp" count="0"/>
    <cacheHierarchy uniqueName="[Measures].[Recent order status]" caption="Recent order status" measure="1" displayFolder="" measureGroup="Customer cp" count="0"/>
    <cacheHierarchy uniqueName="[Measures].[total customers]" caption="total customers" measure="1" displayFolder="" measureGroup="Customer cp" count="0"/>
    <cacheHierarchy uniqueName="[Measures].[returning customers]" caption="returning customers" measure="1" displayFolder="" measureGroup="Customer cp" count="0"/>
    <cacheHierarchy uniqueName="[Measures].[__XL_Count Customer cp]" caption="__XL_Count Customer cp" measure="1" displayFolder="" measureGroup="Customer cp" count="0" hidden="1"/>
    <cacheHierarchy uniqueName="[Measures].[__XL_Count products cp]" caption="__XL_Count products cp" measure="1" displayFolder="" measureGroup="products cp" count="0" hidden="1"/>
    <cacheHierarchy uniqueName="[Measures].[__XL_Count orders cp]" caption="__XL_Count orders cp" measure="1" displayFolder="" measureGroup="orders cp" count="0" hidden="1"/>
    <cacheHierarchy uniqueName="[Measures].[__XL_Count order_details cp]" caption="__XL_Count order_details cp" measure="1" displayFolder="" measureGroup="order_details cp" count="0" hidden="1"/>
    <cacheHierarchy uniqueName="[Measures].[__No measures defined]" caption="__No measures defined" measure="1" displayFolder="" count="0" hidden="1"/>
    <cacheHierarchy uniqueName="[Measures].[Count of Sales]" caption="Count of Sales" measure="1" displayFolder="" measureGroup="order_details cp" count="0" hidden="1">
      <extLst>
        <ext xmlns:x15="http://schemas.microsoft.com/office/spreadsheetml/2010/11/main" uri="{B97F6D7D-B522-45F9-BDA1-12C45D357490}">
          <x15:cacheHierarchy aggregatedColumn="10"/>
        </ext>
      </extLst>
    </cacheHierarchy>
    <cacheHierarchy uniqueName="[Measures].[Sum of Sales]" caption="Sum of Sales" measure="1" displayFolder="" measureGroup="order_details cp" count="0" hidden="1">
      <extLst>
        <ext xmlns:x15="http://schemas.microsoft.com/office/spreadsheetml/2010/11/main" uri="{B97F6D7D-B522-45F9-BDA1-12C45D357490}">
          <x15:cacheHierarchy aggregatedColumn="10"/>
        </ext>
      </extLst>
    </cacheHierarchy>
    <cacheHierarchy uniqueName="[Measures].[Sum of totalamount]" caption="Sum of totalamount" measure="1" displayFolder="" measureGroup="orders cp" count="0" hidden="1">
      <extLst>
        <ext xmlns:x15="http://schemas.microsoft.com/office/spreadsheetml/2010/11/main" uri="{B97F6D7D-B522-45F9-BDA1-12C45D357490}">
          <x15:cacheHierarchy aggregatedColumn="14"/>
        </ext>
      </extLst>
    </cacheHierarchy>
    <cacheHierarchy uniqueName="[Measures].[Sum of order_id]" caption="Sum of order_id" measure="1" displayFolder="" measureGroup="orders cp" count="0" hidden="1">
      <extLst>
        <ext xmlns:x15="http://schemas.microsoft.com/office/spreadsheetml/2010/11/main" uri="{B97F6D7D-B522-45F9-BDA1-12C45D357490}">
          <x15:cacheHierarchy aggregatedColumn="11"/>
        </ext>
      </extLst>
    </cacheHierarchy>
    <cacheHierarchy uniqueName="[Measures].[Count of order_id]" caption="Count of order_id" measure="1" displayFolder="" measureGroup="orders cp" count="0" hidden="1">
      <extLst>
        <ext xmlns:x15="http://schemas.microsoft.com/office/spreadsheetml/2010/11/main" uri="{B97F6D7D-B522-45F9-BDA1-12C45D357490}">
          <x15:cacheHierarchy aggregatedColumn="11"/>
        </ext>
      </extLst>
    </cacheHierarchy>
    <cacheHierarchy uniqueName="[Measures].[Sum of quantity]" caption="Sum of quantity" measure="1" displayFolder="" measureGroup="order_details cp" count="0" hidden="1">
      <extLst>
        <ext xmlns:x15="http://schemas.microsoft.com/office/spreadsheetml/2010/11/main" uri="{B97F6D7D-B522-45F9-BDA1-12C45D357490}">
          <x15:cacheHierarchy aggregatedColumn="8"/>
        </ext>
      </extLst>
    </cacheHierarchy>
    <cacheHierarchy uniqueName="[Measures].[Count of quantity]" caption="Count of quantity" measure="1" displayFolder="" measureGroup="order_details cp" count="0" hidden="1">
      <extLst>
        <ext xmlns:x15="http://schemas.microsoft.com/office/spreadsheetml/2010/11/main" uri="{B97F6D7D-B522-45F9-BDA1-12C45D357490}">
          <x15:cacheHierarchy aggregatedColumn="8"/>
        </ext>
      </extLst>
    </cacheHierarchy>
    <cacheHierarchy uniqueName="[Measures].[Sum of unitprice]" caption="Sum of unitprice" measure="1" displayFolder="" measureGroup="order_details cp" count="0" hidden="1">
      <extLst>
        <ext xmlns:x15="http://schemas.microsoft.com/office/spreadsheetml/2010/11/main" uri="{B97F6D7D-B522-45F9-BDA1-12C45D357490}">
          <x15:cacheHierarchy aggregatedColumn="9"/>
        </ext>
      </extLst>
    </cacheHierarchy>
    <cacheHierarchy uniqueName="[Measures].[Count of Latest order]" caption="Count of Latest order" measure="1" displayFolder="" measureGroup="orders cp" count="0" hidden="1">
      <extLst>
        <ext xmlns:x15="http://schemas.microsoft.com/office/spreadsheetml/2010/11/main" uri="{B97F6D7D-B522-45F9-BDA1-12C45D357490}">
          <x15:cacheHierarchy aggregatedColumn="19"/>
        </ext>
      </extLst>
    </cacheHierarchy>
    <cacheHierarchy uniqueName="[Measures].[Sum of customer_id]" caption="Sum of customer_id" measure="1" displayFolder="" measureGroup="orders cp" count="0" hidden="1">
      <extLst>
        <ext xmlns:x15="http://schemas.microsoft.com/office/spreadsheetml/2010/11/main" uri="{B97F6D7D-B522-45F9-BDA1-12C45D357490}">
          <x15:cacheHierarchy aggregatedColumn="12"/>
        </ext>
      </extLst>
    </cacheHierarchy>
    <cacheHierarchy uniqueName="[Measures].[Count of customer_id]" caption="Count of customer_id" measure="1" displayFolder="" measureGroup="orders cp" count="0" hidden="1">
      <extLst>
        <ext xmlns:x15="http://schemas.microsoft.com/office/spreadsheetml/2010/11/main" uri="{B97F6D7D-B522-45F9-BDA1-12C45D357490}">
          <x15:cacheHierarchy aggregatedColumn="12"/>
        </ext>
      </extLst>
    </cacheHierarchy>
    <cacheHierarchy uniqueName="[Measures].[Distinct Count of customer_id]" caption="Distinct Count of customer_id" measure="1" displayFolder="" measureGroup="orders cp"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38378546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OKEHINDE" refreshedDate="45939.904158217592" createdVersion="5" refreshedVersion="8" minRefreshableVersion="3" recordCount="0" supportSubquery="1" supportAdvancedDrill="1" xr:uid="{7F10BC47-B347-428C-AF70-AF890642C6FC}">
  <cacheSource type="external" connectionId="5"/>
  <cacheFields count="2">
    <cacheField name="[Customer cp].[Names].[Names]" caption="Names" numFmtId="0" hierarchy="1" level="1">
      <sharedItems count="5">
        <s v="David Lee"/>
        <s v="Jean Dougherty"/>
        <s v="Mark Cannon"/>
        <s v="Miranda Thomas"/>
        <s v="Ricky Rush"/>
      </sharedItems>
    </cacheField>
    <cacheField name="[Measures].[Average totalamount]" caption="Average totalamount" numFmtId="0" hierarchy="32" level="32767"/>
  </cacheFields>
  <cacheHierarchies count="53">
    <cacheHierarchy uniqueName="[Customer cp].[customer_id]" caption="customer_id" attribute="1" defaultMemberUniqueName="[Customer cp].[customer_id].[All]" allUniqueName="[Customer cp].[customer_id].[All]" dimensionUniqueName="[Customer cp]" displayFolder="" count="0" memberValueDatatype="20" unbalanced="0"/>
    <cacheHierarchy uniqueName="[Customer cp].[Names]" caption="Names" attribute="1" defaultMemberUniqueName="[Customer cp].[Names].[All]" allUniqueName="[Customer cp].[Names].[All]" dimensionUniqueName="[Customer cp]" displayFolder="" count="2" memberValueDatatype="130" unbalanced="0">
      <fieldsUsage count="2">
        <fieldUsage x="-1"/>
        <fieldUsage x="0"/>
      </fieldsUsage>
    </cacheHierarchy>
    <cacheHierarchy uniqueName="[Customer cp].[email]" caption="email" attribute="1" defaultMemberUniqueName="[Customer cp].[email].[All]" allUniqueName="[Customer cp].[email].[All]" dimensionUniqueName="[Customer cp]" displayFolder="" count="0" memberValueDatatype="130" unbalanced="0"/>
    <cacheHierarchy uniqueName="[Customer cp].[signup_date]" caption="signup_date" attribute="1" time="1" defaultMemberUniqueName="[Customer cp].[signup_date].[All]" allUniqueName="[Customer cp].[signup_date].[All]" dimensionUniqueName="[Customer cp]" displayFolder="" count="0" memberValueDatatype="7" unbalanced="0"/>
    <cacheHierarchy uniqueName="[Customer cp].[Year]" caption="Year" attribute="1" defaultMemberUniqueName="[Customer cp].[Year].[All]" allUniqueName="[Customer cp].[Year].[All]" dimensionUniqueName="[Customer cp]" displayFolder="" count="0" memberValueDatatype="20" unbalanced="0"/>
    <cacheHierarchy uniqueName="[order_details cp].[orderdetailid]" caption="orderdetailid" attribute="1" defaultMemberUniqueName="[order_details cp].[orderdetailid].[All]" allUniqueName="[order_details cp].[orderdetailid].[All]" dimensionUniqueName="[order_details cp]" displayFolder="" count="0" memberValueDatatype="20" unbalanced="0"/>
    <cacheHierarchy uniqueName="[order_details cp].[orderid]" caption="orderid" attribute="1" defaultMemberUniqueName="[order_details cp].[orderid].[All]" allUniqueName="[order_details cp].[orderid].[All]" dimensionUniqueName="[order_details cp]" displayFolder="" count="0" memberValueDatatype="20" unbalanced="0"/>
    <cacheHierarchy uniqueName="[order_details cp].[productid]" caption="productid" attribute="1" defaultMemberUniqueName="[order_details cp].[productid].[All]" allUniqueName="[order_details cp].[productid].[All]" dimensionUniqueName="[order_details cp]" displayFolder="" count="0" memberValueDatatype="20" unbalanced="0"/>
    <cacheHierarchy uniqueName="[order_details cp].[quantity]" caption="quantity" attribute="1" defaultMemberUniqueName="[order_details cp].[quantity].[All]" allUniqueName="[order_details cp].[quantity].[All]" dimensionUniqueName="[order_details cp]" displayFolder="" count="0" memberValueDatatype="20" unbalanced="0"/>
    <cacheHierarchy uniqueName="[order_details cp].[unitprice]" caption="unitprice" attribute="1" defaultMemberUniqueName="[order_details cp].[unitprice].[All]" allUniqueName="[order_details cp].[unitprice].[All]" dimensionUniqueName="[order_details cp]" displayFolder="" count="0" memberValueDatatype="5" unbalanced="0"/>
    <cacheHierarchy uniqueName="[order_details cp].[Sales]" caption="Sales" attribute="1" defaultMemberUniqueName="[order_details cp].[Sales].[All]" allUniqueName="[order_details cp].[Sales].[All]" dimensionUniqueName="[order_details cp]" displayFolder="" count="0" memberValueDatatype="5" unbalanced="0"/>
    <cacheHierarchy uniqueName="[orders cp].[order_id]" caption="order_id" attribute="1" defaultMemberUniqueName="[orders cp].[order_id].[All]" allUniqueName="[orders cp].[order_id].[All]" dimensionUniqueName="[orders cp]" displayFolder="" count="0" memberValueDatatype="20" unbalanced="0"/>
    <cacheHierarchy uniqueName="[orders cp].[customer_id]" caption="customer_id" attribute="1" defaultMemberUniqueName="[orders cp].[customer_id].[All]" allUniqueName="[orders cp].[customer_id].[All]" dimensionUniqueName="[orders cp]" displayFolder="" count="0" memberValueDatatype="20" unbalanced="0"/>
    <cacheHierarchy uniqueName="[orders cp].[order_date.1]" caption="order_date.1" attribute="1" time="1" defaultMemberUniqueName="[orders cp].[order_date.1].[All]" allUniqueName="[orders cp].[order_date.1].[All]" dimensionUniqueName="[orders cp]" displayFolder="" count="0" memberValueDatatype="7" unbalanced="0"/>
    <cacheHierarchy uniqueName="[orders cp].[totalamount]" caption="totalamount" attribute="1" defaultMemberUniqueName="[orders cp].[totalamount].[All]" allUniqueName="[orders cp].[totalamount].[All]" dimensionUniqueName="[orders cp]" displayFolder="" count="0" memberValueDatatype="5" unbalanced="0"/>
    <cacheHierarchy uniqueName="[orders cp].[status]" caption="status" attribute="1" defaultMemberUniqueName="[orders cp].[status].[All]" allUniqueName="[orders cp].[status].[All]" dimensionUniqueName="[orders cp]" displayFolder="" count="2" memberValueDatatype="130" unbalanced="0"/>
    <cacheHierarchy uniqueName="[orders cp].[Month]" caption="Month" attribute="1" defaultMemberUniqueName="[orders cp].[Month].[All]" allUniqueName="[orders cp].[Month].[All]" dimensionUniqueName="[orders cp]" displayFolder="" count="0" memberValueDatatype="130" unbalanced="0"/>
    <cacheHierarchy uniqueName="[orders cp].[Quarter]" caption="Quarter" attribute="1" defaultMemberUniqueName="[orders cp].[Quarter].[All]" allUniqueName="[orders cp].[Quarter].[All]" dimensionUniqueName="[orders cp]" displayFolder="" count="0" memberValueDatatype="20" unbalanced="0"/>
    <cacheHierarchy uniqueName="[orders cp].[Year]" caption="Year" attribute="1" defaultMemberUniqueName="[orders cp].[Year].[All]" allUniqueName="[orders cp].[Year].[All]" dimensionUniqueName="[orders cp]" displayFolder="" count="0" memberValueDatatype="20" unbalanced="0"/>
    <cacheHierarchy uniqueName="[orders cp].[Latest order]" caption="Latest order" attribute="1" defaultMemberUniqueName="[orders cp].[Latest order].[All]" allUniqueName="[orders cp].[Latest order].[All]" dimensionUniqueName="[orders cp]" displayFolder="" count="0" memberValueDatatype="130" unbalanced="0"/>
    <cacheHierarchy uniqueName="[orders cp].[order_date.1 (Year)]" caption="order_date.1 (Year)" attribute="1" defaultMemberUniqueName="[orders cp].[order_date.1 (Year)].[All]" allUniqueName="[orders cp].[order_date.1 (Year)].[All]" dimensionUniqueName="[orders cp]" displayFolder="" count="0" memberValueDatatype="130" unbalanced="0"/>
    <cacheHierarchy uniqueName="[orders cp].[order_date.1 (Quarter)]" caption="order_date.1 (Quarter)" attribute="1" defaultMemberUniqueName="[orders cp].[order_date.1 (Quarter)].[All]" allUniqueName="[orders cp].[order_date.1 (Quarter)].[All]" dimensionUniqueName="[orders cp]" displayFolder="" count="0" memberValueDatatype="130" unbalanced="0"/>
    <cacheHierarchy uniqueName="[orders cp].[order_date.1 (Month)]" caption="order_date.1 (Month)" attribute="1" defaultMemberUniqueName="[orders cp].[order_date.1 (Month)].[All]" allUniqueName="[orders cp].[order_date.1 (Month)].[All]" dimensionUniqueName="[orders cp]" displayFolder="" count="0" memberValueDatatype="130" unbalanced="0"/>
    <cacheHierarchy uniqueName="[products cp].[productid]" caption="productid" attribute="1" defaultMemberUniqueName="[products cp].[productid].[All]" allUniqueName="[products cp].[productid].[All]" dimensionUniqueName="[products cp]" displayFolder="" count="0" memberValueDatatype="20" unbalanced="0"/>
    <cacheHierarchy uniqueName="[products cp].[product_name]" caption="product_name" attribute="1" defaultMemberUniqueName="[products cp].[product_name].[All]" allUniqueName="[products cp].[product_name].[All]" dimensionUniqueName="[products cp]" displayFolder="" count="0" memberValueDatatype="130" unbalanced="0"/>
    <cacheHierarchy uniqueName="[products cp].[category]" caption="category" attribute="1" defaultMemberUniqueName="[products cp].[category].[All]" allUniqueName="[products cp].[category].[All]" dimensionUniqueName="[products cp]" displayFolder="" count="0" memberValueDatatype="130" unbalanced="0"/>
    <cacheHierarchy uniqueName="[products cp].[price]" caption="price" attribute="1" defaultMemberUniqueName="[products cp].[price].[All]" allUniqueName="[products cp].[price].[All]" dimensionUniqueName="[products cp]" displayFolder="" count="0" memberValueDatatype="5" unbalanced="0"/>
    <cacheHierarchy uniqueName="[products cp].[stock_quantity]" caption="stock_quantity" attribute="1" defaultMemberUniqueName="[products cp].[stock_quantity].[All]" allUniqueName="[products cp].[stock_quantity].[All]" dimensionUniqueName="[products cp]" displayFolder="" count="0" memberValueDatatype="20" unbalanced="0"/>
    <cacheHierarchy uniqueName="[orders cp].[order_date.1 (Month Index)]" caption="order_date.1 (Month Index)" attribute="1" defaultMemberUniqueName="[orders cp].[order_date.1 (Month Index)].[All]" allUniqueName="[orders cp].[order_date.1 (Month Index)].[All]" dimensionUniqueName="[orders cp]" displayFolder="" count="0" memberValueDatatype="20" unbalanced="0" hidden="1"/>
    <cacheHierarchy uniqueName="[Measures].[Total quantity]" caption="Total quantity" measure="1" displayFolder="" measureGroup="Customer cp" count="0"/>
    <cacheHierarchy uniqueName="[Measures].[total orders]" caption="total orders" measure="1" displayFolder="" measureGroup="Customer cp" count="0"/>
    <cacheHierarchy uniqueName="[Measures].[Average Sales]" caption="Average Sales" measure="1" displayFolder="" measureGroup="Customer cp" count="0"/>
    <cacheHierarchy uniqueName="[Measures].[Average totalamount]" caption="Average totalamount" measure="1" displayFolder="" measureGroup="Customer cp" count="0" oneField="1">
      <fieldsUsage count="1">
        <fieldUsage x="1"/>
      </fieldsUsage>
    </cacheHierarchy>
    <cacheHierarchy uniqueName="[Measures].[Recent order status]" caption="Recent order status" measure="1" displayFolder="" measureGroup="Customer cp" count="0"/>
    <cacheHierarchy uniqueName="[Measures].[total customers]" caption="total customers" measure="1" displayFolder="" measureGroup="Customer cp" count="0"/>
    <cacheHierarchy uniqueName="[Measures].[returning customers]" caption="returning customers" measure="1" displayFolder="" measureGroup="Customer cp" count="0"/>
    <cacheHierarchy uniqueName="[Measures].[__XL_Count Customer cp]" caption="__XL_Count Customer cp" measure="1" displayFolder="" measureGroup="Customer cp" count="0" hidden="1"/>
    <cacheHierarchy uniqueName="[Measures].[__XL_Count products cp]" caption="__XL_Count products cp" measure="1" displayFolder="" measureGroup="products cp" count="0" hidden="1"/>
    <cacheHierarchy uniqueName="[Measures].[__XL_Count orders cp]" caption="__XL_Count orders cp" measure="1" displayFolder="" measureGroup="orders cp" count="0" hidden="1"/>
    <cacheHierarchy uniqueName="[Measures].[__XL_Count order_details cp]" caption="__XL_Count order_details cp" measure="1" displayFolder="" measureGroup="order_details cp" count="0" hidden="1"/>
    <cacheHierarchy uniqueName="[Measures].[__No measures defined]" caption="__No measures defined" measure="1" displayFolder="" count="0" hidden="1"/>
    <cacheHierarchy uniqueName="[Measures].[Count of Sales]" caption="Count of Sales" measure="1" displayFolder="" measureGroup="order_details cp" count="0" hidden="1">
      <extLst>
        <ext xmlns:x15="http://schemas.microsoft.com/office/spreadsheetml/2010/11/main" uri="{B97F6D7D-B522-45F9-BDA1-12C45D357490}">
          <x15:cacheHierarchy aggregatedColumn="10"/>
        </ext>
      </extLst>
    </cacheHierarchy>
    <cacheHierarchy uniqueName="[Measures].[Sum of Sales]" caption="Sum of Sales" measure="1" displayFolder="" measureGroup="order_details cp" count="0" hidden="1">
      <extLst>
        <ext xmlns:x15="http://schemas.microsoft.com/office/spreadsheetml/2010/11/main" uri="{B97F6D7D-B522-45F9-BDA1-12C45D357490}">
          <x15:cacheHierarchy aggregatedColumn="10"/>
        </ext>
      </extLst>
    </cacheHierarchy>
    <cacheHierarchy uniqueName="[Measures].[Sum of totalamount]" caption="Sum of totalamount" measure="1" displayFolder="" measureGroup="orders cp" count="0" hidden="1">
      <extLst>
        <ext xmlns:x15="http://schemas.microsoft.com/office/spreadsheetml/2010/11/main" uri="{B97F6D7D-B522-45F9-BDA1-12C45D357490}">
          <x15:cacheHierarchy aggregatedColumn="14"/>
        </ext>
      </extLst>
    </cacheHierarchy>
    <cacheHierarchy uniqueName="[Measures].[Sum of order_id]" caption="Sum of order_id" measure="1" displayFolder="" measureGroup="orders cp" count="0" hidden="1">
      <extLst>
        <ext xmlns:x15="http://schemas.microsoft.com/office/spreadsheetml/2010/11/main" uri="{B97F6D7D-B522-45F9-BDA1-12C45D357490}">
          <x15:cacheHierarchy aggregatedColumn="11"/>
        </ext>
      </extLst>
    </cacheHierarchy>
    <cacheHierarchy uniqueName="[Measures].[Count of order_id]" caption="Count of order_id" measure="1" displayFolder="" measureGroup="orders cp" count="0" hidden="1">
      <extLst>
        <ext xmlns:x15="http://schemas.microsoft.com/office/spreadsheetml/2010/11/main" uri="{B97F6D7D-B522-45F9-BDA1-12C45D357490}">
          <x15:cacheHierarchy aggregatedColumn="11"/>
        </ext>
      </extLst>
    </cacheHierarchy>
    <cacheHierarchy uniqueName="[Measures].[Sum of quantity]" caption="Sum of quantity" measure="1" displayFolder="" measureGroup="order_details cp" count="0" hidden="1">
      <extLst>
        <ext xmlns:x15="http://schemas.microsoft.com/office/spreadsheetml/2010/11/main" uri="{B97F6D7D-B522-45F9-BDA1-12C45D357490}">
          <x15:cacheHierarchy aggregatedColumn="8"/>
        </ext>
      </extLst>
    </cacheHierarchy>
    <cacheHierarchy uniqueName="[Measures].[Count of quantity]" caption="Count of quantity" measure="1" displayFolder="" measureGroup="order_details cp" count="0" hidden="1">
      <extLst>
        <ext xmlns:x15="http://schemas.microsoft.com/office/spreadsheetml/2010/11/main" uri="{B97F6D7D-B522-45F9-BDA1-12C45D357490}">
          <x15:cacheHierarchy aggregatedColumn="8"/>
        </ext>
      </extLst>
    </cacheHierarchy>
    <cacheHierarchy uniqueName="[Measures].[Sum of unitprice]" caption="Sum of unitprice" measure="1" displayFolder="" measureGroup="order_details cp" count="0" hidden="1">
      <extLst>
        <ext xmlns:x15="http://schemas.microsoft.com/office/spreadsheetml/2010/11/main" uri="{B97F6D7D-B522-45F9-BDA1-12C45D357490}">
          <x15:cacheHierarchy aggregatedColumn="9"/>
        </ext>
      </extLst>
    </cacheHierarchy>
    <cacheHierarchy uniqueName="[Measures].[Count of Latest order]" caption="Count of Latest order" measure="1" displayFolder="" measureGroup="orders cp" count="0" hidden="1">
      <extLst>
        <ext xmlns:x15="http://schemas.microsoft.com/office/spreadsheetml/2010/11/main" uri="{B97F6D7D-B522-45F9-BDA1-12C45D357490}">
          <x15:cacheHierarchy aggregatedColumn="19"/>
        </ext>
      </extLst>
    </cacheHierarchy>
    <cacheHierarchy uniqueName="[Measures].[Sum of customer_id]" caption="Sum of customer_id" measure="1" displayFolder="" measureGroup="orders cp" count="0" hidden="1">
      <extLst>
        <ext xmlns:x15="http://schemas.microsoft.com/office/spreadsheetml/2010/11/main" uri="{B97F6D7D-B522-45F9-BDA1-12C45D357490}">
          <x15:cacheHierarchy aggregatedColumn="12"/>
        </ext>
      </extLst>
    </cacheHierarchy>
    <cacheHierarchy uniqueName="[Measures].[Count of customer_id]" caption="Count of customer_id" measure="1" displayFolder="" measureGroup="orders cp" count="0" hidden="1">
      <extLst>
        <ext xmlns:x15="http://schemas.microsoft.com/office/spreadsheetml/2010/11/main" uri="{B97F6D7D-B522-45F9-BDA1-12C45D357490}">
          <x15:cacheHierarchy aggregatedColumn="12"/>
        </ext>
      </extLst>
    </cacheHierarchy>
    <cacheHierarchy uniqueName="[Measures].[Distinct Count of customer_id]" caption="Distinct Count of customer_id" measure="1" displayFolder="" measureGroup="orders cp" count="0" hidden="1">
      <extLst>
        <ext xmlns:x15="http://schemas.microsoft.com/office/spreadsheetml/2010/11/main" uri="{B97F6D7D-B522-45F9-BDA1-12C45D357490}">
          <x15:cacheHierarchy aggregatedColumn="12"/>
        </ext>
      </extLst>
    </cacheHierarchy>
  </cacheHierarchies>
  <kpis count="0"/>
  <dimensions count="5">
    <dimension name="Customer cp" uniqueName="[Customer cp]" caption="Customer cp"/>
    <dimension measure="1" name="Measures" uniqueName="[Measures]" caption="Measures"/>
    <dimension name="order_details cp" uniqueName="[order_details cp]" caption="order_details cp"/>
    <dimension name="orders cp" uniqueName="[orders cp]" caption="orders cp"/>
    <dimension name="products cp" uniqueName="[products cp]" caption="products cp"/>
  </dimensions>
  <measureGroups count="4">
    <measureGroup name="Customer cp" caption="Customer cp"/>
    <measureGroup name="order_details cp" caption="order_details cp"/>
    <measureGroup name="orders cp" caption="orders cp"/>
    <measureGroup name="products cp" caption="products cp"/>
  </measureGroups>
  <maps count="8">
    <map measureGroup="0" dimension="0"/>
    <map measureGroup="1" dimension="0"/>
    <map measureGroup="1" dimension="2"/>
    <map measureGroup="1" dimension="3"/>
    <map measureGroup="1" dimension="4"/>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OKEHINDE" refreshedDate="45939.902648958334" createdVersion="5" refreshedVersion="8" minRefreshableVersion="3" recordCount="0" supportSubquery="1" supportAdvancedDrill="1" xr:uid="{9B8FC647-CA45-4CD4-BB66-DEDB964DF900}">
  <cacheSource type="external" connectionId="5"/>
  <cacheFields count="2">
    <cacheField name="[Customer cp].[Names].[Names]" caption="Names" numFmtId="0" hierarchy="1" level="1">
      <sharedItems count="5">
        <s v="David Lee"/>
        <s v="Jean Dougherty"/>
        <s v="Mark Cannon"/>
        <s v="Miranda Thomas"/>
        <s v="Ricky Rush"/>
      </sharedItems>
    </cacheField>
    <cacheField name="[Measures].[total customers]" caption="total customers" numFmtId="0" hierarchy="34" level="32767"/>
  </cacheFields>
  <cacheHierarchies count="53">
    <cacheHierarchy uniqueName="[Customer cp].[customer_id]" caption="customer_id" attribute="1" defaultMemberUniqueName="[Customer cp].[customer_id].[All]" allUniqueName="[Customer cp].[customer_id].[All]" dimensionUniqueName="[Customer cp]" displayFolder="" count="0" memberValueDatatype="20" unbalanced="0"/>
    <cacheHierarchy uniqueName="[Customer cp].[Names]" caption="Names" attribute="1" defaultMemberUniqueName="[Customer cp].[Names].[All]" allUniqueName="[Customer cp].[Names].[All]" dimensionUniqueName="[Customer cp]" displayFolder="" count="2" memberValueDatatype="130" unbalanced="0">
      <fieldsUsage count="2">
        <fieldUsage x="-1"/>
        <fieldUsage x="0"/>
      </fieldsUsage>
    </cacheHierarchy>
    <cacheHierarchy uniqueName="[Customer cp].[email]" caption="email" attribute="1" defaultMemberUniqueName="[Customer cp].[email].[All]" allUniqueName="[Customer cp].[email].[All]" dimensionUniqueName="[Customer cp]" displayFolder="" count="0" memberValueDatatype="130" unbalanced="0"/>
    <cacheHierarchy uniqueName="[Customer cp].[signup_date]" caption="signup_date" attribute="1" time="1" defaultMemberUniqueName="[Customer cp].[signup_date].[All]" allUniqueName="[Customer cp].[signup_date].[All]" dimensionUniqueName="[Customer cp]" displayFolder="" count="0" memberValueDatatype="7" unbalanced="0"/>
    <cacheHierarchy uniqueName="[Customer cp].[Year]" caption="Year" attribute="1" defaultMemberUniqueName="[Customer cp].[Year].[All]" allUniqueName="[Customer cp].[Year].[All]" dimensionUniqueName="[Customer cp]" displayFolder="" count="0" memberValueDatatype="20" unbalanced="0"/>
    <cacheHierarchy uniqueName="[order_details cp].[orderdetailid]" caption="orderdetailid" attribute="1" defaultMemberUniqueName="[order_details cp].[orderdetailid].[All]" allUniqueName="[order_details cp].[orderdetailid].[All]" dimensionUniqueName="[order_details cp]" displayFolder="" count="0" memberValueDatatype="20" unbalanced="0"/>
    <cacheHierarchy uniqueName="[order_details cp].[orderid]" caption="orderid" attribute="1" defaultMemberUniqueName="[order_details cp].[orderid].[All]" allUniqueName="[order_details cp].[orderid].[All]" dimensionUniqueName="[order_details cp]" displayFolder="" count="0" memberValueDatatype="20" unbalanced="0"/>
    <cacheHierarchy uniqueName="[order_details cp].[productid]" caption="productid" attribute="1" defaultMemberUniqueName="[order_details cp].[productid].[All]" allUniqueName="[order_details cp].[productid].[All]" dimensionUniqueName="[order_details cp]" displayFolder="" count="0" memberValueDatatype="20" unbalanced="0"/>
    <cacheHierarchy uniqueName="[order_details cp].[quantity]" caption="quantity" attribute="1" defaultMemberUniqueName="[order_details cp].[quantity].[All]" allUniqueName="[order_details cp].[quantity].[All]" dimensionUniqueName="[order_details cp]" displayFolder="" count="0" memberValueDatatype="20" unbalanced="0"/>
    <cacheHierarchy uniqueName="[order_details cp].[unitprice]" caption="unitprice" attribute="1" defaultMemberUniqueName="[order_details cp].[unitprice].[All]" allUniqueName="[order_details cp].[unitprice].[All]" dimensionUniqueName="[order_details cp]" displayFolder="" count="0" memberValueDatatype="5" unbalanced="0"/>
    <cacheHierarchy uniqueName="[order_details cp].[Sales]" caption="Sales" attribute="1" defaultMemberUniqueName="[order_details cp].[Sales].[All]" allUniqueName="[order_details cp].[Sales].[All]" dimensionUniqueName="[order_details cp]" displayFolder="" count="0" memberValueDatatype="5" unbalanced="0"/>
    <cacheHierarchy uniqueName="[orders cp].[order_id]" caption="order_id" attribute="1" defaultMemberUniqueName="[orders cp].[order_id].[All]" allUniqueName="[orders cp].[order_id].[All]" dimensionUniqueName="[orders cp]" displayFolder="" count="0" memberValueDatatype="20" unbalanced="0"/>
    <cacheHierarchy uniqueName="[orders cp].[customer_id]" caption="customer_id" attribute="1" defaultMemberUniqueName="[orders cp].[customer_id].[All]" allUniqueName="[orders cp].[customer_id].[All]" dimensionUniqueName="[orders cp]" displayFolder="" count="0" memberValueDatatype="20" unbalanced="0"/>
    <cacheHierarchy uniqueName="[orders cp].[order_date.1]" caption="order_date.1" attribute="1" time="1" defaultMemberUniqueName="[orders cp].[order_date.1].[All]" allUniqueName="[orders cp].[order_date.1].[All]" dimensionUniqueName="[orders cp]" displayFolder="" count="0" memberValueDatatype="7" unbalanced="0"/>
    <cacheHierarchy uniqueName="[orders cp].[totalamount]" caption="totalamount" attribute="1" defaultMemberUniqueName="[orders cp].[totalamount].[All]" allUniqueName="[orders cp].[totalamount].[All]" dimensionUniqueName="[orders cp]" displayFolder="" count="0" memberValueDatatype="5" unbalanced="0"/>
    <cacheHierarchy uniqueName="[orders cp].[status]" caption="status" attribute="1" defaultMemberUniqueName="[orders cp].[status].[All]" allUniqueName="[orders cp].[status].[All]" dimensionUniqueName="[orders cp]" displayFolder="" count="2" memberValueDatatype="130" unbalanced="0"/>
    <cacheHierarchy uniqueName="[orders cp].[Month]" caption="Month" attribute="1" defaultMemberUniqueName="[orders cp].[Month].[All]" allUniqueName="[orders cp].[Month].[All]" dimensionUniqueName="[orders cp]" displayFolder="" count="0" memberValueDatatype="130" unbalanced="0"/>
    <cacheHierarchy uniqueName="[orders cp].[Quarter]" caption="Quarter" attribute="1" defaultMemberUniqueName="[orders cp].[Quarter].[All]" allUniqueName="[orders cp].[Quarter].[All]" dimensionUniqueName="[orders cp]" displayFolder="" count="0" memberValueDatatype="20" unbalanced="0"/>
    <cacheHierarchy uniqueName="[orders cp].[Year]" caption="Year" attribute="1" defaultMemberUniqueName="[orders cp].[Year].[All]" allUniqueName="[orders cp].[Year].[All]" dimensionUniqueName="[orders cp]" displayFolder="" count="0" memberValueDatatype="20" unbalanced="0"/>
    <cacheHierarchy uniqueName="[orders cp].[Latest order]" caption="Latest order" attribute="1" defaultMemberUniqueName="[orders cp].[Latest order].[All]" allUniqueName="[orders cp].[Latest order].[All]" dimensionUniqueName="[orders cp]" displayFolder="" count="0" memberValueDatatype="130" unbalanced="0"/>
    <cacheHierarchy uniqueName="[orders cp].[order_date.1 (Year)]" caption="order_date.1 (Year)" attribute="1" defaultMemberUniqueName="[orders cp].[order_date.1 (Year)].[All]" allUniqueName="[orders cp].[order_date.1 (Year)].[All]" dimensionUniqueName="[orders cp]" displayFolder="" count="0" memberValueDatatype="130" unbalanced="0"/>
    <cacheHierarchy uniqueName="[orders cp].[order_date.1 (Quarter)]" caption="order_date.1 (Quarter)" attribute="1" defaultMemberUniqueName="[orders cp].[order_date.1 (Quarter)].[All]" allUniqueName="[orders cp].[order_date.1 (Quarter)].[All]" dimensionUniqueName="[orders cp]" displayFolder="" count="0" memberValueDatatype="130" unbalanced="0"/>
    <cacheHierarchy uniqueName="[orders cp].[order_date.1 (Month)]" caption="order_date.1 (Month)" attribute="1" defaultMemberUniqueName="[orders cp].[order_date.1 (Month)].[All]" allUniqueName="[orders cp].[order_date.1 (Month)].[All]" dimensionUniqueName="[orders cp]" displayFolder="" count="0" memberValueDatatype="130" unbalanced="0"/>
    <cacheHierarchy uniqueName="[products cp].[productid]" caption="productid" attribute="1" defaultMemberUniqueName="[products cp].[productid].[All]" allUniqueName="[products cp].[productid].[All]" dimensionUniqueName="[products cp]" displayFolder="" count="0" memberValueDatatype="20" unbalanced="0"/>
    <cacheHierarchy uniqueName="[products cp].[product_name]" caption="product_name" attribute="1" defaultMemberUniqueName="[products cp].[product_name].[All]" allUniqueName="[products cp].[product_name].[All]" dimensionUniqueName="[products cp]" displayFolder="" count="0" memberValueDatatype="130" unbalanced="0"/>
    <cacheHierarchy uniqueName="[products cp].[category]" caption="category" attribute="1" defaultMemberUniqueName="[products cp].[category].[All]" allUniqueName="[products cp].[category].[All]" dimensionUniqueName="[products cp]" displayFolder="" count="0" memberValueDatatype="130" unbalanced="0"/>
    <cacheHierarchy uniqueName="[products cp].[price]" caption="price" attribute="1" defaultMemberUniqueName="[products cp].[price].[All]" allUniqueName="[products cp].[price].[All]" dimensionUniqueName="[products cp]" displayFolder="" count="0" memberValueDatatype="5" unbalanced="0"/>
    <cacheHierarchy uniqueName="[products cp].[stock_quantity]" caption="stock_quantity" attribute="1" defaultMemberUniqueName="[products cp].[stock_quantity].[All]" allUniqueName="[products cp].[stock_quantity].[All]" dimensionUniqueName="[products cp]" displayFolder="" count="0" memberValueDatatype="20" unbalanced="0"/>
    <cacheHierarchy uniqueName="[orders cp].[order_date.1 (Month Index)]" caption="order_date.1 (Month Index)" attribute="1" defaultMemberUniqueName="[orders cp].[order_date.1 (Month Index)].[All]" allUniqueName="[orders cp].[order_date.1 (Month Index)].[All]" dimensionUniqueName="[orders cp]" displayFolder="" count="0" memberValueDatatype="20" unbalanced="0" hidden="1"/>
    <cacheHierarchy uniqueName="[Measures].[Total quantity]" caption="Total quantity" measure="1" displayFolder="" measureGroup="Customer cp" count="0"/>
    <cacheHierarchy uniqueName="[Measures].[total orders]" caption="total orders" measure="1" displayFolder="" measureGroup="Customer cp" count="0"/>
    <cacheHierarchy uniqueName="[Measures].[Average Sales]" caption="Average Sales" measure="1" displayFolder="" measureGroup="Customer cp" count="0"/>
    <cacheHierarchy uniqueName="[Measures].[Average totalamount]" caption="Average totalamount" measure="1" displayFolder="" measureGroup="Customer cp" count="0"/>
    <cacheHierarchy uniqueName="[Measures].[Recent order status]" caption="Recent order status" measure="1" displayFolder="" measureGroup="Customer cp" count="0"/>
    <cacheHierarchy uniqueName="[Measures].[total customers]" caption="total customers" measure="1" displayFolder="" measureGroup="Customer cp" count="0" oneField="1">
      <fieldsUsage count="1">
        <fieldUsage x="1"/>
      </fieldsUsage>
    </cacheHierarchy>
    <cacheHierarchy uniqueName="[Measures].[returning customers]" caption="returning customers" measure="1" displayFolder="" measureGroup="Customer cp" count="0"/>
    <cacheHierarchy uniqueName="[Measures].[__XL_Count Customer cp]" caption="__XL_Count Customer cp" measure="1" displayFolder="" measureGroup="Customer cp" count="0" hidden="1"/>
    <cacheHierarchy uniqueName="[Measures].[__XL_Count products cp]" caption="__XL_Count products cp" measure="1" displayFolder="" measureGroup="products cp" count="0" hidden="1"/>
    <cacheHierarchy uniqueName="[Measures].[__XL_Count orders cp]" caption="__XL_Count orders cp" measure="1" displayFolder="" measureGroup="orders cp" count="0" hidden="1"/>
    <cacheHierarchy uniqueName="[Measures].[__XL_Count order_details cp]" caption="__XL_Count order_details cp" measure="1" displayFolder="" measureGroup="order_details cp" count="0" hidden="1"/>
    <cacheHierarchy uniqueName="[Measures].[__No measures defined]" caption="__No measures defined" measure="1" displayFolder="" count="0" hidden="1"/>
    <cacheHierarchy uniqueName="[Measures].[Count of Sales]" caption="Count of Sales" measure="1" displayFolder="" measureGroup="order_details cp" count="0" hidden="1">
      <extLst>
        <ext xmlns:x15="http://schemas.microsoft.com/office/spreadsheetml/2010/11/main" uri="{B97F6D7D-B522-45F9-BDA1-12C45D357490}">
          <x15:cacheHierarchy aggregatedColumn="10"/>
        </ext>
      </extLst>
    </cacheHierarchy>
    <cacheHierarchy uniqueName="[Measures].[Sum of Sales]" caption="Sum of Sales" measure="1" displayFolder="" measureGroup="order_details cp" count="0" hidden="1">
      <extLst>
        <ext xmlns:x15="http://schemas.microsoft.com/office/spreadsheetml/2010/11/main" uri="{B97F6D7D-B522-45F9-BDA1-12C45D357490}">
          <x15:cacheHierarchy aggregatedColumn="10"/>
        </ext>
      </extLst>
    </cacheHierarchy>
    <cacheHierarchy uniqueName="[Measures].[Sum of totalamount]" caption="Sum of totalamount" measure="1" displayFolder="" measureGroup="orders cp" count="0" hidden="1">
      <extLst>
        <ext xmlns:x15="http://schemas.microsoft.com/office/spreadsheetml/2010/11/main" uri="{B97F6D7D-B522-45F9-BDA1-12C45D357490}">
          <x15:cacheHierarchy aggregatedColumn="14"/>
        </ext>
      </extLst>
    </cacheHierarchy>
    <cacheHierarchy uniqueName="[Measures].[Sum of order_id]" caption="Sum of order_id" measure="1" displayFolder="" measureGroup="orders cp" count="0" hidden="1">
      <extLst>
        <ext xmlns:x15="http://schemas.microsoft.com/office/spreadsheetml/2010/11/main" uri="{B97F6D7D-B522-45F9-BDA1-12C45D357490}">
          <x15:cacheHierarchy aggregatedColumn="11"/>
        </ext>
      </extLst>
    </cacheHierarchy>
    <cacheHierarchy uniqueName="[Measures].[Count of order_id]" caption="Count of order_id" measure="1" displayFolder="" measureGroup="orders cp" count="0" hidden="1">
      <extLst>
        <ext xmlns:x15="http://schemas.microsoft.com/office/spreadsheetml/2010/11/main" uri="{B97F6D7D-B522-45F9-BDA1-12C45D357490}">
          <x15:cacheHierarchy aggregatedColumn="11"/>
        </ext>
      </extLst>
    </cacheHierarchy>
    <cacheHierarchy uniqueName="[Measures].[Sum of quantity]" caption="Sum of quantity" measure="1" displayFolder="" measureGroup="order_details cp" count="0" hidden="1">
      <extLst>
        <ext xmlns:x15="http://schemas.microsoft.com/office/spreadsheetml/2010/11/main" uri="{B97F6D7D-B522-45F9-BDA1-12C45D357490}">
          <x15:cacheHierarchy aggregatedColumn="8"/>
        </ext>
      </extLst>
    </cacheHierarchy>
    <cacheHierarchy uniqueName="[Measures].[Count of quantity]" caption="Count of quantity" measure="1" displayFolder="" measureGroup="order_details cp" count="0" hidden="1">
      <extLst>
        <ext xmlns:x15="http://schemas.microsoft.com/office/spreadsheetml/2010/11/main" uri="{B97F6D7D-B522-45F9-BDA1-12C45D357490}">
          <x15:cacheHierarchy aggregatedColumn="8"/>
        </ext>
      </extLst>
    </cacheHierarchy>
    <cacheHierarchy uniqueName="[Measures].[Sum of unitprice]" caption="Sum of unitprice" measure="1" displayFolder="" measureGroup="order_details cp" count="0" hidden="1">
      <extLst>
        <ext xmlns:x15="http://schemas.microsoft.com/office/spreadsheetml/2010/11/main" uri="{B97F6D7D-B522-45F9-BDA1-12C45D357490}">
          <x15:cacheHierarchy aggregatedColumn="9"/>
        </ext>
      </extLst>
    </cacheHierarchy>
    <cacheHierarchy uniqueName="[Measures].[Count of Latest order]" caption="Count of Latest order" measure="1" displayFolder="" measureGroup="orders cp" count="0" hidden="1">
      <extLst>
        <ext xmlns:x15="http://schemas.microsoft.com/office/spreadsheetml/2010/11/main" uri="{B97F6D7D-B522-45F9-BDA1-12C45D357490}">
          <x15:cacheHierarchy aggregatedColumn="19"/>
        </ext>
      </extLst>
    </cacheHierarchy>
    <cacheHierarchy uniqueName="[Measures].[Sum of customer_id]" caption="Sum of customer_id" measure="1" displayFolder="" measureGroup="orders cp" count="0" hidden="1">
      <extLst>
        <ext xmlns:x15="http://schemas.microsoft.com/office/spreadsheetml/2010/11/main" uri="{B97F6D7D-B522-45F9-BDA1-12C45D357490}">
          <x15:cacheHierarchy aggregatedColumn="12"/>
        </ext>
      </extLst>
    </cacheHierarchy>
    <cacheHierarchy uniqueName="[Measures].[Count of customer_id]" caption="Count of customer_id" measure="1" displayFolder="" measureGroup="orders cp" count="0" hidden="1">
      <extLst>
        <ext xmlns:x15="http://schemas.microsoft.com/office/spreadsheetml/2010/11/main" uri="{B97F6D7D-B522-45F9-BDA1-12C45D357490}">
          <x15:cacheHierarchy aggregatedColumn="12"/>
        </ext>
      </extLst>
    </cacheHierarchy>
    <cacheHierarchy uniqueName="[Measures].[Distinct Count of customer_id]" caption="Distinct Count of customer_id" measure="1" displayFolder="" measureGroup="orders cp" count="0" hidden="1">
      <extLst>
        <ext xmlns:x15="http://schemas.microsoft.com/office/spreadsheetml/2010/11/main" uri="{B97F6D7D-B522-45F9-BDA1-12C45D357490}">
          <x15:cacheHierarchy aggregatedColumn="12"/>
        </ext>
      </extLst>
    </cacheHierarchy>
  </cacheHierarchies>
  <kpis count="0"/>
  <dimensions count="5">
    <dimension name="Customer cp" uniqueName="[Customer cp]" caption="Customer cp"/>
    <dimension measure="1" name="Measures" uniqueName="[Measures]" caption="Measures"/>
    <dimension name="order_details cp" uniqueName="[order_details cp]" caption="order_details cp"/>
    <dimension name="orders cp" uniqueName="[orders cp]" caption="orders cp"/>
    <dimension name="products cp" uniqueName="[products cp]" caption="products cp"/>
  </dimensions>
  <measureGroups count="4">
    <measureGroup name="Customer cp" caption="Customer cp"/>
    <measureGroup name="order_details cp" caption="order_details cp"/>
    <measureGroup name="orders cp" caption="orders cp"/>
    <measureGroup name="products cp" caption="products cp"/>
  </measureGroups>
  <maps count="8">
    <map measureGroup="0" dimension="0"/>
    <map measureGroup="1" dimension="0"/>
    <map measureGroup="1" dimension="2"/>
    <map measureGroup="1" dimension="3"/>
    <map measureGroup="1" dimension="4"/>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OKEHINDE" refreshedDate="45939.902640740744" createdVersion="5" refreshedVersion="8" minRefreshableVersion="3" recordCount="0" supportSubquery="1" supportAdvancedDrill="1" xr:uid="{8BF89F94-F0FB-4BC2-8BCA-A1FC690737DB}">
  <cacheSource type="external" connectionId="5"/>
  <cacheFields count="2">
    <cacheField name="[Customer cp].[Names].[Names]" caption="Names" numFmtId="0" hierarchy="1" level="1">
      <sharedItems count="5">
        <s v="David Lee"/>
        <s v="Jean Dougherty"/>
        <s v="Mark Cannon"/>
        <s v="Miranda Thomas"/>
        <s v="Ricky Rush"/>
      </sharedItems>
    </cacheField>
    <cacheField name="[Measures].[Average Sales]" caption="Average Sales" numFmtId="0" hierarchy="31" level="32767"/>
  </cacheFields>
  <cacheHierarchies count="53">
    <cacheHierarchy uniqueName="[Customer cp].[customer_id]" caption="customer_id" attribute="1" defaultMemberUniqueName="[Customer cp].[customer_id].[All]" allUniqueName="[Customer cp].[customer_id].[All]" dimensionUniqueName="[Customer cp]" displayFolder="" count="0" memberValueDatatype="20" unbalanced="0"/>
    <cacheHierarchy uniqueName="[Customer cp].[Names]" caption="Names" attribute="1" defaultMemberUniqueName="[Customer cp].[Names].[All]" allUniqueName="[Customer cp].[Names].[All]" dimensionUniqueName="[Customer cp]" displayFolder="" count="2" memberValueDatatype="130" unbalanced="0">
      <fieldsUsage count="2">
        <fieldUsage x="-1"/>
        <fieldUsage x="0"/>
      </fieldsUsage>
    </cacheHierarchy>
    <cacheHierarchy uniqueName="[Customer cp].[email]" caption="email" attribute="1" defaultMemberUniqueName="[Customer cp].[email].[All]" allUniqueName="[Customer cp].[email].[All]" dimensionUniqueName="[Customer cp]" displayFolder="" count="0" memberValueDatatype="130" unbalanced="0"/>
    <cacheHierarchy uniqueName="[Customer cp].[signup_date]" caption="signup_date" attribute="1" time="1" defaultMemberUniqueName="[Customer cp].[signup_date].[All]" allUniqueName="[Customer cp].[signup_date].[All]" dimensionUniqueName="[Customer cp]" displayFolder="" count="0" memberValueDatatype="7" unbalanced="0"/>
    <cacheHierarchy uniqueName="[Customer cp].[Year]" caption="Year" attribute="1" defaultMemberUniqueName="[Customer cp].[Year].[All]" allUniqueName="[Customer cp].[Year].[All]" dimensionUniqueName="[Customer cp]" displayFolder="" count="0" memberValueDatatype="20" unbalanced="0"/>
    <cacheHierarchy uniqueName="[order_details cp].[orderdetailid]" caption="orderdetailid" attribute="1" defaultMemberUniqueName="[order_details cp].[orderdetailid].[All]" allUniqueName="[order_details cp].[orderdetailid].[All]" dimensionUniqueName="[order_details cp]" displayFolder="" count="0" memberValueDatatype="20" unbalanced="0"/>
    <cacheHierarchy uniqueName="[order_details cp].[orderid]" caption="orderid" attribute="1" defaultMemberUniqueName="[order_details cp].[orderid].[All]" allUniqueName="[order_details cp].[orderid].[All]" dimensionUniqueName="[order_details cp]" displayFolder="" count="0" memberValueDatatype="20" unbalanced="0"/>
    <cacheHierarchy uniqueName="[order_details cp].[productid]" caption="productid" attribute="1" defaultMemberUniqueName="[order_details cp].[productid].[All]" allUniqueName="[order_details cp].[productid].[All]" dimensionUniqueName="[order_details cp]" displayFolder="" count="0" memberValueDatatype="20" unbalanced="0"/>
    <cacheHierarchy uniqueName="[order_details cp].[quantity]" caption="quantity" attribute="1" defaultMemberUniqueName="[order_details cp].[quantity].[All]" allUniqueName="[order_details cp].[quantity].[All]" dimensionUniqueName="[order_details cp]" displayFolder="" count="0" memberValueDatatype="20" unbalanced="0"/>
    <cacheHierarchy uniqueName="[order_details cp].[unitprice]" caption="unitprice" attribute="1" defaultMemberUniqueName="[order_details cp].[unitprice].[All]" allUniqueName="[order_details cp].[unitprice].[All]" dimensionUniqueName="[order_details cp]" displayFolder="" count="0" memberValueDatatype="5" unbalanced="0"/>
    <cacheHierarchy uniqueName="[order_details cp].[Sales]" caption="Sales" attribute="1" defaultMemberUniqueName="[order_details cp].[Sales].[All]" allUniqueName="[order_details cp].[Sales].[All]" dimensionUniqueName="[order_details cp]" displayFolder="" count="0" memberValueDatatype="5" unbalanced="0"/>
    <cacheHierarchy uniqueName="[orders cp].[order_id]" caption="order_id" attribute="1" defaultMemberUniqueName="[orders cp].[order_id].[All]" allUniqueName="[orders cp].[order_id].[All]" dimensionUniqueName="[orders cp]" displayFolder="" count="0" memberValueDatatype="20" unbalanced="0"/>
    <cacheHierarchy uniqueName="[orders cp].[customer_id]" caption="customer_id" attribute="1" defaultMemberUniqueName="[orders cp].[customer_id].[All]" allUniqueName="[orders cp].[customer_id].[All]" dimensionUniqueName="[orders cp]" displayFolder="" count="0" memberValueDatatype="20" unbalanced="0"/>
    <cacheHierarchy uniqueName="[orders cp].[order_date.1]" caption="order_date.1" attribute="1" time="1" defaultMemberUniqueName="[orders cp].[order_date.1].[All]" allUniqueName="[orders cp].[order_date.1].[All]" dimensionUniqueName="[orders cp]" displayFolder="" count="0" memberValueDatatype="7" unbalanced="0"/>
    <cacheHierarchy uniqueName="[orders cp].[totalamount]" caption="totalamount" attribute="1" defaultMemberUniqueName="[orders cp].[totalamount].[All]" allUniqueName="[orders cp].[totalamount].[All]" dimensionUniqueName="[orders cp]" displayFolder="" count="0" memberValueDatatype="5" unbalanced="0"/>
    <cacheHierarchy uniqueName="[orders cp].[status]" caption="status" attribute="1" defaultMemberUniqueName="[orders cp].[status].[All]" allUniqueName="[orders cp].[status].[All]" dimensionUniqueName="[orders cp]" displayFolder="" count="0" memberValueDatatype="130" unbalanced="0"/>
    <cacheHierarchy uniqueName="[orders cp].[Month]" caption="Month" attribute="1" defaultMemberUniqueName="[orders cp].[Month].[All]" allUniqueName="[orders cp].[Month].[All]" dimensionUniqueName="[orders cp]" displayFolder="" count="0" memberValueDatatype="130" unbalanced="0"/>
    <cacheHierarchy uniqueName="[orders cp].[Quarter]" caption="Quarter" attribute="1" defaultMemberUniqueName="[orders cp].[Quarter].[All]" allUniqueName="[orders cp].[Quarter].[All]" dimensionUniqueName="[orders cp]" displayFolder="" count="0" memberValueDatatype="20" unbalanced="0"/>
    <cacheHierarchy uniqueName="[orders cp].[Year]" caption="Year" attribute="1" defaultMemberUniqueName="[orders cp].[Year].[All]" allUniqueName="[orders cp].[Year].[All]" dimensionUniqueName="[orders cp]" displayFolder="" count="0" memberValueDatatype="20" unbalanced="0"/>
    <cacheHierarchy uniqueName="[orders cp].[Latest order]" caption="Latest order" attribute="1" defaultMemberUniqueName="[orders cp].[Latest order].[All]" allUniqueName="[orders cp].[Latest order].[All]" dimensionUniqueName="[orders cp]" displayFolder="" count="0" memberValueDatatype="130" unbalanced="0"/>
    <cacheHierarchy uniqueName="[orders cp].[order_date.1 (Year)]" caption="order_date.1 (Year)" attribute="1" defaultMemberUniqueName="[orders cp].[order_date.1 (Year)].[All]" allUniqueName="[orders cp].[order_date.1 (Year)].[All]" dimensionUniqueName="[orders cp]" displayFolder="" count="0" memberValueDatatype="130" unbalanced="0"/>
    <cacheHierarchy uniqueName="[orders cp].[order_date.1 (Quarter)]" caption="order_date.1 (Quarter)" attribute="1" defaultMemberUniqueName="[orders cp].[order_date.1 (Quarter)].[All]" allUniqueName="[orders cp].[order_date.1 (Quarter)].[All]" dimensionUniqueName="[orders cp]" displayFolder="" count="0" memberValueDatatype="130" unbalanced="0"/>
    <cacheHierarchy uniqueName="[orders cp].[order_date.1 (Month)]" caption="order_date.1 (Month)" attribute="1" defaultMemberUniqueName="[orders cp].[order_date.1 (Month)].[All]" allUniqueName="[orders cp].[order_date.1 (Month)].[All]" dimensionUniqueName="[orders cp]" displayFolder="" count="0" memberValueDatatype="130" unbalanced="0"/>
    <cacheHierarchy uniqueName="[products cp].[productid]" caption="productid" attribute="1" defaultMemberUniqueName="[products cp].[productid].[All]" allUniqueName="[products cp].[productid].[All]" dimensionUniqueName="[products cp]" displayFolder="" count="0" memberValueDatatype="20" unbalanced="0"/>
    <cacheHierarchy uniqueName="[products cp].[product_name]" caption="product_name" attribute="1" defaultMemberUniqueName="[products cp].[product_name].[All]" allUniqueName="[products cp].[product_name].[All]" dimensionUniqueName="[products cp]" displayFolder="" count="0" memberValueDatatype="130" unbalanced="0"/>
    <cacheHierarchy uniqueName="[products cp].[category]" caption="category" attribute="1" defaultMemberUniqueName="[products cp].[category].[All]" allUniqueName="[products cp].[category].[All]" dimensionUniqueName="[products cp]" displayFolder="" count="0" memberValueDatatype="130" unbalanced="0"/>
    <cacheHierarchy uniqueName="[products cp].[price]" caption="price" attribute="1" defaultMemberUniqueName="[products cp].[price].[All]" allUniqueName="[products cp].[price].[All]" dimensionUniqueName="[products cp]" displayFolder="" count="0" memberValueDatatype="5" unbalanced="0"/>
    <cacheHierarchy uniqueName="[products cp].[stock_quantity]" caption="stock_quantity" attribute="1" defaultMemberUniqueName="[products cp].[stock_quantity].[All]" allUniqueName="[products cp].[stock_quantity].[All]" dimensionUniqueName="[products cp]" displayFolder="" count="0" memberValueDatatype="20" unbalanced="0"/>
    <cacheHierarchy uniqueName="[orders cp].[order_date.1 (Month Index)]" caption="order_date.1 (Month Index)" attribute="1" defaultMemberUniqueName="[orders cp].[order_date.1 (Month Index)].[All]" allUniqueName="[orders cp].[order_date.1 (Month Index)].[All]" dimensionUniqueName="[orders cp]" displayFolder="" count="0" memberValueDatatype="20" unbalanced="0" hidden="1"/>
    <cacheHierarchy uniqueName="[Measures].[Total quantity]" caption="Total quantity" measure="1" displayFolder="" measureGroup="Customer cp" count="0"/>
    <cacheHierarchy uniqueName="[Measures].[total orders]" caption="total orders" measure="1" displayFolder="" measureGroup="Customer cp" count="0"/>
    <cacheHierarchy uniqueName="[Measures].[Average Sales]" caption="Average Sales" measure="1" displayFolder="" measureGroup="Customer cp" count="0" oneField="1">
      <fieldsUsage count="1">
        <fieldUsage x="1"/>
      </fieldsUsage>
    </cacheHierarchy>
    <cacheHierarchy uniqueName="[Measures].[Average totalamount]" caption="Average totalamount" measure="1" displayFolder="" measureGroup="Customer cp" count="0"/>
    <cacheHierarchy uniqueName="[Measures].[Recent order status]" caption="Recent order status" measure="1" displayFolder="" measureGroup="Customer cp" count="0"/>
    <cacheHierarchy uniqueName="[Measures].[total customers]" caption="total customers" measure="1" displayFolder="" measureGroup="Customer cp" count="0"/>
    <cacheHierarchy uniqueName="[Measures].[returning customers]" caption="returning customers" measure="1" displayFolder="" measureGroup="Customer cp" count="0"/>
    <cacheHierarchy uniqueName="[Measures].[__XL_Count Customer cp]" caption="__XL_Count Customer cp" measure="1" displayFolder="" measureGroup="Customer cp" count="0" hidden="1"/>
    <cacheHierarchy uniqueName="[Measures].[__XL_Count products cp]" caption="__XL_Count products cp" measure="1" displayFolder="" measureGroup="products cp" count="0" hidden="1"/>
    <cacheHierarchy uniqueName="[Measures].[__XL_Count orders cp]" caption="__XL_Count orders cp" measure="1" displayFolder="" measureGroup="orders cp" count="0" hidden="1"/>
    <cacheHierarchy uniqueName="[Measures].[__XL_Count order_details cp]" caption="__XL_Count order_details cp" measure="1" displayFolder="" measureGroup="order_details cp" count="0" hidden="1"/>
    <cacheHierarchy uniqueName="[Measures].[__No measures defined]" caption="__No measures defined" measure="1" displayFolder="" count="0" hidden="1"/>
    <cacheHierarchy uniqueName="[Measures].[Count of Sales]" caption="Count of Sales" measure="1" displayFolder="" measureGroup="order_details cp" count="0" hidden="1">
      <extLst>
        <ext xmlns:x15="http://schemas.microsoft.com/office/spreadsheetml/2010/11/main" uri="{B97F6D7D-B522-45F9-BDA1-12C45D357490}">
          <x15:cacheHierarchy aggregatedColumn="10"/>
        </ext>
      </extLst>
    </cacheHierarchy>
    <cacheHierarchy uniqueName="[Measures].[Sum of Sales]" caption="Sum of Sales" measure="1" displayFolder="" measureGroup="order_details cp" count="0" hidden="1">
      <extLst>
        <ext xmlns:x15="http://schemas.microsoft.com/office/spreadsheetml/2010/11/main" uri="{B97F6D7D-B522-45F9-BDA1-12C45D357490}">
          <x15:cacheHierarchy aggregatedColumn="10"/>
        </ext>
      </extLst>
    </cacheHierarchy>
    <cacheHierarchy uniqueName="[Measures].[Sum of totalamount]" caption="Sum of totalamount" measure="1" displayFolder="" measureGroup="orders cp" count="0" hidden="1">
      <extLst>
        <ext xmlns:x15="http://schemas.microsoft.com/office/spreadsheetml/2010/11/main" uri="{B97F6D7D-B522-45F9-BDA1-12C45D357490}">
          <x15:cacheHierarchy aggregatedColumn="14"/>
        </ext>
      </extLst>
    </cacheHierarchy>
    <cacheHierarchy uniqueName="[Measures].[Sum of order_id]" caption="Sum of order_id" measure="1" displayFolder="" measureGroup="orders cp" count="0" hidden="1">
      <extLst>
        <ext xmlns:x15="http://schemas.microsoft.com/office/spreadsheetml/2010/11/main" uri="{B97F6D7D-B522-45F9-BDA1-12C45D357490}">
          <x15:cacheHierarchy aggregatedColumn="11"/>
        </ext>
      </extLst>
    </cacheHierarchy>
    <cacheHierarchy uniqueName="[Measures].[Count of order_id]" caption="Count of order_id" measure="1" displayFolder="" measureGroup="orders cp" count="0" hidden="1">
      <extLst>
        <ext xmlns:x15="http://schemas.microsoft.com/office/spreadsheetml/2010/11/main" uri="{B97F6D7D-B522-45F9-BDA1-12C45D357490}">
          <x15:cacheHierarchy aggregatedColumn="11"/>
        </ext>
      </extLst>
    </cacheHierarchy>
    <cacheHierarchy uniqueName="[Measures].[Sum of quantity]" caption="Sum of quantity" measure="1" displayFolder="" measureGroup="order_details cp" count="0" hidden="1">
      <extLst>
        <ext xmlns:x15="http://schemas.microsoft.com/office/spreadsheetml/2010/11/main" uri="{B97F6D7D-B522-45F9-BDA1-12C45D357490}">
          <x15:cacheHierarchy aggregatedColumn="8"/>
        </ext>
      </extLst>
    </cacheHierarchy>
    <cacheHierarchy uniqueName="[Measures].[Count of quantity]" caption="Count of quantity" measure="1" displayFolder="" measureGroup="order_details cp" count="0" hidden="1">
      <extLst>
        <ext xmlns:x15="http://schemas.microsoft.com/office/spreadsheetml/2010/11/main" uri="{B97F6D7D-B522-45F9-BDA1-12C45D357490}">
          <x15:cacheHierarchy aggregatedColumn="8"/>
        </ext>
      </extLst>
    </cacheHierarchy>
    <cacheHierarchy uniqueName="[Measures].[Sum of unitprice]" caption="Sum of unitprice" measure="1" displayFolder="" measureGroup="order_details cp" count="0" hidden="1">
      <extLst>
        <ext xmlns:x15="http://schemas.microsoft.com/office/spreadsheetml/2010/11/main" uri="{B97F6D7D-B522-45F9-BDA1-12C45D357490}">
          <x15:cacheHierarchy aggregatedColumn="9"/>
        </ext>
      </extLst>
    </cacheHierarchy>
    <cacheHierarchy uniqueName="[Measures].[Count of Latest order]" caption="Count of Latest order" measure="1" displayFolder="" measureGroup="orders cp" count="0" hidden="1">
      <extLst>
        <ext xmlns:x15="http://schemas.microsoft.com/office/spreadsheetml/2010/11/main" uri="{B97F6D7D-B522-45F9-BDA1-12C45D357490}">
          <x15:cacheHierarchy aggregatedColumn="19"/>
        </ext>
      </extLst>
    </cacheHierarchy>
    <cacheHierarchy uniqueName="[Measures].[Sum of customer_id]" caption="Sum of customer_id" measure="1" displayFolder="" measureGroup="orders cp" count="0" hidden="1">
      <extLst>
        <ext xmlns:x15="http://schemas.microsoft.com/office/spreadsheetml/2010/11/main" uri="{B97F6D7D-B522-45F9-BDA1-12C45D357490}">
          <x15:cacheHierarchy aggregatedColumn="12"/>
        </ext>
      </extLst>
    </cacheHierarchy>
    <cacheHierarchy uniqueName="[Measures].[Count of customer_id]" caption="Count of customer_id" measure="1" displayFolder="" measureGroup="orders cp" count="0" hidden="1">
      <extLst>
        <ext xmlns:x15="http://schemas.microsoft.com/office/spreadsheetml/2010/11/main" uri="{B97F6D7D-B522-45F9-BDA1-12C45D357490}">
          <x15:cacheHierarchy aggregatedColumn="12"/>
        </ext>
      </extLst>
    </cacheHierarchy>
    <cacheHierarchy uniqueName="[Measures].[Distinct Count of customer_id]" caption="Distinct Count of customer_id" measure="1" displayFolder="" measureGroup="orders cp" count="0" hidden="1">
      <extLst>
        <ext xmlns:x15="http://schemas.microsoft.com/office/spreadsheetml/2010/11/main" uri="{B97F6D7D-B522-45F9-BDA1-12C45D357490}">
          <x15:cacheHierarchy aggregatedColumn="12"/>
        </ext>
      </extLst>
    </cacheHierarchy>
  </cacheHierarchies>
  <kpis count="0"/>
  <dimensions count="5">
    <dimension name="Customer cp" uniqueName="[Customer cp]" caption="Customer cp"/>
    <dimension measure="1" name="Measures" uniqueName="[Measures]" caption="Measures"/>
    <dimension name="order_details cp" uniqueName="[order_details cp]" caption="order_details cp"/>
    <dimension name="orders cp" uniqueName="[orders cp]" caption="orders cp"/>
    <dimension name="products cp" uniqueName="[products cp]" caption="products cp"/>
  </dimensions>
  <measureGroups count="4">
    <measureGroup name="Customer cp" caption="Customer cp"/>
    <measureGroup name="order_details cp" caption="order_details cp"/>
    <measureGroup name="orders cp" caption="orders cp"/>
    <measureGroup name="products cp" caption="products cp"/>
  </measureGroups>
  <maps count="8">
    <map measureGroup="0" dimension="0"/>
    <map measureGroup="1" dimension="0"/>
    <map measureGroup="1" dimension="2"/>
    <map measureGroup="1" dimension="3"/>
    <map measureGroup="1" dimension="4"/>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OKEHINDE" refreshedDate="45939.904164699074" createdVersion="5" refreshedVersion="8" minRefreshableVersion="3" recordCount="0" supportSubquery="1" supportAdvancedDrill="1" xr:uid="{0A618217-4758-40DB-9DB5-1B1762EA2084}">
  <cacheSource type="external" connectionId="5"/>
  <cacheFields count="2">
    <cacheField name="[Customer cp].[Names].[Names]" caption="Names" numFmtId="0" hierarchy="1" level="1">
      <sharedItems count="5">
        <s v="David Lee"/>
        <s v="Jean Dougherty"/>
        <s v="Mark Cannon"/>
        <s v="Miranda Thomas"/>
        <s v="Ricky Rush"/>
      </sharedItems>
      <extLst>
        <ext xmlns:x15="http://schemas.microsoft.com/office/spreadsheetml/2010/11/main" uri="{4F2E5C28-24EA-4eb8-9CBF-B6C8F9C3D259}">
          <x15:cachedUniqueNames>
            <x15:cachedUniqueName index="0" name="[Customer cp].[Names].&amp;[David Lee]"/>
            <x15:cachedUniqueName index="1" name="[Customer cp].[Names].&amp;[Jean Dougherty]"/>
            <x15:cachedUniqueName index="2" name="[Customer cp].[Names].&amp;[Mark Cannon]"/>
            <x15:cachedUniqueName index="3" name="[Customer cp].[Names].&amp;[Miranda Thomas]"/>
            <x15:cachedUniqueName index="4" name="[Customer cp].[Names].&amp;[Ricky Rush]"/>
          </x15:cachedUniqueNames>
        </ext>
      </extLst>
    </cacheField>
    <cacheField name="[Measures].[Sum of totalamount]" caption="Sum of totalamount" numFmtId="0" hierarchy="43" level="32767"/>
  </cacheFields>
  <cacheHierarchies count="53">
    <cacheHierarchy uniqueName="[Customer cp].[customer_id]" caption="customer_id" attribute="1" defaultMemberUniqueName="[Customer cp].[customer_id].[All]" allUniqueName="[Customer cp].[customer_id].[All]" dimensionUniqueName="[Customer cp]" displayFolder="" count="0" memberValueDatatype="20" unbalanced="0"/>
    <cacheHierarchy uniqueName="[Customer cp].[Names]" caption="Names" attribute="1" defaultMemberUniqueName="[Customer cp].[Names].[All]" allUniqueName="[Customer cp].[Names].[All]" dimensionUniqueName="[Customer cp]" displayFolder="" count="2" memberValueDatatype="130" unbalanced="0">
      <fieldsUsage count="2">
        <fieldUsage x="-1"/>
        <fieldUsage x="0"/>
      </fieldsUsage>
    </cacheHierarchy>
    <cacheHierarchy uniqueName="[Customer cp].[email]" caption="email" attribute="1" defaultMemberUniqueName="[Customer cp].[email].[All]" allUniqueName="[Customer cp].[email].[All]" dimensionUniqueName="[Customer cp]" displayFolder="" count="0" memberValueDatatype="130" unbalanced="0"/>
    <cacheHierarchy uniqueName="[Customer cp].[signup_date]" caption="signup_date" attribute="1" time="1" defaultMemberUniqueName="[Customer cp].[signup_date].[All]" allUniqueName="[Customer cp].[signup_date].[All]" dimensionUniqueName="[Customer cp]" displayFolder="" count="0" memberValueDatatype="7" unbalanced="0"/>
    <cacheHierarchy uniqueName="[Customer cp].[Year]" caption="Year" attribute="1" defaultMemberUniqueName="[Customer cp].[Year].[All]" allUniqueName="[Customer cp].[Year].[All]" dimensionUniqueName="[Customer cp]" displayFolder="" count="0" memberValueDatatype="20" unbalanced="0"/>
    <cacheHierarchy uniqueName="[order_details cp].[orderdetailid]" caption="orderdetailid" attribute="1" defaultMemberUniqueName="[order_details cp].[orderdetailid].[All]" allUniqueName="[order_details cp].[orderdetailid].[All]" dimensionUniqueName="[order_details cp]" displayFolder="" count="0" memberValueDatatype="20" unbalanced="0"/>
    <cacheHierarchy uniqueName="[order_details cp].[orderid]" caption="orderid" attribute="1" defaultMemberUniqueName="[order_details cp].[orderid].[All]" allUniqueName="[order_details cp].[orderid].[All]" dimensionUniqueName="[order_details cp]" displayFolder="" count="0" memberValueDatatype="20" unbalanced="0"/>
    <cacheHierarchy uniqueName="[order_details cp].[productid]" caption="productid" attribute="1" defaultMemberUniqueName="[order_details cp].[productid].[All]" allUniqueName="[order_details cp].[productid].[All]" dimensionUniqueName="[order_details cp]" displayFolder="" count="0" memberValueDatatype="20" unbalanced="0"/>
    <cacheHierarchy uniqueName="[order_details cp].[quantity]" caption="quantity" attribute="1" defaultMemberUniqueName="[order_details cp].[quantity].[All]" allUniqueName="[order_details cp].[quantity].[All]" dimensionUniqueName="[order_details cp]" displayFolder="" count="0" memberValueDatatype="20" unbalanced="0"/>
    <cacheHierarchy uniqueName="[order_details cp].[unitprice]" caption="unitprice" attribute="1" defaultMemberUniqueName="[order_details cp].[unitprice].[All]" allUniqueName="[order_details cp].[unitprice].[All]" dimensionUniqueName="[order_details cp]" displayFolder="" count="0" memberValueDatatype="5" unbalanced="0"/>
    <cacheHierarchy uniqueName="[order_details cp].[Sales]" caption="Sales" attribute="1" defaultMemberUniqueName="[order_details cp].[Sales].[All]" allUniqueName="[order_details cp].[Sales].[All]" dimensionUniqueName="[order_details cp]" displayFolder="" count="0" memberValueDatatype="5" unbalanced="0"/>
    <cacheHierarchy uniqueName="[orders cp].[order_id]" caption="order_id" attribute="1" defaultMemberUniqueName="[orders cp].[order_id].[All]" allUniqueName="[orders cp].[order_id].[All]" dimensionUniqueName="[orders cp]" displayFolder="" count="0" memberValueDatatype="20" unbalanced="0"/>
    <cacheHierarchy uniqueName="[orders cp].[customer_id]" caption="customer_id" attribute="1" defaultMemberUniqueName="[orders cp].[customer_id].[All]" allUniqueName="[orders cp].[customer_id].[All]" dimensionUniqueName="[orders cp]" displayFolder="" count="0" memberValueDatatype="20" unbalanced="0"/>
    <cacheHierarchy uniqueName="[orders cp].[order_date.1]" caption="order_date.1" attribute="1" time="1" defaultMemberUniqueName="[orders cp].[order_date.1].[All]" allUniqueName="[orders cp].[order_date.1].[All]" dimensionUniqueName="[orders cp]" displayFolder="" count="0" memberValueDatatype="7" unbalanced="0"/>
    <cacheHierarchy uniqueName="[orders cp].[totalamount]" caption="totalamount" attribute="1" defaultMemberUniqueName="[orders cp].[totalamount].[All]" allUniqueName="[orders cp].[totalamount].[All]" dimensionUniqueName="[orders cp]" displayFolder="" count="0" memberValueDatatype="5" unbalanced="0"/>
    <cacheHierarchy uniqueName="[orders cp].[status]" caption="status" attribute="1" defaultMemberUniqueName="[orders cp].[status].[All]" allUniqueName="[orders cp].[status].[All]" dimensionUniqueName="[orders cp]" displayFolder="" count="2" memberValueDatatype="130" unbalanced="0"/>
    <cacheHierarchy uniqueName="[orders cp].[Month]" caption="Month" attribute="1" defaultMemberUniqueName="[orders cp].[Month].[All]" allUniqueName="[orders cp].[Month].[All]" dimensionUniqueName="[orders cp]" displayFolder="" count="0" memberValueDatatype="130" unbalanced="0"/>
    <cacheHierarchy uniqueName="[orders cp].[Quarter]" caption="Quarter" attribute="1" defaultMemberUniqueName="[orders cp].[Quarter].[All]" allUniqueName="[orders cp].[Quarter].[All]" dimensionUniqueName="[orders cp]" displayFolder="" count="0" memberValueDatatype="20" unbalanced="0"/>
    <cacheHierarchy uniqueName="[orders cp].[Year]" caption="Year" attribute="1" defaultMemberUniqueName="[orders cp].[Year].[All]" allUniqueName="[orders cp].[Year].[All]" dimensionUniqueName="[orders cp]" displayFolder="" count="0" memberValueDatatype="20" unbalanced="0"/>
    <cacheHierarchy uniqueName="[orders cp].[Latest order]" caption="Latest order" attribute="1" defaultMemberUniqueName="[orders cp].[Latest order].[All]" allUniqueName="[orders cp].[Latest order].[All]" dimensionUniqueName="[orders cp]" displayFolder="" count="0" memberValueDatatype="130" unbalanced="0"/>
    <cacheHierarchy uniqueName="[orders cp].[order_date.1 (Year)]" caption="order_date.1 (Year)" attribute="1" defaultMemberUniqueName="[orders cp].[order_date.1 (Year)].[All]" allUniqueName="[orders cp].[order_date.1 (Year)].[All]" dimensionUniqueName="[orders cp]" displayFolder="" count="0" memberValueDatatype="130" unbalanced="0"/>
    <cacheHierarchy uniqueName="[orders cp].[order_date.1 (Quarter)]" caption="order_date.1 (Quarter)" attribute="1" defaultMemberUniqueName="[orders cp].[order_date.1 (Quarter)].[All]" allUniqueName="[orders cp].[order_date.1 (Quarter)].[All]" dimensionUniqueName="[orders cp]" displayFolder="" count="0" memberValueDatatype="130" unbalanced="0"/>
    <cacheHierarchy uniqueName="[orders cp].[order_date.1 (Month)]" caption="order_date.1 (Month)" attribute="1" defaultMemberUniqueName="[orders cp].[order_date.1 (Month)].[All]" allUniqueName="[orders cp].[order_date.1 (Month)].[All]" dimensionUniqueName="[orders cp]" displayFolder="" count="0" memberValueDatatype="130" unbalanced="0"/>
    <cacheHierarchy uniqueName="[products cp].[productid]" caption="productid" attribute="1" defaultMemberUniqueName="[products cp].[productid].[All]" allUniqueName="[products cp].[productid].[All]" dimensionUniqueName="[products cp]" displayFolder="" count="0" memberValueDatatype="20" unbalanced="0"/>
    <cacheHierarchy uniqueName="[products cp].[product_name]" caption="product_name" attribute="1" defaultMemberUniqueName="[products cp].[product_name].[All]" allUniqueName="[products cp].[product_name].[All]" dimensionUniqueName="[products cp]" displayFolder="" count="0" memberValueDatatype="130" unbalanced="0"/>
    <cacheHierarchy uniqueName="[products cp].[category]" caption="category" attribute="1" defaultMemberUniqueName="[products cp].[category].[All]" allUniqueName="[products cp].[category].[All]" dimensionUniqueName="[products cp]" displayFolder="" count="0" memberValueDatatype="130" unbalanced="0"/>
    <cacheHierarchy uniqueName="[products cp].[price]" caption="price" attribute="1" defaultMemberUniqueName="[products cp].[price].[All]" allUniqueName="[products cp].[price].[All]" dimensionUniqueName="[products cp]" displayFolder="" count="0" memberValueDatatype="5" unbalanced="0"/>
    <cacheHierarchy uniqueName="[products cp].[stock_quantity]" caption="stock_quantity" attribute="1" defaultMemberUniqueName="[products cp].[stock_quantity].[All]" allUniqueName="[products cp].[stock_quantity].[All]" dimensionUniqueName="[products cp]" displayFolder="" count="0" memberValueDatatype="20" unbalanced="0"/>
    <cacheHierarchy uniqueName="[orders cp].[order_date.1 (Month Index)]" caption="order_date.1 (Month Index)" attribute="1" defaultMemberUniqueName="[orders cp].[order_date.1 (Month Index)].[All]" allUniqueName="[orders cp].[order_date.1 (Month Index)].[All]" dimensionUniqueName="[orders cp]" displayFolder="" count="0" memberValueDatatype="20" unbalanced="0" hidden="1"/>
    <cacheHierarchy uniqueName="[Measures].[Total quantity]" caption="Total quantity" measure="1" displayFolder="" measureGroup="Customer cp" count="0"/>
    <cacheHierarchy uniqueName="[Measures].[total orders]" caption="total orders" measure="1" displayFolder="" measureGroup="Customer cp" count="0"/>
    <cacheHierarchy uniqueName="[Measures].[Average Sales]" caption="Average Sales" measure="1" displayFolder="" measureGroup="Customer cp" count="0"/>
    <cacheHierarchy uniqueName="[Measures].[Average totalamount]" caption="Average totalamount" measure="1" displayFolder="" measureGroup="Customer cp" count="0"/>
    <cacheHierarchy uniqueName="[Measures].[Recent order status]" caption="Recent order status" measure="1" displayFolder="" measureGroup="Customer cp" count="0"/>
    <cacheHierarchy uniqueName="[Measures].[total customers]" caption="total customers" measure="1" displayFolder="" measureGroup="Customer cp" count="0"/>
    <cacheHierarchy uniqueName="[Measures].[returning customers]" caption="returning customers" measure="1" displayFolder="" measureGroup="Customer cp" count="0"/>
    <cacheHierarchy uniqueName="[Measures].[__XL_Count Customer cp]" caption="__XL_Count Customer cp" measure="1" displayFolder="" measureGroup="Customer cp" count="0" hidden="1"/>
    <cacheHierarchy uniqueName="[Measures].[__XL_Count products cp]" caption="__XL_Count products cp" measure="1" displayFolder="" measureGroup="products cp" count="0" hidden="1"/>
    <cacheHierarchy uniqueName="[Measures].[__XL_Count orders cp]" caption="__XL_Count orders cp" measure="1" displayFolder="" measureGroup="orders cp" count="0" hidden="1"/>
    <cacheHierarchy uniqueName="[Measures].[__XL_Count order_details cp]" caption="__XL_Count order_details cp" measure="1" displayFolder="" measureGroup="order_details cp" count="0" hidden="1"/>
    <cacheHierarchy uniqueName="[Measures].[__No measures defined]" caption="__No measures defined" measure="1" displayFolder="" count="0" hidden="1"/>
    <cacheHierarchy uniqueName="[Measures].[Count of Sales]" caption="Count of Sales" measure="1" displayFolder="" measureGroup="order_details cp" count="0" hidden="1">
      <extLst>
        <ext xmlns:x15="http://schemas.microsoft.com/office/spreadsheetml/2010/11/main" uri="{B97F6D7D-B522-45F9-BDA1-12C45D357490}">
          <x15:cacheHierarchy aggregatedColumn="10"/>
        </ext>
      </extLst>
    </cacheHierarchy>
    <cacheHierarchy uniqueName="[Measures].[Sum of Sales]" caption="Sum of Sales" measure="1" displayFolder="" measureGroup="order_details cp" count="0" hidden="1">
      <extLst>
        <ext xmlns:x15="http://schemas.microsoft.com/office/spreadsheetml/2010/11/main" uri="{B97F6D7D-B522-45F9-BDA1-12C45D357490}">
          <x15:cacheHierarchy aggregatedColumn="10"/>
        </ext>
      </extLst>
    </cacheHierarchy>
    <cacheHierarchy uniqueName="[Measures].[Sum of totalamount]" caption="Sum of totalamount" measure="1" displayFolder="" measureGroup="orders cp"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order_id]" caption="Sum of order_id" measure="1" displayFolder="" measureGroup="orders cp" count="0" hidden="1">
      <extLst>
        <ext xmlns:x15="http://schemas.microsoft.com/office/spreadsheetml/2010/11/main" uri="{B97F6D7D-B522-45F9-BDA1-12C45D357490}">
          <x15:cacheHierarchy aggregatedColumn="11"/>
        </ext>
      </extLst>
    </cacheHierarchy>
    <cacheHierarchy uniqueName="[Measures].[Count of order_id]" caption="Count of order_id" measure="1" displayFolder="" measureGroup="orders cp" count="0" hidden="1">
      <extLst>
        <ext xmlns:x15="http://schemas.microsoft.com/office/spreadsheetml/2010/11/main" uri="{B97F6D7D-B522-45F9-BDA1-12C45D357490}">
          <x15:cacheHierarchy aggregatedColumn="11"/>
        </ext>
      </extLst>
    </cacheHierarchy>
    <cacheHierarchy uniqueName="[Measures].[Sum of quantity]" caption="Sum of quantity" measure="1" displayFolder="" measureGroup="order_details cp" count="0" hidden="1">
      <extLst>
        <ext xmlns:x15="http://schemas.microsoft.com/office/spreadsheetml/2010/11/main" uri="{B97F6D7D-B522-45F9-BDA1-12C45D357490}">
          <x15:cacheHierarchy aggregatedColumn="8"/>
        </ext>
      </extLst>
    </cacheHierarchy>
    <cacheHierarchy uniqueName="[Measures].[Count of quantity]" caption="Count of quantity" measure="1" displayFolder="" measureGroup="order_details cp" count="0" hidden="1">
      <extLst>
        <ext xmlns:x15="http://schemas.microsoft.com/office/spreadsheetml/2010/11/main" uri="{B97F6D7D-B522-45F9-BDA1-12C45D357490}">
          <x15:cacheHierarchy aggregatedColumn="8"/>
        </ext>
      </extLst>
    </cacheHierarchy>
    <cacheHierarchy uniqueName="[Measures].[Sum of unitprice]" caption="Sum of unitprice" measure="1" displayFolder="" measureGroup="order_details cp" count="0" hidden="1">
      <extLst>
        <ext xmlns:x15="http://schemas.microsoft.com/office/spreadsheetml/2010/11/main" uri="{B97F6D7D-B522-45F9-BDA1-12C45D357490}">
          <x15:cacheHierarchy aggregatedColumn="9"/>
        </ext>
      </extLst>
    </cacheHierarchy>
    <cacheHierarchy uniqueName="[Measures].[Count of Latest order]" caption="Count of Latest order" measure="1" displayFolder="" measureGroup="orders cp" count="0" hidden="1">
      <extLst>
        <ext xmlns:x15="http://schemas.microsoft.com/office/spreadsheetml/2010/11/main" uri="{B97F6D7D-B522-45F9-BDA1-12C45D357490}">
          <x15:cacheHierarchy aggregatedColumn="19"/>
        </ext>
      </extLst>
    </cacheHierarchy>
    <cacheHierarchy uniqueName="[Measures].[Sum of customer_id]" caption="Sum of customer_id" measure="1" displayFolder="" measureGroup="orders cp" count="0" hidden="1">
      <extLst>
        <ext xmlns:x15="http://schemas.microsoft.com/office/spreadsheetml/2010/11/main" uri="{B97F6D7D-B522-45F9-BDA1-12C45D357490}">
          <x15:cacheHierarchy aggregatedColumn="12"/>
        </ext>
      </extLst>
    </cacheHierarchy>
    <cacheHierarchy uniqueName="[Measures].[Count of customer_id]" caption="Count of customer_id" measure="1" displayFolder="" measureGroup="orders cp" count="0" hidden="1">
      <extLst>
        <ext xmlns:x15="http://schemas.microsoft.com/office/spreadsheetml/2010/11/main" uri="{B97F6D7D-B522-45F9-BDA1-12C45D357490}">
          <x15:cacheHierarchy aggregatedColumn="12"/>
        </ext>
      </extLst>
    </cacheHierarchy>
    <cacheHierarchy uniqueName="[Measures].[Distinct Count of customer_id]" caption="Distinct Count of customer_id" measure="1" displayFolder="" measureGroup="orders cp" count="0" hidden="1">
      <extLst>
        <ext xmlns:x15="http://schemas.microsoft.com/office/spreadsheetml/2010/11/main" uri="{B97F6D7D-B522-45F9-BDA1-12C45D357490}">
          <x15:cacheHierarchy aggregatedColumn="12"/>
        </ext>
      </extLst>
    </cacheHierarchy>
  </cacheHierarchies>
  <kpis count="0"/>
  <dimensions count="5">
    <dimension name="Customer cp" uniqueName="[Customer cp]" caption="Customer cp"/>
    <dimension measure="1" name="Measures" uniqueName="[Measures]" caption="Measures"/>
    <dimension name="order_details cp" uniqueName="[order_details cp]" caption="order_details cp"/>
    <dimension name="orders cp" uniqueName="[orders cp]" caption="orders cp"/>
    <dimension name="products cp" uniqueName="[products cp]" caption="products cp"/>
  </dimensions>
  <measureGroups count="4">
    <measureGroup name="Customer cp" caption="Customer cp"/>
    <measureGroup name="order_details cp" caption="order_details cp"/>
    <measureGroup name="orders cp" caption="orders cp"/>
    <measureGroup name="products cp" caption="products cp"/>
  </measureGroups>
  <maps count="8">
    <map measureGroup="0" dimension="0"/>
    <map measureGroup="1" dimension="0"/>
    <map measureGroup="1" dimension="2"/>
    <map measureGroup="1" dimension="3"/>
    <map measureGroup="1" dimension="4"/>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OKEHINDE" refreshedDate="45939.904167824076" createdVersion="5" refreshedVersion="8" minRefreshableVersion="3" recordCount="0" supportSubquery="1" supportAdvancedDrill="1" xr:uid="{F02E6C58-FC57-4E91-8F09-5A4FD547D18C}">
  <cacheSource type="external" connectionId="5"/>
  <cacheFields count="2">
    <cacheField name="[Customer cp].[Names].[Names]" caption="Names" numFmtId="0" hierarchy="1" level="1">
      <sharedItems count="5">
        <s v="David Lee"/>
        <s v="Jean Dougherty"/>
        <s v="Mark Cannon"/>
        <s v="Miranda Thomas"/>
        <s v="Ricky Rush"/>
      </sharedItems>
    </cacheField>
    <cacheField name="[Measures].[total orders]" caption="total orders" numFmtId="0" hierarchy="30" level="32767"/>
  </cacheFields>
  <cacheHierarchies count="53">
    <cacheHierarchy uniqueName="[Customer cp].[customer_id]" caption="customer_id" attribute="1" defaultMemberUniqueName="[Customer cp].[customer_id].[All]" allUniqueName="[Customer cp].[customer_id].[All]" dimensionUniqueName="[Customer cp]" displayFolder="" count="0" memberValueDatatype="20" unbalanced="0"/>
    <cacheHierarchy uniqueName="[Customer cp].[Names]" caption="Names" attribute="1" defaultMemberUniqueName="[Customer cp].[Names].[All]" allUniqueName="[Customer cp].[Names].[All]" dimensionUniqueName="[Customer cp]" displayFolder="" count="2" memberValueDatatype="130" unbalanced="0">
      <fieldsUsage count="2">
        <fieldUsage x="-1"/>
        <fieldUsage x="0"/>
      </fieldsUsage>
    </cacheHierarchy>
    <cacheHierarchy uniqueName="[Customer cp].[email]" caption="email" attribute="1" defaultMemberUniqueName="[Customer cp].[email].[All]" allUniqueName="[Customer cp].[email].[All]" dimensionUniqueName="[Customer cp]" displayFolder="" count="0" memberValueDatatype="130" unbalanced="0"/>
    <cacheHierarchy uniqueName="[Customer cp].[signup_date]" caption="signup_date" attribute="1" time="1" defaultMemberUniqueName="[Customer cp].[signup_date].[All]" allUniqueName="[Customer cp].[signup_date].[All]" dimensionUniqueName="[Customer cp]" displayFolder="" count="0" memberValueDatatype="7" unbalanced="0"/>
    <cacheHierarchy uniqueName="[Customer cp].[Year]" caption="Year" attribute="1" defaultMemberUniqueName="[Customer cp].[Year].[All]" allUniqueName="[Customer cp].[Year].[All]" dimensionUniqueName="[Customer cp]" displayFolder="" count="0" memberValueDatatype="20" unbalanced="0"/>
    <cacheHierarchy uniqueName="[order_details cp].[orderdetailid]" caption="orderdetailid" attribute="1" defaultMemberUniqueName="[order_details cp].[orderdetailid].[All]" allUniqueName="[order_details cp].[orderdetailid].[All]" dimensionUniqueName="[order_details cp]" displayFolder="" count="0" memberValueDatatype="20" unbalanced="0"/>
    <cacheHierarchy uniqueName="[order_details cp].[orderid]" caption="orderid" attribute="1" defaultMemberUniqueName="[order_details cp].[orderid].[All]" allUniqueName="[order_details cp].[orderid].[All]" dimensionUniqueName="[order_details cp]" displayFolder="" count="0" memberValueDatatype="20" unbalanced="0"/>
    <cacheHierarchy uniqueName="[order_details cp].[productid]" caption="productid" attribute="1" defaultMemberUniqueName="[order_details cp].[productid].[All]" allUniqueName="[order_details cp].[productid].[All]" dimensionUniqueName="[order_details cp]" displayFolder="" count="0" memberValueDatatype="20" unbalanced="0"/>
    <cacheHierarchy uniqueName="[order_details cp].[quantity]" caption="quantity" attribute="1" defaultMemberUniqueName="[order_details cp].[quantity].[All]" allUniqueName="[order_details cp].[quantity].[All]" dimensionUniqueName="[order_details cp]" displayFolder="" count="0" memberValueDatatype="20" unbalanced="0"/>
    <cacheHierarchy uniqueName="[order_details cp].[unitprice]" caption="unitprice" attribute="1" defaultMemberUniqueName="[order_details cp].[unitprice].[All]" allUniqueName="[order_details cp].[unitprice].[All]" dimensionUniqueName="[order_details cp]" displayFolder="" count="0" memberValueDatatype="5" unbalanced="0"/>
    <cacheHierarchy uniqueName="[order_details cp].[Sales]" caption="Sales" attribute="1" defaultMemberUniqueName="[order_details cp].[Sales].[All]" allUniqueName="[order_details cp].[Sales].[All]" dimensionUniqueName="[order_details cp]" displayFolder="" count="0" memberValueDatatype="5" unbalanced="0"/>
    <cacheHierarchy uniqueName="[orders cp].[order_id]" caption="order_id" attribute="1" defaultMemberUniqueName="[orders cp].[order_id].[All]" allUniqueName="[orders cp].[order_id].[All]" dimensionUniqueName="[orders cp]" displayFolder="" count="0" memberValueDatatype="20" unbalanced="0"/>
    <cacheHierarchy uniqueName="[orders cp].[customer_id]" caption="customer_id" attribute="1" defaultMemberUniqueName="[orders cp].[customer_id].[All]" allUniqueName="[orders cp].[customer_id].[All]" dimensionUniqueName="[orders cp]" displayFolder="" count="0" memberValueDatatype="20" unbalanced="0"/>
    <cacheHierarchy uniqueName="[orders cp].[order_date.1]" caption="order_date.1" attribute="1" time="1" defaultMemberUniqueName="[orders cp].[order_date.1].[All]" allUniqueName="[orders cp].[order_date.1].[All]" dimensionUniqueName="[orders cp]" displayFolder="" count="0" memberValueDatatype="7" unbalanced="0"/>
    <cacheHierarchy uniqueName="[orders cp].[totalamount]" caption="totalamount" attribute="1" defaultMemberUniqueName="[orders cp].[totalamount].[All]" allUniqueName="[orders cp].[totalamount].[All]" dimensionUniqueName="[orders cp]" displayFolder="" count="0" memberValueDatatype="5" unbalanced="0"/>
    <cacheHierarchy uniqueName="[orders cp].[status]" caption="status" attribute="1" defaultMemberUniqueName="[orders cp].[status].[All]" allUniqueName="[orders cp].[status].[All]" dimensionUniqueName="[orders cp]" displayFolder="" count="0" memberValueDatatype="130" unbalanced="0"/>
    <cacheHierarchy uniqueName="[orders cp].[Month]" caption="Month" attribute="1" defaultMemberUniqueName="[orders cp].[Month].[All]" allUniqueName="[orders cp].[Month].[All]" dimensionUniqueName="[orders cp]" displayFolder="" count="0" memberValueDatatype="130" unbalanced="0"/>
    <cacheHierarchy uniqueName="[orders cp].[Quarter]" caption="Quarter" attribute="1" defaultMemberUniqueName="[orders cp].[Quarter].[All]" allUniqueName="[orders cp].[Quarter].[All]" dimensionUniqueName="[orders cp]" displayFolder="" count="0" memberValueDatatype="20" unbalanced="0"/>
    <cacheHierarchy uniqueName="[orders cp].[Year]" caption="Year" attribute="1" defaultMemberUniqueName="[orders cp].[Year].[All]" allUniqueName="[orders cp].[Year].[All]" dimensionUniqueName="[orders cp]" displayFolder="" count="0" memberValueDatatype="20" unbalanced="0"/>
    <cacheHierarchy uniqueName="[orders cp].[Latest order]" caption="Latest order" attribute="1" defaultMemberUniqueName="[orders cp].[Latest order].[All]" allUniqueName="[orders cp].[Latest order].[All]" dimensionUniqueName="[orders cp]" displayFolder="" count="0" memberValueDatatype="130" unbalanced="0"/>
    <cacheHierarchy uniqueName="[orders cp].[order_date.1 (Year)]" caption="order_date.1 (Year)" attribute="1" defaultMemberUniqueName="[orders cp].[order_date.1 (Year)].[All]" allUniqueName="[orders cp].[order_date.1 (Year)].[All]" dimensionUniqueName="[orders cp]" displayFolder="" count="0" memberValueDatatype="130" unbalanced="0"/>
    <cacheHierarchy uniqueName="[orders cp].[order_date.1 (Quarter)]" caption="order_date.1 (Quarter)" attribute="1" defaultMemberUniqueName="[orders cp].[order_date.1 (Quarter)].[All]" allUniqueName="[orders cp].[order_date.1 (Quarter)].[All]" dimensionUniqueName="[orders cp]" displayFolder="" count="0" memberValueDatatype="130" unbalanced="0"/>
    <cacheHierarchy uniqueName="[orders cp].[order_date.1 (Month)]" caption="order_date.1 (Month)" attribute="1" defaultMemberUniqueName="[orders cp].[order_date.1 (Month)].[All]" allUniqueName="[orders cp].[order_date.1 (Month)].[All]" dimensionUniqueName="[orders cp]" displayFolder="" count="0" memberValueDatatype="130" unbalanced="0"/>
    <cacheHierarchy uniqueName="[products cp].[productid]" caption="productid" attribute="1" defaultMemberUniqueName="[products cp].[productid].[All]" allUniqueName="[products cp].[productid].[All]" dimensionUniqueName="[products cp]" displayFolder="" count="0" memberValueDatatype="20" unbalanced="0"/>
    <cacheHierarchy uniqueName="[products cp].[product_name]" caption="product_name" attribute="1" defaultMemberUniqueName="[products cp].[product_name].[All]" allUniqueName="[products cp].[product_name].[All]" dimensionUniqueName="[products cp]" displayFolder="" count="0" memberValueDatatype="130" unbalanced="0"/>
    <cacheHierarchy uniqueName="[products cp].[category]" caption="category" attribute="1" defaultMemberUniqueName="[products cp].[category].[All]" allUniqueName="[products cp].[category].[All]" dimensionUniqueName="[products cp]" displayFolder="" count="0" memberValueDatatype="130" unbalanced="0"/>
    <cacheHierarchy uniqueName="[products cp].[price]" caption="price" attribute="1" defaultMemberUniqueName="[products cp].[price].[All]" allUniqueName="[products cp].[price].[All]" dimensionUniqueName="[products cp]" displayFolder="" count="0" memberValueDatatype="5" unbalanced="0"/>
    <cacheHierarchy uniqueName="[products cp].[stock_quantity]" caption="stock_quantity" attribute="1" defaultMemberUniqueName="[products cp].[stock_quantity].[All]" allUniqueName="[products cp].[stock_quantity].[All]" dimensionUniqueName="[products cp]" displayFolder="" count="0" memberValueDatatype="20" unbalanced="0"/>
    <cacheHierarchy uniqueName="[orders cp].[order_date.1 (Month Index)]" caption="order_date.1 (Month Index)" attribute="1" defaultMemberUniqueName="[orders cp].[order_date.1 (Month Index)].[All]" allUniqueName="[orders cp].[order_date.1 (Month Index)].[All]" dimensionUniqueName="[orders cp]" displayFolder="" count="0" memberValueDatatype="20" unbalanced="0" hidden="1"/>
    <cacheHierarchy uniqueName="[Measures].[Total quantity]" caption="Total quantity" measure="1" displayFolder="" measureGroup="Customer cp" count="0"/>
    <cacheHierarchy uniqueName="[Measures].[total orders]" caption="total orders" measure="1" displayFolder="" measureGroup="Customer cp" count="0" oneField="1">
      <fieldsUsage count="1">
        <fieldUsage x="1"/>
      </fieldsUsage>
    </cacheHierarchy>
    <cacheHierarchy uniqueName="[Measures].[Average Sales]" caption="Average Sales" measure="1" displayFolder="" measureGroup="Customer cp" count="0"/>
    <cacheHierarchy uniqueName="[Measures].[Average totalamount]" caption="Average totalamount" measure="1" displayFolder="" measureGroup="Customer cp" count="0"/>
    <cacheHierarchy uniqueName="[Measures].[Recent order status]" caption="Recent order status" measure="1" displayFolder="" measureGroup="Customer cp" count="0"/>
    <cacheHierarchy uniqueName="[Measures].[total customers]" caption="total customers" measure="1" displayFolder="" measureGroup="Customer cp" count="0"/>
    <cacheHierarchy uniqueName="[Measures].[returning customers]" caption="returning customers" measure="1" displayFolder="" measureGroup="Customer cp" count="0"/>
    <cacheHierarchy uniqueName="[Measures].[__XL_Count Customer cp]" caption="__XL_Count Customer cp" measure="1" displayFolder="" measureGroup="Customer cp" count="0" hidden="1"/>
    <cacheHierarchy uniqueName="[Measures].[__XL_Count products cp]" caption="__XL_Count products cp" measure="1" displayFolder="" measureGroup="products cp" count="0" hidden="1"/>
    <cacheHierarchy uniqueName="[Measures].[__XL_Count orders cp]" caption="__XL_Count orders cp" measure="1" displayFolder="" measureGroup="orders cp" count="0" hidden="1"/>
    <cacheHierarchy uniqueName="[Measures].[__XL_Count order_details cp]" caption="__XL_Count order_details cp" measure="1" displayFolder="" measureGroup="order_details cp" count="0" hidden="1"/>
    <cacheHierarchy uniqueName="[Measures].[__No measures defined]" caption="__No measures defined" measure="1" displayFolder="" count="0" hidden="1"/>
    <cacheHierarchy uniqueName="[Measures].[Count of Sales]" caption="Count of Sales" measure="1" displayFolder="" measureGroup="order_details cp" count="0" hidden="1">
      <extLst>
        <ext xmlns:x15="http://schemas.microsoft.com/office/spreadsheetml/2010/11/main" uri="{B97F6D7D-B522-45F9-BDA1-12C45D357490}">
          <x15:cacheHierarchy aggregatedColumn="10"/>
        </ext>
      </extLst>
    </cacheHierarchy>
    <cacheHierarchy uniqueName="[Measures].[Sum of Sales]" caption="Sum of Sales" measure="1" displayFolder="" measureGroup="order_details cp" count="0" hidden="1">
      <extLst>
        <ext xmlns:x15="http://schemas.microsoft.com/office/spreadsheetml/2010/11/main" uri="{B97F6D7D-B522-45F9-BDA1-12C45D357490}">
          <x15:cacheHierarchy aggregatedColumn="10"/>
        </ext>
      </extLst>
    </cacheHierarchy>
    <cacheHierarchy uniqueName="[Measures].[Sum of totalamount]" caption="Sum of totalamount" measure="1" displayFolder="" measureGroup="orders cp" count="0" hidden="1">
      <extLst>
        <ext xmlns:x15="http://schemas.microsoft.com/office/spreadsheetml/2010/11/main" uri="{B97F6D7D-B522-45F9-BDA1-12C45D357490}">
          <x15:cacheHierarchy aggregatedColumn="14"/>
        </ext>
      </extLst>
    </cacheHierarchy>
    <cacheHierarchy uniqueName="[Measures].[Sum of order_id]" caption="Sum of order_id" measure="1" displayFolder="" measureGroup="orders cp" count="0" hidden="1">
      <extLst>
        <ext xmlns:x15="http://schemas.microsoft.com/office/spreadsheetml/2010/11/main" uri="{B97F6D7D-B522-45F9-BDA1-12C45D357490}">
          <x15:cacheHierarchy aggregatedColumn="11"/>
        </ext>
      </extLst>
    </cacheHierarchy>
    <cacheHierarchy uniqueName="[Measures].[Count of order_id]" caption="Count of order_id" measure="1" displayFolder="" measureGroup="orders cp" count="0" hidden="1">
      <extLst>
        <ext xmlns:x15="http://schemas.microsoft.com/office/spreadsheetml/2010/11/main" uri="{B97F6D7D-B522-45F9-BDA1-12C45D357490}">
          <x15:cacheHierarchy aggregatedColumn="11"/>
        </ext>
      </extLst>
    </cacheHierarchy>
    <cacheHierarchy uniqueName="[Measures].[Sum of quantity]" caption="Sum of quantity" measure="1" displayFolder="" measureGroup="order_details cp" count="0" hidden="1">
      <extLst>
        <ext xmlns:x15="http://schemas.microsoft.com/office/spreadsheetml/2010/11/main" uri="{B97F6D7D-B522-45F9-BDA1-12C45D357490}">
          <x15:cacheHierarchy aggregatedColumn="8"/>
        </ext>
      </extLst>
    </cacheHierarchy>
    <cacheHierarchy uniqueName="[Measures].[Count of quantity]" caption="Count of quantity" measure="1" displayFolder="" measureGroup="order_details cp" count="0" hidden="1">
      <extLst>
        <ext xmlns:x15="http://schemas.microsoft.com/office/spreadsheetml/2010/11/main" uri="{B97F6D7D-B522-45F9-BDA1-12C45D357490}">
          <x15:cacheHierarchy aggregatedColumn="8"/>
        </ext>
      </extLst>
    </cacheHierarchy>
    <cacheHierarchy uniqueName="[Measures].[Sum of unitprice]" caption="Sum of unitprice" measure="1" displayFolder="" measureGroup="order_details cp" count="0" hidden="1">
      <extLst>
        <ext xmlns:x15="http://schemas.microsoft.com/office/spreadsheetml/2010/11/main" uri="{B97F6D7D-B522-45F9-BDA1-12C45D357490}">
          <x15:cacheHierarchy aggregatedColumn="9"/>
        </ext>
      </extLst>
    </cacheHierarchy>
    <cacheHierarchy uniqueName="[Measures].[Count of Latest order]" caption="Count of Latest order" measure="1" displayFolder="" measureGroup="orders cp" count="0" hidden="1">
      <extLst>
        <ext xmlns:x15="http://schemas.microsoft.com/office/spreadsheetml/2010/11/main" uri="{B97F6D7D-B522-45F9-BDA1-12C45D357490}">
          <x15:cacheHierarchy aggregatedColumn="19"/>
        </ext>
      </extLst>
    </cacheHierarchy>
    <cacheHierarchy uniqueName="[Measures].[Sum of customer_id]" caption="Sum of customer_id" measure="1" displayFolder="" measureGroup="orders cp" count="0" hidden="1">
      <extLst>
        <ext xmlns:x15="http://schemas.microsoft.com/office/spreadsheetml/2010/11/main" uri="{B97F6D7D-B522-45F9-BDA1-12C45D357490}">
          <x15:cacheHierarchy aggregatedColumn="12"/>
        </ext>
      </extLst>
    </cacheHierarchy>
    <cacheHierarchy uniqueName="[Measures].[Count of customer_id]" caption="Count of customer_id" measure="1" displayFolder="" measureGroup="orders cp" count="0" hidden="1">
      <extLst>
        <ext xmlns:x15="http://schemas.microsoft.com/office/spreadsheetml/2010/11/main" uri="{B97F6D7D-B522-45F9-BDA1-12C45D357490}">
          <x15:cacheHierarchy aggregatedColumn="12"/>
        </ext>
      </extLst>
    </cacheHierarchy>
    <cacheHierarchy uniqueName="[Measures].[Distinct Count of customer_id]" caption="Distinct Count of customer_id" measure="1" displayFolder="" measureGroup="orders cp" count="0" hidden="1">
      <extLst>
        <ext xmlns:x15="http://schemas.microsoft.com/office/spreadsheetml/2010/11/main" uri="{B97F6D7D-B522-45F9-BDA1-12C45D357490}">
          <x15:cacheHierarchy aggregatedColumn="12"/>
        </ext>
      </extLst>
    </cacheHierarchy>
  </cacheHierarchies>
  <kpis count="0"/>
  <dimensions count="5">
    <dimension name="Customer cp" uniqueName="[Customer cp]" caption="Customer cp"/>
    <dimension measure="1" name="Measures" uniqueName="[Measures]" caption="Measures"/>
    <dimension name="order_details cp" uniqueName="[order_details cp]" caption="order_details cp"/>
    <dimension name="orders cp" uniqueName="[orders cp]" caption="orders cp"/>
    <dimension name="products cp" uniqueName="[products cp]" caption="products cp"/>
  </dimensions>
  <measureGroups count="4">
    <measureGroup name="Customer cp" caption="Customer cp"/>
    <measureGroup name="order_details cp" caption="order_details cp"/>
    <measureGroup name="orders cp" caption="orders cp"/>
    <measureGroup name="products cp" caption="products cp"/>
  </measureGroups>
  <maps count="8">
    <map measureGroup="0" dimension="0"/>
    <map measureGroup="1" dimension="0"/>
    <map measureGroup="1" dimension="2"/>
    <map measureGroup="1" dimension="3"/>
    <map measureGroup="1" dimension="4"/>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OKEHINDE" refreshedDate="45939.902632060184" createdVersion="5" refreshedVersion="8" minRefreshableVersion="3" recordCount="0" supportSubquery="1" supportAdvancedDrill="1" xr:uid="{C09BE93C-E64F-4AFB-801A-4826F6FDDE16}">
  <cacheSource type="external" connectionId="5"/>
  <cacheFields count="2">
    <cacheField name="[Customer cp].[Names].[Names]" caption="Names" numFmtId="0" hierarchy="1" level="1">
      <sharedItems count="5">
        <s v="David Lee"/>
        <s v="Jean Dougherty"/>
        <s v="Mark Cannon"/>
        <s v="Miranda Thomas"/>
        <s v="Ricky Rush"/>
      </sharedItems>
    </cacheField>
    <cacheField name="[Measures].[Total quantity]" caption="Total quantity" numFmtId="0" hierarchy="29" level="32767"/>
  </cacheFields>
  <cacheHierarchies count="53">
    <cacheHierarchy uniqueName="[Customer cp].[customer_id]" caption="customer_id" attribute="1" defaultMemberUniqueName="[Customer cp].[customer_id].[All]" allUniqueName="[Customer cp].[customer_id].[All]" dimensionUniqueName="[Customer cp]" displayFolder="" count="0" memberValueDatatype="20" unbalanced="0"/>
    <cacheHierarchy uniqueName="[Customer cp].[Names]" caption="Names" attribute="1" defaultMemberUniqueName="[Customer cp].[Names].[All]" allUniqueName="[Customer cp].[Names].[All]" dimensionUniqueName="[Customer cp]" displayFolder="" count="2" memberValueDatatype="130" unbalanced="0">
      <fieldsUsage count="2">
        <fieldUsage x="-1"/>
        <fieldUsage x="0"/>
      </fieldsUsage>
    </cacheHierarchy>
    <cacheHierarchy uniqueName="[Customer cp].[email]" caption="email" attribute="1" defaultMemberUniqueName="[Customer cp].[email].[All]" allUniqueName="[Customer cp].[email].[All]" dimensionUniqueName="[Customer cp]" displayFolder="" count="0" memberValueDatatype="130" unbalanced="0"/>
    <cacheHierarchy uniqueName="[Customer cp].[signup_date]" caption="signup_date" attribute="1" time="1" defaultMemberUniqueName="[Customer cp].[signup_date].[All]" allUniqueName="[Customer cp].[signup_date].[All]" dimensionUniqueName="[Customer cp]" displayFolder="" count="0" memberValueDatatype="7" unbalanced="0"/>
    <cacheHierarchy uniqueName="[Customer cp].[Year]" caption="Year" attribute="1" defaultMemberUniqueName="[Customer cp].[Year].[All]" allUniqueName="[Customer cp].[Year].[All]" dimensionUniqueName="[Customer cp]" displayFolder="" count="0" memberValueDatatype="20" unbalanced="0"/>
    <cacheHierarchy uniqueName="[order_details cp].[orderdetailid]" caption="orderdetailid" attribute="1" defaultMemberUniqueName="[order_details cp].[orderdetailid].[All]" allUniqueName="[order_details cp].[orderdetailid].[All]" dimensionUniqueName="[order_details cp]" displayFolder="" count="0" memberValueDatatype="20" unbalanced="0"/>
    <cacheHierarchy uniqueName="[order_details cp].[orderid]" caption="orderid" attribute="1" defaultMemberUniqueName="[order_details cp].[orderid].[All]" allUniqueName="[order_details cp].[orderid].[All]" dimensionUniqueName="[order_details cp]" displayFolder="" count="0" memberValueDatatype="20" unbalanced="0"/>
    <cacheHierarchy uniqueName="[order_details cp].[productid]" caption="productid" attribute="1" defaultMemberUniqueName="[order_details cp].[productid].[All]" allUniqueName="[order_details cp].[productid].[All]" dimensionUniqueName="[order_details cp]" displayFolder="" count="0" memberValueDatatype="20" unbalanced="0"/>
    <cacheHierarchy uniqueName="[order_details cp].[quantity]" caption="quantity" attribute="1" defaultMemberUniqueName="[order_details cp].[quantity].[All]" allUniqueName="[order_details cp].[quantity].[All]" dimensionUniqueName="[order_details cp]" displayFolder="" count="0" memberValueDatatype="20" unbalanced="0"/>
    <cacheHierarchy uniqueName="[order_details cp].[unitprice]" caption="unitprice" attribute="1" defaultMemberUniqueName="[order_details cp].[unitprice].[All]" allUniqueName="[order_details cp].[unitprice].[All]" dimensionUniqueName="[order_details cp]" displayFolder="" count="0" memberValueDatatype="5" unbalanced="0"/>
    <cacheHierarchy uniqueName="[order_details cp].[Sales]" caption="Sales" attribute="1" defaultMemberUniqueName="[order_details cp].[Sales].[All]" allUniqueName="[order_details cp].[Sales].[All]" dimensionUniqueName="[order_details cp]" displayFolder="" count="0" memberValueDatatype="5" unbalanced="0"/>
    <cacheHierarchy uniqueName="[orders cp].[order_id]" caption="order_id" attribute="1" defaultMemberUniqueName="[orders cp].[order_id].[All]" allUniqueName="[orders cp].[order_id].[All]" dimensionUniqueName="[orders cp]" displayFolder="" count="0" memberValueDatatype="20" unbalanced="0"/>
    <cacheHierarchy uniqueName="[orders cp].[customer_id]" caption="customer_id" attribute="1" defaultMemberUniqueName="[orders cp].[customer_id].[All]" allUniqueName="[orders cp].[customer_id].[All]" dimensionUniqueName="[orders cp]" displayFolder="" count="0" memberValueDatatype="20" unbalanced="0"/>
    <cacheHierarchy uniqueName="[orders cp].[order_date.1]" caption="order_date.1" attribute="1" time="1" defaultMemberUniqueName="[orders cp].[order_date.1].[All]" allUniqueName="[orders cp].[order_date.1].[All]" dimensionUniqueName="[orders cp]" displayFolder="" count="0" memberValueDatatype="7" unbalanced="0"/>
    <cacheHierarchy uniqueName="[orders cp].[totalamount]" caption="totalamount" attribute="1" defaultMemberUniqueName="[orders cp].[totalamount].[All]" allUniqueName="[orders cp].[totalamount].[All]" dimensionUniqueName="[orders cp]" displayFolder="" count="0" memberValueDatatype="5" unbalanced="0"/>
    <cacheHierarchy uniqueName="[orders cp].[status]" caption="status" attribute="1" defaultMemberUniqueName="[orders cp].[status].[All]" allUniqueName="[orders cp].[status].[All]" dimensionUniqueName="[orders cp]" displayFolder="" count="0" memberValueDatatype="130" unbalanced="0"/>
    <cacheHierarchy uniqueName="[orders cp].[Month]" caption="Month" attribute="1" defaultMemberUniqueName="[orders cp].[Month].[All]" allUniqueName="[orders cp].[Month].[All]" dimensionUniqueName="[orders cp]" displayFolder="" count="0" memberValueDatatype="130" unbalanced="0"/>
    <cacheHierarchy uniqueName="[orders cp].[Quarter]" caption="Quarter" attribute="1" defaultMemberUniqueName="[orders cp].[Quarter].[All]" allUniqueName="[orders cp].[Quarter].[All]" dimensionUniqueName="[orders cp]" displayFolder="" count="0" memberValueDatatype="20" unbalanced="0"/>
    <cacheHierarchy uniqueName="[orders cp].[Year]" caption="Year" attribute="1" defaultMemberUniqueName="[orders cp].[Year].[All]" allUniqueName="[orders cp].[Year].[All]" dimensionUniqueName="[orders cp]" displayFolder="" count="0" memberValueDatatype="20" unbalanced="0"/>
    <cacheHierarchy uniqueName="[orders cp].[Latest order]" caption="Latest order" attribute="1" defaultMemberUniqueName="[orders cp].[Latest order].[All]" allUniqueName="[orders cp].[Latest order].[All]" dimensionUniqueName="[orders cp]" displayFolder="" count="0" memberValueDatatype="130" unbalanced="0"/>
    <cacheHierarchy uniqueName="[orders cp].[order_date.1 (Year)]" caption="order_date.1 (Year)" attribute="1" defaultMemberUniqueName="[orders cp].[order_date.1 (Year)].[All]" allUniqueName="[orders cp].[order_date.1 (Year)].[All]" dimensionUniqueName="[orders cp]" displayFolder="" count="0" memberValueDatatype="130" unbalanced="0"/>
    <cacheHierarchy uniqueName="[orders cp].[order_date.1 (Quarter)]" caption="order_date.1 (Quarter)" attribute="1" defaultMemberUniqueName="[orders cp].[order_date.1 (Quarter)].[All]" allUniqueName="[orders cp].[order_date.1 (Quarter)].[All]" dimensionUniqueName="[orders cp]" displayFolder="" count="0" memberValueDatatype="130" unbalanced="0"/>
    <cacheHierarchy uniqueName="[orders cp].[order_date.1 (Month)]" caption="order_date.1 (Month)" attribute="1" defaultMemberUniqueName="[orders cp].[order_date.1 (Month)].[All]" allUniqueName="[orders cp].[order_date.1 (Month)].[All]" dimensionUniqueName="[orders cp]" displayFolder="" count="0" memberValueDatatype="130" unbalanced="0"/>
    <cacheHierarchy uniqueName="[products cp].[productid]" caption="productid" attribute="1" defaultMemberUniqueName="[products cp].[productid].[All]" allUniqueName="[products cp].[productid].[All]" dimensionUniqueName="[products cp]" displayFolder="" count="0" memberValueDatatype="20" unbalanced="0"/>
    <cacheHierarchy uniqueName="[products cp].[product_name]" caption="product_name" attribute="1" defaultMemberUniqueName="[products cp].[product_name].[All]" allUniqueName="[products cp].[product_name].[All]" dimensionUniqueName="[products cp]" displayFolder="" count="0" memberValueDatatype="130" unbalanced="0"/>
    <cacheHierarchy uniqueName="[products cp].[category]" caption="category" attribute="1" defaultMemberUniqueName="[products cp].[category].[All]" allUniqueName="[products cp].[category].[All]" dimensionUniqueName="[products cp]" displayFolder="" count="0" memberValueDatatype="130" unbalanced="0"/>
    <cacheHierarchy uniqueName="[products cp].[price]" caption="price" attribute="1" defaultMemberUniqueName="[products cp].[price].[All]" allUniqueName="[products cp].[price].[All]" dimensionUniqueName="[products cp]" displayFolder="" count="0" memberValueDatatype="5" unbalanced="0"/>
    <cacheHierarchy uniqueName="[products cp].[stock_quantity]" caption="stock_quantity" attribute="1" defaultMemberUniqueName="[products cp].[stock_quantity].[All]" allUniqueName="[products cp].[stock_quantity].[All]" dimensionUniqueName="[products cp]" displayFolder="" count="0" memberValueDatatype="20" unbalanced="0"/>
    <cacheHierarchy uniqueName="[orders cp].[order_date.1 (Month Index)]" caption="order_date.1 (Month Index)" attribute="1" defaultMemberUniqueName="[orders cp].[order_date.1 (Month Index)].[All]" allUniqueName="[orders cp].[order_date.1 (Month Index)].[All]" dimensionUniqueName="[orders cp]" displayFolder="" count="0" memberValueDatatype="20" unbalanced="0" hidden="1"/>
    <cacheHierarchy uniqueName="[Measures].[Total quantity]" caption="Total quantity" measure="1" displayFolder="" measureGroup="Customer cp" count="0" oneField="1">
      <fieldsUsage count="1">
        <fieldUsage x="1"/>
      </fieldsUsage>
    </cacheHierarchy>
    <cacheHierarchy uniqueName="[Measures].[total orders]" caption="total orders" measure="1" displayFolder="" measureGroup="Customer cp" count="0"/>
    <cacheHierarchy uniqueName="[Measures].[Average Sales]" caption="Average Sales" measure="1" displayFolder="" measureGroup="Customer cp" count="0"/>
    <cacheHierarchy uniqueName="[Measures].[Average totalamount]" caption="Average totalamount" measure="1" displayFolder="" measureGroup="Customer cp" count="0"/>
    <cacheHierarchy uniqueName="[Measures].[Recent order status]" caption="Recent order status" measure="1" displayFolder="" measureGroup="Customer cp" count="0"/>
    <cacheHierarchy uniqueName="[Measures].[total customers]" caption="total customers" measure="1" displayFolder="" measureGroup="Customer cp" count="0"/>
    <cacheHierarchy uniqueName="[Measures].[returning customers]" caption="returning customers" measure="1" displayFolder="" measureGroup="Customer cp" count="0"/>
    <cacheHierarchy uniqueName="[Measures].[__XL_Count Customer cp]" caption="__XL_Count Customer cp" measure="1" displayFolder="" measureGroup="Customer cp" count="0" hidden="1"/>
    <cacheHierarchy uniqueName="[Measures].[__XL_Count products cp]" caption="__XL_Count products cp" measure="1" displayFolder="" measureGroup="products cp" count="0" hidden="1"/>
    <cacheHierarchy uniqueName="[Measures].[__XL_Count orders cp]" caption="__XL_Count orders cp" measure="1" displayFolder="" measureGroup="orders cp" count="0" hidden="1"/>
    <cacheHierarchy uniqueName="[Measures].[__XL_Count order_details cp]" caption="__XL_Count order_details cp" measure="1" displayFolder="" measureGroup="order_details cp" count="0" hidden="1"/>
    <cacheHierarchy uniqueName="[Measures].[__No measures defined]" caption="__No measures defined" measure="1" displayFolder="" count="0" hidden="1"/>
    <cacheHierarchy uniqueName="[Measures].[Count of Sales]" caption="Count of Sales" measure="1" displayFolder="" measureGroup="order_details cp" count="0" hidden="1">
      <extLst>
        <ext xmlns:x15="http://schemas.microsoft.com/office/spreadsheetml/2010/11/main" uri="{B97F6D7D-B522-45F9-BDA1-12C45D357490}">
          <x15:cacheHierarchy aggregatedColumn="10"/>
        </ext>
      </extLst>
    </cacheHierarchy>
    <cacheHierarchy uniqueName="[Measures].[Sum of Sales]" caption="Sum of Sales" measure="1" displayFolder="" measureGroup="order_details cp" count="0" hidden="1">
      <extLst>
        <ext xmlns:x15="http://schemas.microsoft.com/office/spreadsheetml/2010/11/main" uri="{B97F6D7D-B522-45F9-BDA1-12C45D357490}">
          <x15:cacheHierarchy aggregatedColumn="10"/>
        </ext>
      </extLst>
    </cacheHierarchy>
    <cacheHierarchy uniqueName="[Measures].[Sum of totalamount]" caption="Sum of totalamount" measure="1" displayFolder="" measureGroup="orders cp" count="0" hidden="1">
      <extLst>
        <ext xmlns:x15="http://schemas.microsoft.com/office/spreadsheetml/2010/11/main" uri="{B97F6D7D-B522-45F9-BDA1-12C45D357490}">
          <x15:cacheHierarchy aggregatedColumn="14"/>
        </ext>
      </extLst>
    </cacheHierarchy>
    <cacheHierarchy uniqueName="[Measures].[Sum of order_id]" caption="Sum of order_id" measure="1" displayFolder="" measureGroup="orders cp" count="0" hidden="1">
      <extLst>
        <ext xmlns:x15="http://schemas.microsoft.com/office/spreadsheetml/2010/11/main" uri="{B97F6D7D-B522-45F9-BDA1-12C45D357490}">
          <x15:cacheHierarchy aggregatedColumn="11"/>
        </ext>
      </extLst>
    </cacheHierarchy>
    <cacheHierarchy uniqueName="[Measures].[Count of order_id]" caption="Count of order_id" measure="1" displayFolder="" measureGroup="orders cp" count="0" hidden="1">
      <extLst>
        <ext xmlns:x15="http://schemas.microsoft.com/office/spreadsheetml/2010/11/main" uri="{B97F6D7D-B522-45F9-BDA1-12C45D357490}">
          <x15:cacheHierarchy aggregatedColumn="11"/>
        </ext>
      </extLst>
    </cacheHierarchy>
    <cacheHierarchy uniqueName="[Measures].[Sum of quantity]" caption="Sum of quantity" measure="1" displayFolder="" measureGroup="order_details cp" count="0" hidden="1">
      <extLst>
        <ext xmlns:x15="http://schemas.microsoft.com/office/spreadsheetml/2010/11/main" uri="{B97F6D7D-B522-45F9-BDA1-12C45D357490}">
          <x15:cacheHierarchy aggregatedColumn="8"/>
        </ext>
      </extLst>
    </cacheHierarchy>
    <cacheHierarchy uniqueName="[Measures].[Count of quantity]" caption="Count of quantity" measure="1" displayFolder="" measureGroup="order_details cp" count="0" hidden="1">
      <extLst>
        <ext xmlns:x15="http://schemas.microsoft.com/office/spreadsheetml/2010/11/main" uri="{B97F6D7D-B522-45F9-BDA1-12C45D357490}">
          <x15:cacheHierarchy aggregatedColumn="8"/>
        </ext>
      </extLst>
    </cacheHierarchy>
    <cacheHierarchy uniqueName="[Measures].[Sum of unitprice]" caption="Sum of unitprice" measure="1" displayFolder="" measureGroup="order_details cp" count="0" hidden="1">
      <extLst>
        <ext xmlns:x15="http://schemas.microsoft.com/office/spreadsheetml/2010/11/main" uri="{B97F6D7D-B522-45F9-BDA1-12C45D357490}">
          <x15:cacheHierarchy aggregatedColumn="9"/>
        </ext>
      </extLst>
    </cacheHierarchy>
    <cacheHierarchy uniqueName="[Measures].[Count of Latest order]" caption="Count of Latest order" measure="1" displayFolder="" measureGroup="orders cp" count="0" hidden="1">
      <extLst>
        <ext xmlns:x15="http://schemas.microsoft.com/office/spreadsheetml/2010/11/main" uri="{B97F6D7D-B522-45F9-BDA1-12C45D357490}">
          <x15:cacheHierarchy aggregatedColumn="19"/>
        </ext>
      </extLst>
    </cacheHierarchy>
    <cacheHierarchy uniqueName="[Measures].[Sum of customer_id]" caption="Sum of customer_id" measure="1" displayFolder="" measureGroup="orders cp" count="0" hidden="1">
      <extLst>
        <ext xmlns:x15="http://schemas.microsoft.com/office/spreadsheetml/2010/11/main" uri="{B97F6D7D-B522-45F9-BDA1-12C45D357490}">
          <x15:cacheHierarchy aggregatedColumn="12"/>
        </ext>
      </extLst>
    </cacheHierarchy>
    <cacheHierarchy uniqueName="[Measures].[Count of customer_id]" caption="Count of customer_id" measure="1" displayFolder="" measureGroup="orders cp" count="0" hidden="1">
      <extLst>
        <ext xmlns:x15="http://schemas.microsoft.com/office/spreadsheetml/2010/11/main" uri="{B97F6D7D-B522-45F9-BDA1-12C45D357490}">
          <x15:cacheHierarchy aggregatedColumn="12"/>
        </ext>
      </extLst>
    </cacheHierarchy>
    <cacheHierarchy uniqueName="[Measures].[Distinct Count of customer_id]" caption="Distinct Count of customer_id" measure="1" displayFolder="" measureGroup="orders cp" count="0" hidden="1">
      <extLst>
        <ext xmlns:x15="http://schemas.microsoft.com/office/spreadsheetml/2010/11/main" uri="{B97F6D7D-B522-45F9-BDA1-12C45D357490}">
          <x15:cacheHierarchy aggregatedColumn="12"/>
        </ext>
      </extLst>
    </cacheHierarchy>
  </cacheHierarchies>
  <kpis count="0"/>
  <dimensions count="5">
    <dimension name="Customer cp" uniqueName="[Customer cp]" caption="Customer cp"/>
    <dimension measure="1" name="Measures" uniqueName="[Measures]" caption="Measures"/>
    <dimension name="order_details cp" uniqueName="[order_details cp]" caption="order_details cp"/>
    <dimension name="orders cp" uniqueName="[orders cp]" caption="orders cp"/>
    <dimension name="products cp" uniqueName="[products cp]" caption="products cp"/>
  </dimensions>
  <measureGroups count="4">
    <measureGroup name="Customer cp" caption="Customer cp"/>
    <measureGroup name="order_details cp" caption="order_details cp"/>
    <measureGroup name="orders cp" caption="orders cp"/>
    <measureGroup name="products cp" caption="products cp"/>
  </measureGroups>
  <maps count="8">
    <map measureGroup="0" dimension="0"/>
    <map measureGroup="1" dimension="0"/>
    <map measureGroup="1" dimension="2"/>
    <map measureGroup="1" dimension="3"/>
    <map measureGroup="1" dimension="4"/>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OKEHINDE" refreshedDate="45939.902629976852" createdVersion="5" refreshedVersion="8" minRefreshableVersion="3" recordCount="0" supportSubquery="1" supportAdvancedDrill="1" xr:uid="{68B3DE59-6572-493E-AA89-90BDACE8FA4E}">
  <cacheSource type="external" connectionId="5"/>
  <cacheFields count="2">
    <cacheField name="[products cp].[category].[category]" caption="category" numFmtId="0" hierarchy="25" level="1">
      <sharedItems count="7">
        <s v="Beauty"/>
        <s v="Books"/>
        <s v="Clothing"/>
        <s v="Electronics"/>
        <s v="Furniture"/>
        <s v="Home"/>
        <s v="Sports"/>
      </sharedItems>
      <extLst>
        <ext xmlns:x15="http://schemas.microsoft.com/office/spreadsheetml/2010/11/main" uri="{4F2E5C28-24EA-4eb8-9CBF-B6C8F9C3D259}">
          <x15:cachedUniqueNames>
            <x15:cachedUniqueName index="0" name="[products cp].[category].&amp;[Beauty]"/>
            <x15:cachedUniqueName index="1" name="[products cp].[category].&amp;[Books]"/>
            <x15:cachedUniqueName index="2" name="[products cp].[category].&amp;[Clothing]"/>
            <x15:cachedUniqueName index="3" name="[products cp].[category].&amp;[Electronics]"/>
            <x15:cachedUniqueName index="4" name="[products cp].[category].&amp;[Furniture]"/>
            <x15:cachedUniqueName index="5" name="[products cp].[category].&amp;[Home]"/>
            <x15:cachedUniqueName index="6" name="[products cp].[category].&amp;[Sports]"/>
          </x15:cachedUniqueNames>
        </ext>
      </extLst>
    </cacheField>
    <cacheField name="[Measures].[Sum of Sales]" caption="Sum of Sales" numFmtId="0" hierarchy="42" level="32767"/>
  </cacheFields>
  <cacheHierarchies count="53">
    <cacheHierarchy uniqueName="[Customer cp].[customer_id]" caption="customer_id" attribute="1" defaultMemberUniqueName="[Customer cp].[customer_id].[All]" allUniqueName="[Customer cp].[customer_id].[All]" dimensionUniqueName="[Customer cp]" displayFolder="" count="0" memberValueDatatype="20" unbalanced="0"/>
    <cacheHierarchy uniqueName="[Customer cp].[Names]" caption="Names" attribute="1" defaultMemberUniqueName="[Customer cp].[Names].[All]" allUniqueName="[Customer cp].[Names].[All]" dimensionUniqueName="[Customer cp]" displayFolder="" count="0" memberValueDatatype="130" unbalanced="0"/>
    <cacheHierarchy uniqueName="[Customer cp].[email]" caption="email" attribute="1" defaultMemberUniqueName="[Customer cp].[email].[All]" allUniqueName="[Customer cp].[email].[All]" dimensionUniqueName="[Customer cp]" displayFolder="" count="0" memberValueDatatype="130" unbalanced="0"/>
    <cacheHierarchy uniqueName="[Customer cp].[signup_date]" caption="signup_date" attribute="1" time="1" defaultMemberUniqueName="[Customer cp].[signup_date].[All]" allUniqueName="[Customer cp].[signup_date].[All]" dimensionUniqueName="[Customer cp]" displayFolder="" count="0" memberValueDatatype="7" unbalanced="0"/>
    <cacheHierarchy uniqueName="[Customer cp].[Year]" caption="Year" attribute="1" defaultMemberUniqueName="[Customer cp].[Year].[All]" allUniqueName="[Customer cp].[Year].[All]" dimensionUniqueName="[Customer cp]" displayFolder="" count="0" memberValueDatatype="20" unbalanced="0"/>
    <cacheHierarchy uniqueName="[order_details cp].[orderdetailid]" caption="orderdetailid" attribute="1" defaultMemberUniqueName="[order_details cp].[orderdetailid].[All]" allUniqueName="[order_details cp].[orderdetailid].[All]" dimensionUniqueName="[order_details cp]" displayFolder="" count="0" memberValueDatatype="20" unbalanced="0"/>
    <cacheHierarchy uniqueName="[order_details cp].[orderid]" caption="orderid" attribute="1" defaultMemberUniqueName="[order_details cp].[orderid].[All]" allUniqueName="[order_details cp].[orderid].[All]" dimensionUniqueName="[order_details cp]" displayFolder="" count="0" memberValueDatatype="20" unbalanced="0"/>
    <cacheHierarchy uniqueName="[order_details cp].[productid]" caption="productid" attribute="1" defaultMemberUniqueName="[order_details cp].[productid].[All]" allUniqueName="[order_details cp].[productid].[All]" dimensionUniqueName="[order_details cp]" displayFolder="" count="0" memberValueDatatype="20" unbalanced="0"/>
    <cacheHierarchy uniqueName="[order_details cp].[quantity]" caption="quantity" attribute="1" defaultMemberUniqueName="[order_details cp].[quantity].[All]" allUniqueName="[order_details cp].[quantity].[All]" dimensionUniqueName="[order_details cp]" displayFolder="" count="0" memberValueDatatype="20" unbalanced="0"/>
    <cacheHierarchy uniqueName="[order_details cp].[unitprice]" caption="unitprice" attribute="1" defaultMemberUniqueName="[order_details cp].[unitprice].[All]" allUniqueName="[order_details cp].[unitprice].[All]" dimensionUniqueName="[order_details cp]" displayFolder="" count="0" memberValueDatatype="5" unbalanced="0"/>
    <cacheHierarchy uniqueName="[order_details cp].[Sales]" caption="Sales" attribute="1" defaultMemberUniqueName="[order_details cp].[Sales].[All]" allUniqueName="[order_details cp].[Sales].[All]" dimensionUniqueName="[order_details cp]" displayFolder="" count="0" memberValueDatatype="5" unbalanced="0"/>
    <cacheHierarchy uniqueName="[orders cp].[order_id]" caption="order_id" attribute="1" defaultMemberUniqueName="[orders cp].[order_id].[All]" allUniqueName="[orders cp].[order_id].[All]" dimensionUniqueName="[orders cp]" displayFolder="" count="0" memberValueDatatype="20" unbalanced="0"/>
    <cacheHierarchy uniqueName="[orders cp].[customer_id]" caption="customer_id" attribute="1" defaultMemberUniqueName="[orders cp].[customer_id].[All]" allUniqueName="[orders cp].[customer_id].[All]" dimensionUniqueName="[orders cp]" displayFolder="" count="0" memberValueDatatype="20" unbalanced="0"/>
    <cacheHierarchy uniqueName="[orders cp].[order_date.1]" caption="order_date.1" attribute="1" time="1" defaultMemberUniqueName="[orders cp].[order_date.1].[All]" allUniqueName="[orders cp].[order_date.1].[All]" dimensionUniqueName="[orders cp]" displayFolder="" count="0" memberValueDatatype="7" unbalanced="0"/>
    <cacheHierarchy uniqueName="[orders cp].[totalamount]" caption="totalamount" attribute="1" defaultMemberUniqueName="[orders cp].[totalamount].[All]" allUniqueName="[orders cp].[totalamount].[All]" dimensionUniqueName="[orders cp]" displayFolder="" count="0" memberValueDatatype="5" unbalanced="0"/>
    <cacheHierarchy uniqueName="[orders cp].[status]" caption="status" attribute="1" defaultMemberUniqueName="[orders cp].[status].[All]" allUniqueName="[orders cp].[status].[All]" dimensionUniqueName="[orders cp]" displayFolder="" count="2" memberValueDatatype="130" unbalanced="0"/>
    <cacheHierarchy uniqueName="[orders cp].[Month]" caption="Month" attribute="1" defaultMemberUniqueName="[orders cp].[Month].[All]" allUniqueName="[orders cp].[Month].[All]" dimensionUniqueName="[orders cp]" displayFolder="" count="0" memberValueDatatype="130" unbalanced="0"/>
    <cacheHierarchy uniqueName="[orders cp].[Quarter]" caption="Quarter" attribute="1" defaultMemberUniqueName="[orders cp].[Quarter].[All]" allUniqueName="[orders cp].[Quarter].[All]" dimensionUniqueName="[orders cp]" displayFolder="" count="0" memberValueDatatype="20" unbalanced="0"/>
    <cacheHierarchy uniqueName="[orders cp].[Year]" caption="Year" attribute="1" defaultMemberUniqueName="[orders cp].[Year].[All]" allUniqueName="[orders cp].[Year].[All]" dimensionUniqueName="[orders cp]" displayFolder="" count="0" memberValueDatatype="20" unbalanced="0"/>
    <cacheHierarchy uniqueName="[orders cp].[Latest order]" caption="Latest order" attribute="1" defaultMemberUniqueName="[orders cp].[Latest order].[All]" allUniqueName="[orders cp].[Latest order].[All]" dimensionUniqueName="[orders cp]" displayFolder="" count="0" memberValueDatatype="130" unbalanced="0"/>
    <cacheHierarchy uniqueName="[orders cp].[order_date.1 (Year)]" caption="order_date.1 (Year)" attribute="1" defaultMemberUniqueName="[orders cp].[order_date.1 (Year)].[All]" allUniqueName="[orders cp].[order_date.1 (Year)].[All]" dimensionUniqueName="[orders cp]" displayFolder="" count="0" memberValueDatatype="130" unbalanced="0"/>
    <cacheHierarchy uniqueName="[orders cp].[order_date.1 (Quarter)]" caption="order_date.1 (Quarter)" attribute="1" defaultMemberUniqueName="[orders cp].[order_date.1 (Quarter)].[All]" allUniqueName="[orders cp].[order_date.1 (Quarter)].[All]" dimensionUniqueName="[orders cp]" displayFolder="" count="0" memberValueDatatype="130" unbalanced="0"/>
    <cacheHierarchy uniqueName="[orders cp].[order_date.1 (Month)]" caption="order_date.1 (Month)" attribute="1" defaultMemberUniqueName="[orders cp].[order_date.1 (Month)].[All]" allUniqueName="[orders cp].[order_date.1 (Month)].[All]" dimensionUniqueName="[orders cp]" displayFolder="" count="0" memberValueDatatype="130" unbalanced="0"/>
    <cacheHierarchy uniqueName="[products cp].[productid]" caption="productid" attribute="1" defaultMemberUniqueName="[products cp].[productid].[All]" allUniqueName="[products cp].[productid].[All]" dimensionUniqueName="[products cp]" displayFolder="" count="0" memberValueDatatype="20" unbalanced="0"/>
    <cacheHierarchy uniqueName="[products cp].[product_name]" caption="product_name" attribute="1" defaultMemberUniqueName="[products cp].[product_name].[All]" allUniqueName="[products cp].[product_name].[All]" dimensionUniqueName="[products cp]" displayFolder="" count="0" memberValueDatatype="130" unbalanced="0"/>
    <cacheHierarchy uniqueName="[products cp].[category]" caption="category" attribute="1" defaultMemberUniqueName="[products cp].[category].[All]" allUniqueName="[products cp].[category].[All]" dimensionUniqueName="[products cp]" displayFolder="" count="2" memberValueDatatype="130" unbalanced="0">
      <fieldsUsage count="2">
        <fieldUsage x="-1"/>
        <fieldUsage x="0"/>
      </fieldsUsage>
    </cacheHierarchy>
    <cacheHierarchy uniqueName="[products cp].[price]" caption="price" attribute="1" defaultMemberUniqueName="[products cp].[price].[All]" allUniqueName="[products cp].[price].[All]" dimensionUniqueName="[products cp]" displayFolder="" count="0" memberValueDatatype="5" unbalanced="0"/>
    <cacheHierarchy uniqueName="[products cp].[stock_quantity]" caption="stock_quantity" attribute="1" defaultMemberUniqueName="[products cp].[stock_quantity].[All]" allUniqueName="[products cp].[stock_quantity].[All]" dimensionUniqueName="[products cp]" displayFolder="" count="0" memberValueDatatype="20" unbalanced="0"/>
    <cacheHierarchy uniqueName="[orders cp].[order_date.1 (Month Index)]" caption="order_date.1 (Month Index)" attribute="1" defaultMemberUniqueName="[orders cp].[order_date.1 (Month Index)].[All]" allUniqueName="[orders cp].[order_date.1 (Month Index)].[All]" dimensionUniqueName="[orders cp]" displayFolder="" count="0" memberValueDatatype="20" unbalanced="0" hidden="1"/>
    <cacheHierarchy uniqueName="[Measures].[Total quantity]" caption="Total quantity" measure="1" displayFolder="" measureGroup="Customer cp" count="0"/>
    <cacheHierarchy uniqueName="[Measures].[total orders]" caption="total orders" measure="1" displayFolder="" measureGroup="Customer cp" count="0"/>
    <cacheHierarchy uniqueName="[Measures].[Average Sales]" caption="Average Sales" measure="1" displayFolder="" measureGroup="Customer cp" count="0"/>
    <cacheHierarchy uniqueName="[Measures].[Average totalamount]" caption="Average totalamount" measure="1" displayFolder="" measureGroup="Customer cp" count="0"/>
    <cacheHierarchy uniqueName="[Measures].[Recent order status]" caption="Recent order status" measure="1" displayFolder="" measureGroup="Customer cp" count="0"/>
    <cacheHierarchy uniqueName="[Measures].[total customers]" caption="total customers" measure="1" displayFolder="" measureGroup="Customer cp" count="0"/>
    <cacheHierarchy uniqueName="[Measures].[returning customers]" caption="returning customers" measure="1" displayFolder="" measureGroup="Customer cp" count="0"/>
    <cacheHierarchy uniqueName="[Measures].[__XL_Count Customer cp]" caption="__XL_Count Customer cp" measure="1" displayFolder="" measureGroup="Customer cp" count="0" hidden="1"/>
    <cacheHierarchy uniqueName="[Measures].[__XL_Count products cp]" caption="__XL_Count products cp" measure="1" displayFolder="" measureGroup="products cp" count="0" hidden="1"/>
    <cacheHierarchy uniqueName="[Measures].[__XL_Count orders cp]" caption="__XL_Count orders cp" measure="1" displayFolder="" measureGroup="orders cp" count="0" hidden="1"/>
    <cacheHierarchy uniqueName="[Measures].[__XL_Count order_details cp]" caption="__XL_Count order_details cp" measure="1" displayFolder="" measureGroup="order_details cp" count="0" hidden="1"/>
    <cacheHierarchy uniqueName="[Measures].[__No measures defined]" caption="__No measures defined" measure="1" displayFolder="" count="0" hidden="1"/>
    <cacheHierarchy uniqueName="[Measures].[Count of Sales]" caption="Count of Sales" measure="1" displayFolder="" measureGroup="order_details cp" count="0" hidden="1">
      <extLst>
        <ext xmlns:x15="http://schemas.microsoft.com/office/spreadsheetml/2010/11/main" uri="{B97F6D7D-B522-45F9-BDA1-12C45D357490}">
          <x15:cacheHierarchy aggregatedColumn="10"/>
        </ext>
      </extLst>
    </cacheHierarchy>
    <cacheHierarchy uniqueName="[Measures].[Sum of Sales]" caption="Sum of Sales" measure="1" displayFolder="" measureGroup="order_details cp"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totalamount]" caption="Sum of totalamount" measure="1" displayFolder="" measureGroup="orders cp" count="0" hidden="1">
      <extLst>
        <ext xmlns:x15="http://schemas.microsoft.com/office/spreadsheetml/2010/11/main" uri="{B97F6D7D-B522-45F9-BDA1-12C45D357490}">
          <x15:cacheHierarchy aggregatedColumn="14"/>
        </ext>
      </extLst>
    </cacheHierarchy>
    <cacheHierarchy uniqueName="[Measures].[Sum of order_id]" caption="Sum of order_id" measure="1" displayFolder="" measureGroup="orders cp" count="0" hidden="1">
      <extLst>
        <ext xmlns:x15="http://schemas.microsoft.com/office/spreadsheetml/2010/11/main" uri="{B97F6D7D-B522-45F9-BDA1-12C45D357490}">
          <x15:cacheHierarchy aggregatedColumn="11"/>
        </ext>
      </extLst>
    </cacheHierarchy>
    <cacheHierarchy uniqueName="[Measures].[Count of order_id]" caption="Count of order_id" measure="1" displayFolder="" measureGroup="orders cp" count="0" hidden="1">
      <extLst>
        <ext xmlns:x15="http://schemas.microsoft.com/office/spreadsheetml/2010/11/main" uri="{B97F6D7D-B522-45F9-BDA1-12C45D357490}">
          <x15:cacheHierarchy aggregatedColumn="11"/>
        </ext>
      </extLst>
    </cacheHierarchy>
    <cacheHierarchy uniqueName="[Measures].[Sum of quantity]" caption="Sum of quantity" measure="1" displayFolder="" measureGroup="order_details cp" count="0" hidden="1">
      <extLst>
        <ext xmlns:x15="http://schemas.microsoft.com/office/spreadsheetml/2010/11/main" uri="{B97F6D7D-B522-45F9-BDA1-12C45D357490}">
          <x15:cacheHierarchy aggregatedColumn="8"/>
        </ext>
      </extLst>
    </cacheHierarchy>
    <cacheHierarchy uniqueName="[Measures].[Count of quantity]" caption="Count of quantity" measure="1" displayFolder="" measureGroup="order_details cp" count="0" hidden="1">
      <extLst>
        <ext xmlns:x15="http://schemas.microsoft.com/office/spreadsheetml/2010/11/main" uri="{B97F6D7D-B522-45F9-BDA1-12C45D357490}">
          <x15:cacheHierarchy aggregatedColumn="8"/>
        </ext>
      </extLst>
    </cacheHierarchy>
    <cacheHierarchy uniqueName="[Measures].[Sum of unitprice]" caption="Sum of unitprice" measure="1" displayFolder="" measureGroup="order_details cp" count="0" hidden="1">
      <extLst>
        <ext xmlns:x15="http://schemas.microsoft.com/office/spreadsheetml/2010/11/main" uri="{B97F6D7D-B522-45F9-BDA1-12C45D357490}">
          <x15:cacheHierarchy aggregatedColumn="9"/>
        </ext>
      </extLst>
    </cacheHierarchy>
    <cacheHierarchy uniqueName="[Measures].[Count of Latest order]" caption="Count of Latest order" measure="1" displayFolder="" measureGroup="orders cp" count="0" hidden="1">
      <extLst>
        <ext xmlns:x15="http://schemas.microsoft.com/office/spreadsheetml/2010/11/main" uri="{B97F6D7D-B522-45F9-BDA1-12C45D357490}">
          <x15:cacheHierarchy aggregatedColumn="19"/>
        </ext>
      </extLst>
    </cacheHierarchy>
    <cacheHierarchy uniqueName="[Measures].[Sum of customer_id]" caption="Sum of customer_id" measure="1" displayFolder="" measureGroup="orders cp" count="0" hidden="1">
      <extLst>
        <ext xmlns:x15="http://schemas.microsoft.com/office/spreadsheetml/2010/11/main" uri="{B97F6D7D-B522-45F9-BDA1-12C45D357490}">
          <x15:cacheHierarchy aggregatedColumn="12"/>
        </ext>
      </extLst>
    </cacheHierarchy>
    <cacheHierarchy uniqueName="[Measures].[Count of customer_id]" caption="Count of customer_id" measure="1" displayFolder="" measureGroup="orders cp" count="0" hidden="1">
      <extLst>
        <ext xmlns:x15="http://schemas.microsoft.com/office/spreadsheetml/2010/11/main" uri="{B97F6D7D-B522-45F9-BDA1-12C45D357490}">
          <x15:cacheHierarchy aggregatedColumn="12"/>
        </ext>
      </extLst>
    </cacheHierarchy>
    <cacheHierarchy uniqueName="[Measures].[Distinct Count of customer_id]" caption="Distinct Count of customer_id" measure="1" displayFolder="" measureGroup="orders cp" count="0" hidden="1">
      <extLst>
        <ext xmlns:x15="http://schemas.microsoft.com/office/spreadsheetml/2010/11/main" uri="{B97F6D7D-B522-45F9-BDA1-12C45D357490}">
          <x15:cacheHierarchy aggregatedColumn="12"/>
        </ext>
      </extLst>
    </cacheHierarchy>
  </cacheHierarchies>
  <kpis count="0"/>
  <dimensions count="5">
    <dimension name="Customer cp" uniqueName="[Customer cp]" caption="Customer cp"/>
    <dimension measure="1" name="Measures" uniqueName="[Measures]" caption="Measures"/>
    <dimension name="order_details cp" uniqueName="[order_details cp]" caption="order_details cp"/>
    <dimension name="orders cp" uniqueName="[orders cp]" caption="orders cp"/>
    <dimension name="products cp" uniqueName="[products cp]" caption="products cp"/>
  </dimensions>
  <measureGroups count="4">
    <measureGroup name="Customer cp" caption="Customer cp"/>
    <measureGroup name="order_details cp" caption="order_details cp"/>
    <measureGroup name="orders cp" caption="orders cp"/>
    <measureGroup name="products cp" caption="products cp"/>
  </measureGroups>
  <maps count="8">
    <map measureGroup="0" dimension="0"/>
    <map measureGroup="1" dimension="0"/>
    <map measureGroup="1" dimension="2"/>
    <map measureGroup="1" dimension="3"/>
    <map measureGroup="1" dimension="4"/>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OKEHINDE" refreshedDate="45939.904175115742" createdVersion="5" refreshedVersion="8" minRefreshableVersion="3" recordCount="0" supportSubquery="1" supportAdvancedDrill="1" xr:uid="{94E27AAA-2274-4B1E-9DA3-E10894F9D623}">
  <cacheSource type="external" connectionId="5"/>
  <cacheFields count="7">
    <cacheField name="[Customer cp].[Names].[Names]" caption="Names" numFmtId="0" hierarchy="1" level="1">
      <sharedItems count="5">
        <s v="David Lee"/>
        <s v="Jean Dougherty"/>
        <s v="Mark Cannon"/>
        <s v="Miranda Thomas"/>
        <s v="Ricky Rush"/>
      </sharedItems>
    </cacheField>
    <cacheField name="[products cp].[product_name].[product_name]" caption="product_name" numFmtId="0" hierarchy="24" level="1">
      <sharedItems count="10">
        <s v="Bluetooth Speaker"/>
        <s v="Headphones"/>
        <s v="Jacket"/>
        <s v="Notebook"/>
        <s v="Pen"/>
        <s v="Pillow"/>
        <s v="Refrigerator"/>
        <s v="Ring"/>
        <s v="Sunglasses"/>
        <s v="T-Shirt"/>
      </sharedItems>
    </cacheField>
    <cacheField name="[Measures].[Sum of Sales]" caption="Sum of Sales" numFmtId="0" hierarchy="42" level="32767"/>
    <cacheField name="[Measures].[Count of quantity]" caption="Count of quantity" numFmtId="0" hierarchy="47" level="32767"/>
    <cacheField name="[Measures].[Sum of unitprice]" caption="Sum of unitprice" numFmtId="0" hierarchy="48" level="32767"/>
    <cacheField name="[orders cp].[Quarter].[Quarter]" caption="Quarter" numFmtId="0" hierarchy="17"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orders cp].[Quarter].&amp;[1]"/>
            <x15:cachedUniqueName index="1" name="[orders cp].[Quarter].&amp;[2]"/>
            <x15:cachedUniqueName index="2" name="[orders cp].[Quarter].&amp;[3]"/>
            <x15:cachedUniqueName index="3" name="[orders cp].[Quarter].&amp;[4]"/>
          </x15:cachedUniqueNames>
        </ext>
      </extLst>
    </cacheField>
    <cacheField name="[orders cp].[Year].[Year]" caption="Year" numFmtId="0" hierarchy="18" level="1">
      <sharedItems containsSemiMixedTypes="0" containsString="0" containsNumber="1" containsInteger="1" minValue="2024" maxValue="2025" count="2">
        <n v="2024"/>
        <n v="2025"/>
      </sharedItems>
      <extLst>
        <ext xmlns:x15="http://schemas.microsoft.com/office/spreadsheetml/2010/11/main" uri="{4F2E5C28-24EA-4eb8-9CBF-B6C8F9C3D259}">
          <x15:cachedUniqueNames>
            <x15:cachedUniqueName index="0" name="[orders cp].[Year].&amp;[2024]"/>
            <x15:cachedUniqueName index="1" name="[orders cp].[Year].&amp;[2025]"/>
          </x15:cachedUniqueNames>
        </ext>
      </extLst>
    </cacheField>
  </cacheFields>
  <cacheHierarchies count="53">
    <cacheHierarchy uniqueName="[Customer cp].[customer_id]" caption="customer_id" attribute="1" defaultMemberUniqueName="[Customer cp].[customer_id].[All]" allUniqueName="[Customer cp].[customer_id].[All]" dimensionUniqueName="[Customer cp]" displayFolder="" count="0" memberValueDatatype="20" unbalanced="0"/>
    <cacheHierarchy uniqueName="[Customer cp].[Names]" caption="Names" attribute="1" defaultMemberUniqueName="[Customer cp].[Names].[All]" allUniqueName="[Customer cp].[Names].[All]" dimensionUniqueName="[Customer cp]" displayFolder="" count="2" memberValueDatatype="130" unbalanced="0">
      <fieldsUsage count="2">
        <fieldUsage x="-1"/>
        <fieldUsage x="0"/>
      </fieldsUsage>
    </cacheHierarchy>
    <cacheHierarchy uniqueName="[Customer cp].[email]" caption="email" attribute="1" defaultMemberUniqueName="[Customer cp].[email].[All]" allUniqueName="[Customer cp].[email].[All]" dimensionUniqueName="[Customer cp]" displayFolder="" count="0" memberValueDatatype="130" unbalanced="0"/>
    <cacheHierarchy uniqueName="[Customer cp].[signup_date]" caption="signup_date" attribute="1" time="1" defaultMemberUniqueName="[Customer cp].[signup_date].[All]" allUniqueName="[Customer cp].[signup_date].[All]" dimensionUniqueName="[Customer cp]" displayFolder="" count="0" memberValueDatatype="7" unbalanced="0"/>
    <cacheHierarchy uniqueName="[Customer cp].[Year]" caption="Year" attribute="1" defaultMemberUniqueName="[Customer cp].[Year].[All]" allUniqueName="[Customer cp].[Year].[All]" dimensionUniqueName="[Customer cp]" displayFolder="" count="0" memberValueDatatype="20" unbalanced="0"/>
    <cacheHierarchy uniqueName="[order_details cp].[orderdetailid]" caption="orderdetailid" attribute="1" defaultMemberUniqueName="[order_details cp].[orderdetailid].[All]" allUniqueName="[order_details cp].[orderdetailid].[All]" dimensionUniqueName="[order_details cp]" displayFolder="" count="0" memberValueDatatype="20" unbalanced="0"/>
    <cacheHierarchy uniqueName="[order_details cp].[orderid]" caption="orderid" attribute="1" defaultMemberUniqueName="[order_details cp].[orderid].[All]" allUniqueName="[order_details cp].[orderid].[All]" dimensionUniqueName="[order_details cp]" displayFolder="" count="0" memberValueDatatype="20" unbalanced="0"/>
    <cacheHierarchy uniqueName="[order_details cp].[productid]" caption="productid" attribute="1" defaultMemberUniqueName="[order_details cp].[productid].[All]" allUniqueName="[order_details cp].[productid].[All]" dimensionUniqueName="[order_details cp]" displayFolder="" count="0" memberValueDatatype="20" unbalanced="0"/>
    <cacheHierarchy uniqueName="[order_details cp].[quantity]" caption="quantity" attribute="1" defaultMemberUniqueName="[order_details cp].[quantity].[All]" allUniqueName="[order_details cp].[quantity].[All]" dimensionUniqueName="[order_details cp]" displayFolder="" count="0" memberValueDatatype="20" unbalanced="0"/>
    <cacheHierarchy uniqueName="[order_details cp].[unitprice]" caption="unitprice" attribute="1" defaultMemberUniqueName="[order_details cp].[unitprice].[All]" allUniqueName="[order_details cp].[unitprice].[All]" dimensionUniqueName="[order_details cp]" displayFolder="" count="0" memberValueDatatype="5" unbalanced="0"/>
    <cacheHierarchy uniqueName="[order_details cp].[Sales]" caption="Sales" attribute="1" defaultMemberUniqueName="[order_details cp].[Sales].[All]" allUniqueName="[order_details cp].[Sales].[All]" dimensionUniqueName="[order_details cp]" displayFolder="" count="0" memberValueDatatype="5" unbalanced="0"/>
    <cacheHierarchy uniqueName="[orders cp].[order_id]" caption="order_id" attribute="1" defaultMemberUniqueName="[orders cp].[order_id].[All]" allUniqueName="[orders cp].[order_id].[All]" dimensionUniqueName="[orders cp]" displayFolder="" count="0" memberValueDatatype="20" unbalanced="0"/>
    <cacheHierarchy uniqueName="[orders cp].[customer_id]" caption="customer_id" attribute="1" defaultMemberUniqueName="[orders cp].[customer_id].[All]" allUniqueName="[orders cp].[customer_id].[All]" dimensionUniqueName="[orders cp]" displayFolder="" count="0" memberValueDatatype="20" unbalanced="0"/>
    <cacheHierarchy uniqueName="[orders cp].[order_date.1]" caption="order_date.1" attribute="1" time="1" defaultMemberUniqueName="[orders cp].[order_date.1].[All]" allUniqueName="[orders cp].[order_date.1].[All]" dimensionUniqueName="[orders cp]" displayFolder="" count="0" memberValueDatatype="7" unbalanced="0"/>
    <cacheHierarchy uniqueName="[orders cp].[totalamount]" caption="totalamount" attribute="1" defaultMemberUniqueName="[orders cp].[totalamount].[All]" allUniqueName="[orders cp].[totalamount].[All]" dimensionUniqueName="[orders cp]" displayFolder="" count="0" memberValueDatatype="5" unbalanced="0"/>
    <cacheHierarchy uniqueName="[orders cp].[status]" caption="status" attribute="1" defaultMemberUniqueName="[orders cp].[status].[All]" allUniqueName="[orders cp].[status].[All]" dimensionUniqueName="[orders cp]" displayFolder="" count="2" memberValueDatatype="130" unbalanced="0"/>
    <cacheHierarchy uniqueName="[orders cp].[Month]" caption="Month" attribute="1" defaultMemberUniqueName="[orders cp].[Month].[All]" allUniqueName="[orders cp].[Month].[All]" dimensionUniqueName="[orders cp]" displayFolder="" count="0" memberValueDatatype="130" unbalanced="0"/>
    <cacheHierarchy uniqueName="[orders cp].[Quarter]" caption="Quarter" attribute="1" defaultMemberUniqueName="[orders cp].[Quarter].[All]" allUniqueName="[orders cp].[Quarter].[All]" dimensionUniqueName="[orders cp]" displayFolder="" count="2" memberValueDatatype="20" unbalanced="0">
      <fieldsUsage count="2">
        <fieldUsage x="-1"/>
        <fieldUsage x="5"/>
      </fieldsUsage>
    </cacheHierarchy>
    <cacheHierarchy uniqueName="[orders cp].[Year]" caption="Year" attribute="1" defaultMemberUniqueName="[orders cp].[Year].[All]" allUniqueName="[orders cp].[Year].[All]" dimensionUniqueName="[orders cp]" displayFolder="" count="2" memberValueDatatype="20" unbalanced="0">
      <fieldsUsage count="2">
        <fieldUsage x="-1"/>
        <fieldUsage x="6"/>
      </fieldsUsage>
    </cacheHierarchy>
    <cacheHierarchy uniqueName="[orders cp].[Latest order]" caption="Latest order" attribute="1" defaultMemberUniqueName="[orders cp].[Latest order].[All]" allUniqueName="[orders cp].[Latest order].[All]" dimensionUniqueName="[orders cp]" displayFolder="" count="0" memberValueDatatype="130" unbalanced="0"/>
    <cacheHierarchy uniqueName="[orders cp].[order_date.1 (Year)]" caption="order_date.1 (Year)" attribute="1" defaultMemberUniqueName="[orders cp].[order_date.1 (Year)].[All]" allUniqueName="[orders cp].[order_date.1 (Year)].[All]" dimensionUniqueName="[orders cp]" displayFolder="" count="0" memberValueDatatype="130" unbalanced="0"/>
    <cacheHierarchy uniqueName="[orders cp].[order_date.1 (Quarter)]" caption="order_date.1 (Quarter)" attribute="1" defaultMemberUniqueName="[orders cp].[order_date.1 (Quarter)].[All]" allUniqueName="[orders cp].[order_date.1 (Quarter)].[All]" dimensionUniqueName="[orders cp]" displayFolder="" count="0" memberValueDatatype="130" unbalanced="0"/>
    <cacheHierarchy uniqueName="[orders cp].[order_date.1 (Month)]" caption="order_date.1 (Month)" attribute="1" defaultMemberUniqueName="[orders cp].[order_date.1 (Month)].[All]" allUniqueName="[orders cp].[order_date.1 (Month)].[All]" dimensionUniqueName="[orders cp]" displayFolder="" count="0" memberValueDatatype="130" unbalanced="0"/>
    <cacheHierarchy uniqueName="[products cp].[productid]" caption="productid" attribute="1" defaultMemberUniqueName="[products cp].[productid].[All]" allUniqueName="[products cp].[productid].[All]" dimensionUniqueName="[products cp]" displayFolder="" count="0" memberValueDatatype="20" unbalanced="0"/>
    <cacheHierarchy uniqueName="[products cp].[product_name]" caption="product_name" attribute="1" defaultMemberUniqueName="[products cp].[product_name].[All]" allUniqueName="[products cp].[product_name].[All]" dimensionUniqueName="[products cp]" displayFolder="" count="2" memberValueDatatype="130" unbalanced="0">
      <fieldsUsage count="2">
        <fieldUsage x="-1"/>
        <fieldUsage x="1"/>
      </fieldsUsage>
    </cacheHierarchy>
    <cacheHierarchy uniqueName="[products cp].[category]" caption="category" attribute="1" defaultMemberUniqueName="[products cp].[category].[All]" allUniqueName="[products cp].[category].[All]" dimensionUniqueName="[products cp]" displayFolder="" count="0" memberValueDatatype="130" unbalanced="0"/>
    <cacheHierarchy uniqueName="[products cp].[price]" caption="price" attribute="1" defaultMemberUniqueName="[products cp].[price].[All]" allUniqueName="[products cp].[price].[All]" dimensionUniqueName="[products cp]" displayFolder="" count="0" memberValueDatatype="5" unbalanced="0"/>
    <cacheHierarchy uniqueName="[products cp].[stock_quantity]" caption="stock_quantity" attribute="1" defaultMemberUniqueName="[products cp].[stock_quantity].[All]" allUniqueName="[products cp].[stock_quantity].[All]" dimensionUniqueName="[products cp]" displayFolder="" count="0" memberValueDatatype="20" unbalanced="0"/>
    <cacheHierarchy uniqueName="[orders cp].[order_date.1 (Month Index)]" caption="order_date.1 (Month Index)" attribute="1" defaultMemberUniqueName="[orders cp].[order_date.1 (Month Index)].[All]" allUniqueName="[orders cp].[order_date.1 (Month Index)].[All]" dimensionUniqueName="[orders cp]" displayFolder="" count="0" memberValueDatatype="20" unbalanced="0" hidden="1"/>
    <cacheHierarchy uniqueName="[Measures].[Total quantity]" caption="Total quantity" measure="1" displayFolder="" measureGroup="Customer cp" count="0"/>
    <cacheHierarchy uniqueName="[Measures].[total orders]" caption="total orders" measure="1" displayFolder="" measureGroup="Customer cp" count="0"/>
    <cacheHierarchy uniqueName="[Measures].[Average Sales]" caption="Average Sales" measure="1" displayFolder="" measureGroup="Customer cp" count="0"/>
    <cacheHierarchy uniqueName="[Measures].[Average totalamount]" caption="Average totalamount" measure="1" displayFolder="" measureGroup="Customer cp" count="0"/>
    <cacheHierarchy uniqueName="[Measures].[Recent order status]" caption="Recent order status" measure="1" displayFolder="" measureGroup="Customer cp" count="0"/>
    <cacheHierarchy uniqueName="[Measures].[total customers]" caption="total customers" measure="1" displayFolder="" measureGroup="Customer cp" count="0"/>
    <cacheHierarchy uniqueName="[Measures].[returning customers]" caption="returning customers" measure="1" displayFolder="" measureGroup="Customer cp" count="0"/>
    <cacheHierarchy uniqueName="[Measures].[__XL_Count Customer cp]" caption="__XL_Count Customer cp" measure="1" displayFolder="" measureGroup="Customer cp" count="0" hidden="1"/>
    <cacheHierarchy uniqueName="[Measures].[__XL_Count products cp]" caption="__XL_Count products cp" measure="1" displayFolder="" measureGroup="products cp" count="0" hidden="1"/>
    <cacheHierarchy uniqueName="[Measures].[__XL_Count orders cp]" caption="__XL_Count orders cp" measure="1" displayFolder="" measureGroup="orders cp" count="0" hidden="1"/>
    <cacheHierarchy uniqueName="[Measures].[__XL_Count order_details cp]" caption="__XL_Count order_details cp" measure="1" displayFolder="" measureGroup="order_details cp" count="0" hidden="1"/>
    <cacheHierarchy uniqueName="[Measures].[__No measures defined]" caption="__No measures defined" measure="1" displayFolder="" count="0" hidden="1"/>
    <cacheHierarchy uniqueName="[Measures].[Count of Sales]" caption="Count of Sales" measure="1" displayFolder="" measureGroup="order_details cp" count="0" hidden="1">
      <extLst>
        <ext xmlns:x15="http://schemas.microsoft.com/office/spreadsheetml/2010/11/main" uri="{B97F6D7D-B522-45F9-BDA1-12C45D357490}">
          <x15:cacheHierarchy aggregatedColumn="10"/>
        </ext>
      </extLst>
    </cacheHierarchy>
    <cacheHierarchy uniqueName="[Measures].[Sum of Sales]" caption="Sum of Sales" measure="1" displayFolder="" measureGroup="order_details cp"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totalamount]" caption="Sum of totalamount" measure="1" displayFolder="" measureGroup="orders cp" count="0" hidden="1">
      <extLst>
        <ext xmlns:x15="http://schemas.microsoft.com/office/spreadsheetml/2010/11/main" uri="{B97F6D7D-B522-45F9-BDA1-12C45D357490}">
          <x15:cacheHierarchy aggregatedColumn="14"/>
        </ext>
      </extLst>
    </cacheHierarchy>
    <cacheHierarchy uniqueName="[Measures].[Sum of order_id]" caption="Sum of order_id" measure="1" displayFolder="" measureGroup="orders cp" count="0" hidden="1">
      <extLst>
        <ext xmlns:x15="http://schemas.microsoft.com/office/spreadsheetml/2010/11/main" uri="{B97F6D7D-B522-45F9-BDA1-12C45D357490}">
          <x15:cacheHierarchy aggregatedColumn="11"/>
        </ext>
      </extLst>
    </cacheHierarchy>
    <cacheHierarchy uniqueName="[Measures].[Count of order_id]" caption="Count of order_id" measure="1" displayFolder="" measureGroup="orders cp" count="0" hidden="1">
      <extLst>
        <ext xmlns:x15="http://schemas.microsoft.com/office/spreadsheetml/2010/11/main" uri="{B97F6D7D-B522-45F9-BDA1-12C45D357490}">
          <x15:cacheHierarchy aggregatedColumn="11"/>
        </ext>
      </extLst>
    </cacheHierarchy>
    <cacheHierarchy uniqueName="[Measures].[Sum of quantity]" caption="Sum of quantity" measure="1" displayFolder="" measureGroup="order_details cp" count="0" hidden="1">
      <extLst>
        <ext xmlns:x15="http://schemas.microsoft.com/office/spreadsheetml/2010/11/main" uri="{B97F6D7D-B522-45F9-BDA1-12C45D357490}">
          <x15:cacheHierarchy aggregatedColumn="8"/>
        </ext>
      </extLst>
    </cacheHierarchy>
    <cacheHierarchy uniqueName="[Measures].[Count of quantity]" caption="Count of quantity" measure="1" displayFolder="" measureGroup="order_details cp" count="0" oneField="1" hidden="1">
      <fieldsUsage count="1">
        <fieldUsage x="3"/>
      </fieldsUsage>
      <extLst>
        <ext xmlns:x15="http://schemas.microsoft.com/office/spreadsheetml/2010/11/main" uri="{B97F6D7D-B522-45F9-BDA1-12C45D357490}">
          <x15:cacheHierarchy aggregatedColumn="8"/>
        </ext>
      </extLst>
    </cacheHierarchy>
    <cacheHierarchy uniqueName="[Measures].[Sum of unitprice]" caption="Sum of unitprice" measure="1" displayFolder="" measureGroup="order_details cp" count="0" oneField="1" hidden="1">
      <fieldsUsage count="1">
        <fieldUsage x="4"/>
      </fieldsUsage>
      <extLst>
        <ext xmlns:x15="http://schemas.microsoft.com/office/spreadsheetml/2010/11/main" uri="{B97F6D7D-B522-45F9-BDA1-12C45D357490}">
          <x15:cacheHierarchy aggregatedColumn="9"/>
        </ext>
      </extLst>
    </cacheHierarchy>
    <cacheHierarchy uniqueName="[Measures].[Count of Latest order]" caption="Count of Latest order" measure="1" displayFolder="" measureGroup="orders cp" count="0" hidden="1">
      <extLst>
        <ext xmlns:x15="http://schemas.microsoft.com/office/spreadsheetml/2010/11/main" uri="{B97F6D7D-B522-45F9-BDA1-12C45D357490}">
          <x15:cacheHierarchy aggregatedColumn="19"/>
        </ext>
      </extLst>
    </cacheHierarchy>
    <cacheHierarchy uniqueName="[Measures].[Sum of customer_id]" caption="Sum of customer_id" measure="1" displayFolder="" measureGroup="orders cp" count="0" hidden="1">
      <extLst>
        <ext xmlns:x15="http://schemas.microsoft.com/office/spreadsheetml/2010/11/main" uri="{B97F6D7D-B522-45F9-BDA1-12C45D357490}">
          <x15:cacheHierarchy aggregatedColumn="12"/>
        </ext>
      </extLst>
    </cacheHierarchy>
    <cacheHierarchy uniqueName="[Measures].[Count of customer_id]" caption="Count of customer_id" measure="1" displayFolder="" measureGroup="orders cp" count="0" hidden="1">
      <extLst>
        <ext xmlns:x15="http://schemas.microsoft.com/office/spreadsheetml/2010/11/main" uri="{B97F6D7D-B522-45F9-BDA1-12C45D357490}">
          <x15:cacheHierarchy aggregatedColumn="12"/>
        </ext>
      </extLst>
    </cacheHierarchy>
    <cacheHierarchy uniqueName="[Measures].[Distinct Count of customer_id]" caption="Distinct Count of customer_id" measure="1" displayFolder="" measureGroup="orders cp" count="0" hidden="1">
      <extLst>
        <ext xmlns:x15="http://schemas.microsoft.com/office/spreadsheetml/2010/11/main" uri="{B97F6D7D-B522-45F9-BDA1-12C45D357490}">
          <x15:cacheHierarchy aggregatedColumn="12"/>
        </ext>
      </extLst>
    </cacheHierarchy>
  </cacheHierarchies>
  <kpis count="0"/>
  <dimensions count="5">
    <dimension name="Customer cp" uniqueName="[Customer cp]" caption="Customer cp"/>
    <dimension measure="1" name="Measures" uniqueName="[Measures]" caption="Measures"/>
    <dimension name="order_details cp" uniqueName="[order_details cp]" caption="order_details cp"/>
    <dimension name="orders cp" uniqueName="[orders cp]" caption="orders cp"/>
    <dimension name="products cp" uniqueName="[products cp]" caption="products cp"/>
  </dimensions>
  <measureGroups count="4">
    <measureGroup name="Customer cp" caption="Customer cp"/>
    <measureGroup name="order_details cp" caption="order_details cp"/>
    <measureGroup name="orders cp" caption="orders cp"/>
    <measureGroup name="products cp" caption="products cp"/>
  </measureGroups>
  <maps count="8">
    <map measureGroup="0" dimension="0"/>
    <map measureGroup="1" dimension="0"/>
    <map measureGroup="1" dimension="2"/>
    <map measureGroup="1" dimension="3"/>
    <map measureGroup="1" dimension="4"/>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DD1450-F1E3-4592-AB8B-49BA4AED2BB8}" name="PivotTable17" cacheId="11" applyNumberFormats="0" applyBorderFormats="0" applyFontFormats="0" applyPatternFormats="0" applyAlignmentFormats="0" applyWidthHeightFormats="1" dataCaption="Values" tag="d899b418-9517-41df-8c1e-32f6e80a009c" updatedVersion="8" minRefreshableVersion="3" useAutoFormatting="1" subtotalHiddenItems="1" itemPrintTitles="1" createdVersion="5" indent="0" outline="1" outlineData="1" multipleFieldFilters="0" chartFormat="1">
  <location ref="A34:A35" firstHeaderRow="1" firstDataRow="1" firstDataCol="0"/>
  <pivotFields count="2">
    <pivotField allDrilled="1" subtotalTop="0" showAll="0" measureFilter="1" defaultSubtotal="0" defaultAttributeDrillState="1">
      <items count="5">
        <item x="0"/>
        <item x="1"/>
        <item x="2"/>
        <item x="3"/>
        <item x="4"/>
      </items>
    </pivotField>
    <pivotField dataField="1" subtotalTop="0" showAll="0" defaultSubtotal="0"/>
  </pivotFields>
  <rowItems count="1">
    <i/>
  </rowItems>
  <colItems count="1">
    <i/>
  </colItems>
  <dataFields count="1">
    <dataField fld="1" subtotal="count"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Sales"/>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43">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cp]"/>
        <x15:activeTabTopLevelEntity name="[order_details cp]"/>
        <x15:activeTabTopLevelEntity name="[Customer cp]"/>
        <x15:activeTabTopLevelEntity name="[orders c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CA2276F-BA32-4A9C-903B-4C8B57C2FFF5}" name="PivotTable9" cacheId="3" applyNumberFormats="0" applyBorderFormats="0" applyFontFormats="0" applyPatternFormats="0" applyAlignmentFormats="0" applyWidthHeightFormats="1" dataCaption="Values" tag="ee97958b-7d8e-422b-84c7-4b704bb93d1f" updatedVersion="8" minRefreshableVersion="3" useAutoFormatting="1" subtotalHiddenItems="1" itemPrintTitles="1" createdVersion="5" indent="0" outline="1" outlineData="1" multipleFieldFilters="0">
  <location ref="H10:H11" firstHeaderRow="1" firstDataRow="1" firstDataCol="0"/>
  <pivotFields count="2">
    <pivotField allDrilled="1" subtotalTop="0" showAll="0" measureFilter="1" defaultSubtotal="0" defaultAttributeDrillState="1">
      <items count="5">
        <item x="0"/>
        <item x="1"/>
        <item x="2"/>
        <item x="3"/>
        <item x="4"/>
      </items>
    </pivotField>
    <pivotField dataField="1" subtotalTop="0" showAll="0" defaultSubtotal="0"/>
  </pivotFields>
  <rowItems count="1">
    <i/>
  </rowItems>
  <colItems count="1">
    <i/>
  </colItems>
  <dataFields count="1">
    <dataField fld="1" subtotal="count" baseField="0" baseItem="0" numFmtId="164"/>
  </dataFields>
  <formats count="1">
    <format dxfId="6">
      <pivotArea outline="0" collapsedLevelsAreSubtotals="1" fieldPosition="0"/>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Sales"/>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43">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cp]"/>
        <x15:activeTabTopLevelEntity name="[order_details cp]"/>
        <x15:activeTabTopLevelEntity name="[Customer cp]"/>
        <x15:activeTabTopLevelEntity name="[orders c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170348B-443C-4EBA-A7A8-A35F74A02C98}" name="PivotTable8" cacheId="5" applyNumberFormats="0" applyBorderFormats="0" applyFontFormats="0" applyPatternFormats="0" applyAlignmentFormats="0" applyWidthHeightFormats="1" dataCaption="Values" tag="3e4d9cc9-04d1-407b-b68b-ba576f0a5cc1" updatedVersion="8" minRefreshableVersion="3" useAutoFormatting="1" subtotalHiddenItems="1" itemPrintTitles="1" createdVersion="5" indent="0" outline="1" outlineData="1" multipleFieldFilters="0">
  <location ref="J7:J8" firstHeaderRow="1" firstDataRow="1" firstDataCol="0"/>
  <pivotFields count="2">
    <pivotField allDrilled="1" subtotalTop="0" showAll="0" measureFilter="1" defaultSubtotal="0" defaultAttributeDrillState="1">
      <items count="5">
        <item x="0"/>
        <item x="1"/>
        <item x="2"/>
        <item x="3"/>
        <item x="4"/>
      </items>
    </pivotField>
    <pivotField dataField="1" subtotalTop="0" showAll="0" defaultSubtotal="0"/>
  </pivotFields>
  <rowItems count="1">
    <i/>
  </rowItems>
  <colItems count="1">
    <i/>
  </colItems>
  <dataFields count="1">
    <dataField fld="1" subtotal="count"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Sales"/>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43">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cp]"/>
        <x15:activeTabTopLevelEntity name="[order_details cp]"/>
        <x15:activeTabTopLevelEntity name="[Customer cp]"/>
        <x15:activeTabTopLevelEntity name="[orders c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CBE5A32-732F-4324-86DF-4743EC686733}" name="PivotTable12" cacheId="8" applyNumberFormats="0" applyBorderFormats="0" applyFontFormats="0" applyPatternFormats="0" applyAlignmentFormats="0" applyWidthHeightFormats="1" dataCaption="Values" tag="7a73ff9a-c990-46ba-aa46-4a1cca7493f8" updatedVersion="8" minRefreshableVersion="3" useAutoFormatting="1" subtotalHiddenItems="1" itemPrintTitles="1" createdVersion="5" indent="0" outline="1" outlineData="1" multipleFieldFilters="0" chartFormat="3">
  <location ref="I26:R33" firstHeaderRow="1" firstDataRow="3" firstDataCol="1"/>
  <pivotFields count="7">
    <pivotField allDrilled="1" subtotalTop="0" showAll="0" measureFilter="1" defaultSubtotal="0" defaultAttributeDrillState="1">
      <items count="5">
        <item x="0"/>
        <item x="1"/>
        <item x="2"/>
        <item x="3"/>
        <item x="4"/>
      </items>
    </pivotField>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s>
  <rowFields count="1">
    <field x="5"/>
  </rowFields>
  <rowItems count="5">
    <i>
      <x/>
    </i>
    <i>
      <x v="1"/>
    </i>
    <i>
      <x v="2"/>
    </i>
    <i>
      <x v="3"/>
    </i>
    <i t="grand">
      <x/>
    </i>
  </rowItems>
  <colFields count="2">
    <field x="-2"/>
    <field x="6"/>
  </colFields>
  <colItems count="9">
    <i>
      <x/>
      <x/>
    </i>
    <i r="1">
      <x v="1"/>
    </i>
    <i i="1">
      <x v="1"/>
      <x/>
    </i>
    <i r="1" i="1">
      <x v="1"/>
    </i>
    <i i="2">
      <x v="2"/>
      <x/>
    </i>
    <i r="1" i="2">
      <x v="1"/>
    </i>
    <i t="grand">
      <x/>
    </i>
    <i t="grand" i="1">
      <x v="1"/>
    </i>
    <i t="grand" i="2">
      <x v="2"/>
    </i>
  </colItems>
  <dataFields count="3">
    <dataField name="Sum of Sales" fld="2" baseField="0" baseItem="0"/>
    <dataField name="Count of quantity" fld="3" subtotal="count" baseField="0" baseItem="0"/>
    <dataField name="Sum of unitprice" fld="4" baseField="0" baseItem="0"/>
  </dataFields>
  <formats count="5">
    <format dxfId="11">
      <pivotArea collapsedLevelsAreSubtotals="1" fieldPosition="0">
        <references count="3">
          <reference field="4294967294" count="1" selected="0">
            <x v="0"/>
          </reference>
          <reference field="5" count="0"/>
          <reference field="6" count="0" selected="0"/>
        </references>
      </pivotArea>
    </format>
    <format dxfId="10">
      <pivotArea collapsedLevelsAreSubtotals="1" fieldPosition="0">
        <references count="3">
          <reference field="4294967294" count="1" selected="0">
            <x v="2"/>
          </reference>
          <reference field="5" count="0"/>
          <reference field="6" count="1" selected="0">
            <x v="1"/>
          </reference>
        </references>
      </pivotArea>
    </format>
    <format dxfId="9">
      <pivotArea field="5" grandCol="1" collapsedLevelsAreSubtotals="1" axis="axisRow" fieldPosition="0">
        <references count="2">
          <reference field="4294967294" count="1" selected="0">
            <x v="0"/>
          </reference>
          <reference field="5" count="0"/>
        </references>
      </pivotArea>
    </format>
    <format dxfId="8">
      <pivotArea field="5" grandCol="1" collapsedLevelsAreSubtotals="1" axis="axisRow" fieldPosition="0">
        <references count="2">
          <reference field="4294967294" count="1" selected="0">
            <x v="2"/>
          </reference>
          <reference field="5" count="0"/>
        </references>
      </pivotArea>
    </format>
    <format dxfId="7">
      <pivotArea collapsedLevelsAreSubtotals="1" fieldPosition="0">
        <references count="3">
          <reference field="4294967294" count="1" selected="0">
            <x v="2"/>
          </reference>
          <reference field="5" count="1">
            <x v="3"/>
          </reference>
          <reference field="6" count="1" selected="0">
            <x v="0"/>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Sales"/>
    <pivotHierarchy dragToData="1"/>
    <pivotHierarchy dragToData="1"/>
    <pivotHierarchy dragToData="1" caption="Count of order_id"/>
    <pivotHierarchy dragToData="1"/>
    <pivotHierarchy dragToData="1" caption="Count of quantity"/>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2" iMeasureHier="43">
      <autoFilter ref="A1">
        <filterColumn colId="0">
          <top10 val="5" filterVal="5"/>
        </filterColumn>
      </autoFilter>
    </filter>
    <filter fld="1" type="count" id="3" iMeasureHier="42">
      <autoFilter ref="A1">
        <filterColumn colId="0">
          <top10 val="10" filterVal="10"/>
        </filterColumn>
      </autoFilter>
    </filter>
  </filters>
  <rowHierarchiesUsage count="1">
    <rowHierarchyUsage hierarchyUsage="17"/>
  </rowHierarchiesUsage>
  <colHierarchiesUsage count="2">
    <colHierarchyUsage hierarchyUsage="-2"/>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cp]"/>
        <x15:activeTabTopLevelEntity name="[order_details cp]"/>
        <x15:activeTabTopLevelEntity name="[Customer cp]"/>
        <x15:activeTabTopLevelEntity name="[orders c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1FCAA77-AAFA-4EEC-AC7C-8CE92C6C5F2E}" name="PivotTable3" cacheId="20" applyNumberFormats="0" applyBorderFormats="0" applyFontFormats="0" applyPatternFormats="0" applyAlignmentFormats="0" applyWidthHeightFormats="1" dataCaption="Values" tag="37432903-efb8-4a07-98b6-145df397daff" updatedVersion="8" minRefreshableVersion="3" useAutoFormatting="1" subtotalHiddenItems="1" itemPrintTitles="1" createdVersion="5" indent="0" outline="1" outlineData="1" multipleFieldFilters="0" chartFormat="3">
  <location ref="D1:E6" firstHeaderRow="1" firstDataRow="1" firstDataCol="1"/>
  <pivotFields count="3">
    <pivotField allDrilled="1" subtotalTop="0" showAll="0" measureFilter="1" defaultSubtotal="0" defaultAttributeDrillState="1">
      <items count="5">
        <item x="0"/>
        <item x="1"/>
        <item x="2"/>
        <item x="3"/>
        <item x="4"/>
      </items>
    </pivotField>
    <pivotField axis="axisRow" allDrilled="1" subtotalTop="0" showAll="0" dataSourceSort="1" defaultSubtotal="0" defaultAttributeDrillState="1">
      <items count="4">
        <item s="1" x="0"/>
        <item s="1" x="1"/>
        <item s="1" x="2"/>
        <item s="1" x="3"/>
      </items>
    </pivotField>
    <pivotField dataField="1" subtotalTop="0" showAll="0" defaultSubtotal="0"/>
  </pivotFields>
  <rowFields count="1">
    <field x="1"/>
  </rowFields>
  <rowItems count="5">
    <i>
      <x/>
    </i>
    <i>
      <x v="1"/>
    </i>
    <i>
      <x v="2"/>
    </i>
    <i>
      <x v="3"/>
    </i>
    <i t="grand">
      <x/>
    </i>
  </rowItems>
  <colItems count="1">
    <i/>
  </colItems>
  <dataFields count="1">
    <dataField name="Count of order_id" fld="2" subtotal="count" baseField="1" baseItem="0"/>
  </dataFields>
  <chartFormats count="3">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2"/>
          </reference>
        </references>
      </pivotArea>
    </chartFormat>
    <chartFormat chart="2" format="4">
      <pivotArea type="data" outline="0" fieldPosition="0">
        <references count="2">
          <reference field="4294967294" count="1" selected="0">
            <x v="0"/>
          </reference>
          <reference field="1"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Sales"/>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43">
      <autoFilter ref="A1">
        <filterColumn colId="0">
          <top10 val="5" filterVal="5"/>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cp]"/>
        <x15:activeTabTopLevelEntity name="[order_details cp]"/>
        <x15:activeTabTopLevelEntity name="[Customer cp]"/>
        <x15:activeTabTopLevelEntity name="[orders c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661ABC1-1D67-4AA3-AAA6-E7445CE314A3}" name="PivotTable1" cacheId="7" applyNumberFormats="0" applyBorderFormats="0" applyFontFormats="0" applyPatternFormats="0" applyAlignmentFormats="0" applyWidthHeightFormats="1" dataCaption="Values" tag="b218e90c-8819-40cf-9ff5-4e162ac6b576" updatedVersion="8" minRefreshableVersion="3" useAutoFormatting="1" subtotalHiddenItems="1" itemPrintTitles="1" createdVersion="5" indent="0" outline="1" outlineData="1" multipleFieldFilters="0" chartFormat="3">
  <location ref="A1:B9"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Sales" fld="1" baseField="0" baseItem="0"/>
  </dataFields>
  <formats count="1">
    <format dxfId="12">
      <pivotArea collapsedLevelsAreSubtotals="1" fieldPosition="0">
        <references count="1">
          <reference field="0" count="0"/>
        </references>
      </pivotArea>
    </format>
  </formats>
  <chartFormats count="4">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 chart="2" format="4">
      <pivotArea type="data" outline="0" fieldPosition="0">
        <references count="2">
          <reference field="4294967294" count="1" selected="0">
            <x v="0"/>
          </reference>
          <reference field="0" count="1" selected="0">
            <x v="3"/>
          </reference>
        </references>
      </pivotArea>
    </chartFormat>
    <chartFormat chart="2" format="5">
      <pivotArea type="data" outline="0" fieldPosition="0">
        <references count="2">
          <reference field="4294967294" count="1" selected="0">
            <x v="0"/>
          </reference>
          <reference field="0" count="1" selected="0">
            <x v="5"/>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Sal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cp]"/>
        <x15:activeTabTopLevelEntity name="[order_details c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DCD0C9E-97F2-413C-8044-9215D9D17F2C}" name="PivotTable6" cacheId="10" applyNumberFormats="0" applyBorderFormats="0" applyFontFormats="0" applyPatternFormats="0" applyAlignmentFormats="0" applyWidthHeightFormats="1" dataCaption="Values" tag="b701a887-daf0-424c-8f8c-fe720c70e369" updatedVersion="8" minRefreshableVersion="3" useAutoFormatting="1" subtotalHiddenItems="1" itemPrintTitles="1" createdVersion="5" indent="0" outline="1" outlineData="1" multipleFieldFilters="0" chartFormat="3">
  <location ref="H1:K4" firstHeaderRow="0" firstDataRow="1" firstDataCol="1"/>
  <pivotFields count="6">
    <pivotField allDrilled="1" subtotalTop="0" showAll="0" measureFilter="1" defaultSubtotal="0" defaultAttributeDrillState="1">
      <items count="5">
        <item x="0"/>
        <item x="1"/>
        <item x="2"/>
        <item x="3"/>
        <item x="4"/>
      </items>
    </pivotField>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s>
  <rowFields count="1">
    <field x="3"/>
  </rowFields>
  <rowItems count="3">
    <i>
      <x/>
    </i>
    <i>
      <x v="1"/>
    </i>
    <i t="grand">
      <x/>
    </i>
  </rowItems>
  <colFields count="1">
    <field x="-2"/>
  </colFields>
  <colItems count="3">
    <i>
      <x/>
    </i>
    <i i="1">
      <x v="1"/>
    </i>
    <i i="2">
      <x v="2"/>
    </i>
  </colItems>
  <dataFields count="3">
    <dataField name="Sum of Sales" fld="2" baseField="0" baseItem="0"/>
    <dataField name="Count of quantity" fld="4" subtotal="count" baseField="3" baseItem="0"/>
    <dataField name="Sum of unitprice" fld="5" baseField="0" baseItem="0"/>
  </dataFields>
  <formats count="2">
    <format dxfId="14">
      <pivotArea collapsedLevelsAreSubtotals="1" fieldPosition="0">
        <references count="2">
          <reference field="4294967294" count="1" selected="0">
            <x v="0"/>
          </reference>
          <reference field="3" count="0"/>
        </references>
      </pivotArea>
    </format>
    <format dxfId="13">
      <pivotArea collapsedLevelsAreSubtotals="1" fieldPosition="0">
        <references count="2">
          <reference field="4294967294" count="1" selected="0">
            <x v="2"/>
          </reference>
          <reference field="3" count="0"/>
        </references>
      </pivotArea>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Sales"/>
    <pivotHierarchy dragToData="1"/>
    <pivotHierarchy dragToData="1"/>
    <pivotHierarchy dragToData="1" caption="Count of order_id"/>
    <pivotHierarchy dragToData="1"/>
    <pivotHierarchy dragToData="1" caption="Count of quantity"/>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2" iMeasureHier="43">
      <autoFilter ref="A1">
        <filterColumn colId="0">
          <top10 val="5" filterVal="5"/>
        </filterColumn>
      </autoFilter>
    </filter>
    <filter fld="1" type="count" id="3" iMeasureHier="42">
      <autoFilter ref="A1">
        <filterColumn colId="0">
          <top10 val="10" filterVal="10"/>
        </filterColumn>
      </autoFilter>
    </filter>
  </filters>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cp]"/>
        <x15:activeTabTopLevelEntity name="[order_details cp]"/>
        <x15:activeTabTopLevelEntity name="[Customer cp]"/>
        <x15:activeTabTopLevelEntity name="[orders c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7BEA1E6-2C48-4D10-B919-9011D463DD55}" name="PivotTable7" cacheId="6" applyNumberFormats="0" applyBorderFormats="0" applyFontFormats="0" applyPatternFormats="0" applyAlignmentFormats="0" applyWidthHeightFormats="1" dataCaption="Values" tag="f3f137ac-94ab-449b-865b-155b0ff13a46" updatedVersion="8" minRefreshableVersion="3" useAutoFormatting="1" subtotalHiddenItems="1" itemPrintTitles="1" createdVersion="5" indent="0" outline="1" outlineData="1" multipleFieldFilters="0">
  <location ref="H7:H8" firstHeaderRow="1" firstDataRow="1" firstDataCol="0"/>
  <pivotFields count="2">
    <pivotField allDrilled="1" subtotalTop="0" showAll="0" measureFilter="1" defaultSubtotal="0" defaultAttributeDrillState="1">
      <items count="5">
        <item x="0"/>
        <item x="1"/>
        <item x="2"/>
        <item x="3"/>
        <item x="4"/>
      </items>
    </pivotField>
    <pivotField dataField="1" subtotalTop="0" showAll="0" defaultSubtotal="0"/>
  </pivotFields>
  <rowItems count="1">
    <i/>
  </rowItems>
  <colItems count="1">
    <i/>
  </colItems>
  <dataFields count="1">
    <dataField fld="1" subtotal="count"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Sales"/>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43">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cp]"/>
        <x15:activeTabTopLevelEntity name="[order_details cp]"/>
        <x15:activeTabTopLevelEntity name="[Customer cp]"/>
        <x15:activeTabTopLevelEntity name="[orders c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F2FFC6B7-A26F-4F01-A28F-62F6C2A0D07B}" name="PivotTable14" cacheId="12" applyNumberFormats="0" applyBorderFormats="0" applyFontFormats="0" applyPatternFormats="0" applyAlignmentFormats="0" applyWidthHeightFormats="1" dataCaption="Values" tag="ede8e880-4568-4518-b024-e0fe750b4a2b" updatedVersion="8" minRefreshableVersion="3" useAutoFormatting="1" subtotalHiddenItems="1" itemPrintTitles="1" createdVersion="5" indent="0" outline="1" outlineData="1" multipleFieldFilters="0" chartFormat="3">
  <location ref="A43:B51" firstHeaderRow="1" firstDataRow="1" firstDataCol="1"/>
  <pivotFields count="7">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10">
        <item x="0"/>
        <item x="1"/>
        <item x="2"/>
        <item x="3"/>
        <item x="4"/>
        <item x="5"/>
        <item x="6"/>
        <item x="7"/>
        <item x="8"/>
        <item x="9"/>
      </items>
    </pivotField>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2">
        <item x="0" e="0"/>
        <item x="1"/>
      </items>
    </pivotField>
    <pivotField axis="axisRow" allDrilled="1" subtotalTop="0" showAll="0" dataSourceSort="1" defaultSubtotal="0" defaultAttributeDrillState="1">
      <items count="1">
        <item x="0"/>
      </items>
    </pivotField>
    <pivotField dataField="1" subtotalTop="0" showAll="0" defaultSubtotal="0"/>
    <pivotField axis="axisRow" allDrilled="1" subtotalTop="0" showAll="0" dataSourceSort="1" defaultSubtotal="0">
      <items count="4">
        <item x="0" e="0"/>
        <item x="1" e="0"/>
        <item x="2" e="0"/>
        <item x="3"/>
      </items>
    </pivotField>
  </pivotFields>
  <rowFields count="3">
    <field x="3"/>
    <field x="6"/>
    <field x="4"/>
  </rowFields>
  <rowItems count="8">
    <i>
      <x/>
    </i>
    <i>
      <x v="1"/>
    </i>
    <i r="1">
      <x/>
    </i>
    <i r="1">
      <x v="1"/>
    </i>
    <i r="1">
      <x v="2"/>
    </i>
    <i r="1">
      <x v="3"/>
    </i>
    <i r="2">
      <x/>
    </i>
    <i t="grand">
      <x/>
    </i>
  </rowItems>
  <colItems count="1">
    <i/>
  </colItems>
  <dataFields count="1">
    <dataField name="Distinct Count of customer_id" fld="5" subtotal="count" baseField="4" baseItem="0">
      <extLst>
        <ext xmlns:x15="http://schemas.microsoft.com/office/spreadsheetml/2010/11/main" uri="{FABC7310-3BB5-11E1-824E-6D434824019B}">
          <x15:dataField isCountDistinct="1"/>
        </ext>
      </extLst>
    </dataField>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Sales"/>
    <pivotHierarchy dragToData="1"/>
    <pivotHierarchy dragToData="1"/>
    <pivotHierarchy dragToData="1" caption="Count of order_id"/>
    <pivotHierarchy dragToData="1"/>
    <pivotHierarchy dragToData="1" caption="Count of quantity"/>
    <pivotHierarchy dragToData="1"/>
    <pivotHierarchy dragToData="1"/>
    <pivotHierarchy dragToData="1"/>
    <pivotHierarchy dragToData="1" caption="Count of customer_id"/>
    <pivotHierarchy dragToData="1"/>
  </pivotHierarchies>
  <pivotTableStyleInfo name="PivotStyleLight16" showRowHeaders="1" showColHeaders="1" showRowStripes="0" showColStripes="0" showLastColumn="1"/>
  <filters count="2">
    <filter fld="0" type="count" id="2" iMeasureHier="43">
      <autoFilter ref="A1">
        <filterColumn colId="0">
          <top10 val="5" filterVal="5"/>
        </filterColumn>
      </autoFilter>
    </filter>
    <filter fld="1" type="count" id="3" iMeasureHier="42">
      <autoFilter ref="A1">
        <filterColumn colId="0">
          <top10 val="10" filterVal="10"/>
        </filterColumn>
      </autoFilter>
    </filter>
  </filters>
  <rowHierarchiesUsage count="3">
    <rowHierarchyUsage hierarchyUsage="20"/>
    <rowHierarchyUsage hierarchyUsage="2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cp]"/>
        <x15:activeTabTopLevelEntity name="[order_details cp]"/>
        <x15:activeTabTopLevelEntity name="[Customer cp]"/>
        <x15:activeTabTopLevelEntity name="[orders c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A19034-5B06-4544-AF7C-DD73490790ED}" name="PivotTable16" cacheId="2" applyNumberFormats="0" applyBorderFormats="0" applyFontFormats="0" applyPatternFormats="0" applyAlignmentFormats="0" applyWidthHeightFormats="1" dataCaption="Values" tag="c24bd957-c5bb-4a48-a1b5-ad9fe326557c" updatedVersion="8" minRefreshableVersion="3" useAutoFormatting="1" subtotalHiddenItems="1" itemPrintTitles="1" createdVersion="5" indent="0" outline="1" outlineData="1" multipleFieldFilters="0">
  <location ref="A30:A31" firstHeaderRow="1" firstDataRow="1" firstDataCol="0"/>
  <pivotFields count="2">
    <pivotField allDrilled="1" subtotalTop="0" showAll="0" measureFilter="1" defaultSubtotal="0" defaultAttributeDrillState="1">
      <items count="5">
        <item x="0"/>
        <item x="1"/>
        <item x="2"/>
        <item x="3"/>
        <item x="4"/>
      </items>
    </pivotField>
    <pivotField dataField="1" subtotalTop="0" showAll="0" defaultSubtotal="0"/>
  </pivotFields>
  <rowItems count="1">
    <i/>
  </rowItems>
  <colItems count="1">
    <i/>
  </colItems>
  <dataFields count="1">
    <dataField fld="1" subtotal="count"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Sales"/>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43">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cp]"/>
        <x15:activeTabTopLevelEntity name="[order_details cp]"/>
        <x15:activeTabTopLevelEntity name="[Customer cp]"/>
        <x15:activeTabTopLevelEntity name="[orders c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7E2080-AC8A-48CD-8A26-3599FC5E1871}" name="PivotTable4" cacheId="0" applyNumberFormats="0" applyBorderFormats="0" applyFontFormats="0" applyPatternFormats="0" applyAlignmentFormats="0" applyWidthHeightFormats="1" dataCaption="Values" tag="6c81d549-b576-4853-af4d-450344583724" updatedVersion="8" minRefreshableVersion="3" useAutoFormatting="1" itemPrintTitles="1" createdVersion="5" indent="0" outline="1" outlineData="1" multipleFieldFilters="0">
  <location ref="D12:E18" firstHeaderRow="1" firstDataRow="1" firstDataCol="1"/>
  <pivotFields count="3">
    <pivotField allDrilled="1" subtotalTop="0" showAll="0" measureFilter="1" defaultSubtotal="0" defaultAttributeDrillState="1">
      <items count="5">
        <item x="0"/>
        <item x="1"/>
        <item x="2"/>
        <item x="3"/>
        <item x="4"/>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6">
    <i>
      <x/>
    </i>
    <i>
      <x v="4"/>
    </i>
    <i>
      <x v="2"/>
    </i>
    <i>
      <x v="3"/>
    </i>
    <i>
      <x v="1"/>
    </i>
    <i t="grand">
      <x/>
    </i>
  </rowItems>
  <colItems count="1">
    <i/>
  </colItems>
  <dataFields count="1">
    <dataField name="Sum of Sales" fld="2" baseField="0" baseItem="0"/>
  </dataFields>
  <formats count="1">
    <format dxfId="0">
      <pivotArea collapsedLevelsAreSubtotals="1" fieldPosition="0">
        <references count="1">
          <reference field="1" count="0"/>
        </references>
      </pivotArea>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Sales"/>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4" iMeasureHier="42">
      <autoFilter ref="A1">
        <filterColumn colId="0">
          <top10 val="5" filterVal="5"/>
        </filterColumn>
      </autoFilter>
    </filter>
    <filter fld="0" type="count" id="2" iMeasureHier="43">
      <autoFilter ref="A1">
        <filterColumn colId="0">
          <top10 val="5" filterVal="5"/>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cp]"/>
        <x15:activeTabTopLevelEntity name="[order_details cp]"/>
        <x15:activeTabTopLevelEntity name="[Customer cp]"/>
        <x15:activeTabTopLevelEntity name="[orders c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82037A-E587-4A50-B09D-64BD845FD077}" name="PivotTable15" cacheId="13" applyNumberFormats="0" applyBorderFormats="0" applyFontFormats="0" applyPatternFormats="0" applyAlignmentFormats="0" applyWidthHeightFormats="1" dataCaption="Values" tag="0640d7af-6577-42f3-8155-fa582583b0d3" updatedVersion="8" minRefreshableVersion="3" useAutoFormatting="1" subtotalHiddenItems="1" itemPrintTitles="1" createdVersion="5" indent="0" outline="1" outlineData="1" multipleFieldFilters="0" chartFormat="6">
  <location ref="B30:C33" firstHeaderRow="1" firstDataRow="1" firstDataCol="1"/>
  <pivotFields count="3">
    <pivotField allDrilled="1" subtotalTop="0" showAll="0" measureFilter="1" defaultSubtotal="0" defaultAttributeDrillState="1">
      <items count="5">
        <item x="0"/>
        <item x="1"/>
        <item x="2"/>
        <item x="3"/>
        <item x="4"/>
      </items>
    </pivotField>
    <pivotField axis="axisRow" allDrilled="1" subtotalTop="0" showAll="0" dataSourceSort="1" defaultSubtotal="0" defaultAttributeDrillState="1">
      <items count="2">
        <item s="1" x="0"/>
        <item s="1" x="1"/>
      </items>
    </pivotField>
    <pivotField dataField="1" subtotalTop="0" showAll="0" defaultSubtotal="0"/>
  </pivotFields>
  <rowFields count="1">
    <field x="1"/>
  </rowFields>
  <rowItems count="3">
    <i>
      <x/>
    </i>
    <i>
      <x v="1"/>
    </i>
    <i t="grand">
      <x/>
    </i>
  </rowItems>
  <colItems count="1">
    <i/>
  </colItems>
  <dataFields count="1">
    <dataField name="Count of order_id" fld="2" subtotal="count" baseField="1" baseItem="0"/>
  </dataFields>
  <chartFormats count="7">
    <chartFormat chart="2"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1" count="1" selected="0">
            <x v="0"/>
          </reference>
        </references>
      </pivotArea>
    </chartFormat>
    <chartFormat chart="4" format="3">
      <pivotArea type="data" outline="0" fieldPosition="0">
        <references count="2">
          <reference field="4294967294" count="1" selected="0">
            <x v="0"/>
          </reference>
          <reference field="1"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 count="1" selected="0">
            <x v="0"/>
          </reference>
        </references>
      </pivotArea>
    </chartFormat>
    <chartFormat chart="5" format="6">
      <pivotArea type="data" outline="0" fieldPosition="0">
        <references count="2">
          <reference field="4294967294" count="1" selected="0">
            <x v="0"/>
          </reference>
          <reference field="1" count="1" selected="0">
            <x v="1"/>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Sales"/>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43">
      <autoFilter ref="A1">
        <filterColumn colId="0">
          <top10 val="5" filterVal="5"/>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cp]"/>
        <x15:activeTabTopLevelEntity name="[order_details cp]"/>
        <x15:activeTabTopLevelEntity name="[Customer cp]"/>
        <x15:activeTabTopLevelEntity name="[orders c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951AD31-6B8E-4061-B9F4-7E190C024B82}" name="PivotTable10" cacheId="1" applyNumberFormats="0" applyBorderFormats="0" applyFontFormats="0" applyPatternFormats="0" applyAlignmentFormats="0" applyWidthHeightFormats="1" dataCaption="Values" tag="5ed67336-7976-45ff-9c60-b956845febc5" updatedVersion="8" minRefreshableVersion="3" useAutoFormatting="1" subtotalHiddenItems="1" itemPrintTitles="1" createdVersion="5" indent="0" outline="1" outlineData="1" multipleFieldFilters="0">
  <location ref="J10:J11" firstHeaderRow="1" firstDataRow="1" firstDataCol="0"/>
  <pivotFields count="2">
    <pivotField allDrilled="1" subtotalTop="0" showAll="0" measureFilter="1" defaultSubtotal="0" defaultAttributeDrillState="1">
      <items count="5">
        <item x="0"/>
        <item x="1"/>
        <item x="2"/>
        <item x="3"/>
        <item x="4"/>
      </items>
    </pivotField>
    <pivotField dataField="1" subtotalTop="0" showAll="0" defaultSubtotal="0"/>
  </pivotFields>
  <rowItems count="1">
    <i/>
  </rowItems>
  <colItems count="1">
    <i/>
  </colItems>
  <dataFields count="1">
    <dataField fld="1" subtotal="count" baseField="0" baseItem="0" numFmtId="164"/>
  </dataFields>
  <formats count="1">
    <format dxfId="1">
      <pivotArea outline="0" collapsedLevelsAreSubtotals="1" fieldPosition="0"/>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Sales"/>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43">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cp]"/>
        <x15:activeTabTopLevelEntity name="[order_details cp]"/>
        <x15:activeTabTopLevelEntity name="[Customer cp]"/>
        <x15:activeTabTopLevelEntity name="[orders c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5D12FBF-4D5A-4E65-933E-BC661EFE6B0A}" name="PivotTable2" cacheId="4" applyNumberFormats="0" applyBorderFormats="0" applyFontFormats="0" applyPatternFormats="0" applyAlignmentFormats="0" applyWidthHeightFormats="1" dataCaption="Values" tag="6cadc0e6-2d79-4e2d-8c6c-60368683f542" updatedVersion="8" minRefreshableVersion="3" useAutoFormatting="1" subtotalHiddenItems="1" itemPrintTitles="1" createdVersion="5" indent="0" outline="1" outlineData="1" multipleFieldFilters="0" chartFormat="3">
  <location ref="A12:B18"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3"/>
    </i>
    <i>
      <x v="1"/>
    </i>
    <i>
      <x v="4"/>
    </i>
    <i>
      <x/>
    </i>
    <i>
      <x v="2"/>
    </i>
    <i t="grand">
      <x/>
    </i>
  </rowItems>
  <colItems count="1">
    <i/>
  </colItems>
  <dataFields count="1">
    <dataField name="Sum of totalamount" fld="1" baseField="0" baseItem="0"/>
  </dataFields>
  <formats count="1">
    <format dxfId="2">
      <pivotArea collapsedLevelsAreSubtotals="1" fieldPosition="0">
        <references count="1">
          <reference field="0" count="0"/>
        </references>
      </pivotArea>
    </format>
  </formats>
  <chartFormats count="1">
    <chartFormat chart="2"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Sal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43">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cp]"/>
        <x15:activeTabTopLevelEntity name="[order_details cp]"/>
        <x15:activeTabTopLevelEntity name="[Customer cp]"/>
        <x15:activeTabTopLevelEntity name="[orders c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3123721-2CA5-4AF8-9DF8-B1CC3E580510}" name="PivotTable13" cacheId="14" applyNumberFormats="0" applyBorderFormats="0" applyFontFormats="0" applyPatternFormats="0" applyAlignmentFormats="0" applyWidthHeightFormats="1" dataCaption="Values" tag="1f298f54-005e-4d79-8139-5cb700c9aef9" updatedVersion="8" minRefreshableVersion="3" useAutoFormatting="1" subtotalHiddenItems="1" itemPrintTitles="1" createdVersion="5" indent="0" outline="1" outlineData="1" multipleFieldFilters="0" chartFormat="14">
  <location ref="I36:J44" firstHeaderRow="1" firstDataRow="1" firstDataCol="1"/>
  <pivotFields count="5">
    <pivotField allDrilled="1" subtotalTop="0" showAll="0" measureFilter="1" defaultSubtotal="0" defaultAttributeDrillState="1">
      <items count="5">
        <item x="0"/>
        <item x="1"/>
        <item x="2"/>
        <item x="3"/>
        <item x="4"/>
      </items>
    </pivotField>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2">
        <item x="0"/>
        <item x="1"/>
      </items>
    </pivotField>
  </pivotFields>
  <rowFields count="2">
    <field x="4"/>
    <field x="3"/>
  </rowFields>
  <rowItems count="8">
    <i>
      <x/>
    </i>
    <i r="1">
      <x/>
    </i>
    <i>
      <x v="1"/>
    </i>
    <i r="1">
      <x v="1"/>
    </i>
    <i r="1">
      <x v="2"/>
    </i>
    <i r="1">
      <x v="3"/>
    </i>
    <i r="1">
      <x/>
    </i>
    <i t="grand">
      <x/>
    </i>
  </rowItems>
  <colItems count="1">
    <i/>
  </colItems>
  <dataFields count="1">
    <dataField name="Sum of Sales" fld="2" baseField="0" baseItem="0"/>
  </dataFields>
  <formats count="1">
    <format dxfId="3">
      <pivotArea field="3" collapsedLevelsAreSubtotals="1" axis="axisRow" fieldPosition="1">
        <references count="2">
          <reference field="4294967294" count="1" selected="0">
            <x v="0"/>
          </reference>
          <reference field="3" count="0"/>
        </references>
      </pivotArea>
    </format>
  </formats>
  <chartFormats count="4">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7" format="26" series="1">
      <pivotArea type="data" outline="0" fieldPosition="0">
        <references count="1">
          <reference field="4294967294" count="1" selected="0">
            <x v="0"/>
          </reference>
        </references>
      </pivotArea>
    </chartFormat>
    <chartFormat chart="7" format="27">
      <pivotArea type="data" outline="0" fieldPosition="0">
        <references count="3">
          <reference field="4294967294" count="1" selected="0">
            <x v="0"/>
          </reference>
          <reference field="3" count="1" selected="0">
            <x v="3"/>
          </reference>
          <reference field="4" count="1" selected="0">
            <x v="1"/>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Sales"/>
    <pivotHierarchy dragToData="1"/>
    <pivotHierarchy dragToData="1"/>
    <pivotHierarchy dragToData="1" caption="Count of order_id"/>
    <pivotHierarchy dragToData="1"/>
    <pivotHierarchy dragToData="1" caption="Count of quantity"/>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2" iMeasureHier="43">
      <autoFilter ref="A1">
        <filterColumn colId="0">
          <top10 val="5" filterVal="5"/>
        </filterColumn>
      </autoFilter>
    </filter>
    <filter fld="1" type="count" id="3" iMeasureHier="42">
      <autoFilter ref="A1">
        <filterColumn colId="0">
          <top10 val="10" filterVal="10"/>
        </filterColumn>
      </autoFilter>
    </filter>
  </filters>
  <rowHierarchiesUsage count="2">
    <rowHierarchyUsage hierarchyUsage="18"/>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cp]"/>
        <x15:activeTabTopLevelEntity name="[order_details cp]"/>
        <x15:activeTabTopLevelEntity name="[Customer cp]"/>
        <x15:activeTabTopLevelEntity name="[orders c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4DE0676-613E-4723-B797-BF50790DFFAB}" name="PivotTable11" cacheId="15" applyNumberFormats="0" applyBorderFormats="0" applyFontFormats="0" applyPatternFormats="0" applyAlignmentFormats="0" applyWidthHeightFormats="1" dataCaption="Values" tag="f8962244-3881-495a-85a3-53e399bb60ac" updatedVersion="8" minRefreshableVersion="3" useAutoFormatting="1" subtotalHiddenItems="1" itemPrintTitles="1" createdVersion="5" indent="0" outline="1" outlineData="1" multipleFieldFilters="0" chartFormat="11">
  <location ref="D26:E39" firstHeaderRow="1" firstDataRow="1" firstDataCol="1"/>
  <pivotFields count="5">
    <pivotField allDrilled="1" subtotalTop="0" showAll="0" measureFilter="1" defaultSubtotal="0" defaultAttributeDrillState="1">
      <items count="5">
        <item x="0"/>
        <item x="1"/>
        <item x="2"/>
        <item x="3"/>
        <item x="4"/>
      </items>
    </pivotField>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3"/>
  </rowFields>
  <rowItems count="13">
    <i>
      <x/>
    </i>
    <i>
      <x v="1"/>
    </i>
    <i>
      <x v="2"/>
    </i>
    <i>
      <x v="3"/>
    </i>
    <i>
      <x v="4"/>
    </i>
    <i>
      <x v="5"/>
    </i>
    <i>
      <x v="6"/>
    </i>
    <i>
      <x v="7"/>
    </i>
    <i>
      <x v="8"/>
    </i>
    <i>
      <x v="9"/>
    </i>
    <i>
      <x v="10"/>
    </i>
    <i>
      <x v="11"/>
    </i>
    <i t="grand">
      <x/>
    </i>
  </rowItems>
  <colItems count="1">
    <i/>
  </colItems>
  <dataFields count="1">
    <dataField name="Sum of Sales" fld="2" baseField="0" baseItem="0"/>
  </dataFields>
  <formats count="1">
    <format dxfId="4">
      <pivotArea collapsedLevelsAreSubtotals="1" fieldPosition="0">
        <references count="2">
          <reference field="4294967294" count="1" selected="0">
            <x v="0"/>
          </reference>
          <reference field="3" count="0"/>
        </references>
      </pivotArea>
    </format>
  </formats>
  <chartFormats count="3">
    <chartFormat chart="2" format="6"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3" count="1" selected="0">
            <x v="6"/>
          </reference>
        </references>
      </pivotArea>
    </chartFormat>
    <chartFormat chart="2" format="10">
      <pivotArea type="data" outline="0" fieldPosition="0">
        <references count="2">
          <reference field="4294967294" count="1" selected="0">
            <x v="0"/>
          </reference>
          <reference field="3" count="1" selected="0">
            <x v="3"/>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Sales"/>
    <pivotHierarchy dragToData="1"/>
    <pivotHierarchy dragToData="1"/>
    <pivotHierarchy dragToData="1" caption="Count of order_id"/>
    <pivotHierarchy dragToData="1"/>
    <pivotHierarchy dragToData="1" caption="Count of quantity"/>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2" iMeasureHier="43">
      <autoFilter ref="A1">
        <filterColumn colId="0">
          <top10 val="5" filterVal="5"/>
        </filterColumn>
      </autoFilter>
    </filter>
    <filter fld="1" type="count" id="3" iMeasureHier="42">
      <autoFilter ref="A1">
        <filterColumn colId="0">
          <top10 val="10" filterVal="10"/>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cp]"/>
        <x15:activeTabTopLevelEntity name="[order_details cp]"/>
        <x15:activeTabTopLevelEntity name="[Customer cp]"/>
        <x15:activeTabTopLevelEntity name="[orders c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EB4E50C-8418-4A4E-93EB-F86854031701}" name="PivotTable5" cacheId="9" applyNumberFormats="0" applyBorderFormats="0" applyFontFormats="0" applyPatternFormats="0" applyAlignmentFormats="0" applyWidthHeightFormats="1" dataCaption="Values" tag="86308723-637c-49bc-bb8b-de75e84f4808" updatedVersion="8" minRefreshableVersion="3" useAutoFormatting="1" itemPrintTitles="1" createdVersion="5" indent="0" outline="1" outlineData="1" multipleFieldFilters="0" chartFormat="3">
  <location ref="A20:B26" firstHeaderRow="1" firstDataRow="1" firstDataCol="1"/>
  <pivotFields count="3">
    <pivotField allDrilled="1" subtotalTop="0" showAll="0" measureFilter="1" defaultSubtotal="0" defaultAttributeDrillState="1">
      <items count="5">
        <item x="0"/>
        <item x="1"/>
        <item x="2"/>
        <item x="3"/>
        <item x="4"/>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6">
    <i>
      <x/>
    </i>
    <i>
      <x v="4"/>
    </i>
    <i>
      <x v="3"/>
    </i>
    <i>
      <x v="1"/>
    </i>
    <i>
      <x v="2"/>
    </i>
    <i t="grand">
      <x/>
    </i>
  </rowItems>
  <colItems count="1">
    <i/>
  </colItems>
  <dataFields count="1">
    <dataField name="Sum of Sales" fld="2" baseField="0" baseItem="0"/>
  </dataFields>
  <formats count="1">
    <format dxfId="5">
      <pivotArea collapsedLevelsAreSubtotals="1" fieldPosition="0">
        <references count="1">
          <reference field="1" count="0"/>
        </references>
      </pivotArea>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Sales"/>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4" iMeasureHier="42">
      <autoFilter ref="A1">
        <filterColumn colId="0">
          <top10 top="0" val="5" filterVal="5"/>
        </filterColumn>
      </autoFilter>
    </filter>
    <filter fld="0" type="count" id="2" iMeasureHier="43">
      <autoFilter ref="A1">
        <filterColumn colId="0">
          <top10 val="5" filterVal="5"/>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cp]"/>
        <x15:activeTabTopLevelEntity name="[order_details cp]"/>
        <x15:activeTabTopLevelEntity name="[Customer cp]"/>
        <x15:activeTabTopLevelEntity name="[orders cp]"/>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A3749C02-EBB1-4EA2-9F9F-10E08A0BC90F}" sourceName="[orders cp].[status]">
  <pivotTables>
    <pivotTable tabId="1" name="PivotTable11"/>
  </pivotTables>
  <data>
    <olap pivotCacheId="1383785462">
      <levels count="2">
        <level uniqueName="[orders cp].[status].[(All)]" sourceCaption="(All)" count="0"/>
        <level uniqueName="[orders cp].[status].[status]" sourceCaption="status" count="5">
          <ranges>
            <range startItem="0">
              <i n="[orders cp].[status].&amp;[Delivered]" c="Delivered"/>
              <i n="[orders cp].[status].&amp;[Pending]" c="Pending"/>
              <i n="[orders cp].[status].&amp;[Processing]" c="Processing"/>
              <i n="[orders cp].[status].&amp;[Returned]" c="Returned"/>
              <i n="[orders cp].[status].&amp;[Shipped]" c="Shipped"/>
            </range>
          </ranges>
        </level>
      </levels>
      <selections count="1">
        <selection n="[orders cp].[statu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1__Quarter" xr10:uid="{874BD548-AEAD-48B6-9FA7-A6A7F2254760}" sourceName="[orders cp].[order_date.1 (Quarter)]">
  <pivotTables>
    <pivotTable tabId="1" name="PivotTable3"/>
  </pivotTables>
  <data>
    <olap pivotCacheId="1383785462">
      <levels count="2">
        <level uniqueName="[orders cp].[order_date.1 (Quarter)].[(All)]" sourceCaption="(All)" count="0"/>
        <level uniqueName="[orders cp].[order_date.1 (Quarter)].[order_date.1 (Quarter)]" sourceCaption="order_date.1 (Quarter)" count="4">
          <ranges>
            <range startItem="0">
              <i n="[orders cp].[order_date.1 (Quarter)].&amp;[Qtr1]" c="Qtr1"/>
              <i n="[orders cp].[order_date.1 (Quarter)].&amp;[Qtr2]" c="Qtr2"/>
              <i n="[orders cp].[order_date.1 (Quarter)].&amp;[Qtr3]" c="Qtr3"/>
              <i n="[orders cp].[order_date.1 (Quarter)].&amp;[Qtr4]" c="Qtr4"/>
            </range>
          </ranges>
        </level>
      </levels>
      <selections count="1">
        <selection n="[orders cp].[order_date.1 (Quart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CFA8F4E5-C281-4493-85AC-F1D439A0ABBD}" cache="Slicer_status" caption="status" columnCount="5" level="1" style="SlicerStyleLight1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_date.1 (Quarter)" xr10:uid="{F470F6A7-F528-4363-A01E-CA14E1DF7EA8}" cache="Slicer_order_date.1__Quarter" caption="order_date(Quarter)" columnCount="4" level="1" style="SlicerStyleLight1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469D6-8BC1-4A2E-A834-4CFCE4065948}">
  <dimension ref="A1:R54"/>
  <sheetViews>
    <sheetView workbookViewId="0">
      <selection activeCell="A35" sqref="A35"/>
    </sheetView>
  </sheetViews>
  <sheetFormatPr defaultRowHeight="14.25" x14ac:dyDescent="0.45"/>
  <cols>
    <col min="1" max="1" width="16.06640625" bestFit="1" customWidth="1"/>
    <col min="2" max="2" width="12.06640625" bestFit="1" customWidth="1"/>
    <col min="3" max="3" width="15.19921875" bestFit="1" customWidth="1"/>
    <col min="4" max="4" width="12.06640625" bestFit="1" customWidth="1"/>
    <col min="5" max="5" width="15.19921875" bestFit="1" customWidth="1"/>
    <col min="6" max="7" width="14.265625" bestFit="1" customWidth="1"/>
    <col min="8" max="9" width="12.06640625" bestFit="1" customWidth="1"/>
    <col min="10" max="10" width="11.06640625" bestFit="1" customWidth="1"/>
    <col min="11" max="12" width="15.1328125" bestFit="1" customWidth="1"/>
    <col min="13" max="13" width="4.73046875" bestFit="1" customWidth="1"/>
    <col min="14" max="14" width="14.265625" bestFit="1" customWidth="1"/>
    <col min="15" max="15" width="9.73046875" bestFit="1" customWidth="1"/>
    <col min="16" max="16" width="15.6640625" bestFit="1" customWidth="1"/>
    <col min="17" max="17" width="19.73046875" bestFit="1" customWidth="1"/>
    <col min="18" max="18" width="18.86328125" bestFit="1" customWidth="1"/>
    <col min="19" max="21" width="9.73046875" bestFit="1" customWidth="1"/>
    <col min="22" max="22" width="15.6640625" bestFit="1" customWidth="1"/>
    <col min="23" max="23" width="19.73046875" bestFit="1" customWidth="1"/>
    <col min="24" max="24" width="18.86328125" bestFit="1" customWidth="1"/>
    <col min="25" max="25" width="19.73046875" bestFit="1" customWidth="1"/>
    <col min="26" max="26" width="18.86328125" bestFit="1" customWidth="1"/>
  </cols>
  <sheetData>
    <row r="1" spans="1:11" x14ac:dyDescent="0.45">
      <c r="A1" s="1" t="s">
        <v>0</v>
      </c>
      <c r="B1" t="s">
        <v>9</v>
      </c>
      <c r="D1" s="1" t="s">
        <v>0</v>
      </c>
      <c r="E1" t="s">
        <v>19</v>
      </c>
      <c r="H1" s="1" t="s">
        <v>0</v>
      </c>
      <c r="I1" t="s">
        <v>9</v>
      </c>
      <c r="J1" t="s">
        <v>31</v>
      </c>
      <c r="K1" t="s">
        <v>36</v>
      </c>
    </row>
    <row r="2" spans="1:11" x14ac:dyDescent="0.45">
      <c r="A2" s="2" t="s">
        <v>1</v>
      </c>
      <c r="B2" s="3">
        <v>187210.51999999993</v>
      </c>
      <c r="D2" s="2" t="s">
        <v>16</v>
      </c>
      <c r="E2" s="10">
        <v>93</v>
      </c>
      <c r="H2" s="2">
        <v>2024</v>
      </c>
      <c r="I2" s="3">
        <v>511319.88000000035</v>
      </c>
      <c r="J2">
        <v>255</v>
      </c>
      <c r="K2" s="3">
        <v>179089.32000000018</v>
      </c>
    </row>
    <row r="3" spans="1:11" x14ac:dyDescent="0.45">
      <c r="A3" s="2" t="s">
        <v>2</v>
      </c>
      <c r="B3" s="3">
        <v>254584.00000000006</v>
      </c>
      <c r="D3" s="2" t="s">
        <v>70</v>
      </c>
      <c r="E3" s="10">
        <v>92</v>
      </c>
      <c r="H3" s="2">
        <v>2025</v>
      </c>
      <c r="I3" s="3">
        <v>1690395.7099999967</v>
      </c>
      <c r="J3">
        <v>792</v>
      </c>
      <c r="K3" s="3">
        <v>561800.30999999971</v>
      </c>
    </row>
    <row r="4" spans="1:11" x14ac:dyDescent="0.45">
      <c r="A4" s="2" t="s">
        <v>3</v>
      </c>
      <c r="B4" s="3">
        <v>315860.70000000013</v>
      </c>
      <c r="D4" s="2" t="s">
        <v>18</v>
      </c>
      <c r="E4" s="10">
        <v>102</v>
      </c>
      <c r="H4" s="2" t="s">
        <v>8</v>
      </c>
      <c r="I4">
        <v>2201715.5899999947</v>
      </c>
      <c r="J4">
        <v>1047</v>
      </c>
      <c r="K4">
        <v>740889.62999999954</v>
      </c>
    </row>
    <row r="5" spans="1:11" x14ac:dyDescent="0.45">
      <c r="A5" s="2" t="s">
        <v>4</v>
      </c>
      <c r="B5" s="3">
        <v>549314.40000000037</v>
      </c>
      <c r="D5" s="2" t="s">
        <v>71</v>
      </c>
      <c r="E5" s="10">
        <v>100</v>
      </c>
    </row>
    <row r="6" spans="1:11" x14ac:dyDescent="0.45">
      <c r="A6" s="2" t="s">
        <v>5</v>
      </c>
      <c r="B6" s="3">
        <v>397144.46</v>
      </c>
      <c r="D6" s="2" t="s">
        <v>8</v>
      </c>
      <c r="E6" s="10">
        <v>387</v>
      </c>
    </row>
    <row r="7" spans="1:11" x14ac:dyDescent="0.45">
      <c r="A7" s="2" t="s">
        <v>6</v>
      </c>
      <c r="B7" s="3">
        <v>311327.47000000026</v>
      </c>
      <c r="H7" t="s">
        <v>32</v>
      </c>
      <c r="J7" t="s">
        <v>33</v>
      </c>
    </row>
    <row r="8" spans="1:11" x14ac:dyDescent="0.45">
      <c r="A8" s="2" t="s">
        <v>7</v>
      </c>
      <c r="B8" s="3">
        <v>186274.03999999989</v>
      </c>
      <c r="H8">
        <v>1047</v>
      </c>
      <c r="J8">
        <v>500</v>
      </c>
    </row>
    <row r="9" spans="1:11" x14ac:dyDescent="0.45">
      <c r="A9" s="2" t="s">
        <v>8</v>
      </c>
      <c r="B9">
        <v>2201715.5899999947</v>
      </c>
    </row>
    <row r="10" spans="1:11" x14ac:dyDescent="0.45">
      <c r="H10" t="s">
        <v>34</v>
      </c>
      <c r="J10" t="s">
        <v>35</v>
      </c>
    </row>
    <row r="11" spans="1:11" x14ac:dyDescent="0.45">
      <c r="H11" s="3">
        <v>2102.8802196752576</v>
      </c>
      <c r="J11" s="3">
        <v>4403.4311799999996</v>
      </c>
    </row>
    <row r="12" spans="1:11" x14ac:dyDescent="0.45">
      <c r="A12" s="1" t="s">
        <v>0</v>
      </c>
      <c r="B12" t="s">
        <v>15</v>
      </c>
      <c r="D12" s="1" t="s">
        <v>0</v>
      </c>
      <c r="E12" t="s">
        <v>9</v>
      </c>
    </row>
    <row r="13" spans="1:11" x14ac:dyDescent="0.45">
      <c r="A13" s="2" t="s">
        <v>13</v>
      </c>
      <c r="B13" s="3">
        <v>36433.879999999997</v>
      </c>
      <c r="D13" s="2" t="s">
        <v>22</v>
      </c>
      <c r="E13" s="3">
        <v>120928.08000000003</v>
      </c>
    </row>
    <row r="14" spans="1:11" x14ac:dyDescent="0.45">
      <c r="A14" s="2" t="s">
        <v>11</v>
      </c>
      <c r="B14" s="3">
        <v>31701.52</v>
      </c>
      <c r="D14" s="2" t="s">
        <v>29</v>
      </c>
      <c r="E14" s="3">
        <v>112713.91999999998</v>
      </c>
      <c r="H14" t="s">
        <v>37</v>
      </c>
    </row>
    <row r="15" spans="1:11" x14ac:dyDescent="0.45">
      <c r="A15" s="2" t="s">
        <v>14</v>
      </c>
      <c r="B15" s="3">
        <v>27868.36</v>
      </c>
      <c r="D15" s="2" t="s">
        <v>26</v>
      </c>
      <c r="E15" s="3">
        <v>105503.70000000003</v>
      </c>
      <c r="I15" t="s">
        <v>56</v>
      </c>
      <c r="J15" t="s">
        <v>57</v>
      </c>
      <c r="K15" t="s">
        <v>69</v>
      </c>
    </row>
    <row r="16" spans="1:11" x14ac:dyDescent="0.45">
      <c r="A16" s="2" t="s">
        <v>10</v>
      </c>
      <c r="B16" s="3">
        <v>27343.34</v>
      </c>
      <c r="D16" s="2" t="s">
        <v>27</v>
      </c>
      <c r="E16" s="3">
        <v>97643.12000000001</v>
      </c>
    </row>
    <row r="17" spans="1:18" x14ac:dyDescent="0.45">
      <c r="A17" s="2" t="s">
        <v>12</v>
      </c>
      <c r="B17" s="3">
        <v>27125.33</v>
      </c>
      <c r="D17" s="2" t="s">
        <v>24</v>
      </c>
      <c r="E17" s="3">
        <v>89345.279999999999</v>
      </c>
      <c r="H17" t="s">
        <v>38</v>
      </c>
      <c r="I17" s="3">
        <f>GETPIVOTDATA("[Measures].[Sum of Sales]",$I$26,"[orders cp].[Quarter]","[orders cp].[Quarter].&amp;[3]","[orders cp].[Year]","[orders cp].[Year].&amp;[2025]")</f>
        <v>597530.5900000009</v>
      </c>
      <c r="J17" s="3">
        <f>GETPIVOTDATA("[Measures].[Sum of Sales]",$H$1,"[orders cp].[Year]","[orders cp].[Year].&amp;[2024]")</f>
        <v>511319.88000000035</v>
      </c>
      <c r="K17" s="4">
        <f>(I17-J17)/J17</f>
        <v>0.16860426001821108</v>
      </c>
      <c r="L17" t="str">
        <f>IF(K17&lt;0,"▼","▲") &amp; " " &amp;TEXT(ABS(K17),"0%")&amp; " VS LY"</f>
        <v>▲ 17% VS LY</v>
      </c>
    </row>
    <row r="18" spans="1:18" x14ac:dyDescent="0.45">
      <c r="A18" s="2" t="s">
        <v>8</v>
      </c>
      <c r="B18">
        <v>150472.43</v>
      </c>
      <c r="D18" s="2" t="s">
        <v>8</v>
      </c>
      <c r="E18">
        <v>526134.10000000021</v>
      </c>
      <c r="H18" t="s">
        <v>39</v>
      </c>
      <c r="I18">
        <f>GETPIVOTDATA("[Measures].[Count of quantity]",$I$26,"[orders cp].[Quarter]","[orders cp].[Quarter].&amp;[3]","[orders cp].[Year]","[orders cp].[Year].&amp;[2025]")</f>
        <v>273</v>
      </c>
      <c r="J18">
        <f>GETPIVOTDATA("[Measures].[Count of quantity]",$H$1,"[orders cp].[Year]","[orders cp].[Year].&amp;[2024]")</f>
        <v>255</v>
      </c>
      <c r="K18" s="4">
        <f t="shared" ref="K18:K19" si="0">(I18-J18)/J18</f>
        <v>7.0588235294117646E-2</v>
      </c>
      <c r="L18" t="str">
        <f t="shared" ref="L18:L19" si="1">IF(K18&lt;0,"▼","▲") &amp; " " &amp;TEXT(ABS(K18),"0%")&amp; " VS LY"</f>
        <v>▲ 7% VS LY</v>
      </c>
    </row>
    <row r="19" spans="1:18" x14ac:dyDescent="0.45">
      <c r="H19" t="s">
        <v>40</v>
      </c>
      <c r="I19" s="3">
        <f>GETPIVOTDATA("[Measures].[Sum of unitprice]",$I$26,"[orders cp].[Quarter]","[orders cp].[Quarter].&amp;[3]","[orders cp].[Year]","[orders cp].[Year].&amp;[2025]")</f>
        <v>200523.79000000007</v>
      </c>
      <c r="J19" s="3">
        <f>GETPIVOTDATA("[Measures].[Sum of unitprice]",$H$1,"[orders cp].[Year]","[orders cp].[Year].&amp;[2024]")</f>
        <v>179089.32000000018</v>
      </c>
      <c r="K19" s="4">
        <f t="shared" si="0"/>
        <v>0.11968591985272971</v>
      </c>
      <c r="L19" t="str">
        <f t="shared" si="1"/>
        <v>▲ 12% VS LY</v>
      </c>
    </row>
    <row r="20" spans="1:18" x14ac:dyDescent="0.45">
      <c r="A20" s="1" t="s">
        <v>0</v>
      </c>
      <c r="B20" t="s">
        <v>9</v>
      </c>
    </row>
    <row r="21" spans="1:18" x14ac:dyDescent="0.45">
      <c r="A21" s="2" t="s">
        <v>20</v>
      </c>
      <c r="B21" s="3">
        <v>11865.6</v>
      </c>
    </row>
    <row r="22" spans="1:18" x14ac:dyDescent="0.45">
      <c r="A22" s="2" t="s">
        <v>28</v>
      </c>
      <c r="B22" s="3">
        <v>11673.479999999996</v>
      </c>
    </row>
    <row r="23" spans="1:18" x14ac:dyDescent="0.45">
      <c r="A23" s="2" t="s">
        <v>25</v>
      </c>
      <c r="B23" s="3">
        <v>5256.4499999999989</v>
      </c>
    </row>
    <row r="24" spans="1:18" x14ac:dyDescent="0.45">
      <c r="A24" s="2" t="s">
        <v>21</v>
      </c>
      <c r="B24" s="3">
        <v>3074.82</v>
      </c>
    </row>
    <row r="25" spans="1:18" x14ac:dyDescent="0.45">
      <c r="A25" s="2" t="s">
        <v>23</v>
      </c>
      <c r="B25" s="3">
        <v>2163.8399999999997</v>
      </c>
    </row>
    <row r="26" spans="1:18" x14ac:dyDescent="0.45">
      <c r="A26" s="2" t="s">
        <v>8</v>
      </c>
      <c r="B26">
        <v>34034.190000000017</v>
      </c>
      <c r="D26" s="1" t="s">
        <v>0</v>
      </c>
      <c r="E26" t="s">
        <v>9</v>
      </c>
      <c r="J26" s="1" t="s">
        <v>30</v>
      </c>
    </row>
    <row r="27" spans="1:18" x14ac:dyDescent="0.45">
      <c r="D27" s="2" t="s">
        <v>45</v>
      </c>
      <c r="E27" s="3">
        <v>221946.31999999989</v>
      </c>
      <c r="J27" t="s">
        <v>9</v>
      </c>
      <c r="L27" t="s">
        <v>31</v>
      </c>
      <c r="N27" t="s">
        <v>36</v>
      </c>
      <c r="P27" t="s">
        <v>53</v>
      </c>
      <c r="Q27" t="s">
        <v>54</v>
      </c>
      <c r="R27" t="s">
        <v>55</v>
      </c>
    </row>
    <row r="28" spans="1:18" x14ac:dyDescent="0.45">
      <c r="D28" s="2" t="s">
        <v>44</v>
      </c>
      <c r="E28" s="3">
        <v>192455.78999999998</v>
      </c>
      <c r="I28" s="1" t="s">
        <v>0</v>
      </c>
      <c r="J28">
        <v>2024</v>
      </c>
      <c r="K28">
        <v>2025</v>
      </c>
      <c r="L28">
        <v>2024</v>
      </c>
      <c r="M28">
        <v>2025</v>
      </c>
      <c r="N28">
        <v>2024</v>
      </c>
      <c r="O28">
        <v>2025</v>
      </c>
    </row>
    <row r="29" spans="1:18" x14ac:dyDescent="0.45">
      <c r="D29" s="2" t="s">
        <v>48</v>
      </c>
      <c r="E29" s="3">
        <v>170359.50999999992</v>
      </c>
      <c r="I29" s="2">
        <v>1</v>
      </c>
      <c r="J29" s="3"/>
      <c r="K29" s="3">
        <v>584761.62000000034</v>
      </c>
      <c r="M29">
        <v>278</v>
      </c>
      <c r="O29" s="3">
        <v>194837.02000000016</v>
      </c>
      <c r="P29" s="3">
        <v>584761.62000000034</v>
      </c>
      <c r="Q29">
        <v>278</v>
      </c>
      <c r="R29" s="3">
        <v>194837.02000000016</v>
      </c>
    </row>
    <row r="30" spans="1:18" x14ac:dyDescent="0.45">
      <c r="A30" t="s">
        <v>58</v>
      </c>
      <c r="B30" s="1" t="s">
        <v>0</v>
      </c>
      <c r="C30" t="s">
        <v>19</v>
      </c>
      <c r="D30" s="2" t="s">
        <v>41</v>
      </c>
      <c r="E30" s="3">
        <v>211971.21999999994</v>
      </c>
      <c r="I30" s="2">
        <v>2</v>
      </c>
      <c r="J30" s="3"/>
      <c r="K30" s="3">
        <v>495588.57000000036</v>
      </c>
      <c r="M30">
        <v>236</v>
      </c>
      <c r="O30" s="3">
        <v>162829.04000000021</v>
      </c>
      <c r="P30" s="3">
        <v>495588.57000000036</v>
      </c>
      <c r="Q30">
        <v>236</v>
      </c>
      <c r="R30" s="3">
        <v>162829.04000000021</v>
      </c>
    </row>
    <row r="31" spans="1:18" x14ac:dyDescent="0.45">
      <c r="A31">
        <v>300</v>
      </c>
      <c r="B31" s="2" t="s">
        <v>16</v>
      </c>
      <c r="C31">
        <v>93</v>
      </c>
      <c r="D31" s="2" t="s">
        <v>49</v>
      </c>
      <c r="E31" s="3">
        <v>144714.12999999995</v>
      </c>
      <c r="I31" s="2">
        <v>3</v>
      </c>
      <c r="J31" s="3"/>
      <c r="K31" s="3">
        <v>597530.5900000009</v>
      </c>
      <c r="M31">
        <v>273</v>
      </c>
      <c r="O31" s="3">
        <v>200523.79000000007</v>
      </c>
      <c r="P31" s="3">
        <v>597530.5900000009</v>
      </c>
      <c r="Q31">
        <v>273</v>
      </c>
      <c r="R31" s="3">
        <v>200523.79000000007</v>
      </c>
    </row>
    <row r="32" spans="1:18" x14ac:dyDescent="0.45">
      <c r="B32" s="2" t="s">
        <v>17</v>
      </c>
      <c r="C32">
        <v>113</v>
      </c>
      <c r="D32" s="2" t="s">
        <v>47</v>
      </c>
      <c r="E32" s="3">
        <v>138903.21999999997</v>
      </c>
      <c r="I32" s="2">
        <v>4</v>
      </c>
      <c r="J32" s="3">
        <v>511319.88000000035</v>
      </c>
      <c r="K32" s="3">
        <v>12514.929999999998</v>
      </c>
      <c r="L32">
        <v>255</v>
      </c>
      <c r="M32">
        <v>5</v>
      </c>
      <c r="N32" s="3">
        <v>179089.32000000018</v>
      </c>
      <c r="O32" s="3">
        <v>3610.4599999999996</v>
      </c>
      <c r="P32" s="3">
        <v>523834.81000000041</v>
      </c>
      <c r="Q32">
        <v>260</v>
      </c>
      <c r="R32" s="3">
        <v>182699.78000000017</v>
      </c>
    </row>
    <row r="33" spans="1:18" x14ac:dyDescent="0.45">
      <c r="B33" s="2" t="s">
        <v>8</v>
      </c>
      <c r="C33">
        <v>206</v>
      </c>
      <c r="D33" s="2" t="s">
        <v>46</v>
      </c>
      <c r="E33" s="3">
        <v>220959.71000000002</v>
      </c>
      <c r="I33" s="2" t="s">
        <v>8</v>
      </c>
      <c r="J33">
        <v>511319.88000000035</v>
      </c>
      <c r="K33">
        <v>1690395.7099999967</v>
      </c>
      <c r="L33">
        <v>255</v>
      </c>
      <c r="M33">
        <v>792</v>
      </c>
      <c r="N33">
        <v>179089.32000000018</v>
      </c>
      <c r="O33">
        <v>561800.30999999971</v>
      </c>
      <c r="P33">
        <v>2201715.5899999947</v>
      </c>
      <c r="Q33">
        <v>1047</v>
      </c>
      <c r="R33">
        <v>740889.62999999954</v>
      </c>
    </row>
    <row r="34" spans="1:18" x14ac:dyDescent="0.45">
      <c r="A34" t="s">
        <v>59</v>
      </c>
      <c r="D34" s="2" t="s">
        <v>42</v>
      </c>
      <c r="E34" s="3">
        <v>170396.71999999994</v>
      </c>
      <c r="N34" s="3"/>
    </row>
    <row r="35" spans="1:18" x14ac:dyDescent="0.45">
      <c r="A35">
        <v>36</v>
      </c>
      <c r="D35" s="2" t="s">
        <v>52</v>
      </c>
      <c r="E35" s="3">
        <v>206174.15999999992</v>
      </c>
      <c r="N35" s="3"/>
    </row>
    <row r="36" spans="1:18" x14ac:dyDescent="0.45">
      <c r="D36" s="2" t="s">
        <v>51</v>
      </c>
      <c r="E36" s="3">
        <v>201175.92999999988</v>
      </c>
      <c r="I36" s="1" t="s">
        <v>0</v>
      </c>
      <c r="J36" t="s">
        <v>9</v>
      </c>
    </row>
    <row r="37" spans="1:18" x14ac:dyDescent="0.45">
      <c r="D37" s="2" t="s">
        <v>50</v>
      </c>
      <c r="E37" s="3">
        <v>182225.96999999997</v>
      </c>
      <c r="I37" s="2">
        <v>2024</v>
      </c>
    </row>
    <row r="38" spans="1:18" x14ac:dyDescent="0.45">
      <c r="D38" s="2" t="s">
        <v>43</v>
      </c>
      <c r="E38" s="3">
        <v>140432.90999999997</v>
      </c>
      <c r="I38" s="6">
        <v>4</v>
      </c>
      <c r="J38" s="3">
        <v>511319.88000000035</v>
      </c>
    </row>
    <row r="39" spans="1:18" x14ac:dyDescent="0.45">
      <c r="D39" s="2" t="s">
        <v>8</v>
      </c>
      <c r="E39">
        <v>2201715.5899999947</v>
      </c>
      <c r="I39" s="2">
        <v>2025</v>
      </c>
    </row>
    <row r="40" spans="1:18" x14ac:dyDescent="0.45">
      <c r="I40" s="6">
        <v>1</v>
      </c>
      <c r="J40" s="3">
        <v>584761.62000000034</v>
      </c>
    </row>
    <row r="41" spans="1:18" x14ac:dyDescent="0.45">
      <c r="I41" s="6">
        <v>2</v>
      </c>
      <c r="J41" s="3">
        <v>495588.57000000036</v>
      </c>
    </row>
    <row r="42" spans="1:18" x14ac:dyDescent="0.45">
      <c r="I42" s="6">
        <v>3</v>
      </c>
      <c r="J42" s="3">
        <v>597530.5900000009</v>
      </c>
    </row>
    <row r="43" spans="1:18" x14ac:dyDescent="0.45">
      <c r="A43" s="1" t="s">
        <v>0</v>
      </c>
      <c r="B43" t="s">
        <v>66</v>
      </c>
      <c r="I43" s="6">
        <v>4</v>
      </c>
      <c r="J43" s="3">
        <v>12514.929999999998</v>
      </c>
    </row>
    <row r="44" spans="1:18" x14ac:dyDescent="0.45">
      <c r="A44" s="2" t="s">
        <v>64</v>
      </c>
      <c r="B44">
        <v>97</v>
      </c>
      <c r="I44" s="2" t="s">
        <v>8</v>
      </c>
      <c r="J44">
        <v>2201715.5899999947</v>
      </c>
    </row>
    <row r="45" spans="1:18" x14ac:dyDescent="0.45">
      <c r="A45" s="2" t="s">
        <v>60</v>
      </c>
    </row>
    <row r="46" spans="1:18" x14ac:dyDescent="0.45">
      <c r="A46" s="6" t="s">
        <v>61</v>
      </c>
      <c r="B46">
        <v>105</v>
      </c>
    </row>
    <row r="47" spans="1:18" x14ac:dyDescent="0.45">
      <c r="A47" s="6" t="s">
        <v>62</v>
      </c>
      <c r="B47">
        <v>92</v>
      </c>
    </row>
    <row r="48" spans="1:18" x14ac:dyDescent="0.45">
      <c r="A48" s="6" t="s">
        <v>63</v>
      </c>
      <c r="B48">
        <v>103</v>
      </c>
    </row>
    <row r="49" spans="1:4" x14ac:dyDescent="0.45">
      <c r="A49" s="6" t="s">
        <v>65</v>
      </c>
      <c r="D49" s="9">
        <f>GETPIVOTDATA("[Measures].[returning customers]",$A$34)/GETPIVOTDATA("[Measures].[Distinct Count of customer_id]",$A$43,"[orders cp].[order_date.1 (Year)]","[orders cp].[order_date.1 (Year)].&amp;[2024]")*100</f>
        <v>37.113402061855673</v>
      </c>
    </row>
    <row r="50" spans="1:4" x14ac:dyDescent="0.45">
      <c r="A50" s="8">
        <v>45931</v>
      </c>
      <c r="B50">
        <v>2</v>
      </c>
    </row>
    <row r="51" spans="1:4" x14ac:dyDescent="0.45">
      <c r="A51" s="2" t="s">
        <v>8</v>
      </c>
      <c r="B51">
        <v>232</v>
      </c>
    </row>
    <row r="53" spans="1:4" x14ac:dyDescent="0.45">
      <c r="C53" t="s">
        <v>67</v>
      </c>
      <c r="D53" t="s">
        <v>68</v>
      </c>
    </row>
    <row r="54" spans="1:4" x14ac:dyDescent="0.45">
      <c r="B54">
        <f>GETPIVOTDATA("[Measures].[Distinct Count of customer_id]",$A$43,"[orders cp].[order_date.1 (Year)]","[orders cp].[order_date.1 (Year)].&amp;[2025]","[orders cp].[order_date.1 (Quarter)]","[orders cp].[order_date.1 (Quarter)].&amp;[Qtr3]")</f>
        <v>103</v>
      </c>
      <c r="C54">
        <f>GETPIVOTDATA("[Measures].[returning customers]",$A$34)</f>
        <v>36</v>
      </c>
      <c r="D54">
        <f>B54-C54</f>
        <v>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80FB4-5410-48BE-94D7-43B2DB81623C}">
  <dimension ref="A1"/>
  <sheetViews>
    <sheetView showGridLines="0" topLeftCell="A10" zoomScale="70" zoomScaleNormal="60" workbookViewId="0"/>
  </sheetViews>
  <sheetFormatPr defaultRowHeight="14.25" x14ac:dyDescent="0.45"/>
  <cols>
    <col min="1" max="16384" width="9.0664062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FB129-069E-4623-A2DF-2664998CE4C2}">
  <dimension ref="A1"/>
  <sheetViews>
    <sheetView showGridLines="0" tabSelected="1" zoomScale="63" zoomScaleNormal="63" workbookViewId="0">
      <selection activeCell="V21" sqref="V21"/>
    </sheetView>
  </sheetViews>
  <sheetFormatPr defaultRowHeight="14.25" x14ac:dyDescent="0.45"/>
  <cols>
    <col min="1" max="16384" width="9.0664062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10.xml>��< ? x m l   v e r s i o n = " 1 . 0 "   e n c o d i n g = " U T F - 1 6 " ? > < G e m i n i   x m l n s = " h t t p : / / g e m i n i / p i v o t c u s t o m i z a t i o n / T a b l e O r d e r " > < C u s t o m C o n t e n t > < ! [ C D A T A [ C u s t o m e r   c p _ 3 d 9 8 8 5 7 7 - 0 8 3 a - 4 a e d - 9 c b 1 - 7 3 d 8 6 9 e b 9 1 d d , p r o d u c t s   c p _ e 4 4 7 0 7 e 0 - 4 4 8 8 - 4 d 1 0 - b 9 d e - d a a 0 2 f 9 a 0 2 b 3 , o r d e r s   c p _ 2 f 3 7 9 3 1 6 - e a f d - 4 f 5 a - a 5 9 5 - 5 9 b 0 5 6 b 2 2 e a 4 , o r d e r _ d e t a i l s   c p _ 1 c 3 f 7 3 e c - 3 c e a - 4 4 f 1 - a e 7 0 - b b a b 8 d 2 7 7 f f 3 ] ] > < / C u s t o m C o n t e n t > < / G e m i n i > 
</file>

<file path=customXml/item11.xml>��< ? x m l   v e r s i o n = " 1 . 0 "   e n c o d i n g = " U T F - 1 6 " ? > < G e m i n i   x m l n s = " h t t p : / / g e m i n i / p i v o t c u s t o m i z a t i o n / 0 6 4 0 d 7 a f - 6 5 7 7 - 4 2 f 3 - 8 1 5 5 - f a 5 8 2 5 8 3 b 0 d 3 " > < C u s t o m C o n t e n t > < ! [ C D A T A [ < ? x m l   v e r s i o n = " 1 . 0 "   e n c o d i n g = " u t f - 1 6 " ? > < S e t t i n g s > < C a l c u l a t e d F i e l d s > < i t e m > < M e a s u r e N a m e > T o t a l   q u a n t i t y < / M e a s u r e N a m e > < D i s p l a y N a m e > T o t a l   q u a n t i t y < / D i s p l a y N a m e > < V i s i b l e > F a l s e < / V i s i b l e > < / i t e m > < i t e m > < M e a s u r e N a m e > t o t a l   o r d e r s < / M e a s u r e N a m e > < D i s p l a y N a m e > t o t a l   o r d e r s < / D i s p l a y N a m e > < V i s i b l e > F a l s e < / V i s i b l e > < / i t e m > < i t e m > < M e a s u r e N a m e > A v e r a g e   S a l e s < / M e a s u r e N a m e > < D i s p l a y N a m e > A v e r a g e   S a l e s < / D i s p l a y N a m e > < V i s i b l e > F a l s e < / V i s i b l e > < / i t e m > < i t e m > < M e a s u r e N a m e > A v e r a g e   t o t a l a m o u n t < / M e a s u r e N a m e > < D i s p l a y N a m e > A v e r a g e   t o t a l a m o u n t < / D i s p l a y N a m e > < V i s i b l e > F a l s e < / V i s i b l e > < / i t e m > < i t e m > < M e a s u r e N a m e > R e c e n t   o r d e r   s t a t u s < / M e a s u r e N a m e > < D i s p l a y N a m e > R e c e n t   o r d e r   s t a t u s < / D i s p l a y N a m e > < V i s i b l e > F a l s e < / V i s i b l e > < / i t e m > < i t e m > < M e a s u r e N a m e > t o t a l   c u s t o m e r s < / M e a s u r e N a m e > < D i s p l a y N a m e > t o t a l   c u s t o m e r s < / D i s p l a y N a m e > < V i s i b l e > F a l s e < / V i s i b l e > < / i t e m > < i t e m > < M e a s u r e N a m e > r e t u r n i n g   c u s t o m e r s < / M e a s u r e N a m e > < D i s p l a y N a m e > r e t u r n i n g   c u s t o m e r s < / D i s p l a y N a m e > < V i s i b l e > F a l s e < / V i s i b l e > < / i t e m > < / C a l c u l a t e d F i e l d s > < S A H o s t H a s h > 0 < / S A H o s t H a s h > < G e m i n i F i e l d L i s t V i s i b l e > T r u e < / G e m i n i F i e l d L i s t V i s i b l e > < / S e t t i n g s > ] ] > < / C u s t o m C o n t e n t > < / G e m i n i > 
</file>

<file path=customXml/item12.xml>��< ? x m l   v e r s i o n = " 1 . 0 "   e n c o d i n g = " U T F - 1 6 " ? > < G e m i n i   x m l n s = " h t t p : / / g e m i n i / p i v o t c u s t o m i z a t i o n / 6 c 8 1 d 5 4 9 - b 5 7 6 - 4 8 5 3 - a f 4 d - 4 5 0 3 4 4 5 8 3 7 2 4 " > < C u s t o m C o n t e n t > < ! [ C D A T A [ < ? x m l   v e r s i o n = " 1 . 0 "   e n c o d i n g = " u t f - 1 6 " ? > < S e t t i n g s > < C a l c u l a t e d F i e l d s > < i t e m > < M e a s u r e N a m e > T o t a l   q u a n t i t y < / M e a s u r e N a m e > < D i s p l a y N a m e > T o t a l   q u a n t i t y < / D i s p l a y N a m e > < V i s i b l e > F a l s e < / V i s i b l e > < / i t e m > < i t e m > < M e a s u r e N a m e > t o t a l   o r d e r s < / M e a s u r e N a m e > < D i s p l a y N a m e > t o t a l   o r d e r s < / D i s p l a y N a m e > < V i s i b l e > F a l s e < / V i s i b l e > < / i t e m > < i t e m > < M e a s u r e N a m e > A v e r a g e   S a l e s < / M e a s u r e N a m e > < D i s p l a y N a m e > A v e r a g e   S a l e s < / D i s p l a y N a m e > < V i s i b l e > F a l s e < / V i s i b l e > < / i t e m > < i t e m > < M e a s u r e N a m e > A v e r a g e   t o t a l a m o u n t < / M e a s u r e N a m e > < D i s p l a y N a m e > A v e r a g e   t o t a l a m o u n t < / D i s p l a y N a m e > < V i s i b l e > F a l s e < / V i s i b l e > < / i t e m > < i t e m > < M e a s u r e N a m e > R e c e n t   o r d e r   s t a t u s < / M e a s u r e N a m e > < D i s p l a y N a m e > R e c e n t   o r d e r   s t a t u s < / D i s p l a y N a m e > < V i s i b l e > F a l s e < / V i s i b l e > < / i t e m > < i t e m > < M e a s u r e N a m e > t o t a l   c u s t o m e r s < / M e a s u r e N a m e > < D i s p l a y N a m e > t o t a l   c u s t o m e r s < / D i s p l a y N a m e > < V i s i b l e > F a l s e < / V i s i b l e > < / i t e m > < / C a l c u l a t e d F i e l d s > < S A H o s t H a s h > 0 < / S A H o s t H a s h > < G e m i n i F i e l d L i s t V i s i b l e > T r u e < / G e m i n i F i e l d L i s t V i s i b l e > < / S e t t i n g s > ] ] > < / C u s t o m C o n t e n t > < / G e m i n i > 
</file>

<file path=customXml/item13.xml>��< ? x m l   v e r s i o n = " 1 . 0 "   e n c o d i n g = " U T F - 1 6 " ? > < G e m i n i   x m l n s = " h t t p : / / g e m i n i / p i v o t c u s t o m i z a t i o n / 9 d 0 1 f 0 d 3 - 8 b 0 5 - 4 c 5 8 - 8 a 7 f - d a 4 b 6 2 d 5 e 7 d 4 " > < C u s t o m C o n t e n t > < ! [ C D A T A [ < ? x m l   v e r s i o n = " 1 . 0 "   e n c o d i n g = " u t f - 1 6 " ? > < S e t t i n g s > < C a l c u l a t e d F i e l d s > < i t e m > < M e a s u r e N a m e > T o t a l   q u a n t i t y < / M e a s u r e N a m e > < D i s p l a y N a m e > T o t a l   q u a n t i t y < / D i s p l a y N a m e > < V i s i b l e > F a l s e < / V i s i b l e > < / i t e m > < i t e m > < M e a s u r e N a m e > t o t a l   o r d e r s < / M e a s u r e N a m e > < D i s p l a y N a m e > t o t a l   o r d e r s < / D i s p l a y N a m e > < V i s i b l e > T r u e < / V i s i b l e > < / i t e m > < i t e m > < M e a s u r e N a m e > A v e r a g e   S a l e s < / M e a s u r e N a m e > < D i s p l a y N a m e > A v e r a g e   S a l e s < / D i s p l a y N a m e > < V i s i b l e > F a l s e < / V i s i b l e > < / i t e m > < i t e m > < M e a s u r e N a m e > A v e r a g e   t o t a l a m o u n t < / M e a s u r e N a m e > < D i s p l a y N a m e > A v e r a g e   t o t a l a m o u n t < / D i s p l a y N a m e > < V i s i b l e > F a l s e < / V i s i b l e > < / i t e m > < i t e m > < M e a s u r e N a m e > R e c e n t   o r d e r   s t a t u s < / M e a s u r e N a m e > < D i s p l a y N a m e > R e c e n t   o r d e r   s t a t u s < / D i s p l a y N a m e > < V i s i b l e > F a l s e < / V i s i b l e > < / i t e m > < / C a l c u l a t e d F i e l d s > < S A H o s t H a s h > 0 < / S A H o s t H a s h > < G e m i n i F i e l d L i s t V i s i b l e > T r u e < / G e m i n i F i e l d L i s t V i s i b l e > < / S e t t i n g s > ] ] > < / C u s t o m C o n t e n t > < / G e m i n i > 
</file>

<file path=customXml/item14.xml>��< ? x m l   v e r s i o n = " 1 . 0 "   e n c o d i n g = " U T F - 1 6 " ? > < G e m i n i   x m l n s = " h t t p : / / g e m i n i / p i v o t c u s t o m i z a t i o n / 6 0 4 e a b d 7 - 3 c 8 d - 4 b 1 b - b 0 e 0 - 4 e 9 8 2 4 9 6 7 7 9 8 " > < C u s t o m C o n t e n t > < ! [ C D A T A [ < ? x m l   v e r s i o n = " 1 . 0 "   e n c o d i n g = " u t f - 1 6 " ? > < S e t t i n g s > < C a l c u l a t e d F i e l d s > < i t e m > < M e a s u r e N a m e > T o t a l   q u a n t i t y < / M e a s u r e N a m e > < D i s p l a y N a m e > T o t a l   q u a n t i t y < / D i s p l a y N a m e > < V i s i b l e > F a l s e < / V i s i b l e > < / i t e m > < i t e m > < M e a s u r e N a m e > t o t a l   o r d e r s < / M e a s u r e N a m e > < D i s p l a y N a m e > t o t a l   o r d e r s < / D i s p l a y N a m e > < V i s i b l e > T r u e < / V i s i b l e > < / i t e m > < i t e m > < M e a s u r e N a m e > A v e r a g e   S a l e s < / M e a s u r e N a m e > < D i s p l a y N a m e > A v e r a g e   S a l e s < / D i s p l a y N a m e > < V i s i b l e > F a l s e < / V i s i b l e > < / i t e m > < i t e m > < M e a s u r e N a m e > A v e r a g e   t o t a l a m o u n t < / M e a s u r e N a m e > < D i s p l a y N a m e > A v e r a g e   t o t a l a m o u n t < / D i s p l a y N a m e > < V i s i b l e > F a l s e < / V i s i b l e > < / i t e m > < i t e m > < M e a s u r e N a m e > R e c e n t   o r d e r   s t a t u s < / M e a s u r e N a m e > < D i s p l a y N a m e > R e c e n t   o r d e r   s t a t u s < / D i s p l a y N a m e > < V i s i b l e > F a l s e < / V i s i b l e > < / i t e m > < / C a l c u l a t e d F i e l d s > < S A H o s t H a s h > 0 < / S A H o s t H a s h > < G e m i n i F i e l d L i s t V i s i b l e > T r u e < / G e m i n i F i e l d L i s t V i s i b l e > < / S e t t i n g s > ] ] > < / C u s t o m C o n t e n t > < / G e m i n i > 
</file>

<file path=customXml/item15.xml>��< ? x m l   v e r s i o n = " 1 . 0 "   e n c o d i n g = " U T F - 1 6 " ? > < G e m i n i   x m l n s = " h t t p : / / g e m i n i / p i v o t c u s t o m i z a t i o n / C l i e n t W i n d o w X M L " > < C u s t o m C o n t e n t > < ! [ C D A T A [ o r d e r s   c p _ 2 f 3 7 9 3 1 6 - e a f d - 4 f 5 a - a 5 9 5 - 5 9 b 0 5 6 b 2 2 e a 4 ] ] > < / C u s t o m C o n t e n t > < / G e m i n i > 
</file>

<file path=customXml/item16.xml>��< ? x m l   v e r s i o n = " 1 . 0 "   e n c o d i n g = " U T F - 1 6 "   s t a n d a l o n e = " n o " ? > < D a t a M a s h u p   x m l n s = " h t t p : / / s c h e m a s . m i c r o s o f t . c o m / D a t a M a s h u p " > A A A A A K E 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N 8 I 7 s 6 4 A A A D 4 A A A A E g A A A E N v b m Z p Z y 9 Q Y W N r Y W d l L n h t b H q / e 7 + N f U V u j k J Z a l F x Z n 6 e r Z K h n o G S Q n F J Y l 5 K Y k 5 + X q q t U l 6 + k r 0 d L 5 d N Q G J y d m J 6 q g J Q d V 6 x V U V x i q 1 S R k l J g Z W + f n l 5 u V 6 5 s V 5 + U b q + k Y G B o X 6 E r 0 9 w c k Z q b q I S X H E m Y c W 6 m X k g a 5 N T l e x s w i C u s T P S M z Q x 1 T M 0 M D L X M 7 D R h 4 n a + G b m I V Q Y A V 0 M k k U S t H E u z S k p L U q 1 S 8 3 T 9 X O 3 0 Y d x b f S h n r A D A A A A / / 8 D A F B L A w Q U A A I A C A A A A C E A 2 i d S O a 8 D A A B o E A A A E w A A A E Z v c m 1 1 b G F z L 1 N l Y 3 R p b 2 4 x L m 3 k V 0 F P 2 z A U v i P x H 6 x w C V M W C T Z 2 G O q B t T D Q B A z a H a a 2 q t z E l G i J 3 d k O r K r 6 3 / c c h 8 R O n K p C 4 g S X t n b 8 v s / f + / L e Q 5 B I J o y i o f 4 8 O t 3 b E 4 + Y k x g d e P 1 c S J Y R j q K l h 3 o o J X J / D 8 H f k O U 8 I r D S F 0 / h g E V 5 R q j 0 L 5 K U h H 1 G J f w Q v t f / O v k l C B e T 2 + v b H + e X V z e D 8 8 m A P d O U 4 V h M j N B h J J 6 8 w 2 A 8 I G m S J Z L w n h d 4 A e q z N M + o 6 J 0 E 6 J x G L E 7 o o n d 0 f H I c o L u c S T K U q 5 T 0 6 q / h D a N k e h h o h g c e Y K O L h A u J 7 t k z w g J d E h w D H X W R E Z 7 D g Z + c Z X C 6 X P f 1 p Q I 0 L t f P 0 n Q Y 4 R R z 0 Z M 8 N 0 P 3 H z F d E D R a L U k d b c Q x F Q + M Z 5 q 3 2 h T + F h r B e u 1 F p Q i z J I Y L X 1 H 5 5 X O o D m 4 C t P Y e 1 K k Z x R m B P Q m r S J J / s t h K c d c O y X C S t l Z F s q D 5 c h Z j W Z 1 Q 3 z e b + k 6 Q P F A e s g 4 0 D Y 2 G J A V f q D X f v n e A C I 4 e k V K m D n J F I e E S g v w m m N d B z u J Y i + I 3 c Q L k F Y + W 0 Q Z A K l Q L / t i g D M o b 2 j j Q r g l f w I f G c M P a z A B W n 3 k B H o F S Y N 1 s n l D i r 8 e 1 9 F P w Q 6 X 2 F M T 0 E F i 1 l r d m c 0 8 y 9 l S x M C T U G + W y 3 0 k 7 a G T c S P L G R G E 8 L v R z 4 B R b N V C T U d A 0 X C 1 C 5 Z u G V X R 2 L H z F y I m u N k z w J l F l + B r w B p 4 W H j h w f y + h X d H N W r T k L M 4 j K d 6 g F h m h 3 2 8 t K k V w V a J y y 1 1 x I n D K g v F V a 2 P J k 6 h 6 n O b Z n H B d j C S L / s z + 5 p j K R K 5 s N N s O 5 t 1 M K x T O e g s j V I H f r w 0 K C Z z 9 a G u z 0 s d a D U Z t S S a B c s Z y K p 1 u w D I X l n m M c j N c p o k s Z U f z F a r y Y X Q o 9 U h Z 5 7 d e 2 + 5 e a x d n D a / K I f 1 4 8 1 0 V e v u h A g v Q N a h q G t 9 W F S U f W o N p h B B 8 e G h r E x 5 5 V s j w 2 K y t m m C 8 W x K 7 l Q n W L U g 7 I R Z + h / A 7 d z O L d L D u v F z d 9 e B d f E S q / L s 7 d a t r Q Z u q j 5 i D Q r G s V v 2 x e d + p u z 9 X B L T 1 g T f H k b T e P u f A Y I F 7 r c P m A D G U m E t / X J + A 6 e H T T t P C 0 Q 7 j Q h t 6 b S r z u i b d Y K G 8 4 7 i i x v E 2 r n z e 5 X B p w r u S a T O B U C / P m 5 k s 1 2 4 f 9 O z X z O b W 4 a 9 7 1 G x R 7 J 4 2 t y C a D c k G b b W k W U w k j F F v 1 p m M + O + 8 Q W k h O h v R l i H G t e W e R d R O T h P p m m O M F w E c p w x e N E e 3 D + 3 G U / 5 T / W L C 8 Q v 4 F H 1 A 4 w p v + o q 3 2 W K i p K q Q v C F O 9 b T 9 u m b T e o 0 h u A 7 Z l K U 9 v p U Q p / 8 B A A D / / w M A U E s B A i 0 A F A A G A A g A A A A h A C r d q k D S A A A A N w E A A B M A A A A A A A A A A A A A A A A A A A A A A F t D b 2 5 0 Z W 5 0 X 1 R 5 c G V z X S 5 4 b W x Q S w E C L Q A U A A I A C A A A A C E A N 8 I 7 s 6 4 A A A D 4 A A A A E g A A A A A A A A A A A A A A A A A L A w A A Q 2 9 u Z m l n L 1 B h Y 2 t h Z 2 U u e G 1 s U E s B A i 0 A F A A C A A g A A A A h A N o n U j m v A w A A a B A A A B M A A A A A A A A A A A A A A A A A 6 Q M A A E Z v c m 1 1 b G F z L 1 N l Y 3 R p b 2 4 x L m 1 Q S w U G A A A A A A M A A w D C A A A A y Q 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g 0 A A A A A A A A x j Q 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D d X N 0 b 2 1 l c i U y M G N w P C 9 J d G V t U G F 0 a D 4 8 L 0 l 0 Z W 1 M b 2 N h d G l v b j 4 8 U 3 R h Y m x l R W 5 0 c m l l c z 4 8 R W 5 0 c n k g V H l w Z T 0 i Q W R k Z W R U b 0 R h d G F N b 2 R l b C I g V m F s d W U 9 I m w x I i 8 + P E V u d H J 5 I F R 5 c G U 9 I k J 1 Z m Z l c k 5 l e H R S Z W Z y Z X N o I i B W Y W x 1 Z T 0 i b D E i L z 4 8 R W 5 0 c n k g V H l w Z T 0 i R m l s b E N v d W 5 0 I i B W Y W x 1 Z T 0 i b D M w M C I v P j x F b n R y e S B U e X B l P S J G a W x s R W 5 h Y m x l Z C I g V m F s d W U 9 I m w w I i 8 + P E V u d H J 5 I F R 5 c G U 9 I k Z p b G x F c n J v c k N v Z G U i I F Z h b H V l P S J z V W 5 r b m 9 3 b i I v P j x F b n R y e S B U e X B l P S J G a W x s R X J y b 3 J D b 3 V u d C I g V m F s d W U 9 I m w w I i 8 + P E V u d H J 5 I F R 5 c G U 9 I k Z p b G x M Y X N 0 V X B k Y X R l Z C I g V m F s d W U 9 I m Q y M D I 1 L T E w L T A 5 V D A 2 O j U y O j M y L j c x N D Q 0 N j V a I i 8 + P E V u d H J 5 I F R 5 c G U 9 I k Z p b G x D b 2 x 1 b W 5 U e X B l c y I g V m F s d W U 9 I n N B d 1 l H Q 1 F N P S I v P j x F b n R y e S B U e X B l P S J G a W x s Q 2 9 s d W 1 u T m F t Z X M i I F Z h b H V l P S J z W y Z x d W 9 0 O 2 N 1 c 3 R v b W V y X 2 l k J n F 1 b 3 Q 7 L C Z x d W 9 0 O 0 5 h b W V z J n F 1 b 3 Q 7 L C Z x d W 9 0 O 2 V t Y W l s J n F 1 b 3 Q 7 L C Z x d W 9 0 O 3 N p Z 2 5 1 c F 9 k Y X R l J n F 1 b 3 Q 7 L C Z x d W 9 0 O 1 l l Y X I 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k 1 M 2 F m M W E 2 L W J m Z T A t N D E 0 Z i 1 i Z m Y 0 L T A 0 Z T E 4 Y T h m Y z I 1 M C I v P j x F b n R y e S B U e X B l P S J S Z W x h d G l v b n N o a X B J b m Z v Q 2 9 u d G F p b m V y I i B W Y W x 1 Z T 0 i c 3 s m c X V v d D t j b 2 x 1 b W 5 D b 3 V u d C Z x d W 9 0 O z o 1 L C Z x d W 9 0 O 2 t l e U N v b H V t b k 5 h b W V z J n F 1 b 3 Q 7 O l t d L C Z x d W 9 0 O 3 F 1 Z X J 5 U m V s Y X R p b 2 5 z a G l w c y Z x d W 9 0 O z p b X S w m c X V v d D t j b 2 x 1 b W 5 J Z G V u d G l 0 a W V z J n F 1 b 3 Q 7 O l s m c X V v d D t T Z W N 0 a W 9 u M S 9 D d X N 0 b 2 1 l c i B j c C 9 D a G F u Z 2 U g V H l w Z S 5 7 Y 3 V z d G 9 t Z X J f a W Q s M H 0 m c X V v d D s s J n F 1 b 3 Q 7 U 2 V j d G l v b j E v Q 3 V z d G 9 t Z X I g Y 3 A v S W 5 z Z X J 0 Z W Q g T W V y Z 2 V k I E N v b H V t b i 5 7 T W V y Z 2 V k L D Z 9 J n F 1 b 3 Q 7 L C Z x d W 9 0 O 1 N l Y 3 R p b 2 4 x L 0 N 1 c 3 R v b W V y I G N w L 0 N o Y W 5 n Z S B U e X B l L n t l b W F p b C w z f S Z x d W 9 0 O y w m c X V v d D t T Z W N 0 a W 9 u M S 9 D d X N 0 b 2 1 l c i B j c C 9 D a G F u Z 2 U g V H l w Z S 5 7 c 2 l n b n V w X 2 R h d G U s N H 0 m c X V v d D s s J n F 1 b 3 Q 7 U 2 V j d G l v b j E v Q 3 V z d G 9 t Z X I g Y 3 A v S W 5 z Z X J 0 Z W Q g W W V h c i 5 7 W W V h c i w 1 f S Z x d W 9 0 O 1 0 s J n F 1 b 3 Q 7 Q 2 9 s d W 1 u Q 2 9 1 b n Q m c X V v d D s 6 N S w m c X V v d D t L Z X l D b 2 x 1 b W 5 O Y W 1 l c y Z x d W 9 0 O z p b X S w m c X V v d D t D b 2 x 1 b W 5 J Z G V u d G l 0 a W V z J n F 1 b 3 Q 7 O l s m c X V v d D t T Z W N 0 a W 9 u M S 9 D d X N 0 b 2 1 l c i B j c C 9 D a G F u Z 2 U g V H l w Z S 5 7 Y 3 V z d G 9 t Z X J f a W Q s M H 0 m c X V v d D s s J n F 1 b 3 Q 7 U 2 V j d G l v b j E v Q 3 V z d G 9 t Z X I g Y 3 A v S W 5 z Z X J 0 Z W Q g T W V y Z 2 V k I E N v b H V t b i 5 7 T W V y Z 2 V k L D Z 9 J n F 1 b 3 Q 7 L C Z x d W 9 0 O 1 N l Y 3 R p b 2 4 x L 0 N 1 c 3 R v b W V y I G N w L 0 N o Y W 5 n Z S B U e X B l L n t l b W F p b C w z f S Z x d W 9 0 O y w m c X V v d D t T Z W N 0 a W 9 u M S 9 D d X N 0 b 2 1 l c i B j c C 9 D a G F u Z 2 U g V H l w Z S 5 7 c 2 l n b n V w X 2 R h d G U s N H 0 m c X V v d D s s J n F 1 b 3 Q 7 U 2 V j d G l v b j E v Q 3 V z d G 9 t Z X I g Y 3 A v S W 5 z Z X J 0 Z W Q g W W V h c i 5 7 W W V h c i w 1 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c H J v Z H V j d H M l M j B j c D w v S X R l b V B h d G g + P C 9 J d G V t T G 9 j Y X R p b 2 4 + P F N 0 Y W J s Z U V u d H J p Z X M + P E V u d H J 5 I F R 5 c G U 9 I k F k Z G V k V G 9 E Y X R h T W 9 k Z W w i I F Z h b H V l P S J s M S I v P j x F b n R y e S B U e X B l P S J C d W Z m Z X J O Z X h 0 U m V m c m V z a C I g V m F s d W U 9 I m w x I i 8 + P E V u d H J 5 I F R 5 c G U 9 I k Z p b G x D b 3 V u d C I g V m F s d W U 9 I m w 1 M C I v P j x F b n R y e S B U e X B l P S J G a W x s R W 5 h Y m x l Z C I g V m F s d W U 9 I m w w I i 8 + P E V u d H J 5 I F R 5 c G U 9 I k Z p b G x F c n J v c k N v Z G U i I F Z h b H V l P S J z V W 5 r b m 9 3 b i I v P j x F b n R y e S B U e X B l P S J G a W x s R X J y b 3 J D b 3 V u d C I g V m F s d W U 9 I m w w I i 8 + P E V u d H J 5 I F R 5 c G U 9 I k Z p b G x M Y X N 0 V X B k Y X R l Z C I g V m F s d W U 9 I m Q y M D I 1 L T E w L T A 5 V D A 2 O j U y O j M z L j g w N z k 0 M D l a I i 8 + P E V u d H J 5 I F R 5 c G U 9 I k Z p b G x D b 2 x 1 b W 5 U e X B l c y I g V m F s d W U 9 I n N B d 1 l H Q l F N P S I v P j x F b n R y e S B U e X B l P S J G a W x s Q 2 9 s d W 1 u T m F t Z X M i I F Z h b H V l P S J z W y Z x d W 9 0 O 3 B y b 2 R 1 Y 3 R p Z C Z x d W 9 0 O y w m c X V v d D t w c m 9 k d W N 0 X 2 5 h b W U m c X V v d D s s J n F 1 b 3 Q 7 Y 2 F 0 Z W d v c n k m c X V v d D s s J n F 1 b 3 Q 7 c H J p Y 2 U m c X V v d D s s J n F 1 b 3 Q 7 c 3 R v Y 2 t f c X V h b n R p d H k 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M 3 M D Z l Z D M 4 L W Q 5 M z Q t N D J j N y 0 5 Y j k 5 L T l k Y T V i O D g 2 Y j I 0 Y y I v P j x F b n R y e S B U e X B l P S J S Z W x h d G l v b n N o a X B J b m Z v Q 2 9 u d G F p b m V y I i B W Y W x 1 Z T 0 i c 3 s m c X V v d D t j b 2 x 1 b W 5 D b 3 V u d C Z x d W 9 0 O z o 1 L C Z x d W 9 0 O 2 t l e U N v b H V t b k 5 h b W V z J n F 1 b 3 Q 7 O l t d L C Z x d W 9 0 O 3 F 1 Z X J 5 U m V s Y X R p b 2 5 z a G l w c y Z x d W 9 0 O z p b X S w m c X V v d D t j b 2 x 1 b W 5 J Z G V u d G l 0 a W V z J n F 1 b 3 Q 7 O l s m c X V v d D t T Z W N 0 a W 9 u M S 9 w c m 9 k d W N 0 c y B j c C 9 D a G F u Z 2 U g V H l w Z S 5 7 c H J v Z H V j d G l k L D B 9 J n F 1 b 3 Q 7 L C Z x d W 9 0 O 1 N l Y 3 R p b 2 4 x L 3 B y b 2 R 1 Y 3 R z I G N w L 0 N o Y W 5 n Z S B U e X B l L n t w c m 9 k d W N 0 X 2 5 h b W U s M X 0 m c X V v d D s s J n F 1 b 3 Q 7 U 2 V j d G l v b j E v c H J v Z H V j d H M g Y 3 A v Q 2 h h b m d l I F R 5 c G U u e 2 N h d G V n b 3 J 5 L D J 9 J n F 1 b 3 Q 7 L C Z x d W 9 0 O 1 N l Y 3 R p b 2 4 x L 3 B y b 2 R 1 Y 3 R z I G N w L 0 N o Y W 5 n Z S B U e X B l L n t w c m l j Z S w z f S Z x d W 9 0 O y w m c X V v d D t T Z W N 0 a W 9 u M S 9 w c m 9 k d W N 0 c y B j c C 9 D a G F u Z 2 U g V H l w Z S 5 7 c 3 R v Y 2 t f c X V h b n R p d H k s N H 0 m c X V v d D t d L C Z x d W 9 0 O 0 N v b H V t b k N v d W 5 0 J n F 1 b 3 Q 7 O j U s J n F 1 b 3 Q 7 S 2 V 5 Q 2 9 s d W 1 u T m F t Z X M m c X V v d D s 6 W 1 0 s J n F 1 b 3 Q 7 Q 2 9 s d W 1 u S W R l b n R p d G l l c y Z x d W 9 0 O z p b J n F 1 b 3 Q 7 U 2 V j d G l v b j E v c H J v Z H V j d H M g Y 3 A v Q 2 h h b m d l I F R 5 c G U u e 3 B y b 2 R 1 Y 3 R p Z C w w f S Z x d W 9 0 O y w m c X V v d D t T Z W N 0 a W 9 u M S 9 w c m 9 k d W N 0 c y B j c C 9 D a G F u Z 2 U g V H l w Z S 5 7 c H J v Z H V j d F 9 u Y W 1 l L D F 9 J n F 1 b 3 Q 7 L C Z x d W 9 0 O 1 N l Y 3 R p b 2 4 x L 3 B y b 2 R 1 Y 3 R z I G N w L 0 N o Y W 5 n Z S B U e X B l L n t j Y X R l Z 2 9 y e S w y f S Z x d W 9 0 O y w m c X V v d D t T Z W N 0 a W 9 u M S 9 w c m 9 k d W N 0 c y B j c C 9 D a G F u Z 2 U g V H l w Z S 5 7 c H J p Y 2 U s M 3 0 m c X V v d D s s J n F 1 b 3 Q 7 U 2 V j d G l v b j E v c H J v Z H V j d H M g Y 3 A v Q 2 h h b m d l I F R 5 c G U u e 3 N 0 b 2 N r X 3 F 1 Y W 5 0 a X R 5 L D R 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v c m R l c n M l M j B j c D w v S X R l b V B h d G g + P C 9 J d G V t T G 9 j Y X R p b 2 4 + P F N 0 Y W J s Z U V u d H J p Z X M + P E V u d H J 5 I F R 5 c G U 9 I k F k Z G V k V G 9 E Y X R h T W 9 k Z W w i I F Z h b H V l P S J s M S I v P j x F b n R y e S B U e X B l P S J C d W Z m Z X J O Z X h 0 U m V m c m V z a C I g V m F s d W U 9 I m w x I i 8 + P E V u d H J 5 I F R 5 c G U 9 I k Z p b G x D b 3 V u d C I g V m F s d W U 9 I m w 1 M D A i L z 4 8 R W 5 0 c n k g V H l w Z T 0 i R m l s b E V u Y W J s Z W Q i I F Z h b H V l P S J s M C I v P j x F b n R y e S B U e X B l P S J G a W x s R X J y b 3 J D b 2 R l I i B W Y W x 1 Z T 0 i c 1 V u a 2 5 v d 2 4 i L z 4 8 R W 5 0 c n k g V H l w Z T 0 i R m l s b E V y c m 9 y Q 2 9 1 b n Q i I F Z h b H V l P S J s M C I v P j x F b n R y e S B U e X B l P S J G a W x s T G F z d F V w Z G F 0 Z W Q i I F Z h b H V l P S J k M j A y N S 0 x M C 0 w O V Q w N j o 1 M j o z N S 4 w M T A 3 N T I 1 W i I v P j x F b n R y e S B U e X B l P S J G a W x s Q 2 9 s d W 1 u V H l w Z X M i I F Z h b H V l P S J z Q X d N S k J R W U d B d 0 0 9 I i 8 + P E V u d H J 5 I F R 5 c G U 9 I k Z p b G x D b 2 x 1 b W 5 O Y W 1 l c y I g V m F s d W U 9 I n N b J n F 1 b 3 Q 7 b 3 J k Z X J f a W Q m c X V v d D s s J n F 1 b 3 Q 7 Y 3 V z d G 9 t Z X J f a W Q m c X V v d D s s J n F 1 b 3 Q 7 b 3 J k Z X J f Z G F 0 Z S 4 x J n F 1 b 3 Q 7 L C Z x d W 9 0 O 3 R v d G F s Y W 1 v d W 5 0 J n F 1 b 3 Q 7 L C Z x d W 9 0 O 3 N 0 Y X R 1 c y Z x d W 9 0 O y w m c X V v d D t N b 2 5 0 a C Z x d W 9 0 O y w m c X V v d D t R d W F y d G V y J n F 1 b 3 Q 7 L C Z x d W 9 0 O 1 l l Y X I 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U 4 M m J k N T A 4 L T Q 4 N 2 E t N G N h M i 1 i M z A y L T V l N m Q 5 M z I z N G Q 1 N S I v P j x F b n R y e S B U e X B l P S J S Z W x h d G l v b n N o a X B J b m Z v Q 2 9 u d G F p b m V y I i B W Y W x 1 Z T 0 i c 3 s m c X V v d D t j b 2 x 1 b W 5 D b 3 V u d C Z x d W 9 0 O z o 4 L C Z x d W 9 0 O 2 t l e U N v b H V t b k 5 h b W V z J n F 1 b 3 Q 7 O l t d L C Z x d W 9 0 O 3 F 1 Z X J 5 U m V s Y X R p b 2 5 z a G l w c y Z x d W 9 0 O z p b X S w m c X V v d D t j b 2 x 1 b W 5 J Z G V u d G l 0 a W V z J n F 1 b 3 Q 7 O l s m c X V v d D t T Z W N 0 a W 9 u M S 9 v c m R l c n M g Y 3 A v Q 2 h h b m d l I F R 5 c G U u e 2 9 y Z G V y X 2 l k L D B 9 J n F 1 b 3 Q 7 L C Z x d W 9 0 O 1 N l Y 3 R p b 2 4 x L 2 9 y Z G V y c y B j c C 9 D a G F u Z 2 U g V H l w Z S 5 7 Y 3 V z d G 9 t Z X J f a W Q s M X 0 m c X V v d D s s J n F 1 b 3 Q 7 U 2 V j d G l v b j E v b 3 J k Z X J z I G N w L 0 N o Y W 5 n Z W Q g V H l w Z S 5 7 b 3 J k Z X J f Z G F 0 Z S 4 x L D J 9 J n F 1 b 3 Q 7 L C Z x d W 9 0 O 1 N l Y 3 R p b 2 4 x L 2 9 y Z G V y c y B j c C 9 D a G F u Z 2 U g V H l w Z S 5 7 d G 9 0 Y W x h b W 9 1 b n Q s M 3 0 m c X V v d D s s J n F 1 b 3 Q 7 U 2 V j d G l v b j E v b 3 J k Z X J z I G N w L 0 N o Y W 5 n Z S B U e X B l L n t z d G F 0 d X M s N H 0 m c X V v d D s s J n F 1 b 3 Q 7 U 2 V j d G l v b j E v b 3 J k Z X J z I G N w L 0 l u c 2 V y d G V k I E Z p c n N 0 I E N o Y X J h Y 3 R l c n M u e 0 Z p c n N 0 I E N o Y X J h Y 3 R l c n M s N n 0 m c X V v d D s s J n F 1 b 3 Q 7 U 2 V j d G l v b j E v b 3 J k Z X J z I G N w L 0 l u c 2 V y d G V k I F F 1 Y X J 0 Z X I u e 1 F 1 Y X J 0 Z X I s N n 0 m c X V v d D s s J n F 1 b 3 Q 7 U 2 V j d G l v b j E v b 3 J k Z X J z I G N w L 0 l u c 2 V y d G V k I F l l Y X I u e 1 l l Y X I s N 3 0 m c X V v d D t d L C Z x d W 9 0 O 0 N v b H V t b k N v d W 5 0 J n F 1 b 3 Q 7 O j g s J n F 1 b 3 Q 7 S 2 V 5 Q 2 9 s d W 1 u T m F t Z X M m c X V v d D s 6 W 1 0 s J n F 1 b 3 Q 7 Q 2 9 s d W 1 u S W R l b n R p d G l l c y Z x d W 9 0 O z p b J n F 1 b 3 Q 7 U 2 V j d G l v b j E v b 3 J k Z X J z I G N w L 0 N o Y W 5 n Z S B U e X B l L n t v c m R l c l 9 p Z C w w f S Z x d W 9 0 O y w m c X V v d D t T Z W N 0 a W 9 u M S 9 v c m R l c n M g Y 3 A v Q 2 h h b m d l I F R 5 c G U u e 2 N 1 c 3 R v b W V y X 2 l k L D F 9 J n F 1 b 3 Q 7 L C Z x d W 9 0 O 1 N l Y 3 R p b 2 4 x L 2 9 y Z G V y c y B j c C 9 D a G F u Z 2 V k I F R 5 c G U u e 2 9 y Z G V y X 2 R h d G U u M S w y f S Z x d W 9 0 O y w m c X V v d D t T Z W N 0 a W 9 u M S 9 v c m R l c n M g Y 3 A v Q 2 h h b m d l I F R 5 c G U u e 3 R v d G F s Y W 1 v d W 5 0 L D N 9 J n F 1 b 3 Q 7 L C Z x d W 9 0 O 1 N l Y 3 R p b 2 4 x L 2 9 y Z G V y c y B j c C 9 D a G F u Z 2 U g V H l w Z S 5 7 c 3 R h d H V z L D R 9 J n F 1 b 3 Q 7 L C Z x d W 9 0 O 1 N l Y 3 R p b 2 4 x L 2 9 y Z G V y c y B j c C 9 J b n N l c n R l Z C B G a X J z d C B D a G F y Y W N 0 Z X J z L n t G a X J z d C B D a G F y Y W N 0 Z X J z L D Z 9 J n F 1 b 3 Q 7 L C Z x d W 9 0 O 1 N l Y 3 R p b 2 4 x L 2 9 y Z G V y c y B j c C 9 J b n N l c n R l Z C B R d W F y d G V y L n t R d W F y d G V y L D Z 9 J n F 1 b 3 Q 7 L C Z x d W 9 0 O 1 N l Y 3 R p b 2 4 x L 2 9 y Z G V y c y B j c C 9 J b n N l c n R l Z C B Z Z W F y L n t Z Z W F y L D d 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2 h l Z X Q x I V B p d m 9 0 V G F i b G U x N C I v P j w v U 3 R h Y m x l R W 5 0 c m l l c z 4 8 L 0 l 0 Z W 0 + P E l 0 Z W 0 + P E l 0 Z W 1 M b 2 N h d G l v b j 4 8 S X R l b V R 5 c G U + R m 9 y b X V s Y T w v S X R l b V R 5 c G U + P E l 0 Z W 1 Q Y X R o P l N l Y 3 R p b 2 4 x L 2 9 y Z G V y X 2 R l d G F p b H M l M j B j c D w v S X R l b V B h d G g + P C 9 J d G V t T G 9 j Y X R p b 2 4 + P F N 0 Y W J s Z U V u d H J p Z X M + P E V u d H J 5 I F R 5 c G U 9 I k F k Z G V k V G 9 E Y X R h T W 9 k Z W w i I F Z h b H V l P S J s M S I v P j x F b n R y e S B U e X B l P S J C d W Z m Z X J O Z X h 0 U m V m c m V z a C I g V m F s d W U 9 I m w x I i 8 + P E V u d H J 5 I F R 5 c G U 9 I k Z p b G x D b 3 V u d C I g V m F s d W U 9 I m w x M D Q 3 I i 8 + P E V u d H J 5 I F R 5 c G U 9 I k Z p b G x F b m F i b G V k I i B W Y W x 1 Z T 0 i b D A i L z 4 8 R W 5 0 c n k g V H l w Z T 0 i R m l s b E V y c m 9 y Q 2 9 k Z S I g V m F s d W U 9 I n N V b m t u b 3 d u I i 8 + P E V u d H J 5 I F R 5 c G U 9 I k Z p b G x F c n J v c k N v d W 5 0 I i B W Y W x 1 Z T 0 i b D A i L z 4 8 R W 5 0 c n k g V H l w Z T 0 i R m l s b E x h c 3 R V c G R h d G V k I i B W Y W x 1 Z T 0 i Z D I w M j U t M T A t M D l U M D Y 6 N T g 6 N D c u O D M 0 N T Y z N F o i L z 4 8 R W 5 0 c n k g V H l w Z T 0 i R m l s b E N v b H V t b l R 5 c G V z I i B W Y W x 1 Z T 0 i c 0 F 3 T U R B d 1 V G I i 8 + P E V u d H J 5 I F R 5 c G U 9 I k Z p b G x D b 2 x 1 b W 5 O Y W 1 l c y I g V m F s d W U 9 I n N b J n F 1 b 3 Q 7 b 3 J k Z X J k Z X R h a W x p Z C Z x d W 9 0 O y w m c X V v d D t v c m R l c m l k J n F 1 b 3 Q 7 L C Z x d W 9 0 O 3 B y b 2 R 1 Y 3 R p Z C Z x d W 9 0 O y w m c X V v d D t x d W F u d G l 0 e S Z x d W 9 0 O y w m c X V v d D t 1 b m l 0 c H J p Y 2 U m c X V v d D s s J n F 1 b 3 Q 7 U 2 F s Z X M 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N j Z T J j Y j c 3 L W Y y O T k t N G E 1 Y y 1 i Z W V j L W Y x Z W Q 2 Z G I 3 Z G I 1 Y i I v P j x F b n R y e S B U e X B l P S J S Z W x h d G l v b n N o a X B J b m Z v Q 2 9 u d G F p b m V y I i B W Y W x 1 Z T 0 i c 3 s m c X V v d D t j b 2 x 1 b W 5 D b 3 V u d C Z x d W 9 0 O z o 2 L C Z x d W 9 0 O 2 t l e U N v b H V t b k 5 h b W V z J n F 1 b 3 Q 7 O l t d L C Z x d W 9 0 O 3 F 1 Z X J 5 U m V s Y X R p b 2 5 z a G l w c y Z x d W 9 0 O z p b X S w m c X V v d D t j b 2 x 1 b W 5 J Z G V u d G l 0 a W V z J n F 1 b 3 Q 7 O l s m c X V v d D t T Z W N 0 a W 9 u M S 9 v c m R l c l 9 k Z X R h a W x z I G N w L 0 N o Y W 5 n Z S B U e X B l L n t v c m R l c m R l d G F p b G l k L D B 9 J n F 1 b 3 Q 7 L C Z x d W 9 0 O 1 N l Y 3 R p b 2 4 x L 2 9 y Z G V y X 2 R l d G F p b H M g Y 3 A v Q 2 h h b m d l I F R 5 c G U u e 2 9 y Z G V y a W Q s M X 0 m c X V v d D s s J n F 1 b 3 Q 7 U 2 V j d G l v b j E v b 3 J k Z X J f Z G V 0 Y W l s c y B j c C 9 D a G F u Z 2 U g V H l w Z S 5 7 c H J v Z H V j d G l k L D J 9 J n F 1 b 3 Q 7 L C Z x d W 9 0 O 1 N l Y 3 R p b 2 4 x L 2 9 y Z G V y X 2 R l d G F p b H M g Y 3 A v Q 2 h h b m d l I F R 5 c G U u e 3 F 1 Y W 5 0 a X R 5 L D N 9 J n F 1 b 3 Q 7 L C Z x d W 9 0 O 1 N l Y 3 R p b 2 4 x L 2 9 y Z G V y X 2 R l d G F p b H M g Y 3 A v Q 2 h h b m d l I F R 5 c G U u e 3 V u a X R w c m l j Z S w 0 f S Z x d W 9 0 O y w m c X V v d D t T Z W N 0 a W 9 u M S 9 v c m R l c l 9 k Z X R h a W x z I G N w L 0 N o Y W 5 n Z W Q g V H l w Z S 5 7 U 2 F s Z X M s N X 0 m c X V v d D t d L C Z x d W 9 0 O 0 N v b H V t b k N v d W 5 0 J n F 1 b 3 Q 7 O j Y s J n F 1 b 3 Q 7 S 2 V 5 Q 2 9 s d W 1 u T m F t Z X M m c X V v d D s 6 W 1 0 s J n F 1 b 3 Q 7 Q 2 9 s d W 1 u S W R l b n R p d G l l c y Z x d W 9 0 O z p b J n F 1 b 3 Q 7 U 2 V j d G l v b j E v b 3 J k Z X J f Z G V 0 Y W l s c y B j c C 9 D a G F u Z 2 U g V H l w Z S 5 7 b 3 J k Z X J k Z X R h a W x p Z C w w f S Z x d W 9 0 O y w m c X V v d D t T Z W N 0 a W 9 u M S 9 v c m R l c l 9 k Z X R h a W x z I G N w L 0 N o Y W 5 n Z S B U e X B l L n t v c m R l c m l k L D F 9 J n F 1 b 3 Q 7 L C Z x d W 9 0 O 1 N l Y 3 R p b 2 4 x L 2 9 y Z G V y X 2 R l d G F p b H M g Y 3 A v Q 2 h h b m d l I F R 5 c G U u e 3 B y b 2 R 1 Y 3 R p Z C w y f S Z x d W 9 0 O y w m c X V v d D t T Z W N 0 a W 9 u M S 9 v c m R l c l 9 k Z X R h a W x z I G N w L 0 N o Y W 5 n Z S B U e X B l L n t x d W F u d G l 0 e S w z f S Z x d W 9 0 O y w m c X V v d D t T Z W N 0 a W 9 u M S 9 v c m R l c l 9 k Z X R h a W x z I G N w L 0 N o Y W 5 n Z S B U e X B l L n t 1 b m l 0 c H J p Y 2 U s N H 0 m c X V v d D s s J n F 1 b 3 Q 7 U 2 V j d G l v b j E v b 3 J k Z X J f Z G V 0 Y W l s c y B j c C 9 D a G F u Z 2 V k I F R 5 c G U u e 1 N h b G V z L D V 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2 h l Z X Q x I V B p d m 9 0 V G F i b G U x N C I v P j w v U 3 R h Y m x l R W 5 0 c m l l c z 4 8 L 0 l 0 Z W 0 + P E l 0 Z W 0 + P E l 0 Z W 1 M b 2 N h d G l v b j 4 8 S X R l b V R 5 c G U + R m 9 y b X V s Y T w v S X R l b V R 5 c G U + P E l 0 Z W 1 Q Y X R o P l N l Y 3 R p b 2 4 x L 0 N 1 c 3 R v b W V y J T I w Y 3 A v U 2 9 1 c m N l P C 9 J d G V t U G F 0 a D 4 8 L 0 l 0 Z W 1 M b 2 N h d G l v b j 4 8 U 3 R h Y m x l R W 5 0 c m l l c y 8 + P C 9 J d G V t P j x J d G V t P j x J d G V t T G 9 j Y X R p b 2 4 + P E l 0 Z W 1 U e X B l P k Z v c m 1 1 b G E 8 L 0 l 0 Z W 1 U e X B l P j x J d G V t U G F 0 a D 5 T Z W N 0 a W 9 u M S 9 D d X N 0 b 2 1 l c i U y M G N w L 1 V z Z S U y M E Z p c n N 0 J T I w U m 9 3 J T I w Y X M l M j B I Z W F k Z X J z P C 9 J d G V t U G F 0 a D 4 8 L 0 l 0 Z W 1 M b 2 N h d G l v b j 4 8 U 3 R h Y m x l R W 5 0 c m l l c y 8 + P C 9 J d G V t P j x J d G V t P j x J d G V t T G 9 j Y X R p b 2 4 + P E l 0 Z W 1 U e X B l P k Z v c m 1 1 b G E 8 L 0 l 0 Z W 1 U e X B l P j x J d G V t U G F 0 a D 5 T Z W N 0 a W 9 u M S 9 D d X N 0 b 2 1 l c i U y M G N w L 0 N o Y W 5 n Z S U y M F R 5 c G U 8 L 0 l 0 Z W 1 Q Y X R o P j w v S X R l b U x v Y 2 F 0 a W 9 u P j x T d G F i b G V F b n R y a W V z L z 4 8 L 0 l 0 Z W 0 + P E l 0 Z W 0 + P E l 0 Z W 1 M b 2 N h d G l v b j 4 8 S X R l b V R 5 c G U + R m 9 y b X V s Y T w v S X R l b V R 5 c G U + P E l 0 Z W 1 Q Y X R o P l N l Y 3 R p b 2 4 x L 3 B y b 2 R 1 Y 3 R z J T I w Y 3 A v U 2 9 1 c m N l P C 9 J d G V t U G F 0 a D 4 8 L 0 l 0 Z W 1 M b 2 N h d G l v b j 4 8 U 3 R h Y m x l R W 5 0 c m l l c y 8 + P C 9 J d G V t P j x J d G V t P j x J d G V t T G 9 j Y X R p b 2 4 + P E l 0 Z W 1 U e X B l P k Z v c m 1 1 b G E 8 L 0 l 0 Z W 1 U e X B l P j x J d G V t U G F 0 a D 5 T Z W N 0 a W 9 u M S 9 w c m 9 k d W N 0 c y U y M G N w L 1 V z Z S U y M E Z p c n N 0 J T I w U m 9 3 J T I w Y X M l M j B I Z W F k Z X J z P C 9 J d G V t U G F 0 a D 4 8 L 0 l 0 Z W 1 M b 2 N h d G l v b j 4 8 U 3 R h Y m x l R W 5 0 c m l l c y 8 + P C 9 J d G V t P j x J d G V t P j x J d G V t T G 9 j Y X R p b 2 4 + P E l 0 Z W 1 U e X B l P k Z v c m 1 1 b G E 8 L 0 l 0 Z W 1 U e X B l P j x J d G V t U G F 0 a D 5 T Z W N 0 a W 9 u M S 9 w c m 9 k d W N 0 c y U y M G N w L 0 N o Y W 5 n Z S U y M F R 5 c G U 8 L 0 l 0 Z W 1 Q Y X R o P j w v S X R l b U x v Y 2 F 0 a W 9 u P j x T d G F i b G V F b n R y a W V z L z 4 8 L 0 l 0 Z W 0 + P E l 0 Z W 0 + P E l 0 Z W 1 M b 2 N h d G l v b j 4 8 S X R l b V R 5 c G U + R m 9 y b X V s Y T w v S X R l b V R 5 c G U + P E l 0 Z W 1 Q Y X R o P l N l Y 3 R p b 2 4 x L 2 9 y Z G V y c y U y M G N w L 1 N v d X J j Z T w v S X R l b V B h d G g + P C 9 J d G V t T G 9 j Y X R p b 2 4 + P F N 0 Y W J s Z U V u d H J p Z X M v P j w v S X R l b T 4 8 S X R l b T 4 8 S X R l b U x v Y 2 F 0 a W 9 u P j x J d G V t V H l w Z T 5 G b 3 J t d W x h P C 9 J d G V t V H l w Z T 4 8 S X R l b V B h d G g + U 2 V j d G l v b j E v b 3 J k Z X J z J T I w Y 3 A v V X N l J T I w R m l y c 3 Q l M j B S b 3 c l M j B h c y U y M E h l Y W R l c n M 8 L 0 l 0 Z W 1 Q Y X R o P j w v S X R l b U x v Y 2 F 0 a W 9 u P j x T d G F i b G V F b n R y a W V z L z 4 8 L 0 l 0 Z W 0 + P E l 0 Z W 0 + P E l 0 Z W 1 M b 2 N h d G l v b j 4 8 S X R l b V R 5 c G U + R m 9 y b X V s Y T w v S X R l b V R 5 c G U + P E l 0 Z W 1 Q Y X R o P l N l Y 3 R p b 2 4 x L 2 9 y Z G V y c y U y M G N w L 0 N o Y W 5 n Z S U y M F R 5 c G U 8 L 0 l 0 Z W 1 Q Y X R o P j w v S X R l b U x v Y 2 F 0 a W 9 u P j x T d G F i b G V F b n R y a W V z L z 4 8 L 0 l 0 Z W 0 + P E l 0 Z W 0 + P E l 0 Z W 1 M b 2 N h d G l v b j 4 8 S X R l b V R 5 c G U + R m 9 y b X V s Y T w v S X R l b V R 5 c G U + P E l 0 Z W 1 Q Y X R o P l N l Y 3 R p b 2 4 x L 2 9 y Z G V y X 2 R l d G F p b H M l M j B j c C 9 T b 3 V y Y 2 U 8 L 0 l 0 Z W 1 Q Y X R o P j w v S X R l b U x v Y 2 F 0 a W 9 u P j x T d G F i b G V F b n R y a W V z L z 4 8 L 0 l 0 Z W 0 + P E l 0 Z W 0 + P E l 0 Z W 1 M b 2 N h d G l v b j 4 8 S X R l b V R 5 c G U + R m 9 y b X V s Y T w v S X R l b V R 5 c G U + P E l 0 Z W 1 Q Y X R o P l N l Y 3 R p b 2 4 x L 2 9 y Z G V y X 2 R l d G F p b H M l M j B j c C 9 V c 2 U l M j B G a X J z d C U y M F J v d y U y M G F z J T I w S G V h Z G V y c z w v S X R l b V B h d G g + P C 9 J d G V t T G 9 j Y X R p b 2 4 + P F N 0 Y W J s Z U V u d H J p Z X M v P j w v S X R l b T 4 8 S X R l b T 4 8 S X R l b U x v Y 2 F 0 a W 9 u P j x J d G V t V H l w Z T 5 G b 3 J t d W x h P C 9 J d G V t V H l w Z T 4 8 S X R l b V B h d G g + U 2 V j d G l v b j E v b 3 J k Z X J f Z G V 0 Y W l s c y U y M G N w L 0 N o Y W 5 n Z S U y M F R 5 c G U 8 L 0 l 0 Z W 1 Q Y X R o P j w v S X R l b U x v Y 2 F 0 a W 9 u P j x T d G F i b G V F b n R y a W V z L z 4 8 L 0 l 0 Z W 0 + P E l 0 Z W 0 + P E l 0 Z W 1 M b 2 N h d G l v b j 4 8 S X R l b V R 5 c G U + R m 9 y b X V s Y T w v S X R l b V R 5 c G U + P E l 0 Z W 1 Q Y X R o P l N l Y 3 R p b 2 4 x L 2 9 y Z G V y c y U y M G N w L 1 N w b G l 0 J T I w Q 2 9 s d W 1 u J T I w Y n k l M j B E Z W x p b W l 0 Z X I 8 L 0 l 0 Z W 1 Q Y X R o P j w v S X R l b U x v Y 2 F 0 a W 9 u P j x T d G F i b G V F b n R y a W V z L z 4 8 L 0 l 0 Z W 0 + P E l 0 Z W 0 + P E l 0 Z W 1 M b 2 N h d G l v b j 4 8 S X R l b V R 5 c G U + R m 9 y b X V s Y T w v S X R l b V R 5 c G U + P E l 0 Z W 1 Q Y X R o P l N l Y 3 R p b 2 4 x L 2 9 y Z G V y c y U y M G N w L 0 N o Y W 5 n Z W Q l M j B U e X B l P C 9 J d G V t U G F 0 a D 4 8 L 0 l 0 Z W 1 M b 2 N h d G l v b j 4 8 U 3 R h Y m x l R W 5 0 c m l l c y 8 + P C 9 J d G V t P j x J d G V t P j x J d G V t T G 9 j Y X R p b 2 4 + P E l 0 Z W 1 U e X B l P k Z v c m 1 1 b G E 8 L 0 l 0 Z W 1 U e X B l P j x J d G V t U G F 0 a D 5 T Z W N 0 a W 9 u M S 9 v c m R l c n M l M j B j c C 9 S Z W 1 v d m V k J T I w Q 2 9 s d W 1 u c z w v S X R l b V B h d G g + P C 9 J d G V t T G 9 j Y X R p b 2 4 + P F N 0 Y W J s Z U V u d H J p Z X M v P j w v S X R l b T 4 8 S X R l b T 4 8 S X R l b U x v Y 2 F 0 a W 9 u P j x J d G V t V H l w Z T 5 G b 3 J t d W x h P C 9 J d G V t V H l w Z T 4 8 S X R l b V B h d G g + U 2 V j d G l v b j E v Q 3 V z d G 9 t Z X I l M j B j c C 9 G a W x 0 Z X J l Z C U y M F J v d 3 M 8 L 0 l 0 Z W 1 Q Y X R o P j w v S X R l b U x v Y 2 F 0 a W 9 u P j x T d G F i b G V F b n R y a W V z L z 4 8 L 0 l 0 Z W 0 + P E l 0 Z W 0 + P E l 0 Z W 1 M b 2 N h d G l v b j 4 8 S X R l b V R 5 c G U + R m 9 y b X V s Y T w v S X R l b V R 5 c G U + P E l 0 Z W 1 Q Y X R o P l N l Y 3 R p b 2 4 x L 2 9 y Z G V y c y U y M G N w L 0 l u c 2 V y d G V k J T I w T W 9 u d G g l M j B O Y W 1 l P C 9 J d G V t U G F 0 a D 4 8 L 0 l 0 Z W 1 M b 2 N h d G l v b j 4 8 U 3 R h Y m x l R W 5 0 c m l l c y 8 + P C 9 J d G V t P j x J d G V t P j x J d G V t T G 9 j Y X R p b 2 4 + P E l 0 Z W 1 U e X B l P k Z v c m 1 1 b G E 8 L 0 l 0 Z W 1 U e X B l P j x J d G V t U G F 0 a D 5 T Z W N 0 a W 9 u M S 9 v c m R l c n M l M j B j c C 9 J b n N l c n R l Z C U y M E Z p c n N 0 J T I w Q 2 h h c m F j d G V y c z w v S X R l b V B h d G g + P C 9 J d G V t T G 9 j Y X R p b 2 4 + P F N 0 Y W J s Z U V u d H J p Z X M v P j w v S X R l b T 4 8 S X R l b T 4 8 S X R l b U x v Y 2 F 0 a W 9 u P j x J d G V t V H l w Z T 5 G b 3 J t d W x h P C 9 J d G V t V H l w Z T 4 8 S X R l b V B h d G g + U 2 V j d G l v b j E v b 3 J k Z X J z J T I w Y 3 A v U m V t b 3 Z l Z C U y M E N v b H V t b n M x P C 9 J d G V t U G F 0 a D 4 8 L 0 l 0 Z W 1 M b 2 N h d G l v b j 4 8 U 3 R h Y m x l R W 5 0 c m l l c y 8 + P C 9 J d G V t P j x J d G V t P j x J d G V t T G 9 j Y X R p b 2 4 + P E l 0 Z W 1 U e X B l P k Z v c m 1 1 b G E 8 L 0 l 0 Z W 1 U e X B l P j x J d G V t U G F 0 a D 5 T Z W N 0 a W 9 u M S 9 v c m R l c n M l M j B j c C 9 S Z W 5 h b W V k J T I w Q 2 9 s d W 1 u c z w v S X R l b V B h d G g + P C 9 J d G V t T G 9 j Y X R p b 2 4 + P F N 0 Y W J s Z U V u d H J p Z X M v P j w v S X R l b T 4 8 S X R l b T 4 8 S X R l b U x v Y 2 F 0 a W 9 u P j x J d G V t V H l w Z T 5 G b 3 J t d W x h P C 9 J d G V t V H l w Z T 4 8 S X R l b V B h d G g + U 2 V j d G l v b j E v b 3 J k Z X J z J T I w Y 3 A v S W 5 z Z X J 0 Z W Q l M j B R d W F y d G V y P C 9 J d G V t U G F 0 a D 4 8 L 0 l 0 Z W 1 M b 2 N h d G l v b j 4 8 U 3 R h Y m x l R W 5 0 c m l l c y 8 + P C 9 J d G V t P j x J d G V t P j x J d G V t T G 9 j Y X R p b 2 4 + P E l 0 Z W 1 U e X B l P k Z v c m 1 1 b G E 8 L 0 l 0 Z W 1 U e X B l P j x J d G V t U G F 0 a D 5 T Z W N 0 a W 9 u M S 9 v c m R l c n M l M j B j c C 9 J b n N l c n R l Z C U y M F l l Y X I 8 L 0 l 0 Z W 1 Q Y X R o P j w v S X R l b U x v Y 2 F 0 a W 9 u P j x T d G F i b G V F b n R y a W V z L z 4 8 L 0 l 0 Z W 0 + P E l 0 Z W 0 + P E l 0 Z W 1 M b 2 N h d G l v b j 4 8 S X R l b V R 5 c G U + R m 9 y b X V s Y T w v S X R l b V R 5 c G U + P E l 0 Z W 1 Q Y X R o P l N l Y 3 R p b 2 4 x L 0 N 1 c 3 R v b W V y J T I w Y 3 A v S W 5 z Z X J 0 Z W Q l M j B Z Z W F y P C 9 J d G V t U G F 0 a D 4 8 L 0 l 0 Z W 1 M b 2 N h d G l v b j 4 8 U 3 R h Y m x l R W 5 0 c m l l c y 8 + P C 9 J d G V t P j x J d G V t P j x J d G V t T G 9 j Y X R p b 2 4 + P E l 0 Z W 1 U e X B l P k Z v c m 1 1 b G E 8 L 0 l 0 Z W 1 U e X B l P j x J d G V t U G F 0 a D 5 T Z W N 0 a W 9 u M S 9 D d X N 0 b 2 1 l c i U y M G N w L 0 l u c 2 V y d G V k J T I w T W V y Z 2 V k J T I w Q 2 9 s d W 1 u P C 9 J d G V t U G F 0 a D 4 8 L 0 l 0 Z W 1 M b 2 N h d G l v b j 4 8 U 3 R h Y m x l R W 5 0 c m l l c y 8 + P C 9 J d G V t P j x J d G V t P j x J d G V t T G 9 j Y X R p b 2 4 + P E l 0 Z W 1 U e X B l P k Z v c m 1 1 b G E 8 L 0 l 0 Z W 1 U e X B l P j x J d G V t U G F 0 a D 5 T Z W N 0 a W 9 u M S 9 D d X N 0 b 2 1 l c i U y M G N w L 1 J l b W 9 2 Z W Q l M j B D b 2 x 1 b W 5 z P C 9 J d G V t U G F 0 a D 4 8 L 0 l 0 Z W 1 M b 2 N h d G l v b j 4 8 U 3 R h Y m x l R W 5 0 c m l l c y 8 + P C 9 J d G V t P j x J d G V t P j x J d G V t T G 9 j Y X R p b 2 4 + P E l 0 Z W 1 U e X B l P k Z v c m 1 1 b G E 8 L 0 l 0 Z W 1 U e X B l P j x J d G V t U G F 0 a D 5 T Z W N 0 a W 9 u M S 9 D d X N 0 b 2 1 l c i U y M G N w L 1 J l b 3 J k Z X J l Z C U y M E N v b H V t b n M 8 L 0 l 0 Z W 1 Q Y X R o P j w v S X R l b U x v Y 2 F 0 a W 9 u P j x T d G F i b G V F b n R y a W V z L z 4 8 L 0 l 0 Z W 0 + P E l 0 Z W 0 + P E l 0 Z W 1 M b 2 N h d G l v b j 4 8 S X R l b V R 5 c G U + R m 9 y b X V s Y T w v S X R l b V R 5 c G U + P E l 0 Z W 1 Q Y X R o P l N l Y 3 R p b 2 4 x L 0 N 1 c 3 R v b W V y J T I w Y 3 A v U m V u Y W 1 l Z C U y M E N v b H V t b n M 8 L 0 l 0 Z W 1 Q Y X R o P j w v S X R l b U x v Y 2 F 0 a W 9 u P j x T d G F i b G V F b n R y a W V z L z 4 8 L 0 l 0 Z W 0 + P E l 0 Z W 0 + P E l 0 Z W 1 M b 2 N h d G l v b j 4 8 S X R l b V R 5 c G U + R m 9 y b X V s Y T w v S X R l b V R 5 c G U + P E l 0 Z W 1 Q Y X R o P l N l Y 3 R p b 2 4 x L 2 9 y Z G V y X 2 R l d G F p b H M l M j B j c C 9 B Z G R l Z C U y M E N 1 c 3 R v b T w v S X R l b V B h d G g + P C 9 J d G V t T G 9 j Y X R p b 2 4 + P F N 0 Y W J s Z U V u d H J p Z X M v P j w v S X R l b T 4 8 S X R l b T 4 8 S X R l b U x v Y 2 F 0 a W 9 u P j x J d G V t V H l w Z T 5 G b 3 J t d W x h P C 9 J d G V t V H l w Z T 4 8 S X R l b V B h d G g + U 2 V j d G l v b j E v b 3 J k Z X J f Z G V 0 Y W l s c y U y M G N w L 1 J l b m F t Z W Q l M j B D b 2 x 1 b W 5 z P C 9 J d G V t U G F 0 a D 4 8 L 0 l 0 Z W 1 M b 2 N h d G l v b j 4 8 U 3 R h Y m x l R W 5 0 c m l l c y 8 + P C 9 J d G V t P j x J d G V t P j x J d G V t T G 9 j Y X R p b 2 4 + P E l 0 Z W 1 U e X B l P k Z v c m 1 1 b G E 8 L 0 l 0 Z W 1 U e X B l P j x J d G V t U G F 0 a D 5 T Z W N 0 a W 9 u M S 9 v c m R l c l 9 k Z X R h a W x z J T I w Y 3 A v Q 2 h h b m d l Z C U y M F R 5 c G U 8 L 0 l 0 Z W 1 Q Y X R o P j w v S X R l b U x v Y 2 F 0 a W 9 u P j x T d G F i b G V F b n R y a W V z L z 4 8 L 0 l 0 Z W 0 + P E l 0 Z W 0 + P E l 0 Z W 1 M b 2 N h d G l v b j 4 8 S X R l b V R 5 c G U + Q W x s R m 9 y b X V s Y X M 8 L 0 l 0 Z W 1 U e X B l P j x J d G V t U G F 0 a D 4 8 L 0 l 0 Z W 1 Q Y X R o P j w v S X R l b U x v Y 2 F 0 a W 9 u P j x T d G F i b G V F b n R y a W V z L z 4 8 L 0 l 0 Z W 0 + P C 9 J d G V t c z 4 8 L 0 x v Y 2 F s U G F j a 2 F n Z U 1 l d G F k Y X R h R m l s Z T 4 W A A A A U E s F B g A A A A A A A A A A A A A A A A A A A A A A A C Y B A A A B A A A A 0 I y d 3 w E V 0 R G M e g D A T 8 K X 6 w E A A A B 4 M N r U 6 m l Y T 4 K C l u 7 U L e Z c A A A A A A I A A A A A A B B m A A A A A Q A A I A A A A O e E v y e N h b 5 9 J L F Z E j e A i 2 Y y N w u A b / c p w s O 5 8 N h O C C C 1 A A A A A A 6 A A A A A A g A A I A A A A P v e Y A O R e y u u d O n h u + W z D S H X C F M R i L u m a M O G t f t H 1 2 m A U A A A A C L u S M z 4 P G d y k F c C k M 5 V 4 2 U M u U h 8 5 b A 8 e a m 9 9 L D f E 9 Y 4 4 y i q h B n e 6 6 / 4 v k v O z v D T Q N L n D k D + m 4 t Q s Z c x y O I 8 R w Z 0 t h f Z c h j i V v L r C E + e O D M M Q A A A A A w h / d 3 f C 4 m 5 P n K n L j L R 5 g A I S d 3 a I Y f F s j X i P g h o N A X j U B e O y H 6 v b c 5 v s g 8 c e p y d X z k h O S g w / L J A H w b A 2 c i L E 9 c = < / D a t a M a s h u p > 
</file>

<file path=customXml/item17.xml>��< ? x m l   v e r s i o n = " 1 . 0 "   e n c o d i n g = " U T F - 1 6 " ? > < G e m i n i   x m l n s = " h t t p : / / g e m i n i / p i v o t c u s t o m i z a t i o n / I s S a n d b o x E m b e d d e d " > < C u s t o m C o n t e n t > < ! [ C D A T A [ y e s ] ] > < / C u s t o m C o n t e n t > < / G e m i n i > 
</file>

<file path=customXml/item18.xml>��< ? x m l   v e r s i o n = " 1 . 0 "   e n c o d i n g = " U T F - 1 6 " ? > < G e m i n i   x m l n s = " h t t p : / / g e m i n i / p i v o t c u s t o m i z a t i o n / b 7 0 1 a 8 8 7 - d a f 0 - 4 2 4 c - 8 f 8 c - f e 7 2 0 c 7 0 e 3 6 9 " > < C u s t o m C o n t e n t > < ! [ C D A T A [ < ? x m l   v e r s i o n = " 1 . 0 "   e n c o d i n g = " u t f - 1 6 " ? > < S e t t i n g s > < C a l c u l a t e d F i e l d s > < i t e m > < M e a s u r e N a m e > T o t a l   q u a n t i t y < / M e a s u r e N a m e > < D i s p l a y N a m e > T o t a l   q u a n t i t y < / D i s p l a y N a m e > < V i s i b l e > F a l s e < / V i s i b l e > < / i t e m > < i t e m > < M e a s u r e N a m e > t o t a l   o r d e r s < / M e a s u r e N a m e > < D i s p l a y N a m e > t o t a l   o r d e r s < / D i s p l a y N a m e > < V i s i b l e > F a l s e < / V i s i b l e > < / i t e m > < i t e m > < M e a s u r e N a m e > A v e r a g e   S a l e s < / M e a s u r e N a m e > < D i s p l a y N a m e > A v e r a g e   S a l e s < / D i s p l a y N a m e > < V i s i b l e > F a l s e < / V i s i b l e > < / i t e m > < i t e m > < M e a s u r e N a m e > A v e r a g e   t o t a l a m o u n t < / M e a s u r e N a m e > < D i s p l a y N a m e > A v e r a g e   t o t a l a m o u n t < / D i s p l a y N a m e > < V i s i b l e > F a l s e < / V i s i b l e > < / i t e m > < i t e m > < M e a s u r e N a m e > R e c e n t   o r d e r   s t a t u s < / M e a s u r e N a m e > < D i s p l a y N a m e > R e c e n t   o r d e r   s t a t u s < / D i s p l a y N a m e > < V i s i b l e > F a l s e < / V i s i b l e > < / i t e m > < i t e m > < M e a s u r e N a m e > t o t a l   c u s t o m e r s < / M e a s u r e N a m e > < D i s p l a y N a m e > t o t a l   c u s t o m e r s < / D i s p l a y N a m e > < V i s i b l e > F a l s e < / V i s i b l e > < / i t e m > < / C a l c u l a t e d F i e l d s > < S A H o s t H a s h > 0 < / S A H o s t H a s h > < G e m i n i F i e l d L i s t V i s i b l e > T r u e < / G e m i n i F i e l d L i s t V i s i b l e > < / S e t t i n g s > ] ] > < / C u s t o m C o n t e n t > < / G e m i n i > 
</file>

<file path=customXml/item19.xml>��< ? x m l   v e r s i o n = " 1 . 0 "   e n c o d i n g = " U T F - 1 6 " ? > < G e m i n i   x m l n s = " h t t p : / / g e m i n i / p i v o t c u s t o m i z a t i o n / 3 e 4 d 9 c c 9 - 0 4 d 1 - 4 0 7 b - b 6 8 b - b a 5 7 6 f 0 a 5 c c 1 " > < C u s t o m C o n t e n t > < ! [ C D A T A [ < ? x m l   v e r s i o n = " 1 . 0 "   e n c o d i n g = " u t f - 1 6 " ? > < S e t t i n g s > < C a l c u l a t e d F i e l d s > < i t e m > < M e a s u r e N a m e > T o t a l   q u a n t i t y < / M e a s u r e N a m e > < D i s p l a y N a m e > T o t a l   q u a n t i t y < / D i s p l a y N a m e > < V i s i b l e > F a l s e < / V i s i b l e > < / i t e m > < i t e m > < M e a s u r e N a m e > t o t a l   o r d e r s < / M e a s u r e N a m e > < D i s p l a y N a m e > t o t a l   o r d e r s < / D i s p l a y N a m e > < V i s i b l e > T r u e < / V i s i b l e > < / i t e m > < i t e m > < M e a s u r e N a m e > A v e r a g e   S a l e s < / M e a s u r e N a m e > < D i s p l a y N a m e > A v e r a g e   S a l e s < / D i s p l a y N a m e > < V i s i b l e > F a l s e < / V i s i b l e > < / i t e m > < i t e m > < M e a s u r e N a m e > A v e r a g e   t o t a l a m o u n t < / M e a s u r e N a m e > < D i s p l a y N a m e > A v e r a g e   t o t a l a m o u n t < / D i s p l a y N a m e > < V i s i b l e > F a l s e < / V i s i b l e > < / i t e m > < i t e m > < M e a s u r e N a m e > R e c e n t   o r d e r   s t a t u s < / M e a s u r e N a m e > < D i s p l a y N a m e > R e c e n t   o r d e r   s t a t u s < / D i s p l a y N a m e > < V i s i b l e > F a l s e < / V i s i b l e > < / i t e m > < i t e m > < M e a s u r e N a m e > t o t a l   c u s t o m e r s < / M e a s u r e N a m e > < D i s p l a y N a m e > t o t a l   c u s t o m e r s < / D i s p l a y N a m e > < V i s i b l e > F a l s e < / V i s i b l e > < / i t e m > < / C a l c u l a t e d F i e l d s > < S A H o s t H a s h > 0 < / S A H o s t H a s h > < G e m i n i F i e l d L i s t V i s i b l e > T r u e < / G e m i n i F i e l d L i s t V i s i b l e > < / S e t t i n g s > ] ] > < / 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  c p & g t ; < / K e y > < / D i a g r a m O b j e c t K e y > < D i a g r a m O b j e c t K e y > < K e y > D y n a m i c   T a g s \ T a b l e s \ & l t ; T a b l e s \ p r o d u c t s   c p & g t ; < / K e y > < / D i a g r a m O b j e c t K e y > < D i a g r a m O b j e c t K e y > < K e y > D y n a m i c   T a g s \ T a b l e s \ & l t ; T a b l e s \ o r d e r s   c p & g t ; < / K e y > < / D i a g r a m O b j e c t K e y > < D i a g r a m O b j e c t K e y > < K e y > D y n a m i c   T a g s \ T a b l e s \ & l t ; T a b l e s \ o r d e r _ d e t a i l s   c p & g t ; < / K e y > < / D i a g r a m O b j e c t K e y > < D i a g r a m O b j e c t K e y > < K e y > T a b l e s \ C u s t o m e r   c p < / K e y > < / D i a g r a m O b j e c t K e y > < D i a g r a m O b j e c t K e y > < K e y > T a b l e s \ C u s t o m e r   c p \ C o l u m n s \ c u s t o m e r _ i d < / K e y > < / D i a g r a m O b j e c t K e y > < D i a g r a m O b j e c t K e y > < K e y > T a b l e s \ C u s t o m e r   c p \ C o l u m n s \ N a m e s < / K e y > < / D i a g r a m O b j e c t K e y > < D i a g r a m O b j e c t K e y > < K e y > T a b l e s \ C u s t o m e r   c p \ C o l u m n s \ e m a i l < / K e y > < / D i a g r a m O b j e c t K e y > < D i a g r a m O b j e c t K e y > < K e y > T a b l e s \ C u s t o m e r   c p \ C o l u m n s \ s i g n u p _ d a t e < / K e y > < / D i a g r a m O b j e c t K e y > < D i a g r a m O b j e c t K e y > < K e y > T a b l e s \ C u s t o m e r   c p \ C o l u m n s \ Y e a r < / K e y > < / D i a g r a m O b j e c t K e y > < D i a g r a m O b j e c t K e y > < K e y > T a b l e s \ C u s t o m e r   c p \ M e a s u r e s \ T o t a l   q u a n t i t y < / K e y > < / D i a g r a m O b j e c t K e y > < D i a g r a m O b j e c t K e y > < K e y > T a b l e s \ C u s t o m e r   c p \ M e a s u r e s \ t o t a l   o r d e r s < / K e y > < / D i a g r a m O b j e c t K e y > < D i a g r a m O b j e c t K e y > < K e y > T a b l e s \ C u s t o m e r   c p \ M e a s u r e s \ A v e r a g e   S a l e s < / K e y > < / D i a g r a m O b j e c t K e y > < D i a g r a m O b j e c t K e y > < K e y > T a b l e s \ C u s t o m e r   c p \ M e a s u r e s \ A v e r a g e   t o t a l a m o u n t < / K e y > < / D i a g r a m O b j e c t K e y > < D i a g r a m O b j e c t K e y > < K e y > T a b l e s \ C u s t o m e r   c p \ M e a s u r e s \ R e c e n t   o r d e r   s t a t u s < / K e y > < / D i a g r a m O b j e c t K e y > < D i a g r a m O b j e c t K e y > < K e y > T a b l e s \ p r o d u c t s   c p < / K e y > < / D i a g r a m O b j e c t K e y > < D i a g r a m O b j e c t K e y > < K e y > T a b l e s \ p r o d u c t s   c p \ C o l u m n s \ p r o d u c t i d < / K e y > < / D i a g r a m O b j e c t K e y > < D i a g r a m O b j e c t K e y > < K e y > T a b l e s \ p r o d u c t s   c p \ C o l u m n s \ p r o d u c t _ n a m e < / K e y > < / D i a g r a m O b j e c t K e y > < D i a g r a m O b j e c t K e y > < K e y > T a b l e s \ p r o d u c t s   c p \ C o l u m n s \ c a t e g o r y < / K e y > < / D i a g r a m O b j e c t K e y > < D i a g r a m O b j e c t K e y > < K e y > T a b l e s \ p r o d u c t s   c p \ C o l u m n s \ p r i c e < / K e y > < / D i a g r a m O b j e c t K e y > < D i a g r a m O b j e c t K e y > < K e y > T a b l e s \ p r o d u c t s   c p \ C o l u m n s \ s t o c k _ q u a n t i t y < / K e y > < / D i a g r a m O b j e c t K e y > < D i a g r a m O b j e c t K e y > < K e y > T a b l e s \ o r d e r s   c p < / K e y > < / D i a g r a m O b j e c t K e y > < D i a g r a m O b j e c t K e y > < K e y > T a b l e s \ o r d e r s   c p \ C o l u m n s \ o r d e r _ i d < / K e y > < / D i a g r a m O b j e c t K e y > < D i a g r a m O b j e c t K e y > < K e y > T a b l e s \ o r d e r s   c p \ C o l u m n s \ c u s t o m e r _ i d < / K e y > < / D i a g r a m O b j e c t K e y > < D i a g r a m O b j e c t K e y > < K e y > T a b l e s \ o r d e r s   c p \ C o l u m n s \ o r d e r _ d a t e . 1 < / K e y > < / D i a g r a m O b j e c t K e y > < D i a g r a m O b j e c t K e y > < K e y > T a b l e s \ o r d e r s   c p \ C o l u m n s \ t o t a l a m o u n t < / K e y > < / D i a g r a m O b j e c t K e y > < D i a g r a m O b j e c t K e y > < K e y > T a b l e s \ o r d e r s   c p \ C o l u m n s \ s t a t u s < / K e y > < / D i a g r a m O b j e c t K e y > < D i a g r a m O b j e c t K e y > < K e y > T a b l e s \ o r d e r s   c p \ C o l u m n s \ M o n t h < / K e y > < / D i a g r a m O b j e c t K e y > < D i a g r a m O b j e c t K e y > < K e y > T a b l e s \ o r d e r s   c p \ C o l u m n s \ Q u a r t e r < / K e y > < / D i a g r a m O b j e c t K e y > < D i a g r a m O b j e c t K e y > < K e y > T a b l e s \ o r d e r s   c p \ C o l u m n s \ Y e a r < / K e y > < / D i a g r a m O b j e c t K e y > < D i a g r a m O b j e c t K e y > < K e y > T a b l e s \ o r d e r s   c p \ C o l u m n s \ L a t e s t   o r d e r < / K e y > < / D i a g r a m O b j e c t K e y > < D i a g r a m O b j e c t K e y > < K e y > T a b l e s \ o r d e r s   c p \ M e a s u r e s \ S u m   o f   t o t a l a m o u n t < / K e y > < / D i a g r a m O b j e c t K e y > < D i a g r a m O b j e c t K e y > < K e y > T a b l e s \ o r d e r s   c p \ S u m   o f   t o t a l a m o u n t \ A d d i t i o n a l   I n f o \ I m p l i c i t   M e a s u r e < / K e y > < / D i a g r a m O b j e c t K e y > < D i a g r a m O b j e c t K e y > < K e y > T a b l e s \ o r d e r s   c p \ M e a s u r e s \ S u m   o f   o r d e r _ i d < / K e y > < / D i a g r a m O b j e c t K e y > < D i a g r a m O b j e c t K e y > < K e y > T a b l e s \ o r d e r s   c p \ S u m   o f   o r d e r _ i d \ A d d i t i o n a l   I n f o \ I m p l i c i t   M e a s u r e < / K e y > < / D i a g r a m O b j e c t K e y > < D i a g r a m O b j e c t K e y > < K e y > T a b l e s \ o r d e r s   c p \ M e a s u r e s \ C o u n t   o f   o r d e r _ i d < / K e y > < / D i a g r a m O b j e c t K e y > < D i a g r a m O b j e c t K e y > < K e y > T a b l e s \ o r d e r s   c p \ C o u n t   o f   o r d e r _ i d \ A d d i t i o n a l   I n f o \ I m p l i c i t   M e a s u r e < / K e y > < / D i a g r a m O b j e c t K e y > < D i a g r a m O b j e c t K e y > < K e y > T a b l e s \ o r d e r s   c p \ M e a s u r e s \ C o u n t   o f   L a t e s t   o r d e r < / K e y > < / D i a g r a m O b j e c t K e y > < D i a g r a m O b j e c t K e y > < K e y > T a b l e s \ o r d e r s   c p \ C o u n t   o f   L a t e s t   o r d e r \ A d d i t i o n a l   I n f o \ I m p l i c i t   M e a s u r e < / K e y > < / D i a g r a m O b j e c t K e y > < D i a g r a m O b j e c t K e y > < K e y > T a b l e s \ o r d e r _ d e t a i l s   c p < / K e y > < / D i a g r a m O b j e c t K e y > < D i a g r a m O b j e c t K e y > < K e y > T a b l e s \ o r d e r _ d e t a i l s   c p \ C o l u m n s \ o r d e r d e t a i l i d < / K e y > < / D i a g r a m O b j e c t K e y > < D i a g r a m O b j e c t K e y > < K e y > T a b l e s \ o r d e r _ d e t a i l s   c p \ C o l u m n s \ o r d e r i d < / K e y > < / D i a g r a m O b j e c t K e y > < D i a g r a m O b j e c t K e y > < K e y > T a b l e s \ o r d e r _ d e t a i l s   c p \ C o l u m n s \ p r o d u c t i d < / K e y > < / D i a g r a m O b j e c t K e y > < D i a g r a m O b j e c t K e y > < K e y > T a b l e s \ o r d e r _ d e t a i l s   c p \ C o l u m n s \ q u a n t i t y < / K e y > < / D i a g r a m O b j e c t K e y > < D i a g r a m O b j e c t K e y > < K e y > T a b l e s \ o r d e r _ d e t a i l s   c p \ C o l u m n s \ u n i t p r i c e < / K e y > < / D i a g r a m O b j e c t K e y > < D i a g r a m O b j e c t K e y > < K e y > T a b l e s \ o r d e r _ d e t a i l s   c p \ C o l u m n s \ S a l e s < / K e y > < / D i a g r a m O b j e c t K e y > < D i a g r a m O b j e c t K e y > < K e y > T a b l e s \ o r d e r _ d e t a i l s   c p \ M e a s u r e s \ C o u n t   o f   S a l e s < / K e y > < / D i a g r a m O b j e c t K e y > < D i a g r a m O b j e c t K e y > < K e y > T a b l e s \ o r d e r _ d e t a i l s   c p \ C o u n t   o f   S a l e s \ A d d i t i o n a l   I n f o \ I m p l i c i t   M e a s u r e < / K e y > < / D i a g r a m O b j e c t K e y > < D i a g r a m O b j e c t K e y > < K e y > T a b l e s \ o r d e r _ d e t a i l s   c p \ M e a s u r e s \ S u m   o f   S a l e s < / K e y > < / D i a g r a m O b j e c t K e y > < D i a g r a m O b j e c t K e y > < K e y > T a b l e s \ o r d e r _ d e t a i l s   c p \ S u m   o f   S a l e s \ A d d i t i o n a l   I n f o \ I m p l i c i t   M e a s u r e < / K e y > < / D i a g r a m O b j e c t K e y > < D i a g r a m O b j e c t K e y > < K e y > T a b l e s \ o r d e r _ d e t a i l s   c p \ M e a s u r e s \ S u m   o f   q u a n t i t y < / K e y > < / D i a g r a m O b j e c t K e y > < D i a g r a m O b j e c t K e y > < K e y > T a b l e s \ o r d e r _ d e t a i l s   c p \ S u m   o f   q u a n t i t y \ A d d i t i o n a l   I n f o \ I m p l i c i t   M e a s u r e < / K e y > < / D i a g r a m O b j e c t K e y > < D i a g r a m O b j e c t K e y > < K e y > T a b l e s \ o r d e r _ d e t a i l s   c p \ M e a s u r e s \ C o u n t   o f   q u a n t i t y < / K e y > < / D i a g r a m O b j e c t K e y > < D i a g r a m O b j e c t K e y > < K e y > T a b l e s \ o r d e r _ d e t a i l s   c p \ C o u n t   o f   q u a n t i t y \ A d d i t i o n a l   I n f o \ I m p l i c i t   M e a s u r e < / K e y > < / D i a g r a m O b j e c t K e y > < D i a g r a m O b j e c t K e y > < K e y > T a b l e s \ o r d e r _ d e t a i l s   c p \ M e a s u r e s \ S u m   o f   u n i t p r i c e < / K e y > < / D i a g r a m O b j e c t K e y > < D i a g r a m O b j e c t K e y > < K e y > T a b l e s \ o r d e r _ d e t a i l s   c p \ S u m   o f   u n i t p r i c e \ A d d i t i o n a l   I n f o \ I m p l i c i t   M e a s u r e < / K e y > < / D i a g r a m O b j e c t K e y > < D i a g r a m O b j e c t K e y > < K e y > R e l a t i o n s h i p s \ & l t ; T a b l e s \ o r d e r s   c p \ C o l u m n s \ c u s t o m e r _ i d & g t ; - & l t ; T a b l e s \ C u s t o m e r   c p \ C o l u m n s \ c u s t o m e r _ i d & g t ; < / K e y > < / D i a g r a m O b j e c t K e y > < D i a g r a m O b j e c t K e y > < K e y > R e l a t i o n s h i p s \ & l t ; T a b l e s \ o r d e r s   c p \ C o l u m n s \ c u s t o m e r _ i d & g t ; - & l t ; T a b l e s \ C u s t o m e r   c p \ C o l u m n s \ c u s t o m e r _ i d & g t ; \ F K < / K e y > < / D i a g r a m O b j e c t K e y > < D i a g r a m O b j e c t K e y > < K e y > R e l a t i o n s h i p s \ & l t ; T a b l e s \ o r d e r s   c p \ C o l u m n s \ c u s t o m e r _ i d & g t ; - & l t ; T a b l e s \ C u s t o m e r   c p \ C o l u m n s \ c u s t o m e r _ i d & g t ; \ P K < / K e y > < / D i a g r a m O b j e c t K e y > < D i a g r a m O b j e c t K e y > < K e y > R e l a t i o n s h i p s \ & l t ; T a b l e s \ o r d e r s   c p \ C o l u m n s \ c u s t o m e r _ i d & g t ; - & l t ; T a b l e s \ C u s t o m e r   c p \ C o l u m n s \ c u s t o m e r _ i d & g t ; \ C r o s s F i l t e r < / K e y > < / D i a g r a m O b j e c t K e y > < D i a g r a m O b j e c t K e y > < K e y > R e l a t i o n s h i p s \ & l t ; T a b l e s \ o r d e r _ d e t a i l s   c p \ C o l u m n s \ p r o d u c t i d & g t ; - & l t ; T a b l e s \ p r o d u c t s   c p \ C o l u m n s \ p r o d u c t i d & g t ; < / K e y > < / D i a g r a m O b j e c t K e y > < D i a g r a m O b j e c t K e y > < K e y > R e l a t i o n s h i p s \ & l t ; T a b l e s \ o r d e r _ d e t a i l s   c p \ C o l u m n s \ p r o d u c t i d & g t ; - & l t ; T a b l e s \ p r o d u c t s   c p \ C o l u m n s \ p r o d u c t i d & g t ; \ F K < / K e y > < / D i a g r a m O b j e c t K e y > < D i a g r a m O b j e c t K e y > < K e y > R e l a t i o n s h i p s \ & l t ; T a b l e s \ o r d e r _ d e t a i l s   c p \ C o l u m n s \ p r o d u c t i d & g t ; - & l t ; T a b l e s \ p r o d u c t s   c p \ C o l u m n s \ p r o d u c t i d & g t ; \ P K < / K e y > < / D i a g r a m O b j e c t K e y > < D i a g r a m O b j e c t K e y > < K e y > R e l a t i o n s h i p s \ & l t ; T a b l e s \ o r d e r _ d e t a i l s   c p \ C o l u m n s \ p r o d u c t i d & g t ; - & l t ; T a b l e s \ p r o d u c t s   c p \ C o l u m n s \ p r o d u c t i d & g t ; \ C r o s s F i l t e r < / K e y > < / D i a g r a m O b j e c t K e y > < D i a g r a m O b j e c t K e y > < K e y > R e l a t i o n s h i p s \ & l t ; T a b l e s \ o r d e r _ d e t a i l s   c p \ C o l u m n s \ o r d e r i d & g t ; - & l t ; T a b l e s \ o r d e r s   c p \ C o l u m n s \ o r d e r _ i d & g t ; < / K e y > < / D i a g r a m O b j e c t K e y > < D i a g r a m O b j e c t K e y > < K e y > R e l a t i o n s h i p s \ & l t ; T a b l e s \ o r d e r _ d e t a i l s   c p \ C o l u m n s \ o r d e r i d & g t ; - & l t ; T a b l e s \ o r d e r s   c p \ C o l u m n s \ o r d e r _ i d & g t ; \ F K < / K e y > < / D i a g r a m O b j e c t K e y > < D i a g r a m O b j e c t K e y > < K e y > R e l a t i o n s h i p s \ & l t ; T a b l e s \ o r d e r _ d e t a i l s   c p \ C o l u m n s \ o r d e r i d & g t ; - & l t ; T a b l e s \ o r d e r s   c p \ C o l u m n s \ o r d e r _ i d & g t ; \ P K < / K e y > < / D i a g r a m O b j e c t K e y > < D i a g r a m O b j e c t K e y > < K e y > R e l a t i o n s h i p s \ & l t ; T a b l e s \ o r d e r _ d e t a i l s   c p \ C o l u m n s \ o r d e r i d & g t ; - & l t ; T a b l e s \ o r d e r s   c p \ C o l u m n s \ o r d e r _ i d & g t ; \ C r o s s F i l t e r < / K e y > < / D i a g r a m O b j e c t K e y > < / A l l K e y s > < S e l e c t e d K e y s > < D i a g r a m O b j e c t K e y > < K e y > T a b l e s \ p r o d u c t s   c p \ C o l u m n s \ c a t e g o r y 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  c p & g t ; < / K e y > < / a : K e y > < a : V a l u e   i : t y p e = " D i a g r a m D i s p l a y T a g V i e w S t a t e " > < I s N o t F i l t e r e d O u t > t r u e < / I s N o t F i l t e r e d O u t > < / a : V a l u e > < / a : K e y V a l u e O f D i a g r a m O b j e c t K e y a n y T y p e z b w N T n L X > < a : K e y V a l u e O f D i a g r a m O b j e c t K e y a n y T y p e z b w N T n L X > < a : K e y > < K e y > D y n a m i c   T a g s \ T a b l e s \ & l t ; T a b l e s \ p r o d u c t s   c p & g t ; < / K e y > < / a : K e y > < a : V a l u e   i : t y p e = " D i a g r a m D i s p l a y T a g V i e w S t a t e " > < I s N o t F i l t e r e d O u t > t r u e < / I s N o t F i l t e r e d O u t > < / a : V a l u e > < / a : K e y V a l u e O f D i a g r a m O b j e c t K e y a n y T y p e z b w N T n L X > < a : K e y V a l u e O f D i a g r a m O b j e c t K e y a n y T y p e z b w N T n L X > < a : K e y > < K e y > D y n a m i c   T a g s \ T a b l e s \ & l t ; T a b l e s \ o r d e r s   c p & g t ; < / K e y > < / a : K e y > < a : V a l u e   i : t y p e = " D i a g r a m D i s p l a y T a g V i e w S t a t e " > < I s N o t F i l t e r e d O u t > t r u e < / I s N o t F i l t e r e d O u t > < / a : V a l u e > < / a : K e y V a l u e O f D i a g r a m O b j e c t K e y a n y T y p e z b w N T n L X > < a : K e y V a l u e O f D i a g r a m O b j e c t K e y a n y T y p e z b w N T n L X > < a : K e y > < K e y > D y n a m i c   T a g s \ T a b l e s \ & l t ; T a b l e s \ o r d e r _ d e t a i l s   c p & g t ; < / K e y > < / a : K e y > < a : V a l u e   i : t y p e = " D i a g r a m D i s p l a y T a g V i e w S t a t e " > < I s N o t F i l t e r e d O u t > t r u e < / I s N o t F i l t e r e d O u t > < / a : V a l u e > < / a : K e y V a l u e O f D i a g r a m O b j e c t K e y a n y T y p e z b w N T n L X > < a : K e y V a l u e O f D i a g r a m O b j e c t K e y a n y T y p e z b w N T n L X > < a : K e y > < K e y > T a b l e s \ C u s t o m e r   c p < / K e y > < / a : K e y > < a : V a l u e   i : t y p e = " D i a g r a m D i s p l a y N o d e V i e w S t a t e " > < H e i g h t > 1 5 0 < / H e i g h t > < I s E x p a n d e d > t r u e < / I s E x p a n d e d > < L a y e d O u t > t r u e < / L a y e d O u t > < W i d t h > 2 0 0 < / W i d t h > < / a : V a l u e > < / a : K e y V a l u e O f D i a g r a m O b j e c t K e y a n y T y p e z b w N T n L X > < a : K e y V a l u e O f D i a g r a m O b j e c t K e y a n y T y p e z b w N T n L X > < a : K e y > < K e y > T a b l e s \ C u s t o m e r   c p \ C o l u m n s \ c u s t o m e r _ i d < / K e y > < / a : K e y > < a : V a l u e   i : t y p e = " D i a g r a m D i s p l a y N o d e V i e w S t a t e " > < H e i g h t > 1 5 0 < / H e i g h t > < I s E x p a n d e d > t r u e < / I s E x p a n d e d > < W i d t h > 2 0 0 < / W i d t h > < / a : V a l u e > < / a : K e y V a l u e O f D i a g r a m O b j e c t K e y a n y T y p e z b w N T n L X > < a : K e y V a l u e O f D i a g r a m O b j e c t K e y a n y T y p e z b w N T n L X > < a : K e y > < K e y > T a b l e s \ C u s t o m e r   c p \ C o l u m n s \ N a m e s < / K e y > < / a : K e y > < a : V a l u e   i : t y p e = " D i a g r a m D i s p l a y N o d e V i e w S t a t e " > < H e i g h t > 1 5 0 < / H e i g h t > < I s E x p a n d e d > t r u e < / I s E x p a n d e d > < W i d t h > 2 0 0 < / W i d t h > < / a : V a l u e > < / a : K e y V a l u e O f D i a g r a m O b j e c t K e y a n y T y p e z b w N T n L X > < a : K e y V a l u e O f D i a g r a m O b j e c t K e y a n y T y p e z b w N T n L X > < a : K e y > < K e y > T a b l e s \ C u s t o m e r   c p \ C o l u m n s \ e m a i l < / K e y > < / a : K e y > < a : V a l u e   i : t y p e = " D i a g r a m D i s p l a y N o d e V i e w S t a t e " > < H e i g h t > 1 5 0 < / H e i g h t > < I s E x p a n d e d > t r u e < / I s E x p a n d e d > < W i d t h > 2 0 0 < / W i d t h > < / a : V a l u e > < / a : K e y V a l u e O f D i a g r a m O b j e c t K e y a n y T y p e z b w N T n L X > < a : K e y V a l u e O f D i a g r a m O b j e c t K e y a n y T y p e z b w N T n L X > < a : K e y > < K e y > T a b l e s \ C u s t o m e r   c p \ C o l u m n s \ s i g n u p _ d a t e < / K e y > < / a : K e y > < a : V a l u e   i : t y p e = " D i a g r a m D i s p l a y N o d e V i e w S t a t e " > < H e i g h t > 1 5 0 < / H e i g h t > < I s E x p a n d e d > t r u e < / I s E x p a n d e d > < W i d t h > 2 0 0 < / W i d t h > < / a : V a l u e > < / a : K e y V a l u e O f D i a g r a m O b j e c t K e y a n y T y p e z b w N T n L X > < a : K e y V a l u e O f D i a g r a m O b j e c t K e y a n y T y p e z b w N T n L X > < a : K e y > < K e y > T a b l e s \ C u s t o m e r   c p \ C o l u m n s \ Y e a r < / K e y > < / a : K e y > < a : V a l u e   i : t y p e = " D i a g r a m D i s p l a y N o d e V i e w S t a t e " > < H e i g h t > 1 5 0 < / H e i g h t > < I s E x p a n d e d > t r u e < / I s E x p a n d e d > < W i d t h > 2 0 0 < / W i d t h > < / a : V a l u e > < / a : K e y V a l u e O f D i a g r a m O b j e c t K e y a n y T y p e z b w N T n L X > < a : K e y V a l u e O f D i a g r a m O b j e c t K e y a n y T y p e z b w N T n L X > < a : K e y > < K e y > T a b l e s \ C u s t o m e r   c p \ M e a s u r e s \ T o t a l   q u a n t i t y < / K e y > < / a : K e y > < a : V a l u e   i : t y p e = " D i a g r a m D i s p l a y N o d e V i e w S t a t e " > < H e i g h t > 1 5 0 < / H e i g h t > < I s E x p a n d e d > t r u e < / I s E x p a n d e d > < W i d t h > 2 0 0 < / W i d t h > < / a : V a l u e > < / a : K e y V a l u e O f D i a g r a m O b j e c t K e y a n y T y p e z b w N T n L X > < a : K e y V a l u e O f D i a g r a m O b j e c t K e y a n y T y p e z b w N T n L X > < a : K e y > < K e y > T a b l e s \ C u s t o m e r   c p \ M e a s u r e s \ t o t a l   o r d e r s < / K e y > < / a : K e y > < a : V a l u e   i : t y p e = " D i a g r a m D i s p l a y N o d e V i e w S t a t e " > < H e i g h t > 1 5 0 < / H e i g h t > < I s E x p a n d e d > t r u e < / I s E x p a n d e d > < W i d t h > 2 0 0 < / W i d t h > < / a : V a l u e > < / a : K e y V a l u e O f D i a g r a m O b j e c t K e y a n y T y p e z b w N T n L X > < a : K e y V a l u e O f D i a g r a m O b j e c t K e y a n y T y p e z b w N T n L X > < a : K e y > < K e y > T a b l e s \ C u s t o m e r   c p \ M e a s u r e s \ A v e r a g e   S a l e s < / K e y > < / a : K e y > < a : V a l u e   i : t y p e = " D i a g r a m D i s p l a y N o d e V i e w S t a t e " > < H e i g h t > 1 5 0 < / H e i g h t > < I s E x p a n d e d > t r u e < / I s E x p a n d e d > < W i d t h > 2 0 0 < / W i d t h > < / a : V a l u e > < / a : K e y V a l u e O f D i a g r a m O b j e c t K e y a n y T y p e z b w N T n L X > < a : K e y V a l u e O f D i a g r a m O b j e c t K e y a n y T y p e z b w N T n L X > < a : K e y > < K e y > T a b l e s \ C u s t o m e r   c p \ M e a s u r e s \ A v e r a g e   t o t a l a m o u n t < / K e y > < / a : K e y > < a : V a l u e   i : t y p e = " D i a g r a m D i s p l a y N o d e V i e w S t a t e " > < H e i g h t > 1 5 0 < / H e i g h t > < I s E x p a n d e d > t r u e < / I s E x p a n d e d > < W i d t h > 2 0 0 < / W i d t h > < / a : V a l u e > < / a : K e y V a l u e O f D i a g r a m O b j e c t K e y a n y T y p e z b w N T n L X > < a : K e y V a l u e O f D i a g r a m O b j e c t K e y a n y T y p e z b w N T n L X > < a : K e y > < K e y > T a b l e s \ C u s t o m e r   c p \ M e a s u r e s \ R e c e n t   o r d e r   s t a t u s < / K e y > < / a : K e y > < a : V a l u e   i : t y p e = " D i a g r a m D i s p l a y N o d e V i e w S t a t e " > < H e i g h t > 1 5 0 < / H e i g h t > < I s E x p a n d e d > t r u e < / I s E x p a n d e d > < W i d t h > 2 0 0 < / W i d t h > < / a : V a l u e > < / a : K e y V a l u e O f D i a g r a m O b j e c t K e y a n y T y p e z b w N T n L X > < a : K e y V a l u e O f D i a g r a m O b j e c t K e y a n y T y p e z b w N T n L X > < a : K e y > < K e y > T a b l e s \ p r o d u c t s   c p < / K e y > < / a : K e y > < a : V a l u e   i : t y p e = " D i a g r a m D i s p l a y N o d e V i e w S t a t e " > < H e i g h t > 1 5 0 < / H e i g h t > < I s E x p a n d e d > t r u e < / I s E x p a n d e d > < L a y e d O u t > t r u e < / L a y e d O u t > < L e f t > 3 2 9 . 9 0 3 8 1 0 5 6 7 6 6 5 8 < / L e f t > < S c r o l l V e r t i c a l O f f s e t > 1 8 . 4 2 0 0 0 0 0 0 0 0 0 0 0 1 6 < / S c r o l l V e r t i c a l O f f s e t > < T a b I n d e x > 1 < / T a b I n d e x > < W i d t h > 2 0 0 < / W i d t h > < / a : V a l u e > < / a : K e y V a l u e O f D i a g r a m O b j e c t K e y a n y T y p e z b w N T n L X > < a : K e y V a l u e O f D i a g r a m O b j e c t K e y a n y T y p e z b w N T n L X > < a : K e y > < K e y > T a b l e s \ p r o d u c t s   c p \ C o l u m n s \ p r o d u c t i d < / K e y > < / a : K e y > < a : V a l u e   i : t y p e = " D i a g r a m D i s p l a y N o d e V i e w S t a t e " > < H e i g h t > 1 5 0 < / H e i g h t > < I s E x p a n d e d > t r u e < / I s E x p a n d e d > < W i d t h > 2 0 0 < / W i d t h > < / a : V a l u e > < / a : K e y V a l u e O f D i a g r a m O b j e c t K e y a n y T y p e z b w N T n L X > < a : K e y V a l u e O f D i a g r a m O b j e c t K e y a n y T y p e z b w N T n L X > < a : K e y > < K e y > T a b l e s \ p r o d u c t s   c p \ C o l u m n s \ p r o d u c t _ n a m e < / K e y > < / a : K e y > < a : V a l u e   i : t y p e = " D i a g r a m D i s p l a y N o d e V i e w S t a t e " > < H e i g h t > 1 5 0 < / H e i g h t > < I s E x p a n d e d > t r u e < / I s E x p a n d e d > < W i d t h > 2 0 0 < / W i d t h > < / a : V a l u e > < / a : K e y V a l u e O f D i a g r a m O b j e c t K e y a n y T y p e z b w N T n L X > < a : K e y V a l u e O f D i a g r a m O b j e c t K e y a n y T y p e z b w N T n L X > < a : K e y > < K e y > T a b l e s \ p r o d u c t s   c p \ C o l u m n s \ c a t e g o r y < / K e y > < / a : K e y > < a : V a l u e   i : t y p e = " D i a g r a m D i s p l a y N o d e V i e w S t a t e " > < H e i g h t > 1 5 0 < / H e i g h t > < I s E x p a n d e d > t r u e < / I s E x p a n d e d > < I s F o c u s e d > t r u e < / I s F o c u s e d > < W i d t h > 2 0 0 < / W i d t h > < / a : V a l u e > < / a : K e y V a l u e O f D i a g r a m O b j e c t K e y a n y T y p e z b w N T n L X > < a : K e y V a l u e O f D i a g r a m O b j e c t K e y a n y T y p e z b w N T n L X > < a : K e y > < K e y > T a b l e s \ p r o d u c t s   c p \ C o l u m n s \ p r i c e < / K e y > < / a : K e y > < a : V a l u e   i : t y p e = " D i a g r a m D i s p l a y N o d e V i e w S t a t e " > < H e i g h t > 1 5 0 < / H e i g h t > < I s E x p a n d e d > t r u e < / I s E x p a n d e d > < W i d t h > 2 0 0 < / W i d t h > < / a : V a l u e > < / a : K e y V a l u e O f D i a g r a m O b j e c t K e y a n y T y p e z b w N T n L X > < a : K e y V a l u e O f D i a g r a m O b j e c t K e y a n y T y p e z b w N T n L X > < a : K e y > < K e y > T a b l e s \ p r o d u c t s   c p \ C o l u m n s \ s t o c k _ q u a n t i t y < / K e y > < / a : K e y > < a : V a l u e   i : t y p e = " D i a g r a m D i s p l a y N o d e V i e w S t a t e " > < H e i g h t > 1 5 0 < / H e i g h t > < I s E x p a n d e d > t r u e < / I s E x p a n d e d > < W i d t h > 2 0 0 < / W i d t h > < / a : V a l u e > < / a : K e y V a l u e O f D i a g r a m O b j e c t K e y a n y T y p e z b w N T n L X > < a : K e y V a l u e O f D i a g r a m O b j e c t K e y a n y T y p e z b w N T n L X > < a : K e y > < K e y > T a b l e s \ o r d e r s   c p < / K e y > < / a : K e y > < a : V a l u e   i : t y p e = " D i a g r a m D i s p l a y N o d e V i e w S t a t e " > < H e i g h t > 1 5 0 < / H e i g h t > < I s E x p a n d e d > t r u e < / I s E x p a n d e d > < L a y e d O u t > t r u e < / L a y e d O u t > < L e f t > 6 5 9 . 8 0 7 6 2 1 1 3 5 3 3 1 6 < / L e f t > < S c r o l l V e r t i c a l O f f s e t > 1 1 2 < / S c r o l l V e r t i c a l O f f s e t > < T a b I n d e x > 2 < / T a b I n d e x > < W i d t h > 2 0 0 < / W i d t h > < / a : V a l u e > < / a : K e y V a l u e O f D i a g r a m O b j e c t K e y a n y T y p e z b w N T n L X > < a : K e y V a l u e O f D i a g r a m O b j e c t K e y a n y T y p e z b w N T n L X > < a : K e y > < K e y > T a b l e s \ o r d e r s   c p \ C o l u m n s \ o r d e r _ i d < / K e y > < / a : K e y > < a : V a l u e   i : t y p e = " D i a g r a m D i s p l a y N o d e V i e w S t a t e " > < H e i g h t > 1 5 0 < / H e i g h t > < I s E x p a n d e d > t r u e < / I s E x p a n d e d > < W i d t h > 2 0 0 < / W i d t h > < / a : V a l u e > < / a : K e y V a l u e O f D i a g r a m O b j e c t K e y a n y T y p e z b w N T n L X > < a : K e y V a l u e O f D i a g r a m O b j e c t K e y a n y T y p e z b w N T n L X > < a : K e y > < K e y > T a b l e s \ o r d e r s   c p \ C o l u m n s \ c u s t o m e r _ i d < / K e y > < / a : K e y > < a : V a l u e   i : t y p e = " D i a g r a m D i s p l a y N o d e V i e w S t a t e " > < H e i g h t > 1 5 0 < / H e i g h t > < I s E x p a n d e d > t r u e < / I s E x p a n d e d > < W i d t h > 2 0 0 < / W i d t h > < / a : V a l u e > < / a : K e y V a l u e O f D i a g r a m O b j e c t K e y a n y T y p e z b w N T n L X > < a : K e y V a l u e O f D i a g r a m O b j e c t K e y a n y T y p e z b w N T n L X > < a : K e y > < K e y > T a b l e s \ o r d e r s   c p \ C o l u m n s \ o r d e r _ d a t e . 1 < / K e y > < / a : K e y > < a : V a l u e   i : t y p e = " D i a g r a m D i s p l a y N o d e V i e w S t a t e " > < H e i g h t > 1 5 0 < / H e i g h t > < I s E x p a n d e d > t r u e < / I s E x p a n d e d > < W i d t h > 2 0 0 < / W i d t h > < / a : V a l u e > < / a : K e y V a l u e O f D i a g r a m O b j e c t K e y a n y T y p e z b w N T n L X > < a : K e y V a l u e O f D i a g r a m O b j e c t K e y a n y T y p e z b w N T n L X > < a : K e y > < K e y > T a b l e s \ o r d e r s   c p \ C o l u m n s \ t o t a l a m o u n t < / K e y > < / a : K e y > < a : V a l u e   i : t y p e = " D i a g r a m D i s p l a y N o d e V i e w S t a t e " > < H e i g h t > 1 5 0 < / H e i g h t > < I s E x p a n d e d > t r u e < / I s E x p a n d e d > < W i d t h > 2 0 0 < / W i d t h > < / a : V a l u e > < / a : K e y V a l u e O f D i a g r a m O b j e c t K e y a n y T y p e z b w N T n L X > < a : K e y V a l u e O f D i a g r a m O b j e c t K e y a n y T y p e z b w N T n L X > < a : K e y > < K e y > T a b l e s \ o r d e r s   c p \ C o l u m n s \ s t a t u s < / K e y > < / a : K e y > < a : V a l u e   i : t y p e = " D i a g r a m D i s p l a y N o d e V i e w S t a t e " > < H e i g h t > 1 5 0 < / H e i g h t > < I s E x p a n d e d > t r u e < / I s E x p a n d e d > < W i d t h > 2 0 0 < / W i d t h > < / a : V a l u e > < / a : K e y V a l u e O f D i a g r a m O b j e c t K e y a n y T y p e z b w N T n L X > < a : K e y V a l u e O f D i a g r a m O b j e c t K e y a n y T y p e z b w N T n L X > < a : K e y > < K e y > T a b l e s \ o r d e r s   c p \ C o l u m n s \ M o n t h < / K e y > < / a : K e y > < a : V a l u e   i : t y p e = " D i a g r a m D i s p l a y N o d e V i e w S t a t e " > < H e i g h t > 1 5 0 < / H e i g h t > < I s E x p a n d e d > t r u e < / I s E x p a n d e d > < W i d t h > 2 0 0 < / W i d t h > < / a : V a l u e > < / a : K e y V a l u e O f D i a g r a m O b j e c t K e y a n y T y p e z b w N T n L X > < a : K e y V a l u e O f D i a g r a m O b j e c t K e y a n y T y p e z b w N T n L X > < a : K e y > < K e y > T a b l e s \ o r d e r s   c p \ C o l u m n s \ Q u a r t e r < / K e y > < / a : K e y > < a : V a l u e   i : t y p e = " D i a g r a m D i s p l a y N o d e V i e w S t a t e " > < H e i g h t > 1 5 0 < / H e i g h t > < I s E x p a n d e d > t r u e < / I s E x p a n d e d > < W i d t h > 2 0 0 < / W i d t h > < / a : V a l u e > < / a : K e y V a l u e O f D i a g r a m O b j e c t K e y a n y T y p e z b w N T n L X > < a : K e y V a l u e O f D i a g r a m O b j e c t K e y a n y T y p e z b w N T n L X > < a : K e y > < K e y > T a b l e s \ o r d e r s   c p \ C o l u m n s \ Y e a r < / K e y > < / a : K e y > < a : V a l u e   i : t y p e = " D i a g r a m D i s p l a y N o d e V i e w S t a t e " > < H e i g h t > 1 5 0 < / H e i g h t > < I s E x p a n d e d > t r u e < / I s E x p a n d e d > < W i d t h > 2 0 0 < / W i d t h > < / a : V a l u e > < / a : K e y V a l u e O f D i a g r a m O b j e c t K e y a n y T y p e z b w N T n L X > < a : K e y V a l u e O f D i a g r a m O b j e c t K e y a n y T y p e z b w N T n L X > < a : K e y > < K e y > T a b l e s \ o r d e r s   c p \ C o l u m n s \ L a t e s t   o r d e r < / K e y > < / a : K e y > < a : V a l u e   i : t y p e = " D i a g r a m D i s p l a y N o d e V i e w S t a t e " > < H e i g h t > 1 5 0 < / H e i g h t > < I s E x p a n d e d > t r u e < / I s E x p a n d e d > < W i d t h > 2 0 0 < / W i d t h > < / a : V a l u e > < / a : K e y V a l u e O f D i a g r a m O b j e c t K e y a n y T y p e z b w N T n L X > < a : K e y V a l u e O f D i a g r a m O b j e c t K e y a n y T y p e z b w N T n L X > < a : K e y > < K e y > T a b l e s \ o r d e r s   c p \ M e a s u r e s \ S u m   o f   t o t a l a m o u n t < / K e y > < / a : K e y > < a : V a l u e   i : t y p e = " D i a g r a m D i s p l a y N o d e V i e w S t a t e " > < H e i g h t > 1 5 0 < / H e i g h t > < I s E x p a n d e d > t r u e < / I s E x p a n d e d > < W i d t h > 2 0 0 < / W i d t h > < / a : V a l u e > < / a : K e y V a l u e O f D i a g r a m O b j e c t K e y a n y T y p e z b w N T n L X > < a : K e y V a l u e O f D i a g r a m O b j e c t K e y a n y T y p e z b w N T n L X > < a : K e y > < K e y > T a b l e s \ o r d e r s   c p \ S u m   o f   t o t a l a m o u n t \ A d d i t i o n a l   I n f o \ I m p l i c i t   M e a s u r e < / K e y > < / a : K e y > < a : V a l u e   i : t y p e = " D i a g r a m D i s p l a y V i e w S t a t e I D i a g r a m T a g A d d i t i o n a l I n f o " / > < / a : K e y V a l u e O f D i a g r a m O b j e c t K e y a n y T y p e z b w N T n L X > < a : K e y V a l u e O f D i a g r a m O b j e c t K e y a n y T y p e z b w N T n L X > < a : K e y > < K e y > T a b l e s \ o r d e r s   c p \ M e a s u r e s \ S u m   o f   o r d e r _ i d < / K e y > < / a : K e y > < a : V a l u e   i : t y p e = " D i a g r a m D i s p l a y N o d e V i e w S t a t e " > < H e i g h t > 1 5 0 < / H e i g h t > < I s E x p a n d e d > t r u e < / I s E x p a n d e d > < W i d t h > 2 0 0 < / W i d t h > < / a : V a l u e > < / a : K e y V a l u e O f D i a g r a m O b j e c t K e y a n y T y p e z b w N T n L X > < a : K e y V a l u e O f D i a g r a m O b j e c t K e y a n y T y p e z b w N T n L X > < a : K e y > < K e y > T a b l e s \ o r d e r s   c p \ S u m   o f   o r d e r _ i d \ A d d i t i o n a l   I n f o \ I m p l i c i t   M e a s u r e < / K e y > < / a : K e y > < a : V a l u e   i : t y p e = " D i a g r a m D i s p l a y V i e w S t a t e I D i a g r a m T a g A d d i t i o n a l I n f o " / > < / a : K e y V a l u e O f D i a g r a m O b j e c t K e y a n y T y p e z b w N T n L X > < a : K e y V a l u e O f D i a g r a m O b j e c t K e y a n y T y p e z b w N T n L X > < a : K e y > < K e y > T a b l e s \ o r d e r s   c p \ M e a s u r e s \ C o u n t   o f   o r d e r _ i d < / K e y > < / a : K e y > < a : V a l u e   i : t y p e = " D i a g r a m D i s p l a y N o d e V i e w S t a t e " > < H e i g h t > 1 5 0 < / H e i g h t > < I s E x p a n d e d > t r u e < / I s E x p a n d e d > < W i d t h > 2 0 0 < / W i d t h > < / a : V a l u e > < / a : K e y V a l u e O f D i a g r a m O b j e c t K e y a n y T y p e z b w N T n L X > < a : K e y V a l u e O f D i a g r a m O b j e c t K e y a n y T y p e z b w N T n L X > < a : K e y > < K e y > T a b l e s \ o r d e r s   c p \ C o u n t   o f   o r d e r _ i d \ A d d i t i o n a l   I n f o \ I m p l i c i t   M e a s u r e < / K e y > < / a : K e y > < a : V a l u e   i : t y p e = " D i a g r a m D i s p l a y V i e w S t a t e I D i a g r a m T a g A d d i t i o n a l I n f o " / > < / a : K e y V a l u e O f D i a g r a m O b j e c t K e y a n y T y p e z b w N T n L X > < a : K e y V a l u e O f D i a g r a m O b j e c t K e y a n y T y p e z b w N T n L X > < a : K e y > < K e y > T a b l e s \ o r d e r s   c p \ M e a s u r e s \ C o u n t   o f   L a t e s t   o r d e r < / K e y > < / a : K e y > < a : V a l u e   i : t y p e = " D i a g r a m D i s p l a y N o d e V i e w S t a t e " > < H e i g h t > 1 5 0 < / H e i g h t > < I s E x p a n d e d > t r u e < / I s E x p a n d e d > < W i d t h > 2 0 0 < / W i d t h > < / a : V a l u e > < / a : K e y V a l u e O f D i a g r a m O b j e c t K e y a n y T y p e z b w N T n L X > < a : K e y V a l u e O f D i a g r a m O b j e c t K e y a n y T y p e z b w N T n L X > < a : K e y > < K e y > T a b l e s \ o r d e r s   c p \ C o u n t   o f   L a t e s t   o r d e r \ A d d i t i o n a l   I n f o \ I m p l i c i t   M e a s u r e < / K e y > < / a : K e y > < a : V a l u e   i : t y p e = " D i a g r a m D i s p l a y V i e w S t a t e I D i a g r a m T a g A d d i t i o n a l I n f o " / > < / a : K e y V a l u e O f D i a g r a m O b j e c t K e y a n y T y p e z b w N T n L X > < a : K e y V a l u e O f D i a g r a m O b j e c t K e y a n y T y p e z b w N T n L X > < a : K e y > < K e y > T a b l e s \ o r d e r _ d e t a i l s   c p < / K e y > < / a : K e y > < a : V a l u e   i : t y p e = " D i a g r a m D i s p l a y N o d e V i e w S t a t e " > < H e i g h t > 1 5 0 < / H e i g h t > < I s E x p a n d e d > t r u e < / I s E x p a n d e d > < L a y e d O u t > t r u e < / L a y e d O u t > < L e f t > 9 8 9 . 7 1 1 4 3 1 7 0 2 9 9 7 2 9 < / L e f t > < T a b I n d e x > 3 < / T a b I n d e x > < W i d t h > 2 0 0 < / W i d t h > < / a : V a l u e > < / a : K e y V a l u e O f D i a g r a m O b j e c t K e y a n y T y p e z b w N T n L X > < a : K e y V a l u e O f D i a g r a m O b j e c t K e y a n y T y p e z b w N T n L X > < a : K e y > < K e y > T a b l e s \ o r d e r _ d e t a i l s   c p \ C o l u m n s \ o r d e r d e t a i l i d < / K e y > < / a : K e y > < a : V a l u e   i : t y p e = " D i a g r a m D i s p l a y N o d e V i e w S t a t e " > < H e i g h t > 1 5 0 < / H e i g h t > < I s E x p a n d e d > t r u e < / I s E x p a n d e d > < W i d t h > 2 0 0 < / W i d t h > < / a : V a l u e > < / a : K e y V a l u e O f D i a g r a m O b j e c t K e y a n y T y p e z b w N T n L X > < a : K e y V a l u e O f D i a g r a m O b j e c t K e y a n y T y p e z b w N T n L X > < a : K e y > < K e y > T a b l e s \ o r d e r _ d e t a i l s   c p \ C o l u m n s \ o r d e r i d < / K e y > < / a : K e y > < a : V a l u e   i : t y p e = " D i a g r a m D i s p l a y N o d e V i e w S t a t e " > < H e i g h t > 1 5 0 < / H e i g h t > < I s E x p a n d e d > t r u e < / I s E x p a n d e d > < W i d t h > 2 0 0 < / W i d t h > < / a : V a l u e > < / a : K e y V a l u e O f D i a g r a m O b j e c t K e y a n y T y p e z b w N T n L X > < a : K e y V a l u e O f D i a g r a m O b j e c t K e y a n y T y p e z b w N T n L X > < a : K e y > < K e y > T a b l e s \ o r d e r _ d e t a i l s   c p \ C o l u m n s \ p r o d u c t i d < / K e y > < / a : K e y > < a : V a l u e   i : t y p e = " D i a g r a m D i s p l a y N o d e V i e w S t a t e " > < H e i g h t > 1 5 0 < / H e i g h t > < I s E x p a n d e d > t r u e < / I s E x p a n d e d > < W i d t h > 2 0 0 < / W i d t h > < / a : V a l u e > < / a : K e y V a l u e O f D i a g r a m O b j e c t K e y a n y T y p e z b w N T n L X > < a : K e y V a l u e O f D i a g r a m O b j e c t K e y a n y T y p e z b w N T n L X > < a : K e y > < K e y > T a b l e s \ o r d e r _ d e t a i l s   c p \ C o l u m n s \ q u a n t i t y < / K e y > < / a : K e y > < a : V a l u e   i : t y p e = " D i a g r a m D i s p l a y N o d e V i e w S t a t e " > < H e i g h t > 1 5 0 < / H e i g h t > < I s E x p a n d e d > t r u e < / I s E x p a n d e d > < W i d t h > 2 0 0 < / W i d t h > < / a : V a l u e > < / a : K e y V a l u e O f D i a g r a m O b j e c t K e y a n y T y p e z b w N T n L X > < a : K e y V a l u e O f D i a g r a m O b j e c t K e y a n y T y p e z b w N T n L X > < a : K e y > < K e y > T a b l e s \ o r d e r _ d e t a i l s   c p \ C o l u m n s \ u n i t p r i c e < / K e y > < / a : K e y > < a : V a l u e   i : t y p e = " D i a g r a m D i s p l a y N o d e V i e w S t a t e " > < H e i g h t > 1 5 0 < / H e i g h t > < I s E x p a n d e d > t r u e < / I s E x p a n d e d > < W i d t h > 2 0 0 < / W i d t h > < / a : V a l u e > < / a : K e y V a l u e O f D i a g r a m O b j e c t K e y a n y T y p e z b w N T n L X > < a : K e y V a l u e O f D i a g r a m O b j e c t K e y a n y T y p e z b w N T n L X > < a : K e y > < K e y > T a b l e s \ o r d e r _ d e t a i l s   c p \ C o l u m n s \ S a l e s < / K e y > < / a : K e y > < a : V a l u e   i : t y p e = " D i a g r a m D i s p l a y N o d e V i e w S t a t e " > < H e i g h t > 1 5 0 < / H e i g h t > < I s E x p a n d e d > t r u e < / I s E x p a n d e d > < W i d t h > 2 0 0 < / W i d t h > < / a : V a l u e > < / a : K e y V a l u e O f D i a g r a m O b j e c t K e y a n y T y p e z b w N T n L X > < a : K e y V a l u e O f D i a g r a m O b j e c t K e y a n y T y p e z b w N T n L X > < a : K e y > < K e y > T a b l e s \ o r d e r _ d e t a i l s   c p \ M e a s u r e s \ C o u n t   o f   S a l e s < / K e y > < / a : K e y > < a : V a l u e   i : t y p e = " D i a g r a m D i s p l a y N o d e V i e w S t a t e " > < H e i g h t > 1 5 0 < / H e i g h t > < I s E x p a n d e d > t r u e < / I s E x p a n d e d > < W i d t h > 2 0 0 < / W i d t h > < / a : V a l u e > < / a : K e y V a l u e O f D i a g r a m O b j e c t K e y a n y T y p e z b w N T n L X > < a : K e y V a l u e O f D i a g r a m O b j e c t K e y a n y T y p e z b w N T n L X > < a : K e y > < K e y > T a b l e s \ o r d e r _ d e t a i l s   c p \ C o u n t   o f   S a l e s \ A d d i t i o n a l   I n f o \ I m p l i c i t   M e a s u r e < / K e y > < / a : K e y > < a : V a l u e   i : t y p e = " D i a g r a m D i s p l a y V i e w S t a t e I D i a g r a m T a g A d d i t i o n a l I n f o " / > < / a : K e y V a l u e O f D i a g r a m O b j e c t K e y a n y T y p e z b w N T n L X > < a : K e y V a l u e O f D i a g r a m O b j e c t K e y a n y T y p e z b w N T n L X > < a : K e y > < K e y > T a b l e s \ o r d e r _ d e t a i l s   c p \ M e a s u r e s \ S u m   o f   S a l e s < / K e y > < / a : K e y > < a : V a l u e   i : t y p e = " D i a g r a m D i s p l a y N o d e V i e w S t a t e " > < H e i g h t > 1 5 0 < / H e i g h t > < I s E x p a n d e d > t r u e < / I s E x p a n d e d > < W i d t h > 2 0 0 < / W i d t h > < / a : V a l u e > < / a : K e y V a l u e O f D i a g r a m O b j e c t K e y a n y T y p e z b w N T n L X > < a : K e y V a l u e O f D i a g r a m O b j e c t K e y a n y T y p e z b w N T n L X > < a : K e y > < K e y > T a b l e s \ o r d e r _ d e t a i l s   c p \ S u m   o f   S a l e s \ A d d i t i o n a l   I n f o \ I m p l i c i t   M e a s u r e < / K e y > < / a : K e y > < a : V a l u e   i : t y p e = " D i a g r a m D i s p l a y V i e w S t a t e I D i a g r a m T a g A d d i t i o n a l I n f o " / > < / a : K e y V a l u e O f D i a g r a m O b j e c t K e y a n y T y p e z b w N T n L X > < a : K e y V a l u e O f D i a g r a m O b j e c t K e y a n y T y p e z b w N T n L X > < a : K e y > < K e y > T a b l e s \ o r d e r _ d e t a i l s   c p \ M e a s u r e s \ S u m   o f   q u a n t i t y < / K e y > < / a : K e y > < a : V a l u e   i : t y p e = " D i a g r a m D i s p l a y N o d e V i e w S t a t e " > < H e i g h t > 1 5 0 < / H e i g h t > < I s E x p a n d e d > t r u e < / I s E x p a n d e d > < W i d t h > 2 0 0 < / W i d t h > < / a : V a l u e > < / a : K e y V a l u e O f D i a g r a m O b j e c t K e y a n y T y p e z b w N T n L X > < a : K e y V a l u e O f D i a g r a m O b j e c t K e y a n y T y p e z b w N T n L X > < a : K e y > < K e y > T a b l e s \ o r d e r _ d e t a i l s   c p \ S u m   o f   q u a n t i t y \ A d d i t i o n a l   I n f o \ I m p l i c i t   M e a s u r e < / K e y > < / a : K e y > < a : V a l u e   i : t y p e = " D i a g r a m D i s p l a y V i e w S t a t e I D i a g r a m T a g A d d i t i o n a l I n f o " / > < / a : K e y V a l u e O f D i a g r a m O b j e c t K e y a n y T y p e z b w N T n L X > < a : K e y V a l u e O f D i a g r a m O b j e c t K e y a n y T y p e z b w N T n L X > < a : K e y > < K e y > T a b l e s \ o r d e r _ d e t a i l s   c p \ M e a s u r e s \ C o u n t   o f   q u a n t i t y < / K e y > < / a : K e y > < a : V a l u e   i : t y p e = " D i a g r a m D i s p l a y N o d e V i e w S t a t e " > < H e i g h t > 1 5 0 < / H e i g h t > < I s E x p a n d e d > t r u e < / I s E x p a n d e d > < W i d t h > 2 0 0 < / W i d t h > < / a : V a l u e > < / a : K e y V a l u e O f D i a g r a m O b j e c t K e y a n y T y p e z b w N T n L X > < a : K e y V a l u e O f D i a g r a m O b j e c t K e y a n y T y p e z b w N T n L X > < a : K e y > < K e y > T a b l e s \ o r d e r _ d e t a i l s   c p \ C o u n t   o f   q u a n t i t y \ A d d i t i o n a l   I n f o \ I m p l i c i t   M e a s u r e < / K e y > < / a : K e y > < a : V a l u e   i : t y p e = " D i a g r a m D i s p l a y V i e w S t a t e I D i a g r a m T a g A d d i t i o n a l I n f o " / > < / a : K e y V a l u e O f D i a g r a m O b j e c t K e y a n y T y p e z b w N T n L X > < a : K e y V a l u e O f D i a g r a m O b j e c t K e y a n y T y p e z b w N T n L X > < a : K e y > < K e y > T a b l e s \ o r d e r _ d e t a i l s   c p \ M e a s u r e s \ S u m   o f   u n i t p r i c e < / K e y > < / a : K e y > < a : V a l u e   i : t y p e = " D i a g r a m D i s p l a y N o d e V i e w S t a t e " > < H e i g h t > 1 5 0 < / H e i g h t > < I s E x p a n d e d > t r u e < / I s E x p a n d e d > < W i d t h > 2 0 0 < / W i d t h > < / a : V a l u e > < / a : K e y V a l u e O f D i a g r a m O b j e c t K e y a n y T y p e z b w N T n L X > < a : K e y V a l u e O f D i a g r a m O b j e c t K e y a n y T y p e z b w N T n L X > < a : K e y > < K e y > T a b l e s \ o r d e r _ d e t a i l s   c p \ S u m   o f   u n i t p r i c e \ A d d i t i o n a l   I n f o \ I m p l i c i t   M e a s u r e < / K e y > < / a : K e y > < a : V a l u e   i : t y p e = " D i a g r a m D i s p l a y V i e w S t a t e I D i a g r a m T a g A d d i t i o n a l I n f o " / > < / a : K e y V a l u e O f D i a g r a m O b j e c t K e y a n y T y p e z b w N T n L X > < a : K e y V a l u e O f D i a g r a m O b j e c t K e y a n y T y p e z b w N T n L X > < a : K e y > < K e y > R e l a t i o n s h i p s \ & l t ; T a b l e s \ o r d e r s   c p \ C o l u m n s \ c u s t o m e r _ i d & g t ; - & l t ; T a b l e s \ C u s t o m e r   c p \ C o l u m n s \ c u s t o m e r _ i d & g t ; < / K e y > < / a : K e y > < a : V a l u e   i : t y p e = " D i a g r a m D i s p l a y L i n k V i e w S t a t e " > < A u t o m a t i o n P r o p e r t y H e l p e r T e x t > E n d   p o i n t   1 :   ( 6 4 3 . 8 0 7 6 2 1 1 3 5 3 3 2 , 7 5 ) .   E n d   p o i n t   2 :   ( 2 1 6 , 7 5 )   < / A u t o m a t i o n P r o p e r t y H e l p e r T e x t > < L a y e d O u t > t r u e < / L a y e d O u t > < P o i n t s   x m l n s : b = " h t t p : / / s c h e m a s . d a t a c o n t r a c t . o r g / 2 0 0 4 / 0 7 / S y s t e m . W i n d o w s " > < b : P o i n t > < b : _ x > 6 4 3 . 8 0 7 6 2 1 1 3 5 3 3 1 6 < / b : _ x > < b : _ y > 7 5 < / b : _ y > < / b : P o i n t > < b : P o i n t > < b : _ x > 5 9 9 . 3 5 5 7 1 6 < / b : _ x > < b : _ y > 7 5 < / b : _ y > < / b : P o i n t > < b : P o i n t > < b : _ x > 5 9 7 . 3 5 5 7 1 6 < / b : _ x > < b : _ y > 7 7 < / b : _ y > < / b : P o i n t > < b : P o i n t > < b : _ x > 5 9 7 . 3 5 5 7 1 6 < / b : _ x > < b : _ y > 1 6 7 . 5 < / b : _ y > < / b : P o i n t > < b : P o i n t > < b : _ x > 5 9 5 . 3 5 5 7 1 6 < / b : _ x > < b : _ y > 1 6 9 . 5 < / b : _ y > < / b : P o i n t > < b : P o i n t > < b : _ x > 3 1 2 . 4 0 3 8 1 1 0 0 4 4 9 9 9 7 < / b : _ x > < b : _ y > 1 6 9 . 5 < / b : _ y > < / b : P o i n t > < b : P o i n t > < b : _ x > 3 1 0 . 4 0 3 8 1 1 0 0 4 4 9 9 9 7 < / b : _ x > < b : _ y > 1 6 7 . 5 < / b : _ y > < / b : P o i n t > < b : P o i n t > < b : _ x > 3 1 0 . 4 0 3 8 1 1 0 0 4 4 9 9 9 7 < / b : _ x > < b : _ y > 7 7 < / b : _ y > < / b : P o i n t > < b : P o i n t > < b : _ x > 3 0 8 . 4 0 3 8 1 1 0 0 4 4 9 9 9 7 < / b : _ x > < b : _ y > 7 5 < / b : _ y > < / b : P o i n t > < b : P o i n t > < b : _ x > 2 1 5 . 9 9 9 9 9 9 9 9 9 9 9 9 9 7 < / b : _ x > < b : _ y > 7 5 < / b : _ y > < / b : P o i n t > < / P o i n t s > < / a : V a l u e > < / a : K e y V a l u e O f D i a g r a m O b j e c t K e y a n y T y p e z b w N T n L X > < a : K e y V a l u e O f D i a g r a m O b j e c t K e y a n y T y p e z b w N T n L X > < a : K e y > < K e y > R e l a t i o n s h i p s \ & l t ; T a b l e s \ o r d e r s   c p \ C o l u m n s \ c u s t o m e r _ i d & g t ; - & l t ; T a b l e s \ C u s t o m e r   c p \ C o l u m n s \ c u s t o m e r _ i d & g t ; \ F K 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 R e l a t i o n s h i p s \ & l t ; T a b l e s \ o r d e r s   c p \ C o l u m n s \ c u s t o m e r _ i d & g t ; - & l t ; T a b l e s \ C u s t o m e r   c p \ C o l u m n s \ c u s t o m e r _ i d & g t ; \ P K < / K e y > < / a : K e y > < a : V a l u e   i : t y p e = " D i a g r a m D i s p l a y L i n k E n d p o i n t V i e w S t a t e " > < H e i g h t > 1 6 < / H e i g h t > < L a b e l L o c a t i o n   x m l n s : b = " h t t p : / / s c h e m a s . d a t a c o n t r a c t . o r g / 2 0 0 4 / 0 7 / S y s t e m . W i n d o w s " > < b : _ x > 1 9 9 . 9 9 9 9 9 9 9 9 9 9 9 9 9 7 < / b : _ x > < b : _ y > 6 7 < / b : _ y > < / L a b e l L o c a t i o n > < L o c a t i o n   x m l n s : b = " h t t p : / / s c h e m a s . d a t a c o n t r a c t . o r g / 2 0 0 4 / 0 7 / S y s t e m . W i n d o w s " > < b : _ x > 2 0 0 . 0 0 0 0 0 0 0 0 0 0 0 0 0 6 < / b : _ x > < b : _ y > 7 5 < / b : _ y > < / L o c a t i o n > < S h a p e R o t a t e A n g l e > 3 6 0 < / S h a p e R o t a t e A n g l e > < W i d t h > 1 6 < / W i d t h > < / a : V a l u e > < / a : K e y V a l u e O f D i a g r a m O b j e c t K e y a n y T y p e z b w N T n L X > < a : K e y V a l u e O f D i a g r a m O b j e c t K e y a n y T y p e z b w N T n L X > < a : K e y > < K e y > R e l a t i o n s h i p s \ & l t ; T a b l e s \ o r d e r s   c p \ C o l u m n s \ c u s t o m e r _ i d & g t ; - & l t ; T a b l e s \ C u s t o m e r   c p \ C o l u m n s \ c u s t o m e r _ i d & g t ; \ C r o s s F i l t e r < / K e y > < / a : K e y > < a : V a l u e   i : t y p e = " D i a g r a m D i s p l a y L i n k C r o s s F i l t e r V i e w S t a t e " > < P o i n t s   x m l n s : b = " h t t p : / / s c h e m a s . d a t a c o n t r a c t . o r g / 2 0 0 4 / 0 7 / S y s t e m . W i n d o w s " > < b : P o i n t > < b : _ x > 6 4 3 . 8 0 7 6 2 1 1 3 5 3 3 1 6 < / b : _ x > < b : _ y > 7 5 < / b : _ y > < / b : P o i n t > < b : P o i n t > < b : _ x > 5 9 9 . 3 5 5 7 1 6 < / b : _ x > < b : _ y > 7 5 < / b : _ y > < / b : P o i n t > < b : P o i n t > < b : _ x > 5 9 7 . 3 5 5 7 1 6 < / b : _ x > < b : _ y > 7 7 < / b : _ y > < / b : P o i n t > < b : P o i n t > < b : _ x > 5 9 7 . 3 5 5 7 1 6 < / b : _ x > < b : _ y > 1 6 7 . 5 < / b : _ y > < / b : P o i n t > < b : P o i n t > < b : _ x > 5 9 5 . 3 5 5 7 1 6 < / b : _ x > < b : _ y > 1 6 9 . 5 < / b : _ y > < / b : P o i n t > < b : P o i n t > < b : _ x > 3 1 2 . 4 0 3 8 1 1 0 0 4 4 9 9 9 7 < / b : _ x > < b : _ y > 1 6 9 . 5 < / b : _ y > < / b : P o i n t > < b : P o i n t > < b : _ x > 3 1 0 . 4 0 3 8 1 1 0 0 4 4 9 9 9 7 < / b : _ x > < b : _ y > 1 6 7 . 5 < / b : _ y > < / b : P o i n t > < b : P o i n t > < b : _ x > 3 1 0 . 4 0 3 8 1 1 0 0 4 4 9 9 9 7 < / b : _ x > < b : _ y > 7 7 < / b : _ y > < / b : P o i n t > < b : P o i n t > < b : _ x > 3 0 8 . 4 0 3 8 1 1 0 0 4 4 9 9 9 7 < / b : _ x > < b : _ y > 7 5 < / b : _ y > < / b : P o i n t > < b : P o i n t > < b : _ x > 2 1 5 . 9 9 9 9 9 9 9 9 9 9 9 9 9 7 < / b : _ x > < b : _ y > 7 5 < / b : _ y > < / b : P o i n t > < / P o i n t s > < / a : V a l u e > < / a : K e y V a l u e O f D i a g r a m O b j e c t K e y a n y T y p e z b w N T n L X > < a : K e y V a l u e O f D i a g r a m O b j e c t K e y a n y T y p e z b w N T n L X > < a : K e y > < K e y > R e l a t i o n s h i p s \ & l t ; T a b l e s \ o r d e r _ d e t a i l s   c p \ C o l u m n s \ p r o d u c t i d & g t ; - & l t ; T a b l e s \ p r o d u c t s   c p \ C o l u m n s \ p r o d u c t i d & g t ; < / K e y > < / a : K e y > < a : V a l u e   i : t y p e = " D i a g r a m D i s p l a y L i n k V i e w S t a t e " > < A u t o m a t i o n P r o p e r t y H e l p e r T e x t > E n d   p o i n t   1 :   ( 9 7 3 . 7 1 1 4 3 1 7 0 2 9 9 7 , 8 5 ) .   E n d   p o i n t   2 :   ( 5 4 5 . 9 0 3 8 1 0 5 6 7 6 6 6 , 7 5 )   < / A u t o m a t i o n P r o p e r t y H e l p e r T e x t > < L a y e d O u t > t r u e < / L a y e d O u t > < P o i n t s   x m l n s : b = " h t t p : / / s c h e m a s . d a t a c o n t r a c t . o r g / 2 0 0 4 / 0 7 / S y s t e m . W i n d o w s " > < b : P o i n t > < b : _ x > 9 7 3 . 7 1 1 4 3 1 7 0 2 9 9 7 4 < / b : _ x > < b : _ y > 8 5 < / b : _ y > < / b : P o i n t > < b : P o i n t > < b : _ x > 8 8 1 . 3 0 7 6 2 0 9 9 5 5 < / b : _ x > < b : _ y > 8 5 < / b : _ y > < / b : P o i n t > < b : P o i n t > < b : _ x > 8 7 9 . 3 0 7 6 2 0 9 9 5 5 < / b : _ x > < b : _ y > 8 7 < / b : _ y > < / b : P o i n t > < b : P o i n t > < b : _ x > 8 7 9 . 3 0 7 6 2 0 9 9 5 5 < / b : _ x > < b : _ y > 1 7 2 . 5 < / b : _ y > < / b : P o i n t > < b : P o i n t > < b : _ x > 8 7 7 . 3 0 7 6 2 0 9 9 5 5 < / b : _ x > < b : _ y > 1 7 4 . 5 < / b : _ y > < / b : P o i n t > < b : P o i n t > < b : _ x > 5 9 4 . 3 5 5 7 1 6 < / b : _ x > < b : _ y > 1 7 4 . 5 < / b : _ y > < / b : P o i n t > < b : P o i n t > < b : _ x > 5 9 2 . 3 5 5 7 1 6 < / b : _ x > < b : _ y > 1 7 2 . 5 < / b : _ y > < / b : P o i n t > < b : P o i n t > < b : _ x > 5 9 2 . 3 5 5 7 1 6 < / b : _ x > < b : _ y > 7 7 < / b : _ y > < / b : P o i n t > < b : P o i n t > < b : _ x > 5 9 0 . 3 5 5 7 1 6 < / b : _ x > < b : _ y > 7 5 < / b : _ y > < / b : P o i n t > < b : P o i n t > < b : _ x > 5 4 5 . 9 0 3 8 1 0 5 6 7 6 6 5 6 9 < / b : _ x > < b : _ y > 7 5 < / b : _ y > < / b : P o i n t > < / P o i n t s > < / a : V a l u e > < / a : K e y V a l u e O f D i a g r a m O b j e c t K e y a n y T y p e z b w N T n L X > < a : K e y V a l u e O f D i a g r a m O b j e c t K e y a n y T y p e z b w N T n L X > < a : K e y > < K e y > R e l a t i o n s h i p s \ & l t ; T a b l e s \ o r d e r _ d e t a i l s   c p \ C o l u m n s \ p r o d u c t i d & g t ; - & l t ; T a b l e s \ p r o d u c t s   c p \ C o l u m n s \ p r o d u c t i d & g t ; \ F K < / K e y > < / a : K e y > < a : V a l u e   i : t y p e = " D i a g r a m D i s p l a y L i n k E n d p o i n t V i e w S t a t e " > < H e i g h t > 1 6 < / H e i g h t > < L a b e l L o c a t i o n   x m l n s : b = " h t t p : / / s c h e m a s . d a t a c o n t r a c t . o r g / 2 0 0 4 / 0 7 / S y s t e m . W i n d o w s " > < b : _ x > 9 7 3 . 7 1 1 4 3 1 7 0 2 9 9 7 4 < / b : _ x > < b : _ y > 7 7 < / b : _ y > < / L a b e l L o c a t i o n > < L o c a t i o n   x m l n s : b = " h t t p : / / s c h e m a s . d a t a c o n t r a c t . o r g / 2 0 0 4 / 0 7 / S y s t e m . W i n d o w s " > < b : _ x > 9 8 9 . 7 1 1 4 3 1 7 0 2 9 9 7 4 < / b : _ x > < b : _ y > 8 5 < / b : _ y > < / L o c a t i o n > < S h a p e R o t a t e A n g l e > 1 8 0 < / S h a p e R o t a t e A n g l e > < W i d t h > 1 6 < / W i d t h > < / a : V a l u e > < / a : K e y V a l u e O f D i a g r a m O b j e c t K e y a n y T y p e z b w N T n L X > < a : K e y V a l u e O f D i a g r a m O b j e c t K e y a n y T y p e z b w N T n L X > < a : K e y > < K e y > R e l a t i o n s h i p s \ & l t ; T a b l e s \ o r d e r _ d e t a i l s   c p \ C o l u m n s \ p r o d u c t i d & g t ; - & l t ; T a b l e s \ p r o d u c t s   c p \ C o l u m n s \ p r o d u c t i d & g t ; \ P K < / K e y > < / a : K e y > < a : V a l u e   i : t y p e = " D i a g r a m D i s p l a y L i n k E n d p o i n t V i e w S t a t e " > < H e i g h t > 1 6 < / H e i g h t > < L a b e l L o c a t i o n   x m l n s : b = " h t t p : / / s c h e m a s . d a t a c o n t r a c t . o r g / 2 0 0 4 / 0 7 / S y s t e m . W i n d o w s " > < b : _ x > 5 2 9 . 9 0 3 8 1 0 5 6 7 6 6 5 6 9 < / b : _ x > < b : _ y > 6 7 < / b : _ y > < / L a b e l L o c a t i o n > < L o c a t i o n   x m l n s : b = " h t t p : / / s c h e m a s . d a t a c o n t r a c t . o r g / 2 0 0 4 / 0 7 / S y s t e m . W i n d o w s " > < b : _ x > 5 2 9 . 9 0 3 8 1 0 5 6 7 6 6 5 6 9 < / b : _ x > < b : _ y > 7 5 < / b : _ y > < / L o c a t i o n > < S h a p e R o t a t e A n g l e > 3 6 0 < / S h a p e R o t a t e A n g l e > < W i d t h > 1 6 < / W i d t h > < / a : V a l u e > < / a : K e y V a l u e O f D i a g r a m O b j e c t K e y a n y T y p e z b w N T n L X > < a : K e y V a l u e O f D i a g r a m O b j e c t K e y a n y T y p e z b w N T n L X > < a : K e y > < K e y > R e l a t i o n s h i p s \ & l t ; T a b l e s \ o r d e r _ d e t a i l s   c p \ C o l u m n s \ p r o d u c t i d & g t ; - & l t ; T a b l e s \ p r o d u c t s   c p \ C o l u m n s \ p r o d u c t i d & g t ; \ C r o s s F i l t e r < / K e y > < / a : K e y > < a : V a l u e   i : t y p e = " D i a g r a m D i s p l a y L i n k C r o s s F i l t e r V i e w S t a t e " > < P o i n t s   x m l n s : b = " h t t p : / / s c h e m a s . d a t a c o n t r a c t . o r g / 2 0 0 4 / 0 7 / S y s t e m . W i n d o w s " > < b : P o i n t > < b : _ x > 9 7 3 . 7 1 1 4 3 1 7 0 2 9 9 7 4 < / b : _ x > < b : _ y > 8 5 < / b : _ y > < / b : P o i n t > < b : P o i n t > < b : _ x > 8 8 1 . 3 0 7 6 2 0 9 9 5 5 < / b : _ x > < b : _ y > 8 5 < / b : _ y > < / b : P o i n t > < b : P o i n t > < b : _ x > 8 7 9 . 3 0 7 6 2 0 9 9 5 5 < / b : _ x > < b : _ y > 8 7 < / b : _ y > < / b : P o i n t > < b : P o i n t > < b : _ x > 8 7 9 . 3 0 7 6 2 0 9 9 5 5 < / b : _ x > < b : _ y > 1 7 2 . 5 < / b : _ y > < / b : P o i n t > < b : P o i n t > < b : _ x > 8 7 7 . 3 0 7 6 2 0 9 9 5 5 < / b : _ x > < b : _ y > 1 7 4 . 5 < / b : _ y > < / b : P o i n t > < b : P o i n t > < b : _ x > 5 9 4 . 3 5 5 7 1 6 < / b : _ x > < b : _ y > 1 7 4 . 5 < / b : _ y > < / b : P o i n t > < b : P o i n t > < b : _ x > 5 9 2 . 3 5 5 7 1 6 < / b : _ x > < b : _ y > 1 7 2 . 5 < / b : _ y > < / b : P o i n t > < b : P o i n t > < b : _ x > 5 9 2 . 3 5 5 7 1 6 < / b : _ x > < b : _ y > 7 7 < / b : _ y > < / b : P o i n t > < b : P o i n t > < b : _ x > 5 9 0 . 3 5 5 7 1 6 < / b : _ x > < b : _ y > 7 5 < / b : _ y > < / b : P o i n t > < b : P o i n t > < b : _ x > 5 4 5 . 9 0 3 8 1 0 5 6 7 6 6 5 6 9 < / b : _ x > < b : _ y > 7 5 < / b : _ y > < / b : P o i n t > < / P o i n t s > < / a : V a l u e > < / a : K e y V a l u e O f D i a g r a m O b j e c t K e y a n y T y p e z b w N T n L X > < a : K e y V a l u e O f D i a g r a m O b j e c t K e y a n y T y p e z b w N T n L X > < a : K e y > < K e y > R e l a t i o n s h i p s \ & l t ; T a b l e s \ o r d e r _ d e t a i l s   c p \ C o l u m n s \ o r d e r i d & g t ; - & l t ; T a b l e s \ o r d e r s   c p \ C o l u m n s \ o r d e r _ i d & g t ; < / K e y > < / a : K e y > < a : V a l u e   i : t y p e = " D i a g r a m D i s p l a y L i n k V i e w S t a t e " > < A u t o m a t i o n P r o p e r t y H e l p e r T e x t > E n d   p o i n t   1 :   ( 9 7 3 . 7 1 1 4 3 1 7 0 2 9 9 7 , 6 5 ) .   E n d   p o i n t   2 :   ( 8 7 5 . 8 0 7 6 2 1 1 3 5 3 3 2 , 6 5 )   < / A u t o m a t i o n P r o p e r t y H e l p e r T e x t > < L a y e d O u t > t r u e < / L a y e d O u t > < P o i n t s   x m l n s : b = " h t t p : / / s c h e m a s . d a t a c o n t r a c t . o r g / 2 0 0 4 / 0 7 / S y s t e m . W i n d o w s " > < b : P o i n t > < b : _ x > 9 7 3 . 7 1 1 4 3 1 7 0 2 9 9 7 2 9 < / b : _ x > < b : _ y > 6 5 < / b : _ y > < / b : P o i n t > < b : P o i n t > < b : _ x > 8 7 5 . 8 0 7 6 2 1 1 3 5 3 3 1 6 < / b : _ x > < b : _ y > 6 5 < / b : _ y > < / b : P o i n t > < / P o i n t s > < / a : V a l u e > < / a : K e y V a l u e O f D i a g r a m O b j e c t K e y a n y T y p e z b w N T n L X > < a : K e y V a l u e O f D i a g r a m O b j e c t K e y a n y T y p e z b w N T n L X > < a : K e y > < K e y > R e l a t i o n s h i p s \ & l t ; T a b l e s \ o r d e r _ d e t a i l s   c p \ C o l u m n s \ o r d e r i d & g t ; - & l t ; T a b l e s \ o r d e r s   c p \ C o l u m n s \ o r d e r _ i d & g t ; \ F K < / K e y > < / a : K e y > < a : V a l u e   i : t y p e = " D i a g r a m D i s p l a y L i n k E n d p o i n t V i e w S t a t e " > < H e i g h t > 1 6 < / H e i g h t > < L a b e l L o c a t i o n   x m l n s : b = " h t t p : / / s c h e m a s . d a t a c o n t r a c t . o r g / 2 0 0 4 / 0 7 / S y s t e m . W i n d o w s " > < b : _ x > 9 7 3 . 7 1 1 4 3 1 7 0 2 9 9 7 2 9 < / b : _ x > < b : _ y > 5 7 < / b : _ y > < / L a b e l L o c a t i o n > < L o c a t i o n   x m l n s : b = " h t t p : / / s c h e m a s . d a t a c o n t r a c t . o r g / 2 0 0 4 / 0 7 / S y s t e m . W i n d o w s " > < b : _ x > 9 8 9 . 7 1 1 4 3 1 7 0 2 9 9 7 2 9 < / b : _ x > < b : _ y > 6 5 < / b : _ y > < / L o c a t i o n > < S h a p e R o t a t e A n g l e > 1 8 0 < / S h a p e R o t a t e A n g l e > < W i d t h > 1 6 < / W i d t h > < / a : V a l u e > < / a : K e y V a l u e O f D i a g r a m O b j e c t K e y a n y T y p e z b w N T n L X > < a : K e y V a l u e O f D i a g r a m O b j e c t K e y a n y T y p e z b w N T n L X > < a : K e y > < K e y > R e l a t i o n s h i p s \ & l t ; T a b l e s \ o r d e r _ d e t a i l s   c p \ C o l u m n s \ o r d e r i d & g t ; - & l t ; T a b l e s \ o r d e r s   c p \ C o l u m n s \ o r d e r _ i d & g t ; \ P K < / K e y > < / a : K e y > < a : V a l u e   i : t y p e = " D i a g r a m D i s p l a y L i n k E n d p o i n t V i e w S t a t e " > < H e i g h t > 1 6 < / H e i g h t > < L a b e l L o c a t i o n   x m l n s : b = " h t t p : / / s c h e m a s . d a t a c o n t r a c t . o r g / 2 0 0 4 / 0 7 / S y s t e m . W i n d o w s " > < b : _ x > 8 5 9 . 8 0 7 6 2 1 1 3 5 3 3 1 6 < / b : _ x > < b : _ y > 5 7 < / b : _ y > < / L a b e l L o c a t i o n > < L o c a t i o n   x m l n s : b = " h t t p : / / s c h e m a s . d a t a c o n t r a c t . o r g / 2 0 0 4 / 0 7 / S y s t e m . W i n d o w s " > < b : _ x > 8 5 9 . 8 0 7 6 2 1 1 3 5 3 3 1 6 < / b : _ x > < b : _ y > 6 5 < / b : _ y > < / L o c a t i o n > < S h a p e R o t a t e A n g l e > 3 6 0 < / S h a p e R o t a t e A n g l e > < W i d t h > 1 6 < / W i d t h > < / a : V a l u e > < / a : K e y V a l u e O f D i a g r a m O b j e c t K e y a n y T y p e z b w N T n L X > < a : K e y V a l u e O f D i a g r a m O b j e c t K e y a n y T y p e z b w N T n L X > < a : K e y > < K e y > R e l a t i o n s h i p s \ & l t ; T a b l e s \ o r d e r _ d e t a i l s   c p \ C o l u m n s \ o r d e r i d & g t ; - & l t ; T a b l e s \ o r d e r s   c p \ C o l u m n s \ o r d e r _ i d & g t ; \ C r o s s F i l t e r < / K e y > < / a : K e y > < a : V a l u e   i : t y p e = " D i a g r a m D i s p l a y L i n k C r o s s F i l t e r V i e w S t a t e " > < P o i n t s   x m l n s : b = " h t t p : / / s c h e m a s . d a t a c o n t r a c t . o r g / 2 0 0 4 / 0 7 / S y s t e m . W i n d o w s " > < b : P o i n t > < b : _ x > 9 7 3 . 7 1 1 4 3 1 7 0 2 9 9 7 2 9 < / b : _ x > < b : _ y > 6 5 < / b : _ y > < / b : P o i n t > < b : P o i n t > < b : _ x > 8 7 5 . 8 0 7 6 2 1 1 3 5 3 3 1 6 < / b : _ x > < b : _ y > 6 5 < / b : _ y > < / b : P o i n t > < / P o i n t s > < / a : V a l u e > < / a : K e y V a l u e O f D i a g r a m O b j e c t K e y a n y T y p e z b w N T n L X > < / V i e w S t a t e s > < / D i a g r a m M a n a g e r . S e r i a l i z a b l e D i a g r a m > < D i a g r a m M a n a g e r . S e r i a l i z a b l e D i a g r a m > < A d a p t e r   i : t y p e = " M e a s u r e D i a g r a m S a n d b o x A d a p t e r " > < T a b l e N a m e > C u s t o m e r   c p 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  c p 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 q u a n t i t y < / K e y > < / D i a g r a m O b j e c t K e y > < D i a g r a m O b j e c t K e y > < K e y > M e a s u r e s \ T o t a l   q u a n t i t y \ T a g I n f o \ F o r m u l a < / K e y > < / D i a g r a m O b j e c t K e y > < D i a g r a m O b j e c t K e y > < K e y > M e a s u r e s \ T o t a l   q u a n t i t y \ T a g I n f o \ V a l u e < / K e y > < / D i a g r a m O b j e c t K e y > < D i a g r a m O b j e c t K e y > < K e y > M e a s u r e s \ t o t a l   o r d e r s < / K e y > < / D i a g r a m O b j e c t K e y > < D i a g r a m O b j e c t K e y > < K e y > M e a s u r e s \ t o t a l   o r d e r s \ T a g I n f o \ F o r m u l a < / K e y > < / D i a g r a m O b j e c t K e y > < D i a g r a m O b j e c t K e y > < K e y > M e a s u r e s \ t o t a l   o r d e r s \ T a g I n f o \ V a l u e < / K e y > < / D i a g r a m O b j e c t K e y > < D i a g r a m O b j e c t K e y > < K e y > M e a s u r e s \ A v e r a g e   S a l e s < / K e y > < / D i a g r a m O b j e c t K e y > < D i a g r a m O b j e c t K e y > < K e y > M e a s u r e s \ A v e r a g e   S a l e s \ T a g I n f o \ F o r m u l a < / K e y > < / D i a g r a m O b j e c t K e y > < D i a g r a m O b j e c t K e y > < K e y > M e a s u r e s \ A v e r a g e   S a l e s \ T a g I n f o \ V a l u e < / K e y > < / D i a g r a m O b j e c t K e y > < D i a g r a m O b j e c t K e y > < K e y > M e a s u r e s \ A v e r a g e   t o t a l a m o u n t < / K e y > < / D i a g r a m O b j e c t K e y > < D i a g r a m O b j e c t K e y > < K e y > M e a s u r e s \ A v e r a g e   t o t a l a m o u n t \ T a g I n f o \ F o r m u l a < / K e y > < / D i a g r a m O b j e c t K e y > < D i a g r a m O b j e c t K e y > < K e y > M e a s u r e s \ A v e r a g e   t o t a l a m o u n t \ T a g I n f o \ V a l u e < / K e y > < / D i a g r a m O b j e c t K e y > < D i a g r a m O b j e c t K e y > < K e y > M e a s u r e s \ R e c e n t   o r d e r   s t a t u s < / K e y > < / D i a g r a m O b j e c t K e y > < D i a g r a m O b j e c t K e y > < K e y > M e a s u r e s \ R e c e n t   o r d e r   s t a t u s \ T a g I n f o \ F o r m u l a < / K e y > < / D i a g r a m O b j e c t K e y > < D i a g r a m O b j e c t K e y > < K e y > M e a s u r e s \ R e c e n t   o r d e r   s t a t u s \ T a g I n f o \ V a l u e < / K e y > < / D i a g r a m O b j e c t K e y > < D i a g r a m O b j e c t K e y > < K e y > M e a s u r e s \ m e a s u r e   1 < / K e y > < / D i a g r a m O b j e c t K e y > < D i a g r a m O b j e c t K e y > < K e y > M e a s u r e s \ m e a s u r e   1 \ T a g I n f o \ F o r m u l a < / K e y > < / D i a g r a m O b j e c t K e y > < D i a g r a m O b j e c t K e y > < K e y > M e a s u r e s \ m e a s u r e   1 \ T a g I n f o \ V a l u e < / K e y > < / D i a g r a m O b j e c t K e y > < D i a g r a m O b j e c t K e y > < K e y > C o l u m n s \ c u s t o m e r _ i d < / K e y > < / D i a g r a m O b j e c t K e y > < D i a g r a m O b j e c t K e y > < K e y > C o l u m n s \ N a m e s < / K e y > < / D i a g r a m O b j e c t K e y > < D i a g r a m O b j e c t K e y > < K e y > C o l u m n s \ e m a i l < / K e y > < / D i a g r a m O b j e c t K e y > < D i a g r a m O b j e c t K e y > < K e y > C o l u m n s \ s i g n u p _ d a t e < / K e y > < / D i a g r a m O b j e c t K e y > < D i a g r a m O b j e c t K e y > < K e y > C o l u m n s \ Y e a r 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 q u a n t i t y < / K e y > < / a : K e y > < a : V a l u e   i : t y p e = " M e a s u r e G r i d N o d e V i e w S t a t e " > < L a y e d O u t > t r u e < / L a y e d O u t > < / a : V a l u e > < / a : K e y V a l u e O f D i a g r a m O b j e c t K e y a n y T y p e z b w N T n L X > < a : K e y V a l u e O f D i a g r a m O b j e c t K e y a n y T y p e z b w N T n L X > < a : K e y > < K e y > M e a s u r e s \ T o t a l   q u a n t i t y \ T a g I n f o \ F o r m u l a < / K e y > < / a : K e y > < a : V a l u e   i : t y p e = " M e a s u r e G r i d V i e w S t a t e I D i a g r a m T a g A d d i t i o n a l I n f o " / > < / a : K e y V a l u e O f D i a g r a m O b j e c t K e y a n y T y p e z b w N T n L X > < a : K e y V a l u e O f D i a g r a m O b j e c t K e y a n y T y p e z b w N T n L X > < a : K e y > < K e y > M e a s u r e s \ T o t a l   q u a n t i t y \ T a g I n f o \ V a l u e < / K e y > < / a : K e y > < a : V a l u e   i : t y p e = " M e a s u r e G r i d V i e w S t a t e I D i a g r a m T a g A d d i t i o n a l I n f o " / > < / a : K e y V a l u e O f D i a g r a m O b j e c t K e y a n y T y p e z b w N T n L X > < a : K e y V a l u e O f D i a g r a m O b j e c t K e y a n y T y p e z b w N T n L X > < a : K e y > < K e y > M e a s u r e s \ t o t a l   o r d e r s < / K e y > < / a : K e y > < a : V a l u e   i : t y p e = " M e a s u r e G r i d N o d e V i e w S t a t e " > < L a y e d O u t > t r u e < / L a y e d O u t > < R o w > 1 < / R o w > < / a : V a l u e > < / a : K e y V a l u e O f D i a g r a m O b j e c t K e y a n y T y p e z b w N T n L X > < a : K e y V a l u e O f D i a g r a m O b j e c t K e y a n y T y p e z b w N T n L X > < a : K e y > < K e y > M e a s u r e s \ t o t a l   o r d e r s \ T a g I n f o \ F o r m u l a < / K e y > < / a : K e y > < a : V a l u e   i : t y p e = " M e a s u r e G r i d V i e w S t a t e I D i a g r a m T a g A d d i t i o n a l I n f o " / > < / a : K e y V a l u e O f D i a g r a m O b j e c t K e y a n y T y p e z b w N T n L X > < a : K e y V a l u e O f D i a g r a m O b j e c t K e y a n y T y p e z b w N T n L X > < a : K e y > < K e y > M e a s u r e s \ t o t a l   o r d e r s \ T a g I n f o \ V a l u e < / K e y > < / a : K e y > < a : V a l u e   i : t y p e = " M e a s u r e G r i d V i e w S t a t e I D i a g r a m T a g A d d i t i o n a l I n f o " / > < / a : K e y V a l u e O f D i a g r a m O b j e c t K e y a n y T y p e z b w N T n L X > < a : K e y V a l u e O f D i a g r a m O b j e c t K e y a n y T y p e z b w N T n L X > < a : K e y > < K e y > M e a s u r e s \ A v e r a g e   S a l e s < / K e y > < / a : K e y > < a : V a l u e   i : t y p e = " M e a s u r e G r i d N o d e V i e w S t a t e " > < L a y e d O u t > t r u e < / L a y e d O u t > < R o w > 2 < / R o w > < / a : V a l u e > < / a : K e y V a l u e O f D i a g r a m O b j e c t K e y a n y T y p e z b w N T n L X > < a : K e y V a l u e O f D i a g r a m O b j e c t K e y a n y T y p e z b w N T n L X > < a : K e y > < K e y > M e a s u r e s \ A v e r a g e   S a l e s \ T a g I n f o \ F o r m u l a < / K e y > < / a : K e y > < a : V a l u e   i : t y p e = " M e a s u r e G r i d V i e w S t a t e I D i a g r a m T a g A d d i t i o n a l I n f o " / > < / a : K e y V a l u e O f D i a g r a m O b j e c t K e y a n y T y p e z b w N T n L X > < a : K e y V a l u e O f D i a g r a m O b j e c t K e y a n y T y p e z b w N T n L X > < a : K e y > < K e y > M e a s u r e s \ A v e r a g e   S a l e s \ T a g I n f o \ V a l u e < / K e y > < / a : K e y > < a : V a l u e   i : t y p e = " M e a s u r e G r i d V i e w S t a t e I D i a g r a m T a g A d d i t i o n a l I n f o " / > < / a : K e y V a l u e O f D i a g r a m O b j e c t K e y a n y T y p e z b w N T n L X > < a : K e y V a l u e O f D i a g r a m O b j e c t K e y a n y T y p e z b w N T n L X > < a : K e y > < K e y > M e a s u r e s \ A v e r a g e   t o t a l a m o u n t < / K e y > < / a : K e y > < a : V a l u e   i : t y p e = " M e a s u r e G r i d N o d e V i e w S t a t e " > < L a y e d O u t > t r u e < / L a y e d O u t > < R o w > 3 < / R o w > < / a : V a l u e > < / a : K e y V a l u e O f D i a g r a m O b j e c t K e y a n y T y p e z b w N T n L X > < a : K e y V a l u e O f D i a g r a m O b j e c t K e y a n y T y p e z b w N T n L X > < a : K e y > < K e y > M e a s u r e s \ A v e r a g e   t o t a l a m o u n t \ T a g I n f o \ F o r m u l a < / K e y > < / a : K e y > < a : V a l u e   i : t y p e = " M e a s u r e G r i d V i e w S t a t e I D i a g r a m T a g A d d i t i o n a l I n f o " / > < / a : K e y V a l u e O f D i a g r a m O b j e c t K e y a n y T y p e z b w N T n L X > < a : K e y V a l u e O f D i a g r a m O b j e c t K e y a n y T y p e z b w N T n L X > < a : K e y > < K e y > M e a s u r e s \ A v e r a g e   t o t a l a m o u n t \ T a g I n f o \ V a l u e < / K e y > < / a : K e y > < a : V a l u e   i : t y p e = " M e a s u r e G r i d V i e w S t a t e I D i a g r a m T a g A d d i t i o n a l I n f o " / > < / a : K e y V a l u e O f D i a g r a m O b j e c t K e y a n y T y p e z b w N T n L X > < a : K e y V a l u e O f D i a g r a m O b j e c t K e y a n y T y p e z b w N T n L X > < a : K e y > < K e y > M e a s u r e s \ R e c e n t   o r d e r   s t a t u s < / K e y > < / a : K e y > < a : V a l u e   i : t y p e = " M e a s u r e G r i d N o d e V i e w S t a t e " > < L a y e d O u t > t r u e < / L a y e d O u t > < R o w > 4 < / R o w > < / a : V a l u e > < / a : K e y V a l u e O f D i a g r a m O b j e c t K e y a n y T y p e z b w N T n L X > < a : K e y V a l u e O f D i a g r a m O b j e c t K e y a n y T y p e z b w N T n L X > < a : K e y > < K e y > M e a s u r e s \ R e c e n t   o r d e r   s t a t u s \ T a g I n f o \ F o r m u l a < / K e y > < / a : K e y > < a : V a l u e   i : t y p e = " M e a s u r e G r i d V i e w S t a t e I D i a g r a m T a g A d d i t i o n a l I n f o " / > < / a : K e y V a l u e O f D i a g r a m O b j e c t K e y a n y T y p e z b w N T n L X > < a : K e y V a l u e O f D i a g r a m O b j e c t K e y a n y T y p e z b w N T n L X > < a : K e y > < K e y > M e a s u r e s \ R e c e n t   o r d e r   s t a t u s \ T a g I n f o \ V a l u e < / K e y > < / a : K e y > < a : V a l u e   i : t y p e = " M e a s u r e G r i d V i e w S t a t e I D i a g r a m T a g A d d i t i o n a l I n f o " / > < / a : K e y V a l u e O f D i a g r a m O b j e c t K e y a n y T y p e z b w N T n L X > < a : K e y V a l u e O f D i a g r a m O b j e c t K e y a n y T y p e z b w N T n L X > < a : K e y > < K e y > M e a s u r e s \ m e a s u r e   1 < / K e y > < / a : K e y > < a : V a l u e   i : t y p e = " M e a s u r e G r i d N o d e V i e w S t a t e " > < L a y e d O u t > t r u e < / L a y e d O u t > < R o w > 5 < / R o w > < / 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 1 \ T a g I n f o \ V a l u e < / K e y > < / a : K e y > < a : V a l u e   i : t y p e = " M e a s u r e G r i d V i e w S t a t e I D i a g r a m T a g A d d i t i o n a l I n f o " / > < / 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 C o l u m n s \ N a m e s < / K e y > < / a : K e y > < a : V a l u e   i : t y p e = " M e a s u r e G r i d N o d e V i e w S t a t e " > < C o l u m n > 1 < / C o l u m n > < L a y e d O u t > t r u e < / L a y e d O u t > < / a : V a l u e > < / a : K e y V a l u e O f D i a g r a m O b j e c t K e y a n y T y p e z b w N T n L X > < a : K e y V a l u e O f D i a g r a m O b j e c t K e y a n y T y p e z b w N T n L X > < a : K e y > < K e y > C o l u m n s \ e m a i l < / K e y > < / a : K e y > < a : V a l u e   i : t y p e = " M e a s u r e G r i d N o d e V i e w S t a t e " > < C o l u m n > 2 < / C o l u m n > < L a y e d O u t > t r u e < / L a y e d O u t > < / a : V a l u e > < / a : K e y V a l u e O f D i a g r a m O b j e c t K e y a n y T y p e z b w N T n L X > < a : K e y V a l u e O f D i a g r a m O b j e c t K e y a n y T y p e z b w N T n L X > < a : K e y > < K e y > C o l u m n s \ s i g n u p _ d a t e < / K e y > < / a : K e y > < a : V a l u e   i : t y p e = " M e a s u r e G r i d N o d e V i e w S t a t e " > < C o l u m n > 3 < / C o l u m n > < L a y e d O u t > t r u e < / L a y e d O u t > < / a : V a l u e > < / a : K e y V a l u e O f D i a g r a m O b j e c t K e y a n y T y p e z b w N T n L X > < a : K e y V a l u e O f D i a g r a m O b j e c t K e y a n y T y p e z b w N T n L X > < a : K e y > < K e y > C o l u m n s \ Y e a r < / K e y > < / a : K e y > < a : V a l u e   i : t y p e = " M e a s u r e G r i d N o d e V i e w S t a t e " > < C o l u m n > 4 < / C o l u m n > < L a y e d O u t > t r u e < / L a y e d O u t > < / a : V a l u e > < / a : K e y V a l u e O f D i a g r a m O b j e c t K e y a n y T y p e z b w N T n L X > < / V i e w S t a t e s > < / D i a g r a m M a n a g e r . S e r i a l i z a b l e D i a g r a m > < D i a g r a m M a n a g e r . S e r i a l i z a b l e D i a g r a m > < A d a p t e r   i : t y p e = " M e a s u r e D i a g r a m S a n d b o x A d a p t e r " > < T a b l e N a m e > o r d e r s   c p 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 c p 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 t o t a l a m o u n t < / K e y > < / D i a g r a m O b j e c t K e y > < D i a g r a m O b j e c t K e y > < K e y > M e a s u r e s \ S u m   o f   t o t a l a m o u n t \ T a g I n f o \ F o r m u l a < / K e y > < / D i a g r a m O b j e c t K e y > < D i a g r a m O b j e c t K e y > < K e y > M e a s u r e s \ S u m   o f   t o t a l a m o u n t \ T a g I n f o \ V a l u e 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 M e a s u r e s \ C o u n t   o f   L a t e s t   o r d e r < / K e y > < / D i a g r a m O b j e c t K e y > < D i a g r a m O b j e c t K e y > < K e y > M e a s u r e s \ C o u n t   o f   L a t e s t   o r d e r \ T a g I n f o \ F o r m u l a < / K e y > < / D i a g r a m O b j e c t K e y > < D i a g r a m O b j e c t K e y > < K e y > M e a s u r e s \ C o u n t   o f   L a t e s t   o r d e r \ T a g I n f o \ V a l u e < / K e y > < / D i a g r a m O b j e c t K e y > < D i a g r a m O b j e c t K e y > < K e y > C o l u m n s \ o r d e r _ i d < / K e y > < / D i a g r a m O b j e c t K e y > < D i a g r a m O b j e c t K e y > < K e y > C o l u m n s \ c u s t o m e r _ i d < / K e y > < / D i a g r a m O b j e c t K e y > < D i a g r a m O b j e c t K e y > < K e y > C o l u m n s \ o r d e r _ d a t e . 1 < / K e y > < / D i a g r a m O b j e c t K e y > < D i a g r a m O b j e c t K e y > < K e y > C o l u m n s \ t o t a l a m o u n t < / K e y > < / D i a g r a m O b j e c t K e y > < D i a g r a m O b j e c t K e y > < K e y > C o l u m n s \ s t a t u s < / K e y > < / D i a g r a m O b j e c t K e y > < D i a g r a m O b j e c t K e y > < K e y > C o l u m n s \ M o n t h < / K e y > < / D i a g r a m O b j e c t K e y > < D i a g r a m O b j e c t K e y > < K e y > C o l u m n s \ Q u a r t e r < / K e y > < / D i a g r a m O b j e c t K e y > < D i a g r a m O b j e c t K e y > < K e y > C o l u m n s \ Y e a r < / K e y > < / D i a g r a m O b j e c t K e y > < D i a g r a m O b j e c t K e y > < K e y > C o l u m n s \ L a t e s t   o r d e r < / K e y > < / D i a g r a m O b j e c t K e y > < D i a g r a m O b j e c t K e y > < K e y > L i n k s \ & l t ; C o l u m n s \ S u m   o f   t o t a l a m o u n t & g t ; - & l t ; M e a s u r e s \ t o t a l a m o u n t & g t ; < / K e y > < / D i a g r a m O b j e c t K e y > < D i a g r a m O b j e c t K e y > < K e y > L i n k s \ & l t ; C o l u m n s \ S u m   o f   t o t a l a m o u n t & g t ; - & l t ; M e a s u r e s \ t o t a l a m o u n t & g t ; \ C O L U M N < / K e y > < / D i a g r a m O b j e c t K e y > < D i a g r a m O b j e c t K e y > < K e y > L i n k s \ & l t ; C o l u m n s \ S u m   o f   t o t a l a m o u n t & g t ; - & l t ; M e a s u r e s \ t o t a l a m o u n t & g t ; \ M E A S U R E 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 L i n k s \ & l t ; C o l u m n s \ C o u n t   o f   L a t e s t   o r d e r & g t ; - & l t ; M e a s u r e s \ L a t e s t   o r d e r & g t ; < / K e y > < / D i a g r a m O b j e c t K e y > < D i a g r a m O b j e c t K e y > < K e y > L i n k s \ & l t ; C o l u m n s \ C o u n t   o f   L a t e s t   o r d e r & g t ; - & l t ; M e a s u r e s \ L a t e s t   o r d e r & g t ; \ C O L U M N < / K e y > < / D i a g r a m O b j e c t K e y > < D i a g r a m O b j e c t K e y > < K e y > L i n k s \ & l t ; C o l u m n s \ C o u n t   o f   L a t e s t   o r d e r & g t ; - & l t ; M e a s u r e s \ L a t e s t   o r d e r & g t ; \ M E A S U R E 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 t o t a l a m o u n t < / K e y > < / a : K e y > < a : V a l u e   i : t y p e = " M e a s u r e G r i d N o d e V i e w S t a t e " > < C o l u m n > 3 < / C o l u m n > < L a y e d O u t > t r u e < / L a y e d O u t > < W a s U I I n v i s i b l e > t r u e < / W a s U I I n v i s i b l e > < / a : V a l u e > < / a : K e y V a l u e O f D i a g r a m O b j e c t K e y a n y T y p e z b w N T n L X > < a : K e y V a l u e O f D i a g r a m O b j e c t K e y a n y T y p e z b w N T n L X > < a : K e y > < K e y > M e a s u r e s \ S u m   o f   t o t a l a m o u n t \ T a g I n f o \ F o r m u l a < / K e y > < / a : K e y > < a : V a l u e   i : t y p e = " M e a s u r e G r i d V i e w S t a t e I D i a g r a m T a g A d d i t i o n a l I n f o " / > < / a : K e y V a l u e O f D i a g r a m O b j e c t K e y a n y T y p e z b w N T n L X > < a : K e y V a l u e O f D i a g r a m O b j e c t K e y a n y T y p e z b w N T n L X > < a : K e y > < K e y > M e a s u r e s \ S u m   o f   t o t a l a m o u n t \ T a g I n f o \ V a l u e 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 M e a s u r e s \ C o u n t   o f   L a t e s t   o r d e r < / K e y > < / a : K e y > < a : V a l u e   i : t y p e = " M e a s u r e G r i d N o d e V i e w S t a t e " > < C o l u m n > 8 < / C o l u m n > < L a y e d O u t > t r u e < / L a y e d O u t > < W a s U I I n v i s i b l e > t r u e < / W a s U I I n v i s i b l e > < / a : V a l u e > < / a : K e y V a l u e O f D i a g r a m O b j e c t K e y a n y T y p e z b w N T n L X > < a : K e y V a l u e O f D i a g r a m O b j e c t K e y a n y T y p e z b w N T n L X > < a : K e y > < K e y > M e a s u r e s \ C o u n t   o f   L a t e s t   o r d e r \ T a g I n f o \ F o r m u l a < / K e y > < / a : K e y > < a : V a l u e   i : t y p e = " M e a s u r e G r i d V i e w S t a t e I D i a g r a m T a g A d d i t i o n a l I n f o " / > < / a : K e y V a l u e O f D i a g r a m O b j e c t K e y a n y T y p e z b w N T n L X > < a : K e y V a l u e O f D i a g r a m O b j e c t K e y a n y T y p e z b w N T n L X > < a : K e y > < K e y > M e a s u r e s \ C o u n t   o f   L a t e s t   o r d e r \ T a g I n f o \ V a l u e 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 C o l u m n s \ o r d e r _ d a t e . 1 < / K e y > < / a : K e y > < a : V a l u e   i : t y p e = " M e a s u r e G r i d N o d e V i e w S t a t e " > < C o l u m n > 2 < / C o l u m n > < L a y e d O u t > t r u e < / L a y e d O u t > < / a : V a l u e > < / a : K e y V a l u e O f D i a g r a m O b j e c t K e y a n y T y p e z b w N T n L X > < a : K e y V a l u e O f D i a g r a m O b j e c t K e y a n y T y p e z b w N T n L X > < a : K e y > < K e y > C o l u m n s \ t o t a l a m o u n t < / K e y > < / a : K e y > < a : V a l u e   i : t y p e = " M e a s u r e G r i d N o d e V i e w S t a t e " > < C o l u m n > 3 < / C o l u m n > < L a y e d O u t > t r u e < / L a y e d O u t > < / a : V a l u e > < / a : K e y V a l u e O f D i a g r a m O b j e c t K e y a n y T y p e z b w N T n L X > < a : K e y V a l u e O f D i a g r a m O b j e c t K e y a n y T y p e z b w N T n L X > < a : K e y > < K e y > C o l u m n s \ s t a t u s < / K e y > < / a : K e y > < a : V a l u e   i : t y p e = " M e a s u r e G r i d N o d e V i e w S t a t e " > < C o l u m n > 4 < / C o l u m n > < L a y e d O u t > t r u e < / L a y e d O u t > < / a : V a l u e > < / a : K e y V a l u e O f D i a g r a m O b j e c t K e y a n y T y p e z b w N T n L X > < a : K e y V a l u e O f D i a g r a m O b j e c t K e y a n y T y p e z b w N T n L X > < a : K e y > < K e y > C o l u m n s \ M o n t h < / K e y > < / a : K e y > < a : V a l u e   i : t y p e = " M e a s u r e G r i d N o d e V i e w S t a t e " > < C o l u m n > 5 < / C o l u m n > < L a y e d O u t > t r u e < / L a y e d O u t > < / a : V a l u e > < / a : K e y V a l u e O f D i a g r a m O b j e c t K e y a n y T y p e z b w N T n L X > < a : K e y V a l u e O f D i a g r a m O b j e c t K e y a n y T y p e z b w N T n L X > < a : K e y > < K e y > C o l u m n s \ Q u a r t e r < / K e y > < / a : K e y > < a : V a l u e   i : t y p e = " M e a s u r e G r i d N o d e V i e w S t a t e " > < C o l u m n > 6 < / C o l u m n > < L a y e d O u t > t r u e < / L a y e d O u t > < / a : V a l u e > < / a : K e y V a l u e O f D i a g r a m O b j e c t K e y a n y T y p e z b w N T n L X > < a : K e y V a l u e O f D i a g r a m O b j e c t K e y a n y T y p e z b w N T n L X > < a : K e y > < K e y > C o l u m n s \ Y e a r < / K e y > < / a : K e y > < a : V a l u e   i : t y p e = " M e a s u r e G r i d N o d e V i e w S t a t e " > < C o l u m n > 7 < / C o l u m n > < L a y e d O u t > t r u e < / L a y e d O u t > < / a : V a l u e > < / a : K e y V a l u e O f D i a g r a m O b j e c t K e y a n y T y p e z b w N T n L X > < a : K e y V a l u e O f D i a g r a m O b j e c t K e y a n y T y p e z b w N T n L X > < a : K e y > < K e y > C o l u m n s \ L a t e s t   o r d e r < / K e y > < / a : K e y > < a : V a l u e   i : t y p e = " M e a s u r e G r i d N o d e V i e w S t a t e " > < C o l u m n > 8 < / C o l u m n > < L a y e d O u t > t r u e < / L a y e d O u t > < / a : V a l u e > < / a : K e y V a l u e O f D i a g r a m O b j e c t K e y a n y T y p e z b w N T n L X > < a : K e y V a l u e O f D i a g r a m O b j e c t K e y a n y T y p e z b w N T n L X > < a : K e y > < K e y > L i n k s \ & l t ; C o l u m n s \ S u m   o f   t o t a l a m o u n t & g t ; - & l t ; M e a s u r e s \ t o t a l a m o u n t & g t ; < / K e y > < / a : K e y > < a : V a l u e   i : t y p e = " M e a s u r e G r i d V i e w S t a t e I D i a g r a m L i n k " / > < / a : K e y V a l u e O f D i a g r a m O b j e c t K e y a n y T y p e z b w N T n L X > < a : K e y V a l u e O f D i a g r a m O b j e c t K e y a n y T y p e z b w N T n L X > < a : K e y > < K e y > L i n k s \ & l t ; C o l u m n s \ S u m   o f   t o t a l a m o u n t & g t ; - & l t ; M e a s u r e s \ t o t a l a m o u n t & g t ; \ C O L U M N < / K e y > < / a : K e y > < a : V a l u e   i : t y p e = " M e a s u r e G r i d V i e w S t a t e I D i a g r a m L i n k E n d p o i n t " / > < / a : K e y V a l u e O f D i a g r a m O b j e c t K e y a n y T y p e z b w N T n L X > < a : K e y V a l u e O f D i a g r a m O b j e c t K e y a n y T y p e z b w N T n L X > < a : K e y > < K e y > L i n k s \ & l t ; C o l u m n s \ S u m   o f   t o t a l a m o u n t & g t ; - & l t ; M e a s u r e s \ t o t a l a m o u n t & g t ; \ M E A S U R E 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 L i n k s \ & l t ; C o l u m n s \ C o u n t   o f   L a t e s t   o r d e r & g t ; - & l t ; M e a s u r e s \ L a t e s t   o r d e r & g t ; < / K e y > < / a : K e y > < a : V a l u e   i : t y p e = " M e a s u r e G r i d V i e w S t a t e I D i a g r a m L i n k " / > < / a : K e y V a l u e O f D i a g r a m O b j e c t K e y a n y T y p e z b w N T n L X > < a : K e y V a l u e O f D i a g r a m O b j e c t K e y a n y T y p e z b w N T n L X > < a : K e y > < K e y > L i n k s \ & l t ; C o l u m n s \ C o u n t   o f   L a t e s t   o r d e r & g t ; - & l t ; M e a s u r e s \ L a t e s t   o r d e r & g t ; \ C O L U M N < / K e y > < / a : K e y > < a : V a l u e   i : t y p e = " M e a s u r e G r i d V i e w S t a t e I D i a g r a m L i n k E n d p o i n t " / > < / a : K e y V a l u e O f D i a g r a m O b j e c t K e y a n y T y p e z b w N T n L X > < a : K e y V a l u e O f D i a g r a m O b j e c t K e y a n y T y p e z b w N T n L X > < a : K e y > < K e y > L i n k s \ & l t ; C o l u m n s \ C o u n t   o f   L a t e s t   o r d e r & g t ; - & l t ; M e a s u r e s \ L a t e s t   o r d e r & g t ; \ M E A S U R E < / K e y > < / a : K e y > < a : V a l u e   i : t y p e = " M e a s u r e G r i d V i e w S t a t e I D i a g r a m L i n k E n d p o i n t " / > < / a : K e y V a l u e O f D i a g r a m O b j e c t K e y a n y T y p e z b w N T n L X > < / V i e w S t a t e s > < / D i a g r a m M a n a g e r . S e r i a l i z a b l e D i a g r a m > < / A r r a y O f D i a g r a m M a n a g e r . S e r i a l i z a b l e D i a g r a m > ] ] > < / C u s t o m C o n t e n t > < / G e m i n i > 
</file>

<file path=customXml/item20.xml>��< ? x m l   v e r s i o n = " 1 . 0 "   e n c o d i n g = " U T F - 1 6 " ? > < G e m i n i   x m l n s = " h t t p : / / g e m i n i / p i v o t c u s t o m i z a t i o n / 8 6 3 0 8 7 2 3 - 6 3 7 c - 4 9 b c - b b 8 b - d e 7 5 e 8 4 f 4 8 0 8 " > < C u s t o m C o n t e n t > < ! [ C D A T A [ < ? x m l   v e r s i o n = " 1 . 0 "   e n c o d i n g = " u t f - 1 6 " ? > < S e t t i n g s > < C a l c u l a t e d F i e l d s > < i t e m > < M e a s u r e N a m e > T o t a l   q u a n t i t y < / M e a s u r e N a m e > < D i s p l a y N a m e > T o t a l   q u a n t i t y < / D i s p l a y N a m e > < V i s i b l e > F a l s e < / V i s i b l e > < / i t e m > < i t e m > < M e a s u r e N a m e > t o t a l   o r d e r s < / M e a s u r e N a m e > < D i s p l a y N a m e > t o t a l   o r d e r s < / D i s p l a y N a m e > < V i s i b l e > F a l s e < / V i s i b l e > < / i t e m > < i t e m > < M e a s u r e N a m e > A v e r a g e   S a l e s < / M e a s u r e N a m e > < D i s p l a y N a m e > A v e r a g e   S a l e s < / D i s p l a y N a m e > < V i s i b l e > F a l s e < / V i s i b l e > < / i t e m > < i t e m > < M e a s u r e N a m e > A v e r a g e   t o t a l a m o u n t < / M e a s u r e N a m e > < D i s p l a y N a m e > A v e r a g e   t o t a l a m o u n t < / D i s p l a y N a m e > < V i s i b l e > F a l s e < / V i s i b l e > < / i t e m > < i t e m > < M e a s u r e N a m e > R e c e n t   o r d e r   s t a t u s < / M e a s u r e N a m e > < D i s p l a y N a m e > R e c e n t   o r d e r   s t a t u s < / D i s p l a y N a m e > < V i s i b l e > F a l s e < / V i s i b l e > < / i t e m > < i t e m > < M e a s u r e N a m e > t o t a l   c u s t o m e r s < / M e a s u r e N a m e > < D i s p l a y N a m e > t o t a l   c u s t o m e r s < / D i s p l a y N a m e > < V i s i b l e > F a l s e < / V i s i b l e > < / i t e m > < i t e m > < M e a s u r e N a m e > r e t u r n i n g   c u s t o m e r s < / M e a s u r e N a m e > < D i s p l a y N a m e > r e t u r n i n g   c u s t o m e r s < / D i s p l a y N a m e > < V i s i b l e > F a l s e < / V i s i b l e > < / i t e m > < / C a l c u l a t e d F i e l d s > < S A H o s t H a s h > 0 < / S A H o s t H a s h > < G e m i n i F i e l d L i s t V i s i b l e > T r u e < / G e m i n i F i e l d L i s t V i s i b l e > < / S e t t i n g s > ] ] > < / C u s t o m C o n t e n t > < / G e m i n i > 
</file>

<file path=customXml/item21.xml>��< ? x m l   v e r s i o n = " 1 . 0 "   e n c o d i n g = " U T F - 1 6 " ? > < G e m i n i   x m l n s = " h t t p : / / g e m i n i / p i v o t c u s t o m i z a t i o n / f 8 9 6 2 2 4 4 - 3 8 8 1 - 4 9 5 a - 8 5 a 3 - 5 3 e 3 9 9 b b 6 0 a c " > < C u s t o m C o n t e n t > < ! [ C D A T A [ < ? x m l   v e r s i o n = " 1 . 0 "   e n c o d i n g = " u t f - 1 6 " ? > < S e t t i n g s > < C a l c u l a t e d F i e l d s > < i t e m > < M e a s u r e N a m e > T o t a l   q u a n t i t y < / M e a s u r e N a m e > < D i s p l a y N a m e > T o t a l   q u a n t i t y < / D i s p l a y N a m e > < V i s i b l e > F a l s e < / V i s i b l e > < / i t e m > < i t e m > < M e a s u r e N a m e > t o t a l   o r d e r s < / M e a s u r e N a m e > < D i s p l a y N a m e > t o t a l   o r d e r s < / D i s p l a y N a m e > < V i s i b l e > F a l s e < / V i s i b l e > < / i t e m > < i t e m > < M e a s u r e N a m e > A v e r a g e   S a l e s < / M e a s u r e N a m e > < D i s p l a y N a m e > A v e r a g e   S a l e s < / D i s p l a y N a m e > < V i s i b l e > F a l s e < / V i s i b l e > < / i t e m > < i t e m > < M e a s u r e N a m e > A v e r a g e   t o t a l a m o u n t < / M e a s u r e N a m e > < D i s p l a y N a m e > A v e r a g e   t o t a l a m o u n t < / D i s p l a y N a m e > < V i s i b l e > F a l s e < / V i s i b l e > < / i t e m > < i t e m > < M e a s u r e N a m e > R e c e n t   o r d e r   s t a t u s < / M e a s u r e N a m e > < D i s p l a y N a m e > R e c e n t   o r d e r   s t a t u s < / D i s p l a y N a m e > < V i s i b l e > F a l s e < / V i s i b l e > < / i t e m > < i t e m > < M e a s u r e N a m e > t o t a l   c u s t o m e r s < / M e a s u r e N a m e > < D i s p l a y N a m e > t o t a l   c u s t o m e r s < / D i s p l a y N a m e > < V i s i b l e > F a l s e < / V i s i b l e > < / i t e m > < i t e m > < M e a s u r e N a m e > r e t u r n i n g   c u s t o m e r s < / M e a s u r e N a m e > < D i s p l a y N a m e > r e t u r n i n g   c u s t o m e r s < / D i s p l a y N a m e > < V i s i b l e > F a l s e < / V i s i b l e > < / i t e m > < / C a l c u l a t e d F i e l d s > < S A H o s t H a s h > 0 < / S A H o s t H a s h > < G e m i n i F i e l d L i s t V i s i b l e > T r u e < / G e m i n i F i e l d L i s t V i s i b l e > < / S e t t i n g s > ] ] > < / C u s t o m C o n t e n t > < / G e m i n i > 
</file>

<file path=customXml/item22.xml>��< ? x m l   v e r s i o n = " 1 . 0 "   e n c o d i n g = " U T F - 1 6 " ? > < G e m i n i   x m l n s = " h t t p : / / g e m i n i / p i v o t c u s t o m i z a t i o n / 3 7 4 3 2 9 0 3 - e f b 8 - 4 a 0 7 - 9 8 b 6 - 1 4 5 d f 3 9 7 d a f f " > < C u s t o m C o n t e n t > < ! [ C D A T A [ < ? x m l   v e r s i o n = " 1 . 0 "   e n c o d i n g = " u t f - 1 6 " ? > < S e t t i n g s > < C a l c u l a t e d F i e l d s > < i t e m > < M e a s u r e N a m e > T o t a l   q u a n t i t y < / M e a s u r e N a m e > < D i s p l a y N a m e > T o t a l   q u a n t i t y < / D i s p l a y N a m e > < V i s i b l e > F a l s e < / V i s i b l e > < / i t e m > < i t e m > < M e a s u r e N a m e > t o t a l   o r d e r s < / M e a s u r e N a m e > < D i s p l a y N a m e > t o t a l   o r d e r s < / D i s p l a y N a m e > < V i s i b l e > F a l s e < / V i s i b l e > < / i t e m > < i t e m > < M e a s u r e N a m e > A v e r a g e   S a l e s < / M e a s u r e N a m e > < D i s p l a y N a m e > A v e r a g e   S a l e s < / D i s p l a y N a m e > < V i s i b l e > F a l s e < / V i s i b l e > < / i t e m > < i t e m > < M e a s u r e N a m e > A v e r a g e   t o t a l a m o u n t < / M e a s u r e N a m e > < D i s p l a y N a m e > A v e r a g e   t o t a l a m o u n t < / D i s p l a y N a m e > < V i s i b l e > F a l s e < / V i s i b l e > < / i t e m > < i t e m > < M e a s u r e N a m e > R e c e n t   o r d e r   s t a t u s < / M e a s u r e N a m e > < D i s p l a y N a m e > R e c e n t   o r d e r   s t a t u s < / D i s p l a y N a m e > < V i s i b l e > F a l s e < / V i s i b l e > < / i t e m > < i t e m > < M e a s u r e N a m e > t o t a l   c u s t o m e r s < / M e a s u r e N a m e > < D i s p l a y N a m e > t o t a l   c u s t o m e r s < / D i s p l a y N a m e > < V i s i b l e > F a l s e < / V i s i b l e > < / i t e m > < i t e m > < M e a s u r e N a m e > r e t u r n i n g   c u s t o m e r s < / M e a s u r e N a m e > < D i s p l a y N a m e > r e t u r n i n g   c u s t o m e r s < / D i s p l a y N a m e > < V i s i b l e > F a l s e < / V i s i b l e > < / i t e m > < / C a l c u l a t e d F i e l d s > < S A H o s t H a s h > 0 < / S A H o s t H a s h > < G e m i n i F i e l d L i s t V i s i b l e > T r u e < / G e m i n i F i e l d L i s t V i s i b l e > < / S e t t i n g s > ] ] > < / C u s t o m C o n t e n t > < / G e m i n i > 
</file>

<file path=customXml/item23.xml>��< ? x m l   v e r s i o n = " 1 . 0 "   e n c o d i n g = " U T F - 1 6 " ? > < G e m i n i   x m l n s = " h t t p : / / g e m i n i / p i v o t c u s t o m i z a t i o n / 5 e d 6 7 3 3 6 - 7 9 7 6 - 4 5 f f - 9 c 6 0 - b 9 5 6 8 4 5 f e b c 5 " > < C u s t o m C o n t e n t > < ! [ C D A T A [ < ? x m l   v e r s i o n = " 1 . 0 "   e n c o d i n g = " u t f - 1 6 " ? > < S e t t i n g s > < C a l c u l a t e d F i e l d s > < i t e m > < M e a s u r e N a m e > T o t a l   q u a n t i t y < / M e a s u r e N a m e > < D i s p l a y N a m e > T o t a l   q u a n t i t y < / D i s p l a y N a m e > < V i s i b l e > F a l s e < / V i s i b l e > < / i t e m > < i t e m > < M e a s u r e N a m e > t o t a l   o r d e r s < / M e a s u r e N a m e > < D i s p l a y N a m e > t o t a l   o r d e r s < / D i s p l a y N a m e > < V i s i b l e > T r u e < / V i s i b l e > < / i t e m > < i t e m > < M e a s u r e N a m e > A v e r a g e   S a l e s < / M e a s u r e N a m e > < D i s p l a y N a m e > A v e r a g e   S a l e s < / D i s p l a y N a m e > < V i s i b l e > F a l s e < / V i s i b l e > < / i t e m > < i t e m > < M e a s u r e N a m e > A v e r a g e   t o t a l a m o u n t < / M e a s u r e N a m e > < D i s p l a y N a m e > A v e r a g e   t o t a l a m o u n t < / D i s p l a y N a m e > < V i s i b l e > T r u e < / V i s i b l e > < / i t e m > < i t e m > < M e a s u r e N a m e > R e c e n t   o r d e r   s t a t u s < / M e a s u r e N a m e > < D i s p l a y N a m e > R e c e n t   o r d e r   s t a t u s < / D i s p l a y N a m e > < V i s i b l e > F a l s e < / V i s i b l e > < / i t e m > < i t e m > < M e a s u r e N a m e > t o t a l   c u s t o m e r s < / M e a s u r e N a m e > < D i s p l a y N a m e > t o t a l   c u s t o m e r s < / D i s p l a y N a m e > < V i s i b l e > F a l s e < / V i s i b l e > < / i t e m > < / C a l c u l a t e d F i e l d s > < S A H o s t H a s h > 0 < / S A H o s t H a s h > < G e m i n i F i e l d L i s t V i s i b l e > T r u e < / G e m i n i F i e l d L i s t V i s i b l e > < / S e t t i n g s > ] ] > < / C u s t o m C o n t e n t > < / G e m i n i > 
</file>

<file path=customXml/item2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  c p 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  c p 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 C o l u m n s \ N a m e s < / 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 C o l u m n s \ s i g n u p _ d a t e 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  c p 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  c p 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 C o l u m n s \ s t o c k _ q u a n t i t y 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 c p 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 c p 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 C o l u m n s \ o r d e r _ d a t e . 1 < / K e y > < / a : K e y > < a : V a l u e   i : t y p e = " T a b l e W i d g e t B a s e V i e w S t a t e " / > < / a : K e y V a l u e O f D i a g r a m O b j e c t K e y a n y T y p e z b w N T n L X > < a : K e y V a l u e O f D i a g r a m O b j e c t K e y a n y T y p e z b w N T n L X > < a : K e y > < K e y > C o l u m n s \ t o t a l a m o u n t < / 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 C o l u m n s \ L a t e s t   o r d e r 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5.xml>��< ? x m l   v e r s i o n = " 1 . 0 "   e n c o d i n g = " U T F - 1 6 " ? > < G e m i n i   x m l n s = " h t t p : / / g e m i n i / p i v o t c u s t o m i z a t i o n / T a b l e X M L _ C u s t o m e r   c p _ 3 d 9 8 8 5 7 7 - 0 8 3 a - 4 a e d - 9 c b 1 - 7 3 d 8 6 9 e b 9 1 d d " > < 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 2 1 7 < / i n t > < / v a l u e > < / i t e m > < i t e m > < k e y > < s t r i n g > N a m e s < / s t r i n g > < / k e y > < v a l u e > < i n t > 1 4 7 < / i n t > < / v a l u e > < / i t e m > < i t e m > < k e y > < s t r i n g > e m a i l < / s t r i n g > < / k e y > < v a l u e > < i n t > 1 3 0 < / i n t > < / v a l u e > < / i t e m > < i t e m > < k e y > < s t r i n g > s i g n u p _ d a t e < / s t r i n g > < / k e y > < v a l u e > < i n t > 2 1 4 < / i n t > < / v a l u e > < / i t e m > < i t e m > < k e y > < s t r i n g > Y e a r < / s t r i n g > < / k e y > < v a l u e > < i n t > 1 1 5 < / i n t > < / v a l u e > < / i t e m > < / C o l u m n W i d t h s > < C o l u m n D i s p l a y I n d e x > < i t e m > < k e y > < s t r i n g > c u s t o m e r _ i d < / s t r i n g > < / k e y > < v a l u e > < i n t > 0 < / i n t > < / v a l u e > < / i t e m > < i t e m > < k e y > < s t r i n g > N a m e s < / s t r i n g > < / k e y > < v a l u e > < i n t > 1 < / i n t > < / v a l u e > < / i t e m > < i t e m > < k e y > < s t r i n g > e m a i l < / s t r i n g > < / k e y > < v a l u e > < i n t > 2 < / i n t > < / v a l u e > < / i t e m > < i t e m > < k e y > < s t r i n g > s i g n u p _ d a t e < / s t r i n g > < / k e y > < v a l u e > < i n t > 3 < / i n t > < / v a l u e > < / i t e m > < i t e m > < k e y > < s t r i n g > Y e a r < / s t r i n g > < / k e y > < v a l u e > < i n t > 4 < / 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S a n d b o x N o n E m p t y " > < C u s t o m C o n t e n t > < ! [ C D A T A [ 1 ] ] > < / C u s t o m C o n t e n t > < / G e m i n i > 
</file>

<file path=customXml/item27.xml>��< ? x m l   v e r s i o n = " 1 . 0 "   e n c o d i n g = " U T F - 1 6 " ? > < G e m i n i   x m l n s = " h t t p : / / g e m i n i / p i v o t c u s t o m i z a t i o n / e d e 8 e 8 8 0 - 4 5 6 8 - 4 5 1 8 - b 0 2 4 - e 0 f e 7 5 0 b 4 a 2 b " > < C u s t o m C o n t e n t > < ! [ C D A T A [ < ? x m l   v e r s i o n = " 1 . 0 "   e n c o d i n g = " u t f - 1 6 " ? > < S e t t i n g s > < C a l c u l a t e d F i e l d s > < i t e m > < M e a s u r e N a m e > T o t a l   q u a n t i t y < / M e a s u r e N a m e > < D i s p l a y N a m e > T o t a l   q u a n t i t y < / D i s p l a y N a m e > < V i s i b l e > F a l s e < / V i s i b l e > < / i t e m > < i t e m > < M e a s u r e N a m e > t o t a l   o r d e r s < / M e a s u r e N a m e > < D i s p l a y N a m e > t o t a l   o r d e r s < / D i s p l a y N a m e > < V i s i b l e > F a l s e < / V i s i b l e > < / i t e m > < i t e m > < M e a s u r e N a m e > A v e r a g e   S a l e s < / M e a s u r e N a m e > < D i s p l a y N a m e > A v e r a g e   S a l e s < / D i s p l a y N a m e > < V i s i b l e > F a l s e < / V i s i b l e > < / i t e m > < i t e m > < M e a s u r e N a m e > A v e r a g e   t o t a l a m o u n t < / M e a s u r e N a m e > < D i s p l a y N a m e > A v e r a g e   t o t a l a m o u n t < / D i s p l a y N a m e > < V i s i b l e > F a l s e < / V i s i b l e > < / i t e m > < i t e m > < M e a s u r e N a m e > R e c e n t   o r d e r   s t a t u s < / M e a s u r e N a m e > < D i s p l a y N a m e > R e c e n t   o r d e r   s t a t u s < / D i s p l a y N a m e > < V i s i b l e > F a l s e < / V i s i b l e > < / i t e m > < i t e m > < M e a s u r e N a m e > t o t a l   c u s t o m e r s < / M e a s u r e N a m e > < D i s p l a y N a m e > t o t a l   c u s t o m e r s < / D i s p l a y N a m e > < V i s i b l e > F a l s e < / V i s i b l e > < / i t e m > < i t e m > < M e a s u r e N a m e > r e t u r n i n g   c u s t o m e r s < / M e a s u r e N a m e > < D i s p l a y N a m e > r e t u r n i n g   c u s t o m e r s < / D i s p l a y N a m e > < V i s i b l e > F a l s e < / V i s i b l e > < / i t e m > < / C a l c u l a t e d F i e l d s > < S A H o s t H a s h > 0 < / S A H o s t H a s h > < G e m i n i F i e l d L i s t V i s i b l e > T r u e < / G e m i n i F i e l d L i s t V i s i b l e > < / S e t t i n g s > ] ] > < / C u s t o m C o n t e n t > < / G e m i n i > 
</file>

<file path=customXml/item28.xml>��< ? x m l   v e r s i o n = " 1 . 0 "   e n c o d i n g = " U T F - 1 6 " ? > < G e m i n i   x m l n s = " h t t p : / / g e m i n i / p i v o t c u s t o m i z a t i o n / f 3 f 1 3 7 a c - 9 4 a b - 4 4 9 b - 8 6 5 b - 1 5 5 b 0 f f 1 3 a 4 6 " > < C u s t o m C o n t e n t > < ! [ C D A T A [ < ? x m l   v e r s i o n = " 1 . 0 "   e n c o d i n g = " u t f - 1 6 " ? > < S e t t i n g s > < C a l c u l a t e d F i e l d s > < i t e m > < M e a s u r e N a m e > T o t a l   q u a n t i t y < / M e a s u r e N a m e > < D i s p l a y N a m e > T o t a l   q u a n t i t y < / D i s p l a y N a m e > < V i s i b l e > F a l s e < / V i s i b l e > < / i t e m > < i t e m > < M e a s u r e N a m e > t o t a l   o r d e r s < / M e a s u r e N a m e > < D i s p l a y N a m e > t o t a l   o r d e r s < / D i s p l a y N a m e > < V i s i b l e > F a l s e < / V i s i b l e > < / i t e m > < i t e m > < M e a s u r e N a m e > A v e r a g e   S a l e s < / M e a s u r e N a m e > < D i s p l a y N a m e > A v e r a g e   S a l e s < / D i s p l a y N a m e > < V i s i b l e > F a l s e < / V i s i b l e > < / i t e m > < i t e m > < M e a s u r e N a m e > A v e r a g e   t o t a l a m o u n t < / M e a s u r e N a m e > < D i s p l a y N a m e > A v e r a g e   t o t a l a m o u n t < / D i s p l a y N a m e > < V i s i b l e > F a l s e < / V i s i b l e > < / i t e m > < i t e m > < M e a s u r e N a m e > R e c e n t   o r d e r   s t a t u s < / M e a s u r e N a m e > < D i s p l a y N a m e > R e c e n t   o r d e r   s t a t u s < / D i s p l a y N a m e > < V i s i b l e > F a l s e < / V i s i b l e > < / i t e m > < i t e m > < M e a s u r e N a m e > t o t a l   c u s t o m e r s < / M e a s u r e N a m e > < D i s p l a y N a m e > t o t a l   c u s t o m e r s < / D i s p l a y N a m e > < V i s i b l e > F a l s e < / V i s i b l e > < / i t e m > < / C a l c u l a t e d F i e l d s > < S A H o s t H a s h > 0 < / S A H o s t H a s h > < G e m i n i F i e l d L i s t V i s i b l e > T r u e < / G e m i n i F i e l d L i s t V i s i b l e > < / S e t t i n g s > ] ] > < / C u s t o m C o n t e n t > < / G e m i n i > 
</file>

<file path=customXml/item29.xml>��< ? x m l   v e r s i o n = " 1 . 0 "   e n c o d i n g = " U T F - 1 6 " ? > < G e m i n i   x m l n s = " h t t p : / / g e m i n i / p i v o t c u s t o m i z a t i o n / S h o w I m p l i c i t M e a s u r e s " > < C u s t o m C o n t e n t > < ! [ C D A T A [ F a l s e ] ] > < / C u s t o m C o n t e n t > < / G e m i n i > 
</file>

<file path=customXml/item3.xml>��< ? x m l   v e r s i o n = " 1 . 0 "   e n c o d i n g = " U T F - 1 6 " ? > < G e m i n i   x m l n s = " h t t p : / / g e m i n i / p i v o t c u s t o m i z a t i o n / T a b l e X M L _ o r d e r s   c p _ 2 f 3 7 9 3 1 6 - e a f d - 4 f 5 a - a 5 9 5 - 5 9 b 0 5 6 b 2 2 e a 4 " > < 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 1 6 8 < / i n t > < / v a l u e > < / i t e m > < i t e m > < k e y > < s t r i n g > c u s t o m e r _ i d < / s t r i n g > < / k e y > < v a l u e > < i n t > 2 1 7 < / i n t > < / v a l u e > < / i t e m > < i t e m > < k e y > < s t r i n g > o r d e r _ d a t e . 1 < / s t r i n g > < / k e y > < v a l u e > < i n t > 2 2 3 < / i n t > < / v a l u e > < / i t e m > < i t e m > < k e y > < s t r i n g > t o t a l a m o u n t < / s t r i n g > < / k e y > < v a l u e > < i n t > 2 1 6 < / i n t > < / v a l u e > < / i t e m > < i t e m > < k e y > < s t r i n g > s t a t u s < / s t r i n g > < / k e y > < v a l u e > < i n t > 1 3 7 < / i n t > < / v a l u e > < / i t e m > < i t e m > < k e y > < s t r i n g > M o n t h < / s t r i n g > < / k e y > < v a l u e > < i n t > 1 4 7 < / i n t > < / v a l u e > < / i t e m > < i t e m > < k e y > < s t r i n g > Q u a r t e r < / s t r i n g > < / k e y > < v a l u e > < i n t > 1 5 8 < / i n t > < / v a l u e > < / i t e m > < i t e m > < k e y > < s t r i n g > Y e a r < / s t r i n g > < / k e y > < v a l u e > < i n t > 1 1 5 < / i n t > < / v a l u e > < / i t e m > < i t e m > < k e y > < s t r i n g > L a t e s t   o r d e r < / s t r i n g > < / k e y > < v a l u e > < i n t > 3 1 5 < / i n t > < / v a l u e > < / i t e m > < / C o l u m n W i d t h s > < C o l u m n D i s p l a y I n d e x > < i t e m > < k e y > < s t r i n g > o r d e r _ i d < / s t r i n g > < / k e y > < v a l u e > < i n t > 0 < / i n t > < / v a l u e > < / i t e m > < i t e m > < k e y > < s t r i n g > c u s t o m e r _ i d < / s t r i n g > < / k e y > < v a l u e > < i n t > 1 < / i n t > < / v a l u e > < / i t e m > < i t e m > < k e y > < s t r i n g > o r d e r _ d a t e . 1 < / s t r i n g > < / k e y > < v a l u e > < i n t > 2 < / i n t > < / v a l u e > < / i t e m > < i t e m > < k e y > < s t r i n g > t o t a l a m o u n t < / s t r i n g > < / k e y > < v a l u e > < i n t > 3 < / i n t > < / v a l u e > < / i t e m > < i t e m > < k e y > < s t r i n g > s t a t u s < / s t r i n g > < / k e y > < v a l u e > < i n t > 4 < / i n t > < / v a l u e > < / i t e m > < i t e m > < k e y > < s t r i n g > M o n t h < / s t r i n g > < / k e y > < v a l u e > < i n t > 5 < / i n t > < / v a l u e > < / i t e m > < i t e m > < k e y > < s t r i n g > Q u a r t e r < / s t r i n g > < / k e y > < v a l u e > < i n t > 6 < / i n t > < / v a l u e > < / i t e m > < i t e m > < k e y > < s t r i n g > Y e a r < / s t r i n g > < / k e y > < v a l u e > < i n t > 7 < / i n t > < / v a l u e > < / i t e m > < i t e m > < k e y > < s t r i n g > L a t e s t   o r d e r < / s t r i n g > < / k e y > < v a l u e > < i n t > 8 < / 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R e l a t i o n s h i p A u t o D e t e c t i o n E n a b l e d " > < C u s t o m C o n t e n t > < ! [ C D A T A [ T r u e ] ] > < / C u s t o m C o n t e n t > < / G e m i n i > 
</file>

<file path=customXml/item3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 2 0 2 5 - 1 0 - 1 4 T 1 6 : 1 0 : 0 1 . 1 1 3 4 8 2 + 0 1 : 0 0 < / L a s t P r o c e s s e d T i m e > < / D a t a M o d e l i n g S a n d b o x . S e r i a l i z e d S a n d b o x E r r o r C a c h e > ] ] > < / C u s t o m C o n t e n t > < / G e m i n i > 
</file>

<file path=customXml/item3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  c p _ 3 d 9 8 8 5 7 7 - 0 8 3 a - 4 a e d - 9 c b 1 - 7 3 d 8 6 9 e b 9 1 d d < / K e y > < V a l u e   x m l n s : a = " h t t p : / / s c h e m a s . d a t a c o n t r a c t . o r g / 2 0 0 4 / 0 7 / M i c r o s o f t . A n a l y s i s S e r v i c e s . C o m m o n " > < a : H a s F o c u s > t r u e < / a : H a s F o c u s > < a : S i z e A t D p i 9 6 > 1 8 8 < / a : S i z e A t D p i 9 6 > < a : V i s i b l e > t r u e < / a : V i s i b l e > < / V a l u e > < / K e y V a l u e O f s t r i n g S a n d b o x E d i t o r . M e a s u r e G r i d S t a t e S c d E 3 5 R y > < K e y V a l u e O f s t r i n g S a n d b o x E d i t o r . M e a s u r e G r i d S t a t e S c d E 3 5 R y > < K e y > p r o d u c t s   c p _ e 4 4 7 0 7 e 0 - 4 4 8 8 - 4 d 1 0 - b 9 d e - d a a 0 2 f 9 a 0 2 b 3 < / K e y > < V a l u e   x m l n s : a = " h t t p : / / s c h e m a s . d a t a c o n t r a c t . o r g / 2 0 0 4 / 0 7 / M i c r o s o f t . A n a l y s i s S e r v i c e s . C o m m o n " > < a : H a s F o c u s > f a l s e < / a : H a s F o c u s > < a : S i z e A t D p i 9 6 > 1 8 8 < / a : S i z e A t D p i 9 6 > < a : V i s i b l e > t r u e < / a : V i s i b l e > < / V a l u e > < / K e y V a l u e O f s t r i n g S a n d b o x E d i t o r . M e a s u r e G r i d S t a t e S c d E 3 5 R y > < K e y V a l u e O f s t r i n g S a n d b o x E d i t o r . M e a s u r e G r i d S t a t e S c d E 3 5 R y > < K e y > o r d e r s   c p _ 2 f 3 7 9 3 1 6 - e a f d - 4 f 5 a - a 5 9 5 - 5 9 b 0 5 6 b 2 2 e a 4 < / K e y > < V a l u e   x m l n s : a = " h t t p : / / s c h e m a s . d a t a c o n t r a c t . o r g / 2 0 0 4 / 0 7 / M i c r o s o f t . A n a l y s i s S e r v i c e s . C o m m o n " > < a : H a s F o c u s > t r u e < / a : H a s F o c u s > < a : S i z e A t D p i 9 6 > 1 8 8 < / a : S i z e A t D p i 9 6 > < a : V i s i b l e > t r u e < / a : V i s i b l e > < / V a l u e > < / K e y V a l u e O f s t r i n g S a n d b o x E d i t o r . M e a s u r e G r i d S t a t e S c d E 3 5 R y > < / A r r a y O f K e y V a l u e O f s t r i n g S a n d b o x E d i t o r . M e a s u r e G r i d S t a t e S c d E 3 5 R y > ] ] > < / C u s t o m C o n t e n t > < / G e m i n i > 
</file>

<file path=customXml/item33.xml>��< ? x m l   v e r s i o n = " 1 . 0 "   e n c o d i n g = " U T F - 1 6 " ? > < G e m i n i   x m l n s = " h t t p : / / g e m i n i / p i v o t c u s t o m i z a t i o n / 1 f 2 9 8 f 5 4 - 0 0 5 e - 4 d 7 9 - 8 1 3 9 - 5 c b 7 0 0 c 9 a e f 9 " > < C u s t o m C o n t e n t > < ! [ C D A T A [ < ? x m l   v e r s i o n = " 1 . 0 "   e n c o d i n g = " u t f - 1 6 " ? > < S e t t i n g s > < C a l c u l a t e d F i e l d s > < i t e m > < M e a s u r e N a m e > T o t a l   q u a n t i t y < / M e a s u r e N a m e > < D i s p l a y N a m e > T o t a l   q u a n t i t y < / D i s p l a y N a m e > < V i s i b l e > F a l s e < / V i s i b l e > < / i t e m > < i t e m > < M e a s u r e N a m e > t o t a l   o r d e r s < / M e a s u r e N a m e > < D i s p l a y N a m e > t o t a l   o r d e r s < / D i s p l a y N a m e > < V i s i b l e > F a l s e < / V i s i b l e > < / i t e m > < i t e m > < M e a s u r e N a m e > A v e r a g e   S a l e s < / M e a s u r e N a m e > < D i s p l a y N a m e > A v e r a g e   S a l e s < / D i s p l a y N a m e > < V i s i b l e > F a l s e < / V i s i b l e > < / i t e m > < i t e m > < M e a s u r e N a m e > A v e r a g e   t o t a l a m o u n t < / M e a s u r e N a m e > < D i s p l a y N a m e > A v e r a g e   t o t a l a m o u n t < / D i s p l a y N a m e > < V i s i b l e > F a l s e < / V i s i b l e > < / i t e m > < i t e m > < M e a s u r e N a m e > R e c e n t   o r d e r   s t a t u s < / M e a s u r e N a m e > < D i s p l a y N a m e > R e c e n t   o r d e r   s t a t u s < / D i s p l a y N a m e > < V i s i b l e > F a l s e < / V i s i b l e > < / i t e m > < i t e m > < M e a s u r e N a m e > t o t a l   c u s t o m e r s < / M e a s u r e N a m e > < D i s p l a y N a m e > t o t a l   c u s t o m e r s < / D i s p l a y N a m e > < V i s i b l e > F a l s e < / V i s i b l e > < / i t e m > < i t e m > < M e a s u r e N a m e > r e t u r n i n g   c u s t o m e r s < / M e a s u r e N a m e > < D i s p l a y N a m e > r e t u r n i n g   c u s t o m e r s < / D i s p l a y N a m e > < V i s i b l e > F a l s e < / V i s i b l e > < / i t e m > < / C a l c u l a t e d F i e l d s > < S A H o s t H a s h > 0 < / S A H o s t H a s h > < G e m i n i F i e l d L i s t V i s i b l e > T r u e < / G e m i n i F i e l d L i s t V i s i b l e > < / S e t t i n g s > ] ] > < / C u s t o m C o n t e n t > < / G e m i n i > 
</file>

<file path=customXml/item34.xml>��< ? x m l   v e r s i o n = " 1 . 0 "   e n c o d i n g = " U T F - 1 6 " ? > < G e m i n i   x m l n s = " h t t p : / / g e m i n i / p i v o t c u s t o m i z a t i o n / b 2 1 8 e 9 0 c - 8 8 1 9 - 4 0 c f - 9 f f 5 - 4 e 1 6 2 a c 6 b 5 7 6 " > < C u s t o m C o n t e n t > < ! [ C D A T A [ < ? x m l   v e r s i o n = " 1 . 0 "   e n c o d i n g = " u t f - 1 6 " ? > < S e t t i n g s > < C a l c u l a t e d F i e l d s > < i t e m > < M e a s u r e N a m e > T o t a l   q u a n t i t y < / M e a s u r e N a m e > < D i s p l a y N a m e > T o t a l   q u a n t i t y < / D i s p l a y N a m e > < V i s i b l e > F a l s e < / V i s i b l e > < / i t e m > < i t e m > < M e a s u r e N a m e > t o t a l   o r d e r s < / M e a s u r e N a m e > < D i s p l a y N a m e > t o t a l   o r d e r s < / D i s p l a y N a m e > < V i s i b l e > F a l s e < / V i s i b l e > < / i t e m > < i t e m > < M e a s u r e N a m e > A v e r a g e   S a l e s < / M e a s u r e N a m e > < D i s p l a y N a m e > A v e r a g e   S a l e s < / D i s p l a y N a m e > < V i s i b l e > F a l s e < / V i s i b l e > < / i t e m > < i t e m > < M e a s u r e N a m e > A v e r a g e   t o t a l a m o u n t < / M e a s u r e N a m e > < D i s p l a y N a m e > A v e r a g e   t o t a l a m o u n t < / D i s p l a y N a m e > < V i s i b l e > F a l s e < / V i s i b l e > < / i t e m > < i t e m > < M e a s u r e N a m e > R e c e n t   o r d e r   s t a t u s < / M e a s u r e N a m e > < D i s p l a y N a m e > R e c e n t   o r d e r   s t a t u s < / D i s p l a y N a m e > < V i s i b l e > F a l s e < / V i s i b l e > < / i t e m > < i t e m > < M e a s u r e N a m e > t o t a l   c u s t o m e r s < / M e a s u r e N a m e > < D i s p l a y N a m e > t o t a l   c u s t o m e r s < / D i s p l a y N a m e > < V i s i b l e > F a l s e < / V i s i b l e > < / i t e m > < i t e m > < M e a s u r e N a m e > r e t u r n i n g   c u s t o m e r s < / M e a s u r e N a m e > < D i s p l a y N a m e > r e t u r n i n g   c u s t o m e r s < / D i s p l a y N a m e > < V i s i b l e > F a l s e < / V i s i b l e > < / i t e m > < / C a l c u l a t e d F i e l d s > < S A H o s t H a s h > 0 < / S A H o s t H a s h > < G e m i n i F i e l d L i s t V i s i b l e > T r u e < / G e m i n i F i e l d L i s t V i s i b l e > < / S e t t i n g s > ] ] > < / C u s t o m C o n t e n t > < / G e m i n i > 
</file>

<file path=customXml/item35.xml>��< ? x m l   v e r s i o n = " 1 . 0 "   e n c o d i n g = " U T F - 1 6 " ? > < G e m i n i   x m l n s = " h t t p : / / g e m i n i / p i v o t c u s t o m i z a t i o n / d 8 9 9 b 4 1 8 - 9 5 1 7 - 4 1 d f - 8 c 1 e - 3 2 f 6 e 8 0 a 0 0 9 c " > < C u s t o m C o n t e n t > < ! [ C D A T A [ < ? x m l   v e r s i o n = " 1 . 0 "   e n c o d i n g = " u t f - 1 6 " ? > < S e t t i n g s > < C a l c u l a t e d F i e l d s > < i t e m > < M e a s u r e N a m e > T o t a l   q u a n t i t y < / M e a s u r e N a m e > < D i s p l a y N a m e > T o t a l   q u a n t i t y < / D i s p l a y N a m e > < V i s i b l e > F a l s e < / V i s i b l e > < / i t e m > < i t e m > < M e a s u r e N a m e > t o t a l   o r d e r s < / M e a s u r e N a m e > < D i s p l a y N a m e > t o t a l   o r d e r s < / D i s p l a y N a m e > < V i s i b l e > F a l s e < / V i s i b l e > < / i t e m > < i t e m > < M e a s u r e N a m e > A v e r a g e   S a l e s < / M e a s u r e N a m e > < D i s p l a y N a m e > A v e r a g e   S a l e s < / D i s p l a y N a m e > < V i s i b l e > F a l s e < / V i s i b l e > < / i t e m > < i t e m > < M e a s u r e N a m e > A v e r a g e   t o t a l a m o u n t < / M e a s u r e N a m e > < D i s p l a y N a m e > A v e r a g e   t o t a l a m o u n t < / D i s p l a y N a m e > < V i s i b l e > F a l s e < / V i s i b l e > < / i t e m > < i t e m > < M e a s u r e N a m e > R e c e n t   o r d e r   s t a t u s < / M e a s u r e N a m e > < D i s p l a y N a m e > R e c e n t   o r d e r   s t a t u s < / D i s p l a y N a m e > < V i s i b l e > F a l s e < / V i s i b l e > < / i t e m > < i t e m > < M e a s u r e N a m e > t o t a l   c u s t o m e r s < / M e a s u r e N a m e > < D i s p l a y N a m e > t o t a l   c u s t o m e r s < / D i s p l a y N a m e > < V i s i b l e > F a l s e < / V i s i b l e > < / i t e m > < i t e m > < M e a s u r e N a m e > r e t u r n i n g   c u s t o m e r s < / M e a s u r e N a m e > < D i s p l a y N a m e > r e t u r n i n g   c u s t o m e r s < / D i s p l a y N a m e > < V i s i b l e > F a l s e < / V i s i b l e > < / i t e m > < / C a l c u l a t e d F i e l d s > < S A H o s t H a s h > 0 < / S A H o s t H a s h > < G e m i n i F i e l d L i s t V i s i b l e > T r u e < / G e m i n i F i e l d L i s t V i s i b l e > < / S e t t i n g s > ] ] > < / C u s t o m C o n t e n t > < / G e m i n i > 
</file>

<file path=customXml/item36.xml>��< ? x m l   v e r s i o n = " 1 . 0 "   e n c o d i n g = " U T F - 1 6 " ? > < G e m i n i   x m l n s = " h t t p : / / g e m i n i / p i v o t c u s t o m i z a t i o n / P o w e r P i v o t V e r s i o n " > < C u s t o m C o n t e n t > < ! [ C D A T A [ 2 0 1 5 . 1 3 0 . 1 6 0 6 . 1 ] ] > < / C u s t o m C o n t e n t > < / G e m i n i > 
</file>

<file path=customXml/item37.xml>��< ? x m l   v e r s i o n = " 1 . 0 "   e n c o d i n g = " U T F - 1 6 " ? > < G e m i n i   x m l n s = " h t t p : / / g e m i n i / p i v o t c u s t o m i z a t i o n / M a n u a l C a l c M o d e " > < C u s t o m C o n t e n t > < ! [ C D A T A [ F a l s e ] ] > < / C u s t o m C o n t e n t > < / G e m i n i > 
</file>

<file path=customXml/item38.xml>��< ? x m l   v e r s i o n = " 1 . 0 "   e n c o d i n g = " U T F - 1 6 " ? > < G e m i n i   x m l n s = " h t t p : / / g e m i n i / p i v o t c u s t o m i z a t i o n / e e 9 7 9 5 8 b - 7 d 8 e - 4 2 2 b - 8 4 c 7 - 4 b 7 0 4 b b 9 3 d 1 f " > < C u s t o m C o n t e n t > < ! [ C D A T A [ < ? x m l   v e r s i o n = " 1 . 0 "   e n c o d i n g = " u t f - 1 6 " ? > < S e t t i n g s > < C a l c u l a t e d F i e l d s > < i t e m > < M e a s u r e N a m e > T o t a l   q u a n t i t y < / M e a s u r e N a m e > < D i s p l a y N a m e > T o t a l   q u a n t i t y < / D i s p l a y N a m e > < V i s i b l e > F a l s e < / V i s i b l e > < / i t e m > < i t e m > < M e a s u r e N a m e > t o t a l   o r d e r s < / M e a s u r e N a m e > < D i s p l a y N a m e > t o t a l   o r d e r s < / D i s p l a y N a m e > < V i s i b l e > T r u e < / V i s i b l e > < / i t e m > < i t e m > < M e a s u r e N a m e > A v e r a g e   S a l e s < / M e a s u r e N a m e > < D i s p l a y N a m e > A v e r a g e   S a l e s < / D i s p l a y N a m e > < V i s i b l e > F a l s e < / V i s i b l e > < / i t e m > < i t e m > < M e a s u r e N a m e > A v e r a g e   t o t a l a m o u n t < / M e a s u r e N a m e > < D i s p l a y N a m e > A v e r a g e   t o t a l a m o u n t < / D i s p l a y N a m e > < V i s i b l e > F a l s e < / V i s i b l e > < / i t e m > < i t e m > < M e a s u r e N a m e > R e c e n t   o r d e r   s t a t u s < / M e a s u r e N a m e > < D i s p l a y N a m e > R e c e n t   o r d e r   s t a t u s < / D i s p l a y N a m e > < V i s i b l e > F a l s e < / V i s i b l e > < / i t e m > < i t e m > < M e a s u r e N a m e > t o t a l   c u s t o m e r s < / M e a s u r e N a m e > < D i s p l a y N a m e > t o t a l   c u s t o m e r s < / D i s p l a y N a m e > < V i s i b l e > F a l s e < / V i s i b l e > < / i t e m > < / C a l c u l a t e d F i e l d s > < S A H o s t H a s h > 0 < / S A H o s t H a s h > < G e m i n i F i e l d L i s t V i s i b l e > T r u e < / G e m i n i F i e l d L i s t V i s i b l e > < / S e t t i n g s > ] ] > < / C u s t o m C o n t e n t > < / G e m i n i > 
</file>

<file path=customXml/item4.xml>��< ? x m l   v e r s i o n = " 1 . 0 "   e n c o d i n g = " U T F - 1 6 " ? > < G e m i n i   x m l n s = " h t t p : / / g e m i n i / p i v o t c u s t o m i z a t i o n / 7 a 7 3 f f 9 a - c 9 9 0 - 4 6 b a - a a 4 6 - 4 a 1 c c a 7 4 9 3 f 8 " > < C u s t o m C o n t e n t > < ! [ C D A T A [ < ? x m l   v e r s i o n = " 1 . 0 "   e n c o d i n g = " u t f - 1 6 " ? > < S e t t i n g s > < C a l c u l a t e d F i e l d s > < i t e m > < M e a s u r e N a m e > T o t a l   q u a n t i t y < / M e a s u r e N a m e > < D i s p l a y N a m e > T o t a l   q u a n t i t y < / D i s p l a y N a m e > < V i s i b l e > F a l s e < / V i s i b l e > < / i t e m > < i t e m > < M e a s u r e N a m e > t o t a l   o r d e r s < / M e a s u r e N a m e > < D i s p l a y N a m e > t o t a l   o r d e r s < / D i s p l a y N a m e > < V i s i b l e > F a l s e < / V i s i b l e > < / i t e m > < i t e m > < M e a s u r e N a m e > A v e r a g e   S a l e s < / M e a s u r e N a m e > < D i s p l a y N a m e > A v e r a g e   S a l e s < / D i s p l a y N a m e > < V i s i b l e > F a l s e < / V i s i b l e > < / i t e m > < i t e m > < M e a s u r e N a m e > A v e r a g e   t o t a l a m o u n t < / M e a s u r e N a m e > < D i s p l a y N a m e > A v e r a g e   t o t a l a m o u n t < / D i s p l a y N a m e > < V i s i b l e > F a l s e < / V i s i b l e > < / i t e m > < i t e m > < M e a s u r e N a m e > R e c e n t   o r d e r   s t a t u s < / M e a s u r e N a m e > < D i s p l a y N a m e > R e c e n t   o r d e r   s t a t u s < / D i s p l a y N a m e > < V i s i b l e > F a l s e < / V i s i b l e > < / i t e m > < i t e m > < M e a s u r e N a m e > t o t a l   c u s t o m e r s < / M e a s u r e N a m e > < D i s p l a y N a m e > t o t a l   c u s t o m e r s < / D i s p l a y N a m e > < V i s i b l e > F a l s e < / V i s i b l e > < / i t e m > < / C a l c u l a t e d F i e l d s > < S A H o s t H a s h > 0 < / S A H o s t H a s h > < G e m i n i F i e l d L i s t V i s i b l e > T r u e < / G e m i n i F i e l d L i s t V i s i b l e > < / S e t t i n g s > ] ] > < / C u s t o m C o n t e n t > < / G e m i n i > 
</file>

<file path=customXml/item5.xml>��< ? x m l   v e r s i o n = " 1 . 0 "   e n c o d i n g = " U T F - 1 6 " ? > < G e m i n i   x m l n s = " h t t p : / / g e m i n i / p i v o t c u s t o m i z a t i o n / L i n k e d T a b l e U p d a t e M o d e " > < C u s t o m C o n t e n t > < ! [ C D A T A [ T r u e ] ] > < / C u s t o m C o n t e n t > < / G e m i n i > 
</file>

<file path=customXml/item6.xml>��< ? x m l   v e r s i o n = " 1 . 0 "   e n c o d i n g = " U T F - 1 6 " ? > < G e m i n i   x m l n s = " h t t p : / / g e m i n i / p i v o t c u s t o m i z a t i o n / c 2 4 b d 9 5 7 - c 5 b b - 4 a 4 8 - a 1 b 5 - a d 9 f e 3 2 6 5 5 7 c " > < C u s t o m C o n t e n t > < ! [ C D A T A [ < ? x m l   v e r s i o n = " 1 . 0 "   e n c o d i n g = " u t f - 1 6 " ? > < S e t t i n g s > < C a l c u l a t e d F i e l d s > < i t e m > < M e a s u r e N a m e > T o t a l   q u a n t i t y < / M e a s u r e N a m e > < D i s p l a y N a m e > T o t a l   q u a n t i t y < / D i s p l a y N a m e > < V i s i b l e > F a l s e < / V i s i b l e > < / i t e m > < i t e m > < M e a s u r e N a m e > t o t a l   o r d e r s < / M e a s u r e N a m e > < D i s p l a y N a m e > t o t a l   o r d e r s < / D i s p l a y N a m e > < V i s i b l e > T r u e < / V i s i b l e > < / i t e m > < i t e m > < M e a s u r e N a m e > A v e r a g e   S a l e s < / M e a s u r e N a m e > < D i s p l a y N a m e > A v e r a g e   S a l e s < / D i s p l a y N a m e > < V i s i b l e > F a l s e < / V i s i b l e > < / i t e m > < i t e m > < M e a s u r e N a m e > A v e r a g e   t o t a l a m o u n t < / M e a s u r e N a m e > < D i s p l a y N a m e > A v e r a g e   t o t a l a m o u n t < / D i s p l a y N a m e > < V i s i b l e > F a l s e < / V i s i b l e > < / i t e m > < i t e m > < M e a s u r e N a m e > R e c e n t   o r d e r   s t a t u s < / M e a s u r e N a m e > < D i s p l a y N a m e > R e c e n t   o r d e r   s t a t u s < / D i s p l a y N a m e > < V i s i b l e > F a l s e < / V i s i b l e > < / i t e m > < i t e m > < M e a s u r e N a m e > t o t a l   c u s t o m e r s < / M e a s u r e N a m e > < D i s p l a y N a m e > t o t a l   c u s t o m e r s < / D i s p l a y N a m e > < V i s i b l e > F a l s e < / V i s i b l e > < / i t e m > < / C a l c u l a t e d F i e l d s > < S A H o s t H a s h > 0 < / S A H o s t H a s h > < G e m i n i F i e l d L i s t V i s i b l e > T r u e < / G e m i n i F i e l d L i s t V i s i b l e > < / S e t t i n g s > ] ] > < / C u s t o m C o n t e n t > < / G e m i n i > 
</file>

<file path=customXml/item7.xml>��< ? x m l   v e r s i o n = " 1 . 0 "   e n c o d i n g = " U T F - 1 6 " ? > < G e m i n i   x m l n s = " h t t p : / / g e m i n i / p i v o t c u s t o m i z a t i o n / 6 c a d c 0 e 6 - 2 d 7 9 - 4 e 2 d - 8 c 6 c - 6 0 3 6 8 6 8 3 f 5 4 2 " > < C u s t o m C o n t e n t > < ! [ C D A T A [ < ? x m l   v e r s i o n = " 1 . 0 "   e n c o d i n g = " u t f - 1 6 " ? > < S e t t i n g s > < C a l c u l a t e d F i e l d s > < i t e m > < M e a s u r e N a m e > T o t a l   q u a n t i t y < / M e a s u r e N a m e > < D i s p l a y N a m e > T o t a l   q u a n t i t y < / D i s p l a y N a m e > < V i s i b l e > F a l s e < / V i s i b l e > < / i t e m > < i t e m > < M e a s u r e N a m e > t o t a l   o r d e r s < / M e a s u r e N a m e > < D i s p l a y N a m e > t o t a l   o r d e r s < / D i s p l a y N a m e > < V i s i b l e > F a l s e < / V i s i b l e > < / i t e m > < i t e m > < M e a s u r e N a m e > A v e r a g e   S a l e s < / M e a s u r e N a m e > < D i s p l a y N a m e > A v e r a g e   S a l e s < / D i s p l a y N a m e > < V i s i b l e > F a l s e < / V i s i b l e > < / i t e m > < i t e m > < M e a s u r e N a m e > A v e r a g e   t o t a l a m o u n t < / M e a s u r e N a m e > < D i s p l a y N a m e > A v e r a g e   t o t a l a m o u n t < / D i s p l a y N a m e > < V i s i b l e > F a l s e < / V i s i b l e > < / i t e m > < i t e m > < M e a s u r e N a m e > R e c e n t   o r d e r   s t a t u s < / M e a s u r e N a m e > < D i s p l a y N a m e > R e c e n t   o r d e r   s t a t u s < / D i s p l a y N a m e > < V i s i b l e > F a l s e < / V i s i b l e > < / i t e m > < i t e m > < M e a s u r e N a m e > t o t a l   c u s t o m e r s < / M e a s u r e N a m e > < D i s p l a y N a m e > t o t a l   c u s t o m e r s < / D i s p l a y N a m e > < V i s i b l e > F a l s e < / V i s i b l e > < / i t e m > < i t e m > < M e a s u r e N a m e > r e t u r n i n g   c u s t o m e r s < / M e a s u r e N a m e > < D i s p l a y N a m e > r e t u r n i n g   c u s t o m e r s < / D i s p l a y N a m e > < V i s i b l e > F a l s e < / V i s i b l e > < / i t e m > < / C a l c u l a t e d F i e l d s > < S A H o s t H a s h > 0 < / S A H o s t H a s h > < G e m i n i F i e l d L i s t V i s i b l e > T r u e < / G e m i n i F i e l d L i s t V i s i b l e > < / S e t t i n g s > ] ] > < / C u s t o m C o n t e n t > < / G e m i n i > 
</file>

<file path=customXml/item8.xml>��< ? x m l   v e r s i o n = " 1 . 0 "   e n c o d i n g = " U T F - 1 6 " ? > < G e m i n i   x m l n s = " h t t p : / / g e m i n i / p i v o t c u s t o m i z a t i o n / S h o w H i d d e n " > < C u s t o m C o n t e n t > < ! [ C D A T A [ T r u e ] ] > < / C u s t o m C o n t e n t > < / G e m i n i > 
</file>

<file path=customXml/item9.xml>��< ? x m l   v e r s i o n = " 1 . 0 "   e n c o d i n g = " U T F - 1 6 " ? > < G e m i n i   x m l n s = " h t t p : / / g e m i n i / p i v o t c u s t o m i z a t i o n / T a b l e X M L _ p r o d u c t s   c p _ e 4 4 7 0 7 e 0 - 4 4 8 8 - 4 d 1 0 - b 9 d e - d a a 0 2 f 9 a 0 2 b 3 " > < 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 1 8 3 < / i n t > < / v a l u e > < / i t e m > < i t e m > < k e y > < s t r i n g > p r o d u c t _ n a m e < / s t r i n g > < / k e y > < v a l u e > < i n t > 2 4 4 < / i n t > < / v a l u e > < / i t e m > < i t e m > < k e y > < s t r i n g > c a t e g o r y < / s t r i n g > < / k e y > < v a l u e > < i n t > 1 6 9 < / i n t > < / v a l u e > < / i t e m > < i t e m > < k e y > < s t r i n g > p r i c e < / s t r i n g > < / k e y > < v a l u e > < i n t > 1 2 4 < / i n t > < / v a l u e > < / i t e m > < i t e m > < k e y > < s t r i n g > s t o c k _ q u a n t i t y < / s t r i n g > < / k e y > < v a l u e > < i n t > 2 4 6 < / i n t > < / v a l u e > < / i t e m > < / C o l u m n W i d t h s > < C o l u m n D i s p l a y I n d e x > < i t e m > < k e y > < s t r i n g > p r o d u c t i d < / s t r i n g > < / k e y > < v a l u e > < i n t > 0 < / i n t > < / v a l u e > < / i t e m > < i t e m > < k e y > < s t r i n g > p r o d u c t _ n a m e < / s t r i n g > < / k e y > < v a l u e > < i n t > 1 < / i n t > < / v a l u e > < / i t e m > < i t e m > < k e y > < s t r i n g > c a t e g o r y < / s t r i n g > < / k e y > < v a l u e > < i n t > 2 < / i n t > < / v a l u e > < / i t e m > < i t e m > < k e y > < s t r i n g > p r i c e < / s t r i n g > < / k e y > < v a l u e > < i n t > 3 < / i n t > < / v a l u e > < / i t e m > < i t e m > < k e y > < s t r i n g > s t o c k _ q u a n t i t y < / 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95FCB77B-9677-42E6-AC31-9B3F77AA4F27}">
  <ds:schemaRefs/>
</ds:datastoreItem>
</file>

<file path=customXml/itemProps10.xml><?xml version="1.0" encoding="utf-8"?>
<ds:datastoreItem xmlns:ds="http://schemas.openxmlformats.org/officeDocument/2006/customXml" ds:itemID="{79393055-587A-4A8F-8B06-C2E1AEA6E42C}">
  <ds:schemaRefs/>
</ds:datastoreItem>
</file>

<file path=customXml/itemProps11.xml><?xml version="1.0" encoding="utf-8"?>
<ds:datastoreItem xmlns:ds="http://schemas.openxmlformats.org/officeDocument/2006/customXml" ds:itemID="{878A7C15-3C30-4AF8-AD08-EF5384CCE244}">
  <ds:schemaRefs/>
</ds:datastoreItem>
</file>

<file path=customXml/itemProps12.xml><?xml version="1.0" encoding="utf-8"?>
<ds:datastoreItem xmlns:ds="http://schemas.openxmlformats.org/officeDocument/2006/customXml" ds:itemID="{DC9F36D3-A8EE-4D3D-BC4F-C1C57B27FCBF}">
  <ds:schemaRefs/>
</ds:datastoreItem>
</file>

<file path=customXml/itemProps13.xml><?xml version="1.0" encoding="utf-8"?>
<ds:datastoreItem xmlns:ds="http://schemas.openxmlformats.org/officeDocument/2006/customXml" ds:itemID="{D7387051-2C7C-4C89-B0D1-5FC70276F931}">
  <ds:schemaRefs/>
</ds:datastoreItem>
</file>

<file path=customXml/itemProps14.xml><?xml version="1.0" encoding="utf-8"?>
<ds:datastoreItem xmlns:ds="http://schemas.openxmlformats.org/officeDocument/2006/customXml" ds:itemID="{E00EC86F-9BA2-4B06-80E4-AC85BCFF7672}">
  <ds:schemaRefs/>
</ds:datastoreItem>
</file>

<file path=customXml/itemProps15.xml><?xml version="1.0" encoding="utf-8"?>
<ds:datastoreItem xmlns:ds="http://schemas.openxmlformats.org/officeDocument/2006/customXml" ds:itemID="{5DF23CE2-784E-4164-BBFE-4E2217617FE7}">
  <ds:schemaRefs/>
</ds:datastoreItem>
</file>

<file path=customXml/itemProps16.xml><?xml version="1.0" encoding="utf-8"?>
<ds:datastoreItem xmlns:ds="http://schemas.openxmlformats.org/officeDocument/2006/customXml" ds:itemID="{96946FF9-C4D1-4428-BB23-D93007DCF2B4}">
  <ds:schemaRefs>
    <ds:schemaRef ds:uri="http://schemas.microsoft.com/DataMashup"/>
  </ds:schemaRefs>
</ds:datastoreItem>
</file>

<file path=customXml/itemProps17.xml><?xml version="1.0" encoding="utf-8"?>
<ds:datastoreItem xmlns:ds="http://schemas.openxmlformats.org/officeDocument/2006/customXml" ds:itemID="{94553BED-8579-4F08-9A74-2CB03191D251}">
  <ds:schemaRefs/>
</ds:datastoreItem>
</file>

<file path=customXml/itemProps18.xml><?xml version="1.0" encoding="utf-8"?>
<ds:datastoreItem xmlns:ds="http://schemas.openxmlformats.org/officeDocument/2006/customXml" ds:itemID="{3841A7F4-69F3-4BE1-97ED-AFB8F1BF26E9}">
  <ds:schemaRefs/>
</ds:datastoreItem>
</file>

<file path=customXml/itemProps19.xml><?xml version="1.0" encoding="utf-8"?>
<ds:datastoreItem xmlns:ds="http://schemas.openxmlformats.org/officeDocument/2006/customXml" ds:itemID="{C39C23EE-AEB6-43E2-8DDD-91B7A867ED05}">
  <ds:schemaRefs/>
</ds:datastoreItem>
</file>

<file path=customXml/itemProps2.xml><?xml version="1.0" encoding="utf-8"?>
<ds:datastoreItem xmlns:ds="http://schemas.openxmlformats.org/officeDocument/2006/customXml" ds:itemID="{84EA6A79-0843-4FCA-B540-3B1DAFCD766D}">
  <ds:schemaRefs/>
</ds:datastoreItem>
</file>

<file path=customXml/itemProps20.xml><?xml version="1.0" encoding="utf-8"?>
<ds:datastoreItem xmlns:ds="http://schemas.openxmlformats.org/officeDocument/2006/customXml" ds:itemID="{BEED2071-CE01-4320-8D65-9B2C004ECA40}">
  <ds:schemaRefs/>
</ds:datastoreItem>
</file>

<file path=customXml/itemProps21.xml><?xml version="1.0" encoding="utf-8"?>
<ds:datastoreItem xmlns:ds="http://schemas.openxmlformats.org/officeDocument/2006/customXml" ds:itemID="{F625A643-CB73-4C4F-9C4D-F4AAC05B89A0}">
  <ds:schemaRefs/>
</ds:datastoreItem>
</file>

<file path=customXml/itemProps22.xml><?xml version="1.0" encoding="utf-8"?>
<ds:datastoreItem xmlns:ds="http://schemas.openxmlformats.org/officeDocument/2006/customXml" ds:itemID="{3155C8CE-9953-4F17-B150-EED0E68B7672}">
  <ds:schemaRefs/>
</ds:datastoreItem>
</file>

<file path=customXml/itemProps23.xml><?xml version="1.0" encoding="utf-8"?>
<ds:datastoreItem xmlns:ds="http://schemas.openxmlformats.org/officeDocument/2006/customXml" ds:itemID="{B58FA5D0-4A2B-4872-972A-BF5751D27CE4}">
  <ds:schemaRefs/>
</ds:datastoreItem>
</file>

<file path=customXml/itemProps24.xml><?xml version="1.0" encoding="utf-8"?>
<ds:datastoreItem xmlns:ds="http://schemas.openxmlformats.org/officeDocument/2006/customXml" ds:itemID="{48948BDA-D79F-4A1E-AE0A-5EC4D86F15D6}">
  <ds:schemaRefs/>
</ds:datastoreItem>
</file>

<file path=customXml/itemProps25.xml><?xml version="1.0" encoding="utf-8"?>
<ds:datastoreItem xmlns:ds="http://schemas.openxmlformats.org/officeDocument/2006/customXml" ds:itemID="{B9DD6DE8-3DB1-497D-B08A-5BA780E793D4}">
  <ds:schemaRefs/>
</ds:datastoreItem>
</file>

<file path=customXml/itemProps26.xml><?xml version="1.0" encoding="utf-8"?>
<ds:datastoreItem xmlns:ds="http://schemas.openxmlformats.org/officeDocument/2006/customXml" ds:itemID="{E60F286C-BA5B-4757-8C2B-BDE131B0216C}">
  <ds:schemaRefs/>
</ds:datastoreItem>
</file>

<file path=customXml/itemProps27.xml><?xml version="1.0" encoding="utf-8"?>
<ds:datastoreItem xmlns:ds="http://schemas.openxmlformats.org/officeDocument/2006/customXml" ds:itemID="{EA7D6E01-8925-4AD1-B3A8-A040D4E3416F}">
  <ds:schemaRefs/>
</ds:datastoreItem>
</file>

<file path=customXml/itemProps28.xml><?xml version="1.0" encoding="utf-8"?>
<ds:datastoreItem xmlns:ds="http://schemas.openxmlformats.org/officeDocument/2006/customXml" ds:itemID="{B04E92B2-9E22-44DC-BC3B-235F2BFF3882}">
  <ds:schemaRefs/>
</ds:datastoreItem>
</file>

<file path=customXml/itemProps29.xml><?xml version="1.0" encoding="utf-8"?>
<ds:datastoreItem xmlns:ds="http://schemas.openxmlformats.org/officeDocument/2006/customXml" ds:itemID="{88C4D56E-152B-4067-B9AB-25B901BBD1D2}">
  <ds:schemaRefs/>
</ds:datastoreItem>
</file>

<file path=customXml/itemProps3.xml><?xml version="1.0" encoding="utf-8"?>
<ds:datastoreItem xmlns:ds="http://schemas.openxmlformats.org/officeDocument/2006/customXml" ds:itemID="{4120C3C1-B891-4A9C-93A3-3CA34AB77290}">
  <ds:schemaRefs/>
</ds:datastoreItem>
</file>

<file path=customXml/itemProps30.xml><?xml version="1.0" encoding="utf-8"?>
<ds:datastoreItem xmlns:ds="http://schemas.openxmlformats.org/officeDocument/2006/customXml" ds:itemID="{53988EBC-A126-4C96-B1D2-8422282E4CC9}">
  <ds:schemaRefs/>
</ds:datastoreItem>
</file>

<file path=customXml/itemProps31.xml><?xml version="1.0" encoding="utf-8"?>
<ds:datastoreItem xmlns:ds="http://schemas.openxmlformats.org/officeDocument/2006/customXml" ds:itemID="{6A869D24-EB05-49E8-92E4-B8231B95A7BB}">
  <ds:schemaRefs/>
</ds:datastoreItem>
</file>

<file path=customXml/itemProps32.xml><?xml version="1.0" encoding="utf-8"?>
<ds:datastoreItem xmlns:ds="http://schemas.openxmlformats.org/officeDocument/2006/customXml" ds:itemID="{577DBB76-5CE7-4772-A00D-3284D3F81F85}">
  <ds:schemaRefs/>
</ds:datastoreItem>
</file>

<file path=customXml/itemProps33.xml><?xml version="1.0" encoding="utf-8"?>
<ds:datastoreItem xmlns:ds="http://schemas.openxmlformats.org/officeDocument/2006/customXml" ds:itemID="{08177003-FC92-45BA-AF6E-6F4DF232041A}">
  <ds:schemaRefs/>
</ds:datastoreItem>
</file>

<file path=customXml/itemProps34.xml><?xml version="1.0" encoding="utf-8"?>
<ds:datastoreItem xmlns:ds="http://schemas.openxmlformats.org/officeDocument/2006/customXml" ds:itemID="{6D9DFD30-F084-4814-B38C-CA849B445DCD}">
  <ds:schemaRefs/>
</ds:datastoreItem>
</file>

<file path=customXml/itemProps35.xml><?xml version="1.0" encoding="utf-8"?>
<ds:datastoreItem xmlns:ds="http://schemas.openxmlformats.org/officeDocument/2006/customXml" ds:itemID="{2DC9051D-3787-4DCD-BD55-111816AB7B9C}">
  <ds:schemaRefs/>
</ds:datastoreItem>
</file>

<file path=customXml/itemProps36.xml><?xml version="1.0" encoding="utf-8"?>
<ds:datastoreItem xmlns:ds="http://schemas.openxmlformats.org/officeDocument/2006/customXml" ds:itemID="{93B67AA0-77C4-4BE5-8412-2B4AC83F8D26}">
  <ds:schemaRefs/>
</ds:datastoreItem>
</file>

<file path=customXml/itemProps37.xml><?xml version="1.0" encoding="utf-8"?>
<ds:datastoreItem xmlns:ds="http://schemas.openxmlformats.org/officeDocument/2006/customXml" ds:itemID="{AB0FAE81-8D62-41E4-A399-8A031C69FDE2}">
  <ds:schemaRefs/>
</ds:datastoreItem>
</file>

<file path=customXml/itemProps38.xml><?xml version="1.0" encoding="utf-8"?>
<ds:datastoreItem xmlns:ds="http://schemas.openxmlformats.org/officeDocument/2006/customXml" ds:itemID="{3D07D4E9-712B-4AF3-A85E-16745595D92B}">
  <ds:schemaRefs/>
</ds:datastoreItem>
</file>

<file path=customXml/itemProps4.xml><?xml version="1.0" encoding="utf-8"?>
<ds:datastoreItem xmlns:ds="http://schemas.openxmlformats.org/officeDocument/2006/customXml" ds:itemID="{7CF8A733-6315-4523-9784-97531971CF78}">
  <ds:schemaRefs/>
</ds:datastoreItem>
</file>

<file path=customXml/itemProps5.xml><?xml version="1.0" encoding="utf-8"?>
<ds:datastoreItem xmlns:ds="http://schemas.openxmlformats.org/officeDocument/2006/customXml" ds:itemID="{86EFD5FE-9638-4396-B46F-CA15F8ECDC60}">
  <ds:schemaRefs/>
</ds:datastoreItem>
</file>

<file path=customXml/itemProps6.xml><?xml version="1.0" encoding="utf-8"?>
<ds:datastoreItem xmlns:ds="http://schemas.openxmlformats.org/officeDocument/2006/customXml" ds:itemID="{D53F6B78-110B-4DAE-B1B2-1C71E385E141}">
  <ds:schemaRefs/>
</ds:datastoreItem>
</file>

<file path=customXml/itemProps7.xml><?xml version="1.0" encoding="utf-8"?>
<ds:datastoreItem xmlns:ds="http://schemas.openxmlformats.org/officeDocument/2006/customXml" ds:itemID="{390E43DA-6016-4CA2-9BAB-C112A79748A3}">
  <ds:schemaRefs/>
</ds:datastoreItem>
</file>

<file path=customXml/itemProps8.xml><?xml version="1.0" encoding="utf-8"?>
<ds:datastoreItem xmlns:ds="http://schemas.openxmlformats.org/officeDocument/2006/customXml" ds:itemID="{B69F439D-ABD1-4FAA-82F5-D00AD6E13CC5}">
  <ds:schemaRefs/>
</ds:datastoreItem>
</file>

<file path=customXml/itemProps9.xml><?xml version="1.0" encoding="utf-8"?>
<ds:datastoreItem xmlns:ds="http://schemas.openxmlformats.org/officeDocument/2006/customXml" ds:itemID="{20E03CF4-8C12-4E22-A033-318419691B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20</vt:i4>
      </vt:variant>
    </vt:vector>
  </HeadingPairs>
  <TitlesOfParts>
    <vt:vector size="23" baseType="lpstr">
      <vt:lpstr>Sheet1</vt:lpstr>
      <vt:lpstr>Sheet2</vt:lpstr>
      <vt:lpstr>Sheet3</vt:lpstr>
      <vt:lpstr>Avgsales</vt:lpstr>
      <vt:lpstr>Avgtotal</vt:lpstr>
      <vt:lpstr>desklamp</vt:lpstr>
      <vt:lpstr>harddrive</vt:lpstr>
      <vt:lpstr>Headphones</vt:lpstr>
      <vt:lpstr>monitor</vt:lpstr>
      <vt:lpstr>printer</vt:lpstr>
      <vt:lpstr>quantity</vt:lpstr>
      <vt:lpstr>Refrigerator</vt:lpstr>
      <vt:lpstr>returncustomers</vt:lpstr>
      <vt:lpstr>sales</vt:lpstr>
      <vt:lpstr>shampoo</vt:lpstr>
      <vt:lpstr>Sunglasses</vt:lpstr>
      <vt:lpstr>totalcustomer</vt:lpstr>
      <vt:lpstr>totalorders</vt:lpstr>
      <vt:lpstr>totalquantity</vt:lpstr>
      <vt:lpstr>unitprice</vt:lpstr>
      <vt:lpstr>YOYQ</vt:lpstr>
      <vt:lpstr>YOYS</vt:lpstr>
      <vt:lpstr>YOYUP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OMOKEHINDE</dc:creator>
  <cp:lastModifiedBy>OMOKEHINDE</cp:lastModifiedBy>
  <dcterms:created xsi:type="dcterms:W3CDTF">2025-10-09T06:40:10Z</dcterms:created>
  <dcterms:modified xsi:type="dcterms:W3CDTF">2025-10-16T06:21:45Z</dcterms:modified>
</cp:coreProperties>
</file>