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66925"/>
  <mc:AlternateContent xmlns:mc="http://schemas.openxmlformats.org/markup-compatibility/2006">
    <mc:Choice Requires="x15">
      <x15ac:absPath xmlns:x15ac="http://schemas.microsoft.com/office/spreadsheetml/2010/11/ac" url="https://d.docs.live.net/d0d95a308e537cdc/Desktop/PLURAL CODE/"/>
    </mc:Choice>
  </mc:AlternateContent>
  <xr:revisionPtr revIDLastSave="2" documentId="8_{F33DA197-8E90-4563-9C1C-D699E77CE1ED}" xr6:coauthVersionLast="45" xr6:coauthVersionMax="47" xr10:uidLastSave="{6307119D-2361-47F8-AC36-8B8B1AD68534}"/>
  <bookViews>
    <workbookView xWindow="-108" yWindow="-108" windowWidth="23256" windowHeight="12576" activeTab="3" xr2:uid="{0EB03ED6-5058-4D9D-9D65-AB42E24DEB8E}"/>
  </bookViews>
  <sheets>
    <sheet name="DATASET" sheetId="28" r:id="rId1"/>
    <sheet name="PIVOT" sheetId="22" r:id="rId2"/>
    <sheet name="DASHBOAED1" sheetId="25" r:id="rId3"/>
    <sheet name="DASGBOARD2" sheetId="21" r:id="rId4"/>
    <sheet name="MAP" sheetId="24" r:id="rId5"/>
    <sheet name="Sheet7" sheetId="26" r:id="rId6"/>
  </sheets>
  <definedNames>
    <definedName name="_xlchart.v5.0" hidden="1">PIVOT!$K$3</definedName>
    <definedName name="_xlchart.v5.1" hidden="1">PIVOT!$K$4:$K$53</definedName>
    <definedName name="_xlchart.v5.10" hidden="1">MAP!$D$10:$D$59</definedName>
    <definedName name="_xlchart.v5.11" hidden="1">MAP!$D$9</definedName>
    <definedName name="_xlchart.v5.12" hidden="1">MAP!$B$10:$B$59</definedName>
    <definedName name="_xlchart.v5.13" hidden="1">MAP!$B$9</definedName>
    <definedName name="_xlchart.v5.14" hidden="1">MAP!$C$10:$C$59</definedName>
    <definedName name="_xlchart.v5.15" hidden="1">MAP!$C$9</definedName>
    <definedName name="_xlchart.v5.16" hidden="1">MAP!$D$10:$D$59</definedName>
    <definedName name="_xlchart.v5.17" hidden="1">MAP!$D$9</definedName>
    <definedName name="_xlchart.v5.18" hidden="1">MAP!$B$10:$B$59</definedName>
    <definedName name="_xlchart.v5.19" hidden="1">MAP!$B$9</definedName>
    <definedName name="_xlchart.v5.2" hidden="1">PIVOT!$L$3</definedName>
    <definedName name="_xlchart.v5.20" hidden="1">MAP!$C$10:$C$59</definedName>
    <definedName name="_xlchart.v5.21" hidden="1">MAP!$C$9</definedName>
    <definedName name="_xlchart.v5.22" hidden="1">MAP!$D$10:$D$59</definedName>
    <definedName name="_xlchart.v5.23" hidden="1">MAP!$D$9</definedName>
    <definedName name="_xlchart.v5.3" hidden="1">PIVOT!$L$4:$L$53</definedName>
    <definedName name="_xlchart.v5.4" hidden="1">PIVOT!$M$3</definedName>
    <definedName name="_xlchart.v5.5" hidden="1">PIVOT!$M$4:$M$53</definedName>
    <definedName name="_xlchart.v5.6" hidden="1">MAP!$B$10:$B$59</definedName>
    <definedName name="_xlchart.v5.7" hidden="1">MAP!$B$9</definedName>
    <definedName name="_xlchart.v5.8" hidden="1">MAP!$C$10:$C$59</definedName>
    <definedName name="_xlchart.v5.9" hidden="1">MAP!$C$9</definedName>
    <definedName name="Accessoriesamnt">PIVOT!$B$6</definedName>
    <definedName name="Accessoriescnt">PIVOT!$C$6</definedName>
    <definedName name="BankTransferamnt">PIVOT!$B$27</definedName>
    <definedName name="BankTransferamntcnt">PIVOT!$C$27</definedName>
    <definedName name="BankTransferamntper">PIVOT!$D$27</definedName>
    <definedName name="Cashamnt">PIVOT!$B$29</definedName>
    <definedName name="cashcnt">PIVOT!$C$29</definedName>
    <definedName name="Cashper">PIVOT!$D$29</definedName>
    <definedName name="Clothingamnt">PIVOT!$B$7</definedName>
    <definedName name="Clothingcnt">PIVOT!$C$7</definedName>
    <definedName name="CreditCardamnt">PIVOT!$B$31</definedName>
    <definedName name="CreditCardamntcnt">PIVOT!$C$31</definedName>
    <definedName name="CreditCardamntper">PIVOT!$D$31</definedName>
    <definedName name="DebitCardamnt">PIVOT!$B$26</definedName>
    <definedName name="DebitCardamntcnt">PIVOT!$C$26</definedName>
    <definedName name="DebitCardper">PIVOT!$D$26</definedName>
    <definedName name="Footwearamt">PIVOT!$B$5</definedName>
    <definedName name="Footwearcnt">PIVOT!$C$5</definedName>
    <definedName name="GrandTotalamnt">PIVOT!$B$8</definedName>
    <definedName name="GrandTotalamntcnt">PIVOT!$C$8</definedName>
    <definedName name="MapSheet">MAP!$1:$1048576</definedName>
    <definedName name="Outerwearamt">PIVOT!$B$4</definedName>
    <definedName name="Outerwearcount">PIVOT!$C$4</definedName>
    <definedName name="PayPalamnt">PIVOT!$B$28</definedName>
    <definedName name="PayPalcnt">PIVOT!$C$28</definedName>
    <definedName name="PayPalper">PIVOT!$D$28</definedName>
    <definedName name="Slicer_Gender">#N/A</definedName>
    <definedName name="Slicer_Size">#N/A</definedName>
    <definedName name="Venmoamnt">PIVOT!$B$30</definedName>
    <definedName name="Venmocnt">PIVOT!$C$30</definedName>
    <definedName name="Venmoper">PIVOT!$D$30</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22" l="1"/>
  <c r="D27" i="22"/>
  <c r="D30" i="22"/>
  <c r="D28" i="22"/>
  <c r="D26" i="22"/>
  <c r="D29" i="22"/>
  <c r="D32" i="2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AB832F-2EA7-46FA-B8D1-0080DB70EDB7}"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<sst xmlns="http://schemas.openxmlformats.org/spreadsheetml/2006/main" count="1771" uniqueCount="182">
  <si>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</si>
  <si>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</si>
  <si>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</si>
  <si>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</si>
  <si>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</si>
  <si>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</si>
  <si>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</si>
  <si>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</si>
  <si>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</si>
  <si>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</si>
  <si>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</si>
  <si>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</si>
  <si>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</si>
  <si>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</si>
  <si>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</si>
  <si>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</si>
  <si>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</si>
  <si>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</si>
  <si>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</si>
  <si>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</si>
  <si>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</si>
  <si>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</si>
  <si>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</si>
  <si>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</si>
  <si>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</si>
  <si>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</si>
  <si>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</si>
  <si>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</si>
  <si>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</si>
  <si>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</si>
  <si>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</si>
  <si>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</si>
  <si>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</si>
  <si>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</si>
  <si>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</si>
  <si>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</si>
  <si>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</si>
  <si>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</si>
  <si>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</si>
  <si>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</si>
  <si>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</si>
  <si>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</si>
  <si>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</si>
  <si>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</si>
  <si>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</si>
  <si>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</si>
  <si>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</si>
  <si>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</si>
  <si>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</si>
  <si>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</si>
  <si>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</si>
  <si>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</si>
  <si>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</si>
  <si>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</si>
  <si>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</si>
  <si>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</si>
  <si>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</si>
  <si>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</si>
  <si>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</si>
  <si>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</si>
  <si>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</si>
  <si>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</si>
  <si>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</si>
  <si>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</si>
  <si>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</si>
  <si>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</si>
  <si>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</si>
  <si>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</si>
  <si>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</si>
  <si>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</si>
  <si>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</si>
  <si>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</si>
  <si>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</si>
  <si>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</si>
  <si>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</si>
  <si>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</si>
  <si>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</si>
  <si>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</si>
  <si>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</si>
  <si>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</si>
  <si>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</si>
  <si>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</si>
  <si>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</si>
  <si>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</si>
  <si>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</si>
  <si>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</si>
  <si>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</si>
  <si>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</si>
  <si>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</si>
  <si>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</si>
  <si>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</si>
  <si>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</si>
  <si>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</si>
  <si>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</si>
  <si>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</si>
  <si>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</si>
  <si>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</si>
  <si>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</si>
  <si>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</si>
  <si>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</si>
  <si>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</si>
  <si>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</si>
  <si>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</si>
  <si>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</si>
  <si>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</si>
  <si>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</si>
  <si>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</si>
  <si>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</si>
  <si>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</si>
  <si>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</si>
  <si>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</si>
  <si>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</si>
  <si>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</si>
  <si>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</si>
  <si>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</si>
  <si>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</si>
  <si>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</si>
  <si>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</si>
  <si>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</si>
  <si>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</si>
  <si>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</si>
  <si>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</si>
  <si>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</si>
  <si>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</si>
  <si>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</si>
  <si>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</si>
  <si>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</si>
  <si>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</si>
  <si>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</si>
  <si>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</si>
  <si>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</si>
  <si>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</si>
  <si>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</si>
  <si>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</si>
  <si>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</si>
  <si>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</si>
  <si>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</si>
  <si>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</si>
  <si>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</si>
  <si>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</si>
  <si>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</si>
  <si>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</si>
  <si>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</si>
  <si>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</si>
  <si>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</si>
  <si>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</si>
  <si>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</si>
  <si>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</si>
  <si>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</si>
  <si>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</si>
  <si>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</si>
  <si>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</si>
  <si>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</si>
  <si>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</si>
  <si>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</si>
  <si>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Row Labels</t>
  </si>
  <si>
    <t>Count of Preferred Payment Method</t>
  </si>
  <si>
    <t>Count of Shipping Type</t>
  </si>
  <si>
    <t>Percentage Contribution By Preffered Payment</t>
  </si>
  <si>
    <t>Category Of Wears</t>
  </si>
  <si>
    <t>Gender Distribution</t>
  </si>
  <si>
    <t>Colour Distribution</t>
  </si>
  <si>
    <t>Time Distribution</t>
  </si>
  <si>
    <t>Season Distribution</t>
  </si>
  <si>
    <t>Qty Shipped</t>
  </si>
  <si>
    <t>Sum of Sales (USD)</t>
  </si>
  <si>
    <t>Qty Ordered</t>
  </si>
  <si>
    <t>Qty Ordred</t>
  </si>
  <si>
    <t>Qty Sold</t>
  </si>
  <si>
    <t>VBA to change colour</t>
  </si>
  <si>
    <t>Toggle code</t>
  </si>
  <si>
    <t>Logic</t>
  </si>
  <si>
    <t xml:space="preserve"> </t>
  </si>
  <si>
    <t xml:space="preserve">if the shape selected is Meteorite then change to Light Pastel Purple </t>
  </si>
  <si>
    <t xml:space="preserve">Else </t>
  </si>
  <si>
    <t>if the shape selected is Light Pastel Purple  then change to Meteorite</t>
  </si>
  <si>
    <t>RGB Attributes</t>
  </si>
  <si>
    <t>Light Pastel Purple</t>
  </si>
  <si>
    <t>Meteorite</t>
  </si>
  <si>
    <t>#AE9DD1</t>
  </si>
  <si>
    <t>#421C68</t>
  </si>
  <si>
    <t>Top 5 Best Selling Colour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</si>
</sst>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quot;$&quot;0.00,,&quot;M&quot;;[&gt;=1000]&quot;$&quot;0.00,&quot;K&quot;;0"/>
    <numFmt numFmtId="165" formatCode="[&gt;=1000000]&quot;$&quot;0.0,,&quot;M&quot;;[&gt;=1000]&quot;$&quot;0.0,&quot;K&quot;;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C793E6"/>
        <bgColor indexed="64"/>
      </patternFill>
    </fill>
  </fills>
  <borders count="12">
    <border>
      <left/>
      <right/>
      <top/>
      <bottom/>
      <diagonal/>
    </border>
    <border>
      <left/>
      <right/>
      <top style="thin">
        <color theme="4" tint="0.39997558519241921"/>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0" fontId="1" fillId="0" borderId="0" xfId="0" applyFont="1"/>
    <xf numFmtId="0" fontId="0" fillId="0" borderId="0" xfId="0" pivotButton="1"/>
    <xf numFmtId="0" fontId="0" fillId="0" borderId="0" xfId="0" applyAlignment="1">
      <alignment horizontal="left"/>
    </xf>
    <xf numFmtId="0" fontId="1" fillId="2" borderId="2" xfId="0" applyFont="1" applyFill="1" applyBorder="1"/>
    <xf numFmtId="0" fontId="0" fillId="0" borderId="0" xfId="0" applyNumberFormat="1"/>
    <xf numFmtId="164" fontId="0" fillId="0" borderId="0" xfId="0" applyNumberFormat="1"/>
    <xf numFmtId="9" fontId="0" fillId="0" borderId="0" xfId="1" applyFont="1"/>
    <xf numFmtId="1" fontId="0" fillId="0" borderId="0" xfId="0" applyNumberFormat="1"/>
    <xf numFmtId="0" fontId="1" fillId="0" borderId="0" xfId="0" applyFont="1" applyAlignment="1">
      <alignment horizontal="center"/>
    </xf>
    <xf numFmtId="0" fontId="0" fillId="0" borderId="0" xfId="0" applyAlignment="1">
      <alignment horizontal="center"/>
    </xf>
    <xf numFmtId="165" fontId="0" fillId="0" borderId="0" xfId="0" applyNumberFormat="1"/>
    <xf numFmtId="0" fontId="1" fillId="2" borderId="1" xfId="0" applyFont="1" applyFill="1" applyBorder="1" applyAlignment="1">
      <alignment horizontal="left"/>
    </xf>
    <xf numFmtId="165" fontId="1" fillId="2" borderId="1" xfId="0" applyNumberFormat="1" applyFont="1" applyFill="1" applyBorder="1"/>
    <xf numFmtId="0" fontId="0" fillId="3" borderId="0" xfId="0" applyFill="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0" fontId="0" fillId="0" borderId="3" xfId="0" applyBorder="1"/>
    <xf numFmtId="0" fontId="0" fillId="0" borderId="4" xfId="0" applyBorder="1"/>
    <xf numFmtId="0" fontId="0" fillId="0" borderId="5" xfId="0" applyBorder="1"/>
    <xf numFmtId="3" fontId="0" fillId="0" borderId="0" xfId="0" applyNumberFormat="1"/>
  </cellXfs>
  <cellStyles count="2">
    <cellStyle name="Normal" xfId="0" builtinId="0"/>
    <cellStyle name="Percent" xfId="1" builtinId="5"/>
  </cellStyles>
  <dxfs count="852">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5" formatCode="[&gt;=1000000]&quot;$&quot;0.0,,&quot;M&quot;;[&gt;=1000]&quot;$&quot;0.0,&quot;K&quot;;0"/>
    </dxf>
    <dxf>
      <numFmt numFmtId="165" formatCode="[&gt;=1000000]&quot;$&quot;0.0,,&quot;M&quot;;[&gt;=1000]&quot;$&quot;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font>
        <b/>
        <i val="0"/>
        <sz val="12"/>
        <color rgb="FF9965B7"/>
        <name val="Calibri"/>
        <family val="2"/>
        <scheme val="minor"/>
      </font>
      <fill>
        <patternFill patternType="solid">
          <fgColor auto="1"/>
          <bgColor rgb="FF421C68"/>
        </patternFill>
      </fill>
      <border diagonalUp="0" diagonalDown="0">
        <left/>
        <right/>
        <top/>
        <bottom/>
        <vertical/>
        <horizontal/>
      </border>
    </dxf>
  </dxfs>
  <tableStyles count="2" defaultTableStyle="TableStyleMedium2" defaultPivotStyle="PivotStyleLight16">
    <tableStyle name="Clothe store" pivot="0" table="0" count="0" xr9:uid="{C4DC8640-212C-4CBC-8C2E-2135EFB77AD9}"/>
    <tableStyle name="Slicer Style 1" pivot="0" table="0" count="1" xr9:uid="{786AE4A9-3F68-4199-9EF2-74519E14D859}">
      <tableStyleElement type="wholeTable" dxfId="851"/>
    </tableStyle>
  </tableStyles>
  <colors>
    <mruColors>
      <color rgb="FF8784C7"/>
      <color rgb="FF9965B7"/>
      <color rgb="FF421C68"/>
      <color rgb="FFEFE7F3"/>
      <color rgb="FFD8A7EE"/>
      <color rgb="FF3E1A62"/>
      <color rgb="FF322878"/>
      <color rgb="FF5A2878"/>
      <color rgb="FF462878"/>
      <color rgb="FF412878"/>
    </mruColors>
  </colors>
  <extLst>
    <ext xmlns:x14="http://schemas.microsoft.com/office/spreadsheetml/2009/9/main" uri="{EB79DEF2-80B8-43e5-95BD-54CBDDF9020C}">
      <x14:slicerStyles defaultSlicerStyle="SlicerStyleLight1">
        <x14:slicerStyle name="Clothe stor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05365317707382E-2"/>
          <c:y val="0.19444444444444445"/>
          <c:w val="0.95129463468229258"/>
          <c:h val="0.60443678915135601"/>
        </c:manualLayout>
      </c:layout>
      <c:lineChart>
        <c:grouping val="stacked"/>
        <c:varyColors val="0"/>
        <c:ser>
          <c:idx val="0"/>
          <c:order val="0"/>
          <c:tx>
            <c:v>Sum of Sales (USD)</c:v>
          </c:tx>
          <c:spPr>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34419</c:v>
              </c:pt>
              <c:pt idx="1">
                <c:v>33200</c:v>
              </c:pt>
              <c:pt idx="2">
                <c:v>35088</c:v>
              </c:pt>
              <c:pt idx="3">
                <c:v>32007</c:v>
              </c:pt>
              <c:pt idx="4">
                <c:v>32810</c:v>
              </c:pt>
              <c:pt idx="5">
                <c:v>33771</c:v>
              </c:pt>
              <c:pt idx="6">
                <c:v>31786</c:v>
              </c:pt>
            </c:numLit>
          </c:val>
          <c:smooth val="1"/>
          <c:extLst>
            <c:ext xmlns:c16="http://schemas.microsoft.com/office/drawing/2014/chart" uri="{C3380CC4-5D6E-409C-BE32-E72D297353CC}">
              <c16:uniqueId val="{00000000-2EA0-4442-8EAC-4ECE1B382857}"/>
            </c:ext>
          </c:extLst>
        </c:ser>
        <c:ser>
          <c:idx val="1"/>
          <c:order val="1"/>
          <c:tx>
            <c:v>Qty Shipped</c:v>
          </c:tx>
          <c:spPr>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572</c:v>
              </c:pt>
              <c:pt idx="1">
                <c:v>547</c:v>
              </c:pt>
              <c:pt idx="2">
                <c:v>584</c:v>
              </c:pt>
              <c:pt idx="3">
                <c:v>542</c:v>
              </c:pt>
              <c:pt idx="4">
                <c:v>553</c:v>
              </c:pt>
              <c:pt idx="5">
                <c:v>563</c:v>
              </c:pt>
              <c:pt idx="6">
                <c:v>539</c:v>
              </c:pt>
            </c:numLit>
          </c:val>
          <c:smooth val="1"/>
          <c:extLst>
            <c:ext xmlns:c16="http://schemas.microsoft.com/office/drawing/2014/chart" uri="{C3380CC4-5D6E-409C-BE32-E72D297353CC}">
              <c16:uniqueId val="{00000001-2EA0-4442-8EAC-4ECE1B382857}"/>
            </c:ext>
          </c:extLst>
        </c:ser>
        <c:dLbls>
          <c:showLegendKey val="0"/>
          <c:showVal val="0"/>
          <c:showCatName val="0"/>
          <c:showSerName val="0"/>
          <c:showPercent val="0"/>
          <c:showBubbleSize val="0"/>
        </c:dLbls>
        <c:marker val="1"/>
        <c:smooth val="0"/>
        <c:axId val="719498224"/>
        <c:axId val="794630240"/>
      </c:lineChart>
      <c:catAx>
        <c:axId val="719498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630240"/>
        <c:crosses val="autoZero"/>
        <c:auto val="1"/>
        <c:lblAlgn val="ctr"/>
        <c:lblOffset val="100"/>
        <c:noMultiLvlLbl val="0"/>
      </c:catAx>
      <c:valAx>
        <c:axId val="794630240"/>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719498224"/>
        <c:crosses val="autoZero"/>
        <c:crossBetween val="between"/>
      </c:valAx>
      <c:spPr>
        <a:noFill/>
        <a:ln>
          <a:noFill/>
        </a:ln>
        <a:effectLst/>
      </c:spPr>
    </c:plotArea>
    <c:legend>
      <c:legendPos val="r"/>
      <c:layout>
        <c:manualLayout>
          <c:xMode val="edge"/>
          <c:yMode val="edge"/>
          <c:x val="5.2692425074772634E-2"/>
          <c:y val="5.9127391684735062E-2"/>
          <c:w val="0.9017648731408574"/>
          <c:h val="0.1134281131525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05365317707382E-2"/>
          <c:y val="0.19444444444444445"/>
          <c:w val="0.95129463468229258"/>
          <c:h val="0.60443678915135601"/>
        </c:manualLayout>
      </c:layout>
      <c:lineChart>
        <c:grouping val="stacked"/>
        <c:varyColors val="0"/>
        <c:ser>
          <c:idx val="0"/>
          <c:order val="0"/>
          <c:tx>
            <c:v>Sum of Sales (USD)</c:v>
          </c:tx>
          <c:spPr>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34419</c:v>
              </c:pt>
              <c:pt idx="1">
                <c:v>33200</c:v>
              </c:pt>
              <c:pt idx="2">
                <c:v>35088</c:v>
              </c:pt>
              <c:pt idx="3">
                <c:v>32007</c:v>
              </c:pt>
              <c:pt idx="4">
                <c:v>32810</c:v>
              </c:pt>
              <c:pt idx="5">
                <c:v>33771</c:v>
              </c:pt>
              <c:pt idx="6">
                <c:v>31786</c:v>
              </c:pt>
            </c:numLit>
          </c:val>
          <c:smooth val="1"/>
          <c:extLst>
            <c:ext xmlns:c16="http://schemas.microsoft.com/office/drawing/2014/chart" uri="{C3380CC4-5D6E-409C-BE32-E72D297353CC}">
              <c16:uniqueId val="{00000000-B5DE-4EB7-A95E-E08ABE84CA05}"/>
            </c:ext>
          </c:extLst>
        </c:ser>
        <c:ser>
          <c:idx val="1"/>
          <c:order val="1"/>
          <c:tx>
            <c:v>Qty Shipped</c:v>
          </c:tx>
          <c:spPr>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572</c:v>
              </c:pt>
              <c:pt idx="1">
                <c:v>547</c:v>
              </c:pt>
              <c:pt idx="2">
                <c:v>584</c:v>
              </c:pt>
              <c:pt idx="3">
                <c:v>542</c:v>
              </c:pt>
              <c:pt idx="4">
                <c:v>553</c:v>
              </c:pt>
              <c:pt idx="5">
                <c:v>563</c:v>
              </c:pt>
              <c:pt idx="6">
                <c:v>539</c:v>
              </c:pt>
            </c:numLit>
          </c:val>
          <c:smooth val="1"/>
          <c:extLst>
            <c:ext xmlns:c16="http://schemas.microsoft.com/office/drawing/2014/chart" uri="{C3380CC4-5D6E-409C-BE32-E72D297353CC}">
              <c16:uniqueId val="{00000001-B5DE-4EB7-A95E-E08ABE84CA05}"/>
            </c:ext>
          </c:extLst>
        </c:ser>
        <c:dLbls>
          <c:showLegendKey val="0"/>
          <c:showVal val="0"/>
          <c:showCatName val="0"/>
          <c:showSerName val="0"/>
          <c:showPercent val="0"/>
          <c:showBubbleSize val="0"/>
        </c:dLbls>
        <c:marker val="1"/>
        <c:smooth val="0"/>
        <c:axId val="719498224"/>
        <c:axId val="794630240"/>
      </c:lineChart>
      <c:catAx>
        <c:axId val="719498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630240"/>
        <c:crosses val="autoZero"/>
        <c:auto val="1"/>
        <c:lblAlgn val="ctr"/>
        <c:lblOffset val="100"/>
        <c:noMultiLvlLbl val="0"/>
      </c:catAx>
      <c:valAx>
        <c:axId val="794630240"/>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719498224"/>
        <c:crosses val="autoZero"/>
        <c:crossBetween val="between"/>
      </c:valAx>
      <c:spPr>
        <a:noFill/>
        <a:ln>
          <a:noFill/>
        </a:ln>
        <a:effectLst/>
      </c:spPr>
    </c:plotArea>
    <c:legend>
      <c:legendPos val="r"/>
      <c:layout>
        <c:manualLayout>
          <c:xMode val="edge"/>
          <c:yMode val="edge"/>
          <c:x val="5.2692425074772634E-2"/>
          <c:y val="5.9127391684735062E-2"/>
          <c:w val="0.9017648731408574"/>
          <c:h val="0.1134281131525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PIVOT!$P$3</c:f>
              <c:strCache>
                <c:ptCount val="1"/>
                <c:pt idx="0">
                  <c:v>Sum of Sales (USD)</c:v>
                </c:pt>
              </c:strCache>
            </c:strRef>
          </c:tx>
          <c:spPr>
            <a:ln w="28575" cap="rnd">
              <a:noFill/>
              <a:round/>
            </a:ln>
            <a:effectLst/>
          </c:spPr>
          <c:marker>
            <c:symbol val="circle"/>
            <c:size val="6"/>
            <c:spPr>
              <a:solidFill>
                <a:srgbClr val="421C68"/>
              </a:solidFill>
              <a:ln w="9525">
                <a:solidFill>
                  <a:srgbClr val="D8A7EE"/>
                </a:solidFill>
              </a:ln>
              <a:effectLst/>
            </c:spPr>
          </c:marker>
          <c:cat>
            <c:strRef>
              <c:f>PIVOT!$O$4:$O$53</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PIVOT!$P$4:$P$53</c:f>
              <c:numCache>
                <c:formatCode>[&gt;=1000000]"$"0.00,,"M";[&gt;=1000]"$"0.00,"K";0</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smooth val="0"/>
          <c:extLst>
            <c:ext xmlns:c16="http://schemas.microsoft.com/office/drawing/2014/chart" uri="{C3380CC4-5D6E-409C-BE32-E72D297353CC}">
              <c16:uniqueId val="{00000000-BE19-42D1-90B1-DE938136E875}"/>
            </c:ext>
          </c:extLst>
        </c:ser>
        <c:dLbls>
          <c:showLegendKey val="0"/>
          <c:showVal val="0"/>
          <c:showCatName val="0"/>
          <c:showSerName val="0"/>
          <c:showPercent val="0"/>
          <c:showBubbleSize val="0"/>
        </c:dLbls>
        <c:dropLines>
          <c:spPr>
            <a:ln w="9525" cap="flat" cmpd="sng" algn="ctr">
              <a:solidFill>
                <a:srgbClr val="421C68"/>
              </a:solidFill>
              <a:prstDash val="dashDot"/>
              <a:round/>
            </a:ln>
            <a:effectLst/>
          </c:spPr>
        </c:dropLines>
        <c:marker val="1"/>
        <c:smooth val="0"/>
        <c:axId val="878472271"/>
        <c:axId val="874892127"/>
      </c:lineChart>
      <c:catAx>
        <c:axId val="8784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92127"/>
        <c:crosses val="autoZero"/>
        <c:auto val="1"/>
        <c:lblAlgn val="ctr"/>
        <c:lblOffset val="100"/>
        <c:noMultiLvlLbl val="0"/>
      </c:catAx>
      <c:valAx>
        <c:axId val="874892127"/>
        <c:scaling>
          <c:orientation val="minMax"/>
        </c:scaling>
        <c:delete val="1"/>
        <c:axPos val="l"/>
        <c:numFmt formatCode="[&gt;=1000000]&quot;$&quot;0.00,,&quot;M&quot;;[&gt;=1000]&quot;$&quot;0.00,&quot;K&quot;;0" sourceLinked="1"/>
        <c:majorTickMark val="none"/>
        <c:minorTickMark val="none"/>
        <c:tickLblPos val="nextTo"/>
        <c:crossAx val="87847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[CLOTHE WAREHOUSE SALES.xlsx]PIVOT!PivotTable12</c:name>
    <c:fmtId val="28"/>
  </c:pivotSource>
  <c:chart>
    <c:autoTitleDeleted val="0"/>
    <c:pivotFmts>
      <c:pivotFmt>
        <c:idx val="0"/>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PIVOT!$B$115</c:f>
              <c:strCache>
                <c:ptCount val="1"/>
                <c:pt idx="0">
                  <c:v>Sum of Sales (USD)</c:v>
                </c:pt>
              </c:strCache>
            </c:strRef>
          </c:tx>
          <c:spPr>
            <a:solidFill>
              <a:srgbClr val="421C68"/>
            </a:solidFill>
            <a:ln>
              <a:noFill/>
            </a:ln>
            <a:effectLst/>
          </c:spPr>
          <c:invertIfNegative val="0"/>
          <c:cat>
            <c:strRef>
              <c:f>PIVOT!$A$116:$A$120</c:f>
              <c:strCache>
                <c:ptCount val="4"/>
                <c:pt idx="0">
                  <c:v>Summer</c:v>
                </c:pt>
                <c:pt idx="1">
                  <c:v>Spring</c:v>
                </c:pt>
                <c:pt idx="2">
                  <c:v>Fall</c:v>
                </c:pt>
                <c:pt idx="3">
                  <c:v>Winter</c:v>
                </c:pt>
              </c:strCache>
            </c:strRef>
          </c:cat>
          <c:val>
            <c:numRef>
              <c:f>PIVOT!$B$116:$B$120</c:f>
              <c:numCache>
                <c:formatCode>[&gt;=1000000]"$"0.00,,"M";[&gt;=1000]"$"0.00,"K";0</c:formatCode>
                <c:ptCount val="4"/>
                <c:pt idx="0">
                  <c:v>10097</c:v>
                </c:pt>
                <c:pt idx="1">
                  <c:v>10329</c:v>
                </c:pt>
                <c:pt idx="2">
                  <c:v>10819</c:v>
                </c:pt>
                <c:pt idx="3">
                  <c:v>10844</c:v>
                </c:pt>
              </c:numCache>
            </c:numRef>
          </c:val>
          <c:extLst>
            <c:ext xmlns:c16="http://schemas.microsoft.com/office/drawing/2014/chart" uri="{C3380CC4-5D6E-409C-BE32-E72D297353CC}">
              <c16:uniqueId val="{00000000-E1E8-479F-A414-1A39454F92EA}"/>
            </c:ext>
          </c:extLst>
        </c:ser>
        <c:ser>
          <c:idx val="1"/>
          <c:order val="1"/>
          <c:tx>
            <c:strRef>
              <c:f>PIVOT!$C$115</c:f>
              <c:strCache>
                <c:ptCount val="1"/>
                <c:pt idx="0">
                  <c:v>Qty Ordered</c:v>
                </c:pt>
              </c:strCache>
            </c:strRef>
          </c:tx>
          <c:spPr>
            <a:solidFill>
              <a:srgbClr val="421C68">
                <a:alpha val="40000"/>
              </a:srgbClr>
            </a:solidFill>
            <a:ln>
              <a:noFill/>
            </a:ln>
            <a:effectLst/>
          </c:spPr>
          <c:invertIfNegative val="0"/>
          <c:cat>
            <c:strRef>
              <c:f>PIVOT!$A$116:$A$120</c:f>
              <c:strCache>
                <c:ptCount val="4"/>
                <c:pt idx="0">
                  <c:v>Summer</c:v>
                </c:pt>
                <c:pt idx="1">
                  <c:v>Spring</c:v>
                </c:pt>
                <c:pt idx="2">
                  <c:v>Fall</c:v>
                </c:pt>
                <c:pt idx="3">
                  <c:v>Winter</c:v>
                </c:pt>
              </c:strCache>
            </c:strRef>
          </c:cat>
          <c:val>
            <c:numRef>
              <c:f>PIVOT!$C$116:$C$120</c:f>
              <c:numCache>
                <c:formatCode>General</c:formatCode>
                <c:ptCount val="4"/>
                <c:pt idx="0">
                  <c:v>180</c:v>
                </c:pt>
                <c:pt idx="1">
                  <c:v>178</c:v>
                </c:pt>
                <c:pt idx="2">
                  <c:v>176</c:v>
                </c:pt>
                <c:pt idx="3">
                  <c:v>182</c:v>
                </c:pt>
              </c:numCache>
            </c:numRef>
          </c:val>
          <c:extLst>
            <c:ext xmlns:c16="http://schemas.microsoft.com/office/drawing/2014/chart" uri="{C3380CC4-5D6E-409C-BE32-E72D297353CC}">
              <c16:uniqueId val="{00000001-E1E8-479F-A414-1A39454F92EA}"/>
            </c:ext>
          </c:extLst>
        </c:ser>
        <c:dLbls>
          <c:showLegendKey val="0"/>
          <c:showVal val="0"/>
          <c:showCatName val="0"/>
          <c:showSerName val="0"/>
          <c:showPercent val="0"/>
          <c:showBubbleSize val="0"/>
        </c:dLbls>
        <c:gapWidth val="191"/>
        <c:overlap val="100"/>
        <c:axId val="461088863"/>
        <c:axId val="1028825471"/>
      </c:barChart>
      <c:catAx>
        <c:axId val="46108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825471"/>
        <c:crosses val="autoZero"/>
        <c:auto val="1"/>
        <c:lblAlgn val="ctr"/>
        <c:lblOffset val="100"/>
        <c:noMultiLvlLbl val="0"/>
      </c:catAx>
      <c:valAx>
        <c:axId val="1028825471"/>
        <c:scaling>
          <c:orientation val="minMax"/>
        </c:scaling>
        <c:delete val="1"/>
        <c:axPos val="l"/>
        <c:numFmt formatCode="[&gt;=1000000]&quot;$&quot;0.00,,&quot;M&quot;;[&gt;=1000]&quot;$&quot;0.00,&quot;K&quot;;0" sourceLinked="1"/>
        <c:majorTickMark val="none"/>
        <c:minorTickMark val="none"/>
        <c:tickLblPos val="nextTo"/>
        <c:crossAx val="461088863"/>
        <c:crosses val="autoZero"/>
        <c:crossBetween val="between"/>
      </c:valAx>
      <c:spPr>
        <a:noFill/>
        <a:ln>
          <a:noFill/>
        </a:ln>
        <a:effectLst/>
      </c:spPr>
    </c:plotArea>
    <c:legend>
      <c:legendPos val="t"/>
      <c:layout>
        <c:manualLayout>
          <c:xMode val="edge"/>
          <c:yMode val="edge"/>
          <c:x val="2.8016164445790425E-2"/>
          <c:y val="8.9962121212121215E-2"/>
          <c:w val="0.88387151726226532"/>
          <c:h val="0.14618900620376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05365317707382E-2"/>
          <c:y val="0.19444444444444445"/>
          <c:w val="0.95129463468229258"/>
          <c:h val="0.60443678915135601"/>
        </c:manualLayout>
      </c:layout>
      <c:lineChart>
        <c:grouping val="stacked"/>
        <c:varyColors val="0"/>
        <c:ser>
          <c:idx val="0"/>
          <c:order val="0"/>
          <c:tx>
            <c:v>Sum of Sales (USD)</c:v>
          </c:tx>
          <c:spPr>
            <a:ln w="28575" cap="rnd">
              <a:solidFill>
                <a:schemeClr val="accent1">
                  <a:lumMod val="75000"/>
                  <a:alpha val="55000"/>
                </a:schemeClr>
              </a:solidFill>
              <a:prstDash val="sysDash"/>
              <a:round/>
            </a:ln>
            <a:effectLst/>
          </c:spPr>
          <c:marker>
            <c:symbol val="circle"/>
            <c:size val="6"/>
            <c:spPr>
              <a:solidFill>
                <a:srgbClr val="421C68">
                  <a:alpha val="75000"/>
                </a:srgbClr>
              </a:solidFill>
              <a:ln w="9525">
                <a:solidFill>
                  <a:schemeClr val="tx2">
                    <a:lumMod val="60000"/>
                    <a:lumOff val="40000"/>
                  </a:schemeClr>
                </a:solidFill>
              </a:ln>
              <a:effectLst/>
            </c:spPr>
          </c:marker>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34419</c:v>
              </c:pt>
              <c:pt idx="1">
                <c:v>33200</c:v>
              </c:pt>
              <c:pt idx="2">
                <c:v>35088</c:v>
              </c:pt>
              <c:pt idx="3">
                <c:v>32007</c:v>
              </c:pt>
              <c:pt idx="4">
                <c:v>32810</c:v>
              </c:pt>
              <c:pt idx="5">
                <c:v>33771</c:v>
              </c:pt>
              <c:pt idx="6">
                <c:v>31786</c:v>
              </c:pt>
            </c:numLit>
          </c:val>
          <c:smooth val="1"/>
          <c:extLst>
            <c:ext xmlns:c16="http://schemas.microsoft.com/office/drawing/2014/chart" uri="{C3380CC4-5D6E-409C-BE32-E72D297353CC}">
              <c16:uniqueId val="{00000000-C3DD-4332-B1B6-6CC7503CFAED}"/>
            </c:ext>
          </c:extLst>
        </c:ser>
        <c:ser>
          <c:idx val="1"/>
          <c:order val="1"/>
          <c:tx>
            <c:v>Qty Shipped</c:v>
          </c:tx>
          <c:spPr>
            <a:ln w="28575" cap="rnd">
              <a:solidFill>
                <a:srgbClr val="8784C7"/>
              </a:solidFill>
              <a:prstDash val="dash"/>
              <a:round/>
            </a:ln>
            <a:effectLst/>
          </c:spPr>
          <c:marker>
            <c:symbol val="circle"/>
            <c:size val="6"/>
            <c:spPr>
              <a:solidFill>
                <a:schemeClr val="tx2">
                  <a:lumMod val="40000"/>
                  <a:lumOff val="60000"/>
                </a:schemeClr>
              </a:solidFill>
              <a:ln w="9525">
                <a:solidFill>
                  <a:srgbClr val="421C68">
                    <a:alpha val="5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572</c:v>
              </c:pt>
              <c:pt idx="1">
                <c:v>547</c:v>
              </c:pt>
              <c:pt idx="2">
                <c:v>584</c:v>
              </c:pt>
              <c:pt idx="3">
                <c:v>542</c:v>
              </c:pt>
              <c:pt idx="4">
                <c:v>553</c:v>
              </c:pt>
              <c:pt idx="5">
                <c:v>563</c:v>
              </c:pt>
              <c:pt idx="6">
                <c:v>539</c:v>
              </c:pt>
            </c:numLit>
          </c:val>
          <c:smooth val="1"/>
          <c:extLst>
            <c:ext xmlns:c16="http://schemas.microsoft.com/office/drawing/2014/chart" uri="{C3380CC4-5D6E-409C-BE32-E72D297353CC}">
              <c16:uniqueId val="{00000001-C3DD-4332-B1B6-6CC7503CFAED}"/>
            </c:ext>
          </c:extLst>
        </c:ser>
        <c:dLbls>
          <c:showLegendKey val="0"/>
          <c:showVal val="0"/>
          <c:showCatName val="0"/>
          <c:showSerName val="0"/>
          <c:showPercent val="0"/>
          <c:showBubbleSize val="0"/>
        </c:dLbls>
        <c:marker val="1"/>
        <c:smooth val="0"/>
        <c:axId val="719498224"/>
        <c:axId val="794630240"/>
      </c:lineChart>
      <c:catAx>
        <c:axId val="719498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630240"/>
        <c:crosses val="autoZero"/>
        <c:auto val="1"/>
        <c:lblAlgn val="ctr"/>
        <c:lblOffset val="100"/>
        <c:noMultiLvlLbl val="0"/>
      </c:catAx>
      <c:valAx>
        <c:axId val="794630240"/>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719498224"/>
        <c:crosses val="autoZero"/>
        <c:crossBetween val="between"/>
      </c:valAx>
      <c:spPr>
        <a:noFill/>
        <a:ln>
          <a:noFill/>
        </a:ln>
        <a:effectLst/>
      </c:spPr>
    </c:plotArea>
    <c:legend>
      <c:legendPos val="r"/>
      <c:layout>
        <c:manualLayout>
          <c:xMode val="edge"/>
          <c:yMode val="edge"/>
          <c:x val="5.2692425074772634E-2"/>
          <c:y val="5.9127391684735062E-2"/>
          <c:w val="0.9017648731408574"/>
          <c:h val="0.1134281131525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[CLOTHE WAREHOUSE SALES.xlsx]PIVOT!PivotTable12</c:name>
    <c:fmtId val="32"/>
  </c:pivotSource>
  <c:chart>
    <c:autoTitleDeleted val="0"/>
    <c:pivotFmts>
      <c:pivotFmt>
        <c:idx val="0"/>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alpha val="5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784C7">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070512820512824E-2"/>
          <c:y val="0.17866623475862986"/>
          <c:w val="0.91185897435897434"/>
          <c:h val="0.68920479085683917"/>
        </c:manualLayout>
      </c:layout>
      <c:barChart>
        <c:barDir val="col"/>
        <c:grouping val="stacked"/>
        <c:varyColors val="0"/>
        <c:ser>
          <c:idx val="0"/>
          <c:order val="0"/>
          <c:tx>
            <c:strRef>
              <c:f>PIVOT!$B$115</c:f>
              <c:strCache>
                <c:ptCount val="1"/>
                <c:pt idx="0">
                  <c:v>Sum of Sales (USD)</c:v>
                </c:pt>
              </c:strCache>
            </c:strRef>
          </c:tx>
          <c:spPr>
            <a:solidFill>
              <a:schemeClr val="accent1">
                <a:lumMod val="75000"/>
                <a:alpha val="55000"/>
              </a:schemeClr>
            </a:solidFill>
            <a:ln>
              <a:noFill/>
            </a:ln>
            <a:effectLst/>
          </c:spPr>
          <c:invertIfNegative val="0"/>
          <c:cat>
            <c:strRef>
              <c:f>PIVOT!$A$116:$A$120</c:f>
              <c:strCache>
                <c:ptCount val="4"/>
                <c:pt idx="0">
                  <c:v>Summer</c:v>
                </c:pt>
                <c:pt idx="1">
                  <c:v>Spring</c:v>
                </c:pt>
                <c:pt idx="2">
                  <c:v>Fall</c:v>
                </c:pt>
                <c:pt idx="3">
                  <c:v>Winter</c:v>
                </c:pt>
              </c:strCache>
            </c:strRef>
          </c:cat>
          <c:val>
            <c:numRef>
              <c:f>PIVOT!$B$116:$B$120</c:f>
              <c:numCache>
                <c:formatCode>[&gt;=1000000]"$"0.00,,"M";[&gt;=1000]"$"0.00,"K";0</c:formatCode>
                <c:ptCount val="4"/>
                <c:pt idx="0">
                  <c:v>10097</c:v>
                </c:pt>
                <c:pt idx="1">
                  <c:v>10329</c:v>
                </c:pt>
                <c:pt idx="2">
                  <c:v>10819</c:v>
                </c:pt>
                <c:pt idx="3">
                  <c:v>10844</c:v>
                </c:pt>
              </c:numCache>
            </c:numRef>
          </c:val>
          <c:extLst>
            <c:ext xmlns:c16="http://schemas.microsoft.com/office/drawing/2014/chart" uri="{C3380CC4-5D6E-409C-BE32-E72D297353CC}">
              <c16:uniqueId val="{00000000-63D8-4A43-81DE-9437FA594606}"/>
            </c:ext>
          </c:extLst>
        </c:ser>
        <c:ser>
          <c:idx val="1"/>
          <c:order val="1"/>
          <c:tx>
            <c:strRef>
              <c:f>PIVOT!$C$115</c:f>
              <c:strCache>
                <c:ptCount val="1"/>
                <c:pt idx="0">
                  <c:v>Qty Ordered</c:v>
                </c:pt>
              </c:strCache>
            </c:strRef>
          </c:tx>
          <c:spPr>
            <a:solidFill>
              <a:srgbClr val="8784C7">
                <a:alpha val="40000"/>
              </a:srgbClr>
            </a:solidFill>
            <a:ln>
              <a:noFill/>
            </a:ln>
            <a:effectLst/>
          </c:spPr>
          <c:invertIfNegative val="0"/>
          <c:cat>
            <c:strRef>
              <c:f>PIVOT!$A$116:$A$120</c:f>
              <c:strCache>
                <c:ptCount val="4"/>
                <c:pt idx="0">
                  <c:v>Summer</c:v>
                </c:pt>
                <c:pt idx="1">
                  <c:v>Spring</c:v>
                </c:pt>
                <c:pt idx="2">
                  <c:v>Fall</c:v>
                </c:pt>
                <c:pt idx="3">
                  <c:v>Winter</c:v>
                </c:pt>
              </c:strCache>
            </c:strRef>
          </c:cat>
          <c:val>
            <c:numRef>
              <c:f>PIVOT!$C$116:$C$120</c:f>
              <c:numCache>
                <c:formatCode>General</c:formatCode>
                <c:ptCount val="4"/>
                <c:pt idx="0">
                  <c:v>180</c:v>
                </c:pt>
                <c:pt idx="1">
                  <c:v>178</c:v>
                </c:pt>
                <c:pt idx="2">
                  <c:v>176</c:v>
                </c:pt>
                <c:pt idx="3">
                  <c:v>182</c:v>
                </c:pt>
              </c:numCache>
            </c:numRef>
          </c:val>
          <c:extLst>
            <c:ext xmlns:c16="http://schemas.microsoft.com/office/drawing/2014/chart" uri="{C3380CC4-5D6E-409C-BE32-E72D297353CC}">
              <c16:uniqueId val="{00000001-63D8-4A43-81DE-9437FA594606}"/>
            </c:ext>
          </c:extLst>
        </c:ser>
        <c:dLbls>
          <c:showLegendKey val="0"/>
          <c:showVal val="0"/>
          <c:showCatName val="0"/>
          <c:showSerName val="0"/>
          <c:showPercent val="0"/>
          <c:showBubbleSize val="0"/>
        </c:dLbls>
        <c:gapWidth val="191"/>
        <c:overlap val="100"/>
        <c:axId val="461088863"/>
        <c:axId val="1028825471"/>
      </c:barChart>
      <c:catAx>
        <c:axId val="46108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28825471"/>
        <c:crosses val="autoZero"/>
        <c:auto val="1"/>
        <c:lblAlgn val="ctr"/>
        <c:lblOffset val="100"/>
        <c:noMultiLvlLbl val="0"/>
      </c:catAx>
      <c:valAx>
        <c:axId val="1028825471"/>
        <c:scaling>
          <c:orientation val="minMax"/>
        </c:scaling>
        <c:delete val="1"/>
        <c:axPos val="l"/>
        <c:numFmt formatCode="[&gt;=1000000]&quot;$&quot;0.00,,&quot;M&quot;;[&gt;=1000]&quot;$&quot;0.00,&quot;K&quot;;0" sourceLinked="1"/>
        <c:majorTickMark val="none"/>
        <c:minorTickMark val="none"/>
        <c:tickLblPos val="nextTo"/>
        <c:crossAx val="461088863"/>
        <c:crosses val="autoZero"/>
        <c:crossBetween val="between"/>
      </c:valAx>
      <c:spPr>
        <a:noFill/>
        <a:ln>
          <a:noFill/>
        </a:ln>
        <a:effectLst/>
      </c:spPr>
    </c:plotArea>
    <c:legend>
      <c:legendPos val="t"/>
      <c:layout>
        <c:manualLayout>
          <c:xMode val="edge"/>
          <c:yMode val="edge"/>
          <c:x val="8.4105908035534013E-2"/>
          <c:y val="3.1645569620253167E-2"/>
          <c:w val="0.8277817736725217"/>
          <c:h val="0.17866623475862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939605110336819E-2"/>
          <c:y val="5.6935817805383024E-2"/>
          <c:w val="0.9564459930313588"/>
          <c:h val="0.57689758888834552"/>
        </c:manualLayout>
      </c:layout>
      <c:lineChart>
        <c:grouping val="standard"/>
        <c:varyColors val="0"/>
        <c:ser>
          <c:idx val="0"/>
          <c:order val="0"/>
          <c:tx>
            <c:strRef>
              <c:f>PIVOT!$P$3</c:f>
              <c:strCache>
                <c:ptCount val="1"/>
                <c:pt idx="0">
                  <c:v>Sum of Sales (USD)</c:v>
                </c:pt>
              </c:strCache>
            </c:strRef>
          </c:tx>
          <c:spPr>
            <a:ln w="28575" cap="rnd">
              <a:noFill/>
              <a:round/>
            </a:ln>
            <a:effectLst/>
          </c:spPr>
          <c:marker>
            <c:symbol val="circle"/>
            <c:size val="8"/>
            <c:spPr>
              <a:solidFill>
                <a:srgbClr val="D8A7EE"/>
              </a:solidFill>
              <a:ln w="9525">
                <a:solidFill>
                  <a:srgbClr val="9965B7"/>
                </a:solidFill>
              </a:ln>
              <a:effectLst/>
            </c:spPr>
          </c:marker>
          <c:cat>
            <c:strRef>
              <c:f>PIVOT!$O$4:$O$53</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PIVOT!$P$4:$P$53</c:f>
              <c:numCache>
                <c:formatCode>[&gt;=1000000]"$"0.00,,"M";[&gt;=1000]"$"0.00,"K";0</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smooth val="0"/>
          <c:extLst>
            <c:ext xmlns:c16="http://schemas.microsoft.com/office/drawing/2014/chart" uri="{C3380CC4-5D6E-409C-BE32-E72D297353CC}">
              <c16:uniqueId val="{00000000-8562-4563-BC79-26B64EBB30B7}"/>
            </c:ext>
          </c:extLst>
        </c:ser>
        <c:dLbls>
          <c:showLegendKey val="0"/>
          <c:showVal val="0"/>
          <c:showCatName val="0"/>
          <c:showSerName val="0"/>
          <c:showPercent val="0"/>
          <c:showBubbleSize val="0"/>
        </c:dLbls>
        <c:dropLines>
          <c:spPr>
            <a:ln w="9525" cap="flat" cmpd="sng" algn="ctr">
              <a:solidFill>
                <a:srgbClr val="9965B7"/>
              </a:solidFill>
              <a:prstDash val="dashDot"/>
              <a:round/>
            </a:ln>
            <a:effectLst/>
          </c:spPr>
        </c:dropLines>
        <c:marker val="1"/>
        <c:smooth val="0"/>
        <c:axId val="878472271"/>
        <c:axId val="874892127"/>
      </c:lineChart>
      <c:catAx>
        <c:axId val="8784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92127"/>
        <c:crosses val="autoZero"/>
        <c:auto val="1"/>
        <c:lblAlgn val="ctr"/>
        <c:lblOffset val="100"/>
        <c:noMultiLvlLbl val="0"/>
      </c:catAx>
      <c:valAx>
        <c:axId val="874892127"/>
        <c:scaling>
          <c:orientation val="minMax"/>
        </c:scaling>
        <c:delete val="1"/>
        <c:axPos val="l"/>
        <c:numFmt formatCode="[&gt;=1000000]&quot;$&quot;0.00,,&quot;M&quot;;[&gt;=1000]&quot;$&quot;0.00,&quot;K&quot;;0" sourceLinked="1"/>
        <c:majorTickMark val="none"/>
        <c:minorTickMark val="none"/>
        <c:tickLblPos val="nextTo"/>
        <c:crossAx val="878472271"/>
        <c:crosses val="autoZero"/>
        <c:crossBetween val="between"/>
      </c:valAx>
      <c:spPr>
        <a:noFill/>
        <a:ln>
          <a:solidFill>
            <a:srgbClr val="D8A7EE"/>
          </a:solidFill>
          <a:prstDash val="lgDash"/>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05365317707382E-2"/>
          <c:y val="0.19444444444444445"/>
          <c:w val="0.95129463468229258"/>
          <c:h val="0.60443678915135601"/>
        </c:manualLayout>
      </c:layout>
      <c:lineChart>
        <c:grouping val="stacked"/>
        <c:varyColors val="0"/>
        <c:ser>
          <c:idx val="0"/>
          <c:order val="0"/>
          <c:tx>
            <c:v>Sum of Sales (USD)</c:v>
          </c:tx>
          <c:spPr>
            <a:ln w="28575" cap="rnd">
              <a:solidFill>
                <a:schemeClr val="accent1">
                  <a:lumMod val="40000"/>
                  <a:lumOff val="60000"/>
                </a:schemeClr>
              </a:solidFill>
              <a:prstDash val="sysDash"/>
              <a:round/>
            </a:ln>
            <a:effectLst/>
          </c:spPr>
          <c:marker>
            <c:symbol val="circle"/>
            <c:size val="5"/>
            <c:spPr>
              <a:solidFill>
                <a:srgbClr val="421C68">
                  <a:alpha val="75000"/>
                </a:srgbClr>
              </a:solidFill>
              <a:ln w="9525">
                <a:solidFill>
                  <a:srgbClr val="421C68"/>
                </a:solidFill>
              </a:ln>
              <a:effectLst/>
            </c:spPr>
          </c:marker>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34419</c:v>
              </c:pt>
              <c:pt idx="1">
                <c:v>33200</c:v>
              </c:pt>
              <c:pt idx="2">
                <c:v>35088</c:v>
              </c:pt>
              <c:pt idx="3">
                <c:v>32007</c:v>
              </c:pt>
              <c:pt idx="4">
                <c:v>32810</c:v>
              </c:pt>
              <c:pt idx="5">
                <c:v>33771</c:v>
              </c:pt>
              <c:pt idx="6">
                <c:v>31786</c:v>
              </c:pt>
            </c:numLit>
          </c:val>
          <c:smooth val="1"/>
          <c:extLst>
            <c:ext xmlns:c16="http://schemas.microsoft.com/office/drawing/2014/chart" uri="{C3380CC4-5D6E-409C-BE32-E72D297353CC}">
              <c16:uniqueId val="{00000000-73A1-4BAE-B45C-5AACC394B601}"/>
            </c:ext>
          </c:extLst>
        </c:ser>
        <c:ser>
          <c:idx val="1"/>
          <c:order val="1"/>
          <c:tx>
            <c:v>Qty Shipped</c:v>
          </c:tx>
          <c:spPr>
            <a:ln w="28575" cap="rnd">
              <a:solidFill>
                <a:schemeClr val="accent1">
                  <a:lumMod val="20000"/>
                  <a:lumOff val="80000"/>
                </a:schemeClr>
              </a:solidFill>
              <a:prstDash val="dash"/>
              <a:round/>
            </a:ln>
            <a:effectLst/>
          </c:spPr>
          <c:marker>
            <c:symbol val="circle"/>
            <c:size val="5"/>
            <c:spPr>
              <a:solidFill>
                <a:srgbClr val="421C68"/>
              </a:solidFill>
              <a:ln w="9525">
                <a:solidFill>
                  <a:srgbClr val="421C68">
                    <a:alpha val="5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572</c:v>
              </c:pt>
              <c:pt idx="1">
                <c:v>547</c:v>
              </c:pt>
              <c:pt idx="2">
                <c:v>584</c:v>
              </c:pt>
              <c:pt idx="3">
                <c:v>542</c:v>
              </c:pt>
              <c:pt idx="4">
                <c:v>553</c:v>
              </c:pt>
              <c:pt idx="5">
                <c:v>563</c:v>
              </c:pt>
              <c:pt idx="6">
                <c:v>539</c:v>
              </c:pt>
            </c:numLit>
          </c:val>
          <c:smooth val="1"/>
          <c:extLst>
            <c:ext xmlns:c16="http://schemas.microsoft.com/office/drawing/2014/chart" uri="{C3380CC4-5D6E-409C-BE32-E72D297353CC}">
              <c16:uniqueId val="{00000001-73A1-4BAE-B45C-5AACC394B601}"/>
            </c:ext>
          </c:extLst>
        </c:ser>
        <c:dLbls>
          <c:showLegendKey val="0"/>
          <c:showVal val="0"/>
          <c:showCatName val="0"/>
          <c:showSerName val="0"/>
          <c:showPercent val="0"/>
          <c:showBubbleSize val="0"/>
        </c:dLbls>
        <c:marker val="1"/>
        <c:smooth val="0"/>
        <c:axId val="719498224"/>
        <c:axId val="794630240"/>
      </c:lineChart>
      <c:catAx>
        <c:axId val="719498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630240"/>
        <c:crosses val="autoZero"/>
        <c:auto val="1"/>
        <c:lblAlgn val="ctr"/>
        <c:lblOffset val="100"/>
        <c:noMultiLvlLbl val="0"/>
      </c:catAx>
      <c:valAx>
        <c:axId val="794630240"/>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719498224"/>
        <c:crosses val="autoZero"/>
        <c:crossBetween val="between"/>
      </c:valAx>
      <c:spPr>
        <a:noFill/>
        <a:ln>
          <a:noFill/>
        </a:ln>
        <a:effectLst/>
      </c:spPr>
    </c:plotArea>
    <c:legend>
      <c:legendPos val="r"/>
      <c:layout>
        <c:manualLayout>
          <c:xMode val="edge"/>
          <c:yMode val="edge"/>
          <c:x val="5.2692425074772634E-2"/>
          <c:y val="5.9127391684735062E-2"/>
          <c:w val="0.9017648731408574"/>
          <c:h val="0.1134281131525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data id="1">
      <cx:strDim type="cat">
        <cx:f>_xlchart.v5.1</cx:f>
        <cx:nf>_xlchart.v5.0</cx:nf>
      </cx:strDim>
      <cx:numDim type="colorVal">
        <cx:f>_xlchart.v5.5</cx:f>
        <cx:nf>_xlchart.v5.4</cx:nf>
      </cx:numDim>
    </cx:data>
  </cx:chartData>
  <cx:chart>
    <cx:plotArea>
      <cx:plotAreaRegion>
        <cx:series layoutId="regionMap" uniqueId="{A7A49B42-97AE-40DE-91B0-0617E2EEB897}" formatIdx="0">
          <cx:tx>
            <cx:txData>
              <cx:f>_xlchart.v5.2</cx:f>
              <cx:v>Qty Sold</cx:v>
            </cx:txData>
          </cx:tx>
          <cx:spPr>
            <a:solidFill>
              <a:schemeClr val="bg1"/>
            </a:solidFill>
          </cx:spPr>
          <cx:dataPt idx="0">
            <cx:spPr>
              <a:solidFill>
                <a:srgbClr val="421C68">
                  <a:alpha val="40000"/>
                </a:srgbClr>
              </a:solidFill>
            </cx:spPr>
          </cx:dataPt>
          <cx:dataPt idx="1">
            <cx:spPr>
              <a:solidFill>
                <a:srgbClr val="421C68">
                  <a:alpha val="40000"/>
                </a:srgbClr>
              </a:solidFill>
            </cx:spPr>
          </cx:dataPt>
          <cx:dataPt idx="2">
            <cx:spPr>
              <a:solidFill>
                <a:srgbClr val="421C68">
                  <a:alpha val="40000"/>
                </a:srgbClr>
              </a:solidFill>
            </cx:spPr>
          </cx:dataPt>
          <cx:dataPt idx="3">
            <cx:spPr>
              <a:solidFill>
                <a:srgbClr val="421C68">
                  <a:alpha val="40000"/>
                </a:srgbClr>
              </a:solidFill>
            </cx:spPr>
          </cx:dataPt>
          <cx:dataPt idx="5">
            <cx:spPr>
              <a:solidFill>
                <a:srgbClr val="421C68">
                  <a:alpha val="40000"/>
                </a:srgbClr>
              </a:solidFill>
            </cx:spPr>
          </cx:dataPt>
          <cx:dataPt idx="6">
            <cx:spPr>
              <a:solidFill>
                <a:srgbClr val="421C68">
                  <a:alpha val="40000"/>
                </a:srgbClr>
              </a:solidFill>
            </cx:spPr>
          </cx:dataPt>
          <cx:dataPt idx="7">
            <cx:spPr>
              <a:solidFill>
                <a:srgbClr val="421C68">
                  <a:alpha val="40000"/>
                </a:srgbClr>
              </a:solidFill>
            </cx:spPr>
          </cx:dataPt>
          <cx:dataPt idx="8">
            <cx:spPr>
              <a:solidFill>
                <a:srgbClr val="421C68">
                  <a:alpha val="40000"/>
                </a:srgbClr>
              </a:solidFill>
            </cx:spPr>
          </cx:dataPt>
          <cx:dataPt idx="9">
            <cx:spPr>
              <a:solidFill>
                <a:srgbClr val="421C68">
                  <a:alpha val="40000"/>
                </a:srgbClr>
              </a:solidFill>
            </cx:spPr>
          </cx:dataPt>
          <cx:dataPt idx="10">
            <cx:spPr>
              <a:solidFill>
                <a:srgbClr val="421C68">
                  <a:alpha val="40000"/>
                </a:srgbClr>
              </a:solidFill>
            </cx:spPr>
          </cx:dataPt>
          <cx:dataPt idx="11">
            <cx:spPr>
              <a:solidFill>
                <a:srgbClr val="421C68">
                  <a:alpha val="40000"/>
                </a:srgbClr>
              </a:solidFill>
            </cx:spPr>
          </cx:dataPt>
          <cx:dataPt idx="12">
            <cx:spPr>
              <a:solidFill>
                <a:srgbClr val="421C68">
                  <a:alpha val="40000"/>
                </a:srgbClr>
              </a:solidFill>
            </cx:spPr>
          </cx:dataPt>
          <cx:dataPt idx="13">
            <cx:spPr>
              <a:solidFill>
                <a:srgbClr val="421C68">
                  <a:alpha val="40000"/>
                </a:srgbClr>
              </a:solidFill>
            </cx:spPr>
          </cx:dataPt>
          <cx:dataPt idx="14">
            <cx:spPr>
              <a:solidFill>
                <a:srgbClr val="421C68">
                  <a:alpha val="40000"/>
                </a:srgbClr>
              </a:solidFill>
            </cx:spPr>
          </cx:dataPt>
          <cx:dataPt idx="15">
            <cx:spPr>
              <a:solidFill>
                <a:srgbClr val="421C68">
                  <a:alpha val="40000"/>
                </a:srgbClr>
              </a:solidFill>
            </cx:spPr>
          </cx:dataPt>
          <cx:dataPt idx="16">
            <cx:spPr>
              <a:solidFill>
                <a:srgbClr val="421C68">
                  <a:alpha val="40000"/>
                </a:srgbClr>
              </a:solidFill>
            </cx:spPr>
          </cx:dataPt>
          <cx:dataPt idx="17">
            <cx:spPr>
              <a:solidFill>
                <a:srgbClr val="421C68">
                  <a:alpha val="40000"/>
                </a:srgbClr>
              </a:solidFill>
            </cx:spPr>
          </cx:dataPt>
          <cx:dataPt idx="18">
            <cx:spPr>
              <a:solidFill>
                <a:srgbClr val="421C68">
                  <a:alpha val="40000"/>
                </a:srgbClr>
              </a:solidFill>
            </cx:spPr>
          </cx:dataPt>
          <cx:dataPt idx="19">
            <cx:spPr>
              <a:solidFill>
                <a:srgbClr val="421C68">
                  <a:alpha val="40000"/>
                </a:srgbClr>
              </a:solidFill>
            </cx:spPr>
          </cx:dataPt>
          <cx:dataPt idx="20">
            <cx:spPr>
              <a:solidFill>
                <a:srgbClr val="421C68">
                  <a:alpha val="40000"/>
                </a:srgbClr>
              </a:solidFill>
            </cx:spPr>
          </cx:dataPt>
          <cx:dataPt idx="21">
            <cx:spPr>
              <a:solidFill>
                <a:srgbClr val="421C68">
                  <a:alpha val="40000"/>
                </a:srgbClr>
              </a:solidFill>
            </cx:spPr>
          </cx:dataPt>
          <cx:dataPt idx="22">
            <cx:spPr>
              <a:solidFill>
                <a:srgbClr val="421C68">
                  <a:alpha val="40000"/>
                </a:srgbClr>
              </a:solidFill>
            </cx:spPr>
          </cx:dataPt>
          <cx:dataPt idx="23">
            <cx:spPr>
              <a:solidFill>
                <a:srgbClr val="421C68">
                  <a:alpha val="40000"/>
                </a:srgbClr>
              </a:solidFill>
            </cx:spPr>
          </cx:dataPt>
          <cx:dataPt idx="24">
            <cx:spPr>
              <a:solidFill>
                <a:srgbClr val="421C68">
                  <a:alpha val="40000"/>
                </a:srgbClr>
              </a:solidFill>
            </cx:spPr>
          </cx:dataPt>
          <cx:dataPt idx="25">
            <cx:spPr>
              <a:solidFill>
                <a:srgbClr val="421C68">
                  <a:alpha val="40000"/>
                </a:srgbClr>
              </a:solidFill>
            </cx:spPr>
          </cx:dataPt>
          <cx:dataPt idx="26">
            <cx:spPr>
              <a:solidFill>
                <a:srgbClr val="421C68">
                  <a:alpha val="40000"/>
                </a:srgbClr>
              </a:solidFill>
            </cx:spPr>
          </cx:dataPt>
          <cx:dataPt idx="27">
            <cx:spPr>
              <a:solidFill>
                <a:srgbClr val="421C68">
                  <a:alpha val="40000"/>
                </a:srgbClr>
              </a:solidFill>
            </cx:spPr>
          </cx:dataPt>
          <cx:dataPt idx="29">
            <cx:spPr>
              <a:solidFill>
                <a:srgbClr val="421C68">
                  <a:alpha val="40000"/>
                </a:srgbClr>
              </a:solidFill>
            </cx:spPr>
          </cx:dataPt>
          <cx:dataPt idx="30">
            <cx:spPr>
              <a:solidFill>
                <a:srgbClr val="421C68">
                  <a:alpha val="40000"/>
                </a:srgbClr>
              </a:solidFill>
            </cx:spPr>
          </cx:dataPt>
          <cx:dataPt idx="31">
            <cx:spPr>
              <a:solidFill>
                <a:srgbClr val="421C68">
                  <a:alpha val="40000"/>
                </a:srgbClr>
              </a:solidFill>
            </cx:spPr>
          </cx:dataPt>
          <cx:dataPt idx="32">
            <cx:spPr>
              <a:solidFill>
                <a:srgbClr val="421C68">
                  <a:alpha val="40000"/>
                </a:srgbClr>
              </a:solidFill>
            </cx:spPr>
          </cx:dataPt>
          <cx:dataPt idx="33">
            <cx:spPr>
              <a:solidFill>
                <a:srgbClr val="421C68">
                  <a:alpha val="94000"/>
                </a:srgbClr>
              </a:solidFill>
            </cx:spPr>
          </cx:dataPt>
          <cx:dataPt idx="34">
            <cx:spPr>
              <a:solidFill>
                <a:srgbClr val="421C68">
                  <a:alpha val="40000"/>
                </a:srgbClr>
              </a:solidFill>
            </cx:spPr>
          </cx:dataPt>
          <cx:dataPt idx="35">
            <cx:spPr>
              <a:solidFill>
                <a:srgbClr val="421C68">
                  <a:alpha val="40000"/>
                </a:srgbClr>
              </a:solidFill>
            </cx:spPr>
          </cx:dataPt>
          <cx:dataPt idx="36">
            <cx:spPr>
              <a:solidFill>
                <a:srgbClr val="421C68">
                  <a:alpha val="40000"/>
                </a:srgbClr>
              </a:solidFill>
            </cx:spPr>
          </cx:dataPt>
          <cx:dataPt idx="37">
            <cx:spPr>
              <a:solidFill>
                <a:srgbClr val="421C68">
                  <a:alpha val="40000"/>
                </a:srgbClr>
              </a:solidFill>
            </cx:spPr>
          </cx:dataPt>
          <cx:dataPt idx="38">
            <cx:spPr>
              <a:solidFill>
                <a:srgbClr val="421C68">
                  <a:alpha val="40000"/>
                </a:srgbClr>
              </a:solidFill>
            </cx:spPr>
          </cx:dataPt>
          <cx:dataPt idx="39">
            <cx:spPr>
              <a:solidFill>
                <a:srgbClr val="421C68">
                  <a:alpha val="40000"/>
                </a:srgbClr>
              </a:solidFill>
            </cx:spPr>
          </cx:dataPt>
          <cx:dataPt idx="40">
            <cx:spPr>
              <a:solidFill>
                <a:srgbClr val="421C68">
                  <a:alpha val="40000"/>
                </a:srgbClr>
              </a:solidFill>
            </cx:spPr>
          </cx:dataPt>
          <cx:dataPt idx="41">
            <cx:spPr>
              <a:solidFill>
                <a:srgbClr val="421C68">
                  <a:alpha val="40000"/>
                </a:srgbClr>
              </a:solidFill>
            </cx:spPr>
          </cx:dataPt>
          <cx:dataPt idx="42">
            <cx:spPr>
              <a:solidFill>
                <a:srgbClr val="421C68">
                  <a:alpha val="40000"/>
                </a:srgbClr>
              </a:solidFill>
            </cx:spPr>
          </cx:dataPt>
          <cx:dataPt idx="43">
            <cx:spPr>
              <a:solidFill>
                <a:srgbClr val="421C68">
                  <a:alpha val="40000"/>
                </a:srgbClr>
              </a:solidFill>
            </cx:spPr>
          </cx:dataPt>
          <cx:dataPt idx="44">
            <cx:spPr>
              <a:solidFill>
                <a:srgbClr val="421C68">
                  <a:alpha val="40000"/>
                </a:srgbClr>
              </a:solidFill>
            </cx:spPr>
          </cx:dataPt>
          <cx:dataPt idx="45">
            <cx:spPr>
              <a:solidFill>
                <a:srgbClr val="421C68">
                  <a:alpha val="40000"/>
                </a:srgbClr>
              </a:solidFill>
            </cx:spPr>
          </cx:dataPt>
          <cx:dataPt idx="46">
            <cx:spPr>
              <a:solidFill>
                <a:srgbClr val="421C68">
                  <a:alpha val="40000"/>
                </a:srgbClr>
              </a:solidFill>
            </cx:spPr>
          </cx:dataPt>
          <cx:dataPt idx="47">
            <cx:spPr>
              <a:solidFill>
                <a:srgbClr val="421C68">
                  <a:alpha val="40000"/>
                </a:srgbClr>
              </a:solidFill>
            </cx:spPr>
          </cx:dataPt>
          <cx:dataPt idx="48">
            <cx:spPr>
              <a:solidFill>
                <a:srgbClr val="421C68">
                  <a:alpha val="40000"/>
                </a:srgbClr>
              </a:solidFill>
            </cx:spPr>
          </cx:dataPt>
          <cx:dataPt idx="49">
            <cx:spPr>
              <a:solidFill>
                <a:srgbClr val="421C68">
                  <a:alpha val="40000"/>
                </a:srgbClr>
              </a:solidFill>
            </cx:spPr>
          </cx:dataPt>
          <cx:dataId val="0"/>
          <cx:layoutPr>
            <cx:geography cultureLanguage="en-US" cultureRegion="NG" attribution="Powered by Bing">
              <cx:geoCache provider="{E9337A44-BEBE-4D9F-B70C-5C5E7DAFC167}">
                <cx:binary>1H1pc9tGs/VfcfnzCwWzYvDUza0KQFKiVkfyEvsLipZk7Bjs26+/ByZlSwhj6VZ03yoyrrBEYIie
PtM9vU3zv277/9wm95vyTZ8mWfWf2/73t0Fd5//57bfqNrhPN9VRGt6WutLf6qNbnf6mv30Lb+9/
uys3XZj5v1GT8N9ug01Z3/dv//u/8G3+vT7Xt5s61NmfzX05XN9XTVJXv7i299KbzV0aZouwqsvw
tia/v70Iq0o3Zfj2zX1Wh/Xwfsjvf3/75K63b36bf9ffnvsmAWl1c4exTB0xaQllcmJ+f9G3bxKd
+bvLhk2PuGUxyYSyv7/kw7MvNynGv4Si7/Rs7u7K+6rClL6/Px75hH5cuHr75lY3WT3xzQcLf3/7
IQvr+7s3N/Wmvq/evgkr7W5vcPU0iQ8332f921PO//d/zT4AH2afPAJnzrTnLv0Nm6vy3tfZA3f+
PTKcHdlMSSWZ3HLefooMoeaREIoQRh4euoXkeUL2A/IwbgbH1fVBwnF53705vS+r++GBO68AiXlE
mG3agu0XFosfSUsJ6IMdYvzh2VtkXkbTfnQej50hdHl6kAidbbJqA2l+RVXGFbeobVlbVQa5eKLK
oOqUSZTJxBYe6+HZW3Sep2c/Mg/jZqicQSkdoBq7vP9abqp488CbV5AaciSoRZhlyf1bjH2kiAnc
bLW9Lh6e/SA1z1O0H5mfc5lhc7k8SGw+DRr2gP/AnleAhh5BFCSVZCcS6qnIABbsMYRzYZpbmXl4
9haaFxC0H5kfA2fAfPp8kMCsdfeaAkOPTItLYXG+FQj2FBWbHQEPUxJzd31mkz1HzX5ItqNmeKz/
OEw8kiTMdPiKmwvH1k854ULsBGEmKco+Ihy2mlA7SYK1tt3YtpKyfgFF/4DLj5FzbM4PEptPmyqA
Eqtf1Va2jjgMYWEp68fW/njr39rKkv9wc2AaPEbnZTTtx+fx2BlCnw5Tek423SYMHzj073cZYh9B
VynLZFBUT2ARYjINODV3mmwGy/OE7IfkYdwMjpP1QQrMVZxsAp1uXg8QBrYrxrHFbPcXE3x/jIuN
Xd9UzDStnTjNlNlLKNqPzM+RM2yuzg4Sm8krO9mkOVRaef96AMH3l0pIYrMdQjMLwIJJDXOawhfd
IoiozWN99mKy9qM0Gz6D6vLkIKFaJboM715Riqg6EjasY8ogHo/FRyFmpizG6SRC0wvoPUbnBZTs
x+XHwBkiq8O0BG50UwdvFptY168IC+dHnElYag/KC27+Y3QQujmizOQ2kbPwzEvp2Q/O09EzhG4W
Bykzn8LqVmdV+JphTcTImI0QmtwZ0nPhsY8sRiFX9n7heRFJ+xF6NHQGz6fDtAyuA4S/36yrZJPd
PaiYf2+ucXIkqQIEu4i/PXN1ps2HKGVKvnN1ZurtpVTtB+np6BlO14eJk6ux92zu9OthhLQNwmVw
RifbeXrNLDhiwsTjlkLi5uGhWz/0JaTsB+bnyBko7mHma97fZxkSUvevaLbBrlYccUwud6Izkxwl
jxhnlEu+i4TOwHkRSfvReTR0Bs/7y4Pcej7Um+Bh6f57ncbsI0anCDTdGdSzNCchUHqWopTKWTDt
OTr2w7EdNUPiw/uDRMLVEJTbOrxt6tcDBJuMsAQR7MHDmSkwi8IMUFQROssGvJCa/bA8GTxDxz1M
dD7dV/Wbj2Hph1n4ilY0NhjJKULQD6nOGT7KREyHWciG7lKhM1X2YrL2AzUbPoPq08eDFKQ/ynDU
2WuCxI+ozSikhO8Pe05abTLTpNhuOADxsSP6AoL2w/Nj4AyYP74cJDAXm3J4XRt6ss8Q2USm+anz
ackjyyQAzd4hNhObl1CyH5KfI2eYXCwOFJOq2twGTXVf19XDsv33hgCnR8SCJcCtnXs502twbqQp
TMbUrDrgYvNCev4JnifD5xj9cZAYXQXhK/o0SLFxIgTj9q5+A7LxOHCDsJplIiKq6EN5zcOy2Lo2
z1GzH5jtqBkeV4cZ4rzYhNkrujNcwF2Z9o9HBTOPAZH2ESWItCFZvd1++FNAniVnPyK7YTNILpYH
KSJn2G+b23h44My/12AMyRnsLPAi596lOKIKtU/I6+yF4yWk7Efk58gZKGefDxKUC53Vm9c0xLh1
hC1DENvaX7FBTKRAOVIFks1l5HlS9mPyYw4zSC4O043ZRs/dTalRufGaJjKqaE1YW5T89FMe6zD4
McrmJspod5vKzP1/OV37YZqPn6F14x6mAIW3QehvXjctoGCU2Zba4fB35QaLzUY+ej9OFy+gaD9C
P0fOsLk4zGDz5X27ec005xQ6ExIlgGD/99cMGULkkYTZpizkBHah6MdO5vP07MflYdwMlcvD9P2n
lPrFfR/evqLBzJDppAjCkEfh5Me6jZjyCHU3iNGomeP/Mmr+CZefM5ljc3GQ2uz4XiN89pqbDsVu
j+AlcszfJWKenVHsiHMOJ9TcVTzPogAvIGg/Nj8GzoA5Pkz/0t0k4Tddvm5g0zqiAl4N9pG92MAO
QGTTQsE63+00D6b7LoH2Ipr2w/N4PjOE3MNEaJ3dha9qSWO3mXZ4C5VNu9csCCDh5OAMh7R3iZyZ
Pf0CgvZj82PgDJj1YabPznUTVq8MjXlk46CGKVGXtn09hcYmMKUJcmhqh90MmheRtB+cR0Nn8Jwf
pty8v+9f9egTOeKSKQ43Zq9Ss2HDMVTVWNMpm+kFG+6xjfYsOfth2Q2bQfL+r4O0Ai51iWq0/wMP
FJUYzGbWD/t5Vo9m4eSAgvks5a4oYOaBvpyu/SDNx8/QujxMD3Rxn6BK/TVrbrHzmChSl/Qh2jlP
3QjImJJIiO6KO2aJ6ZdQtB+hnyNn2CwOM+Z5EU6VNa9b1DlVztiEs4czgmS29/AjYqPcFsnQp5rt
RbTsh+XR0BkuF4dpE/xRxq995JZjywck7B/OD07dA5iNpA4aDHx/zWTmJRTtB+fnyBk2fxzocfXv
u8+r10LjXBQMA/j/KLn9/noqNrAWoNSmEoKfJt1ju2C7dzxP1X6Mno6e4XS5OEgr4f+g0gb5HEKV
jTYcW4hm8TULlTgQMc4eIqMzGXoJRfvx+Tlyhs3HwzSq/0he9+C6xKaCOI1l0p8OzZP4mqBH1LIV
h0P0dNd5npL9iDyMm+Hxx2Eejvp4X6ZIbz2w5t+nPnG0w7QExX+z0gBUC0qcYrclgp3fX3MZeZ6S
/YD8mMIMkY/vD1J7Td16pn95Hr4eKgx1GRSW84+TzzPDGUejUX9GUaq+q1WfOTgvJGo/QE8Gz0C6
uDlIkN6hML0aknbzqnFPVNcoG2HPnSH2txMDlnWkmFJT85Qf29BjU+ClVO2H6enoGU7vDnO7mZIo
n3UZv54koTgNlYGUI1SzNZfnak7gZI5p4mDoruBmJkkvoWg/Pj9HzrC5/HyQMoSN9OvmVY9MQ8mh
FIri1NpeaHC0Q3HUgFBzF2H7u0XwHEH7kfkxkxkwfxzmmc/1Hc6yv6LEcPR0stE86CFZMzOeCcFx
QxwltJQ5MwmeJWQ/HLthMzDWh+HM3P6yq95W22+ttCd3/m9bCtroHoBeHEhw7hUVBKPRhQsn0x5q
oPnDethm2GbN/v6ZrP0IzYY/mcn/p06C/9xl8EcrxsWm3iy/93B81Gjw11e/TxedJWdD3zxm0JN1
+cDW9d3vbymxFFTSj96Q05fsRm65/qOebPt1j8bcb6r697cGug0dmZThaBsFrgQneN++6XD4ZLqE
EhAcqMZBd4njIOjngSBcNgU0fn/Lp6jqpDMpGhog76ogoNV07huXILvT4QTUMppCQLmSH80z3+lk
QDPFH/zY/f0ma9J3OszqCqOntof59r6JWIFtES2RcPIbhXhT7l1hWeW3m2v0msHt5P/lo46p5w3B
lZXnNnETIzUipwuocEUh4+HE0jHLVk3sB1HohCy/8GliuEnoB3eVp0btWH5Kc1eZQdGvg7FIM0dX
lrwdS2ov0yxU3OFpPpzrIi6TT+HIi3NdjeZdxPzedkgT941jCmINi9RoW3YcGlJ/sOraouuqsNv2
tGdh2V2UucyWQR33mTPQZHDiQcYXObG5SxqvdsRgnJvNkIdOmSvfJVE20kUxlF/ahpZLSoNkzdve
HNwhUuQeHT4a4QzM5ytbeQFdel0mApfLILxIWt2tm6SxToyyKdetTqPcKcOs/7MtjGMaNXShqf2p
y3p2HBhJnbqpryeqhjH61Isqd1nD8kUz9OeBTcLyJBpJSciii4lXLxqdRH3lWKwUtUMy6jtUJ2Xl
joYXj8QB8uCyOTbkXUhDccqjsXpX5V0kzzpiiVtwZDiLKzvyyvejzMd1XfLK4GdW6ffxMiqJk/NO
9vlxqfIgWdKedhc64knIkxMrGZAHy1ZyVGlL3I4HQc1OorAPdNG7VZy3jXU2Nn1W2qNLKkJov+yC
uImC1rH9sqftmqQxsduzpLOjUNZOT2A4x2tfGZaVL3IUEHxuGSXXVTX075LCNvo7O7Py6Jsdkerb
4Jm0Y5c0q0RKbqzUIytZh5aunNzyrL/yLmm4U6R2e975cXwqsyYHo8rYC9whaaJ1yO2MLcsk/pMQ
XS7NMC0dL4i7q8krcMwwjLAs+1gvhjz2XQOljacqivXS981xNYZhfBzr4IqEeX9dy4aHC89I6CK0
yyBzk6L2T5WqLe5yBm67NFLeiZmZbb1M2CDWaW+Wq9Eeq42meXJL64KwlR1XUjhlMQZOrTyVOH4d
lczJKpucVqzuHM785DRKw4ic8Kz5EkS8rd1Rc/HOAAeFo3nuf/FLbp75EU9XaS+M45bxbGHhcReJ
ZPkxGUn/Z6Zrchx0sYquOPEsJy1U1zgxNeMzSvyiczpatQsVy2zddqa4DGsvok5fJ/xcqmg8zbzR
dMbIHBZxE2xAY7RSZkpWTeJfyqBq4kXD5Tn62lR/BX3sfQnKwF7pdGyP84jxZVzE2WlDrPxDVI2X
IrPEn9PKvvJIZS7QvyhbyoJcjJE1OEGY165iuVipMKclOJCb3zQZzCstYv8vPw/Hs7Lg3blu4+Sk
SmTuDKH0j6OojY+9sPIcr8irO9rF1XEuS/vG54ZwkMSl5yq2Po7UvMpYVLiW4cnzeGzFeR4WxkkU
Vd0nUegucKK47877kNHPqRj63mmGUftOl5jsWlLeLElWsW+GpYLUrcGNVTxG9bqpk1uJwiS3DL1K
LYxmKGwnbiW/yVnXBy61Wn3L1eC/FxH3TUfHpfhapzo8zuyqwnfkxjpRCXUZyw2naNpk3ZlSn8Z9
kboqiqKl10b9imW+OumF9Jwuz1rlNLKPVrXwCRZ6U4dnxA6a93VQxm4C/ryv+uJPLGt9rehwbneB
4YrYs08MK8iVo1hhnarSCG3H5om662UWvLMTFZ60ns7urNC0F4k50NjJU1QnLAfNTWcwydqT0XWd
lmo9sLZfxFjdN8TQeeqQbqAndsM8t6vHD8qMyGLohW85llWEl1HSQrM3JvuiE79z0qAxFn1HeLTo
TSk+C9XZC0by8Vr3duhyq+w+xUGVOYJF+oImeVw5rdXfGn3WLlvK6m9+3BluLIpxqZOgOu45ZX/R
bEyvRhLaV22vxndDJvSKJH79jpZlfuYZnXljkXKM3aoo42KldeUvK12YG5U35YL3jb6OuKFrd+gC
5gZRYzic1P63fvTNk6zNrM+M1qOxGLG0liNUjhvUQysd5QfdItPQ/KorDcdSrbygxei7kEi24j6h
H/zCzs9UJ4JTbZf5u4IE7aIuzBactYPhPhzK+ka0fhG5BfWCRWUOSeEEpEpdry+kQ0hL12M5DI3L
aXGfpiFbkl7bDhNUX/RRHrkGK8rzMdPdn4llLJshti+KlorQsYYw8NZMGvFFYJJiQWgRfUmqlr6P
qiS/sHI13JgdqXrHkIF9ze2+PmlV3a9174Xc0R7v3DYIzauyzeNPqa2LT77KyndZk3gf89gLz5q+
6J2gU+MHUvJhGZg6Oh7Kdlh6Q104psyqYMExW+32NTXrdZaMbe74VvNhasY4OCGvsoURisyVgutl
YQbmu6KyfLa0lKdPs87gtZvG3XAmoiGN3bAkdKk0Z+Bj3f3Fe0s4og3k8dCnbeBGhTeekpDIW4rv
N1ztZeE7vw46V0am/WkYRXVi8hEbvcrMJnEqvwpXMozluYUg3nvPakvfMUQpY8f3VMgXquvPm0KX
qyrnTeY+7ov9xKi61flQwrTZNSX/8ed/v9cp/n1vlP3zw6mn+c+/UDG9bYb+y7tQizhZltX8psk4
/vFdP1tyTwbpj/7cMxN32z79H+zfX158Yhw/cQWeGMcctuI/m8Yzj+KRgTyN25nHUh7BkmXo2gnX
BplqE7GZrXmMYsIpw4MqXBxe25nAO+sYpw0Z2nTAF9qddN+ZxgTHRxnFeRKboBDRRjXi/8Y0ZrDM
H1nGk9GNBog2LGNqIdkH4/ipZZyQqMxIF4t7BcutsZc057mRuGbehuNHIZo83nCjFNUqK4Zq4Iua
9iLoXUN75lc/K3mGhUv72Dq1AzE0i9g2suKks9OkukhEmhsDtpFe5F9FXEe9XhhSJhFzfcvi5N7q
9dBcJ0FvJRulRO7dspQV8tKXYZEzJyVhBVJ4Lsr0KiBm3WULPxFlnDu6E2l6Dnu6AMl+mpLhjKYs
i74ZVasx5hGke/wHVOE84REKDim3Ueg+BUnBrpn3YJE0bAIZqHuv01lUnNQpT/hJwtuqtE7Gyq/D
zh3DHAWriemF1Fv9+vEELtLT56PL/nSqiyGFgW6J9nT9kfcyRkxVcHDCu4jELA7dWjPBAse2qVFE
q7Lv/LJelEHt88AxuDHm2buOs6GiLuGj7NhpLYOsih2tC1aSS3T3KXDtGSJnC8mCo4fGtAzVl4oz
DmY9JVIVtKqHSuqvWSIMrIoI/Bg7px3MehBnzBNYSZXfoA4hjUQGjMo8LYk4UUZktLFTBMBvWktD
gFFZOCbtGe/jXKfPEQrX9jE3QeiUT6VTSw8LjuF0VO4xN3vWZbmdjexr5VFppMuorvKkeVeMdZhn
blcMBYgzrLTFNT0UqR5gdI6DcdPlubeu7DKJfDcdR3M4S4Miqz0ns03p1W4jTCO5lqntj6mLznA9
mEyNaCDZqTnaCb41Dr2uKJxfcx7K48l8EFlkaC+LSSH0OymE2XyC0KBByYw7aZStSRf+aPlWsUoU
r5npZGUt5ZdYmF69/vVzZ1IBkxdlN+ipjrYpFPU18+fmzaAtbTB15w+Qdum0Zp7AtOYezWCKRmET
XmUefkujdoJAo7nKM9Oew2iiRh7NDdCMisOnh/Z6Om1ftKFh9gG7M6zEKpgrYIuKDVSYUa/1GFrJ
ZWgQTS5YXAzNTVyZJjwY9GpMwJRfMwLRwqcACIqSftSxTKks5B9nANQyNKMhzrxbzx4zUR7rIk+9
YWl4aWUPx4Mqe6Dy60f+ffLIqaFVEGpnvh9hM59OPrACL4kGs7zjsoN+XQ1EjiReibJrKr4Mlcfl
l7IB1wunkmh980WbQwtrsA21mXfPLAQyF31T2KhB+K4iEXFFI/2n1Pj2GAk7r42v6IRppcZJXweT
Kkp7HeDXOpou4iN3w7QaaO70NmWgSoRm0NykuYwGNzNImd3YaZCW2aIQuqTXaRtm1ddf82yS658x
IA65R2c/buKoJZrLQFpmCqrpPFWaxdh/7cu6xCIwm9gEs8y+Y8Jw+pK1xk1O42ISmrrT01uY+81z
zHoaioK8SBQJIh1toicxws9itm7Bn6xoszb/YgktIuHmJn41onA8r7Ht0iWjZUC1e8NWhhEtwLXm
+6LOiadwqe9qJotV07HnlxWf6xIcQoUxImzEPVB1+jclHvdxlXqBzr/kJbAslqyKFb+gJGDDGavg
MBaO7bXJ+DEN+mGwnCYouyJwoXY6ee0Xo2eclCniOR9Lo6nkpQrlZCD0vE0T+zhuxKRMdcVsKPyh
tUR7nZdRPH4cExl3sWMmybRphdCVUKc6sxENcBhs1fGjSvsempbBssYbQmt+rRa5qFi1klYzadq4
90MYGMX3x9vKN4bOUbqP8BUaxgMoD41ssg3qXKTxpq9kVuQruy1Je8OZHuvzEmGY0kmStKSpa/he
2p/4HJvr50xlHv/Ymi3BlmApH3ZGW2QaJsqvV+hckYD7FuIPCIBzS+KHRGZLg3lD5hM7T76MJK1g
3PfUtBAe6nSkkzVrig7L9ddPnMsEGixzkxLsHjgoZv/tiVVpVkGXsu4zG5tpMXYNn4SQVlaMLUS2
hZBfvIiNWIQdberKv7BgBmCd/pqMqXHTE9lkSKBRC+oTP5BCOazkpxpkZG1TGLZMP6Y8S2vm1LoR
xr0uggK2QxBXGVmWnqXDd22lfNgHeSC0v/RVTVvt4OB7h+BYTf3iLPGUvOlZmajBqToi2+taGWbo
FmLs9RkWkYngicm9MHe4J8m0NQcm1qFuA+xxay+K62mfbnHk8Qodwax8cFhcsr49/vWMpyqgxzNW
6CJiTh3F6PdGfPAJns44ll6QdfAeP7QNvDt7KcqSwohtx2ndoqqI85OAdD2WbR/bDG9+/d2yNWQ+
LWnWRB31brxeTkuaFuGYlicIRrHJoCnGyiSrImnzKjwexRBD6rwunWxqMqgU0mmRAmL06ynRmWZT
2IcVlDe0GhBElHVmWBUsS0cdZfSDqgMG2apzfyKgNlgzie53OUYKG+GZlRf0k4hDV04qpcwR6NgY
AYEZT3oxfYRAOn6IJLEji5+EXTLxoRg6LS+9osddYcCmKQ5+KhGYMqySrXJVtqxCTCTLMd1npjaz
dTA1m6BpL4GomAKt/mdTq/uYWEmjhw/MbydNVZcFltaYjKG+rU0VU4TGa12MHy2aTdZsamgCQHqZ
Jv6wHFOJ+MzKZkbTfYCtVIIdnRUxrD7WjtAmWWjYWGK8S/JJuzVQmychzTuotRr7Ih6IYKeJv+Bj
EbAi9TlYgfRBYNSuQNwYIhHYNMJfW/5MqnD6HZcfju277U75OIsyk1GUsiGFjf1LKLid5t8MLtKN
XA6yMN63qaWhHbZGFg1U38YuPMvA38Uctj/FteeJdLYdTY/kaAJHTWxL6Ck6d7zMCFEdmffW+6oh
WCH1gH5A4TEsdfCHRznXAkkNQyPXIBHABsOT1svgYEDpgUtd2Sf1O0tWyotWXs0VlAEEsr0uUcmH
HSA1IPh1n2Gj2sGGKHMGVvaJyiArkKIJDh+xVrDeiEKCN3uI7Pba1KkGJSKOsTfFsp781F9zm9sz
qwqTnzYBKAkkquGzzO1rGCWV4Zv98D4IBpl4Tt3ELHe9zvSiS0lHXg7LIigloqQ2pXYUOGVZhMWp
mTSsF4iHBoVxVvqpwS+8NLCYW3S692/NMDFPOg+h8EVsZTq541Eylteplil+0m4kSXfFW2L240JF
mS1yt4C3VzWrrhOqvSyLwOu1I1ME1s+ZWRJ7kSGVQtyor5vSc3SvijFygqwtee8iXdNCGNqx7IbE
6Q2ElaOVTUnDb2RSD9x3zZ40XXOcI+5LPHhbnl+v68CCH+VaY9KNI9xaLMV83ceD1zhFlUdy1dqI
uS1EavTj+05qGn5seOJ7C8ZrStwBXpIeHOnXlb2wQwTZXV8k/gk6P9WLQpvdeObZmWkek44EdOUb
lQrMZR7rlH8YENuMjQ+2Nvv+fV/3rL4wqjozrrFjWM0dYm2y/DBarZ9pJ9eaBNWfdj8mU1Af0Y0V
kh4q1Y4da0YD1yrHqlBfSRqp7C6guZ4C0bIeinu7qbvOdOOkq0h0UntZIdQC1qhI5LGXGrG8tIll
xPFxK3NaJcF9oDJWg8s9YarkFyPTLZY0Um5VHvyJxGstzWWW8Ty31o3thUFynok+Lvxl1Pp1h1yT
8PwwXHk87Rpx7WWUFWsZ8cBXK6wVyRA+b0cT23pSqbCzHd/gsqgXgVeO0bDu/MoIwuMuTLHbuLHd
cSjYNg8b8Zc2GimqNRZHZyCizmC2kMsmh9VlO/XAVC+vEmpZeKu3HxphiMSag15OHI8bdcWLr2NT
2LQ9jWSZ+/SE9AYybUhhirixjvssImniCN5O+6IpjBDT8ZnAprLpvQElOW4kAlv4V0OXd7n1LvKM
qEtWVswMmq/jZrBVeyUjJpBCKGx78oytshZB/NHyPc8YzzhPKnDKGAqo7Ato7SIQZwbzSis5J2ER
kuRdFHXIlC27CIrAX+oQFfWlC5U1kTS0RmLSpekHQ1gszDyOSrXIatMQ2V/Upxmel0aJbX9ofFUU
bglvDJylqgmxg7hEBtOXgH6YLE5R2JNNz4MKs3fzgGRMrqKgmzjGkjrGm66C2rjJUmtS+Ui0+cpy
7a7WWABjBnvjuLbLFPfl26kGtRjBviKy8MJeUnl4WhIQuDoZCSd4SM6RBv9Ekn7ic8btCLEkozFK
QGFksQr4fVHAoSlWZRjC0nI7RQarcEMViMaY8nxN0Xyso6wJM/DLCEZ9HDQjJ/2FiqyJZKQ0y3y8
kVhZeALDpeKrZ/TTApMlfmSyPUVeG58ldjqxpm0JbsUWq4oONLRoQY457uZTlowVXxFwC/CZ6HMt
b2LBPZu5vLMRhkCWNSDgxW71eGNl4yutyJgm59XDd2Y0WDWlu7NxbTGK6S9WifiCmWFp3OxYbWxv
f2Dy9j74qzS+sGieggCSGUH7NQ5lHpbHYcYGTLqgI35J1PEp80PzBuEyH+kPsQVKj22NpYY4WVP6
64zYgyccEgftIK/stNHgUkvTBLdQVCmAKjjbXoscnTlMRq+fCooPE8s3i6/IO08c1DkkCHptO6eA
hvDR3FxnsiMnQ6OmWJq5hXa7PKQXJ+CP5CFGLIWVTJPv5RBgnfqknB4T8EDiwwEZJyv4MBohb+pT
zJRN7N0upLEZGlCJSU7fgixphXEo+2FYXVUdTKRvGWqM3Yg/dMI0t5aGKbI4Wo/oLYrsvW8irmIu
u7DRkGk78if/u+qAb9hatPhKpJ9h+VQCFismX7Ywdq8qxLKnL6Tt9MZbX+EtycxJHNJRTPRnjUSi
6wPSvokfrpCMxPcGBSM+O4mrwSL1GduulTCq7No63rHcjtoS5CCpGuNLsANoPDzKwxj7fEuKUZof
YLlFql3khVFnoWtWvoeHiyhAm4JFneSIsCUI7yFwAJiCZm1pfxLnBvsrPouHRkZqFcNY7IdTZldJ
r09qrs00dRMkN9PW8SofwStikwb3B3VR4Q1Go0gu06LB/4e0QyhHIAuGgEWBWH5y2ca1h6BAV0Z4
Ogl83X6UmdfDC/CGcVr7HTpSI0jcs4JCw6gySBq1TFJssemyNzLPrtYowynH/rOJPC30jZ9oHccn
u3ByVCdBGa2aIIG/ezvwCgWqJ3kUgB3H7LvMFFolYFjldbE3fmSB0l39oWBd0MmTejv13vYrsIjl
/RhjRrHfVWIpR5NAy6G2Y2If6VHmUrqILk9LfBvFU1XcgQOkodN86zCkeCuxwHF/ESIgZzhhMiK6
iRZPcWY7CFkMMr1gOSlxhxzI5MO2oqmwrrZBlpGIpPRWTVaUHl37XjHiO8ZtAMiDW47YVSF4jKid
R2K4vmkK3ylz6wSBCXGWxnKSp5p3IYLwfqxqqEomvQF7XjVA06DggMmJeU3IplABbVSMWHyUZD6G
o88oZvm5g3nmGaedV5VleGmzaAqV6Qbb3YUVe0zWf3IEnQdv2XuRMQQr2eUiqZC3NfCjFY6FIJD8
wn2G9KiDzdAG+KPBR8xKZum0baTCm5ZbSUuCxbflZFRrxENZaIasPe3+h7gvaY4b19b8RXzBedj0
gkNOmiVLJXmDsK0yCYAgQZAAAf76/mj59S37xqvqG73oWpQjbCmZSQIH53xTbokg2QPf9Oo9Qdex
AFXY5FSkn1Fvsb68VW64Ayz2989A5OCh+GO83FGqnqJfRWddiHGVn9PCdVPwNbZ92t+m6SQdOcTh
OC/e95UGzJIGJ1rUJ+XcA4X1qrwPMvUC/mDlyycfLHLbViRxUWcf1wy9zfReGGqm8A2aK0ATR8W1
EQVULtvMX7ZYh/FYapwOFsM+5DHoKbMsKXSgscoFK8LK4C+9zJTZCmbK1j8/yceznCQDTFkhrcjt
H+tHuel7s9e/wrV7NUH3v29eOov9J4YfGDIkJvvfJYHv4Sdc6/YfJBHQCdFgct8RdtoTia3colsk
t9viAtkwbNR9VxZi/5efSxY9JSpRge8mwT99oLJ7OfXaSlmnoqwMQuXn97rL2nUsV38Ahhu7jRTh
eZ2GfZe33rbDgTN4IvwRoy1bztPmY32DP8YDBsuwv3NOwTR+/nmhRBU40iYsFe/pY2IbKNsyXrJB
6viBfxQs/gE0Tsh4wGrw+mkHIWeVqjiuRSumkZTdlGrvSdNE4jMvK1g8c6Fhu7dxXWxxjcz0+9vS
PzacN3KcIyVJ9L7JZbjTjPWw2n1NZmQLOS0TCCeEaDrWYzcePm4IWJu96HF8mx5eN54Dj111YdRn
+T8AX78N9MBydskh4nZR3NLg30igboHaBuxS+NSNY4p3nbWtxW5YR5TZyYv3HdQbAC9daei0v/d/
mO5+RX/2y0PUCAXe/iVBuP5vWLTSdvRWCAiffpZGBgwY7wJzAHbS31/qN6AJu8mHJhPXAmSF/6f7
WP8X8nDN+QT1XzD89xrxuR3HapIkju+Qubav7iLt9oeqKaQkT2OsYjyyn8Xx79/LrxACUlmwfnIE
u+cp6HCs89+YEmKiEPAta58QlogyRpNg78fnGd+Y1ECi+c/3+d8vCMk9gINdmQpwsfgNV+Sd8oNe
+ORxsgMOihaqwuWcOY4y93Nn//0HDHbY7l8kw/4Jgd36SQbXZghV7O9Apu2hnBqWPn38WTHWbttB
e5dCgZQcbDzn5sAk2dSDXiPHaqGHvZ5HCqXBm7cY59E/vKNfVzreEUapPXslyooESW2/kzOu8L01
c9H02H9sqhV9Hfa41ZygrtPcUDyCLtYOO7OIcDigtfC6/Y0wGU16q8yEyf6QiGhM/NKitLgKpX7C
j2N/kOCWugjzZLV+sCryo8z+/Yf4/THiwcFA4SNsFpBsgCCGX9cwzt1pCa1nbruZ75Vp+9EIyTkZ
9IPzch3DEPF/D3VBLozrJT4e5P7fHr7x6/Uyi24EUTb69uexZ9tuYqU/orKOpZoRf/ifXQ+Q//6t
OdgYSJ6O/60cRCsBEm0ou/04ltAk708j4z32xTBP+4Hx9xfc68tflikWBOinGDsQepQYiOZveObq
NkvVlvBTNniKJ1UmRBZ9ThU2zH9W6vDSuAACAKHxjjHpZ7+XOkFC4XSbtqePVsQkQEewjsJJ4I+/
/1TBrwg0Xh0KjQKU8J7fjWD73wmUwV86wqwsvvkMMPXPbRWmfG8VVST2cXLNzSAqX8QqhOZP9WA6
yh6t6Fwt0WCzZ7b6KIL/8L4+JCJ/ueHAMHELCgh3ftDW+e+iA98HX5RRKAAV1J3d3ISJ3bl6DWek
Hr/P2wC6t4LQD5hvUQqyYYotoZlcAnGFLgLSoLYauQQidR3GwET8e0GSth1PDj1LMt4SS3lgXUVC
UGFv8zQJjGeKhfEwNaLXW7hU/uins6hzlQACvI5sMEbpffHBM/IUQ1J0RwYRTPYGKnhTQMqjTUoD
YDUMEpITBqCMirr3mMQS+dk4ZR5+rSv5R7uDySHHIZb+KK8fIxD/cTfXToQ4UjCy7u3JakLI709j
mGN+GUKN243WL9XZbTT3e5PpffRcEhILPDdf5sFGSz4vItggO1bFQOtUZj3T5X9DMROO86782WD9
6OzA+K24v9uU781FNhkgXph5eBo2Mh9xScEx7ZiLDxaFtpBUC1hjj+AZetY/R2jHi+g2dUsRyzNL
fW8HKWajgP+6j/mwWN0cTTWU49ByPwIZysB+lKxb8pFUnh7b1RflBFNlEt4XEFVma9NOKDrTp8QV
Zhs/gQfZmTb0prBH3I7LDHLjE5VAwdsa6xxk+6FTUxCwSgRohr87jMRzfklSu4afg8S6Jb8FnEfk
w1AUjIcNG2bPx4SOgmaXCgYMKHKaYXR4tvVqQ6gyS98DYmIqtIxBklcudmS95sW8zFsJUctKMeUX
ENtWlnb+fIz9flm/pr7grqtJjEFgKEU2CPU6ABHydJl/UIE/a+QEVU2bXucC5wk7DF2fhhrd/Y/+
D4D83r+6YdkPw4+l0f/oUoes5xglFZTiWpZG+akIUGHbMcPbCDkPy5V7pviEw2XMn+RQeP1B0KRN
yq5t16fE0YTVjq7kSGMTnagfbWehrDkBYRkfM5WGlS2S7jajS+8DyzbqE8GiPsVtAk0+dl/3lSnZ
v7Y+HWtbBAQzch8tRwzhgLrCIbnKpf955NiOwyrT63Slss7gKsDT9T11YJmNGzZSfbexfvEbTAtL
kzs/6rFiU/Gtk/opDGJ5pWKvvRJmXppkBjQOmUZ7MqMu6q5Y84dMdhPUQZK+03kidd/JtnTxMNQJ
KaZLvoXi4MgAdnqQSYyXzt1QxWzIDite8pxjTvyq7KiPUE+R96ng/ZHboN9KV7Dk0DF/fJIxOIOy
B3Q0l140ts+r3fIvvTckgBi0+LTmIW38cPEvsV90tBw9L7qOAR8e1DIj0odl5AGgJoWaZ4mK9wAU
FOasQAaPJmQdPUg3eA2EwMvjbGIAISgFNRwS+hLNyvEyEWtekawgXf5KTVi4M5QR+tscxixoRi0X
jF9UdK40cPD8mS9JJmqPeOoiCsgk6jhY2IM1Ecf8JsarZF6CqSJ5N37x2SyvLeI0r+Y02FcoSXZu
tzXrxaLNvvEzbs5A5b0L5VEX1jmq33uwrtFQblsewNQAvePbKqf1z8nzbBXSYPsyz2wMoXSQkDVu
24yV2/WyL6EnUrqW28rtJdXt1JZ+IOmtCzIUYox6lVmjPrrgq6Z7eVF2UodQ6vAq6YUtgUC/JKv7
5mtCbuMA28fMeqkBefq0bCEIzurEjVETZ8twK7tYvTlp0Sv6oN3budQc2gxeZbRNZOnpKP4Cxnws
o7AfjiMAjDL0xfJgg4E/zJ1beMWXpX2eOje9KitFWE5W24oESrKS4f2BCc6BBWLj2W6rYpuv90U4
d301bIZ9YUJuJcgn8YJvUp9KKU3wUIDcOMtQ5ZVWPrnEdIi/zHlqr3frjwEdEmtcFC4lor0Jk7Ju
YcvwRlr2AS++KA/NVp2jb2RlwubpPl1TfkChT9OqoFt2WoKxu4faD5qTtVPP4TjIo9E2ODJp0i8q
Is8r5vdnWK+2/DjJ2JVsEu2fDjfk2C2Z1g3aU/e0qCIhpYonMMm8XUq/M+acFlweJ/THAdTcc/Fc
DEvxNbIy+sQUGb+azWx/aizw2mRjeBND8HD0cVLUk52WJ/S9Xpmsg7n21Mw/b/44HKM+INAtAea+
7Zwf4yyzqEg+ozlwqoSnJyTxk0rOAzvyRKtnKJ8ivH8TXuBNig4sjeY34IXTfTF06hS4vngSQm1X
7cymxmYouRjPBb0dYn+5KB2v98MMM5TK8/hbxA2KQzg5cxs7gc0DrO0uiBZ9ZVW2nulqoxF4Uj4c
SSriGmM7lJ+AY4rz5ilyTUinHrYw755zQDpv05Yvn3DgtydstuxmC7wFSsiUHvqCJNdg3oOoWkTR
1/nmhgjrXQ2HrfXGew5q4L61o5wqKFb8g1rZ9CYXHbcY+rftWhWxvoLcEeJ0T4yf2mgrBGq2sE2U
8fwUgIusjNziu9y08Jhp5b17JIRC69ol8UaLygmLHrzONKD2/JonkcmWxofnvl/KvpDkevVkew/0
p7/1Yje89Iv6gt9pAUDT4GUW6GCYztitLRjEiYkM6KUYZfhZe0SvVd+t/g0kSPqZhsZMxy7so7gq
uiC7ismo8kPhi6G4iC6XNfjleCsNePg6LzaRlWxbClOKiAy3owcdwpXzpgz3OvXXRV3DzwcCKrAq
WM9DPIm7yMbeQzYUVFapVd3YdIVUj6ylRsDpNbruSlA+0tpTQwK9ICGBd8zMPG+PDgYG3R331sOv
i8niuyQ57toI79iFAytQfRVk6FyqRGhiboDisBnOvKD9tGbb6KrR79NriNkInHkBWsSrBQDB8pJQ
TKUKdUTJJUnROLUD5E4ns6TZJQmtP7BPW+RIaEpnJ7/QlxDFzj/nMZiK49S7QdWdmRP9VHgth48y
bPtClcojbc8rD86MJxpBzVOGXdw/jC7wtuOKAZhVfjaF/jWMdXaoQgV+4SbrUU5ryGy3egTidmHh
Qitk8PLL4jk7s7veeWmxRbj9g29FDfxI8F09BiOeuFuWmOVL7VKW9iGA/3nEfshBu1Y6cKFo4kD3
3TXvwBqXYgD8XG2LnYYyEg6EVKYZPw00TmCfW5P1hlPAtzWz1J5gmgzyOoXfMwNUB8vhmbdKgibV
Cfxf4QpWPl3C5dZLCptVgpEY5qaYR4AIgSW+BNJT76ZAaxIp6cLjOJIgalrThTqs0MJ13lhBMwCJ
3FpmXfrovHjM0Jjp3NG+QiVd8AOj71GEhqMITXnadLKXZdJOgS0aLrIg6xoZ2jFJbgLPpPoZJLMg
Jzbl8ZfWmM/b1rXPbSc/t4VMWIkxQTyt0Jw0JCfq6OPwgL9Lpwq0XLZd9XCb3qqI6oPpVFHJSW6y
zCD2lqUQiXhSQ5/WSqWu1DCaoL6aRXxbWrIdsrEHvdhacgPmM/erwM7rVG84bOL7Yu6ipwzCJlVT
AwwK6wELpoROb30PRskf5DTMeTNnWXs9j8P4pKd5aRttW0POQLNhyvKELc5iZFMdDlN/4BNJngbu
B02xdOMVJ4l3E3IbX4USZOrYziDVC4xFdRgSZKjoTB83G4Z9ieigXtR+Yaa5kUE63kLXuC5nqVZS
FvPq22riLYM3dobjpwgEgRIdQk19nlN8ONjKvOBpI/gOcQI+fjoy8H61wqZcy81xdYtTHoc/TXlf
U4b+Am+BPOLUoQedFWmlB9m9MNoGn4EI2gPERMVx9AtxyGTG7j3mq8qItHv1B/HcMyjUWgxuhywk
7G1cw2WEvWwc3yKfqIsOI2JLoizLKwrQ9kJkiA/d+kDeqTUVhvDojmEsuZg1oN94F2WfOWmDVx5E
67UBo1wnchrPEaDsF5ACId9rmpVlxPzpJiUkQt+K4rgvwvhbzPch3Q1iP7VtOH8dTe7Rpk9hNC0B
co/peUgGOlazonYBB7aNADGzlQVV1KOOlKlHWXLTyzn82sGJy8uwx3soWZ91ecXxuhVgOayJzknY
T1MdZjVGeNMr9Fq8vQg5Ln9ITG1dxWUU+Z9x8K6qLLx8NSdv4Wm9SOad6JSEz7ue4RBshuuSOk/e
JYllX7XJJY4HTJ6HUROotEaSRNegFNWVdBC7lKpFS3NtZy2/8nCxtJoBf5qSmt5+WxaHvYJNiTlN
S6Cr7wZsGnzCzJhmYCa6ADxvIeWicN6ddjnrn0g8NOQgsm65ih3mt9JDO7LUPZm8pPEmAeeADz/n
yzL3/Vsmja34HM2wMHqTf6vXLHgC65cXUCuhhyvTZe3644qm6oLqN6yNnbqOoZUr0HpCXeKNt1G3
Bl6lya4QdMJPZKOkgf4eShksoiruBPy43Bxak4LigSmNcTRpqtnHWFMRN9EQPXUE7+zrMOuB34Vj
sM41pgoCLyMW77jJSgW67d3R80M2xHcpzJN5yYOJRl96yFm9oTJebhk5gMjj1r/h3ZiORYVp28ay
1FsnZl1lOHATV3fg1eAh1vCExK4ejCOCX7mcANKpZo0BTN73BqhVVFqYRQp9UFpO9LVteTy29Yqt
AnoHLqFoUKWx05guhxa92nDWsGqK7/M0W5M0HXRZYmiSCRzgExzZ4ISOEgKuZaiViz2f3TMtOZ4D
bJQz1QwKa3ATBiJwfPw/hVdkPu7jzAZXF7KzyWuikrB7+gCRPbkTIUtf7JBtGBArr5CatEsKoGPY
+Rnswy17b2Pi2/QIvfeG/TYFc0HftIS/tSuHHACch8mWsDXFEYFyvLzoDoBCfr2gobS3Pit8F1e6
nfXEjxtYNzwtHHlsZF+jXA9G1Em/aDdcRRofbyvpCPXHDGPiHAnyFC2JpGmTQkBLo4uv9eRG6KPo
gh4Hs0M7HaTMGeqxt4w1hzrqJoTIDK27LFAxXUHRROXxkS6ZcE4CHYaXdaIVpF66X+OmHWxM+0au
UAIVwA6GMb/e0PrlDdzmKQE7Z0ghdRnEUxE3mdui+Ag+UrzIXPfPHlQ/CxIBYIorY42900AFI979
gaPLgocGzuBmTOeiq42CfsaWWziBFN1S7X54dS4Fbc09QFxzAj5Nr0efRBUPU33DAudEIyMBEZkp
QFBLr39ihV2z84QWLiujQbq4tMPKh6NafKgrbS7XAdYVw9/l5hOO0hoLUqY4R3W9RJt7nKm3WjQI
Xt+gA8WESJhMkqNK40XUROT2q7cR62QZtOsUPOac8qReEYP7TeE7a1Q5M4PRYNg8g2lEsaDbEwzU
fNJdws1769kdcUFHHQ7Vxrv2AP+YId5B6CCHaCiciqEifjyOTez8+RTMY/bWmz4GYJmRsB0rAIo0
wYSauflW5Kmva0Rq6OUVkgzIOUolof6roDWZDBqkIITeCeDWbYvJW5TxhD78xoIItOUa8azJeNpf
vHYeIbHXCSxa0PxJAUlJ6PRc50NSgCrzlu4I9xMeTGZbr4yg+TtNsocpWAMw+7pBSIG1QYoH7fkj
PucmD2kg7b3Dw67jguRFw6D5+NODqArgIZPttYcyPH/GcLl2DxkTau+6opCe0MGkFxVnCf2KEhm5
Y2Ri9jiuEbmBfLN9b1WAO5+vm4WMjsAky7eN2lJSf33ObaLvV9V3+Aiw14G1zsSIapoJmCh4UjwG
gA+zumAwRAcALWi9QrPzxxrF8DcmfI5PQ8xgdF5V8jSRdjws4eC/pmoOyiKDPrJT/QbnwLy5Eu4g
dwuvZ0jrUM8Glqd+gHC/oKYw5zZVUM3NwwaZaktWi7db9LtkA9NwJYfMhQcwV+B/EaVL57o1kUHp
9eDDoOWC1AhdRu08oSkY3HwTaamv2zAwee0nrcwOEGjIT6vNFqihlwGfEiqF7HOsurwtBRrwu8nb
O94ZoShDiZ7a0TKFvx4yGT7RrsaBzqAIA1xyvwkgACUCN2TacAPhXx35gjbbZPE7bQKZH+QsQtYm
kt/XuRuakMwWLvrEvWWoFubKLoOSdT+Z/HFO1KJxuSSZMBBQoEACBvCoJ+FV3vU8g3yJOFGqgBRX
nteFX11P+cV6cr6HhpBV0KaFX+Ct0wP4j6xwFU1mpqpsjamr9erYXPYqX0ijO5r3qL8q6q9YELrk
sKRr8uKRTtpbIFc8AhgwClf2UgRvtIASoxQQiNyOUL74TbYmDkNBEcJtMRE/EY0IWPeJJ1atFc5N
dHXoz+suUlO+37f0bo1WwNBROJLbvBfRK+JXgrY0un+LZjG+qmUcy44OwB6h9ISAqzVY8r16a2Hr
b9FbWa/y0HncKA2T4Azc5fPQau+skDzQ14ry7G7Ry3hZEmQqYCLn18AFkNJC/PwFiDHNsAza9KsM
t6ixsT8/GuXCM0fidlgxk697t+YLSHoGQDzZPOenOeqGtN4KD42ToIU9Dklo+ke4eGmtAG7VCks9
rqYo0Q3al+BqcGMHzeIavHbE2deCLAhcmbUPY2HCG5H35Dvkzn4dJ/HynKPdPwYxCb6OUMa/+viV
pPQsbhysCK/wAuU3FuKDozQLdl2uv0A4vdxL7TtS5svoB9gH233RehwdTRCLI84DNWDMmKM6zyCa
wW9fr1Oo/oClPqhzi0FlQgzQVtouGF+8vI+fWBfFooqB6p+lHAJQdFCA8ij65jTQf9VwCTxIfcUB
xYWpwc3DXfWKiXYU8lHFM5JK7hbWTajyM0IQoZlSE3zZEC9Yx8QErgFE6HgXO0h83HEN4SEJ62j0
7dKdfd0Jtp0hMHfLM6F2Tb4lQzzyExtzscQViZW/eHVuknhVKF4cKhtwbdBtMISLpH4NQWCwoW3M
fUcrxVPl2zNSdYBilmlok0McD2v+OR2GBUVlkry3PepY0vlJjT4P+onac2nbQmgTQ/sFmTTaeKi9
HDza2DSQ18eIADKdHP/0J89lcw2iFQLCBnE7jndgUmnLoWKSLWJOwgprcAIN0rJ286cHE+ULRhga
2VSplzFfEe9RgyDOMffBykQtu2VsnPVYzyvS8YPGl5Gep68akSWBK/EqkrpqHWO0ZOWGqJ7JnAh8
1qyogFjvnyROW7/oj11rTTb9ob12C5OSkpzj36DRz1J75S0zBuYr5mbSp5X1izwzh7+n535ll8Ea
Io4shYMTsVUg6cDJ/Mr20sTBmtTS7J2Pcvc2iQ/hh+BFjwfujaCl/oGo/JWT368IGzfIyt3BCsp3
jwr4qyYD4Fy++PBL/Ck+rmg+VDVRMihQ83PWxRoiOONbD5YPykAKfnzkn+FiP60VHxFZf81T+Gu8
wv/6n0IYfvmh/5fIh/9/aQ7/Y9QZtP/7lzf/Hy3AHibxS9TZeVzB3f8rxuHnL/wMcij8/wqgz4L/
BwF2WEY/M84KfMsd4h8DmLl2nwYwtH9lnEUIvIPjE0sMImn8Hh412NofGWf+f0UpQGd8YRFwW3g9
0v8kyAGl+FdOHzoP5EVEaQjlPCwRMIX/uqicWBZkv9D84k8C+wa8COK4Qv5oo4S/i8Fs5xUmmKyC
5rfFSeQIv40iod4YS2dZkmz27iHHwSHVSWfuY6jZXvgWkvhqotZ+6xbK2jPA5olUZNCRV02Yeg8a
J3hDbJ+9uGRZH7SS0VwqKLHJpWN5/26MS64NZuiXzo5MlRuObQFtN45qSBot4omi9dwVMT2bxPQN
SvmkyxTGE1oOIkrfwTH2fw5+dm77frtFL2/+WOgUP3Li6a3WRpLv6NLFXev9gD87+LCgb3vbMBB/
iUlr/rAtDtLQzd13D7FFLUK+EozKymb3gIwKUVsXzfcsae3NlgGxLQtEw3zH0OY9IOphBcVlRHtr
vBCIVCyztGznPKCwZEbxddgxDkwT/EcBVy4ypzbZDicMQHOTGNK9Bches1WUi/w44ytgsrIQaf/k
gq67g0junIygiXdzW3tstwLUbhiboz+Clqg3IdIn0bUb7HtgUjPkrnWhLccg1FvZ8SFoa5wyxbsL
fCsrOMwzv+p6o6+gToSrjvDpoglnDZvhC8eoNaZVD9TgSgEeAf3i0gEODAkC2Y0FbCGAwR9NJqZT
67rxxD1//tp5JF/AzIh+rDB6yaepX5cLggR/xH3g5hQ9cHhPDv1dgGAzH+FCG7ujqRs17DaZee1x
xJdIIFvyq6Abs67stj2oirRZcYEqHqBIK1bW9POg7gbA/xWwzglmS8AUdYw0qhFhZ/NyWZjASZx2
tr3PF/l9xqvok79sE+DyPBq/Awnv4xKypX6F0WBbvg0KEUIngqCyF6ItO5sIEgjoIll0lkNqvkBm
nIN8UgbS+SE5FF6EYYNFU3QIxiICOkmD9W6D05W9TD4n1jxsXk7Hvgk2b1mOWWDo4+qy7l6AxAz6
dzzdcI2rTiiKe2vjofPmax9s+0hv/RQBcBi1pqIWAQjFIF7M25qs6Tl3e9hSjmuQearhwHqKZ9s2
64Bv06igbTXDiQyBPCBmRZQDdmhlEL14cUvMD7PgAtt7x5pHVUkkTJXZECCFrEAoESxropqWgMA3
wl3pZUvYUFtoAF0R1Bs8uAphJLpB45WVdoxhbCpOPZCZ602CsUKiABTw/uBOqZ1w3zWEUKI0EArU
Q66wAqEn8QF6jy6t51lHVaRIcYCedLmEQomGMpedI1us1zraME9Ngh+nROulRM7adJXOE7gEpsUj
MjHiAaBFmhxTNiyPXjE/bB02Jh/ZdyjmnneCNO1z/p6rMa5ZCpZihF7/k6fRAPaYd6p5wExEbRI8
qZijauVi6IHlxhCspAxTOg/h9F3bvDJhvKBB5/fInHspYnAmcAmYEuf6iS3tY4pIsUaMEFqQaRgq
Rn10K3bu85PaUlFZnu53e1w/+VHU1b5xBYT98daEfWqOecjCx1RiNkZ54o2LVXLOklg0KZz/tmzh
nLtJCu43k2X22olk+yPq4/g1E+AGOmRFllZ23QW5aNknaJn1lVzT3qJIzagp2YjaUdKEeN98uJcl
dn673e1oV4lgS3a/GdRG3sr8NG6wC2vE7V0DDSyAVsytPZBw09WCaaCC3L4Fvc6nW6ENPWZK5Fdc
hV+gtgeiDx7qYInYSgz3SyNm48NejJvysPYdb8gWDX2Vtj3udhgxbNTcK4pvlDocInkEdSwewmKr
jnjDNYCI+Y7N+fpuIN1pzMC3o1hCv/FzOdQszoDnzbl4hWcgv0dejXRVi8f/CvkrZmDt3SaIvrwL
jKa1g1ThU1iE/XekDi1vWdDGTxkAuIdp6toGLlj/0MtY35htyc9wdIPk7LnHG2SF9Ci6HdVPFLb+
Sw5Y7Us0Y0nDOYTMvHAabvJAzifYEYO7Ga4fpH1NGrtqdU9tINIc5t2A3gJAWq59hB0ALe6Rktgl
rDJs5jVocJTMvr0LipmdKPHovQenGhBRA0tQi5pfR2wJQ9iNug1uTIlhijNxS8OePHewlyIYA8EF
nx2yLzm0+4Zehxj4T3NIIM1AEOJXAadntUVy+xRBMFtJwgAj9T1d2jKb5uepXcPrrYN2Z1tH05bw
8zCst6l7hKIieApbE8KJyGTt1mmBVtMt3R9gdDBZb6m9RyIHaUsUJsQYUWa/dHzqP0VdnEFjkAYI
wwQOVPlhvFUMq/KCOf4BOCOIuFZFwbK8+hN4jRCC1hXKpVfntf1wGm2m6B9xEpJhQThRqnEScR85
jtvYGfBy0Jc0Okin2kXGAqCDu/Q9XxAqRzh0LLBBoARjhgtMqXZCBlY6fVx9aFKsnY6Ur+CEWkrO
eJR9rYehf4jk/2bvzJYbR7It+yv3AxppGB3AK8CZFDWHpHiBKSbMk2P2r+8FZebNyLQabna/tFnX
Q1WZVQRDJEW6n7PP3uss/QZE42mItWbTCpn+mr79W/Xx/03p+6ca+p8V2v9P1seuQd34L+rjnxnd
K1vXsD8e8TsI2DCg/RLaJiPPLb5ye38vkg2D7aoW95dtsotjrZ7/Bxhg4xffx4yrm9DRCCzo1t8p
kSmq/1Iir/8C/jcQVZZhGzTVfy6RgdOSo3IjcXUSWyP/U83tGQFuMbcaqUbH5fo3S0jAJ/pMSjWY
Xo7/xTDd70mtnEebUKkT4pt8EnxTXnJXS8+UdTNqH1GsKKC+4LwGn+rDOUM65lorYFLgepim9lmv
2kgLcPkWVnnO/bTbj2ORZUTPE0TVqS28XYqqdgQdZIVuNrRhuax1XlnYGzzR2LhSw8Tm5w/3eeP3
EozFFF0Kq2ku3WD2+0WM7Qlr3fSNudZnu+y9bzYS11sx1e5eb9LmsyxzPbSdUhzxn7xbaNG8Xi9Z
ssA1ZXJWSzIfdHw8NPeedq0yLZqxIo67BE+/jELpc7SgwTWDUY47p2P+EJjplN1qSWK+jKCA7QEm
sJFSknY4CB+WDhmsH9oKlUN/KUjgPs8YF2/nlSrcmP7LPDPYHuEVR9ZY3tuZ1h5ofM2rxAxzHNBp
KK7T9FKOKLT4FNIb3H/vfk9FwXvdbJ1G5GdKDH9f1Nr4pcvd6Eii0tpRIBffyyKVW7WCkMlKeUhx
nawPvpl+HwZgyT5Du1fH8BD/YxobpBU4i21ZeJ9Nc+AWccnTz179UqblC3b49AZYjMJNNI1vEbLm
lgEUinyekkJtXGjQJI5GNMlyxGNkpX756KrZFkGkJ81x/UQ+t2MndjD2UnSlocB4bQ5tGiSu2/Ps
MX+BjYALrY+WWDZNQTuB3GjED3Zu5HcoT+o2mhKK/JUsnVim1gWpPjv8FKvesrfD3hPjx+FZalb6
OImuuMDeWy6AA6wbLtFsJ7gvEMOxpFVdx2jTs4sqMHQLalmuNT/gu2KnjSfb2BMtni5SRelhdqru
0n/gr2cxxWTYVyZ20ziQSXpmjMvQuGej8anVmRTp16la9EAAVmasWpl6FZJwJkvudcMna16GCT8s
WjcEu3ZByHHRyjEa4ziAwp1/ALlraurzWJZzhvC9IizHFpqlD9aSDM50cVvRnJDbu+dY4kMNRkq8
H/Wg6i1OYv/grmhM6cBBUwQVLCalWYAlRQSW1CZAwSouQ6uxmp274jXTEVfiKN1zs2I3sRgluyJ2
9C+jMIodJkDxFbOBOhHmBdUpVmonzFQ4yEY/vWKFs7j0I3ejQ/7codf6cVjlgD/rDwaot+JAPZBG
zQYnQbJdBlPdURbWiOmMc4SYyYvOFuxvM5cPhc44ySum4ZMD1QYWboUNMotyCK1+nJ61xlqwT/oe
jF2flyQoQEiYFn4Xlu7UBmolmDL3zvYAkpZtuvJNmYzOwcg4apc4uofFlKic7O3oBpCAvCOptyFG
KJ/SXBMPuD8PsrLU7TTojP1nLEADX2tm9OZ8TKNyOnhAFu6y0sTfORnwV70VxYpLoLmhWDSfzBXU
mq7IVg2FPBgmCWD2A+ZaMQB7nLMWakaNL2lu9JsS6Ku+0l9jJNnLshJhOTz1a8cENqydilHVCo0d
dXqm2Jr0o2oN7JqOuDZ2Wx3NFTDLOFkEKV7TcK4Adq2/ZMaL4Gih+jxpLinEAL9d/6hWZG2pNw3g
cXc5IOba9xAjS/DpK9cW2knCoMHJ9wCkmk0acZDrpuqBywzzc1Xo9q5tqjjEGy9u9LnS4CdyEPmE
izdR7ntvaMDJYVn5utpc+Ftp94u2yZAr37gE1YE9Ldp3I2thi62c3kXYww/oBPXVdtL6oWuFETbM
4MDG6O8QA9FwjaLYmPVIWzF2Gq1d1CZvpoohU5XFQ1fXwynxRUXTBSbYXIHB4Obq3bRChPUVJ9wx
Om2DfojU1mbqtC/tOkWHn70NdpdxM6Arfo8X0MSkLb/ijBrDnDOTYHw+JZAJHO2SaHYb1I0zvTQf
gGOjUQ+CeRWj0Fq8kSfnu0GLvkEELo5Gms839O4aBxaw5MlJ7c/5ClD2VpSyEVUVY8LaeJ/wCm/m
Xj1HK3bZXAHMDnaEEj86dp40NeZNoyvviM3wAWv6keqBTBrlJnMofWU7V8zHNm463k9Az1+02SlD
msiOIhQadFZ0SxVoVMWf9Fi0J2BJ7in2Vnr0Oug6cG5qYdfrlw6y2oNSwx3FJFp6oRdn8GW4H/js
PRHrL08RblW+Eivv2qguQsXJ0fe0h3zx+ahNGNADy4ri0F4B1+kshh0AqmLbUd6GuhddsrzJ90yu
h2OkZ15QKZ0WuCntI1+oZDesIO24x2xgzgUuTy8qL7EjOb6naHpPUr3Za6Muzmrs3K/Qhoov0D3o
iDp5z0zfeVSe/YwnoLvmftReKNPdo+xx1nm4nLYtkstzB66agED5jlG2PyaZG+/aPK2x0S5EklWB
ejUz2yW1GTHqSWP7oQNkcqdaBxMQN9cYZNm9wST2TZuq6eJzKyeBZUTji5Gm2gEasnMpmzQ7MXDe
1RaAcsg9t7mwP83aZAe6VxZbKAgRYcqxeALB1uyH3mtvG68HXdI11k5vo+9eDieIhH6y9zq/YQlD
ByK9LtQlse3p3KwA9dHv4EFDcsVrXSAHCUf9cGhTkpIG3cwz9xGcM5M+I+9Dnh86U2bdjJyqW5gZ
n6PO1oKytpPbrKkvxaQtNzM25SUy7Odihby3mWVvbU2O+3RFwKcrDJ6M7ry3CUV9JhSPyueD5KpH
tgFgZhp2heg+TwbnCq5QYxejHuR2XG4LND9twNUiF2xS7gqh9+mo3TwuGIae3RrVOGD6iFO3qOMw
8UBLJ7pbPGeaqB4pqvJz9QG5d1befTqt6Pu67o09gJvmWrC4oRTQ8b1ZlzeMpQnQzrDzMfSUOz0x
44sLoWcrEVQOcbSS9keg/net07Ciwi6MHeM2uVkykjeTPX3uDM7a2pVOs58YYd42uAHD3JHGqWbi
tgNtPr8PH4D/bmX9Y/8RTpAXMcNjsbT2xqnV/LXCS/lZLGOor1sCytiPNjyRH+VQtrsMw2wdEgOQ
x6XTPVyRuXaIFUOt0G3zMkP+yqubhlRHaOW22E5jCTpQs+NvUS+hntAac6UJyZ4LX58f8jy7pe4N
+1QvdpMp1E6PGm5QzKwntS4/4BJuNonn6YfI0vQf6xI6mDOA4KDr1BucQTFkCtYnUHrIbcdGBcdV
jINhls/nKMIq2FZmdtT5VX+ujS4+mHMUbd2PhQzx0uUn2Q1dGCPnbdpftzasCxzaRJf+zhhc5lRK
J7fBhRRMS5xdjak3vs7kkm7VjK6tj2YRWqhQu6hSRWU8enM0ZNEmGkktfE2HciTNj2Tll0/ujF8J
J58D9uSMI8WvnyZ47aFb99+A4SyBX1EpB5kUhkKhJEQ/htWUORvHZ168WRgkbTRitahc8TJ/b0ST
fJt8niE1gvPKY+rPWjxFu8Ucm2O0RLMM8A/MGx3YzwmHXHvTNvztGngvQ+wU4N0id/xE7Sb3/XYz
xDhYU9dp6iBu5uqbjHQExHT2jsI08IlOzDuu7iCeVJI0QSsd8c3G8RcFylXg7B1/2jpAQB5k2VpB
Jkp50sqmvNenJNkIq15i+IzTcLCL3ltPA9BCbc36EZsSxpy6MohRrg5YnXESEQ8761Vnn6QuKQFY
NbT1wEdvHLGUjLshH591kMHPczraLx1Wszlg4SGO7c7QiEDo2JOx0WUPE+lw7JP9ghob3caZx9uq
F/iW58mPNyPW7AgGhcIhjosuzPqOKTmGRqL3mK4HROzGu/W4hbPVgzYckdlZEdM1VXmayyx7ir2i
f+spPemZuvG6VCp+RPrrdt76ZuPHyfaa39N9OWaZXLVoZDRfV/O4FUOjHzE3tI9RVOr9Jq35q4Py
HSb8snroY2zWcWu0n2QijVej8drXqo4/ReA8Lja8uDRQla4dLLPBfQWVGPfdqJ9dMASPYzJDr49I
cbk3w5zY91XSvruKTSNBo8i3BlqiqxADAXsNUhXbKzcGu0NeLMVLpjfZMz6RCL3TN+JwwUe0pxXq
n3M5oPVphAQa047PXRk3jHXiapfJjC/hLBnUS4FFhAUikloHQJm5iRJn+kIEQc9IGTmMi+p5uWtd
L082lV+kDzL2qcRahX1yzAaTqbxmbE1X+ccpZ1CUKJVdnGRMj6Xlu1do0zSws+DDpGtfCq9Wz9Bn
1/k5o6MVH8qhoTv58pJzVKDBj5C32OKhbrWlVptiaKI9FMnioVrrJEvxuZIKwRiBMT5FcApC0jNa
mKZ+faiyCNIZbRn0r2otZA1HXuBJFOixDOQ5weKtj9WaaUeXYh14rfvJK2+NPOusbbEImjE2KlC9
j3WH/xWmeIeDmES1+qZh25juDF/LDiKpUX0rgFcvfTU385OaQFrZgYapT/R3g97BYt4Og2u6eJUt
OU9n3hKyIbs6bhMRWp1RD3nwv0r45ImNY+2q4nkfaW77BNt0/vST/PMPGH3GOh3/KdmqezoZc8dz
XKoy1J2/8mybdp6ywjKmKyQ1ZwPPKQkMkgPuXB41z9tE8WeztPZjZp6s3NmBVtg5ibH1XBzjg2Kv
Rb/lpe5BCG8wJO3/9ZP782Sf1mZ9bqxFNGwB3R6I+5/1ntIA06pH5nRtGnl1G2rF6JCO/waw8I9+
yMcuYI9hie7+9Q1wsh5/BJkPFF5gIPxHkFGs3Pr/YGT//6MkifPX4i3/55Lk9fv4/u1PQ/vfHvLf
miTLyTC6WBhKV87tH9sXNMNEAfxdhjTZRuZCpRAmiGiDSf5/T+othz9ySHvonm2ankOu/PeFE3+y
WrCA7R99Y8x1Ev/zV4b8yvpjTCb2Pp6Bv35ikh5HDFY568aNOgbnk+0cF8vQZOAofFVLUrbtZm7q
k8C1aTD1bcetruJui8um2A9m116cSB/MVydR+RUTP+JdSzjSDk2+jc5mYIT9CaPk+Nrnpdz08cLQ
uFmIKPgjaaug6bN+w4FZjXusdMbDYHX1WzVG462SfjQz4KmQn3IlXYUpTk67tLQRrGRWEv3LxyGg
xe73wucpAuLNZgCLcc2KHG2x5jtsUq7YJRjb4oNvG2rYrJ6kL9lAmxYUS55/a12tvSW2N5bBNJXz
bRSReydDEvHaKQyQZYjg5O6xXqTNTiuD5nxPgI4/tTqnMU+DF3NdJJi7jzHxVRga5TJrJ48nWBPe
UloJPbYsrXvTa+p7387iB5Xl4y0T7JVfVsDESkrUvqirx302scKBxrNqw8yusfGvw6w76Q05NZUt
574BIG8+903TU81spkiv+/YQGU467EEbxJa794CaxUAFU13pmxnzakUgo/Lmq+WqsjJCdu9oR1A2
66HcfJzQmcCMWeVw2lkKML+wfsDurIcxr3IoBVhlA89Jo3G+5u2IXZYAfyoh+tWxLHcN4ksc4OG2
RBw6WpJFLKhatB3rkIxuopftLdatsZvJ7S+dro3JhuSWIJ+qd5MRndF5i2jT2t24fnBcdVBzRsRX
A9iYE+MXcJRPfT9QhlyNpcx6i1hX142TKoN8ohozXmM2yZnqbU7XGNi3nhFTWQYOttsiuv/4Fv9n
BvMPl53/ZDkSYIb/1YF3fq+69+5PLqVfH/K7S8n+xVmXNXP/QXyBp8pJ9ptTydA55ZjAYDlalyeA
BPrj/OMo/M2ZZLGvhsMS1jFiDg6bv7d9kcv2L+edb/kWSiiCDQ47U/wVp9JGvcfOjFmc2aHoGVCf
XWPaCDZxTQT1Oq1h+5JrKmKZfAQtjLV1tWCDkA4Be3+jCC0YjwUqmVaeOmzhct5qapZ2dPAipooE
GkaKSLctVHMFOoV6tCvlWNrTtdfzNJkRA10cGnan0RLuSN6U4jLabfcVDt19b6duFBokRMjKCHdX
oNotO4CgGyy2y6PmKWWQbWDjW9giCukt9AIzU3sTC79+qQjZO2HW6es6Lbgw3aFovaG9Y3SSg1aL
/LeuUBbaGsYHI5RyzJqzqGSyom79V40dBTU/YhFqO/uFiUvWdQlNWQSutladerd5W4m3Frw5dVU9
faarYerv9C5hpoUGhi6gD0gVI1zWVqJ5aIlas8+BXB45b5PPonPaV7PDrBzgdfe/1r73tZiXq0cO
IUU+L5cj/xXdjIOwblNWMhx83zW2fWb54byav0nj++39kFUEwvRl0Tf9FI9pgBGKMC/2JcbSUNSX
ACDheKg0Vd4BY+s+zUkZHU25THul3OXe78zlhDmhlazBA+PDrgMtPSRFln7j8+DccziPSL61qd2i
8Hh7iLQSSWg2LhjWqqdEudigvIG7V2FfG2lW8CSBfr+xndF80eqiswlskHur7XggsINlqeQCPo5E
+c8Fzce4SYd1KZ5ZDVuSezTsjLZ21mQplvhkM6IFJMDPGhH+nZcW2p4uRR3Boqqvemm6xwTp5JHA
Q3Ql2V5fai0eyr0NqP12HpQYDZSW0e5Ngf3nt//tc7xcyY3mrI1YmOqli02iHX27kqes6eKpOpVR
NxX1xu2jNvN3ptQe6HJW/zbh4W5SW5zUhv71Pyfqx57cf3Oiwodcdyr98xLyJu04+mT685n624N+
O1M9dtUyiV7XdzhiXV/wu/XT+cV1YVJyqvB//l5K6r8Iw4Azu8L9If6sP/yPoxXCk6ljAAaFZkFn
+zulJMfnX49W1zUpaR3HA/AFKv0v3mVpiKwFxZqcmHmhTxRFLMgZ2VlkLkEj7PFNj0sXx5ZTP6Qg
Oq5q8ld0aKkbYeUP2dZgheJj1rPfCCFxzm8Tr88IHmpVRshF7hkCsD2K3FDARhaceY43exYhSn9l
++WTu1sSJzmPzJgvCGl4ymqzuDSo6nereWlfghLZR+hmexubXh9CI482bOIURNoSecypYm6GDnfZ
CtnQQmtYmGtDCjHPS2GKl3QwsRO6wIPC2UV4t5KBik0zWfxXEbCtWxRjtnpMWOb1L3mu6neQWd4N
Kh8xVjl7/Za/gKsOaXiHlY/wRjR7qILChwWTRLV+RNO1D1ihtK9TLdsfbsMUxcoq74jvTn6PZzw5
WPsa4y4F5LLvLUs+2J09nbKcZjhY4HQxU8zM7xl0JUDUmQqIaRPC0UiBX2O9QhJplPa1EjEntdHU
5pU0YHUEFY3IPbcPGcLmPk+88Tlp+v7R9/u5DApNyS8Ax+NXCQTcZ68UtAshYia0qiJvh338WOi5
mwL9SOUxwWDmhmDk5Xu7MDgOTXt6ESb8CgKdxRd8Q/3BV2m/M+w0/apYJXhJdXmrqdg54f2HVBIp
xRi0QFV03G7nzl5nbqRIF8gAjC7Rpsw4f/VTHwsY79LAv1Zq3Y6LpTjDPsEZUJeCFwppAaEtGsBA
O2wrJcm3n9uoeKorO3nJYTbnIcsZLMxDEAi3pXDYvckECJUqMS0iT9wN+bGVmLoGG3k5HGodMvli
kKhNwBCTUiIBh5mtSjbcqqt8RrTvR5qZmNKa2aqwDBedYptrUt2lAu0PCoh7iSUyj4NtNCBeVt40
vZZdTM0yljAvJyYFtb0Q6XfqBh3NVaYI/CG2v6BqkF3NG4cEZ8HtXjd6eVCNil0gISCaaq8yoMM5
/n3MWulw8jRmD+UYJlw2QrKclnjo18q18qPO5R9OGSmnDcSXZY9DdD4r1bO4IvP7Cth8Fr1qpYi1
U9QySt36lWt8aye9G4JEn3DmYvOKtoyrjbfeL6IqjKt2uDeA2H6WCxlGv5mM91xacgzHpSewOLmY
F20rn5DWEJPZJLGQRSvBUKyeNFJlQ2RYNIg6baOe2F8G0VJ1GDYf2hVaXxywMXufM1d3b1BQF/04
+7n/hHW41sIFTAq5QczGBaGRrt55SVW+O3HiP8vU/qLpzLxFI60bYxDLd6eRC6IprNZqBQ9Ur1k8
dKzfllnv8suq5BvLiIn7LG7WEKKp4eFo44BOiBvoguOZYEov740OxlwA8bffSp1AGX5nG923USG3
swjUiP2SpHEKON0fGBD07SmvDebYeufio8OHzvtgZ/uaGXNGh7W4oeY3+p4UZfpgjpqzr1OomNRY
fcRgyJX6m5knrE61OVFHU8el6DOVzvZu3xRHHH7tNbfXsKFfW/2DhIjAG+uW2UueZliYWwNPOyda
xBwwniuPfhpW7ugujTzYmtcdQGqQGnf0pbu1O6l9rYEdkRM1svFuaRc+BrEfg55mUxNRd9sed5qX
tJ8F5fL3lmj+G2Ao1pp1zOa3/dSx6MZyFvw5zOva22TxI6Z5ZlNuRDJFx8TE+xAaevMI+7JhkZ0/
ncG6pmFZ5ESbsNDZq5eOKFFx76/+unF12mWr564mvrsn8fcUV86w71ZnXvph0iPsj2FPW717/uri
a1c/n/qw9o2ry69e/X76h/WvWF2AMwxOHIF20Qr8gbacmvRFfRgHF9eG5vDqASnDU8gSu9VhOHzY
DSMgydTambg1EJ6RAQr5wDYV/QFxJYY+Q5ANxVgdR+a+DqSsh9b3vIfBYKkfzvEs+jRJUb1aGq18
ULnVdEqWOP/kVcLkkJr4WrG6ubrTh7m8I+0NhBS6OrOm3L76cdmF9ajwWjkShJDBlRfO5ZJeB5NA
est0G65HV5bEEXSersi1nQEzYQRzrDV81dEhA9oDcWkNnr6aqVQdh4Q9wnIfPdqeFMcMV+MTuT8P
dxhRge/WWk0CYaGw7Ncac1mrTXA11J1rBRrzwr+yA5oIxyIdjB4YVue1Zs0/ylfVauoQG8Wyy+wF
p4vRMxHuGfLmH8XvsNbBbASmkk0pnbHd37XFgNq01szRR/lMTj56mFR0rEVm3oASI1hcrdX2stbd
bBRk/QPv5xNSvQGqXQEtsjV3T0mv3eYf5btpTs594auEaZ6dIqNoE8zFdm74OXq/nJa1E8DuMu39
xfeP49onAF8q78a1d+D7RBtRrR2F9dFcdB+NhvroOT7aj2HtRMCB05R0a39CA2xsk7VnydrCvh3W
Pka5/nzEBpamQYPoW9Hu6GvfY3y0QM7aDaVrX4RxLj92a69UfbRNAMlooZKPdsou8PhhInR36Zjl
d9Had9GWTZu8N8SbuXZl5tqf9cl6aJLkpW1T0+SorZSmWT9WNHYpGxA5sRNMCOf2o/XTK/bjAPmY
/Ld07Q1ZUNe1d2SJaRkt18cjAsccDmeZMXe4mKyM5x77td/EvkvzycXPO1+vPamkOZ19y1t21tqx
Nr5ww6SqRBRmNLTKMOvs3MuiKw9gZJJXp2H3xbsp+IqHmCl0ZysnJWMR5GKG9HRjGHCp+30d56k+
nPjImjI/uWMltO4dB9QbtS9ex1yrvmbjbH7y+8F9Mtq4ObVt+tTintyys7U84kxuQncYS8aW84Mo
FBmc4Yedsom9F28uW16+WPUaY8YiHwedM7y5H8MO1yvuML5sJ7vULvxyTBj1TX6s8r79YSkHN0nf
tDkEq9by0oClksVB1kt/bzlTvoTDYCfwySTQlycmc3JbKlPdJ+ywJzu9Lon9Daf7H1Hq37VQFpL4
v2qhrt+n/zp9l9335U9N1K8P+62Jcq1fiKaReUOMt9ZI+x99lOv8wp2+5i+hVdMw/dRMsQeZM931
MPkAkEXI/6OZ8n7x+efQ5n2Iq4b+93R5CNR/bqaY3jjMbzwSQKyGBfD0F3uwyWKBErS7PID2SK2Q
KFG/XWKQY2eYNM4ZG0Y7PsZOF51qHZMYAkPV3yeNNpb7PDOWfFV4CihnuHuBMwwWTk+J3acBdRbH
kZ3e+2On790ckFrMtoBQcUhe45ztihsakehphjf5KqrxvaA6xUNTPo0r8KjPa3UP9/SJGhW7XNXk
rDtnI1QXsOqSGs/K1M3AEAHjFXbXB8b4LNBrev3Vz7mAAk1LzYcK5sWpg9u0rUsPwlbDAyfBDNN2
3PnKps5uY2iG8QCaXSMDovk/OlPWOqqzNbPEt1TyGI9o28G6k/fdGo2eQqvzQ2V3GTtmeaNyWKsb
6SZf+P2noaZ1PHoyRnl0cgmyj8Qf7pCsHI4qz+zQtQYe2Dls1gLt1OBBFqVf+i9jplq8lIWnk5Hp
1Y1oRj90TF8dSqqMA/WOPI7awE9HLAFikGmodWnvh1NK2QGb0pdOQJ+Da2zq0HdY2DGUG7OJtbdh
sJxH2lv0ahA2xkXiP9L3k2MUnxZIyx6lz2C8ko2h1QBjw79WsOXy1msK7YdKplUSa6NTnszJN63o
5mtDT77/eH7d+qz4ZGPAzfjvo4noVJFfVGPoCmqPnS6Hak9dA6PKa9QuRepiqr0w+qR4TQK3T81L
7FEyE7nq83y6COyMySECnagOoutZb5c4bp7uLcwcxNsZcgQViP2TsuvjiPHQDPpsHHZ9GpuvjcYc
bGc0i6fv+agoroGSz4LX5KdswMnAT09DDL9OSq3rOI9Eswr2dVrFY0K5/to2SXdh35T/lKnR2yWW
KcUGnrB1ogyMz1FLM5ctrEcjHM2ipIZftieynPukd9JwrHmRmSL84yizq/YQ8O0gd9p+CoTfY0DL
Gm6Galr2nt1h3C5M6wdsuInFZri+0SktNTOzMCmQdn4Gz/maF/XqHxkKKCKg+qlmbWZbXPGjrOGZ
9dS1D1HpLzdsm8ZZBKMbyViPbkpRpuAb4snbG0TedoBArE8sP8n3MFu0musvAWs49ynxzNzQu8e+
tl+dvhgupaO/ML+BV7eMLXGdbFCa2o55cVOCPOtDQpUCcLqKQuSiJhx0PGVxxOiQ68mTt4xC6rtO
qPK+Q+HdTTBp7rBGGoRVWFJimJCZSzDZB+WKfmv6tjoldpuDLjEnK5wKx3qekZaw/C4eeUkp+KKu
dnASTnwxzCrlQ0X9sqv6cd6adQ8Olo1wKhymDuWS+O0NpRJFt2fhLtMm5w6MtEkxMvYrBq3TsXmT
zs0CYlz2pfDblO0ZuLFfR1rsm8gw4q+LzDLGFfVRLvzqVePnm0pYAkswjE5YcmyJqdjcprvv2Jn5
0muZnKtDDLvzscVzkiG4QLkZktFK6RIqhet/YT1V1iZX2CHypAgZfNIErEOzddmdxUKOul9JXLq2
rWBjwAEuentjsrN8aw2VAyOCg8IIYA8BTBBiOYM9ru+TWXUvPq/fOjL1I+rZlPUKOFCxJP2aYS1b
BHHZnA0IPU4rJ+X1t8MQqsStjdCtGhnKwkyeBPuUVDgXWEFNWWbnEQVsCUeJUx+MuMAPJZoOJ884
7xNIieG0lO+10tutTEFv1FHrXlljrz3lOfaKAKunWi3rLLl3q6KncvOUZKCYU1RVUFvqicOcaoxT
qRND9PZxsrQwuX74c5mfippvKLYqAzlp/RY1gkNrpvv5JKcSIiFEHSRiTMKcGgs3jKxFtZ9x2ZFu
LUybr8NkPlBR84P6RM6byqRahuuQq5tJn4DbJZPmV1eu7eXayXUxaM3q2y1KkbqRrG44/0dx/p8o
zsTwVyn2nyvOL9+7/r8+pTJOq/RP3oXfHvl7xeT+guJMYIlfiEOyf9V/f1OePfMXwcXn2bgAVlPD
zyUT+rOlQ5jwALRZLNv4SX92f6G8EfQvgp3d1O7+39GfhUdd9rOVgUWvDOs8igTXAJXAhI8//2m7
SLyws7TKMEp3pTucUcUcC7t2051Zx2lv0HyhbOfctg848ADUxXwHCXoDvDOmA8sGNICU0eDCmPbl
o+/xd9gX5H9C6oEKssIirXTw63M9O2y8FiVc4zlPnGMXEdbfDRlOd4bg9oRo5znsGbJZ2rQZ/SXf
OA3bm9vIPlUeHHuIBDHOOab+z0bV+VEwOqtgIrJXf5o+0bxHIrCjbnlW/QgNeaKTTkeNcZedDfds
4zFOfV1xHsxVN217IGcjkYKofXDg5114iNFspL4y5mrtPo2arNskTNQP0mrrGzVhT587S39RlIfn
zNKXp6hZrN0iu+TO9DvBTm21vvKiylkMUIp0w/KkYifctftJOG4e44TlIRj5G2aN/DF6hXH2jfS5
zmuHgE0/3nj2gruw6ENAgjUMqTUY2qV2/5hjebjDHGDdRyT2YAgIaRs7DixeceFpauMPkY9jf7S3
ZjMaq9e32PCccyQOADZQBsqA6agLDcd6gULdHIw0ubjoDHtjSG5jj512GxMIcrFxifKQL8OqVhWx
si89Fmu22VaiDzyhoMuVCNFT1T/bHa5kIF3K2GqjyZ6fbLGAQXVUv/7kDBflmYc+09+QdnGz8Fq2
edR/iogXnfxJPi85aDx/0avPQIeXk5E0bsBlmWxw+W1jo3c2TJvjh86uLKJnEErZRFi216LCWMO7
zDLUgKtC3KJFijv2REYbLXHJdbET7J4tkNnWiVe/uGq+92zxQ5ZYFFHVNo3v1JR1J0a1gcwE4XfP
mC9sLo+w5IqIZKoW3QNifkUWrUKmtPkxETKKz1OvF+M9m37q9l3GcYf+0A7o1qNxL4gCn7O4tR6x
0eOgYaHJxenIhkB/KXnLiA/Im8HUP0+zPVy1hrrRnPTvLMn+7E4ToZrSqdrjmNkUq6ml/2/2zmS5
biTbsr9SVnOEuTv6QU1u37C9okRRExhFSeg7R4+vrwVG5AuJESFZvHFO0pSppC6BC7j7OWfvtW+n
zJXQG/XkPXlh1D3MRBHAhQqyrUMnnr0v77r8ICzCvneBU+Lszoph+BSFcymoQbq42jYGDEWobFqu
Zr5lrHAtxv4CW/h9X85kYxOYfVXVPomyI1XLfV+pOw7RT9genzjnrrQwEaW7kMIOvhNXPoekqNb7
HgnPXoRMdezAewiD6itkc6T7CHJgVmJpOthZ33u3UUbfnc5NvE4iRx1C1pwL/wLWZ7OJbpo6PiPy
Go6QzjGAILCH1QYlcVDXjd/M4d5D3RwiU6qe8tiouotuSakn5XyXGF1wR2IX+S11WoF+NvtNswyG
OuHvJ8uMjgyQ+vpeIUylcxJIgse8bkrOqSkSpDqoezHri9K+bmwTnbhZRkfG3HJbV8vZ1jWMjawc
79HSOQSsdj4DLUH+3jbRPvUyoNiOMnZ2MIEPFdOwAy23YN+z9OOIgHSTJ/Vw9mJ3ZxVtvqqCSRKv
0FhocnRi3yMITTkJpP3KQbq09vrUWkM/rxlDmXCTkevse6vh8A2V/3ro7YE7kMzzAx4X+2i3nr4e
oVB9GMJN1GF6EWm4IYUaoH0clh4pgGZOJtHZAfalmJJtSt2o4zjjIrL5f50zW5TXMgMAiVTVQDxe
l7USG7vD+3pMHWoEx9X1PYFd5oNne7jlnArPmS0RDUzVTJaeEZSklGZp+jRjX6WEdIezbUnsebr/
lOF6oAnaIdSwoS/tlO1IzHr9TTaH0zfogT1/67oUQCFHXTdmDjcGzQsNQ/rXbuSnq8gp5KZUgn57
PoFPLgN9BRv3ExsLx+82Q5ow13Svs6CElNlWw+Cs8zxuX1TBbrN18b5fAX30d30o34Wu4x1IURfn
WLigTwsv2WcumrKIpmdTId6VbLBb9J3Tkv/ZHxR6r6MgV3Id+Gl0dAZr3DquJ85OyzSfibG3ayqh
rjoUh+cRQM8WhtklcOZp7Tahux8qv/E458ffunjqSmYhHsaAirWX6jkjkknVR6Qn8BmSkJa9GM07
Lcs1qddqWtu8oteERcQ32EEh6mYVI5o59Tc2FkZwIXWwG7r6POZw9WFINF/sUpPLnFfDNsmy6oqJ
ZriaaaId9ex/9vw2P+JJ+lL7Ybft0uFznqObEHKS6I3ZbqSOjh7pHIduyEy8jd5NL4ML+RDmDYA/
+g9db9/D6Mt32mhuwim5oFY27ocouRu5r6dgtBVvY3YTuvm8G53UZ2tECohmdrHHIpHXG+IXw2Jl
g0Rda2uc3lvphMCk475eoH2Gzglz09RdYzEJS8qnGfKJikezWrUCqDH9xaGk2nAKbxbbCAzp/C6P
hW98pNMwTpuYRtO8gSaocGikBQpHaMzZ4i2AujIdahm+S1Pqyg2ZABxlGsbWZGxKoCGlLUlZSCCe
LRT8/OtUyhGwZzfXMHMV070q0dA9qm58zEsxntw2kWfMz82emc7Q0vxFpL6mS9SfBNZQlv6s4B70
UUt2hACCmrNietjPnqfESzboCZJTD3zdxCXg5hdv7uITsdsNvkV7iyZhwM/hhV9q1Rn7pqXOayav
3g0epk9Tk8dLycPymtYmNyid0hEbdxh+AOVCfkmSU29VacOhIzeJmtez1W/EbHeAjTogSOxuMxmo
VmWeddXl0bZVupLNCgqo763YuQT+b/a2lTdFXrJu3A7nQZpFp6mRRbiZvabvjiKaujMIEeNo1LWz
VKkCBSRKXf+WPE+nXZcLxmdHcwCrlefPQOXNjlRyBItPDamqEjGlSO49MMqXxE8GZpjOFK9L6dt7
hl/jTkPWOswyAtxbp2MvmFZrFyWYntpHEpf9TdD48or47RwrDF/+x9mMrR2iqD1sqw5uydx208or
SM/AJxesm9LsD2FsLHCYmKBnczRyEEkO9nBOQHWGOUl5Ryu2xCMpCsmagjWI1mFneumuYijHACht
BbIshlgs3vPW5CadS5+ETJcO9oRgD88j5y10GhgbwbyQt7UdsARij+hsaLStA23ZgoZ7W4CBlmsn
jbpta0fXODIrqsq8vRo61z46xBKQP4GL5b7JNH51ktAyJssOxna+tJMHhq/fZIU1fRlJSfnkc+Z+
rybHPQcWNMh1TPIB8lCOZujzZehfQ4421wosYpubzSNoMBAhoW3tkCKEazXa4qjVNOt1A4royays
flg3HvPM2HRZBzLlX2fJNH1VWHHXmDzkM+tpfCJzUm7xjjkfiYFvGLjr3A12BtxRb9OKWa3CNte7
iRRNBndkn9gOdvxyctMtPg9/T0HcbcnJ6s+zi7x+Qjd1Ia4L8gGwZtQWjAzJxIqecVwwqIVyZe1k
XNJkqmSlt7Xq23VejtTvQVtvDSdydqoX7hdVqPGqauL5xqvn6h3Tc9des54n37DeNQ9+IYgDkiIL
N/aU+CcMSsEpdjNxEhhyCRa367OoQ+fenNthPdDLOKqlG2BQrq+ka1XbiQE+Z3/hbG076PDctSgf
0iwvdoNT2fuE0J3jKDiLV342PJQ6M3eG0FvmHBC0Qk3DKcEySDSoOrNI4NvNI14Wt0fQ0bPymSnj
28ioK3IAEgfmkMzhy/YM2kvi1zkxWMm5ijmjEHwI0stvs5coxUJ5cBkeb+O6c771zEa+OPmICaXC
9nTdKzWauwFS6n9NC78LdX8xLkEzu0wP/rn+P/PPdC/pD8OSP37oP4oz2Ceu/3tA6Q+SM6RoNghC
hL2uj6dRLvaBP4Rnpv+bpKiXQgiIlgRQovz9U3gG+xAlrg35xMGZ9O88DItz5jsLAxl7TFuwQrxa
GOCOvBmVmOStaTqg4YkDQBut4b6494MMZ1SVRbuPCdth8/qcLNqs6lWmBRDVv1DKtQft5v3exMW2
F3g7xfq72/g37gpaIH/51bi4xfuDxImhkHojiRsbe2Jp8Jyj2+NZvPXBb9160MPZ1lAbpSvZle9i
aRnWNmYHa0PTh2PXU0qBSQu+IMyX9w35aDUQ68nN3ce5MsIbgo7Zwy2koE85QQYstFlPJx8El+Ft
Mpu2/22OObAxcCu3hndYwrA3Fp3hNtpImOnIS0hAT/V7BEIhwCQDwO7at7P64gVNNm04g1IC0y31
T57uSDFRU7IdmfmgJ450h0ncM+9mSdAHqgAQsLomL5zhM5VFR/LO55wzxIWQtRJLooUxcc2kHwCf
h4BHYg5QUXbCwp+l9DUmEjsSHAT37DEbhB4UIzr4MAahsdfxrE91mEiGFWbzEotIE0xvjxsnac7Y
3k4V9vYHt4hHrGrjtHebrsVLG/Wgm3uDw9WMxjdDtHFTW+Z0VYTRjgCIlK4j6/uFHIYnYSawrWNg
BpvlwEDBQcgWpyh7uDZCuidzh7Jj7UYTbpe4H69Cd34nSB+41RSnlAWIo5BvODLccVSyPusGXzGI
/mY12jAX0IKL2LkIL60uDOfMNUdUmu/g+GEdmFqm18DMGvN9sqyyozRimvU1YPVA7eplLZ6WVbmI
TNbnZaWmn1vsqtflW2qnW9PEcbZENcrDaAbVFkci9PNl7R+XXcBa9gMm4849d72mTE2XeDj2jVCa
/sknt/oUvW4rwbLDVMteUy67Tv26AaWdUb0DvjvfmMv+hDqLCAHY0ztr2b3If4dasexo2QRdXb1u
c9x3a0dlw+ZXLftguuyIjGvGNb0HUJvLfklXarhBkNKf7aHptiie/L1VR9kWdECxUgOsjXnZf6Nl
J+5e92Qa3zzSr1v18Lptz8sOzgjWWjgXqLc9VFa4euWzCumy568bP/ad6zqPLAjNIzKn1xNCuxwW
0H5zbgjcSB5V7ySaBriJYG5u3WLao/lGjuPS8fBWBIK6hOP4dcYB2/SnTRbSRVo5TWA82GMj3JVl
ZO3RHzW9r4pQuO3IfTz27qybVS7J+Qkh453HCFyMaS2dQatfCJg9YJeJ5ARSFwLrBckf3cI4G/TD
PFTFFYhf6EvVXKdodIiwMEsfRIUXL29X5NXWKkTh3u8h7ZmwOVp/IMhJxDZDXLJP0la/96Nh/uz2
87gNhsY60lOEhuNAjNhUEtYHK+Hw1EdI1laV58DHycOZajWNNcJOdODDhO9au58KsvG6jV1r2Dcl
tveegqqyaHMg/lsBf3Gxz4PQzq8mjhNE003EmpWhQzQeeDoIpwnAy1sb0CexGAwBb5vMosTQPYd2
CKI9JoiiyW4tXoz9QPgXoU1lXxo7jbS931SQDm8cloNzzkxs0Qdm+Qek9/Ul7sy23I5M6a6Deqiv
jJqG7sY1a3Ebe0n5QF6akW1kF1sbUfL3Ds8o3R85RSfqJ309kCtxF6shfQ9+vaA9AAkinJh9UIFC
WWK67K/sJk1fkrA1wBqSKgfPxdTOXRNPmfGxMmE1rkdi5C/KHLx4S18p5Eup0LDtLJH7X/Vs1ifQ
4MMTzI8MBaTsL7Lt6wPAxM1sOLjqwq6MDmSXUCG0dWSdI79Pdu7Q63e2Wc7JKiB/4p72u3os+zy+
uOC35aGhzL2zLKtiGkUWS7ZWbtR8orQEPGTJgtVBT0m2DZwufY4Yg0mG8WN/3QLSwCcPsYZIBgoD
xnoIeG6NsTVoSvcNHwe4pf/G+u5ffCMadrULXMIxyGxch76Yr2g5kxA3mclRp2rc1oNdb1kbxmPi
psHHPu0l/8FDxzrPSw7mnMqCTDoyVWYk1AAqCJJI7Nq9kqHt0zabVETV1UjIKOOAtq9HPHZuPcd5
/doOaAvPOf4VJs8mF9lLd9tEzgtt6mEzeFa1TuvR/BDLliBUdFB3RKJLPjV/UXXj8yDaqXkLt/8q
CVj6Zzu7CklzeRmb8ui7KDmBytBvkDkMdAGyq6qs5GayIZJZyK/4AeKZbgtedIsUHW+4gZQikDJ3
akMWpFp1wO1XsSeMT/jT6ntNC/xs2bWVrZsqKp4sG5Ftb2YNTTrb3WhO+/vlXPI5M9LyhaeUogZ1
L9B8K3F7b0s4ZkTSVM/wjO1Un02vJpPBNiN6mbKZXWvbTcZkbYZc+0t/3lgyQedOfHCSti22tVOn
n63WDQF9+tjFwXuGKoD4A9B/1WYtKY9e5A64t7wM+VbKCGHd9UI/wXVLSVLUfF0AQ6ykvzWElV4m
4bxLx4CKIMmhiZgWhst1QWjWdRMPNM2lI9VtkBbWkSNW+YkIl3bXknLDaE/wfQGZmUpelqT4ZNrE
zBki7r8oEiC34HWJGHUjnV97dSOvGpYz3qKGqINwBmqy4tylqlVGgAIPiKvSZ7DWT40hHUoecqMX
DWN1Ip3DIDIFaTOA3Wmk1O2yYCi2Bu7KCzCy9qZMkume+VT8bsx6YW6cRtJOYqhq7LqmuYT+wGaN
dfwarlW0IaxMqatYOdLe+GNDah2dImI47dzCNo9+cgNF330hS7emE1VXTG1mwz+5VgOdiKYH1LY8
KX3Yn3NrrTS5AUcvwdqIDLdzrtA4zBYzhaxDAGnMLpayJOmRYM42iArWkYReHiSZNccT/agSdzLu
sczm1r5j07/nraXjIXgGgq1fZs6pT/DCrtEZFPUBEpg1bsYhiMBCUOFlqzIzvXfjKK1NiZ214fma
nLOHOXZcRf6CbEGfk1zriL7LmqUdqSiCgg9a+fVFmoP7qQ5oK5avrgDyYowXSwY4WEu3LvZ1o8GH
GGGOwSCSM1tG7UbdPl5cCCoOo/zkLS6FsHPBthXCiteZCMWx8hJMDUXZGyuARCQLjF0dme3Z8SYF
/vn1kP1fFdyvyjrzle3+z2Xd4Xl4juPvFXDy9x/5o6gD/PWbtyjc8OqYS+nGZPaPeS5F2W/KwmuJ
8Ix5KiK4/ynrlIKcKckPR55mkdPr/VnWSSRwGJModnBYSv5G/pt5rr3URn+WdRSItIxIYMAdImDS
E1vz4zhX4IyZgaGrd01TgRCp5hzXNoltgKbnLPevKivU91Gc6ZfKTdVDRHfvwkM97QvcA9U6i+Gq
oI2CUCyCDNcijLPWN0A1jn311AjBv0PcGw5loy/jO3QjZCoalW0ey2hMdx3ue+L5Eh+DhgBV6xcD
eXrptGe3TDFxo+fyQzp8kTS6ryQqzXoVWYPF7hpHUCUzFB4RrdBnP6ymZxI8pngTRty2dRQi6Ftp
hGg7DuT1iaCu6jNKjeQZvcQEym+SG+Ul09OkOaz6MLXdtTnN7ddehxIBX2YdQwri+zBy7mVrID5C
Na3ed+Y4p5uf168mT8Dbr8DBTca3KgizkB6PwfcT9RyUM3Vq47ybtekfbfSI20qNmhE3VSM8E1Xj
nYhV7t+VbqWuikFxaUyeSgyhqej3c5RM9IdtNuC566/ngPRr1VnlF3BtxmNR280lmoxxa8dJct1x
IIvYtdrsQ5YF3j6MdMXaTdyJ5+n3LVrog11BXkRV8qAitWfe8iVhH/z884v2f1Re8txZoBf4JkCw
CFzJ1puanaOxFwaiKt5Bywqe5PLth2UJ4kZZ4x3RwfrYJaY+UjTj6cJxoiBdtvOuWaSPZE2Kz1VK
NcdpZBhvw8JKTwD67XfBxJ9qU6mvqirlOTTUcBtBOb4yw3q8I8fkQ2iNau/HcfYhLYaefmsmDnEx
FPvI0MY+hca5AbKO2lDkPNNmK/qzmM0vhdNdDVrJA6w9+8DhnkAziu9NPE7pdrQHtRVgMXd2/JRV
fnKyrHJ4oSBHM4c15KXSgXl0p0wfdAvzGKUf2W6v6r1hvPBSpjduj5Ega9L4kJpfBNYTvXIWJdgm
RRR09mCPrUlJGbtNHDf1inGFvwc5rwiv7kjMLYrxMhZ8S6uWLITrPDLrq8nL1CMBUdVXj3KBHPEB
g8IKSS4H5dmV5LU3zQGiQ4xhthXXQTSNd1ic+ms7JZRzpcwuy7d1NCeHSUcEuMwcfS5G3I63DYOT
K7K6SC5D6nQY7OXdNNKZLXVoHumY1J/9MA2vLEuTCRiO46/wKz+uWbYQQIeIUzFNymi+Sx9L+/cv
DFDagKAH16CGFfN96yO1NJB0fMALtwhSOybQUHKOOT6wF2qfGRhgQ/fcGqboS1KVCDlRW57qVtSP
bm0RYBVlYl971cfRt9IN7dL8PeW3T4tV23ROCBTYZ3z3VyWNj5VoQyA2xEdsp7xUFyTCiHPdiUtF
EjZdW1FAr1YiUu0tWy0LKqJNEGyt3NqtAZpfdDX/JnlJN4ix5vvXx7ZKah/gkDNd69qWV9gGg2/l
ooj1jBzFWyKbR7zW9U3cxMiLc3xnEUOhIv5cCHD7pTbgdNDLgt3Xdc7eYh7obklrBlkl6nLa/vzV
fe30/bllLLcfuTbsHyoGhQ3VXV7t7xRAQy0bcnt0cGFE5BibFrLKatK18S4hdeFa4ycQa6dujIdk
ijl422PlV9eAoaJxTxY724vJO4g5L0Nc65Ft/Zz2DkJavx6qcF0BHn4CZ8LFCJXJI2pF4/cWNQTu
v8ex/N0FWMv2Sj+TfVktSITvL6CY0wYeaOheMkQq2zGR401dhbATnYAc0qZgnaH2Zb1QpJnSHUKV
53hF9cw8yz7LwQm+8e6ZLMxT+WyOrrxyhjE9Rarqgh1U5+Ahc2siBSPKHG/185v/Vn613HyL+bSk
A4sL2Xr7u1OoLLO7wb6UHRaj1dA0wTee5oDwgkZnH+Qcz9fJ2Iy3GY6OffuqbVZ4RY6cIfvTqxR8
8JU+Zvagjxw/jYcWHfbeHyximHXdFbfM8uIrV3H9A5gUdMaInb/1bBN8RRj+mmBg0jfPHizReh7v
yConW9HtXSyZkEXgaUPxAigSPKpIJlSbhndqgIBhB2Q4Ty8u3FUQ3J4wF817PRD8i+0UbjOWLdB/
jCW+yrBhvVK5ZfRUfUpuZ7Py6dOkn2XORJ5mXQ2xrqqOmdUHT1gu9ZEzASCa5dUL0JABrMP0v3VS
/kcSTgOYvlpdMtVMHboLs1/7qo6+iKqZd2TvBk88eQS5Zvmygiy3BsfjqSNx7NoSiwvVyln5qliT
tAYr/EHAiQhXVu3ECNaTF5N8syN+7PEILwXVKP0QEIeZuopGYlVtNxtvEjmzl/z8QeCQyFP6w2vo
MzgVPiBwQOkcB98cG1ir865J+/oSZbLFtyV4wVavazNpGTWp4rAWXUIaYE4TDb3jKFY9O5jCMAyx
Jm3xvB2ZKbkbsAzZqY5hECx5sjFx4+SmLhC+YtfWDPFWvEni8zQIgjxxFn9Wg9V/7WLXMja+Y+fu
BrIZoNOC49h1X7Q2WmdBeUwwikmmFwmA2S6TWK/RvOXdwSP/coPSyj2OVv5+RGmHbDZqUHEY+Kr8
2jHuwfROA1Zm0X0BVMoSmeL/1WVdHmiONXuLt5bJVrwcOZfvFQhe+9iM6cE2mIltRhXPW9+cHiXR
cKS2eWACBYQlTGS8EH5o8bAmqrHWZDS5L6Zr5RvNsPJEHog4zD7p4ytm4fV+rlVUXoOItIjH7lLi
nFE3f2gMVBSruYInSDwJDlBiFjFoY610wkPEuWVc5yarwaqJYDISKysvRj8sBxwsdifhjWxVTU60
NuZatI4RvoYWeIbgclOWPMTA3KhmIAMe527HazABpQjQ2zcW4sqZjlqIwgjcrMWuM8vE/ByZAZlr
oXSqlOi0djn++NN92MalsZ2ZrH8m0Id1ta0RE0+s7GJtFBBOQtxUWPTK1AMCXpZng/Tico3iwfwo
yzn2eJ66+T4pfNIopZuMF83Z8kDLjg4TQfXzN+gX3tFDKA8UlQRKBH8BBm2h52Fr9Vg4PHSLKIM0
nNNB40hZxTWnTLLA4VPRQzJWdhWITWzO2TfMdhegyFm8tjm2Eq+cusU6G9L8xiW6805BvV6zGfjc
GX+a719fpP9Wtr+obEFHKCqRf65sP3ylfVa035e2f/zMf6TK8jfLNQGaoTxWjm8v9esfpS2+LxIh
8ItT3b6OHvkkSsbXEDTQaktrFcOVtDzLXCxhf0wsLYX22UdMZXGskFCL3H9T2r4ZWFI746kEimQi
oqaIFsvff3dM8WTfzXHp2QfP4zzLDA+gagiQ9Lt7cvf7evt/ii6/I2Kybf7f/31zFrU8h/YYc1wK
aV9wJ97UMUHX46ktw+AAM6eQK/Q73grwa/lpcWvc5Y5rHjNmDUxB5rZ6+vlnL9/X91vA64fbFO7C
57a53OwfLzFysmw0U88/hJZfphDJmmHTj5LPtUV6STCGPod+XvmcaWJzA0g//joabVFsHe2YTHzI
NZ26JN63vQe6tjYIEUvL6LbxksJYg07EHz1pBKJhiN+scYMLcWbD5n9xEe4ywwbyC7XFeXMHhUa/
gvHLP3CaUNsRJtsuN2Box+4wva9NQWi5TF1za+QYjSTxZ0+DT9FjlyFEpJZ80zuH+dld2XjeSvQE
qPk+hoyeTjwYgz5FJD3IhzzuWnQnc4sEMS/+JXXy9Xvg9MJeTA/F5VT54/fQWJy7J3fwUcdUA8Jw
8hDGXjMtZdj387vFpP8v3zglM7l/CCttbIs/fpLNeIe2IJ/Um6E4IPfjy3O8+qRbs74nHzj/xXD9
zUv0emUgLrEy8YhTaS1P4HcvkZINkaMGWQtQAvQ9KwrTpS70r35+VX/xFDj4GciPASkKLsy03tw/
Hx81cQgM0TXzSVqpybfK9CmFG+/h5x/0KgX47tC0XI+NSoKFaVkX/rIoJCGmRAgs3kHhsDnObqO2
Edbh/TTxxU25ST6XjDBgAeWmXd/b3lWF3ntjJageIywz59y2GUtMS2Hg9FDIKhmLnoYZnaowq/CJ
Zkw5Y57N933IwHPNtBjkSJgMtK6skA8ZK0ttpUfUdaOc5nFw5vjw84v8PdXmh6ukqSIlt1O5aKN9
+02FFiiU36hXx8OQmIB8QkIM3DBokOXpdFemjeKIU37DAGWgoKfk4eFNDlkO97yXVbtLK61vmGZA
FyZgegPEQTxKwLg3tj9ZyNDz/NGuHYZ+g3on/Zx6Vg8ZtDPKpwclUh94S0zeBQBiwLyF2hRhPO0h
JsK7CD+xnAF3hvdBQ1vZhz7m8MHuEh3yKsAZFjrxgUPGhPoyzrcReo89xwbvQQd2ckyMJN8Uso6g
+YfBS0S7dZ3jkjta1dzfVpkcwHfQ0b/KvTrb94FDJ61nik2QY7d2OqfM1kCYCTzUZfoBESsZiYzR
inwybm2/mr5M5K6s4Eu32zBtzb0dWGgXEgeTw5xWzsZwZ+vejkzxQP5b/uiGUfqtIusQ8bzwJ5gh
Oio4vQCxAe4cjR9dr0g3wIz0wfZ9CG1TMl5hoHNuwRSjh/Ni3IFmHg+3HZPXz0WS2c+ibrYGWB1g
RelXIzW8a6PIkJiEcbg1XH0iJpLf2pH1NlX+ceyNglzrKlipsRjaVagB1xhusceTB7g/AKqdJdUa
KBUzghI9pczNJzvC2GeNkTiGaZ5fWVhT3htZyoxZMlG5kZ1BQMSEs4OpUpZh4B3MvQIkd+xmy3zW
gUN6JvepOLaCHkmNjOUhtWgnESKOGTpddbVpPpe1LncpLJKNWY1kJBF2r98TZ444Lh0Hvhqm3g3Q
icMwdbsoAt0ZIP1jbeuPbVZOK/qVwMF1pL6QWsQJ3ZHV/aSz65jm5hq9Zop3N+s2ZF7SESY+ba2F
OFUK4aYILWtFbGj4DpfSNUjuTxFEm0NEk+sSMF3ZQlWnL5Y+K7IFNjTFkrWROP6HFpcCOlotr9yx
G7C+pv4KJgjnecGIq0tqY9X2gqgDZrgsUR3Kj7xIcLKU49nwQn+fNiO8BcMLnowqmvhlRihGCuF+
lC4WXi1q8oLYjEj+mVtkOaHnkJA3xDG8dUftoW4aZ3suS1w0oKU0FspnJLDivosbsuaKyfbgnKik
ImONVvtKNrI+T5O0jlExZgdpAsZwS14XB8w1gX5+rea0wzwCnjnCkLGCaRiQwpMUL7q3wo+Qrbsv
jttMH81eD6fc8/pjSgQeSPnKutICVkbdpsEa8Gx/7CTvlzGl4MWzaQpNfJJuI49F7CMA2sjaIUYd
7tgyhxvfW70odqZQhGWnYbUlCQHzwtSRpWB28V46NbGB2M9XBBVC/i/5r0nRpeSxgKc4gelJNw60
w73heM2qbkS6C5J+QsGoh/JGTGG2CSoOBXPPoEyXKt1UitImDtk55BwgKxFdtRU9LVmuWJ9cp1Xb
QWNvUpGYzjiFm8eZdset4kW9mWIcohvMRhixRVX2xLfoYQMtbCY9JtEvkTuGuJBj90MUt8UVuCz5
YAjOFxRVESAUWshBz5GPnBgk7aGf8NuBja9XncTnOqL7vjDqrj8miZluUjEz3jA4Fxp2Ne3J5jSP
A07gXUUkwYcSUCXtLrv5MkNmP2SJxdqjuUh6U9jis5I+Bt7hwzSZ1Y0ZzcHJhcuznwaTeQem0XST
lAzcfd1z5WAwb1EGDJg2TLWtW9g2NOHD29mtoAjgEednlJ81j6HDhLTTJr9J2uGO7/uWS2KME65a
cLYUjmlC+JUf2beShQEsCXHhVavmg0icbM3IPzhxVrHJrnH8FedIfeoxQ2DrjqZvnIH7D3GvWddL
hXmFrIYMdpGl9lLk9T4oDBtwSWlcJj4g2hikbqzmwK35tcHMfRoCcDz4aKL2gjODP6Uh/h6h6oU6
ID8Kzz43AA9oPtXlvkkU81zOi+bZHsW+rVkUpO5MHMi1tauiejzmqSJWNUsiskyCaFsW3QNTWLUe
2hanSzqgso/FnQ4Kn7gPJkh7XfVTtOf2u+kLjqU6ukJ+VmN3J/p41Y4FYnJUVIKoAKUD4lNyJs84
GIAbQ3+xopuR7Ph8Pr5u7/8tWH9VsDIk43j6zwXrY9y8lDx+xQ8l6+8/9R+JrcMwlq41h0Aa1x4V
2/+UrL76zfPoCPs+nlsO8d+JbC33N9quCn4uf/NKJPm+ZGWW4DKQJdlFeJSu/6Zk/fF0Tx49RzWb
lREKoqUkDvu3p20RpR378xnnILOinErOloU+QEVK53WrG/v5uxv0N9Xr330gdmOQDBL9LKfwHz8w
5aoryGH2GbGFt5E9ayjgBSqqzFuyoRv5q9EN/96fB9PfL9C1ALhgxjBhrrw96CcOpkFILCTlRM5z
4vMBZpLIh8Ympfbnl7ZUQm8+iq96mVBQIbvMGH+8NB0NUdil0jqn+WA/x27CKawl33HlqFDetPPs
f3BhuNxwsBwvP//oH8uZ16vkSYLITKWGjuatRXqo6UMKQ1vnRiXWsfAqqVYYPb1N3ofFryo0ufR5
31woT6D0F5scU9PlHfm+RBsZTGM0iq3zUCIfWrmVpiAZEkE7rW9dTkSFmVTRKR/Hhq6ejvrmoyXL
DHlOFhv01Yp/V80tl4/bnOGQ8CRllvVWjp3ICFQe9JuzN2BbXVMgxHthwDL5X34WnCJ6TzzCPDhv
HqgQ1VoWTZN1NqGd33SW0XxxkWVdukT9qtuy3Mcf7zOdLDpWNlIN+u32m1I4bittcDCxzuDbYOU0
/rZTufGLevuvjw4fgo5/uYcLAODNlykw9rqtyqwzM6rynHg9ATueg8dPzikl58+fU7ncnbeXZNKH
U47JJInuxY+PjheYEgiINM8JycT5xuz5THZE5sSZbqonr07tZ8uZeElps1ymqDVhAjHK/sWv8dcn
2CFCViigtvyBWv/HXyNQkgEW05ozAFdFaEiBNx6UNrW30fCE1n6eb9NUoYiY5g7hxuvLa2Po2bOC
6F9Uz3/3DUCr8glP55sGNfXjL5NmvgOWo+LlpUi54Lsg5w5M3dmqtL/9+YX/3UcRAYOjw2VrUW+f
qLEi6ly7tXmO4ZpefD/klSUegKWefn/5O5jjH6eePy71LN90O+jkQOJSfNxfHt8qasusritgk5OA
WmsYunpiQlM9zYM33vXUZt4vnuW3QTF8JP0cdE3QLJYveNlRv1+ZqnSmrSQxhgjMrnsSEIxshcp2
vDiDMV7iJuB7NW1miFgK1UMc8krlY1ueXaOgUeLFTn2AnQuca1lBWiutCACcGe8goDBmCTOB1sEv
vpHXLfbPV4KWM7AqetI2sAwTMsdbcj2ivcQasUiemkwQujZz1C9jx9iFskm7VSlIngjXWZb8f/bO
ZLduZcu2v/Lw+nHBMkg2XmeX1Fa5VVlWh5AsmXUdLL8+B33OvbAlpYSTr5uNvEACPqY3i4gVa805
ZlMGayK3J7ldEnKOHLyRS6AP5t8Y5AEPMrBDBSMzJ9HLSBcxTzTzXRm1YOXVSOLtkQ8PzIAw41lP
deSOTKPrhqqa/6yh04xehP9uQ1lLaW4k9XcF2ODUDS3z0CTcwF8s4qswzkSzlabBARY1MH0DsgJ1
XyflnDkNgtBhk3uRTCGwxgEQsi425Z7sC67hcqdlG01XdU07aWX1FidFeAD6RRuVC9fY0qvvi/h8
3otg9uRhqMzytFUhCSNToxfRATuHekmTrP7uVCBADrkeT9fomzjfGEr0jMnSMH7UJ49HRm6tXKB+
7hDcI/jn3VOpfErBdiHbh/rwNAFIfEGcvuzQfW8/EQti/KjmwPD72qmvyZTK9/bg1GuHHMN+xfrb
26vBs9lhcCtzKgO9cWqNrktHI4UsPVrc0SAO7ieLwWJgmu0Loh3YRaWh33Ie4v6Qw+hct2043xu0
8l4qz+I5EYnh3etj076kzH2XTpkCDNsC0F27qDzuu2riTwkym0+8gByQFXYI/Zbmvn5h4X1eIhLZ
UQt26l3VYiJgqBo1CR36ERzT5Di82eQOwHfOoUw4h2gpTETiIH+qkdvBHyIIr5zkuM00IZDnFpl+
AZ6etwYugf3kyJS7ydm0wmBcuhBZaUo48lAt66Xonbrdt1ZP98sYDf4x9AjTfNso9kVZRnx/pRZO
4KhmV7+IRJ7xKO1cueugdDl1OZPFfsOpf+kvFCbvcp8I777VCKrfu4quO+iA8arSF2KawnMy7qaM
fZk2ISyb9aLdB8mJjZ+U1dx+6svafpJR5xkMIBrYW2iNm5vQnA1/ngfAykYorcei7/EJzPF0ntXY
32FRlDrGrUx3MXdqzSEmLfkkzCYu02bjCFF6LruN1gaSdKuZ3FoNcUaKpyRZcg6w4edWVFYrUqLR
1Ngt0AqAMaQUztNtygRiizegqg6pNiHt4J2MVjO22KOqWreAs9blr6XdqJ+uNZcn+LC7C4bcJNVO
Y0JQDiEx1bAII/PtoFUNNwER5APtvKbd4UKTPxZp1aZlxHJWtlrD1B0A4gBgGlaxzvEc/0tXXnhJ
rw/QVtvoMTSJGCb2Dz4FdtV9XUzBqT4ppyYrc5DfqzhfxhbV/CiZ0h5QL0MnGQdrfiwItsRtaiBu
AhrQbNzAXsJdh+Ixgf+iNkUfIR7TGgdNGxBt0rnqhfHd5GJbUwOueoqXXe4aalmYAqgFWnDd4Q+H
w1kj/G+idjfZ3fQa0DzeRiIWx8kr84c47S0cSYUiDy0mtwf/EumXzZOjLL6PeBabgIQ7RPCNvsux
SCUNweJLs5Hl3wxog4GtxuctncwsFQISD9nsqqFhEJbLk1+Uh8wHfdQ7k72BfEanMgi4kJURPGl1
YIfcEjZXBmVjM5cTcJS87O6qVNbVui/aXQcRZl1E2o/MacsHrC24CTx93LUCsR6wUW3vBSo/sivN
KQ9+js6kVZMSFGo8UQcK3VnpeFCCVVddZa3ipRaSiuxpCpR+Iei+tUy/OTFsS3ogyakcAwpsTAqq
xhPPahg22EXW5ezpWMsgsyIX6717NGljuHU7bNXbJaAExCnpJv0Kc3Q2rw1blN/JKh2v6ByJ9S+d
oAJuAke6swMo6IYFEKnJlr9NH6t2n8aKJYjVmMIMOduVGDlHkedNCSdBE932lcWn3xGY5FsjvGDf
1tPqe1Xx2i6u4gXQlBUZaNs6pJ6L8Enq9GfKZfTRVvkjTny3+jlVvbVqSRXCVuyodlsk1vCauwOw
Rqb39jdPBt4JaaokoGCYjlbFGMYwafQkem579ZSg8d3aZM4Su4QUpX3IZtGJm3jGAeSDxgUkQSTJ
WmZxuo2GofZJSJ13EzKruxkes0MYgTXcQW3Kr2VY/TSy+WFkGHBJn1r5rKsO1hUPm6TVVcZLqKLw
ZY7j4QaRPE+OLz7Z1igsPGYuzuKcieIUTnfWOgdp40VE2p9V+bqVrOPrtMM35ytv1E4t5HLnyB/N
azmPMTjjPO0gJPEU6PTST7gXRU/oLLzlDEVbY10it8oua93qrvOYyPmm1AGV9CLbgjown0tP9qdK
Vhjf7cCI5ap1zXgNBQs7SjcP3orZCcuFF9ibJHetwzT0z0ElhpsByOFR7zrtvAGW8ZgOEhQgPEOU
jUmhx6t6MsMLz5piyM22SdTK4MlV1IftkxEP1WnuQOQpYrs7ZTovgpWlUFTRc5viHUG/Xb8ZkZcB
9yZyAEpEVpi3Ej0VGQvmfFPFUXBGCgDCykjDagFP8XuXYSHaam1rxYcxHkd77ZaaQPMRgNq7kKM2
VHsv6lqfU644I2qxvCOnwPDWIu1yTIfoYsgj5uW5GNjhf+p9DbOwqvr9yEZ4WiRtDlvei+hMljrH
i4jFbQ8gWieKkcpCQEZ1+mNo9HAbSGSkyday5H1PRwUOb8rsszE2WEZNbfLUGhsJInIjb7oA1FFp
nCtnmu3VhGHLhSHvWCyI+vBaGrD4dp6o511YhdaJZSFRMxdpUds58XWb6/Vdp0/tvZtN1rZH9k2G
JGiBlCn8ytIiPFHjnDiMNwYnXusBGGza2exDSmNMHYg+zjYWt+qqnzmnFBn4srVdBvGloTnjndYM
4tyOFZOF2KzNnYsDDj5+Vdi7unVsUtmN2Gv3He/uzwC13LfKNdUPokudl0EqGe+0SpJV22a6zYSm
zJwGkyYjvXkBbGyaaJ4631HVTzsaw6s2yU12ubhVB6RJUUmzuqjhlcWg6y2nadYpu/OlyIZka2Ak
Uhsk994hnKdxXGlRSbYlshzlnqYd/mJhOf1DJKclpiOck0uNrA9tRchodkmUZ6ZWzOLFMRImTy2j
gWQx1xuysSMiqEZL9dcJ9n97oV/0Ql2EWr+dbDZP6un//IUpuHjKX//f/928ZvhSmtffO6F//Tf/
1u6gwuGEi14FLSlHHqiA/9HuEHCDmMFmcvyGMghsAPqfAZSJdsHiV6EF8m/YgPsvy6JhQceNo+YS
gfNP+qC6t0hwfz+GUYhJTK+oAuii0aZ9ewpP+gjVJFr1SU7RA/GFxZIyYQ4dXx3wi9FpKIyqerrK
IKQP6yXZnqG/h/VKq3YJTvBkNZuz/hCQu8zeVKQgUDxteB0VimW6Ksma5ke6ODOvClew0HfZoyUa
d8OIqtoVIR/fZGrhthk9MPXcxNinu28TnDMUZyPR9hdZYoMBc3FQ+xTdgbUOgCUfkK2nm64MRsaw
WbRiAIVW1ZPN6Vij3JY5kkjS7JM9SVRs52YjqxNnxqNZikZdo60j6LiNHxN0uQ9xlovbkDwwtKbI
Bqmiw20VVuaqcluGgHTzNvnYHnuQQCgf+ZHEDLODG0cL78wOCEJEbW8KRE/wGbSQUXVjLtWyp8pN
oSF8tuHx7TCXVDuSd9U1MVlHaY4kmjrqnPrEXHWGcYx19zbou3M9gNxE5XIz1KgHx4Ek5CwFgGO4
wHMAqJ2VE7Nkt3qA+ce4XFfjIZ3CR6qEE1mXPUJQ8wiU6LG2e/zfZXkzJmL+Th2ibSqT2U/qVh12
dNZODHhrXsFbHPfbwAFnnVLp80+o2Yf5qz3cqXtndrRLMxVipwgpuaFzkN1DOLQ4uCHWx/JPeFsY
mDs6puOqUIrQBS3/2c7VlSYZoQWWOChrqp+Ylza3FZkWqygOKPbMCi69a1D7DbYfuDNaLlvVl0zD
mwcrdW9lG5f7cqSbobdTeCYDhPZkEOg+wlV322TuXQY8ol5Z5nBHJHF4sPKSSBIHRfPRQEr5Q2gg
x9dOrZlH2nzmRR7XlMPMaIn7LqN63mZRcWMKfdyaDbFxG6M0r9tMebuWMBU0/6T9Bnw5qyTuY5S7
KKT7fKy9fVObMPTDStdXiC0ARsOzWCm3l+WFoY/daRgK1cF7EfYddVV8auVSe7T44Zt2QviN4cSI
Nzb3stzpbhMQysDQ/HSYaludlIlmr/DKq+kn6Zuz2NO2wqAwec5wnhnU86vFgEOVGJvkjGdo+Ak1
uPm1fP3vQv/FQr+IIVn7/vuh1/lTXPyxzP/9X/y9zkuCHfEjWnSAiLMFwU9D+d8aTZ2pFvZC+DBY
If5IM3P+ZTEew+MBvP+vxfzf67xl/kujK4otkcnGgpP9RxLNPxugaNgcthK6kr/UkxIV5Z8Nwol9
xlQTUSbEHU3e1p7gdl7+djeu/toyftdnvr/EMopBTooUFN3p2wkXZoUM+yE0efrWJNy6BHVBrZPc
0v/c8//BVZZ/xW8yuSbwKIoRkvlO8diKx3J8VfYX3dSvfsibZqoTlxZeXy5BZe5oR5yO9fz8+a/A
QvWmS2wxAmXXxQFOGcp+/nb+sOTZJGFPH9IWRfOjdKQGQEpDS4G6cfbtIM2uSWQJDlrG3N9sNVJp
WhP8YTLq+2nsh32MduweIrapr+O5TTaNco6Gnff2BibFcOaRMrYD10i0rxr7HUlfwQ3WdOTuTt4l
t1PKeu0kTnLayt7hlFE95m61SZDwbrNS71HZUkYTS6atBHyVTSqc6DyrsKakNSRFGTf0NJsuOYm0
zDnVgAB9F7mDLjdCUHCu1UKeAhmZ1rMmWroaNqezMO/Qb9Gc20Ci6c46L5/vsDlkGwT8xpqd+IdE
gH4I4tzcugLIWkvI794yIEimhrobi8k6DsSS7kXncOxDrnRi5ehvsk63dm3q1rReKv3c1ejDJTif
MMiM/bXJlIqIPFedOTPuzRIALrZb6uXzIEBKWCYeCRJlFx3Rvgw/PJVPx34mQWEtg5H9pAfYI+L5
dSAE5iGquoZMZIy8d3IgkHUzzPpr04wiW9utpX6KmgbMekwyde8ZsRvtRqmsYw9vhuQWbjBgzvNy
smkF5Sqv1nICqYx4TEG6DUzFKRFUQWAXsDH596UwjHCbdFkiLpLQelUtsIBhUt1Lskh/ZuPVKzz7
+2jY4drqREwiNaB2baq5JU1U6/tisF5nVTYeoON6JssHAA9tcx6CHczqvtP4+/KRf0cyOukh9+z2
PhYEeNEbcU5z2EjnVT4EzA0amEWAAo5DZiQnYQHd1WuqZofhT8M+jPhpZROht/ZoP2xh+2ukb2Ru
iBPYov2IXWKNYESu6zpRe0DrKfF1SX+DJa+7UVXAH268hYrrxoQcheyoWhakB+SrnP5E2W17dASX
rsftRHOiB5u8qci1YO28UIOXIFU0JNnNGZ3b1QgeL0BjE+jXUGrC4xTGJDAieYIHN8T2JTa3ZB+F
obbXrSZ4Dph2erwlIrgwBo8xQxo5DgxVvejoTwbWJXYpYzOFk1yPMwXjVDX1WS1wmoAM7U+kV8mr
gPPXHmKGeeXoeXg2WPZ9kNcc6bHawIWwe83voloahO/Rle66MRvXNKaCZzUuKWfVAJ7fpF+zL6fI
/WklqftThAFBCKIlTYwW3XPkafo27GpLh8TtalvRKm8VIBPkfgRaCmtkHl8yCmNgkf2YbaOw0hhL
QNzMXc84y8LQutUYdW2DCaU+F7P1vesUDT1+a3hwjaCHkGNHR3RCGiJRI5O0/8Z4HTtxb65yLPU/
9JQTbZ13+QW2bE5DOCLPC8TJl9iEzNvMUwSLwxkS27EGcz8YhIibYPE57zfuVRI3xRMiowExL87X
MYnUxQiG+Uwfnem8rT37NK2oJXUK1jWBafKmmkxEm/M0+zVS5X6Nv4IL1PqyeGVGoI7NrDkFTUWK
wlXBOWkTcyQHxTVopCIxvlhFWRnd1GQCv9izbH29ZxFKcXjueTVs8tk9e1dN9Pdg9YWEBVQxKXd2
BKNEs+rTDKUw2Nyyjm5nIwfjQVwMf6cdRHKTeGQyGk4xH/jXhrcGDp4DzOz6FEzZtM5oXxF2joo3
Ab2ReCcc8uwdKA+5cawQx3nrlTslx3JbaQsSLEqxf5H/wDvhYrfeUSWoLaTN5kQ02pJ2U5NEBRlD
bIm8CWBTaZm37rErQdgq53FlMES7KrKmfh5qRQRo2adHNIDuPkq0aa1YBR7j2Ju3JZBfny5q/+po
gFGNED2XUejFfihjjJOuSKqnlly/Z8hRS5S8Fwc/W2JB7qd2HC49TlqHX3/cKKR9A4mqOWE2h1F8
tp3hcqBbg5GBxBWcAHhgeYdn7i4DIEtngoUnjEvSjcRGhbeqX3cTYPaVmaklV1S135xRtZvejvij
VmOK7S93brHE8RgtdkCrGIPvCYOG+z7OiXBbPMi2PQdbEOca0wstXw+k/hGa0aUHVANPgPrUCcdu
N2UIl9j061OCzIZlJDY1/YWHmJYjXITVtNG9+FyCNz3XhaKDOenl6JfCmwjKqlAMNoYJ6l1z+/yQ
tDpWM6eUqkOiPpOWU4APX2kjbSwvTuWNDkbrQbX9fIwtYrBX1RIFZFcuHrhhkbDPVcdliaYLDiO+
zxWCORJrFldoFUvSdsTIo3c5q9IWx2bZZWb04un86TRL5E3eSPs00EtvH8olxKKmmczXL9w91Whz
YlYivR88+GMF3vSbxdtHRxijtAtbZx8umUn44mm4eTCrfo3ABkk+EZoEb116LTCUQI5XZjNZTzqN
0i3tsfkA6IYQHN7oNZoftc0trXhN2MNPDOimt20qGeaFbnglIxFeqqTzkAGT0imX7Jm4qQoOL6Z8
UNh5FMNOIzjLhiKc1m1eeHsjEOMVFjoskkLrX/siEHc5gsn1rED7blwh/35OqRo5/4D7xq5iEvZj
MfwjbYTjepCyyJjpdEgyo9sKe4y/F13rHr2yH2F+dvY3s5usb30jrG8JItALdiq5i+pIbKY4FhtR
WZHvBAEpAqForkvisbfwpvOtSM2RZBzuurJxfy9ul0uy3XZaUZRsfG1yatN8htSNi6+gt8wMQtd2
o11qp04dFdvCS9RJPilzW9W5vh4bjfwAEGTToTOm7DJw9fBEB8GUgu/gXWY+OB89YdFj4IRyOrvx
eOG0RbDNM4fpnqX6miNhkV5qdZKfyGmUD14ANk3hTLRXJC0aG+g8PP65ns+Rssznek14VDh4Zr7W
pjRiCdT1awZLz0064YWP6unEqILikjxScM0lyUOrqa2mew2KkL0qAPFvEX8QVqunHik25Ed1qZPQ
BIhgD5lGerA6dGz4LCAVOoPYBk01XqJOZ+t2IjogTl0Kc+keOSiBMZnHK1cn8pO9qT/xGqBjq8Bq
q3Po4QVJyU5R3nblWOw6FhxqoMIBh2gZ6rKGp7RuOtmvwyibz6dBJxcvkMPONDD9gxUuxO1f2BO4
YFTMltmusp5lQ6MH0JBzSuOEjrCd0IWixbJ0q/dKL7J7reN1yhl4H7C+6M/I2IEJ5AAbrWHAfuu5
WOZHIq/owBJHFrV8mDECosM8DvOxSR0mG4M1bV0cWycQgAh+Mae+qkHJSRhFqi9Z6QoCso6aHPnm
hcnYZh3w/9xaoib00gMueNaRlcssOLWuMI7QzC7nOvDJKbX2sWbOJwCi5H5AjLH8oksnGun0eNBG
cJ1jfe7i/IZA32Zb4h/bzlUk9souyXc27cl4nIoJ7LtR1Ddmb05Q0mJxGgb9FfN0QqQhFMKgEq9u
Tda9bpHj2WX6CsRwcMbPSIkPKVk57bBtdnBKhm2ZhcaeyWC/InhRnVoohTvcHJrDlC2KDtVs52uF
tsGoYlC5rcx/OIX40c72JWNxc2eMQ77UbfUJ/C40c3N8O5TRvGZaGfqsVntuxGI2s4pNSC70zkvd
B1GYzVoli5YfBkewcYcwhIvWqI3mKuamdmXRA6n4vbDiANd3BpMCtyrOxyo4r4oohCcRYr1jng1N
xuy7/TwnTIC73vbTUc8WL97Yb0d3Lm8qmEC4ikOthnRoRKdRIqsrupjVgwhTxtTGlEPvqrofVe/I
G0dvoFVl5H2ddP00H5gdpNiko84XETjQTRnW1hUppPNVEsrmBnh8uu3zzpnWoBuZGc5SbumoBiRy
RdE+8+Zk19cpR3I0hAfYoCQp6wqoRzPnp7onTB+Qp+01m6EMTSjVzDXT9LQtninv9e+ggNxz3evg
YjeGXR77OsGUQqz3cBXMU3mipsjbJ4L5snI7PsU8Jw46xVQBR6zhKW7goz1bEVPZdc8c49LSVXIs
bFXuoOU332VDfQXJMzIuJuj1dBAj5wA8uvgWTA72jLrozHtt2SGlnlfML9zIH4uiO41i1zqP8lZ9
g35p+0xsh0Nmh/3pgK/hB7kvsD0iFEWrslPkRjhV/pK3jrbupW49MVwtQd9BLj3oqYE9QkU2mekc
sHHKFBZn3RZs/iSUdWcWDmq1gJHrKoY7d1GK6TXtHffBKJ1iq3mzSzRgNu/sNkvWSZ8zz7fxS60b
oB7dqhPjsJFTw0qWZImfVAjmK/S0PF5228PEqWJTRua8GnR3ExI1vgH1diuy+GEs6HJiQIAi52nu
BgsVh2K9+kZYoLlJ8W3GK81yMDvYVMZ7JpP5bZnmuE3mzDhpSEIpqOfzKQgh6KWV2wkfSaXIfY5L
UrxOxKRBVWvsE72T7j2RtXSDq87dc4oZGPDFwV1mCkWMrZNdUSomTyMz5bukTuuHqqtGZ18J1B+r
mFSVFBWEHdirNKWksfCjHi1THwpo7PH4iFQKXF1HzsuhN7rXEMHQqqO9czZ6bnFqUtn+KCpNrqdg
Sf4S6cVc9vBDW1Nke5UiDxp4VGdQRYhxAymnLtCnhheEy8lVYmVJu3Vduz4nDRX6e5MY13z/L6rQ
UD6xp3mrDjbegg+fD17ZdlepRpPBCrPoHkGQycZFBC05JMGxZfr+bIrqEYfY8GhN483cARXYORKq
nSgGfZ/UMyt7JUw6tF12Q3otOOEoqptrW0Oxu8ZHtUMbo+3mvu/I2YgsX7iltY8i6ZwZqZxYXJqO
BN/c42yaGOEzlGNMM6yEAAwFONxwdG456rCfYPJ9DHKHVnrofWPkP5xqaI73/C3Gph5rdQPC/oWM
8OayL9X0HM5Bv+uJSSNZ15ySc8+bsWThqYA4RcIhOOCxob/CTTED5xshP9Zt3JewbbuYD7bxmF4X
1FRTJL2dTZi2MiPjijPI/SLVuByrWR7g/7crNSi5rbIieCo9ZF5ZM7i+qM2EiXEAi9aGHb8ic3L0
ITjXDHmH4hpRTEiFK455nqsT5U75MYiFvHJqLYRJLI0LPerNn3pItm2ZDATJkBBxCIqouyzsMTrL
7NS+sarEK0JiMQLRfcfKjF4wbfc5y+22r0wgoWrUjqRQST8bMAZi9Sz3xMNkN4oVd9WNi4vG67V9
k3VENqOOGR1NHsywnPZqaB6hlDk+CVjsWBSCBxZS4eem159RyjmHAY3ORRvWKfVvWfzsiGkk/UpV
z2adQERDRVVzBKij9LnUkkQ71aHGoJQOkg3dErRhYWvcdoYYp7VA8u2RK9+ExpqJbT0yLyorJsTF
iC2NlATvosATd1vkjGZye/L2ESEGm4oW1q002lfGVB2AQ0qVpjabA+ajHwRM5Qc7M9CB2DaHpLqf
oEikyUmOSgZ0ru4L+LwHvn/7wcnlfR5SG1sBPj2qQqJJYvdHC3JqA2k6WEOjvILUMfjdKBEAsXIn
85ndaEdqKEnnjDaR6Fz9h+Vlw6lVogeRNQQIENnNZRjofu+J4GeEc+nK1oRxbEfvZz1a4j7k07sD
f8P4w25LQmi8Zgw2pCMQQV7Y5V7zRnxtcV1spAp74hzoAHzeCH3fBTWQyqIBRcyOFdd502uV4G+L
XriNP2D6WfWCZlxM/iCZKnvO4/kXToV3nV13uZqnM4zFdSLfOhWc0R6pk5zGn8qQfJGW/4lR9G+z
sMo2n/+wjy6lG6ZDOJoBHvut0lprZUX7UeeHRW54i9SVLQMx2jkqpfQLcfniMf59gou7w0ORj5vb
wuvBhPnPlrie2tqUEUXiFw0RV2mmcP02CSUnLy/u3THfk1g2/dMmORc1dLhg9OFsrDxvLmrHgW6I
Mm79KeUuGhb/IxtadpxJ/5Ye/Ld6agbk734fHzQjDIcsPusttiBl8Z+rSjR+PoFgIWpIADuq3eQk
NehoZrQ/rqpJp4OYzdF5h3Dxi/u7zEbe3l/DhGzh4flg4P52dhJaVYS/svXdHLYfRReNjHq4+/x9
+dNEw4CG+2kCmnQX6pfGWODPhzjqbBcKXJTPCFWnZxBRRYSOGVxkBnPveTJGhIQeariGIvnzS3/0
/pgGaoKFibgoEf68tGdbox4aZrM0SaZtZdoqpK9CI9gRWsZQnYQ84Dio0z6/7PKGvL2tAAiozXmy
qNMXYcJvkxyz9WS5DDIZ6oNF0vP+TsKc8UP0YEjSeH8/v9xHH6TJGoM/yV38ZW9ucNjUmi7QFftO
q+zb2qj3HP5hQCOq+WKVeWP2+PtZelhKOIGz0Lw1Nnjz/PezlHM3/Gh/vZtT0L2MindTICU6p6Ws
7SUxSk9RsDSTBlrxn//cj15a3OYSkdTip3v30TimQvirNb7phFjpkeKeVyFL7OdX+eim8giX8RVC
eeOtjc5CZ9RZOUvPr1WgT4iosTzSd3QLM/znl/roB1m/fH/gXRkxLv+U316XdOyKfoIt7yNhBBc/
lI9wOR///67xZlGLUT1INurG1w11PssGKW1+/PwSH74cvH8AFXkV7XeuF89L3KExVONX1K7nYacZ
B6MEXzFjCXyIBCtMXfTaZdgwZkHmrZ0gn/lqRXv/6ZkazioTwh1Ys3feJ8uuOlOUaH5C0rdQyCq5
HvS0PstEUp+klVdsPv/R758d10O06VFH4Yl5++3VHKtcYq1rPy9GChQ5HXEVO1+UEu/fRYxNOHxs
WrsG+ZBvPnCPdMq5SbPaj1VInkRVkmdV9WcQteIvXsUPrsSPcG38lbptYmT581X02jjGJ+qWPktb
QdHSnpqTc1s1yf3nt+2Dx6Q7mF0BNC3VEZCmP155WeUpyX9O6c+xhuTlScAOStJiHYNz/PxK74Nd
XNhyv13qjTGMHpUMQCiVfofHfmMVFm6LwVFqBdinQ+BL0vRkU4/ZzD+aTW3R3deaOviOr0ds8Xio
bcL0d48RYonINGmA59acHmw3qQ6KsK+TcIjm8yDjHGjVBYKnkGkR5yq1zQw0Zwenh943lB0dbOJT
szVtNnIUZDx/8UPfsvzYZ9nBmethJwOxZr/d7PAxCNPDZebjCVDfvLzQLvTevZ6kjJ/yuXMOXQZZ
o8lAY46AVJx0omcyyhMJeCG2mczqdUWYdXeXBxyMgBnABc8h47nQgGks5WVab9sU+Wwdmw7Rg4lJ
FNeALAtYgHMQiejWgJcsn9n2sFHKNeBPpMmGFp5zllpoGZIUNvrIeo04FAOEE44bi33V426RhAfa
r9WenQCM7udvwAfvGnnoOgoO9ixK/jfvWpD3NdXHxH1JRHvWoyM84amPfpg0pG6MgTl84f57X/BA
F4QWBhMbDaP3tuCpS9h1A1mxvucqwjjiEgZu2KgzaVZqH7ihOotovd4SqhJ+ZT3js/mz8DCp5hbH
Mlqc92eOJpx6Aaq48GlzTQ+9HPRHkLT6ra3L5PXzu/rBj0TgwWpEr4P/e1s6MhflvDl1hZ/3DVMR
Ap3gb4K0Ide9aE4kFGJ33TJgJ4URm9U/X6aoq5CRwnfjJhtv6joHhgNtp6Lw2wBqZD1ANBxDpB7J
1PzjMgD5KN8TbnOOV7jw/lyo6AG1IVTHzDdc99s0LapwCMp8Rab5j19Tyg0EUwijOH28U6tWhBt1
Yd9l6Aq6YUPylE9Iw+Uw2HJH4+nl86f3fp23NIh71Ddw55BzvNlRcPxVhZXV/Cw7N31RTSTcEhmt
owY30/aLe/j+A+RilDaUBjYD7bfbV402JJJdzi8T1m1kim/17L4ko3kbDvKLGmT5lv/8ALgUx1Ik
sgZr/ls3LBr1eCoEQoxFhGnSK/VK6MtO1s8E2vQH2pRfVaMfXxEVNDK25aN7u71YleOWyxVrvT+k
XvVU4uQzmxR6C2g9IqyMf8o5Q8xH4Q33nKqDK755I+2Wc4cKnNQXXXcAhuJbVnoZS+2Ly7wvbJbL
cDTEXEb18bah0LvaGMf81X4vDHErHPJEqpEd8fP38P0qwlV0jWIDjoOkbvzz8xoFzCnYDanfmHS0
6PSss6T76RTymNQwZDq42+b0lUH3F9X27VuyLBxYdOEFAhn486oBGdkex77U9+yJLngGN2Zd4DQ+
Hz2m9HPBELudFmyxKK0UAO7sES7das5ejbidMubIu4GyaJ7s+toj3XwTVhXFwVIW1KVhnyKLk3ee
MUgfzqr9xRr/4YNxveXwg67devtgkCREGZONzKc7XWyTCVK8GOlzfv5gPlogiOlbWkqwNN6VnLlV
s42EZeYXysHwWfa+luq3rqO+qlo++GBt3I+oKqVESf3mUYA2NosKgJpvjJWJkCWICFHTxt3nv+aj
FQiKKG04l0M59+7PBz4nmjGGnUgRD7VE3TlsU6MNNrdts+c+IQzl88t9dPP4SRZbBoGOWEf/vJyr
YknYEp/olAYvy71rYnnMm+Db55f56OOB2SyxN9K/eWczH1sgB3PJx5PFtnuVLunfemC/MGwpd01o
uz/wpyUndAvbL7aqj9Y8FLEWdTWdsneHHlqnWmRafeqHZIapQjzNCUDu5L5K5huW6y+u9tELz7GH
lBKICu67JlnGb3Rk1aY+xoV0n0vbOeJlF5vPb+YvoMrbRYGbCMrdIn0F+dKfD83rjLGzabn7bjdo
9zG+tZ2A17oKgH1nzOac4S7R3XLdlaq/rKcivbAzx9xHLprOeaqIRQiTCoxZQF7e4KLH6Lrkq9Ot
/uGddzhh82XCQnhb+DRBq9mgE9ltRosxgaqfdOWVa1RlLaxT91s30p1wqoghRgFpOh16OM9e+Rih
6JhlpQ7VABWVLpK3kqSZ4Nvld3x+Iz/41phpU4JCzfWW+vDP+5hhU01ItCh9PNYvFSYOfGb/xd6Z
LNdtdNn6VW7cORzom8GdADgtxZ4iaU0QlESi75sE8unrA+3ylQ5ZZPgf18AK2ZaIc9Akdu691rcQ
U0YF+pXl6eNjvXM6tFeNMSZlGsSnZYyuEb1owiDYy0j7qdJwCIHWPgECr/Y4cLMNrfLhkwrjnYdO
05jYUdHwxnrT1p+6Ypk7UkbAYlqPSRorgY5qhzlGJ32Y4+3XthNtiBpj2v/776qREr92pCgQT1dK
U/GQG7p9vWevdtHagnCPrrimGx/7SR7fL64V//u6jQOubQAdri5L2e9XkmdFDD1u1r2ixm2waBOq
hMoYrgUwlX1ps5H++Bu+s2xyPGoogxcbxeLJE1hGnZlA8gTRPpGMUZhwJ4ieaEOQBc5/cijA94Zr
UzC6py/RxjHToazYomleXV2RhSj9zhnss3TUtE+Wr/fuUWMFGuFDWDv9+u9ncUISV0k6A/u+HO/G
pH4G/noHKL/z07i9dsdq+PdvHxYIMLqAkBmfnD6A2sysTe9ltZdrxoDqiJtu7EIoI3/nef2P04t3
FmZa6qplGHSesXGs1/OXvmUjBQqwiC1gEVsPRLTsXNnefXJLGPyMk1X5t2Oc3BOekuWZaXIMBP2a
T7Bac+yt3rrRRzvyCYvqOYvQdQiiaMKezPWvtcAEC8gQ4yvJajT/RtSQFXawGiTLRjE0DXPWUkBZ
HrqjNM3kWvdi4tYWYiBgQla7skecxe52CZDBRofEIp5GqphwLQ0ApE/YnHYjPXIe1Aqcy3ZNz96p
E6ghNlBzfEmeGtVhTdhTRVznZTI7yU7r+oWwDCSak5GU55PSTXs39+5SMLoBZzjfEoaO5idBKLhH
nAjqVMhmE+G+Ryyciy+1ieVbpLB1Pz69792bvMWBNzE5ZE5xcm8SsNIOi829iUz4qZ2HJzdpLk1D
2RplvYkUQkQ/Pt57Tzg1N8Ue7XsGQifHs5Klao14qfYkaq49pwuh5wcxVJ8Ur2/HaqDomBrS+KNH
YHsnhzHnPDEwXVZ7ROTXDakbaAbdH23+lSH0OYKUYLT0b3FXfbJlMt4/Ll1aziib69N9hdeULUZl
i55IvcjHZFZxCXWmco3RRS02aGbY47RWGW2GfGrDAtY7w+2KhbzVp4OFyt/KhHIwVNJqtMGsgghh
KDdcs2PeyQTby75bGjmhYkYKmMPVDL1Bs+m9ODKMtegWTmwfuNJq/XzITFzksok3GZ8nHIrmGc+H
dpW9ZkzOot3i6OK/l9IKCD/LNo7i6PetYX12Kd674oDBADQxhuOCrKfslzUiVXurrPKp2qvwL5gU
+mSA7HINs+THd9Z7a9EvxzktjKZmIqLCE9XetdZAQ/oNAbT+zccHea+0sQ1nxX8zb7NPKXlqSyBY
a3bVnqETGDyic9iMP9Q5wbikj3xiOnv3YPQr2bN4uNtONxF2x2JUQUlBf2eT8V3L3WQ2WxSgaKlB
jX78zd5bCGza/rwtsOy9KX7h8Rp2hopq32Xdtd47NjSC5aEuumcyQK7LxP7kTGrv3RfrzJsNLBIC
59QjJnuQ6K5JnZbNRYLLS9eOruzEQacXH9aGkuzNph0CYp+Mm1SNkv0SY2qICVg4d2MXa3JtLl8d
LEHYM6LYlJ+cj3c/HgsibST6t4yvf79txRz12KEpc0TbPBtefJ/o021hoCP5+Ly/exzI+BhdEG28
KQ76SVmSBj3enp1oQzdneKoWRYT12H3yIn2vbKU5hWhDXX9xTp5DQ3g4ONBe7gc8I0mPxFVU111t
kdeqXRZ1e1cW3ieNivdu4F8OeVqwZtIs0Oip5V4R84405WfPLBC328eunj7Zcxjv3b8reJVeNLT6
N0zQQbjQ22enZJnRl29D0ryI1Fs5vZob0L6NA6VRcCizIm/SdvUaKNqqzOwQ/XlT/wDfJnmIWrff
jzqOBVxt+IySAc6U9OrQrUCYl1HvbmdHuPeuxarp21WPYErp51Dma2uz1l9UoWNnqQFcNeq3rB4v
kOI0G0J4n1N3En65GOlmLBcdPIpm8bLXrU/upvfOgrc6dWlxcN+eTucLwHFQOBoqv0YewHhogETM
B6t5RbM+DOkiPjnge5d4dWYhlHFotp6uuk2mxUtLMbRPW09BFzeSAynZ/YZGHBWR36+a9I8fmFft
xElBiGKG7D6dx4Vt5knDKFaWgilpUe7tUnpBIkb71ky0KaiMxTpL6qK4f0V5ZybKyVe7wGtMZTnC
KhiQ9O0UIVCuf/yh3jnvFBurBdrDGPhmywvdwQVYYBT7HPjCJiHZ4bxKKBuXrO4fMhJS9ugiv398
TE17WxmjSqDrs67aBFHovy9R8WzJJpp4onsZIWU1YnOLINXY9lHX7zzHJltujS4orGLjxV0SLMxk
cF6YWvjxBzHeWcNWXzhyDMimDNpOPoiKNMIuh7TEt5wZjEZWX0NqFPIabXVlnXFmnMOQoUbGYtX7
cUETWYMaV/opDLErYQh1uyyR+piYFN5ki6mPlMVkaQpuKRxT+RZRn7VDkv+8IMZmyZ42pp0lG7TC
Ztgp1bBP7NbZzMnohG58pte5cZsb1XzJY4sJjUBW+ZC4o3csVOdPdVzyTzbm731/JmB40J11Qn/a
OKLdlkH5Mvj+RT7fJsjS9rM9pw+ppiTbj8/1e4dCeI3WADc6r421CvqlmmLo1Lbl+lryaiMJm9Zd
3Xyk4R69pIgfPj7W63U7fdLW7i8ZJ3QZkTH+frBKsYtRlCmbg4lYAx9SH7Q7KUkHiIDch5VTaGca
yLerYdbFha4r8TXERuhSAEF3TUX66usH+l98w2f4BhwAPFP/oATegHrICejSn7TO/qL3HH7+v/9L
i2r9O/9NLFf/4F/XQQvtDtA7LmvJ3wAH1/kDdZNNdohGpM1KLf0nZMuA7QCgATQ5P0zVHYO77W9S
j27+QQnMvAY6NlFFmEr/DanntDYh/AsLE1s21E/2mgP2+40Wi1mVblOPe10f4yEocli9ASBR74s5
GhgqHYutWm6Tphh6yeR+sn6dPFMMJE1KbPa+FEZ0VE/lrC1mLG+SMwbuUZ82zlJCY8UqHC4OS9ov
l+Xqr2fnA47EX4dCNotiCKnem7kALopJ00pr2Jka9JdC14RvkPG3YXLa/gffilNJNcDbgVnR+ub+
ZaWQeDqbxTSHHaLRdDcTRghFYcCYNzvjX8/l/9gGWkvHX9aJ129FqJv6Onk1EAP8fqh5GkasPJxA
vLWkNyz6dcU74GWe7DCusG47lPM4OqM8aFSz/qTZta54bw++KpW4izXvdD4/zAmsg2YYdozqbF+j
jttUmtl+srN/e48gIUWIDBjdpqV9OnPtY9foafGMu84z7Y57syINzgImMG2yhj7iJ1/qpJ7gjCIB
4NmCUEk98UbMbbWTDuByGHeIKQe6u90zM5gX8JYlaJzyzI6yxv/4znx7GqnekD2j8EQR8KZzgbch
ExjNxx2YHgsAlldwsbx68/FRTsrF1+9F89pj/0FaAFH2v98pgAvwA7b5uDNSPAOGonyJlf5yoY0Z
zGr5L6vhN0c7eQRo/MZtbBXjjuJbAyuA6ngiLKbJ8savPUJqujz//vEXPJ0svx5z3YEgdqDtBCr/
92+4JLntCsFjh+LBvEQNVdzH6gi+CjjHfqxjuF7tjTMtbtAWJjjdQXWPQC73Y9zVO1TQ02bkZep3
wml+zLOhHBbGmT5ggPZWIqUpHByAyBnlJwvTK8Hm98cI3RhZi4ikaAC8uePcnvSgeuAxSsVI58hU
iM/0wdFMG0UxoHn1Whs0bi1Cg7O30YvZ/KZKeMOj5jYX0J2NAACid6m5RvzJs2C9c2uiHddou2D4
5p/1//+ykmUe2WnSKobdPCQbPaIlSt04B61rM79t4/7rnBo4Y4UNG7guZHVEUdB9gQuO4xMSOJRa
2nB0xjKAl5VK/dhEYVS5KpDBeDmLR7270G2pHOizgo+dhiEUjgX6a1g5zSJV7gk2jALPAH9AL8/Z
Uomn/mR0LhDg+TjkXe8LpRiDIbIgbhRsQsz86yjc/iI3F6x9hsy3HUS4UCjDZU3W0b5NHXyaJljn
mV3SFzVZ1Aela6ddVgGdjqzlJV+Mm8EdCGBy4nyPFG+45CdXn1STb5cZMnUoDHjq2TC+aT7MmERG
S6wXvU8uoGzSh3HVg5bOd/iVms04ltony8y7R1z56Ba7lnW9+f1a4sGZXE/mA7CK6KD1eF21+IdX
4YU0KjPIPfvx4+fx7bpNT4vVhqkZPg4EQb8fr4+9CV78OOyypWh8fTLFARQxDB70gOHHh3p7m9J7
YGNKS8tjNngqMYhHmHQCZ9zOcyfrrFZa7VCL8bO51btHoRdImYLSj3P4+xcq1UgpBxxjBFt1aue3
BIntxzZ2rz7+MqebS9Yxvg0jOJdqUWMkfnIcfNUr3QaA4Yx9IwRIm21JNMA91yMUM6PeoaTgxmdI
HR8796HT4x1Smc9CCE83+68fgxIGdRBjSO2Nf6NFSilpb5PXPBfOhrljsY1ENmxNMSAvNExpHrRq
9jadWj8XtXBuaHyLXWyp0zlOPeNo5SQBf3xq9JOJ1F+fidk2I0qawG8UgbGpKKhUjH5XxWN1UDtr
46nQjyXW2YuoxwqYOGPzJx5CBS+5slyC7V4CO2U2jfm0Dp2qeC60ebqAUhVKKb6NGelRLckgt0s1
pn4zpNbeihPS45biQlGHz4qL978AY2SUoiA4IXD+fg9FWueViys4qclyE3dOsx2FGX9NWMWCpnWy
MOoJeC7JPOON1ZXHJZFPburc9Z3tHcYmQsPrdtMGgYR3XUunvnNN+QxNozoabuJtRRMvocgRaBjZ
UGy7FKr2x5fg1Gjw1yX45Ruc3J1YA/nA9dLvFiXDuCm96jhYM0F4ihoOacciP9qLjzHyYNTAIPuG
idrHH8F49y6gmarS+UACc/q4uwtrCWzzfnWhD2uinWt9p6y6ckzagqRM/6yLaX5gsJ786HH8j1MM
Yldf+fsJuvq43+oqBOmOnrAvUg2QgKOPTZBwwB1ozzUSMNael4ppNOHXt44Bp13NaszKHhhfaP/a
ZKlf4B2tncf6yZnUW3vhQLGpjUEjvP4zctzb0s0lkEeDz4pmQn0zKYTX6uQRSSk7HE0PVbSDHlaE
isTeW0tMmR+f3XeWbZsamJ0n0gNqxZMdRV/kdgWIpN81cfWCXzTirQ3x05zlZ+kp60/6ve7hazFg
ob2xJkqdFvZtFI+NE1ncSV18R5Re/JAVqN3p1bKbsJacnHbVVtxjZGv/smm43sQEmqzqLWNVqp62
V4Y4bfUoU1dA8/JnNLhXs9PeqGb0Ain9O1te+5MX1Gk/568DopNBzMeGG1Pc78+9h5sDSSe3LNvw
6mY0qHsWgPZLBffWmOSzGuHmT4s5jJeG4saE8jP1JK2rVCsfX993byZr1Y9hI0X1fPJaJkYZKBKg
up1wa8gXjQOeNgGdoJB5G1jJZ3nH77w07dXDtTpNgE6e7hFtL8tXQB8XeemYRDSA1OToJp/sEd89
v6vvgjuJ04sV7/fzi/EZpbjJlIo9che405yEU5V50PZc5SB6wB/xZI6hsoAhEhEpy3QDig3xq2cS
adYna+TbTblL/gDVssoz5L4ReJOIasmkRwVhTIMKOM2Jt30HamZaYAKWmhI00Ip2iUNiaw2T+5MH
+HS893qvrYpE7Ch047HR/n4usFRDwqUFuFs0M/neODBjfdHFw2XP6KPE/lKjRqlHfgAsTQ+I1GS3
hRWqWZPrftk6CcoNZRHnU8IkwdeHYdQCKyZf5eMb8Z2FBiUt6X48+tQ5p4qjRHFTprh2uwMm0G1H
GtAbE2zbhlo+/eSUvHMohnwmnDO0Ae4b12KaaX3Tdk67G2RUvpjYqq5ltZLBFFv9D74WNSgOIKCl
KIFOV7WGrI+hcU2M5jqB20z67W29ONFZ1g10Ef9pNL7T0XqnoOdItEUoERnHnDakdRnFDLo4Ugro
OoxAh92WMRB83m7SV+cS0GGdLJ8sH++eSvbXeNTgpqB9/f3mAnJYDR7BFLtFZ/BTWsBD0qwkmETV
P7MueNY7L3oqDbIGHW8Vpp1W3G5uYsuQGreISfru1l6WoQvSxBQyRMlRFYHdkYliU5MXQWtMQtmy
cxznDdNIo7wuXYuHKyXTxjtE6BLvdWAsSdhVuTuGTVHYpL9EbfJUC0s5zzHm9VuQUDG5xiQ0wHLj
KxmBY0PUCIkqEtpWkE26nFkK/BtINg4APLNDfhDniXZnjwSSh4U5W/o208rZ3hge/NFHT5Ck82xn
tGZiv2EHk5zNSWdEYZfmXfK1B4qKPKmiuwb8QSvNjQL541jKeYb/OOZTf4GGY3TPzWFcomu714pq
y78rYluKrodAOZpeXoXIPMz4HP6i5YSjZdQZQSptcQv5wI6OXaUgtutysq2XuNM7lKfpfdkj6fDn
0awzssVF3BBWUtf5dsnTNV8IV0r3JZvYTpLxAU+y2PW98PJwnqwFINHE0OiMCWyk0ncogYU1pbUW
VykykyeHMdjiO9EwB9I16+62sVLF2ZGPC3CCyKbptkrNbgC3Q3zMjVqXbrwZlykeDxSx87Z1Zy/d
mlVsE8ZKdisJOT3Dw6rjFbUporX9B27CQ87TW+7XLGmLYC7K2gh6M5kgazeNBaNyvKbPu4XN1DxE
jV48Foqr3gyVDSasJFFFIeprY7TeJXnI26rtt3PiVDfw1PzJTOJNLqt0p5u5CHMvL7fxOB2NaRGB
3vRPWQ4Xyhr1KERkbGxLw/iJbEts1gg2PgOJPXYv1I0HM3JnerL2qZilnwGHP+vNZv7uQC6ChQkA
rXKmJ9nahKgbMxkn8+IjZ71H1L6xFbu9sryy22hqlV7lhpDBqKbamVsWybkhuB7sFsC/kI81S8Pa
WYp2naaEPyXLHCE7NnOAsflIUQG+vOAtEfZ4A6/zYj60gwkQDQMFv+SXOd0lAom6Yz7PeihVjIbz
gH03SyLyiAifOhOMu6CVu1eRa96USjJvNAGEVspOEpcNNiTSF30nKV1vorhovmHhUL9UieOGy9Da
4awO3YsNbyhQhqkJYUYVO/jx1qEDVOU7VTSjukr1Q784ENjn6agT95NajbbNreWxVMf2sUqjvWOZ
t+m4PFpzVG2E6tGoG6PH0lbijiewdA/T6FTbSQHsJS2FpCg3OvaRkYZ2XLsbNTMVrgNSUzPzZJiw
b7hJO2W6whzo3vTjzHvR6L8MUIn8YhV8LUr13Lei2a+Cn33al+W+Kt3pxexhsiypkHS48ikFJ4oo
va0kXBQqzS6ONnXqDXd57SbS17l5Hkp8inPotOwjeJmySGTxKAiGkvkF5jkiEJcIqVquHdQxXjZK
DSjL1qR7xm/qzcwDAbtXt5b+i7uIWPR/Qo91+tZf9MgUeSh7vfuTBMgtuXNu7Cs6n3nnKHr9YyYh
qdkbORzDsHQ7Z/KXmmDBL4SSDRkxKC7RzMUyWQQK1kjFaNK26b7rOFMEiFXQlOHf3SV09a90/LV3
EVKy9CAyu9tYXtpeaEJ3SdabCOeZW5pxoGvU7/YaZYZYbmg2jlSLs4aX7I+hd2N7UyxxHWTCSg3i
F3qEA1MevXg098eAKqBk8x1NaigXd/7KnKl8AQVsV2Sv9dq3ana6kC2ademRUvdn6uEE7BF97QYq
ljt3MbM/p56fs5C9uKkHgqplzX46nfFNEdXbP9CFW3MUerIAh4mMUT8xvPYxAVzwo23MfJvPSvvo
tHq6z7poKA7EQZHvvqj9g1W3C/vDWgD1iqxyCEfZ83AUumIFuWriPrKJ384ouA5jS4K3Qwt5w67U
67Y5+yak2g3BT/6QxtN9G4lYblwr1VwfEy4EzBourEc+Pa5Y+HJM5QXryBEGWHKrlgnWH6cb9W3P
6VTuKxwaRLY0uZecxbrko9r5dD9hnBDncRTFl8QXuXB9GnleDy4heonJTzWadGeqqX07DbolfSqR
9mhjUbjMRN98o3VHtDpCIbgAPKobPMdyK6HBIaKdsWWDTokvUbZA8m4sAsR5iFoeKq4uTfj2mJcg
lJ0kab53U9xdm7LT7vqU851m+bKTAAN3bsJJJUl3OVO4Na8bq2u+W+sOM6hs2Uxh3mbpjjOb7i2Q
0Sx7ZBdrndkeGy3zvsipb74P8JEfJ1CFBDUA8641mBu+HBNOawvJ6xivWKfRG/qfnuitS1O2Ciqi
2osv59QijFDYZbn8lKC7QZM3ujBA+xkCid0XjLl6E0J7RqKUuC0onSrJKlaokSCjtla1u4YUs8uU
2J+vjZ3EFwTJwYeI7TyElSsTsGl4H3zsev1PaySmPR7c9rigyw5jZZzOupIvjxNu/rqicL8BOkzx
RvK3GxW26QhPVfqJa1GBV6h80P62xaHLSZ/0B48mTviKdU3KgT/wmlEfx6IYwkw29ehLnnPaWFWP
MZamtetMBOfGphVE0VIctG5Y7/IRwhszF926TctkujfrYXQCUfMhC0vNb9yha56MLLFvFU+2cOoq
kVwudgluvTer7hFl/nzl2v14rzZzfpOul5ucdPeLlWnRTWtOHChXlq3nOKruU2Qkl2bPWXOzZLmC
RLy8qBKLsDKbqDVp2kc3ekmecqsmFX5swU+sZX5DyT5/RYTZ/5RiItdDdrTENwoo0xenoc0XIMWO
ap9+S48Hwib/KrAVUHys5JL4XuBi0Y2ZsOXycUADIS2nyYYECBP7Siptx9Jrm9xprFnJZZFntRaU
uJquMPjSxIX9wbVWezcBvG3UbhV4/fBSkyhjMbsos6AtRfui1Jl2b8YkP07kXz3bUzaOAY9ee81q
IV9qYuW6wNYr4KtdZo3PujuiUosmQmeUpuG02LzJ+50qcg3BMSUvBOhCuYEZzGrm2NMzSbLt9RDB
LRvRuV4M09L8SV5he60NbnwZ2Wt8qkd6Y9q7xoF1zOs2i8vzXSnx8NASuKJed4rbs8aDBLQO9VJz
8oh2PWdPHG0BlHUsYhhq6JsOyITayHC/SVBmF1HZxLupWJ2sNuakltfmF6Mzc4B2TpxeQd1ttriV
+69dM0V+J5OXIa75T33TNGE0NcZ3y4utrdkQg9eYSx3qxkz6y2TYO43z5TPRNMN86HgOUeksN1rZ
zVcUIcKvADbe60VMGqFS3w6eeT45LImzqqbsZTrglKOXXbT0fwArT8esBA2PEc2+VEVJ9KVTsm4Y
kvG6mirnmGOby2qxols70uuDN6fQZ5FFSVIwGTaCD1fReA/HaVmKMOXZPFdj0X2pYqc6xkm1+JT6
lIDYRn1aqE8gUQGWONWa5DkZP6fCPLapqrGkufxi9O2msrUmmAfzbIbB9UC9rfoLoNvvnljnTPWw
TegsH9qodpiWJRSkU1YvD+4s4hu1SsSWSIG9TZ5v6AklJUMMo48r5BP9v/LPvCQdh3cOJ0lXzJiF
nh0OqYJke4JxyPtDrqiGP0WKepmXyJL7cUTpFY0QHQDDXfMbh6Z8pNyNxCWw1HnxzdhzELIInatR
hTVHY3ohyjQyn4A72/d2P+DJSJ37OVPLHe1SohlVSjm/XJNo6lQk56lL46bW9AO8Z+17okZiO7mK
uht0TRL0O5JZMPEwQqwffJHTKoyXxT6juICSbFo70H71lseJBbjO2J3GNpE3XuF5L1M+6g8zUbUX
XulJVAuledckcxbM1LBb8OfrV+uLe9RfzjWMv35rTf3cbh3qQr8buniD+aV5loya9KCJh/SizbgN
0qqIU+jXVcOy1iyJb5ZZj6KZ9AkGCOAuCCIaHZuC3oyzp2yZ82OMgH3I2wLGuqmQhpTN1xKF+ZAq
5ZZHcZsaMqNQs8iOjEgVLU0LZGZeU2aY0xZ8L3D2Bvfpjat2MsxLwz3rF6wvkZpsEgv4B6RZ67Js
rLpGOelpDC0KeViWejq3STusqNGUnAfOro5NPGeXRWaQ9NZmEi1n11VsS8Ho8BgxQ5vOycDMHkvd
tHeWRgOe1lrNG0uu7PAxhYHtRUb7ZaGZza7OmdLcJ2ACoZpI1RvwM+QPO/M+mgigdfv8vOAqQ38V
Dqs+GZILAx6/Ev3whb7vAlw922uz4j16zEzZ5zx1dbXq+y0ZtA1qw8xBbulP06A9zgsI91p3vmvS
fo66uv1GxVp8A5ZJjmjfK1+dwsLeMo3xZnDG8hr3ixsWRBEz9PYGGcRzlDSUQ/N+0sspPSpGLcxw
ctTe2Ts53jwWDbu+VERMam+1OPUl7Zta9XU3i2vGAFBYuEet7FtZZtW13kJZslP6yH66sIBmiRh+
Fr2ufq/6LPlJyIFsAp1E+MsWFcDRAkhyi57QFY8dFQ/XLWWTg/q+4C2hEOdcNFDxpTc3f/K2pHcm
yfMcafrzv4gF1O+oj9mZ5nDsj3E+9z/LvB5+9mNPE6FfxvIlNyu6Cr0com9qn2nfSZHkTY+Ufr7q
Sdb7Rlg0m3ATWqYXQJHufypWo5S+LiePjKrcqm6LlnRav09mUW+dGCL01vQEHY1xTrg9En2kwKmr
or5N7DG3qDHr6Bt+IP6O18xEzDqZl1tQeFRuIyS7Qx5OPZ9yk5EKB3AWlZbDJmbmoFlqVv1ZKq2B
faNaTRqoTKIu4i3FKz9ZKu5cH0xB+zFMTG9RdnDdKAEGJqSRz2bK+5IlK3vZ7kqK1iKyuUqK5FVH
CsgYfZu6KSF0aiSU3o9iq3zRx5Gjjq1BOLzAifztr5NpTUo8YigzCJIEUIMyzdHkXPvsJ+qd4ZFQ
YoApzdGHr00BA+z0rYV+rNoVaUa7B2UB4bZVPmNf1ugCXeqtNWvbwZLW2dIN9a0lUFRwCZm3BgKw
bcxzbNEPwf6Rk2CDimHalWiek3NvGqaXyaY36o+61STnsIOTu3yZ9F01VtVDqXnOde54bRQ0jave
iaTpF6SophZdmsAD0ddNKp+RqpxPnVYRFw/oegX6XEDJCLgmPLv0/pMlpC/DWZyUgT8vK73/mbJ7
SbHZUREv/dQ/p1mfFTtv7Ah1Hj2iv3YqOdxzUODVoN7lcsp9Rf/vKNJeUX3uQyo6uJcY0lW7o4kC
z6oAv9OmBCXzTLHh5iXM+ysoxxXOXGGMLANdzkSjAmtVg3YtIQunImGmQBv4VcPTvyEEXD0ykwad
Vo7GdRm78xe0TOm9lIn4KnQyGV77nf+rQf1Eg4rPeR1x/tMafqNBvUnqn8//59AXTxU9+P8vRP37
L/53YqT2h6ZDgEEkjYB/zWT8R4jqaH+sNAugbWA+3V9kqKb+B38Dabm9IgewXNMO/luGavLjmGDT
mEQo968kqECyaBr/MgmEnrVKuHmuUWbS0j7t87ZdPHal52F2JqIA011S33pkM6Wb2PXgY+nWo6Cq
PyfbKvWzsXnE86ocVOFcQCUvePxlwp6qN8trbyqrKwx/91ak8v5vijbb1iaeCDkqBG9ohA6bCzoi
XvhEP/bORVPATQWoepXNonsi2+DcFsU5u/Adu9woHDrLC0aBPK6YRt5yXfoyqmN6UXIeg5ZoW3+s
6pZ2pEsXxKJ6TFV5Vnvqla0Rf+F14okqjmAkmPqLiYG1G9IXsOGIo3BirnaVC8eYdyIFAPY6bs2r
c6FNNxFEcfy249bU8/NxkVdmtpypMX+qyxR/TtKnpSEEsm7lD2vIj8WkrUlfjy3pCnURgTkrEwNL
jbnHtG77Qu29Td1Hki2ae6ENxmM+FU8O6dY42sSN2uXn6xkYSjYYZl68ZGtibx8P2dYoqOiNUrDo
xcClJzHdAYy/cavZDphAAXouvB8iyj0kdyZAioWIWcpvifY/UARNKnBpgWmlRx0UTzDn852N7EE0
5mNiUHDNxVPXZk8MsS8cTKO2z3ZjY/KFhJm+AC69Mguu1WIM29YjCEFZg0PQMfqI0ci30Xnn6TUn
Sk867MjrUgYSDGtrTojwqEz12YD6YxMr67lMyqdRw4KjLsRKDYLkhPVYjckfIEH4SvTq1aCLHbv6
M81lPKhM6lnj1EoAS+TFoELa8GI5z/P5TOfi7F3w67wk+Ya8v+9lNMCPHWy2FjBswrznQPRLszDx
TPmls7IjltR7uhoRMWbzXamSFQTNCqck2QM0356qSXgQ6+Yfbi3PJj1Ogyzp0ou8dR7TWf3utsYl
tZsWwBTbLvqwl9bYQaGY7mRrUbg3AzeqsSd0mzGuCs0vHybCUUZ5ZhP/tBGC64nQ3Dh6DnfCLOHv
tXpJDmmv3lex9sMzqPjKuSPVPAaZ6kx3bTfeIft5KUFEB6rNoHgs5zsjYhBPdnmzLfTa20hbSQJN
S9Pg9bxrFekqnvlINxTBkmldNIjRtsP69/ieWCXoDAqiW1KnW/YrQNxXtPmi0WGwZxE1j0PXAEtJ
NF0bpBOHxRxHwdLS0VhIudy3zjIB+LGmQ1/a7oHJrXKZJ0uxWaveywqK1lZNiulYJm1PVVcYPwat
/7ZMHYFQbt4wyJzrtMWzkidNFnpla4ROLsVT5NSkG8RMCOxdBingninJfTkr9hhKImdS0hvYlCbR
hVnl3zqiLIKcMKw5sUFr0lxuSOvYrPFsGnoS2878FEDFkck6WbFOe1EoyVVVm/UGEut9rWhx0I+W
tZlG64ncue5HVREKUimrocZufddhJtBIz96WaTmG+lJHV9pgDfSluP1lptP8qsnOxuhMVrga2LOu
bQ2n5rotPALYrIhPiDQ1nJHdX5qqM+5mnZtuyZ1HR7EvRprDh2jqXhTRgcvMP8EJnSgLWMWhFcGG
RdJvO0jXTkaDaWabI6zfek9+Ogz+EQtp5M4XKbh+2mT2vxtEvh6N9uTrqNVEZn+iY/BMMVb24lT7
mEc9rLT8qBNu5NskhH1ypBOdynok5H4IGXV1daS+vr1+EcEKx5mNDNvNXh/yJy9iNVyX40wTS2AA
q6oP/E7d/vICf2e2eyIh+OuYK0QQ+wHJMKdT5NiovMTto2q/DFaysfrprp55sJX/Yu/Mmts20n7/
Vabee7gANLaues+5AHdSpERZi+UblCzb2IHGvnz684Pj5CR2Jq65n6mplBNbpkSiu5/+r8LaD9oy
L/Lzct051Q272z+/9I/yqt9em1iohZYnfO9HcYxKQ7q3Jm8JzajFOoGeu5sCIDW2i1NSJume/Pa3
oaH9kYgbkJm+Yd1K0jfraHqLiIYIi/lEnB6nLj0dUoILJB0tY95wGuhs9z3HVCva4YFYk3Ph1Nvc
7u8ROD7ptHWtndG6dF6mrcYSr6htl+olRAi4spbR+J9/0h+47G8/KIJ7sjqIrEOD/8MjZGaxzEvT
KvaR2WytUr+j3OMun4GXf/E6P/DY319oSSCxQeV+cmnAAXsjv8mzKjPr0JBnMRmxtaGLTYBoyoRs
/PTchkZ+zfrpzm31/BqFnKHWHH6tevblZVQBU099wxxP6PYDXw7dA+TuRdQ9MUhs95RB5xSTRM6u
IiH+Q2ib0y4PTbUZ4yk+dXrd3HMTogaDY78zY+uIijPfDE5bnriYfg1i2yE1gzt+PXrlbtSSr0E5
P3lht53bhsNbiX002fsoKmJELHQqCDWeUheexezmO3eqhE9no7GVnvaxttOJqxoz1j+/kX+zwyyK
Grx++IVM+0dX8+xqRABoAo/tQAMW48TIzmbj4fa1Qez/+bWYsH+YSaXg3ktsKbkxS+o2v/+nVV+b
U+xmFhEAdtrfW018JIP1Fxvmt5X017kXL6hBvt/yT+yrP7xGHFUoF3S92JeyB8eLqWOygvlt2enj
WcBv1RS1mdZeauZlCGS0QcBK4Fzw3CTJJ8/pCx+cpPY9sCIARg7xCN7AV1N+Nozw6+ygtgZTJaNM
wDQkNoEWtJ03N1nsbHpPPXot/9mBnTtYEzrZzGZuQbraripZqa1Zm/SHyMrcdaOCcjfjrzYIN7fG
9NyDl6U26f+ekzCg4qUabQDRoojQrentfVmY0cYS8y9c7dbfrFg+C+yQ+D3JvflR2gT71470lBd7
I+Oi0Ec5fZI4oMBJU35mAB58rTRzZZN3yW10XUGDIHU2corkeJaDtNhoTkGNdkBbWOugru4i/cOQ
KLH2FqVd2juXAFhw1QX2JZJmsrZrdiJV4k4gOv5JN4c3cAgK1uP3o2A6pMiW4h9t3KWR/jQxiMFi
RmonsmGHZuI+tB0qP2ueTwsM3qcSd/ClZtH1GmS01dnzk1R1f/7nB/dvFslSlsz/viURGeZfH9wh
rNysHUj9GLxizYhDH+/At2PpnR+oX4XekhH18zrB8k++kg0Ah3D9h020Qk2FEo6QoNpsio3hoKz1
guQYcFJJg89nLnkkAc7RN5hsU5RWfojDjH5EBsCuDBwQK6lWMUHBG+nMGJPx8wLueZ+a1LjReu82
k3mziiTT/liUYi1U85Yn8/2YTafcXQ5jHrNQpK/BsEypA5W/s36uOhTJY2lSikqBZJt4W2Rll2/X
y9kaxTq2+YOyptpRAwlO1NBvVdABb8wtIYgAfd8uQUExluuBdplj0Q0PMUkHa4/429VccdWz5+Gh
bumbmXAJSdE/mKlxV2nxUQimNcPt1nGRTuvlF1rOfwn65YFUHaXJVt1slmXUjPaldIcHJ1wuEItq
3XPUIl1nWtKD5DxWqbd2FX+61uwPANssMSRLN9Ie3+rFLNPxBidZfEbklK9gPTgyMutDEvX30JzO
SpQQD0V+1PrkOOcQnHXIAqYb+cileEfmV0GCE7xOw+pwhvacGfbHqBmKY2rYl77p1wKvxmq5GI2w
chTH1eUJKckla60PZh3/6jx2/mZ5M+vY5IJiNrJwHv310c0mkVSmZWOrd6e3ounvG51zr+eaFVBf
v17mr29X7bKVwHiSSe/bmi+idjsNzQBazpdVOXVZLQF0MpV09NXCpb2HDDVsHUTSjt20z4xG44KW
5jC+Vkwwfha+VVomz6qWUB8h52I744At2MuJyhYXU2OPSdrpqReMW3otKFnWYyK3Q2xCmcdkHXIx
5DyMBPHwSciY7SbdQ9uzgxLKf19TdLaif+fcd929ZXfxrsyccRPXqVhXw3zKo+EhCXK6Gg1t9u1y
enOaWW1r1d7Tepfs09i5LFIsLpndg6BTc5nmW/f38/W/CNsvEDYAruVZ+/cI2wHEokAq9Wd07fsX
/W7zdt/B5ONPJa3vG4rG3/fd5i2Nd1iuSLX0JDck+5sDvChpmPs//wO+xoxBqgDS/iWu1ELj+R1f
E867xReGWvU7Wmf+JzZvwLof92kstEDiOubPRRgsFzXpn+aZ2ImthAc/Oo6V4cbQnKVN5BUknapc
rfGn0bAQpSXyvUortACLCpeGqN6z0aQ3bVntayPHfuLx5B7n2bWCDQkzyzGq6+O1A7K2dkbiTto1
lUn9XMHU2Cv4YdKypiBDydebTU9Xa05ZSBagnvO7nIJRVEedcyMTOgJ8YvlITjHmlp7LZMEXiPis
N/3iK16JoUTO1QSq9y1Po8qQKLg3L6OrrfUkHOCsi6XPLmubFWGMpr02wsEyb6TZRutG5s554Drs
531336Dd2boNdgOfAGddrG3HiN+rJJmuY6S3F8q68vs8gTrcuGMJwpF4Y0h/qa2Hnu8k6j6zVQ+5
PVQbZATTPsT8eDRVHZ+MyNuNsQmcEJVxubULbi1mE8E/tUStGevRhkW0Wtd8zkA3/VjU2XvmeWcj
I+tjCOV/y8qXa7Rk4q4zk/rQl5O1jgzzLnLmZo1Kyt1oU+z4o9KyO8HofRHFcG/rQ7Oy6SuC6STw
7g0GXO0sjN+rGu7jZOQ5uJQzVvfLVsjbTm7mGVrKuhBhLPjeurm70YdNZZblJVB1/jXpqYXrMVBu
GxunV4jc7N505JtNq+3aCCCCAX4qBkf+AQ34LC3NIMExL1YEnhz7oYSmQaP1PqkbcS9GOZ6Ecoc7
9GEIgNLoU4LB+tUuHYLW2TYz3Z7W4FkAJija/JoD8NqXY/4+q9N8xY2kuZh0xHIKwd0GMr3WWdJe
tDHtVjEr9jEduYtYjTleJlR6awUMuzFsvlOKGMO13gfhw+y5sEuZV8HXJUUp+WuTpN7oShknEVX6
cdK7zxl//jbsrOzq9gWkGjJKee+iQ7x6UBn+XAdJ4C9q1As3kJaRodd2KZT/biZG7l43eaJdp2tp
/rOs00R+taqFtTV47M8lEQAv1POha9faNjpaCXARurOlBUn01rpKU6BHoly2WtWdHGIXjnrknHsO
PmhGp0DoRCMrCfsjnY7Fglg3PIMIK5GmdYHWrpy5fdK0bBs18z2qep1e4JPVQ641VfFhGrrkDnj1
Vmuh0adarrmE3hsVqXiFp94a5bqHPCmfpsUdlZnNx9ytsy2EUjut8tg82dYA3rB8UtNnOuTxbxuY
ruZOf7Zojlr1kwz2zE/aeSBLjdxEFa4T3XphM2xuTZXTmtzUJcESoX2YqsZ6spDwoE2l/ZEBBFqQ
Jgviz44u7mIfHvUFGUi16dy83mVI8iCOj3Mb37R5SzV1i3e3iC9F0MS+5UgfZVmO0TjhIjuoGDwi
GSm/TJp72m2yqyKW9YBXCrHknIoDLtXxmo/ZvCvaFMWyUvVupoTjbNU9FLoYDvVkBel6MJrhOljt
E4ixtteqyb4MpOgXLLCysQadQmrNyuS6MmozARoZRH4DiXfJa+9TCUS5cZxZPiRiUuD3dPBGXhzc
kRIc39pR81pYyjrYFbPHHBuvDvkuXNtqvf3YUMG1Q/an1rXKzFOYFfkW7IJHWg8zOiitDA1llN1N
bLugqex3RJMgJnCL6ePcgVT2AfszE0Z7E0/j9JHCJEQfeaxX71FBvS90EMbQK/LbEooambOkEPQu
tAODnsMhwu9F6JNiCu11SOqkPKi0R3YVFy3WblXI+zZxv6pSH1YhbMF2iLwMkZBnkJyIoNTzlUOk
a7CyQC7HEHuJnSA9ix3SFGdkl57Z5tspgudmc0dNPnZPUTY1hrWnfrU90pcSdZwtWvWWaihl/MhK
0O6P0WA6t2ntIXhLAMD2aedRUThatXMdObDfizpgiaQDj96hbnv7Q2PE9TGa84nyStCnTy1Pf7wy
sOkCVWuBayEHVO59hRrcXAOV1seSbJJjNQUaA2VShPugag8T8/RtlC2tn1pC30rdI1+PUkI5VzRt
Ri/4O5pNb1r53ojD6HWp6JA+Glu8g+HUWjehqA2YZ0sxss0DEQS98lgfou97H6W3dlVs7V+L1NIJ
IbHM4dz2TXM3AdbqqNXIOObOSlU9V/aOkiasd92zjqLjtar1+IUzOSx8ONczZdD5bdDb8qtOABOq
5iwQ9xqk9bNGad0l190DKG32Jc+F89kupB37cSQqSmrtPtuECNQPdtkfcnbbVeMZ5rSestrLqcnl
XeSmFnlPXT/ZN5nTZJ+1hLApujJNfB6Oiocr/JLzxDkiN2qcw203TaZG9fxSt26kRgQ5FI/jWxrH
0mIzCoMnfAr9YrTTeSqnSLsDMG4whou8fkEDnV5Epihk7oPWclemzOeDpGnzs9VWKUU4qB+ajDtb
PBfBITXSfG2kEYtVlW11O1cC4r0ZGm/yTSTx+WaisfGssmh4sYdp+BJ4UfWRSKceFY8paz+QeUhg
QDVpx9pI+jtsE9Dvoqm1N0ufiMVAcAPChaRu37noT/euNqiPZNUWRE/OQXdQ0GjDOomTaiInIE+e
Ky+2aIsuRXufWEGXoT0S1cVpVXZgzUHRd6auptVkjdwNSTfcCLfWXwLZBtamiPV0XBu9Zu+6zIrv
A0loN1oIlyL4riA7wbOSHdtz4vlkkOYrkZruzTS01ZGcPGftKEtfTz25+hlAMoUbal5cwtam0mll
RePabvBmSMvHBXU1uqZdN1zBaOXqO1SBAeTO6Cbq0Lika/p5VtQvaZ20LlfDrjFWePfKDxT9qmLT
IvWo0JNW8xeMKOIc6IPiiuh8ssJIPlLSnr+WYVNuBURMRpmoG5AA1qfgJDhH2BHtcdIPMXaws5wt
92MPuLJXkcIVZ4Y2fbITUMInd6ijUxsY4km2UUTJey5Gy6/qnurc0iz3yAz4ZTp3qbdHIjXde2lQ
9avRjIzXXvaIwCjy/hhaQXu1ZSuLVTKa+ks3M0BuSCvueJb0pqN01DU+A25VyYaGqlCDs0mCD7Fs
i0dCy6j2FUU0nrqmm3Z9omlcC+umwpgt0kMSpnf63MUfqsK90PpDnzNlusjhNgNBaaQZt/JqtVK/
dK4Vrqn2deO1LZV5i5RIo7Q+dHeVw2DhE0psfSKUYsGHShU+FdbkYp3OB7S7BmnJ08poYh2dXEgh
bWvOmwHP14HEs343W3a7npXItp2udzeknW0cOPQvUWJ2WKQ6x8VzRFaH3zcFxmenrR9D2w0+OVYZ
bPtSx4vApzk3K1Vb3Tmi9f0QMmbhAghsXYGihdgAwtRKPiudHAe/Xv6htChjaxHDucQ39ZwFY/YQ
23q002Nb434QdDe1GmXCA+54pxRKf0UBOmGLA5QYWt1mW9RVt/diYLOFv00/NLAuRC8HQ49il568
YKNAc2lPnOdTqhnqOKCgueEnzG5M8qffgjluIcfaFl191W9DKYpDlYVibabzs4LU71aGadSvoajc
O/LatC+GHv83C+27ZuQXt2RzSdn7p1vy5cvwr/1rrpoorr/8+ar8/St/F6Lo7xzSLf4QlHy/Jrvc
hZdgEq7iKJN/06f8fk2234mlpwYjICIuwosAIX+XoZjvSEDjj5Oo8K3IRvwn1+SfQH+gfgFPw1Wc
7+KnkDBLc8aw8oiJSQubS+cMmYXM4elPb8rfcHs/oVzLi8CT0mjFz/lTQnZb9poipmned6lZ+aPb
cHK7i8WCorbNP7/UTzQiL2XxtmCOIjb1JydymQdjlYRiJtU/BhvP4vRkmpTdQiNzIQpj1pFRa6B7
tuVLb/pV5tRPbydDA+Z6+JqlysD40fxtZrNnD45Z7ZNieDBz99mLm/U//4Q/o928hL0Qzzqfm/kj
DVzX2oRmzaj2tjE8jLZ4aqRBT4hpuDRnVzylf4A+f/PJkTb2I4pCRBcDoW058FBLcvBfURQRMvSM
smn21oABBt8ZrEcptRw2JMgR4liPVjBUuW+FVav7ixEz9yt8brWfsx/W6wapKHEToSF9jvP00A0u
19G+7CUuvCxDxto0jKG+WRmo54mb9OtEmuz5ufhkLvEqPfaEAggkRkukm09TA3iOi7vL16lWiEtU
dXItInDFTp/GpykJ6pvYwd5JP4ZLHzd+I7rFbQIrY/SzPrYEcQ1CDEB2W6T3ixDZ7y3MAmQBhpeu
RzcY5jJYlx5qa0Cuatt383xIvfBMdEpPVD12aje7L2PrzZm9a1tz+R+oNz0qfQTTsOA78sTZaDZ/
Zy4ShNFqrnZpZUObFMbabpLhSx3JCrw0uqUmQUNCU9Yby8y7zVAOzoUgrnQl8XgczVA8uZoRHJMo
hqJquKzEff9FEMvxMBZNvJ6MJLnMsgofWsfKVp2Xrji7wrVbLuqPIegpvMyCTcKwfC4I6cBWAsqO
q+5kh7qTboZa48obDlMoKa5POlyIpSsfKhcmG5uOsTJJYrlR30rfCwUQsi3GunYercLVnqO0r2+L
0uDv8TBSPlAN1J+yOu72KBgoSqjrFi1vZUenIK/qcwnssTGLivaBQfKI5FVyV5XIkpKhMDb9hO2r
jzMdyw4MwNRXIw6l2OxeOq5zqEj0CW6EEscHKMSZ+bEkYw3/xjpa5LBLqIk8zFod3ARBVF/VXNR3
+E9uAjmJF/rf2gerE9TYaJFxNkbh0J/Ks1DNDn7Zthh3RS5eCL6zJ8Q+XbhN0KjtYUDlVXfCZKcJ
VZ/nUCvvsM6uTSakcziWqlpJlenbekiql9KxmeRjhyuMMdrxktzXneJFORHMkXMXu82W5EAS9YLW
NXxphB+TLo0OfNkz9SNH5K/VelTDVU0pvT8NtkZmsJ2VF/2pbZyUWwwjIDLy4aoFg7EzRUxktK6y
/ZRT+mirpjpNhKOSHxLa5W0+ER7FE206nq8FoX4VQTW9Nlqpg0poxU0fJtqpDR1zB1gVrZ1MI7U/
QYG8ZbJ015Ve8WphKkrWC4lsq9Icg22gouk4al7w4kE2IHQJCbYOguE0JtwC3bIbsE1r0a7p9YC1
n2s+cREh8U0dKls7lb5wsuE4M7XeUHzmbYPEkU/0rySrPCVrE6XxqwjEszRmJGxtq99T66MjIhYf
XT5XzcvC9yn2QXgm3mlBoWmLV37VByl3R0tDVjZgUK08hNvOnJy1plK0ugXZuqjmz3HoNZ5P+fjk
e0HYHwJU1sQC69dx6rYQrFhOtC7xSyhMABL+WoLDq8fa0Nyc7WnQCL+tS0QEpXhtepwNZaScTYNx
W4XiwbaVXOQpdXHA3tzcdZoSr+zb3iHOB7HTjQi7dh+Zmyjq+IRsssMvQZaShSECNT2WhpfdsCHN
B2PE46tM+6UuaRohWkXzBy8ASVKBiSg9ugHM2EUcAMC6OsxiGKKaznKjuDS4gbPefESLjzmA3MNV
6NVHq/Y0Qp80EuhSzcMzmVLLIBPIvGbjdqb12umW+pR0or9VVpNLH9OGt2ZLcG5jzCA30jGyg5PT
pQ6Uk65pCRk+oO4UDK6LkF8HkoZDd1hAvlaMyVeZaNmzMVT6Q+DO1hX3iLMWmTRWxEgmjY/qW+zc
LGo3TsHzZRBb/BmjIqo2+Cje5mKV1m7yhO0SEZCMSxIOapLuDGu0VgnFfhvwzGzXgcTfZCIegBLV
3N/mjaftaXpDnVq5b5RZhS1ID597FdjJwUs8l/qb0cCQE+eb2rSQafRTvAe0BDV1ZER5aVmeStq4
9nZr27cOev99pIXhR8/e5GE87cCgePvxYz4a7Fxr05LeljcpexBeSE6IbuC40cDX3lsYSp0hz5+p
K7U+kkgaXZzamZ+bQqzLNB6Q8qq6vnSGardpTr1KO7nJHlS09jOHh4zDE4ikMf2gqtOtEwbNgfNx
ANAT7BnViOL11BpEulPbnTXdb3PFf6mwXwz5iAZgjv4Yin7SmmMxxK331v6r/PqvVZl1+aeY2JL/
rzn/7et/n/ThsHRJVDECciKAFp3476SY674zcJtLd8nrk6TLMdh9n/aF9w6dKBMwmlTSTVC//zHt
81tAaUA0jM/LXYHf+r//+5ew3OaHf/9zJPA3KcSf9TeSCDFk51SKcKdwqFL66zQ3kYhqkJeg79Ox
XOXh1yzUbscpOCREfhTYwQBPj40ebGTQfcDp6ifiV+Prt7yUH78FQfmioHyedFbjB8q7pCFQeV6o
78t6AjHw3nN2k/TdLchYpQMxaXrmW1lwVoqzly4Pwg/MFwucY47WhdLCsz5rflwicJBIf1zjUi0S
PMvufQOhq4aZz9fVG/1L/KEIuToS4fRj0pib5ZcTmBUa6MdmLndxjphR20y23GMU5oYeps5NpZNq
4c96CwKrweeItQ7xMoniafKQs/M0YHLxGO042kxBoicusjiZwT/4AbzM82OAT7h7zxetaDZNemNp
3TWLim4zFiG6HdleHfliUP3ZhO7rjEtskyesb0esCA1b5ZX0dbpkujJb98CUdZfej1rwkFRDvUmb
HG2H+tihP97FWXcXNi66zOLTjEajTdIVTW3Zzpn5NgZED74oird8tOjASQAKJ314o5AcB3/X3BTN
gMZfR4bvNLzYTO2vuA1znOHfFst/t5VfbCsIWVnF/35bYSsp69fP5Z+3kt++5vtWgkzzHUsVComV
aiybyR9bCQFB7+DXIZSh5L8R7H9sJZhUiI4WxBQRZfBX/8rCr6MfZiNBcAJ2oMv/ZCuxfqDX0SOi
E0RzRfM34U8/BfYvvA2W21k7eQh0ErlFoeVN3Ye6lzjpj/hqXYgS3NVexCpuWvC/GyGzfNhwv6Lg
A/0mZK9i9pWBl4pzoYGpkKOotVFIMBdLCVf8rkuTdgx2qUewQXxjh0PPMgUJTYIO3mLmtR51uyfl
JMRcBw8TYeHMqdnlSgAFChEFgaH1DoD0UVA+3K3A8vA2IBone+PFLAi/WJVghWp6D8iLFHDjWeHg
Xr1o7CJ5G6OlGnBqLxl9nqnlK7srFhqqq2dt8uH+iRln4K687wnZ/101v1g1Jr505Hv/ftmc46ZZ
/k+P2p9Xzvev+12a4r0zdPpBloWASo+c/T+WDtIU8qZ/c3D9cfxySP+uQdHfoWUhwVcyxi2ifu8/
WSOO9yNYA+LFmiOImrMWweGP8k1kk2SkYOJf+Ob5TLzyvNXMBlZ+zpW3tttI37eVbXAuGC16P6Ni
ciTKwywo4SunR4gXNGxQDERplSkNnFwdp7JepYE53tUxaSw8g+plVmk9m4jaYhwwQexO3aZolLkR
RjufCXXW93yXuKqniLK6Sx8V/Rc3WXJoCFKYtzXZMI2fkOp/T4Ksi+MqoFxxGPD+YhjZKigHAjit
4FjaIyiMU4zFDd8mCRfBUBCnIQvYTp2krGKxnE3EPBm+E1laofbZRJ5F/d4IcKMdPchNg5ghdpbP
fShCZztIcnueFsVCvMlRlCGJSCPNfol0ORGgLgcIkVPZitQT0H+VGu4q0+0i3w29IQT4IMNkW6aT
Ed4P4BlbPUPgZsHi5Lq3RXzT6mstAow4GNbyJ0Mjku6HsU5VsXMq3fFDLY2pViJeKF0FRuOGa2Ke
ZuHB5jkGpfV+7gQ6/FJVhJ/yeQpvexfAsNTnjBgq9N/KN8BOP8zd2Gr0AAzjZigqd9c587rl3/xS
7+s3O6n6i+slekN8Tij2mSOM6xybyCzZg3BeXxkLs11e5/rZaLxs58ktElnUDz0OGRJVhm1lVequ
imDw7Va5OgKWuFwgsODaQ50+pspOPxDrnUKEFWC4dleu2ji1vyyXsnuvaUe/kmO1LqQmtxFJb2A9
Urwk9gKcUNW7xp9UHNCvtEc2ur1pGNl9hGXv2o9tUfiuFkLLDdVOMwbn2JTFYZTTg1vU6LA1KZtP
dkk2Sk4D9XoUIj6koZNv9KHNT66eMQApK19F4FCPZU+8UYWLeAd6It+ckOgBvw7q5A63efUa9ngz
UN0zFErEs5HfJoZ2pFuPr5r0Je+jUROKzGp+Emb2kGjKfHGcUMGlWelbTDz+k+OxqMAprS1J59YB
sLKn7XDMD0gdvgRUar3OY2psJKT+hJY6bF/rudkkc0zCbTRYfqqGE2FoNqkpTYZtfxa5zzWs3Neh
lR5KSvrO5FsYLyPG84vhFgNg+dAeSPzMDlBZGCetsnloSN6/FYNd7lORi9PAvH3JaELc56Gyr0pF
BjijSiDTouSFTzQj9roTJ2awbI+zmpAbuszeSHZwglVQh+4xrsV8V9ltf5O35AfksTJ6lM2eez8l
bc7lUxNsK2KMzx6ijitefWxZA0tin411oBHSEMfHwgnFbecx+aGKip/HRh+h5ulHPCN7iM9tlFYP
XdoN7ylBUkeRhijHx1i+YPdLnureaU+tDe67GTs3OZLGP5tbI4/yO1uXwYE2tIGoSUIZ9YTbMeny
9le7rytUWc70PCYmsVFSOxSpyg+tHZwzvSzWpNzo/oCyd2MU4cGU6jTZ+oTiCZ9eanWfu2IAIiGY
a6+TeIEeTSHGMpp+V8eFuzUjfVzPo1N9UojrTno1xFvcC2T3FdZwTUq7ukTUqnLL6AB8p2H60JUx
7tHA6JHJxMEtCF73PLuTsQK0zdesk3ZdoqzZDxnks7IS1CN5V6aPNHpmOz52Vou2VFm6qfosUIDs
yAsbG1L1dbEBy4Cyzev2zjX6wkS8MjmrxITk8xrb/ArqJTVfdwKS1HSsftIkaWlM+3MU5HeqbyW+
XjP8QFdiRqycrLajmLQe72asn5041c+yTeVFK3PzOo09SJXRTPKmLA1M8dl4m1UdGITBQj12XWjh
41s6bZCHj4c4NcIjESTFOvQINuTNKM5dhXHUFWw1RVacNAe7pllZBpnOuW2u9FZDWVA5OJuSAWHG
oHl17HcYMPbN1FSfUkR5o064BmcJ6qeqNMEy+/iQNTYRfXCWD0aNHil0W9zK7QQ21FVz5tOEVT02
RScvo+3O575R2iuxTjonmjHcZ3FZcaEqG/emGIbp80QA0bRKQ9yeRWEPRy3M+x1J4XTaYvzE+GYW
Wy+uqqfBtpu70Z6C9WT1M1UfY3TlZFMvjuzKT15buF+nGM+J77SgqlKGn4d0TDZWPNO1jq+TbKju
NI2NvWZgbldayfcJ+t5oB8+gpcTXm6x/VblnIEgyB0EA56wlxyyyqie6iNtN6ary4Nk50lHbSVKY
CqPa0vJXPaNZcZyNVYb5JxGG3q5ACnTujMA79V5BNB8C80Mkvb2EFCODxOR8I2ugzS4ttvXbxMub
c2pM7aajhRsfqNaeg1Zz1omVos7KCD7S+qJ7Rpzu+KaiVpAgRm30/EYM3VWFjXcza3L6oosO1ZLs
Yo5ryXt8yoZWe4gi23mpgNh2Y6qVFiov8liWTZti+XkOqIzVvfLWTeFXqMMs2Jb6aZ162UTYZGB7
O7ctvz0TQyxWptSQCRhUvgNQea8pISNbPRavVteUZy0s7PdeGAL36aO4WWZptsHJvKPITwdlxf3N
B3isMkHMUAuci9htLZPKPHdem8DQl4vJrijvSsj6R9dr+82IDHRLVr+905ykoFTeYWh3OByzFK5N
K4U6TLPeXF07tN7aqM5aH/nevO6GXr4nK0Ut4Zcm3tnaeLCDJLJWuaasO5BvYnLMfpTXLCzc3UA5
+GrQxY0X1MgB4RrwWOjGuYUOO8rW9DZGrFVfog7ZIKnCg9xTm0Jqi0YCTZM1E7U2U3On5kzdpZOC
EIxMcz9SebuayQZdDcMs5x3p+O4zs4D5MArQVGRKwv3q5Vr3kpeevQ1S9YFQU0SwibziTGiAN0od
LSJzSrPH24rcLWmT6DioWjs4JGfEK1oMcca6eLzfYrSt1RKYORxNspIwFg4nqqZDHk2r2eZJat8F
zKZbg3byU+egfdgOxCYmawFlQh4Rm/BFhF21bqr6iXjl/BY/vIWlY9atHecd4ZNWl+I1IBFNiw13
b5aZd0vyMe3Vuhu/MKA5zUpDTkwZSrDvVBKswiiV6EYNInAOkHLGiic7uxtK1Uer2hoT23f1kvEV
i+Um1dLh3qnRdAwzWkVHn4pb8ooG1olwah4O6X5m8MV3ZaUm0lS2FUx0DNMjkyoWYVMf3vd6Fj7q
aZk9EuPhba2wma0VsuTqVqWtPM2pw7SCJvCguwpxEFdPseSHcIL5/4+9M1tv28i66Kv8LwB/hRl1
S4CjKEqUZFv2DT7ZjjHPcz39v6DYadvdnXTuc9PdSYsiRQBVp87Ze21vDI/JMMI2miMzPaW9lA0D
OD0ZKDFBNxSNEXW/mQXCThpRWb/oHAPNxjsjUAMb29OBt/O4uTpaZ95aVrtcZNPqgcySyMeeAUCy
nNQ2ovB/VqhHUst5ipxkCvAqXsrE1vkrrVORufrHxLWMTbuQC9qEDjQrt3CedTUaR8gOmMKmGFPF
oOHuN9ULltRPiatdvRoEq4yJxcoVJvYOnJcPFmXaC4IM/QxH7cwR4SbJ9WKbk2TOZTGRtHkWPDg5
0LenuNHy5G60EvO2s60PeoeBdY3fok2W5UGWgR2vi5wvhoEeY4iFMztGIBCO1ooYa8yV2ruLo3I5
ecl4Fy+W8c5sS+gVoHQKPPZluwOATFtPm5UfZhC1UJf38AXAMMINQy2amh8WzZj3aQK4qJDeXoa2
ezc78LoRX2a3Jbffi0a8LBab8KlgUnaotXA52UYnbuMiT4IRUTxI3pZtDg3HMaldb7d0kJfqLsRn
bxGlgZ4uugDTYmfP0uUOTGAeEFy9TVRfcE6oW9TGtftXqOe1y/lTF5RDKQnVFu5YmEGcD39uxMah
teTJ4CXHlET3VTvnQi1GPACqbMhghYqy+VxTS5Vs2SL7CwkB59t/e3NHGAYs7bW39Nqi/cEZoZKy
dRZVJ0ycqhbzJYF3dZLHdx701ocfTuf/QUDwqyBC4mvCq04UN6dfVBm//J1Jg+ZxxrV41GujKbc8
I0uO2S2q/kKo8O+d7dVA5dKHwrSO0ubXAOusghbXZm60ZoYsuxg14NFZ0aR5mfT3zFMyeR5lLBIu
evFSuxEn6klF8R1wtPVwHcZ8uj//0//9Eq9ZzsQOuIyfsNT+YkscRE8YLKeMYzOX6lYU7bI3U+B3
NLcl1CcRxe3neRi5zjqu19f3/qd/9Bf9I/qh3p/2j47lF+giPw1wvr3me+/IeoPhFj0WSRE48lye
ne/hld4bwlDRzCO8WsVa62znu1xLf+PaTHYACNCS/T2N4XtHyX0DCQ+iOy6Gb73aXwY2fzbAwSj9
y7Pr6TxP/Da6wozvEY/9vHAM+GsSFc/ayiWc2anz/MVOoeGCwRMGlAy2BbjH3QJDHCTMRA1t6GcH
8tot2i5rBl9SZltQb+MXd8AmrMK5/CiBnlSbSGYQhHhVEcxViOqwVOXHwg5NGFq6cdcmk4ObldPj
rdJzT/lZWkTFtiMxbZ843qMLY+uh5Ya+E+NLUbWoHLECvetH0X5g+jlqvhrzUrFP1/NLl4NJ2QDr
WoCimBFk8RmewszMhB7Ztnaa7FOM7pJBf1vQF1uAsG4rDOrHbG44c2EmHm4jDCtsWSJUFq5lvObb
vCK62G8ppahTvdTcN3KF1gIzic9miqpli8Q4IQSipAvjU15Un+uurj9UvVCXoVuEP5h5dxPJbvoM
C7r8YPUJGyXy8+UmmbLmutRp9GJQyTHyMapN0QzIgwq8kWid/TnxpouC+3hvm0sl6UDPDYSzYnKJ
xUyyi2cW85UcNlpqSx8sYDRcd4LaSUShTykPJ9Wiv2Ek7r3edBRJqVl8nrtcR0APkIJZQH0Egtg/
cmjvGFp2kIOmxTyEqtZZUrWsPNl95AbpooYb9s8kPCqC9E6jymG4oQuRCFTsxj17ojDYVoi2fmcW
9fBIBB/a90GHaw1+XwdXk4XPvVbPx3qyAX/SNzpPykg3fYkVq1KL5ZNYr84q0of3+Vrc+iu3/TyF
bXMTeyDDZSuJCsYYoGVBl1sxRUSZb+tGlilTRtmUGyalK91qbtfBF5t4s8LpIzCX9j5KCnQySL+6
j2kK4XDl1HE0yhozui/JeNYP7LPJQ1xn5nsjKhL6HTbvZgqXRmNtkAPQxNaNbqTYOuKhig+Ylzh/
LFWNnXZsDtOijw8R1QE1fTp/0MqoPZmikL9N7eS2O0cUESITc/KSLc0m+SBTR01+BwVWe0ZZ6NzH
FjZnGMihxpGqU9lnq65Mic3MyNBbqyKQdk9diy7jieuYvcVdE9+7c9rddvoSn9zWGOVWr6bmHIel
FWjOEhVUHCnRVmYjVjB1xTmm4f/Xq8i6bSiyq21cFfUlRbWUEABY8JQ/z6WeWjAyI8asfD0zMtP6
JMdE8F9VqUcwj2Y5Lqnz0FVyFvm5FGIue+wCWk8vaqL0IdBbhA/LNJrLKSYJ59BMzr3uQeuqLVf5
dPOwDFqtfJxznh4EL0P+IURTRS5oiN7dHSxJV7M2Kr8sOvtxGOyhBhWv935vLY0POENcLAxR5952
4r2FnRt4TAetKSNwQYYjyjET3HHL8/IQdjN+RfRt+dv51WDkDL1I792kUziP0MwM4tFS3VRQLblO
aV8MvdEO09C+szA9XLXMW7MaVk+Tiblp5PB9W61+p2J1PuWrB4r6frniKzOOw+qQ4oAVHb2ly69T
a7YP+TcnVbILGVNt3ZoLyRx/A4s1oS8fX7Dg4+DEkyUwZ2Evhw7JbzK1hkgl/FsSI5ezOrpsrF1p
ivyqAQGJKLjj16z+rwYnWEwwMckcuMP01ScGW6i7S7COydVDxiEHatnqK0uVHh6idbVG6vm+XN1n
4epDy5YvbYciTPEdhj1smlfLmi4zsRNd/HZ+9bNhbAOrhMMNq5vNFQOHYjyI1QUHuvkdRp07Z0rT
+x6jnBXa88ZYbtzVQVeI6nFM6HgWs9tz8sVqB755DIxX/x1EDO/gxnpGsjtqneF3px6evSbRu1Nr
djf9audbyCNEnYbFjw5V1jAidzH4yCw+0cjEeV5NtfoQz113K+fJ2oH32tDRt24crvZZRK2xEa/m
QgD7e0RpSODwJvj9UqkLwCf8iF1F75NpYH1tlkU+mAq8VYCsN79mq53Rke0Xt4rFiUOWfqMK2Wy1
bvIKv4aDuS6zDb5Ij9vvySW6IGB2RArnaqBUq5UycqLlQmOGScmot2/VSj7QbAs/pkyudkufw1yN
mS0+RbxvmDVbguUfxzwMr/Zq5bRWU6dNczkwuUwSt0iQGVg/8zl8iTvMoMZqCzVWg2iyWkWd1TQK
DrPwe5PW+moonQduHSQQ7+3VbEryCm6CdCYR1OGTGpn7ecIM8uBp0iVVal525qIkRE03/+oAT7qo
adut9tapt3C6tpiVLqwx2jntE5ywTVw0D5xJEUetRllAWiZnYcyzcu7iz9aro1ZWXee72fDATZhf
ZCXye/DCjElWM26y2nJ1/TV4zgpWg+qxWM27uWfKQBtWQ++kf6Tzi6NB17LHYrX92qsBuK8s+mKv
rmCWw9UhPCLZIsGo3C2vDmIOKnt9NRUzrpUnu5uWQ+kl89Hp2SLnTDlHLYdq9I/o6Xdl0l/Uyajk
KRz/+5jVr8ryt8998nnofxyz/v6y71onil7qYHz8BuPNVez0R6nsmm+gFVH2UilzAKJa/VepjKoB
hbwBNQ1PPtU6n+O7s0G8oUQmE9jEFgFaRep/Z/j6exzUj2dsij0TIQzoN90FA/Ar7QoeFKQBAjsO
Fcy/wIiTfBurUvp23z8vTvbJE8T81ZXqt+UwS+pZh27+vGQnWr81fXDvyRu97KTlfXbLQnoeMUHS
WXMuRtOaaGfY/910lCzS1ryBIKt2llmIoIlqJJJewxyPrDGe3AHUnzSur3Efgj2fWauXbfXGnTcR
+JiNFgmo0vgffSHwQ6ZZ9zzm8mmwEzTKNUgXOvSf4L2LIC/48YzWj1+Nbnusx/ZZ9yBIK3s0Nykp
MNsidN9pk3hAMvhpJD+I10IPraBLRj0JwJVLh9Axrjj3UZiCucfZOPdb0TbPDvkTmx4HPR1//ryS
obM/Y1MNsIIe29Y7RmXfb8OOrwZ9JRJdUF6KjrfBwrtxSAhgR227QDT80hwOwsbKorf8CXwNSGEL
CtYgbPmpkdagP9aWto1DnJWUTdUhtdoakGeUBw5GMRCU1hVnWb9dX4m5EFGVZOiBbaykquQrqHMT
i1+vq2tUMUAFa7DNO94yjwAd2xZkrnIinWJo+EDmmj8hFB2uboUvuzA/ZVV+XUoI9I3ZGqyACxZo
DH/MB+CihDnmfuKYn9DS9Vvc5/RzUcD7MQUAMAPPW+e6BlNy2T2FEJbODYlTPoAC6noFh5gWqomx
kjedbJcpgvb0epMkzYKu3Wq6oHaJfdEX81qMhB62Qj5NHsliABOIFxP2dUz4UFGaWUdTa9HVpPgc
mSLMJ5e283asebXo+Vm8S5ek0xE9V4jb3DFOCf9zZr4mbqwh51hS2PaF+/nrLLOVVcZHz6fkE20U
rr3in+jlz5tR10qQPx6r/ljxmmJ10esMUg1qoFtBCeu3Xfv8er0LFMibMee26if+3ijmlnElm17V
oMsZHC8/CThcPOTc1ahuNh5ZKQDZuVWYHYJRa/rlbR7zj46XfjJ1PghPHpjZOksuA1+Xa7lPnF9Q
3TQ8J5yPwhO7t7olqqr2pds9u9AsfUCTJg8cN5PH0/j6ZRBCNxLix4/WWfGpqCaDQy7RL9j77S0e
9xrlexeellLqD0VHj96oJ4akLXhLs6/rnSoMA0p0JYKCMAgk8COfIYq7G68DdoVUXj/juE18DPnG
NnN5KJfJPCcTzpVyoF43yzXKYaIp6Rk8qBwoBCieON9Sa+SEMWVfRT4m1zFmeLM+XjhD1EHog7Gd
rdwLhoomeTWAqBYFl9uKJbTYWJSEPRDGOurrY5h5lf96bTVYnuj6iRQZw3UJ4RYAlyl9Ewa3/3qX
vwo3qrqV+47J9XYpcrlzMKmSCs7t/HoDrHc4j/g1sVS5h/IpfYjf/dZiLMGEhkvXDyi9+5bbaIZM
vB1JQHmpV9ujHfOnKo33KgddOzCvZfWyk0/Jwv+Y9Owrg31QwCZPj9B4mguzl75R4mMR7VCe3UTM
F3u2kZiknzQE1hvNncpzmHF8yl2eiEEJ7UBYONk+ytbPi0vMr+twk+HSKM8aiFJfkbjF2lu8lB2L
g46TNpmtvYxzkk3gmJxDfRp9qzMd3+0BnrQthpTG6Nrj5HTwpUr8LXNSiIOoSJPVsIX5Ln34bThx
6TQ3k/twMK7IYry90sn0qXsWk9oaR98m2sInmibxp0HnKWL6d0AZxn+4gARf1yZD0nV8fWjHhLQA
LdKe+N3xPYYgEbS2dTWWdCEBSMPb3FfrtoPJe2lmcHhOwvXDKIOrRZTn2bFmHLXZV2nZfDULT8Dr
d01riCQuTiL3g851tUocONbcc2ak28sI0W4QgmjhPUEVwCUrNPNe2HxtXP51MaRbHnoyFRLWE4v+
/k5v28+e0OxtucJaq8Z9V6z41gyOqzYNF3cFu3IYjk5LMtOJ0TCl64EzLGJrEGFPrv3v5NhcfWSm
sOotqAgAvHDu0RgltikmrgqrN71s26dD9WRH9Nc7b6rT2yXqhlMy4Uji9M4Bh0OObg3YlRrY/hVt
25isATpb2BAid9fC3wStkxEwOi8SQpiy4hpCMJ7XEySzF430sC9MXj9bCROkTWTO2VevMTXlsEoo
jL8s/9OhJ+p3J4tslvWGgt70CcjgmU8huAYRW1Fg6F54K6dKabsc2Ex3yZgbuUfc5F1x6DmNaM9L
BOk9hveZg3+XZr9pW0pTH+1Wk1zs0TEwsBhlqD0wAMlOses8/VCK/Yee+q+NZeoaMhaYGTguhk3E
4T+3AHPgiIqQweHAuW3ZrxE1ScbmYpbe09AyMLURW4Kl4E7/8/f9Vcz2+r6QZwWNR+Ga4hfxuGSC
A5m4Hg76GuU1M4PEh5N9KSfgt3Odff3zd6Ob+tOQ4vXdwEQ6hqWjqf8Vs6emSGNKXw6IyLhB1kpA
wqOAbt2Jfw4B/9MhAGfxqr7/76eAx2ro4/8LXshL+Klj/u2F384B0nljUWJTt8MPxSfq8Tu/tcxR
Yb4RtMNJfgfCZRDm869zgP2G/DbUyNTo6xCMy//9GGC8sSBWOaihUVSJ1UT7NzrmqIR/vpEERxQb
kLHO6ZDTAHzfnx8XKToQgmGj3RA3Pl5xuhYsHa19LHKV0edhuxU0zR/M3Bn3XmWprQ7hh8LNo7GQ
VdPTkjnFjdkZha83PUSWRIxwe9K09HE/4nxzynib9dEDZT9mnh5pltVC3bfKd9OQ3RMLQUbKFHm+
xkqyIYFtBtK5AhSL1fVkIQrcNMQYPfYlJRQwAA72sA0v1jR2T6UpGd26vRUsQ5t/oTeyWTzzLUzi
r2bds6CHw3WRCwQOnIT7ZrItYsfSoXjAkTCcqtrDFujGWMXmpsj2I+lRQZqXMygNhwZRNBfbNFXI
/tpQ7vpuMElbqtZIIr7OS+swet1MFtKakcAhwBlzA24aKd5yUKIVW1Fb1L12Y59F6x3y3HioBSZk
dnv9tsj0G3Iu6WvOkrXYo3DNYtx3TeOFu17UKKklu4xXAkNoomza4OfycRy2PheruFE9GYWurbmn
AnymH1ZwNQZgPbvZgEhymEscLr7dzcSW5uqxscsmmJb4HWM14y3ZBc5xttzxQ6lXBkOIRgZiMavw
UreLIRgSYF+T/uoFFTdjyRjlsWzNLBu2CWIg7TNZXTpkVJxAmtoNhAG1a+RBp3xhV2CxNPAs/aYH
JPfQsOJeZCTFysFomF5QTTZQJik0Dkyk5z0NHQSUCV2OO05S/YNGNdLTICXqrd94qjNH+PPo4t2s
FRwAGRJstUyxmvajRNeX0pm/wD8zaw2g5jxHak9Np1rMtCAwQVMgVECjT1PVHDuXDJ2RQWMJV6rs
HWYuRmg/tIo2ZUabukq0dE1jqNoUkE2fFeiRmJYgVHTVOE47GcZiUHtLMe9+kN3C2fntJIZOPGrj
4hBXq8k0B29Bx52p6o5ZrzejkM2cyhbz7ZSUjAF2DS0oDHu50N9XXj1fp7mBb7qkZWPsjERPK2Yu
0RwQyi1DXxs62PzJMmrv4szGX2got1iA1BYzwichvE0pmy+2ihpF7oMRPsAo0yheXZtpACk28bvQ
LrPioqWLQcIdutE7NU7OuCNCYQp9pgBg4nUUrCcEyTE9gFxjpu+akc/Rcnlsw9hlvKS18/ssAU+3
sRvH/MjogG5xVER3Tbw0d8TQedt+rDlyxDraCT6AuEVctDoDG+oQAq0OCYXZvdO15TtEtvOwcRsd
5QWqyQ5JntRbrOxpeIw9Jzx6NVSdjd31braJ+hlmn4ZCeyP00uWSq4wYItvsaa+/ukVF1z8Mo1ve
Yy+I9i7K5lgfSQRNx+gpzGFv1jlmURS1kfrwusr/Mz3+i66YgWOL3eO/b4h3iL5+7Id9e8H30bF4
w/SXtgCxUfZrTMwfG6FnvaEJBROCDMJfzH84dqTLdof3j87LOtf9YyfE/GcyVdbZH5EvIyP4W24E
/deKCreO7sGOwARLsw7pyc8bYThpEdp/2z6OsyDqxUjJoowxF59sOFG+udjde8m5FPk5rgAE7OHJ
y/v6g0Qq/NaGnPfBctLuPdzJ7n00k4f0wzf5P1S1fDpD8OfzAeknMlH++dMR9thybJPWMR2t6oXw
pvn+NTeTJD00E02SLxCmaZR1dYVH4s/f2zT+DVi/Bh4wurcdAaEE29XP744IJK+dIWmOnEOeC+Ii
CcEZEnmbybZagVO2e0Z3UkIYXhz3ZrZkQiZUm3ycVamYpHfNGNRqMU9RHnXbzBnyfZ9j3du2TeVc
3diDhIVy2j6GU0HMHCm1O4v9E8gilOyU+DDdt8auuIuNBUseGmLdF14DamtCXhIQbMLKCGpJa9he
afGMqWN84JCOE51kt43qvOrG7ShdWrath7jsyh3mqpLdqje9bBc1UsY+S3zqm4kl3mt4yLde5j4N
iFApVVRDvJzr1OUFCR5LfaxN44aTxHhYiDdj0VZrd7Ef8EW6OLA2uONjv44xGxTGvDyXiFXtDQdz
/UxkV0gG2tK/94g9hwIh8kmwwMWr2Nz2nINnZgsoPTQDsyRnRLOMiTM7xJQHOWjpVXRJsuZFN+ID
YVtOUJXMaQLcWHI7DSbx5uSG42REbOg8zCAIaOg1jZNDAIj7J51p77bsGaofV09FFJQGmy7JmB4o
PHMiQyBxdAZdesaBomQTRK1mO7Wuba1ImTewLaDTRVEC6hpe2coxVxaXFfbhwR4NA80u2soNgtVn
0OgeGYdOeZ+V7bzrosagSrAJwLbanpZQJAAG0jRsd20/2ffAMbW9MrzoSxMbhEiIZCf7cQx4UuWR
kNLiQRkkPW7wnIKtZhQceAxNXmK3rw8KaOxW5nV/WJIWm2Zv9BEh4ikbtM9oeCbSsCm7PWpZ/Yae
AtpUgivfmVCxyNeMV62ka8e/AXEc7/RKn4lAL93iN8O1soomII0ayCQlBDysLGSAj4oWguO2ThqQ
WfsYR9AALwNQDHoG8Jqd6VFvi2SuNwyQKiIDAUtE8MZCsCle3XMWJEQ98WgbpXtDVNOXLBsL8oIz
eGEUtyW9y1vqsTZ5gfWR1wdZjpZx13Xon9SgSBwUZjo+O2Ac5XmxjepFMbwfaHsMc8tT0Wj95zJk
ehu0Er+uT5QDM8V+aEttW8E1uR0xOC+0a91e3w4j+XuPFH7LAnKxwXNFywxsQVUiKQnaIY7qj6QJ
Mk4GibGqoxebkOZoysRBAU9kK+jLcxtPSU030Kxeuso1jzoqTG71WVTHJeuyBwYP62KIqwZAW1Le
UXajeh8qunGaIXk3Wqd0HePQpuBQOtBZuws7smysjpxNB+RYm4x8+jkCwdRUM+UEI9IPiBOrD9No
4MuSNh3fANC/6W07MczaZhDz8Emk6AJvAZ7Z2GWYlw9+bdTVS9vl0g5em9GvS7nkL4990JLGFiQ8
62im9eOFibB6l3dk7FGRTabKuv0cGmGuAnYCfXmxh6FFReD9LibIflcYIP6O0BtUuprGZ+ioOUoE
QoPLl2HpC24drDQ3VaucS0P3eAwg/FTabhr6JN1YWlvvG8/I75YyHpkWVAmd/w7O8XVIIuPOqioe
rCT08rvWzhtotcQd2oG3jOORkUXPVHgkAetcaK1L05ZPwL1bQBUtsd6NFwvaJ9MB0w6HoOxa9yPK
+AmsHLRx6TMSALtTec4imDUsHrKkxp0+VLpWXWJnAehAokO1CUFVoyimdZdNXfWp0/u35jw5x1HK
1N7rvZyug5ObeaCR48I5kfkOKhEvoeNFMhQUUERYOx2p5m1sjiGEUG0pz3E+tUDyhxlGIXnNn+2x
dBiAmHq8IyNgi4RIUz4I+vlskU54E8ZjfB5c1YLybLz8OFP42VsPkcyNyRDqKIkbcSkfCbrN2GcU
f7JcAkuSS4hCoXDXQVEH52SoDNQ6Sw8ndc8cZGH1G520hZekIt+ObGs3hyz4XUFw+T+FY9kn/fKX
haPtYM/+k8Kx/S2qyp9Lx9eXfCsdaU68sRzqMySj7us09Y/SkUrtDdpWkKo2ZBHBT/2rh+K8MRyD
6SpFoiteUwn/aKJQVSL8cV2TagbN/98ze1NuUv/8MEtlZGvaDmUq9lz26X+bpWaoCrIJ5u59mrGw
MGvAz7GmK2TOnQxry7paDsM2KP8CWTcaIcrjzUQDHKvqWE3zpUGHXG/crAHljDmxNx/A6Wr5/N72
yM4SvpPBy6rHMjvwvIrpvs8b8aUQoCunDRGJULlbZpbAbQZEUTEAHiNDaVJJK9oWcZPSJyj1ryZx
9iCLusb7pBkZLUoOric3s5pNVUUgQnvAXTaFyT5SlQqQ+ZAnnSXsY6XpDISEG21BckdetwS+mhbp
vUL7RI5RHBQrJoxmjHtxYqxOiVLpGXtEcnRHe/g4rcsr5RwJeW3pxA+t6yFK6ap5uQceFsqgNpAt
bc2av5gqTvWs5E1eBxLOw00TUp+Nr5aAyfmUTGP/toMck15scmmDDsX6XdIKsGL034leyZ3F9ns3
Jk02lOi7Nh1ypOXRZaZdBlyJ5TlcOPdqQo70iuYwesT2Hkp0MwBn0e6Q+p4gU7pR0zw/Y9bS7T1j
BsFw1xyJI8mg8Ag9LfSd2zsxRSHNh/eELbMxRg150p47Eq7RlWKNp/dqYpFD5aEbn1xSa/MV9Yqb
ksXHnSFzB1hMuxa8lLt8oHhs4GC13FlMOsdihskd0woQg8m21jqbgky4r3C4rW0cEeDTJRapNcjt
ArtJBuZjsXttFNXppoyzKDCWvrrSl2tPS4UtQRSNftVsOWEcKZxTaGGLpitvO1+mWsKhp/N4wRmi
0McuwKA5fSNU0ncNKXpnC8/HcivKAQfICSzQ5DFptMvOw+GTkjbuU7pwwrcyGgpHVdLN2QgzWSAS
g7lm2xqKzkL7mGGs3VAHeFBCah2dV1Aovr3r0EVcK6WP7mNRl9g7XI3Zw7u8HRnI2BXN7CVmgLxp
BRI/35xnMOEOxpLqlFZhK88gxeIvReMuNbknbuZCdV8K7TzaSdStaXPVpdM8BGklVmknLKcXgwRn
pGLdNGyXuiyW4xwtse13mMox7OaOiA+ILRlZSWEhLu3xmOk+UnitP4i2cHdllCT3ybzoyo8bhsqb
qg0LnuzQc9cIrCXpA4KjoX3VZBOMZ6USHEKGZoEJo4VkBvVYrKeXUmtJYNJKGd07ZP12aKWGwr2d
VTFdsAqKfZuRExPjAydvEYP2mqvN0JnmTYLRscrHHXTvPIb/K5w2KHJvejaSrtr3dFmARojuQc1k
HF05NnzWlCx5pki2nn2Pzpx96Suzo1ZG8NTvomGpnudwZYcBqIiflGJgt7cg/5d7/mXK2F9D2nBg
JVoeLazS1dGwnb7xKVENZ5+L2FjTTdBBm7TfvhJs+NZm1H02E7tTj2NmjPVhymK9OrbhMgderbFf
dx2NojA1rlY58TyGlgTZnoLjxd8hSpR8TbpXs+mdUs1DfuBN2jyfZ33iHGd2JR2vus32nhd221yP
Qs1PuFbVLqoVoTDKMq8a/S5ohAMzXeLUjJvKKSEse6kmt1pSF3AP4xmPqbKSQJi5wXXOyH3/1DYu
4e9YPN+SxTB+WE3ALYdGy+JZs+Yx0FJlbgvd0fpjG0WWn5tD2m2duIvaG37AGnCZUl1u6GdAMWaK
rwro/p1m0x1fLNeuBWG2OaemeeCIaHQO3W3baSMEGZSxoOVbs9qGPXxcjD52MVi3VVkPHnDiMH/S
l8h8N07qvcUtDLyzm6lSZCmMg+NN7tUhijsgN2hBeBbDT5ScDbelorUMvy5kdknw7AOgfOuSF8Yw
borWLfTbCWL8reqVk+69pjKfm35+juZ5ROviJEoP9CTMPX8kwwstwpjOw21RF/pFLXpHKEZFBEPF
/hVd9XkMkSemVr6o5VCY2Fvt1LfA64UnpJ2Td0HUo+/+qaf+l3qKHpnBmOa/11PvWaaTMvqxoPr2
mu8F1Tp5wiLhOjQPmP2s7pvvQykdRo6N9uxfk6fvNg4beA4FzveSae0CfR9KoU2jzFr7zgw+SbT5
W+E0a6ftx2rKE2DhLMJpKO4si7HZL92mYdITTIjTZSi+RF0Ox/7TD9/Gf2imrTOtP3uDtZz7weHV
zib6n5k38FKHfYrpiXxJxksikTF9+fO3emWY/PRe7Gk2xadpWtK2ENr9/F48KHpu55Z+m9r5sqJ7
im8oH2I+4Z5+7NI58j7HbCC92Isa/bkCjmQvSXkSpmii4gsZEusoIhosyB/uHuiB2BPHOfyWYKxK
ivPQssRYN8KpFTZzCeL1CaDGcuNYWhU+LU2/S43EPnX0QO5TMjY5jaZhU/aoThB1eWZL4oQxosJG
Oz+asg9QKsDTeGykEY0twcjl6KIDrryCVcdZOJuWgwEnv07eLnM+3ORhMzCWG5d82hV0LkzYFkyA
Ant21AWxoD19xJfrcLjGj7Bh2NX6dIgt887S0FDdpL2MtcdJaAksM5NgAMkco/+dbOS+Yo7+WTX+
l1WDXXnt6/73VeP+t7LsEAO+lD8j/L698NvS4VoAtpGz4sv8XaD6L/CWt3b4ARJIjl1rp35tUn9f
OwzOYhJhBOuHLukmc0z7tnaY8o3LCNqhga+b8tUd9ncG2s4vA23Lcy0LDxorlcVIAXb3zw8cGaod
+CCxHGxU3EvAiYiN0c4n80JUNzFS0kh1EyEflM7d1DsA5ZhItkfLq+h+qgZgrR+jXmUG2vW5HcR4
OLVNh9idttrneuzDu8lxyBpcCFYmk33WN6qABsxzjeco1YloUk6O10wzO3qnriKanUjyUEdAl8YK
ToxRvWu7hdo8xTfBdENsXRQ4b0NDM1f3oxtvWynqdDW1NI9R1jLSFSRweoGOB+RFpaYDC1Sv1toT
yhoQhhpvB3PHkPTK8pC4KvlNI+/z86S05HbmNc/2UqVDAODGOuPsCQFkuDTLNuSDMYUb7MjYVhqN
WOlF+Q0rQHoHGrC/HadO2+thiv1YhBZhN/04bzkfZhCAoxS1F1+KP8PYhwSIojF/1UbKOhRoIG3z
rdfyNcOIRc0+gCNZESs4113HOhhGE20NyTdvJZZ+wutf3Pea6ezIHy2uAISq+5R5x10cepaBInb1
brlkBKeeot0+xeBNGJb0Ptkkt8Q2RGK7uM5EtB4w6dQnmes9Y4H+PFTWc2dH/aPedaW3Z4AiQYNq
acQajPRoX7aD+W7OM2OXDqa3LwAqEl8E3+EWyjL4aFNkflFhTrVtTAWuQ+YSUT6hfTKREH+lni63
VqE/uON9IfMy6CYLoksk7q1hJRBxojAvutYNH3QwT29bYivuxi61fVnAv+683rcLEJJujI/aLOf8
JHNAvrJOy6steusWAuv7ZLKcANVlFixoyiAzROHjMuA6czS7OEwCnzjhSxiG0vQBFpa4w+buBuFs
TUdahGAN6YoW1jQhxxJVECqqho0cq/CQYhVnel+gnpumzzpL7o4ql3ifuM/1B25y+l/z3Bw7pRcc
+aW51SG3B5lpWAHuomvF3eajbL+BqhwDf2scWFLdsyogRikQFLuYid3GXjw+ZcfxKhrQr+mDnoBE
j7VnGjPRkTSW1W5R17cL+piT63UNdMt42bYUk/7/s3dmzXEbWRb+RejAvszbFGqvYpEUN1EvCIoS
sQOJNRP49fOBsru1TNvtmVdHOGxH2CXUAmTmvfec8xV2m1ysERhXxW0LT5aNZydoFS+Rleg0dFSr
ITMpOoB0CHFp9c5qjFMCRajYyyk2HvwIX+GWsYtcBhnGbINwz2QSJ/4H6SoQdOGkBf5wZ5rsUHcO
h3FC752GUuXRIHkv2+hOlp7cVvdusSpHyZOyZ3bAwcgKzPtBTbu4cNOJ64/phXA/k/Eg0UmrIjPa
MWwjKPcb26gBdarAqrKDrM2EeUM9k5uiMn22q11ba+2IrSi15V3/bYwQv88Ucgvx/XOe9+1crecx
r5BcJA6S80m4wbweOwZLa26zOH4uQQ4VIQQximfSSkpuT1mjP1TTbNAKMlLFx/flRH5XkVWU7fAw
+zwGJO7bz0Ndyf4VSSeZXs98RwGFQTH09ZHuvoX6uYroRfEPNwJzghwUTT9VbB/dV/kA8V5vaJWF
Zt/iUDU1Q32bef49aP+TfilpABx5//1G/d9MmOufXNrvL/nn6Z4ATAIFOHF6iNHI8/vudL+M2ml4
MjzDQsLp/59btOX9Q19eRdzCPw3cv2/Rxj9wsJBSR78U9QmyuL+yQ5vs9T8cvwPf4X0t7hZKDzbr
n47ftGs6ildXno1UFKpBgSoJ6kIO77i1fiLsxKdezhqvn4ddbmIi0596hAPGJq9E2QGOsHsACsQK
MmUv2qxFq446v2oEabluJTq3D4eMVhRTH6nsamtbsmJqUgXTPtOkhOFYOaZZjocWH0A3diuGt1Uv
rqoCMc56HFOkm4EvqjMBOOpYa+SJHzJOvixUEVGzViNYlNyPWlePO4nVhPx9BUWP8JwzeRXpDuPs
wOrn5OZ9QhVdhWkySA1Jm6Ri91v8rdJqGrku2hnAgwv69cOcj84Lp/8oX1V9N16lOGHajZn07K7t
OKSElVixXuwqNZJKNLaI4p2gTskfB+98CZiXZiEO7XTXaLSHsK1M/a5vc7qcGn1kyho73wuierbZ
3LKWeFrFH1zZZBnSwIvGa9OJquce8y9rY1LROsZKvU66biQ5VEymCrsYL3qXg6zInGb82Lf29MiG
Ahu7jRvM0Kr2FXH+rcMHtSN9MD9GRdacpUMIV2e6y1KYjxsC6RqD0RZ2aOK5xBpDg9zoaO9hN+TS
ObhR5z0S9aPOZi+DbpdmNuVL0rWEHjMYwg5soa2+bdB0m71WsXP2BfjJ2lHgpLOFUUUQlxY6NNm8
FXVsW6/1wXaA0Y0lA8QoWat4JHfFlFJuZI/kqozNEWOm2XMeamMhnNDoCvkGJl1/QV8fb3Nn0Xvk
UQogklSfl3JJx9wGbQmcq1bizqjgUwFUKj7WOtVkpI8GzT8t7vdsdbG+Nlvvmhz3luCaJNq0Se01
iANoW9HXU8a4iWOyVaYxVpvEa4NrhX5r10TtgETLjo9JEClvVVtlfsd8jTGzkwwoHTOtPvT0zw59
6aFih+T0iaehHQGlGsHniBYjRV7Xj/ku7hsTPVQ6HOTSvjSL0UvoGkXdnW+Pr7p0tPVInuA68lss
rTwB6YHQLot+VUwXKIxd3ziXbmEf88Txn5dY793YLYnSdPcMztUjJSTiT81ad1Fz79hFe2l8ff5M
ggHn0SaeHgcabtjwmS6HGo13PGUIJjDqaGDValVdGidjR+zrjMLUHJeksI6cfSOJ6gcXRwx+qwB0
QJDGT31TlFjJ+qj4kNvCDHGXi93I+alngBm2XkQDzkEyeuskDaHUPalR27pCQ8HKAqb0JISfcdzt
xTUB/QGGAr34CplgOjQoAEPFoGQ1Ip5fxA+vmZ7aa7IEZOhActtnRRCEtW2+KDk9OUXrQCKNA9r0
IxgVDDEWgIuCtBwMEIN7w8E5ihedhMOxrV39Xb/+R/WrTV7MH22L13nxQk30gxYbCdryot82xsD+
h23R7UJC9a0IpTb8ve2lW2x/eAaoJHST0BP+0+/588vGuMTnIH9aUk1+3xQtsFWOgyyHiyyv+0u7
ouNQN3+/KxI4beFzZMjJO1hSTH7SWLU4mCrlEklh9xrRJXax7dEmb62y97mhGd0dyKjgANZ3yexs
8tYdtIeEPsuXAuFcjTcTGQF7DVVYGu00wmbbe6ZKxQkSSYqhnUCpT2Obes8OBNljYlDq9TIzqQrz
FglHmpZHOCaAFfIAiPKYVedMNFr9XCWiRjkyiHlHybuLJU6yeE5MQa9HtsHziLHJ3/s647C2byb3
4yjV4N9MGGAh7aTJmTl+b28sd6yqMIgJl3wZey35iGIbywjE0jzeio5UJ2IQ9KSHect+b4doBdJE
rUqZ+hYjkQRhvbeFcDGLS90RkwDxFC3DAjvFAbkn28pq1aasGx32UuXYjg8k14wCyM857Njo4oPK
WzId6E6hDE+nckBSHUGeJ1FsHD0oHJTo+quURUfsWA58DmVWDhaIkwb0aYqN8lustfuecV29512r
b+HXiT8TELlm/7fJfXFJVxDsisJMELLCDeLE/2WOpqlz8rAn3s8hdwtAEtgne4x3Zq6i9uKVvXbQ
JWAePfOjFdlwZPpCXlplXVIdEk0bd7EjzLtcQ4aHf1Jnv0Nye2sU0tm6gZhePJGBLIJRigloStZp
3QFn8sv8jM3V2tWdXR7quudAVY0sqk1VQ48fi+HgjyokNRjwUFnVa4ux5rVjgknEnafWrh3na7tH
9ZS5cb3vZlJ1ydwtn6JKI3YhZziwmrVRXBeZ+5DXZXxrxU13I5PRuy1ITn1OSh9eeIC7rRWJuuV+
qNns6hR9jYpumLNNT1gWNRPD2IBgyqOQoPm7nGjy6DERCpxA4mrXmopUvwLHCYjaa61z5EbFTsu0
dF4brL/To2h8svEAiz80rlHddZPK6chESaxCIoYtFabMO1RYT9CqqhaOxCrooQWA0+wPEpnfTgIk
fqR+s07B7HEcMYQj7+3A6FAWCrIV1kPeFm8GBTncAI8cmxWKhmqTm8B30dU75E3PGIGlA4rAW3eI
07H4Wso7L9U/OYTpzAGXbX28HuLYPBlK1Xt63wM5vhO/9VB07S26v4rWkKp2Y+SJz9JMnoyGWrIv
fP/ILw3GVFh2OHXCv5qnQt1GMLePla1aPHTW/HGA/1puA6nM16xu9ZM2VwiCmsbyjhB28cJl4itg
sWhvOHqzSYgN4Bf0srsg94ePpOIWTxMyrSdLkusTOo2fPzVMKDH/8oQx84JGTFGxCTzZb1PhnmSN
+aD002KXtdZ0XQWVc5Sqg9JTTTmNbl6rXRsZAvslgoZZpaunN9VypFbE5zA5wtHAXYxtjqOFKlZp
r+Ht1JqJHIxBEGxDS4fvpcfoWiRhrOnYKTp5rPWgYmd2zEfb06zrXmsf0rm9y4TmfVFOTaQC030d
xbpEDI+Rdc7uvTazT6U+RWc6KwK8dBetvTQ+4FrzribZNjwaQ3cHGKIgK0mvX90Bgb2Qc32DOmD+
3EgiD5ntFWo5xItTnMX2Q5zYDv66woQhXDYTKKEgvrJNY3juOVRV+LWJ7Sv1cM4NhsWZao+chOKX
zkrSr4VEcNeNzdkcIrlxXKnWyThYHzkipntL80x/pQh6PZvkiqxtSiU0T72p8cQxA7gYjdK2LRot
TnIkkd4CuIZFKnoj2BT0Iy9jl1agjzjCjgtsM1N7Cgn1oZZ255N4Ja07upj+51yWzCqHdDCt0C8k
abUR+FRmdv65HivnZXDa+sTwHfkBQ3BC/gfdUjexUZG1gmgUf6ck9dOjIXw/0ei6eHGABjYeAOEa
FmcksjVheJXo5FaCZLvz0vm8EF+fc4s6hHDr6rVhz/tgSHc6xFqEfoJJKt5uyD7Ewge7vrHVWesR
wlKN+a+Y+py3WrO/pKIxz0QkdT3OUKS/RZBtmpZzf1pq+ZVUiX8VYFk5J3qNoCybXxMdsCKA83pl
K/VQ6+0d1gs99I2WUjBCh5gyj92mCNRBl87BbWO09UZzzQToSCe7fawllyKnTrCHNFq3VWs8kVxv
77LY0bc8768ZltsPWGjptCE3u4891DxG0sIrzXK4Sm3kFFcEgaMv66qRoa4e7zWpJuLiS5KSbcOo
b7lzy3WlB/ImJcP+CzleGnoewqs49tj+Y0w82ZF3CGFNiiqsHUExUOROeVNGmrMtzKk+GFVPQDFT
a+Kz9PSsESpDMEmFKmBQw9oeVP9skhe6Lnxm7qOXf+o743PWiJwMSHM+j7KMh5XbyeTG9mEWVl1N
ZlCZ0HWyVPdmWCQSgUAf7jLddTbEQrebOkY/Tecce2WrRXfEf3YXJOT9TgZWw7tI22toapZBinjQ
LkiYEqNXm2gHOZwI6E9Cp5Kf0e8Unxr6yNtY+vmXEgbshoxaflff/4QO6mtLdO3i9veYG+Ucth3+
jajLYDU5jruHZKkf9Kyw12Nq4KTpU+M8Cy17DTIfMRC2mF3vEClsd1Fxm/UF+cigALaiz5rDwIGE
HIQi2FukK289xclLk4TnYkYbT0RtgQUolGhIrNe0tY6/NVSiHjcWoqvX3pFpyHu/B4oHF3lK3D3z
M4QRztVsS7GvbPRSNOfNbW04r40ubocB53iVVkzGM9xKra7BONY+GqkN4ZxWAZSZeaIhoLubXK8v
nmhvPb3bIdnazbIcEPLkclEek3DT5yhgwGxXrfAJsNfNlZtW5spOkiORUPGWhv2VVWoabiXCxwt3
gOIzZfGa0HbSoKqbqU2TbV/qsIVqrQrdYrpFE2Ws8zSnYO8JE+9nUa3tuMaInQwQwvDHsQh71rXW
KxP3kebd97aZ7ucMCBuz3K+kr2obZ4JwCfOdjLJUOGxkecJ+YA230jSC17ScGqYd3H5kKu9dNVbk
v44+mzFBdKMzoIwJxHBQZRvACI01nNizfyz76bZInU925D38XUv9J7UUDulFw/jvW4wP/Uvyg3zg
2wu+bzA6EHEBxzG6s+zv6ihj8bTqJj+4/i7IZPb+rxngIjUw8Nz9q4haaiuCcBbjKRXUQgT7C63F
pUj7vobSfdQClm5B9rEo/Jh+/Tj7Y1LOAXNC6g51Q5vJ0pVimrYI84PHsrQt8hE59IRjHItT59jd
F2Oa0p1KXUXidtXuWzb6E0JxxfxpCDZlaqgPyTQ5N6UwOp2UDiYK4Hhw/OvDSBBE6UJ3xbc4qaoJ
h2D0Ae4kQARLsR9KdH5ujB+ESLQi0q6D0kYciMGwJTLEZMX33yzhTQBBpYtJcDzEJE6SShixCGVH
uELNeCdGvuQ7raq9JWAhMe1NnMl2PvFdMj4HdK5CncuC5hLM1+PSjHGf2DOO17aEKzEA87lEZZns
Gs+crVDSx7+vShORFwowkNlGTfzxoH2WRNCiGbBbThFlkt2SEH3pFcciwrjjLdqE4SUAnI1cv2R4
mOYtwTlEQYdBzdDfCwM1e2Z1zBBqOrgGkcIiFJd4KpqT6c1lZYQMHtQlifNROygwrqSlIwaY7rTJ
IM6CrNc8W1Ys4ZjezkTIObBu6DDHgHjGkbGgRvKxydUHVsa0vRIIFit+BeL4lybu3yvCf7IiYP22
/7C7cvXSdS+vydB97fvu+6Xht1f+tjS4wT9QB8Dz9n6jaP1raSD2yuHBxMBGI3+ZStAB+dfSgBWX
vGdepi8htd9Ji4x/IDkKAlRFv3sD/8IKwUrz/QLBH214yxiD6DoupgeMP75X/gT407RcaALofPGW
1HGw0/ya85+P9PC79fLmm8Lne5jg/3YljOC2pePUp6Hz05WKyq7sWRlcyZwhN+vik6hqHONRMoR/
/UpLGoClEyJA1sDyTr5TM8UQKeZW5GLfS7JSo0G/7saSxaeZH//yhXzLN5kRcTmda/14odErDGDM
s9hPXf6WF/lbpKVvGf/8v1zGWaLR+MV/+Y1QVs/MjJXYRxpFSYDRb0XHmVxMvGp//avjXoXORqgx
u4/x037BslnadcInGiMiWpU+MMKoTf/cVtmffKjlT/pOBrbceDQK0SXwOxnvIpcffiSE4ZzZAk6F
iZT5irbwBxrsj4ZG62Ikb+ePv8GlVfjLxXCJutDnsD84P30sjdxGBDI1DrJmCfTpynaf+Q3mLi19
0f24RC9LyJIxgXf74wv/Lzf9Yg910PrjqvgFZe+29WACcxR7AT7jbmgx0Dk0GB81ejB/8nz9tNV/
+0JplbIqkKTHU/3jzTgP2TClxL7uAai0+3IQE44hPbr7P3yg766yNG2/e7Z8dvRRG/DiaYFyTmar
HsdSVsd3Mt7/70o/rRcSODFVN1dKimFauyp74WDOYP/PHy/911+JTBHfX4wxgW0iAv3xQxEX4fhl
zVRGjET64BomUwGVEkQzlBMkz6IVMYIWAwD8NlTvqiYWg/BVqwFdMDYQSkNZe0iBFAGgLQqCVy9J
y/BdA774tbdLKtOEa/sQI+y/Eh7WUlrTHSQWGCurWvC/IOQAg5WT7TSwY+wJzyhvpzYwn3LPpNFN
luknZnjTWpbK2cNLxso7VcFOZtzPuafcmGknUdx0aJW/HpvYPvR9Um2GvKg2velVd72W2Uc9mOVr
E7HKG/S/j6NrcJXMrk/S7xiYJp6f1JvJLvTPGWS1MO14P5oZ2C8lSrF1PkLAqakQr2Nzph6iq+yG
oxUt+qmhIAeuIcyDqCrC+Ro9UpusIZSLJrxGTh2fbi5ZuMBf9KHXwzwiWi9fYd6o0BCxBVQeHtie
3joOVaipRxvlJH20uT4ZwFXXftmkOz8otdArdPMpTkbnpGIj+xT7dfHoypxJb2eJ5wYA9VPEZ8c9
JA3xLEqbnAo3GmnXJJ4I+tCyoF4hn7HRq2hErzx20ndOvtZRB2pp/yniqzkldAGu3SF7I5+OySP+
6Scae2+qk9Edoqz6wIGXd0/j/YRbt863baEzy164eckNo3H1IVOpfWBF78n/KtPdGBP4xTEgTVaF
OVTHNCaxiQTYOL3ElgDg48bVm6sFxsWoM77EoYCxbmqS2L33274gme1I/LJ/piymzUo21hNELOjc
djJBgRXxvT+bfKTYS/NPAYAt4sYlGidymkuYK2ONinZu3WJHVayLK2MYRbB2k2j8mEQCG4BpjDTD
KoRe88rFlXXW4F89+Xhd7xW5GW+ml9RHPuOEZZqVE+Fzs7cZrj7WKJvuLey9WUir0CGi0HZGMkSS
ZISBjlf93CpBwFuAY3TVRyp3VsoUzPm1ONdCRsTBYwcunQxpQL0hXZRgM2O32fWWYFqPTpHojr4i
i2BHsyB7CaSpbYn1Hq9cjwYSUY8IADqS7T4wfBk/zu2c7xwx9MWW4Dwz3WbCcuYNLmnihdsuZsrv
0gr/PAei+2LOPFv09yZjzdigexhxUD/Hme2cvKlgDVU1b7ZlcnR0dSjAsOJA8Rg5v4TD2f1TQ2zX
Ec9UtWkVUqS8zd5MPwmIk3OtI2/E2BpxOa01MFhynZTwveM8UJshLoJdRvzwis5gzt8WPYLfImBg
uH2XjeQArOn0J18rEcCzYn6ywojlzmfbGD6Kbhp3FpHn7UJpqjaz9KujtNO3LoKf2mi9HqKv3tFc
+orR2UOyoO7IU9n39fgZP2t6LCuXpMuIdjVboXebDDyURsXb0o1ivBr7NtjEOc+5zViZdpuXP/kG
omQ9UFscSgWjLiX6EOUGOMA8ZUSN4oCbmlVR3ZAOMYF1zIJri0PlttF46vOhmJCQCMxAXTZt5pbV
rZT9uDOWfVcAnV+bZfZCtj/GMJk5pB93/q019saljqVxzzTLOqqBOypnQQVlHBWhXgBFG+kbbRi6
8xihtwuu+2qQr53W0meNO9acxM79W8OlT23rQA8cFsq2Zf1wE82DqIg4g97ftI68ht6wYw3+bVTn
7dnAtkhMwHLSGgKQdAUJi4Tk00zFJVKvXcml8Yi0ewLTUIxDI3uFQH8QsNFAInQ6dzAqnDYtri3R
19tEWj4/QimuO+QWIKbN+lSgFGclb4BBrUoDuo7Ht5NGgVyX7mBs3lddeFLPfe4bX3XJajUu94ij
z8Ylj/r0kjkq3o4TgldPcpLAPdw7F3qv2442WjjWS0op4U27psfhNM5u/ZAqvqGZqJ818tcWHwqd
WZBZrNyF3rZ74IHV/SjiKPTpjx7hb5a33cDao8WsHjLgoceEx3ce1MPWQvCyiitEflZk6p8DY+hP
owb4IK8HavCu2CMkGHdZUge7kgntFbz0ayu1xo9alqFxUEhpEdE+pbolnwjX9nFu1ylZQoazn4N0
3lRJU14LrWUelj97TVuuUyshkRbTDoSFB55nCIN0jE2/JhU2Lhta55a4tqfORJQ7xTsW98+aQ6qf
6bHp5QG7oZYmxWNTsfK2FSuODqLtPtUNQUYmP6n4tsi6dke0J7/BltoLtYKrvJB9m9kfw6VhX5qO
3e6qBIG0kQgkGngLgE0WBYtZRpEH18zMAnK/Yj0/gMDUA0ZlXrqqMKu2a6z1jE4LYaXliqFgr6+c
SNJVFqX50JVmeZSNRT+EzCcRQplrjrAlcDIa5WQW66hRSItOkzRVObP54Ae8ckuCi2iyS4SOep7R
1rXTEX+VzAIL17xZRqN/tEckjavIHSxQF5zF2wFkW9B6b92UJRipxrz8Khw3RhcZewfle2Qkyve8
RKtx9E3zLUXR93JQiX3b9zfkejPYzuwhYGDjowrtRdIi8bYGYyxZe7pPfq7nYJJVcSczizGWMFxG
WhyubeYe3jQeK2ih61Ton21/2IssIyZyIkjeJr58a7o8Xywc4y1QdO3KsCotW/ceMheyP6Ydz6lJ
2yljCjkUfg/UjPBX1UQvqHFIZyMwfGPqdN8RFRkfy94kEZM92lipmNhGlC+DFgYgNS48rvFrXHjG
QD4y0ZOFR6JzVmjaIVX0+bZeXLK+2S7Ltx1zOqFaQnMr7QABPEjOdp8PEmaiPznj7o+Pve/BNT/U
KiQCUfvDgMGPtETn/XgY7eY5hoWnF/uGDRRvpxyv+hi3KUI5zgl4edMLPXJMoibq4t0SOEOOgumc
equEx2IEf1ao/eQNghjO+1l0kx4dCordn4rcBX3EM8D7aUvjccBG0+asqdKDm0N4TISqdvvH38Av
lSEJfOgwuZLBeZyB3U9fgD06ZSxFsR8bDmEEeKCUrtiOKyQfJ81mrvPH1/sl6GhJJcdgg/4SyYll
/RwdSSRLldtuDsvWb1DrsUoAuWUuJdZZW770Gh6JvEs4D2IGv3nfdsj7NNwdRk9jmxiFxlyzcF7q
uRl3iunCnxR27/aun+4IWLbm4qgnwfOXolyotNZ82GX7hJ7tcRi78q22Gp4p2ctOh0Jnc9gGfcKD
lGRGfxlRxq0MZATXwuCgja/jhaNMdfRNPBOTSeWJTxz1WYF0/sTEIjhXdGHPuUvAGsiTVBDmGzkQ
JViVLUXhurFRjNzRZbZfLNeex1XA33a+Zni3U4TsdIWRtXhEMpN9et8VK8Z2PibhJcHwT36rX8ws
/FZ4YzDWua4DeOmnmyMeZJSxe+X73sWJ6yA5XfUqI6TNsj82gOzAtwiID1libp2WDFnwKN9YWa/q
v+KvgCELYGLV932sX+rsAFMOuVi8EYKniMH+8fbsJ1e6IjVSSJz0yh0trk+C9MU/WQZ+6VhwFRoV
pmsB6/O8nxsxDKHHyK3qdO/aHJ5ximhhJdDxNibYpZWbk9vK9CoFWsuh94+/Y/PX75gjirX0fxhV
LzKvHz/hZOQ2glqZ7Jn1xtG+sOvgrBHS8AkDrnPqaulM1wH2+Ufkn495MDVvGuKQTT+NDqjCGjvC
st62iGqKwbeIficw24YatOf8HZyzuuq+NMgP+wMjbgrX93f/t0b+TzXyi4Du3w+w/rvNibd+6b7v
VJOqwWt+a1T7Aah7JCd0QZhtLVL4f2oBkQkSrBu4CPvoYvtkbf6zUW25Sw8b+y1Bdr8D0P6lB2S8
xf9N0Otv6Ia/0qhewGzfN/HghPAXgzFMbOTG0jH/8bZs0sZE5DrYgEB9Pxwcbby0FYXEHCXqWMSw
f+d3DHCNUOQLUQne2SHLA4E5Z/QP6FkI9KEueCloIFzlhKdcZtI8711ktjxQACLXcWd7l6TA2zRl
Y3oPo6jY5QuruIxd41MtIh/0JThreozc7F3zGftStlfvwOM0k8CPO1SBr7qgrk2j2KXHQRb6Xdul
+TFY2MnRQlEeLHKQQaVf1c4i5CiiEhs9xzbqb3mo0pJjRam5FsV/TJ7pO6oZ48416azFThQ+SVdd
TJS95yrzVmlDcKHghwW/sJ+ndwz0yOawNT2qQGOhRBtBGuC7ym8M5Q5XkWncIyWgobXQpavGXkDT
jbDerGkCnLpwqP13JDVH1v6GhFRiizLP2hDZq7pVi2565xS6+CJR7G8tglCJ2oN3zZaZPzTvEGz1
zsNeyNhBByNbLrRsfeFm94Y5EPQJS7sfQDD1C187WEjbi+/sNs6hb1tT1l5ci6AnlKdoCUwK+Oad
160gd5cWWNqxItxbjMW4A7HNx8CcDzoC6jchTiBrgNB+0UCCk3Q1hRaQcBNYuB1plN1pgYBxIYl3
IMXLhS2u+dqhyD1o401NjMBIudc0sMjjgIinDgjOqXdtuSMtJzqQk1HeGO8g84Bs1GMyEay0seZs
YPmHeR5P0M892k8b2j/iSIEtGVfK5j7g3EsIqKtfsVmTazcsPPWot7tzNujFnV3bYldCQIEABwJq
76jCy1Z5YVm3M/S5K2IV5u2E4gvq58Jwr95x7vRgfM4o1nh2ZarfUO57R5AdkCWyhQY/kMB7iVy3
2E9qsE7uQo0vhZs+D76XfmwWpny10OXLhTOvFuK8ro3WyVwo9O3Co+9Rf9wT7hDA9OiKA4hhKtwI
xiuaNh+giTCfQSO4VzQa80Nq0KUFvmYDg6L820o7ca4L6MFmIu3VWNOO1kj3J0KNIfvgI2RZ1Igb
U0TeS2PJr06jykM8sW+XIMUPdRPZFGAIvSavMh8tO38FniDiUItt89nzq/sa6cVj14lpN+uVflsn
LqQPsH3akQOBjgiMM94lGTlUwXhwm5cuakGDwRkokCBaqC4iP0G/seBB5rR48FOMg5TYGBooh05Z
zI8ooZkd6MK5a98G2kTKRv+ZqdzYkoxh3LPJkf4l3SNYtl1VIbafXdJ7VymVzS2Ca3KDomLvYsI7
utFcHeyc4rkTtAwHFsvnvg7IAnLKCJgRsiCv6+k4VCr7IDrd/jqrpg4tCrpwTqZ8lQkn/0i0kHrw
KqHdCrOsSbITnr5qE1hlyDvFDbG0W1m4zQl1JCjmINg6fVZCQJf6FS17QOvFLfkoVOARPcHctYzb
TI+tPfkzeheSuTheKn1sX0mT5Z3Y+lrqytvVhlSbsTAGqmzP8j/23tSIlcCPmnL+n2rSNKb4ekYV
tdNUP+OwmBwvbEflBqGPaojgx2kD56bDUFQj9VkHwfgQAwSk65AHArtPvETBdMyzi6GcT7Wmmqup
ivSNYQDPM/PWJ18RbwSBux4d20YPA6r3EKDIU+5Lnfy/Tt/gMmng/+X154JB2Smqk+DWKX330HWO
wqxJUs0tSsp87XkV8irRvbiZByQY49eN3rllz4jf0i+jXyOAi0rY86ZfuJvSqoNH2h36hQ5r8tT6
dnou55HWau/u2RHnkMje8UJbNuVWktm5y7Ah91gozxyT2hv4Zs1VpsvmUYvS4oJTSGxqo4u3jAxR
HWF9pHnVWE+IDgks6fmUbeTTL1KZ+XX24gHSeSBebKuBnJ4Os/1xARQ/9LRpgdOneUAbJoh3w5zk
G1oeMtSMKLkxDFpxhKIu1s9G3ekUvwQgOfN6mnqx6ZTpn1CMEEWgiLW+trxMcqNhzwm0BQMhlkhn
QlWGXZWq/pAHs3gohmiXgmMATBLNN/lo2Rvmczrcvl7HWzxoFR7RWG3dph4vxhibR6Ih80+yMQHa
mC6sFvKdrwBJqlMXmWKPGkbVq7xBKJ+7brouK6l/LKI22rMyJRArTSoU17lhnKW9ghXUj6L3tW0Z
e921kVbFwaFfu0WG3d0Wk/QfUMgRpAcH6Y6kLTSqo0f6zTRp7tbCPnRpp+Zz1c3Tqz4PLP9DCwwP
AZtNj8iSBl0LihcSJk4OsTHknlctjTIC8aRTahSdAxKPklb7rY+XiL0/y2IwSxxEyNpuCpjthEPc
NnFT7GuaXZx6aZci7u1aCYwm8hvIliI/jEWCDk1J7ZyaKJb9qrwZl+Sy3hmendZBBYg0PSHpSw6f
8x7baZq86NHw5hXzs1+TUWPMOIVmCUDFaspDW3lYgpv0HtO4OIrE8+jc5eYjYJDqldJFPREd+eyP
FSDxF/y4uN6OIuZTDEfREDzb7/DXNbN7xVGL4ET4P7nubKDKY0ogaTE5q8WpMLybFpp3A0PnRm/D
u6uheHc4aNPidtBGjA/EJO2Gb16IxRaBEBWHhGAB5eyFbcJYDBQNTJvy6C+2im4xWHDIy09GPFXH
4d1+MTnNJ92L4uwmUklx8hLHwKkBiTXaEblfYOFg7DLjcIgXcwfhrp324DSRcjZGMkYo57Q0rw8N
6VnrStMhXMBr2o5u99R5sVy1CkyUjhOQ7HT7SWmm3MNNoa9X9gO8ukptAzAy4VAkx7S1zwNijnil
a7WzymN2Gc0b0eWZ6UM1Q+dJSF89soNod4mWxmeFACCMK2O64GxrLi2/5nHuaQwmqXyxqYyObbBk
JdjasDMqNZETshy3rNkcCOq02lMKoTba5p5LixyG7t6H4R7mjZ/uOjRQIS2z23JOunVGavdhtuP+
MEQR1oHSTI+9Hp9BndANR1wLG9QFEht7zafBQhrgK2fapc3I/IMu5QZkGFa7tKg3ElUR6KAEhmsf
iS4E+ejvB4yWq74wy52jR/qbPUTZFCKgSBX2eN8yvsBmcv0nIhIqr3slWb/JnYeowVveh2lTpITP
/13E/SeiI7R6CP7+oIq7J5Lka9d9/fo/7J3XctxItq6fCApkwt+Wr2LRG4m6QVCiBO9dAk9/vixJ
Z7c0Mz179vVER7RRNFkoIJG51vrdX9u4nz/1q48TH9A3elqxBZ//f3o48wMpBxbSJxg/zPF8Or9f
ei73A6pFsmFsadp0WZoe8auHs8nYg3TCIM4naA+Y/D+hI9qe9XsPp8vYQPNLTGFRNTNx+72H84Be
jXgCLzHGrBOIFfV7P26BWyjeYd/6gsgLT07nXs7Amh0yAtEpa+9FoXdoCibIoROiU2GLEjddY7tP
imnz1k1M2rfI7Zw1cMmWfk19KvBrgHINN+Mt4B09ytrM4SQ607ohKGjrhd77UNb9cbS6aI+pcbRx
wQjXAoLuekEAvZ9H0ySuDCI0E3PV7RBRMjODaEfUAhZxNhKbtxIG4HEgamFnJu5u6HDfNomqXI80
lbfktPuHck7yJ4jzkP7HzsZHAoeA6lMshmYvsRw+dWT3kRyCAucLlnk18dNFTdxsgZ/addXO/TPG
P/5ZpYv5MEyt3JS5dz8OIriGb9gAi0fR55zkbGrebDws3jDCWAafDVOz3aMALQ9TwpaCHuW+qisE
OZhc76B84c09jOK29IJTVGYbp1LZnUFGMeeWzBjWT/S6uAoS8dzgRYyJ+3ZqbHONS4N9DlLVHYdu
IczLWMTJhipwyruyRvzT4AKIKdymS83qunFjvFsa38ANc5qGJ9TtNjgz3ugRjIu9XYtixzTS4bd2
yz3ci+7aS4xwlQ3yyVWF+jpjqrDlzIjJ4cu6+yUDr5pmN9+5KI03aGZQZySp92WA91mX82eT2MC9
qK30MFCJ7ImTCV8Izat2RCq479gvZvP1MMv0OsJqBDY9IOtaqb7Y+kU+bhLCqIGu2nbXsOFvZuZ/
Wx/yns4jIRwVNsYXvy2n7xH4yI7GQ/nrJizAIMmzubdJ2c7Pc1o/ww1Pnyly5jeDMSZOdotjXhtV
NsIxgJVewXyLQa2p/+oIXb0rQwDCJfNPoemWt5YYq+t8Es8xmqAezxy7Ofg011BQCa7ysd28lZDB
r+wGkgHBhjaOc4kwCu8wGJzRu7bL9HyWKBBEDIOaTujtd2kpMbBbVGvtYrv2QS1xrF41lSwO80C/
UC4BZYi0sRpcw04gyRhRo+TUIR+8E3ikKLCGO8NwDgF+IMRkl81168q3Km+88NxYuYqvEGZ8dJPW
eyhQC+AsLoxjlwx2KPd5b6UYUY7BVAZfF5Keky2NwUL8huruukH6xVfC3EkIt0smEn4/PDvo3O5a
DOzbYUt//mSHXboFuhLbKC+DE2QbiQV52IEs17hXPtTKKChlE1TjB2rGrH2W+WRnauNgldPHGzCr
yjuhXfQ7A3NWaFHUvi73vRjrZRe6aYkeH3zRfF3iZurXJnL1m2b2Cu8jXQLxndvOmcV9SThN+E5d
z7GJKgaaREDGhm3YW3OoHlm5DvLGACHlKmhR96+xJmCWbvZB+sWDZGAc/HLECdypclAGID5w/nFo
GedS9wz29RQVsLLn2nnLII2zUkwstI8i7k1k7M2k7vCqt99nG7eSPc5N2EjSj3n4MxgJeSQIksJg
WzoZH4neocUiVZkQM/CuLUj5y4ELzKlO9ux9fGKf4ZYJ/ajD+hHYKAViJly4uvWwbalcIkqb2Oqv
MlgR5qaqRnQHnvKiLVIL91aNrto59sR/ElKYrlqHe7x2RTg/5ZMvr0gC6lqyZlr6NSKVp32K48U1
iWjNMUsC3nvlhBsHEQ/wObDkfhCSbtwb/X0Vt9ldKXOy4rE+XrXQ9s6KpPGrsK49PLB7G/YM3EVt
D0mpuRlIFEQv6MqT77WM4ktS5HG2Z/+K3GTbRpVl7IgPNR+9nA7GlSj0ST10jJVrlOUNHtvVgz96
7g2mV+MrjtxyXgGRXqHfJRivaRF/6E4B2JOmYbk0EIXuJRqaCs4oPamy3d2kO47k0nxI3YfA8Qp3
CtXqs6O7FFv3K6buXEil624r3c3kxmyextIMv5JR6tyBoWw6z42QtabhAd6T+SnzRLLpisB/HRG3
gXHo3gncXV15jKCubdDmFR0eyevTnH6OwRFPju7AbFoxfCDslbq0Z70VI7xKddeW6v7NDVJstDJy
HvOyfl5I6zvO7khx2pbLHpMImsBUIPFfOgxWJ90jMvelXWx155hYbPHwOUFAW4vYV91hKt1rSt11
RpL+E5PPCcIBPamtu1OXL4CWOaNlRSgaszXSx1qXlnbU3S2+Jv218BbxbRxkxcyCLjgToTi4ujMm
mbHewpCLNogNol2a1PWWgW9+k+muetD9Nf1ce4eyPDijkSqZl5TpOYsVzAcrHm+yylnWjszdQ07j
3ugOfta9fKi7+jAUAb+kc6kEdNM/6P6/0pOATmEDS/gg8wFHTwoC6bZvPsODRqe0Wmrp79vLaMHW
U4Yi6AKshZk8CD2DmAh3WNWqMGmYK/MYm9HHUM8sRInyMS89T1u9M9G4DDdMxhxKzzumuGquFX4s
OLfrcQinf7NRQFkbW8SMS5Tonw059CR/dhE9vQ3bMNATlu4ybAGpx28QyyW4BpEEJCJj0nNXZuaK
iN9mTj6NLi91O/abKkycN6l8ago7JqPeM1N2ghbvewRuozvH3qPVpn7EkYc7YRQ/de5cJ/f/re//
V/U9cD5o279GaR4vEXrrN4JXkt8NjTQTgB/9WeR7/geH//agNOt6XTcNP30bfOsDQLHWFfx/f4Zf
Zb7zAWmC4MCyQGmpkCm+f5X5pGzbuIyC7vzSL/0nUM1FNfBXxJqEIixLMZJHD2UJHFB/L/MHljeQ
clIdFE4C0zaIM2vCbygJ9jGuRDu3pNYgtSH174PEol6RSZncTC4cU4YlPkQt2CRPaZhYHxF0z3eV
K8vHkTHE58AW6q5eLHjj3rQ4B3Yi1KpAtc5VYkCX8DI0BesJM6Vig2tEii0C2JR1xko9vsEjEGIv
iafWaViavNk2mKgsVHbzJNaUmhiML/g8fO8KhMlU/rO9y4zOvo1JnrjL4tBeG5Uaja3ZwAjEvJkc
FCwyyhQTnljGxCR1NdPu2b2WcJew7JR4QA+FZWHo51vHQNGkbFXOUWMWXNSmKcL+G58iCM+xmaaj
VCg7SKJQxWN+cQ7zeHasI2kpbouLQl9l2wRXwgNjrsADeTCL7wkP/OCEjsI02+FAFksSvi+uA6eP
sV73sV4MnBxCruwjYqLuI8O27CHITMWoJYlvpyEsn+rOr277rh3nK9WoyEEXK5mhk3dGdZoXuQgx
5gGZWC1x7d+rjOtq3JobScIvOXumlZAqbKdKk+qW+rOIfP8uzCs2J7W0ptiEgWfjNZ9PFUP9ols5
CzyjGkJcJprgzulibYnBKXPouH870ILgjI0cAs84ns4x85idikdAscQpq0chGv/esFktEJSLdTD7
sAlhWa6LsBVPEPjsY4J9ACHssG/V4FW3WduMxuOiidyul9KtdJxvTZ4N9iYhv6ADNCx6vrOwdlaZ
NF8maMqvYCDyI5aZuJQHSwPLmRgMxHFG4W/bPu61Qdcc3Cu81pl528GjbJPoXlkLaUiBwpRh7YzW
Z2o0tmpWniM3fWxMbz5VPqUYp1VdW160w7kJa3KFMxeMbpKijwPNCWObcDDOMjTGaT0R9rO1TOWX
5DriQ9kfoTk5pA5N9fBAGpCDpttSwV0NFwPKR+u6z0yj7OsYrfQUrbHYRzPtpwhjUeaLdrH2kZpB
s1Yw8aaaKGVuRHuYiV33X5ux0gFQATYgce1aIc9H5zohMByaaet7vr+LWsHo6hBWrdGferceGME3
zZx8lHUX9Ce8YRzMQVg+n2jrjUeMBDrc+8NrrygQD49995EW+oZU4ujMwD8JvqYEJYySoosQYeMU
FSblrCdz89mxCD1KFiBJEzPubdjO2c7kcFr1lpkfmyWaXpKeJs0I4uqaTKtm29XEWg4Cow9i7ghQ
SaXwyWWKpxcsKiP3wOttPJWRFe6rtoWINzhWUZOahelWkspm42ZwKtHWd9G7U3INB0aGxPNRmAwb
nJPUleGb6ZHKwdnMQflQLf65xzaB+DHRIcev1GlK0mHrEXO4tXvoWU2l9pi/G2QSstMw4qZbXPbK
F+l+TnBYR2Dg3eDL8Uh1GW0YVe4pXZ0X0bZk0QzkSyzzUN1OvvkgLAvXz3bhsXV6VqBB7THHdMCv
XWSCJVnFqVNemWAb39LZuzEXGb42bTYd1NTkj6U7+rfpWHUYoeiowbwb78QQWrsGPcVqSuJ5b2NM
nDT+vM9tbETjGBAPFgi0OYOfwhAqg0TUVvUm85fXKsRFApXjLdmP1yisCPVEG77OrKrFp4s4j9Q1
zGsk/tOt22GHggv/FzJnwMkS4W+TcA53VdvTdIZOt66EbA5LVZFUMY7GKUVhCqF+BiX1os869mcT
CWIsMm+GDR8M1SonkvLjlDbTwSyi/jmlAmRhTMY+atX3QfPbocXO276FOjwKGX62MgdZhApj+0h+
EjIwAxe+4+CSqHOwCvgsJYSnXRDgCrOClZ7sQensE5OQfK0MmMJDHQf7ZNGaD21lh+gB3fnoLt4N
DADiOkccQtKt3yQ9yvImfAkah1cWbG/L2RvfUJWBQFRZBS5AYOen2ssLgn/AEcNE+ruiQzFRLSNC
hSk0P4LjGlCwBvwMpnK5wVQHfUEzQUW3Ck2KHsrrzlXGLcTLFy9qKClF0GAT0JGjhOekUKtBgU+e
HChR5yAr/ACirtOs8z4ZvHUmrYpoPCYCMNmxiXBAedcjUj2IvLiW4s0PhcEgdWLv4b6990AzTngm
EJ9V44PQYKH00tdmh9dNR4JqMmD8YVrtgxum1T1VsXlDn19u/J47PeQsA3vamUp2a0UNi8dtG+oJ
mEHsgZd+s/Df+TYUcHvd2CogLffhBNfeducTRXJAtOzcOBvt4f9cxcP4QMK9/678IdrWOP+em1B+
NoLhe8Lc7hPSbuihcwn13XaeS3ik17xTGXTXbAR/Yp9b5iZ8jlob1Cf9DBn2K029s18qsnaXEBiD
gI5PMzG+mz6vJEBh+9YUebYaLfNIO0Esn5D1N0aQ4yrDaW6DBis9jMg4qrUEztwubijuckZH8ASn
7L4ULvA6cWDFwgADFiqIN87hSb+e4nYChxPFchPNfbiti+59SOMn+BiUUtQXyWKJ1WSNOUAZYzQn
NDHqoMPoT5nT6GKm8de93WJuxSm3jcsweZNZ9mQwU2Ro05i0gl5yqBLf+9aK9oER3/ewaKCOJg0g
n/da5pg0N06PyDszvVNAU3gG9sN7yWpeCb2B/hwMp6nMmMLF9FuYSJI2EY3WIVVzcbTG+ujMTLFS
Vzwn05ydc9Y8Dg4uWgd03HuZMgqozXTfjnl9qnr1aINf7ASd2SofnTWKleW9Rz+/7i1mJqGPs22C
PwMyw8KaN6TWj7i/VKTell2xU0NVELvuf8U87hMzq/DVbBzrFrFdjs+Oc98IGMDS+Qp7WpCyM3Tb
Ok7qq7ocq6uhkd+8YlpTF7x3DHZjbK3ymj6smw5+zSCxs5lGJg0k+tF34z0Vi/eA/DDCXX9Kd2Re
qFtZeuFdG1anlode5e0+wWwG4oe9drAEJILXj4hjUXLTilTcWHX6rLLafdDjnD1Bug6O0rKsHgYG
DesUlrE3unw72OI2R/rZoJ/cdO7y0qfJXhebjShv4X/Dcp8Crbr/jtj80OD3uYoN8zaculuNvOdx
TzpK50EMKD63eVACOKqnqRvuatHj/lNeU60la37xzHvPZHSeh4wacIhArHnNcQKLyRIkjiRcKTi/
Z/IY/bNbNOU6dtuVnD2HpLasWO5kW2ZX/238/leNn1bv/l3j9/GNQpdN4ffUL+vHj/1s+mD+fkD6
hp7QgSUCBw6q9i+3PlK/EAdbwDq6F/ylIsf2Ftd3qHn80E+B+c+Oz3ZoIB2hxbdw92yay/8E2OEj
/kLNQ2ENIxayKDYTmrkN9PR7v0c8VjPg7O3eF2POZg59YLjHzo5CmQqk+/yXG/NPCLj6l/1Pc3n5
MEwBEU6aEBX5upon+BcJauQo7Qnf2/exMdevpV3Jp5kE7Jcs6Zl6uqjbXiPTs9+CMW0P/4ePpp2F
oK/z5v/UESdGJlRfCfseQIiPpmgItuM8MY3xBq2C8xVzW/KpMJDqQtzm/w37+XdmvP7maMyloL9D
/w+a9wcxV1pJVJKrbd3n+DolcGxGYofMfljqU1Lpj1MFr/Lff2XJMv3jdvOhLBW0isIFOvzjdpfw
voYI0557h3gMIuZpZWXhLs3OA+t7qXvHP9sJ2ZCrQQxEusX90L+7NaVSjmGUtW7gFOxr/PHVoaOY
CLfLsthvEKxx6Aqd0RRXaMMQ4OHwTDXagQnhSZuXlvWDF/wvadu/yxh+3DvI1Aw4pAPsYv8xkvAn
H/agF8t76EyslSGnP8yHTO38TomnHI+pK6SJ3fvf373fnZ1/fmrA6+ExCYEz/scToxL2UuW00K3E
KJ5KIkaxHinj72aqmnsys9SDY9fiBu8mwmBnBGH/hkb+jy8mwg08CjywCNbNn+/KGAQlGXpK4CqE
JjXRL8wcDJiWjY24+fuvKv7JQrEEthRUKnzgP1DzwxlZr2kO4t5OAvVgEPib7XCgYroYWlb3TgCe
/Taarn47Tfr52pt4WQwmrIQEIjb++6v5Z18c/wd2Sxw00Db9sWolUS8BImTzfugbXhIbK8QKD+XC
HEm0zYL/w0uiEXfeS/7CTvUPbjIEKTMxrFEyGWZIW85xvqyZxVOGeGZ1VaCXonZCLNw0Cas8yFHy
FWOg9JFMlw3FFp2z4Y7qARozQ4TMxHOhzzDGRoyMrjIeUZDi7Mlb5mCKOp0CXOfz3d/fsoum4PeN
1cPr1QOcZwQWsGJ/31jTPAoHfw7EPYpus9ktHsrAy7pRfVG/XsST5Kqx783cwMJHIYkbVU6pMQfN
oZ4LcKUExnWON9eStxsRmt2735rq4e+v85/sgjijQG/AnJ365M/hoqHkMGL+Ju6ZJHFDLrdZ1G39
KsxQPDV5++9Wtj5Bf9sCtTs8/gAYigjEX2hPfr8xRR/J1Mzm7n6qrerK6QvnjTRF/TcLEcrFBbC1
XPT8YRLiUk5UAeUuLPTgMSEMuV5Z5dy/W9XISjfZAUyDlyDB/OVs6zVxuUUEwHF4AaQE5450oatZ
WFSIRAAd8VPW+WJD9aMU+9cb4uVU/uvz5rA2ec44X9gQ+/8hGGbxs8BriCa8Jz9vXuOZumBm7hnp
LYju3B/KMWYElXr4iG+kQxQgKBcOorsA0b7WjcLVX8+qxrwplePWLHpvN15yAWO3w7ishOJlrQBF
w2UD5SmAVRVPxnNt0LdDCEdCC4SkowYx7YfiRNIjb0bakUPIEaAjCVNtT+jX5T2epPGV3xXpGbu8
6mZMmZZtfNzihlUtc+ziZi8jrXrOv5pM1zY5dQDqOJxNSbRQY/w+OwxlT/0cl5uk5/zGBsEpSLK2
0vqOzHjwUXXJVISHZxKyTVYvNELPqF8GlIrTxgo97zEImthcNSkJpqtWjg1cZScispC01ZlIqF76
Xxojb1HQ09Jnh4V+GDb6MNjtUTIhM44hKQRnGQ0YE9RjeIJBGjAgG/Hk93C9be+NCQQAGWlfOgBN
EhJKQeR0DW25yNs1OFscbvwU3y7kiBy7GWvEo7BHulDNARkWMePfiyuFJ3om6qDwzlsX2JQJpc9u
QwnIRjzWnAJdMvNjs9fl8SZEX7n2MQIEMSTHwzv70OEHTmYRC4Itlx8xlzjtk3npWlVzJo2SJMxo
vsRiQhDzj3aUxDdjFvRffbTqkH5lTG5XQoBwgCKRsYRNrDnkSLzI6tfJNJdPovOTkxwxwvWpA76Q
zVkBqDfd3sMjYIcxV/UZVM35BHzrMK6o43cWivoWQUujX4+jcmMOPJ51HPZEhsBj3xTCG9csrMK0
QNNLpfzVDM628qv+3W5Md61opeonA+vy7Gos/Y4RT1nmQfHkjVAYYbnHSMq9Debx8BRXPdmEvov+
0wlCyT+FnKRTr0lwNQTcjdmYgRf8TAT1JyMeXYvLzdISiW8zF/7OIJUe5iIhLFWWcadLgIkrMwKW
Ybc37LeGdEJSTDE2mFdFFObPyuh4YpjPcCjMM9ncoxfomMmKvSKZWZVEsgkOUxshPwNp4dWvATwP
PMfEwkNN0gofBRMh/RRMLK8y6nj0GTMlHCWj+8HzcWlcZtd+C52J2XFiUq9ioctuVEzOmwqX4GWS
snvvFj0k01mVhs0+5NkFlm9tzNyh4Q31cdK2+PXMZbg4Og50b9CyXgbGi5tsLqqrrCTgoTEd/T9V
eXDue6gJQJReiGmkHRCjLkTPn0RM0zoIBxQ+GEbxB4vHfGznO9ycVnJSw0W0+D9agJcbuCZsMVj6
+GcGXsE58KDEyh+BmwY76mWPpIbzz6HDIeqlqA3CykdiFuhbqZkYT1036MRzfbXFMMCEwLlF3VWU
nZI5cDLfNZdaJMsJSLgtC0biUTSKG6J38Y5FcHo1o/RknLhgkyHT+WFIaDesPJVgVJLjuVf1tJl1
9UgYnPOGZJsvxSvJJ2Xx2L0nFYsh1f82tnMNkRWtxNHUCRcXm1lEqd17nXPaNkHUvOKQSvWrkm5+
uBQKS9aU80mlufsDt027nEfbcDGg8um7beUeHpueZaGcMMwbOBqYHFQhQHabZ9WZZcSzk/pqy6rh
4OkwLyAxXj2YqUkRXoG4bB2R1a/hkHOazxnw1TbUri9ut4CujRWa7GPTtVz5yM+MKyIuSaRojBYR
6aXAGXSpki1p//6j+bF06TOngbYecfCTWdtGRpiARz4RPBdikIjdcuw3VAVohzh2uMBawnFb4Tcy
pYzFRPgFxI4PLy+vkAidVO1GHPgogzh5yJSd7n176t7zoOMZIc3SARndexAJDmBGgOxtlW5VQImS
vZgFhQFQ5dHlSd+AsnlHvk51ZY2G+5DMwwwUEudc7Tgk7WGaOHF7vTwd5mU3ZpRyMiEs4jenI+Wq
7afzcF1PuOAeClQnVGkugaTkxYPzbTGJ5GJCBGir3s64Z73wgxc1Jt5TmmHYvu0xl9/DTWON5DG6
YRyJuadAYnz/yyaA+IcAp4RM4XUOY+bsahiwCXjDald/fDH1/hpQx2C+I+rXVFTYEkc8Vcr95tCE
Fk+V0TnpuBzk3IeJEjQok/CFMCl1p+bIfWv9nvfVJKJsK5PFcDcR5iPntu24kstKBJYS3dWUsAU4
CMDUVrQ5m48dNVF3F6hQTke/0g8oxQQp28kqbA5FC6Ui6RdFWCrtaMdcFB965BQaTpXQmx7Je3Te
rDQVT9Lw6QGClDbEBhN5mvDLxUhcajSUfT7ICbAO6lfyUajeG4Qod5dvyElEjdxp7W9btUwxdcO7
TEb9ugiLVzSiRU3Yus3VREv7NDT8YQW31dpiEYGfE2ltaID06rwcm/NisqLq3CCs14/57otTo4aW
vgEEI4tNOwx0MvqutfVIpE06iXxh2sflxC7fIktC+w2zGd7XMkbbmmO/9GAus4WdtrVYEEJzUCgH
zsZ7g49sspa2z+5IfgsO8jFLHsIbppUPcRK61nYaveYwJ6RNbp0AA6AHhZCgXZdQ2Za1gbfOm83Y
l9hovEJeSs3uynPkkBk4TrWFbDvlpwLtd7HNh1g2jwQCTiwRPLeL9aIPF/ApvfcpmRr7KhJs8pQi
kW7J7Z5+BdZLdXW5AT/2It24j6lkX9Abaxt5nDiXtRtGOmlX9XV7UF4yfwEVDO8v6xODhXAPCodf
JdLC7NobfJaIbw7twXay8RRHM5qeHwsC13z/e+2N2bgu2hGJWEokca7pb5HLLOWyKrDq4aXIQDZu
SN3kRW5KgfuJnjZknUGoHG4lggQIp2Qnmhd0l14jGUK0JJUtuO7yhYypYPUhB8zXLQ7N3X6mEGox
1ZdYLdl8BZaceHJiAKGNyCPeLA+zjQfpwaLYVTWLZkhRAiEHE7f4opEgjRsf3BrMu4d1P7FpX3ZA
O+uxqwYb42b3IZl6WPim3CULTwqGQRxAOIVE1kwUztizKVRRO4a7xvADtqtBX2069LxmVjPzuVE9
q4ditlt3VdOqvQSksLxETsT3HubRZ3VLQjE2GJQqsWqphZbHUfiJOvTDWMa3QtNvj2RDiZsWSRs6
eb/nE6KkYrWbAnfEJ8QnFCGRkeGFommBJZRLvq+H3Tb4v/c4+Kq4hev1NTZCY50FaXdw8gY+NO5n
V8Q2pd8jC3qwJxn/WzhSZdjOWLzAiuMRphYn0pxMy7pn5BlQocwu+pSZ+5zUPNDKmRZFJEdq7czS
B+1Df9mv4hEZICSv9NqyOyHWnJrFkc5eIVOD3bvO67q8Diur+h4gXyKYQ2I5BDzNCms72ftbpbre
PDV68z+lYcQgEhMqaqrBruhgcih4RiWZwjBlG6AAhJPxGKWSx9MWNX9vAsFNwl1G3TEBJCPHAniD
C8W+1IzUOIUu6ZrYVw9ZBIBCUJexBhrnndGNcpazy05WwKsaxNpS6OKIFC4ewyZZUR/gjMuVqsth
EkLLe12A3bNvFTUmp0tQB1t0ttZRwAF8Cf2QFXRpDCMzKusT5g41W17PnlbhShPiuK/aA5ZcwTnR
9jY6t/4mUmjyhdFrYytcdVwLNgQ9GM8VzyfOTxg5rNYiYrda3EQ+jdpL6bJvBmnG5ohs0tpefH9l
ruvNOgz8c9ESqbsJa8ZXZIfVr1mOwUXVs++1Da9Qn7N4ktAAKawI3oj0zrwg1mnW9HbxQTqY+9uj
a3ZXTj3wxvWaA+1kkDwuvnIQ/ZiRIHc+Flnp20fPW0zvSMOm+kNHf4MqamgJ3+qGXY5zn0+v0pML
li3iyfcFIzsnYFdizsMt8VKDYyMMJZ1E4XKwuOPsPsVMrDdL41nH2lG8D0ukt4NLyezAoHEjqfAm
g523i7LC87fu3Msdnxw/wT5Wz6RtLOfYnpPneiD6o+MNYXem21mwfJODB1GnMDGEt2vjrr0kylNO
ky6PNFodZOQYX4fact7TYFi+5VSV37FM7ii3pzxaUVcRfIHmk9w3oupzHVoP6Yv8elQ+ZNk3TZlC
HahUc3IsldwkHprYKHWTj0XdR48uNb5aDwUs6KxzzD1cmPmGyMXwGYer7GvVzPwmhG1Jt06Inoju
ltKgY83NCLoTNkMt1N1gdF8v05n/+i/8G/8FnL70dPdfU/uuk69xEr2Vf1Xu/Pyhn/iOLz/YQiK1
AdQIYI7pLMKf+E5gfrCZPAXYEmDR4Ngug+ZfII//gQISg3E3QFPDvJOr+AXyIAUKHNPyAJ88IBrk
QP8BrU/8PkKHUgyVz0JUhFuradvmn2biDWEAfZN34qqsbY08jBBE1aF1MGoMY7N0C3Rl9IHnVDOH
sBwrGbGTUFrjixBwrHvJWEqBriK1sKdyUgBK2EI2EoarSDI8gdFPhhj2Ox2n9F/u9D+BjH4fGXLl
zAq19sgzfYli488r9zucv0NYP1eX+lHoDsnBJus8j555MxkzO/DffyCCqt9mhvojmaNqzyR8lV2e
5h8TYSPJrdpASn/lusG56hmrQXEB4YMNTxGNE0FjYOfdAlbBuAoaXmR79OxD4GL8snOiWFQ4nycc
+AvBFAwRsGtY9lJPg/2SZm9blYzxY4vuNpdMfPZ2WFZXaafbHzw1mSeILKR8aNqGcxCVH/t5NBFw
+GPMnC/4B0ixOG99WdOppKh00PphBxltUQ1p0zcS4uRqgsvvr12eCOZm7MLDLuyM+XrWx0crLBbB
ZNHCtBZd1mwbFDNLT9/U+vhIrr2I4eJ2SgLNTNRXbsbE4W2QX8knFN66QvOITF51bdq8XqrsCCaP
VpskPpWQQ+kpx4kD1a1kE99Cy+aKLpxITKdi9dw2TozqvDE41CWBr92VrGxP3uC3TuKu681u/Ula
xOOe+pa23Is6qlxDes74sKCDejKsXKqPtS+U8dmSPXcuIYaT0Ri2edWxrXWHMrYoUNcEOfDRea1r
KfhBXJ1MR0pOtTQ0DYaZpvFdCBHMXVX0xDH0GovvDxvGeUsnPSOZ3eBlvGg9gklAekG9cx/DklnW
tODcpB9jHtfGavxTPGE9dbDhdyJMqjImF84FXwM5oHxTTt8sjzOqDkgzgKPiKlowHT1dTnRPd4oB
rQbPT4+qgwZHeRhxvaHz6MfpOiau7B4mG0liGJSqgxXZwt+ASoh+27UzL2FO9C2VhutN3qYaJWS2
UCflOo1I6eHU/MSss7/B/QdvvCINbZQRzlC9RWnvXM+0li8GlN+baazzO8vKojeJOeUBaM/26UlL
763E9P5jbQGAwQphycZYDdyN00jhHafaU4087mw+SeU6autw3L4YbtP19z/aVGf0WDZjq3sRmlO3
vTV75Vg7Yq2NElKIbvjooumyFgvXRtuQX3HM5dklVm1P32ca9/qVfy3S77WaQMQKuqjU1XOP6jI2
A+Mc1pRVRPhI/eTzzCCPFdsEnm0GrIGNrccckzvDy+WlJS9lVldTuOtMo+4+XeYq0HN5EYzF4wYn
spbu/lIcOhIGLVqfjvHSmFLAXoZHtuU0ByYHDFSsUs9zvWrgU350PoK3jTGPSrkvkKKoHwedQVRi
/NA+ZctiGC/G4C0NcsnWaO9mFXAl+Uwe9/NSgD88JzYRKQ+hRsJVYRBnEI7UmMuIfxekqIJ7iacf
91KZE2VREETciNrEHpsgs1zh2hTy9tSkJcB20Qs5UwYPrqLQajfuqF+KvrX5LWqy2EMvWHwywEXF
RMaP3U8q9wd5m4YBG4Uf4dfy1bMmcRO7vi5vc92ZGfQS6gBftE0/Q1maCCN3hgi4JPT77GPLDiEQ
6YWL095WRYkMmRLaQOnk5RFjKpkJfhNIRHrqGo9n3mv4J0VIoj76Q9hk3wi9J159heyMRhf4T8rb
gvNnwTNiwOnjGNLtF4itKtdEriEtqKFAivgrI/A2PycK6U+SRP5NaZnBJ2ccQmx0xaNHPum0FkU1
PM/VbGwzQghJ96u7tTVE8dHKgxDcICTqq0hG8D1LkHIXe4VzwHmToN/KRtKdYGOM1d/OxoAR6VJV
z6jZ87o61rVvvnTE262twvxsIHZa9SUcqWwu+1UST8o/iExGX/Iu9L4pOK2rEgXPbZ+752FqyQvL
8lbduxUcSscay23BIbXBdst68GFofhZ2jPCSzKVw7S2FszJ7r2W8AsvTq7MGQwRU90j5o/xZpvCM
ArPrdwshNyvmrWpdttGyxfS7vh3zBZ3//2PvzJbjNrZt+yv3B+BA37xWX0WyRBaphnpBSFsS+i6R
ABL4+jOyaJ8rUXvT4Xtf94MdClskqgEyV64155juOGyHKSgfWNbbzxS66ePolvdTYCpkYF2Prmnu
1MqE+7UfsyZ7pH1Tvp8qF0+PkHV9G7GBbcqiW06lEdEGdnD5Mu+sUZ8H0DOz0Wme2HTaT7VXtekm
X/p6B7Kl+Qj2RX+0CImJtvUQTfrBoM6MOByOumO1QbDX/8CSKDa0SVAgLoRqTKVtn72kD9xNCv9g
RkhHObDpmencdH3V7MOymzVl3GmOAdKuXeIxvI+bdm+i6toI3uOnvBDQP5U9+sca79a4natgOHfS
jR8j/Ih72vnFzjMif00i3xLu5tn3z0YquxsW7Plg1vV8nAwrOi6ymLZzLwReAQwR3TDnh7Tu/acx
G5dvuOvyG+bNy42oRVRu3q5Qfivm3IDJH7M/FiNYc6+d2B1WpzAv2/h07eMU9C/X5qS77q7BJIEu
b3MT85T/jYBGVz3/d+Soq6IACQYWFJ9KF++Yrpp+0u648YIlGLLJiVQwWtFuxsLQIroO/9H4/+U6
+MR9ymXbYYjwqvoa08Yf+iiJMSfrCiMwBWt2jWbHU/pk/fZH+et4+OViAch9Pk6mstFr9ZPFM2wk
FIGnaze/aZii9DqfwcjIzHn7Ur8XsjAqQbRQi5s6N0j//58+vy6JgtZQpn9y/BmGE3CyvTdFJSRW
Wl19APn0H18PmZGN9Ccyfdd7LQmwwobHtqzAWoBX+vCyBdUpUaSQdHqqkZdZ4tvX/FXfpT9O3lxo
hmwqLl/e62J9rhJXRkK6J+EDJSKaW4+IWFDZgWsF1RYsKz/FuI9pNH24nO3j7Rfw+00KiN3jczbR
Q9i/CQxISO5MVRb+aXiZBtAdVhZ9nv+HqwSkx9PN9GxOJr9+lSUtdOS7vX9KJDxZ2v3IrsP57+Ch
/+69cKDEp85AmQfv1VV86aB0NngvEbjvjZ+hnL1mKL79Xv7NbQkU0DGdkNMOx81XAomig87f0q87
2TFN+QwwFQ6Fqy7uOtCQrRqXvznS/b5+saazmvC2XIc/vXpjdTbGM8grl75T7H+yhjA5LeZIKTKU
8FrpKtJneplfvf1Wf3/YQ0KJHcCYpkNa7uu3GoFbNpfWs0/FwNMdN6yTUk9Al5wJ5duX+jdvkZsD
nSE1OOkhrxfLoJwEl6rskxJ4neaKftdCEt1z6WoAsT7BKX3XvH3Rf/f+kIKEiDk9hKavhVMjVmUH
NYR1AicGc1eHhJUmuDQOOnypb1/rleJIP+pIU8nmct0AvdHvT1oK9t5kPYGW30chjrIKc5MXmOWl
HRdxbnKyU4DLMmNVeiYHe33uz4gvVLwDAutyuGgAxifMrq20p60ZLjX5C2Hhw7t7+6X+fodHJq0P
nVdDgoz1WuBVZ97E3D/mDmc464B3zBi8aXvMasxdLYiPKOvfvqT1+7MbIXCirnQY3mgN368rRFLS
L0F/wC0OQkNsVajH71iRJKoqNBTYtGJ9v+eZde6GsnseR2+xNo5W36EgQYfVJfgcd1RJ+FZmi1Hg
2y/w330mOrkq5GHgu7NfPfVmR/A22DTvVC0hRbfp5bj/MN/1JU661dSR1Pj2BX+7N334VTwNtHK4
RaHV/PqBdBkYA0PMy2l06T/3Zs4469qvZmfnNP7PL0bfyAE0HLHUvBZ9kaYRmQkigpNKmDPkWjRo
9iGnHM9sOSW9fbHfvmreGXNhurt4uVjOXtVFVWFYbR+bM7hAj4NlkknuLB5ETolvX+iVnJdHjjgi
XxcPSMvZ0l9XRqWTZspHe0kFIdL+/mWOZdBWL97HBlKBmzYf6YS4CfK0dEoBr5dt4IhVp4ekQEj0
sLKgT2BMHJbWvbUwyNDzj6uoLaLrxUyn1N2PqSs4HE/Qw+9l3UQ4Od5+J7/fDGiSAdiiMsYN+Fsp
lNVz2AZV35+uw44JAulNRWrCPjHRQ719qd9udB+EAB9cgPhaw5Ne3XcyMW05qlSchNYQhMxPGQlp
2YRhMw1za/W3/UO9e/1UJ6PGYz20efSDEMnhb99SvVSO1QnPPfmdcr8D5h1PwmXqe22I+EFPV6db
Su99o5T9Nw+Z/foWQdsEdtrHuO2ZTPjYA359zNySjAmiTvITOEF8IBtYFn7B4NRfBodgckVUsm8V
BfmyTU++7XUwXzsiyQ62BN+4umpkzKGii7gUul/TiUAfLMC9LWh9uI9E5ff5fuD33wcgE2GYNNhl
DhGRMCQFFKFD/G/eE/Ogb6/SYDPYw7Gz2tOLfsb2e3XvTYrWWB8X9P2AKFILwjsDWBMmpADceabm
zZlWUT1MdBvOwpfGXrmZf9/MlkHWbFCj7xplvaxMZsbmLW1p6Dd94A1AXVzRIr918U5DDlmmTTN3
CwfoJTtNYWat3bH0BvQeVtphvxm6DEkouJZxar4AhNWpdiViumU9tFZpfZtEiAwnN3KelwilEM3Q
OSnS+3FW/DkwOuKEsDzR9I5EFKcHfyw4FdXdwv+9Dq6uxecI/Eiz6nRd07UISNMaac0PuuXZtC6s
RHBwn4WKimMSGgokDna+e3y1yJ6LpBvlQ0/+SrUh0YWnu7GqtsDDSqIIGgdpdTvGTsw1teyY6XtT
XILWQrJNDMFChzf3lu+OX6PdEZ2lW1FTydeszIwfvKphvYmX+9gC/kIGZOfu7Z86oRaXLRm+Epm9
3xKEu6EPQueKcFsa4SGwYWdLfhS/EXduTCjP5NTHTuWD8aiajEt3xcKuFZm1SwsnLZ3efldPoycv
VmagGS24XVLgp2hB14hAISRe1WDjKHqgvgPys/XS1sxer6Nib0m4g+p65CBhB1MWIL+NrekIaYlU
Y6ksEk0aUdLTClvoVntAxvzZziK6jMlgKvFk1R56pRDfeHFXp6Fvn41MsDdc6wB69tx9S4IR54Ca
gL6Z5QfODPQZs1dHt61RPxgbxvch4KP7lxacVw68GCfFgeDmtvcli9MU4+jQwzd4eazAQwHw0M8M
osEc4JiXafUCOKInC19lRqJdRm/elkgv1sL3uIu60OdkhrKIz9Xudc/cyfvhK+Fw07i7Zru+jGas
UCsCHV1IXJlAYYNpprJy3YkVtOdXrZ4XK4tpK3mlbH+BP9BkTOldgdYOmEeAU85UvmtI/OhviHrh
Ma1ag0lDObt8sG48us4uj+wke8AxyguxTHonu7a0+0u9ALb5jCXDMUYaPV5RXMImUsMdAGRLU7lr
dz2IOJu/o8jkliWvz3axTLSIldKZ2tjh+ZuCiv2YMUDarFLaFdwrLtMcEFWudIKPFOYFxDVPSIQc
qzIbScFmQExuxpol3MtPpdAApLmkKYl/sV5CWhIEDp0q01S02uiQy5AGGag08FLXPeW/c9K/mZNa
L92Y/zwn3X9v2Cq+/Dwm/fNn/hqTmn9QurCWBKa2mrkOm+df8BPvD4wuFIacC4lBtPRx988xqUP9
8BftxASRog9UnIc5gDO6+wdTUfovr/ZqGmiw8Zmz+hY1Kfvlr9tlZBO+i+K0PDhh8jzhF17Jvmig
TZifasN/FABEa3PoPoWV9WmeuNOGYN71akSRjt5gMTr76GDHPvZltNDInbxjRGzfXsxmu2F3ACo8
RuLHHI/+pgHKsUHcat4aSdl+5gRnXgx7tve0Z4eNU6K4acMs28VGrXPGggsc+/B+WjKc+7K6qYkK
4rexdeEVBplg2NB2J1ecTAmdYKzekaDkrVqJLTov1ZFVdHnwGGkQpzMFrLAw/FgOC6QdKj7C7Whp
FloP0+J4+14mH323ypgRTeWexzK9k+wPNzkoOcTJdXZvMUXcegxz7ukgbN2s/DBARB3gKVHD+2A8
gvFLAzsP1/U4bQSY0q8ZqgX2dqAFTrQ0CBM7f+/BtN4KVwT7qZ779eSWZJ84zjeZK2eHdCneZIXv
Agwcvti0INaGHE85VvhdlbEq5gsH5gVV0pZvdTWlQX2pun4ny3m3NMa7eM7L7WB06tA6ES3eoLEu
ER6DT3L02o/emO/gmT0slqwuBb2W26wMxbDKiUfCYTuUd6J1kmlrhxAgO5zTn4alyR4Kh4ag0xty
7Th4d6AMjOKxc4z40XYtAliKeYEKVXmMhQCR3cZpm53hA02f4oiDLXoA1KOVUwC6bQa2siagMB9R
oWA1d48c/MKHQEeo1lTdyaq0R+8gnbB9DiAj+tq+UX6oGUTeoIqK9ibKnrNbI7JZLZYWUSVmK24p
gMJNmzkWH15kDxaEv46MWbslLavX8Y5LY9anzlgGIubCOugAnRcw7Kymys4m8v2bGe3Azp6C/HNg
o6ndXFPxPBvNaW6XzWPIJr9VVQbApWhwSkP6uXH1AJ6jVf65bcnNXaFrJ1s7Q9qzq0jHexFskq+U
nQdZJJRZiau2fdbz/U0MqByppZxeRiamAO31pTOd8sOczeZXgbLtaDjOkK+TXvKpioa/g7rsng+Q
hEE1U4ZG9HOfxsYjwE/yK1GEzcPGrDmssFuVH7whnouDR65gvmI+O18IjeA1Vg3y0wL6JCkonl+s
nZnvgWAGfqElFRSSUhBKN4/ERl09UynP3z4j0xd8uQKADnWH/R7zavmBaB6CnDoy17NuIQ1vcNrv
nqKaiIeG0Yp+ZXmct+FuJAUd1Y5tBw/JokM5PQGQxonT8AGNJB4iQ1Y/yirF0eDVw1Ofu9MaZRGh
pJl+49KpiNYdPPk+UBV/sYxz++iNLCIbyux5a0Y9WW2Tm3++3mkYULga/D2yF6nVwCopfF70cUCR
tMjpSOzMGUiDT/rgRpP9caqRYW5l5QYPoKzdY6PlrBaZ5oTtSXuN4QVRA/U7q95AWqpRaceCHU/t
rpwq+e0aZ1Wbjf8utPz5hlgY+xJz3rhMnVFtU+5IuBmRB/jJ1qFTXkW2TB0rftEYckWwIBQbSWo8
XsOXFj9vHuFxg9QoJd4F/W0hM4XNmMyUOX0R13JtyTFcN9rzPqPeuLWYUMUr/2qK9xN+/TDNCWW/
4q5f+FcWhs+hcOe1fXXV58u5r/G7dPM9jucnklab1eg1n+sMIF/lY6MK72w5vAO/c5+OJrgpiUg8
Fz9o099EToO3ATxQbQcX1UMcGtM9caIfEgEKwNNQAF/jAdrYgyRhrOx2btahRghI9jHi7JwGVl9m
+RcX1kCvoQM+A81NoUEEfgCSwAoom7JqPmeolSeVb3roBY7GGKC8U+8stL+7sElmOKoaekCln4Os
HN3t3BbQrFpafqPGJMgrMcGAnVAnRAjCUug0VKHTeIV8AbRQa+SCA3tBwGCoYTHg4iIBcBycd3DJ
42cDYkMPuQHfGgx+DXMox1IS8ADgwdCoB453TDRt5m7rlhPH44Dlbz1qPEQFJ4JReQ0pCnREC0Oi
zof2FAXF3tF4Cc9b+II1ckJ1ZIPlGkMB6e69r49GQQRlUqMqTI7XB44lxcYMh3arNNLChG3RasiF
0TTPncZeqLrh6KdRGEJDMdCp4gAb4UxYpAoakDMGayYapb20GqmRabiGS2Prc+BDhOAM/CTR2n6B
Nw+MIx8ZFWtAB5jsfhVraIdL+AdmsmVhPdBQj4RIDQs1LqgPAnRt4j47CCCpRoFoIeyZHgN8EOfK
Cqmv3JBaI0SW0a5vG6gipcaLcFvhMdTIEUfDR6Yrh6QajPyAAQdiIOzGVW8BLOk5p2yXyj4iyipW
Ttt+oTdOYkTYo2S3xk+mRp+YGoISaRyKAReFVsQz6M+9qYEpk0anIOIYicecinWjwSoCwgrkMxPl
NdivXONXcEP0a4bLG4kD+XbSjBaKhPAbWULjJdAEl0KzXJpAY116TXiZrrCXEfKtWiOFeJ/rKGBX
E2EYaOffpRDlKRJVoK1MMSoUY9yxp0+7oudnkwqR6gJtBplS84BeTW2StKOy0m6xqRXhuR3b6XNt
zuXnScNtfI258TTwRmj0DTYGKDjVlYiTajgOAnk4Ob5G5oxXek5/JemkGqpja7xOiPHI5JFIPiBi
Mt75Fja/Al1yx5cINDLW0J6xyIfbwBMud0wdo+3sGN+v3GWCDwzG5NyEVnByNRYo1oCg+AUVBDQI
fRP8oOXKEpJRbZxlEnpHKoVib5lNt81UGZPQ4TXuNgVxVFcIGCyNPppENh3A/3cffXI+OUKBSEIK
lK6nYOo3htuiiw2WY6GRSpWGK5kas9Rq4FKj0UuthjDlVxyTBjPFGtGEVecrvsAQSRb4pgL7+p3Q
SCem4cCdNOZp0MAnaoY71eT04OEu2QmJHHCh8ishKq9HwElTJxAWA5DKNEqqcoFKNaJwIe4sd4Dn
YPRrsz9mAWfnaRzVosFUhUZUNcxS3s0aW9XlmtTiFMazI6OzpeFWU0D0QodCdxdp8tWgGVgGSXgr
IbJsM2hClu6vAnQxL+ygDXhrHBYtQW2r3py8D06r9qh+kk3vIKGCFnBWmsQlwxAmV23taZSThmLR
Hxmb5Hun5r2jSV5j15TbUdO9lKnUKUPoRSQ07K+pi2+zpLu4sedtCHzIj/Piq5s4D9NIbnIjJeXG
dxaIe6yu1k2A0Dkbt3mbkgC7L6opTx4cP+82PML9lGjzqztiHDCMhC0h6cCPF/Sg52vDZVZH2IGI
kT1KlWKdJ1XhoR3Ix40KWztHNFNgEVuxb5NeWJEQAogiGdP5X2kRTqO7gujW2CTvVh9V5T4YZjTu
qpoMT8Imp0cCxRe6Ukt/TnIPXPbouXfSWz51i5NtF5A2WdQYRAtJCYiptjclUNh3XdB6X3tA1+vc
rpevVm/Ju6lCeZdZ43eRzPZ28uzxLhxHZxMw4AJ1x+ln5dF1jpBh3E6B310SSpWtHQ/OZjaCzwhP
Y4xzQ/5lksmMbFm4sH5JPKiMjK54bpqkI/TksY6ZWsdtiIElZtSjJCEsZhg9RVqlQurXDfqfaYVo
/ltga4ZdV4kzLct12bj/Suk+bOhwRqc5Wfx6m1u66MeYIr+a7iS/BYWX307IT6jje/eAucE7ijx6
NMchwgFMLWPoJPTiuCwxhERoFjMADEEyD+iTj6Uwy7s+rf7FATSptggXh5acxsW7oTNKrGSd/qur
KnZ9o6u+BaOv1yziyncDA82dsEzxTPniYzPEAiZjUmaogS5OlnvvnHxJeqyopXMy3YjUoHnhSRtq
AHckh9x0rVPfLuWIa7ebZfmuqDs4bRjS0q9115vYYvOMCGeLkQL7oAggl2VM91dTGYXfwsRk4RjR
ulyyIQk/ShHQ1neq+uuSNoS9jLHjYiqEFl+vB3Oqn2qKfoxhS0jeDinHkF7UNrQW4ItImNqJQxbp
XsU5I6/xGXWqtcF4R1aYRzbgWsAebDABNdxCCUVJ3qDWgyEVySekHBoRIpuuxgUMuBg32YwVEhw5
5N1eDivR9eOPtK+qQ+DI7CA6OmXKqL8XCiVoP8dwxp3+thADwbqJCC+o88f7JJXtxcmjZVNMHdUt
CZIrL2mAOcZOtsmjMD7xwt5z8MO3BVFwRyBbeCx9IxEvQ4v/dn3+pusDgNp/k390/j79n2f2gJ/b
Pn/+0J9tn8D6I/QsG9Dk/4rZ/2r7BNEfAE5sYguhGKBl+1kd7/0BtEGPlmkHOaEfMFn7Sx2Pph7p
kwdSCTIKGYX/SB3/ahwF6oXJJKgRJqEkHoLl/bULZI1+N5pm0hxH+pUQC+uER5Zq7rwARf9ng9fr
tcKIaipAbUTEop4e/aQCGtGaMv23atxRqCmXESlQPmATu0IjOu0Mfnv+9XoapYe8JvaagHE02ofX
8y9hODbWE5PrVVocPJkt05ZcgRWQCn1ALbV70bnaOLUw/O2LB6/aa1ctDvp55qNQdGj4/fpmsTSz
x/SiPi5IVb9VZcUJurRGjm8an3N1r8e2+Xdv+dXIT3/E0LHQGuqRcxjo2+bnj1j2MhdTGBC3VFnA
f4GufUPwrRsHuuP/z2eMmAQsblIux92Li+O1sis3DdXavYgOGO6wsYc6/i7Vh9jQQZ1O8+/Fp/Mf
8R+v3Rxg8j0sHPghSGTRgjI9kv7pJpp7y1ySWI0HsjQIdRj8mOnKchW0h5Or/ZQDwoKwxMURzIV1
IRix/lC3jI7hxBUL2XlBH1zkbBNmJEZvwDjcpv2tpSL1abbDv7kLSLB5fR8EnoXuAksF3yYP+6vX
W8OSJ4xeDgcvQLX+ZJDGHt/0SQmpJmnQwlRdYk0nCwsK1ipcYrhzaedctFT5ANDY909ZjyH8GrCA
d5EpOxo97iViyZgcawUDlSk5nCM9smpbCwAAlW3yORB2xAY2QIYFHioyTBGzjarzaiczMF+K7dUB
2hp4Nq82hzjTlr5FUIJ+DUennTe+WNS45Uxt5zfC0bhmVgl/k4VwMw5oLY2PKF0iwtyFLbjl4rzD
LsqUl3Bh1LipZX3nLlWZTmnPcnUnXY7sD6qep9vaTBEj+F4+rcaI9jQ2UhYCcYXxqJExqTFJvNME
roWoqLv2edCO3kWYeOGvc0Y1ju1ziCT63iQpHUt2t1z14Dl+REtAKBA0UV7GYtUYI56HdnAxOgMv
p6SjlS3g5D1UmDVa2Eg9M8hkEOW7FgPfqxgeAgrvtC3caVWVPYPNqxOdvD7Gs0MIf6IcFLeZnonF
AjfLgBD5soQdTIoOe4p/5VYlZFiRFMkwcW4y5lORMmg+051Tl5d7Nc0ThsGpk03DXVYouAA4/GAD
ebxZex7bft9PyJVxUc9FSishzip809RgcuXbUThsmZ+lH+HdRB/ClvV0I4sBN+6LBZcoNfdL09NT
hcjCw3/FUBAH84GKDzEpxmTuDMiPxgvySZjaT+S0DdbhYWb6OPo2HylPd/v8IuVPGtRbNPZ09keU
WlDCUzyzHF6ZwWaTi4sx1Hb+6+fvKukhKg85/hVBsIlCBp80lyPzfP07Mo7rdcXwmnVjSQ8G7/Uh
DeS4mRJSIAeK5Qo7A4+Hj9a4PfR9Hsc3Vk+C33qEtbMpOhVGF/QVlnA4CDkwdUCDmPlZdn7fequw
Kmz1SDouhdkqblQ87srcnEF6GfxAXWaWeZwsGeDoSiqDoWffy8zYz+YAOYfybo4vbVt7ICwB0sAm
SQcZ39pLND+jd5u+jbPRkTRBMyi7n2bC2T72fPzpvmdMu+/ttJ5Wi1k0QHuZ5TboTleGR3uIYI2n
lhboVmUwoWOCE3aRUxLs1KkjwbTurg1z5+yFDSyVcTrE0axuZNKoJ78Cxal1U3ztxnzGlO4z80+t
T70JA7pNZx/4i7LeGX7K0TzteqJS4tH7DMkhcrm/+slZJ1GmbsbAGA8urbRqNZg2bT2zWc4MA5Jv
Xc+y6VcZgTNZ6p9bs4a3TfDFfGvVU8UXDu6FRCnCu/d1u8hvUUbmzKY3hiTbcHNHJzeWCmC6O/bR
ygqC+INT97Le4Nd/L9OEBrDovtRWkJ/zEqfgoZscVLJWoA0YL27vK4kkxVsG/dYDYMA2x71sY+XI
4HnFGHkXVJqzlhJ6ltSZM+kAnCPRo05vHNXlKvZVKbVF61oQ4/pCwQ4qpi+qoQmSA2i9qRq7eMpx
Pn3MxcKDdbVlAfyi3a1dzGEb6RxWHH2QOsLmyafnQZ8DoT1vgwxMcMbeySsXM/q4wPz7XAnDWI7w
Z4bw6FSAyjFXtL3aOcIivhCOoPN1SUbPJwCkOJVRG9/CfEjuBehv9A7RU5Cm3YdSii9zpfTqn1kf
SE8ZNvnA56Rwr/srr7WyU9S09ufBiIdpXeI8umujKXhEbFYEG3waR88ZjHHDcMzCxG0FNy6o83DH
ibd+pwZoDbvFtT9UadhuGtXTshjBLm3c2e4Y4JArAHbJietzHRju19Jy+PstO5Z4D1vDjr8CaMjQ
UXVt3OyWEH3Dyk7A0EOEL4xbwj0HPrqKjsYiveQTo8HmkLl1+C5IHZNuKd3JwGpFsZ7tuH9uVEgt
0mr4ojNlGPQ1XnDqwFgTltq7LBYuGUD48Pr5OKMbOBuaICCqBg0GJK/+G96C6JbkALbBwl9YhzqN
uugTE4exMvStNCQ1rPFUj2uurJLOt1nT84jfM9q8Gl9qVhl0A2ddlppXxLGd13TVMGety39IC63f
Vg5gDB+bOIYMu2C9F8Ae5ivSn7z4HtWLZvtEbUmDIWy4cs5mUq1RGat7PGw8Sx7toH0ws48DDged
EgOQXOacBf+6BAapJrMEaIew7k0mAlA51SEDo3Zyb6dhMPdB6eF3EtLov9UOXGNMIzTc2Vk7XIEl
+2OfeazT1VVbMdPtSTel9AIqhplzzf7lZb2IP+AFU0nEhlYXBZqFAG+OnvmMGVOO1L5XLJ61lBB7
gEb5NIKHuXLVnYXR3FmbImqeJ5sA5nc2bWa+rEoLF6dRy1wIH52Di9u1Zc9uobuWFYCYpCNvbgpN
iGTrRLmI0os+h+/SefMjgj3v2U8tFtZZGHQtWkFiY1HSnGLLsJKnKVhozzQmxiB3cUK66QzEH8vG
IFZ1SI0fUjArSYcpUiteM1VOZmC4sxHbEnFQCo1JiKT15BA32q4SQRN9JwJNI0lUpj9RRiKMpryZ
bX1oQwx7lWCpeoz1N5rnDl/TVQVW9nyNhkXgxUraiynosZPEnm3LEMA1xILZ9eibzpSWj76TGcMj
CVOl366zKU3S8FIWIbbYTdFGiwP0PoGntpuLzEis93lItUyY6yS9FSMSdYHCQJip6cYMZPGXbSTG
X1ysjMgrI6IGCaCTnQpXpGenkrCnsZ1u+Ye0HWBfpzJf2ju+/u7ShKwsxZgS0GNE2cmQiaaXa1rd
HFaHxPYB+Ct6XeUwebyPzt8Q50RaQUA0G8ng664i0jxkSUcXN6CuShBaLRY0a6W6YzOiSiFhx7rU
OOwaOl5S0Owg6Re9mlxJvyp+gP7zdiGpoAdG38zVJfkMG55AYs7c+kctuh9GOb+LlDsdua8pDIbO
fBfBZ3/nVfO4GYm09vu5OqjB67bUxvGj8od5l7OJEuyWTlvluu9ozLp38BTrB75t9uValSd2vmrv
okjFeeHIdVj52yQq76Dik1vPR/XOnNsEjJ8/PIvGds7NWOXkVScmBaTq9mVU1lgDkZ5ZFyq/emsb
k/nDQ9d6cpzRzWi92xFSu1UdTC75iKQFfvc6tKhnd+AR3nnMGsgkIxq9odA2RjRd7MD9asbrwgqS
mqwQV1BqIPMr5ds4+g651Hc9fJ12VWkMT+YL7shljPnuY0U84v1cTHm2HrVQ/+3TqT51/CzURLQb
cODwaCxYtCBeH/uZzOQRO157aK8cD8pYhlBC07Xevs5vpx8upD0Hlsex/3fvPbpACYdGtoeSXF+G
lASAPoHkoovuKnwBPpa+9HRdDt++7m9Hf/0GTW0F4GTqclL89ZTIkbx08kbRZNP8MWkwea96hTV0
ClItJKzq+eKD8GelGHWV+/bVX0truDhuC07FPOC8iKt/4Jczak73xPKbw4sbfQmF/RTqVTe/Gsdl
0rLmM43gWKKZTi90petL+G/H7u86dgCfaXr8Z53WXaajaBv5i1ILQZb+qb+UWtEf2IForIGtYKNE
b/6/Sq0o+MPGK2f64ZVZcWVd/KnUcqM/HFRdNMjx7mGx+SmnynX+f1p2tA+0lPmnx9dEVBKaNtMH
belBTvaqa+ekxJ5JtzZvatNo0m5YW65vbBQjvEMmLUWkKXGLzWp2xlbsCGSznK3fSue7UmXQr6ol
o9s9zP2dIqo5YiGnSf9RLaXrfrAi9Dibqbe+Qn5M3leEEa2zxPc+jq4r7zozkffLFJENmDU54ZsN
zJa7hEENQ3BfRe3eyNPiwIiuhmujlkOlvIdSSOerwao530ANgHFJQ1Tejnnk1u+dIh6C237pFpMs
a3+i/+1WzvAtv0I27J5xiU+GU5ST8DD3E8LsfmZvMp11GjjD85R7E8K1YayMu4JoAK3ZroKWaGrP
e4RRWaE4QYdQbNsyzt5bbJirBE7BshZZjg3W9WEfBqLpHn0kWMc+kOkent+3Ev/ENgsyGMFmBzR2
RK2wz+3saS6c4t7PGeHCPJyduznIYxK7lJMdZO2wGwoQxVtpGV/ARisIYqAqtR4NQW8dOdsOixay
hJAgAwylnQfBzOgvlll6d2NEGWLJIbCOAzg83FkLKbBLFQaPbeDFT4KOVUiLRTrwszjhljfUyyho
A7oun8ZJpFvd7SRvi6i+TrQjhTFyEz9qyhvZBjreqJpQufm4NfBjz9ONHJjYro2kTbdB5i+Xrk7c
zNzDn8KkZUEPlQJXny2nw5xPC/lGAK/StRt3KDHmOD5Q5tmfiDSb0Un0xvJEHDk0Vpkw7Dy4hhmW
HzKiUOv3CV3KwNwOaKGVsZ0k5MN+j4d9NvtjmniEkVV5ybT9C2kwIuGbK5m1eSUdRPIqKDnd8+LF
bPtmXG/9iEBkPMaXkNxw4tkgNBZFM+VaXKTz6Ak6Tv1IcgiQfbgqF8NhuOLZ07Zc4nEtmDhCNQ2e
CgV61bOPySDugDqimJk4AGTN2e0WKkKv2Luqik+EskGgKvr3hpE+KEcne3KZXbIoBCHj/GyZ07LD
6h3v4nF+5GTSHzuRptvF7/LbrjJM0E1usZNxZ58iA11uge0A9SLRHZTW2clF1rDjlJndUBItR7Pj
0bT90n4fzfbnWoYuAMGEvIxU0qGR+bhr6kASV+U4ORm101dIguVJs1JvOhzkm2UhvVG08x7MAXqF
dti5kIQLQBCbjBbHOukMUtxbK0/XSZp+Rwv1KQCeu4pwia/8zqRH7AqSvkw3nCjL5uS29lS9wirb
7rt8eaQ/whyvyawVdvB47YrcuufV5ze5NxvkAinZHgHxDN/bktZhmDp8ODxsB0aPmwKRD6qIRR6a
rjvWk4eQsLwUYXZL6ug+EoPJMHZ5yny5b8w+OhErdemj7IihxN6E5rxNcj79xE/X4ei+77tuH87q
LrcNIFi0CnaiLeV2jBcYpbH7gdk1Pi6IxhurKr+TDSVWdj35G5qVwyNMqbuwszgpSx9CLPgPhHXh
ndtW1LKVwvHPCIMxH6ptc0iBEChRA7EYJ+6ttofal2OVR5/er400Gg6hKP+1BCRYdrR/Tz7L5WkQ
kA1U7ORnxulkOjPL3PBUWA/oPR7GvN8S5bQJl6Y+q9DNOViymhVDHHBGIG3lpm1t95LZnX9qWp1K
Y+VIz1UbPQdd+sk0emTntvpBtWsdaGVjJSHKfuVb4bz2AEychjmD0suy/iCdidPP4kfHIg8usS8e
wJWYO5aJ8KbJDaSxPfF8H1lXho0N7ZZOuCNpz8ApX3eykHuTL2qHmGOAPOClF0ep6E4oEwqNQfRc
Xj33iW2vQSe8m1W1q7uOFPC8RaJZ95fer1ldUCHEg5nvcqdweHkN7FQ3O6MsZXfo4rWCRbzPcvlU
1oW/sxHZPU7FdNca6DDIDs3fgx9679G4WpXG+KVfok8cR4/24MEXtIb/oe48dmtX0iz9KvUCTASD
Hmj0gJvcTtry5kgTQuaIngx68/T18dxMVGYD1VU9qEFPEnmNdI+0yYjfrPUttS+LYvYTOe27qT3V
dkbmaQa3MWvMG6nHzWFy26/KWqzQatfuKHr5pEjk5gHOcZyXSTFeWc1ENI5uPAyeIhQoebFzufqy
WEMERgSadSq0Ne8dzSCtqWnt8u0sVZp753bGoWOo/TDz0bG0HWOaW3t13/Mo1n8VlmsHreHwqmnI
9KQzXpxlDMcmP+Ni6vfW2EgChzPXb0ZFxlHk1ckuXwoXPN+wnpK6P/YqO49plB/6QqQM7zTwb6O2
5zIDfkc4IVl+sIn92hzML1Pj8wJeqrk3oEFJGCnZFGNvay7FwJQFXncdqsxKPtVsm6TzDddz2nAn
TMWzbo5HNvwXb0Tsxa4ZVHDbP474VRvGOl/jXB0JaP2VOTlaEn4eAC91vjMtJ70aF7B/7Jn2ML5d
uYsRuN3Mllmgu2JiHwwsAK6s1Ir3yMxQsgyx8UaELRtt7E0VKwkQTuwWOJnG0qjuYm3scjhEib3r
uddUOlXHpSbEV9d1ta8GNYAhryJoPEQKe4NIt1kuyLhpu56nOKhtj3GrdTMJR74A1aluRazGmTFX
AerbX9ZseKgyzT15RI2f59F4NmehPjV07vExKmHY7C1nMmgWC31qfdOsl5HuqJDh2HtfpTbe6YkD
SRStxUNnVXcoSDV2LNr9Noa8zef0tWuNdj/Mdn1uVvsVEUbxRHTaWWpAijCYjoGsiuad49U8TvoS
fWQrkh06hPZkzJoMsxpVpU2GpO+6Kt+VuckP241vXhyjWxSudomhSr0or5+Qy3Tujz1YcTBsei0r
MYqP2nWWR2fSmIwN7hv5cYqwqdJ5gU1I4GBki510kowswUr48yQYYDlFiU6OiDgidXmJ+MA2zKqR
7xs4JbzX/PFinCZhmX0zwftchOY8wBwcX40OcD7ElJtC5OQKjlzZTqb0cuemrZlgXkJPpkRbXHUw
FY8ZElpqhCq+oAI5EuGd7zSCqMJh8AiyLtFdctwmw73WGO5xRV3zqq3esWag/TR2sbnXvdRLdx77
neuKVWqTu1+czsUewYkX4LUZntNMv7Irwzsor10CCxhXGLGUuGSYoIJeGuMusdiJkYOaSYg4BtQk
aTXXmd4xBuq75bo0J+841focOEnzVcSlvhtmlgR3So36IwdkB9hrMFCY2f2UFAcThd/eLM2cy6vT
qrcGjeBVbC/WvqAWBE3aGsyvXGDlvmYuxmOJHOYT45v9aSKl8Zu1jz2iShtfw94c4k8ERbyplFfU
+RTA49kZVs1PBxFUhrxFpmUavLdVO0TnBKRKSeWxS9x0jMHtRzr+0at2mJx9Xo7xo8f4o9UvFFq7
shpfWm892awswA3Yh05vPjG7NegIFU4LAiYBCdXSXwFSwjoXBz65s5Vt0kpcR0FRo7SZzeF9xFuB
uFXB/VWREVhFDbw0argD8/qYmBWDvEj1Pkwy7CS9NP2kzcZzJSYiMI2bLMkMkE52eyiUTSB3AhIa
RSz57o4HEixBY9u0D0jdzYPQP4cioWiCXRNmZfSMQ5BxYiODSDMNQveUCjrSOl3SFABtLFXoNMVx
rXj2ynYmttST+q7WKoZw5hjAgmo4UlLLZ4+NurQZfcJMk/fJ6xntNt5euPyaS089z3VVh47woDil
5dVkpyh9dRfg2Ux5CIfMJFbaUdyLRX2qa/PBAwR0sGPjq6iGZwhIFquX9b5Huk3JbC37GWbdrlV9
oEw2PYay2ovWzkilVk2+AEgArw3E+hkRP2Y3mXHdLRoxCnqr+Yitd1kC/MKXWY0Lslyfy0ZBr4Kp
BVw2Sr9zIt71GZPLCmgvZOToL8IskYK60bOjF9dNMpg3ren1u6GpfiiAO3juXbiltewSDYXdbI5g
6bpkv5Jn+tyaWRoU5hDvYWJ7oWlS8MjGtcgiyIpLHnPALBNOFE9YzY3tRp+ia+PAy2f7kEz5fN8s
DBS9zta3eE0qH115t0JlN9W8DJDy610Jv5ds9nbzt4nlhtHTWdNdAc21NnbOOAJL8ZzpmnXPd03P
Uejam3TXj1jZ7A664ZpWlyTCLIeCtBJIkY+4j7RDkfxoboPc395IpF2mjk3e3jWpcVXNCUdkgqSZ
4ZvYK0WLO8rWQBY5HmRt6TgLsytXN7hEM3EWuftMfIbhG+n6MTvDF8FRn3Wd8/zUBkE8F2Iln+tx
7X1aqvhd09B+D2ZxwnHARNlwrgnL/OUqrAOeVx9yLkg2JK4iqh19o1YJ/do01X02UaFpXYYid1g7
xt2I127yqCbZYNXuBmQ45L6W88q1gLrVl9wGDZgYlewX1+1OLU/w+9Imv43NwWJE0+InBsILHydR
P/qJVb4VbEnqME318oZrizXPDNqYIq9unUAmbXU/9bI/jhoCYJHZ+SFjFN2y321Fsqtztmpy0kGq
YVSl0VHN8zS4xWkkTeVEZZ2fiDupDqZXsaVc1vhqEoO9b3FuLLBpsZV7t+yjs7uKrAkCALvhak1S
+6wMFxlDseTngdyCvYVr68msyI1kJPZBH59d8sqkyY8FGo54ZLlbx9fG7Bi7AdroRQcFEDbrPB8M
VkdBNtIxjY6p7Xsc6AHpxRQBFXyuyjC3/Q+NVcNOO8XVFTDf0EARiFuUoqAgVWaEMikiZNC9fXSK
5dMtsUyX0vlw4oLfGIXtpRqK6thmy8lqRxBz03gDKo3SokuABubeO+6bFB26A6OvTAAoKquiFGrX
YMr59p03Yf2k0bJnSj46/70pWR32s9zhd8/2SBKLE7UjcqQKqmZRjnuOKyvkRF/46K0qBJt/yBJ1
S0PlPgyZZh5oh5m6gKd+Q3LhUU2bIr9wXXMTTXQMhLl6V8Saur7KMzOQZNz6Q17uNOzJfo1mmrCV
Tvg2fLwj4SH6rm0V4Q59J676vOnPXW38NOtwWVCb+Ft/Idf0BoNVFM5rXN5lLR9jTXQMTjQZ6kWB
Lw0CGNktac8K3tWuMODcpRIQXV6Xl9h2XmrX6w7U2M0OXRBplfO8r3RxiCdmHiyn6GesZNkTL8S3
cgcAh2n/e60V1Lf+suC19tslwo1swG9s6LWkgUxAK4kl6hN+vIKRjdHt4EByKlsiOibEW4Zrzsbf
mBHZ86buhm18LoaeM9LS24Ai8HN0ss/UsU6u2dzNUDJPhFTIgDbyiiP6RUVjhQVvDmm3eJJxZO96
RAY+b4O4WfVBHlyiq2xv5eI1eygASn9YMu3koqxeR+xUDQmYHs3OWr02psboZJomdy/xA3N2Pkh8
WPxEYx/m9kT35U67uKUlBCmNClf5A1MBQqfS6Zy4eI0ts/pEpurdZ7HGB+lah2YiBdSejfUZmdmd
s6LRnpUuEZaKfd9Zjm+2bWbvKJa1wEZPj7jYyZ6IPPrt6s1Nt8qr3LU/DF3iYP7o9fIw9O5POy6K
Vjddwkpfsx1b56DJqp2eqQzs9Pijena2hZa/J42WhM1m02b3RRZvjWZ/dZmXrJkXB1XFPCAhJxVl
QPSe1dldm3BA77qhtWeQjKZzWw6jJI83IRtpjgtkSCON+dgQP9QN3OTASUtsbaoJq24mjCbpHX9q
7CuF8rwV5H9nMz578tuHPZMcaEnFYPm47chSQgLdDNfQP9qD2cnC85Hjtae0aDCrc6r1ft0hBSop
j8Gf+zNVef+kmXbZ7UsXMt++1fKp3RngELZNxMJbWDZySPeZ6emN9NFSLRaLbTZh2iKuBxSen0gK
nLy/jnSvY2rh/4/M7HEa33zgKflf2zLgi+KCcy7p//e//mX311/Hv+vgo//4l78I/yR/3g+/2+Xh
dzcUfOlf8rvt3/zv/sN/+/3nu/wX03iD8CcUp//5NP7p9/zR/bN49u9f8fdJvGf8zRKwizydKELA
f5t67h/RocL+m21s4k7eCkSWkhXQPzzTNuN2m38EZGgTgHpspf4unpXW39wtgpRd1B8ZKqP9f/z0
d38N2PnF/ediRPMPV+qfJvHM5i1TQkZF4QdEhf/Wvy6aRK9p+Cxq1ESNbF9HzXT8rli+3FkWnB1a
EyaaTuwxTqYHZ3IvHTqhX/aYNY+q1h4b0XYMbGw6AtdZLyY+z9MSGXZ0GGsIEWQIaR+szGriumrR
oNuJHIJwLRl3d5VjLca9aWKYKCkyCt050U668saDwFs/d5TMiGO0fK2Ng+JyVxdXtaQ67sB9cJ/i
0BhxP0IV4N7Yc/UKQqLV1LbNc+FWvTX7TlUWOt3GbAPukKBQQycRZrdPANqrc09PzbsMX8HF7jHL
BXhNShKMfnbqRb6YS9whzlxrvbZomaPZPbgSyu9pgLaGVyJfUo6oiLAr9Je6k49NgNCq/siqyP3e
YPwQKRj+d03YcmuONvx8JxWP89pmKuj5I3TUWbW8cklow9RiewnuFR1b2NQ7VrcH45FRJNYZcQJM
KI9lDLVxrlJwJ0R09kd8um44oa5+W7CMkJgQJ0ccuo9xUSg+rCG7NGwNjpmcXrI6NQ5Zz5RBhxRx
zKcY0X9Txslrir4/xjSbnpB8XGqzhQk8DK9dXGI2KDo2yTPXSTXSU4yx/dXP0cRgenpbM1xMsvF2
+WyciCQhY6cnZMPTszOkpU/SLtrQiPLhcaXt9KtV48DmV6oZVQ1jTE0HhF/OHnvlQXrew7imL8yM
4fOnPZg1ykkvj2/WpKFiGfq3uuwIV6mrY04wUOCkRjAzUsVxoDhhldD3BDLdJXFZ+7lktoBZmI6a
WBY6yd/EY9gXIlOju8mrEZyKWfO9AetiR05MTojbwRxN3Z/X8VZmhh1QyOOLI6aEIOgxucZY3l7c
fpIhJDVxcmoM/tW8UqBotK04x9zPdJDjAd9k+ukigYMXtyyhgvv3QJCI6VdZ/DvC/nNraf0jNkcM
leVSHFBxY6aF23dkaGj7QypAkdSLRbVnDfse1N+JcyHZt6309jF5TTsr0bzDaE+EVuTlqU/6Oog4
O/w8HtJqh7n5sza2SHmWEWEcs0nwBFdUXRul31U9c1WShnxLjEWoa1TurpyfdAIKfHKqXmCw4KhB
71d2qvGtXnu1FlYsBq6mc9JYlAXKTH8Mbrr3YXXI3oZRABogRwXa4PcfFpFfl2M+wFvveeOH1m0C
w1y1n7pnooElzNUtH++8iANaalwlKMW0o8zF8EDmECqwgrCmO1b81EhN1KY3CkrSHqsg1jgHkOxO
R1bz1Nllv+uFvsaMW2t5rgba6t1i9PzXeLDy1Y+m/gsYG1qfaBzvsinXkSDyWOCoZrrjzvPyzS5G
iDB2zOU89Gl1ZDe0TN6BSTGuJrLlxLxD3W8xxOum/kdvGhZO8RSpPVPxIQFiTa4fU0uUugSJN2q6
ka7VvXUWT4ukM0zWvT6W4iqpvPIwpRiCKD0k1v+anyyfUHNn9INJzSkxT5TUAvsimOCB7poGhALC
CDEebfQ4ZJL0j79m3fRenFTNN0WmffBKvVLdCsSfUC5Kil+8TCb4N5kHbYHAGUf4d9S5bZBKlb6Q
fYqSw1ZWepHtMurIxMA0I4XR79ADPTeFzF2EgoZ3rcyiPutev4ezOl6TxKUeTMPTHhGeOB8ScVYQ
5x6yjtJrM2gACa/xNEsJg7Ga9xQd4mJHC170qO+CuO973LJJHfJ9KoDVAs/h9tYyDLTvy3U09vgw
51BrigR52HhXME+Hwt4xURSJ9CMQRdwlKzmCkU3DZyxvAMasozmW3lcru3uH3mHyu9wYwX70v2zg
Rn4qhBYyJDuZpD4F+cASh/Av1f9ENYq8TOu1K4z4CaqeQUcuhE0DjTATVXRCe/JMOQ+wAKeTm9+u
mhgvBGBlfrUMSBPhnvpzh8xmdOQfrXJ8SDz2omIiEsXLMkyOentALs5Ax+gvaIHgvRukmm0oy51A
T3oCZ2X59tRaPjL5hwG8HZ0zC90aqQ9Lzdo7NnSH2tJ4J4SjUK71mbQf2yu/FlUzpdy0QIOuaYHq
cipGwFKR77mye/LSzAsMN1+Cxiy8AIn3ydM8PJma+pkb5xklbB2u3jTsRYcnFSo5MmymwmHCeGE/
DOV8Jhzue8zXC3H1w5U+F4jnJ4y5hXSqW4wA4lrOfLA4erP9lPbitGKfODL69LDjgfEaKZ6RAqKT
01x+5oHkUF+WOeddY7+vK2rlCtkb+un+XRLJSBINgYT6Um3BxLT/NEv6Nc8AGvGUoeuU5z+DXXj7
Wa3vCEwI51k9zrKMGpb4IT3CX5ptjZoXf5ZKn3YC3eldREjVLsEZejOZ7sjlLtkFivit1q0f5TW/
zT4t9oVFwTDO5mvZDgwc8w7NKnNbf21N6vdh7n/awWQR1GV5YG4bXaebkrvaKrJ7KDNq87Sv16j2
+TU4+ftQRiLgMK05tdPx1SVzkfWm8ZimNquAGOdrNruc63ZafErc5LtSLvVpMEsbg6ez7Cp2qfsu
g+EtdVa7/bKiPTCWzy5hbDJKm/aBXBwgKXnOkLpxX9BIr3c5sU/8QoEyYKBwGOTwC1P88XFEZm+8
9nl/2eSXT7gP+VpDLI8MW082qUE7rfDieyLRpjurj7I3J7Mf0R1BqyjiGxNp2xGZe0zyYZKp0II7
wmGWJuazZ+XTbrbslmAGNzTXyJYkpDoxn/Q40RE2OLtTe/T0XVzLb6uaK0bpfM7gE/T6dtRZlop1
do7ObLnvU96Jt0HMX5mK+ttVGFoWbqOZY4asA+mcPYa0caxrTaEYB9Fj7zw5bgMDy+KJEOVD43rW
w8TWXew4NTVKDAmo3TK74ofFhQtToMtiPlNUVQhHnNY+KKVbvDKV3dfHtvPWYTfAgAyIA3tUhA/u
yOK5dpE4/OqwBn1WcXMupoTU3KxO4l0TG98Idq3HCmvVl058FGlupu1tgPphPqmpBoyR5kk2EA2x
zF8CcH+g6qF7XKe2ORHQ4FyQMRYHr7Lv8Lti2HR6B32grOcjJLyMx9kene8odljMys5BRGilrxYD
7Is+pFbQllMRkkChdqpWtO5t4+Br7Y36oTXMlrxIfhU3c87mwRdRjQyzJykpWEkYJE5x7pbbyk2L
Q6y32T5ypn6vO7oMFX+uQ9/a2iGzUH4cGqdIXznN8leuuOFXMc3iMc/66CgyJz0Ja6LijdjkQqFg
OMUCHS7IYk/FSywJF7saNdQT3gqh0dPgzfiJmJCqpIV3lk3L0oIIiJxhbaVQJsYiXBm83vfID16Z
Ww/faH/Ho9vVHtvcrL8146R9rg2LMavT1YQfG6g7GSuhG6a6Wl9gU6Ojpn3opqdY54SFSGEOXrB6
yrB9k6X9GKKK6XPg7eaW4REV9vMUuav9K85JPQlIvuVmdQfT40VsEUEs9PhxaOamfUNoV/I2OpOt
UawMj8VaYUbpCKy5FNWcvkVMt/Zt5JYmcWRzcRqGCnE4aQpsO8xcw7i/ObxFNEf3I/8qoQ8cr23p
PQJbQYJQNcNnVVZ1oCVOtrd7xo9tRUlaVGOD7hSi9pMO9NPHDyIPE96P64wor/1SMjSq46bYKW0t
Ot9qlbWfsDPcI3pvCZla2dxi1s3DMdMZM1fr4G8juyMemvhO4tRYHlwna+vbOU7QjHjxLBrmPSBv
JcUCVH8PPos/DKwku2/KzRSIhJ87zWQ+1n2MdIRjbGEv13bHzEtKyE3ZMq5Xxby5krtMR5eiGHkY
XcI5OrOtoHSyjWOfoLeS5Jch6iBYwjm2Oe/iJ4a/KBDkrMXXKU7yxucRbjPs3vFGChyQnOaaM3H6
9G19PfaaOsKS1x/mpqcX0BvtsFp2EoyAK8/N1KoTm88M2qCRXrMbTneRHJyfssVqLqqNa9CmyLgO
c6meutyL0jddh/Vfsgm/9LyPvstuzwrsznV/166Kj/ZQUoLrPaifJm2dlzUDeJXanM6h1xX5vpPd
+iEorK+mhXFdQX9cO0ocar7teZVNf69Uqn4ls1k+TJMOup0V8E6WpgosFvSI3xMIGnHeMdYREdVB
A9tzzsdtppkh3cEsD6ZRRx1CFRmCG/bQXOlZGHPXUZyTLjGz2Q6HwjlpqhqDmsb9oY9Tb9/Cj/yw
zNk8EqFL0knOyQTm390kQckhjY0xaOvNsUBwCx9vl0yfhaeNB2bst8aceN+iam/JgyTSsCdTTUm5
HBu9aCilhviaiAK2gGDhppDnptkrEtjDZsnpb3goha9naRJOUZmEHoBsuhFmbh01vV97TnnUUtZt
GqII4jRRVKBu71m6CW3ZmRnI2jpi70MwoHbbA1V5UFNy3EZlF0QJ1c6KoZtSgWsF+ZQofpSyzQvh
HikHbcPOu9Z4dzsO/kFlrG4SdAUtFsI270cunWm5T3rh3YxznIdZldrHHKRAKAsMMqKr63Mq9DvX
LVmrdThdEdLHH51TZUFVL4gRlN64N2iP2GyVImd2HLHeKjzjLUbb6BvTZvAq2QS+aap7awyH3dDo
Hkxr1gWJIuO3wDx7ZA29QoFpC35/QO2xBWGlZwdTkPYLLyNzYjuw1+IDl3QC6aImPr2af2H5vUpi
fKhr811lxS9gE9vzNog6HPqK7QyRkaGNvhK0oheds5SQpbxjZl/GRG5TM+tiB4gOusLmJNj4Xc01
4pKKp6VzDnAlnZ0kPeaaXLz8jvmDEMFgzoMbjkqMN11PvY03EmDNNv6Z3U4RbUR+7opdApKOK35P
FS1ahqLryDx5CCatkfdZ7zARUO1Xn8z92SlRHQrsPUzohyBJFoU1yUabJkkslE453rPGRIqWNp/0
a5RiS8XG0lyz8oRSYgR1N3bL69hHnc+852IQwfNCKfWUas0mGeydq8TGq9TMK4VjnZyiaSUuOxm0
NqjG4Z3x5wWJAlmvmXwBBgi3YzTZ+9i4MXEzuq+QP5EONC1+L+GOO4go1hOLAnxYay6vqiW5Rmb1
hvCwOy5d8tja+o/BSbqfFqqjKlbVY1JLPJl6cSLoxfzuLOiggrF4oLTyZXZc40epUlv3ceXavc/U
g+J7VgNjZrt8cJceMEQdZ/gdlRu9j4IgZx9HKNtTb5keUHeB3SvcKGLs1E/T3upIQqT4h/0Ed886
5JhNH1BEWqysCQQHNzdGDqGN7Sa1W7YYI5G3Z2KffBiE8UyrE22jf+Vc8syCcsaYGU9rrm0u15wB
uC1xzoSjW6DvG0SiUB/Z7on/wz8iH/JHxvLBzGoODzfFxqlEfl4sLlfdmL6iXA3NISdPKMTpYPqO
g9fJKubzmjoIJYT+0nIlgXfpWRXIbRaoqni3eFuGo85Sm3eCKi/VrYO0qITjTv5ZBbf4B7N6ODpj
8x67CF544Hc4DcQpj7VL5HXUOqRjhVnjnJU+9nuiv5zQye3irCzGf40noCNR6pOYwQILHtR1G4/3
WNK+RZnyxEfIqry5um9MVQUMZpxTZbJadjQ0tPQuDBDXUrudpPma6mZ3RbisCiZIRrsYzPohEQrc
Uo2Gbc5ozlpr6PDjx6jT4HL4qEq+1RR594MmGMNFU4oZdHnPYwg2sl+MvZNjOsmQFUcW+ozJtXIW
JAvD/Gyop99W54yPnH0kKdhWu3NEM5zbhmGU0LOdjpDgUrQuskgjTWXYijw/enZ1IUy420WrYaKG
SydvCJ1Yh+WUiSQ/N9yPOoaWfY4a8qMjufrNQgteBrm2rl+5TKJ5py+59lHbZXvriEI7Zlx4LTm6
znx08wxYYU6LRKRzlhB/EJ9b/IQhjDv2kFHBqxWr8gMZi3tbT0Z0Wftk+IId8xO3OnsaL9G6M7BD
736dUQVZqTNVKKTE9OzO1nAnZWKuN8hbEXJODmFATEFLbIy9oVCFevZ+U206gZ2nc6BkSjZzui5q
nyqZ0C9E2o2etta4s7gMjmk0Pi2x9UyFgEgzius9vqX+yHuwhHbb6TRX7ssEWNtXSSUfYwF1rUsM
OHhd9FHOJBSi2nABukm5iQrw41xNkqLmuoCEhNxyTK6oIfp5H9ttDVMltYezWXH+oKxBNHCIo2ne
hkTkiE7MwqhpSjxL246K8m6qlbVz7Lp9aZXZXDWN67L6JmxN4GZlxreoLNotnAv4uWfPuAHOLZ5G
voEdoBRYX4e8B2QHSpqhEQPqxI9hcV6MTVvm8PSwF1dTf5iaCl2qUooAJgY8fo+nkIppmXpflz1G
J0JeqIQ4Zd5K9NbvuLJcXu0h64+gfVDTs2GnaHVNzHyxVow7zAbzozWonuGTyJWNQQi/opKa9wLU
J/62kjhjlRYTUI3xa1keFhJSoTTyooUrOKeUgp7Ge2Z/jYNNlCrAnf8zUV4jq27uF2RN6KtszHHo
OQNLDdMhTqPmfo5H+ZplVOCBZXJgr62l35Fcq6OnRG6AjK3lPuUsq+/QSo+vmpkOZyNpmMuUaBou
BOv1r/jDxY0gle0gkfd4NK+dcd9BqH3ABUD70uqRd4VCWn4uBWo3hNfjo5QGw1AMWrylUGbbxC8t
twJQ3SVJkFodehdcVNxYw8RU0DdaL85umPBjF8YKahRXmS7RUvU28KuWgPkw6ts4C+a8uwMmZGa+
vSgZblb1J7E68TkzOSqJ0Fh+CtaGbxGJhsT52j0iTwZMyHA9lAJxljavgw0natK4dePa5DLjkQpo
dtJQxJDdlYZjEcNgedVGs3MaJ9GHqrPza6iXWCJzRxfX9VpPz/gbIDaBNigDFIjmzoZyz3HSQ1PK
G3VjLZN7LBM9DrtxVYepA5xnKBQfqB6n/uIWpfGL6a3GJTapJ0F9d40JAQVeT/XPONNhSqMlDwts
vp0Ln5qhfQ0VVHXlZUCMqI26HnI4RUc7sfpAI1YS/SavhpHJJEwb41QnuntXzTa2clCkZ1tz1sm3
oyJAR67z0HjOjnlze+6QMCNMcvJrcqA+K3fWUVEvYp+5ywcAr2QnTcxREMIYK+oReNCmXV601Ij2
TqsnoZKrgZrZdA8JrILd2C7ylOO9YTqbVwuhl+4aJMYMRkkHJdpbNbWsWNu3tABMSauwHpd2ttkl
o/K5cx3SCSn0iiKoAHAVDzMhzMBEuGwyC9Ep86wxv9bY+04W6xtmrCS6LnWyB7yPdh0fu5Wv/H0R
3XeIAW6nnjQPOeYvXid/GTGHtaVVYWoaK6E384dXYRb1iCYPJuyaGNkLxHaOVu+lniPQNDETxhlE
B9TrEAStHZJTosjj9ZYkCqDcWfOquia7s+PhGGnySGHVH8bVHN+1mTWINLRf6FzFXqxUyDOheQc1
clHP7vBRellzPw3N/VCjjMGB73K1ExXO7rvQbl3DW3aRkMmpqYSE9a59m5ozXGpZYS/h/PcJ92sZ
9Hjmr36CrhmX8/Wo1Hxqi+b1f2QhTURwW3f1T/+vK+g/i9T/2E//f7S2Zoyl/9+xTzi2k3/bfcAz
Tqt/dZL99aX/gD9Zf8MNZjuIsyxuPHvD4/yD+W3+zaAMZGWCN4t99IYD/4/9NTpPMD4W+0vJl/FV
f99fGwYQcYPgZHbiliBY2fh/2V874v/EP3k6WWWGRwyJdAlxcTaj2T85FZ18hjFXdNlx7t3NYO7l
CavXLgbtIMfWA2dMU1NjZHISpKJIWcwTVAEPQdXa0WLKCXnG3ljnkom8xajlqBW1jnxaQR0SvkiM
7rtM6Z2XCJi0qnv9hrGweeIC1WlaJAG6SEKN05iyNmQ6UmAMzbek9u3+uSbXt36rNoCJEiuuTbwT
KRVOpbvXeiLNj79gN95mbqmreNsF1tJVB1k4SRtCJ9i+5E9MQ56lyx0jBu9lYESABGVbdPpcVfPD
n/B5WJPzQ4vY6ARUE7c3wEWH8ARJs3iuSS51Uf843XdHAYlVocS8+SeLWacTxfJuLvPdgu53wMWx
EXQUPhpc+jImXUY39CcBLvvDkfMGctaGI/Bc43md3PmuMqCldIaAT4AoRb+J5RYnrRwCS//KdiXg
lqLJoejukDav3XcGMBIPk1nTynUF9tGoERuqoOVf+2OoLWvL+ljizfc+sMo8WvrEn3ZCiHwnjFg+
ZVECLGcwbLbYtjfzUzN+g9uSGwSWZIKf3fsDHRgmAYHURAtbkXx4Y+TY9F1iJxDFpeiqo3Q8GTWh
HWQ68zV/Zd0he9twCnMJOIfnmt/wXx8oye1QB6hIsOgP2yf8BzvAR9p1LKBqEmQnFTEuZBhL6yMY
FqX3YJL4Eeol47so5sDMHbsCXgfJE/zKJ/IpKfz+BGBMpOVSFGqkNh+avrQQ7edlIl5buyPFAbYh
XRqSh58k2lJqxVh5L0sxPfRrZ+2XKsEPgTUQp53ssntn5FT1EQ1r2G5K+VThcn9DTLo9tSUPeo4W
OtrjI+c7rZHkf3ET82djOOi99MIg2drekqAB2fA0yLbjk/WMntjrf2fvPJbkRrJt+yvP7hxt7oBD
De4kdERGakEyJ7CkghYODXz9XQhWvcfKqiZfz++g26yrmowICPfj5+y99oUzAiGu4+zhuri8q7Dh
4aPrG22C3uTVIwYEiCPttXArlizqCNT9sHH9kRtMM4puBZUADcU0qYA0FCjyoLWxWeZbeE08b5LX
8lxWWKEPmBIhiSc95AbwsnzveO4AHuQL49oSmChwfuQ8MYHsCEvBih9ukRlw7/rlOQGHBG5pIUMw
kwM8ReH6ieqev6zVIgZ7YZJiCzxoP/U9o8CFtIKoMHi5PMIXEMNEDXBVLi97sjykgQObZUA+362H
JVbpEkyVz+CrVISAZLfEYb78gHUsgRfWusq8hbLkivLqh2388kp0sDj2CLO5eBcjvUaPc4xlrD/h
dKkP2q7IxHA6Rz6poQxeDHow2N0grQBk1GG+zggIxyhVolSZaa6iH7ZhbJLGzM8RsUITuIRo6wsF
CVELDxiTcQOPFO4SZOxKPl34IRPhMxByTUhUDKP981Bm/nnWKNNXbTzxN5Q4trAVGB7Nks7lbHSX
XAJ+jLqZWE9h3W44NLkHjqaUBxeeCRH10Fsio0ayS6sdLWMdDru5mTq6grwUyElrhr8rWBjjQ26W
A7VhM1bXMM2R3UwauMjEu8xoTx29IiV7OZcZf49ycnVMU+gBScuSIQQQnZbzAVcQB+JDtdQlKzNK
9adUBPrgyybcB21kPl0AfU6aEcvsRZByHhvSrBRQBpZIa+YHj2nKE2X4Jjcqw+HyFAi0jKewdJlO
W0iHolMOuXOfiDneMxyEvYFJtT5k8ZKAFpO3uJUE5FnUlooHnIwmbmvdkMkuOPuhQi4koICOuBjc
hUzL0hqP0CoXJc+LbODLXVJRB3wwzip3tLyJl+xrGjx8nySvgHH2/gIcQA5fTieVLGAFMwyar2Fa
wvqJbJ5un4+wlmcPg4BMrlTV1YdO0i3YXZ55ZSr+kGj5zch1lue/cx1508U9eVa2BE1kMTinKTlI
mte9tkkLEjF15AqYiLfJImt5HpcJwbpi+IaAZ+ZG/ljSkkZydKjcgUfJDry6OyZeow3cYGqot5U0
5J1yeLuyLPUT4MVcXgt4weWNy3tPvQycP+R61HYd0QVkZSW+FeTLEHn6RcZool+GkGTkD/Yl0T1T
yyqFXCTeq6i13/wMOH7S6fxeRp3JDLr4WkQjE/SqWjYDLZbNOQhZgX3oKjfDbLOQZdQPoGto9qP5
iaJCAoOZounA8mPlw0aGyEo5UWOkkGunnP2rHP4THVk3GJmqN7Gf3c9J9i0RceZ6azwV4QtbKVmN
LeQPegCCtyZdoGpkauXUwiwxALQG007WdBqdr2WRv5TM405+MHZiWE3eMFKHWPWTqbzj0i1HieAU
2VM8hRXmtM67k4UrIFfXyCbImcKjKWV7YwuLHIQuCzFih9Fz7GowX1BuX3VrkoxW6nMjfHtNkxQQ
dcI7sOpymRvDoW0JO4m6Cu+iX+fBnYgQDfl++4Hx1K7iNLAzHNe/q1S/SnIMl6ayxYcJhBDnPLfM
neAoSZ5gVU14w5XjbGawZeamQtC0MWkhYjOF/xfixVUJQ0szP0ipw2gVqworpUqtXVow02UsMe9E
hyTZxmtPi9Adpp7GNxSw3eRgwTj4PJY1ncCOPh6eL/+qRVF0640t7eTEZ5uLR32IRwPHTj7IZyX7
8toQTnEL+9Y7ufDNNxk9u5UTeeU29AA/I69BypGkbndVj724BmUorFVj2ONbpsrkeXLzZ+KVdHbO
dKPudUprwmibwVurufZRjlj992aq/c+RRwemGXwGzTxkW42PECvAVOMRTPyD6HW/mcYWy5lXjbjN
VQLhkQCwa3oIyXTN9XK+Jq1X7OZuCNjHY/RI8fDsL3yANHbrvRsMr+D1aJEl7ueQ3slDZAMYZxpj
7mhwJos7p76HKxxR/hTO1h5zZuqd+WRg6l/JoWmuadHOSG0me80kM98Rk672gd+758qP1TbUzZP2
odavaofKaNvkumQgFrBE4dSB1x5V25C64dTltTzRAjQOtl82x9Tv1Lm0wBxw0egVp9qGbIOYeqSL
tTVwtyGyZ3rKE5LeKZ2Qyu6djDmVt2wCCBcUGnUS0pxjVlvTfYhxxiosNFhGU++9ZYewJk6qY4gl
2U65Ydi2jU9NMDLAr2r/GtHhfRdjpia5XDykdeKdyylrn83RNM5TTkQNIhSXP4dBw/nc9plPXWKa
8wkNjsYp0pYfE8p3yrsuJ9YdIUn6ZDLQPbiDZdwI7OOoMOkxpp4iJwgDVFIitcOL6b4ZaQ6MaMFB
SQyHNAnqZmfAClhUBoPAmNl2exGkBCQAmlyz+NOZtjM2IkTPx76gE0zO19ZskazISmTLaiWPU1Jb
b0GN6msTlM34kYp4S3VdUwnGotgQjZBuW62cp0CzorDy1zntZhpfBmEIB9GM1h7/77RpUK5y07B8
npl+uHJVkb/idywk8Fr0prUhsg9pRruFCcVELY4ZJXmIA4lMRSa5yg7u3PS08NIx3DEt0RuInBVm
tR4LWogaomZOYQWkZUQGC1PNGM1Lu+HFSBsTkZZDTio2PxltMCJwAiGKxaUveh3TDNvEZMW8YJjL
jrODiQxrY4pSt523XcQMzkdhsHMYxz0P4ejxiBOap4xTbC+FHwsp8fJf0KeFZ7iPN1HfNh8Wv/pV
XnvXzCRwM1MNPOadKT7ibUakghszaE+phlL1oXGqThxpbpIFYWg5m/jcrcTfWb7V6QHApkHlhD3L
Cm6D1h+oZvuSY4gdl94ngPws6gGwbFIYDDqdYATxYczW3k2SciYjIwMPsQobg6wRTMOisz55Uc6u
u0AhUPrGyHF37hDY+RX6aP55WlJybYSdtx5Pjwkrzu6oQaNLXHMxNBQiTq/Ym2IYZNMJleP4MOFl
egIKltGnHSjLaadVP9T6/1b8/R4xxNHZ5mBvcoA2XY7Ry7//6ejcRQHjlDZOGKTintnk6EXHD7Oa
u+ajmmZAmSr3qUZKKJI4aBjh/i7yeCHU/EyBwYVA5xgRo1QMxPgW7yBHQ+TIcjbb8GCPQGbhSTaA
uzofqdcNQtUopNgMqn1sxVF41VbBXGwr+B83YdHKJ090JCoB9Oz/88sCahmcNGU70aPvCcSF1QVl
lKjwwHibE9nI7g/uEiYFFRnS4DY2qXy6nJjHjdGH1e/wwO8ByFwMPt5Z/kMJThr0X+9KMbmMvvuZ
azKRsn1IpJ4qdhzt5eQ+5NGERmG2Bs96St3AOMql/C5UppKrHoKdeaucCUUfA6gWSXi7nKAZlRfJ
9wsTdiiYo/7mcv3DTbSBXtkuyCAhXOYif/3CvR/GhmV4GS78Pq+ZX45dA8UkrSiaANSSqFnlkE/Q
wr/hN54edEuvQkec5eNyrB/yQv8GXiXfwYV4nogNtpSFncGFLnT5xj892Ia9JGZRN+CEMygbLyjb
lpbUC+FR1IHehVg4mIR8KfCdx6rnfFGg58r2smZLXuNxWM5gXNmfnCF/uC/+D1PXuzIu2ua//8v6
py/mwLNzHA9o2d+wWi701zqvdXQgRYMKNSw5e3Urfxhql3FjbDXFIxkVnjoiKWTFGK2ySU+9MvuH
TvU+8+0eTq4QyJZW6lIXS1rEe/Ro/jZUM+V7HALszRBGUMMvvR5wtbzZBlYqSlOwiRjlaAx+/XEo
jfNhfOjmpQtQTBX5wsHC0+2Tebxb6ri3eMmeLGakhQQIuBUnoF9fDvM9W4375JquAu2haCH67wnj
EfKCeOpdY29FNmugWc5wbL1uOeoUI9/+AvyF7tEbjwUD6hklRsTXmuJufhx9h6sVWkseN/J2HMd4
Klhelcl/j9gjQ2A7HCktc0GVDXgix3M3wHo9lCEdsHXsQrzYhvi2D/O08MXJ7KF546QTzDuPA8HX
/+1E//8YqExwENz3f2+gun7jnXoruJw/DFnHr//9X3/8of/Xgxasw8JxSEESlo/l6c8eNAEEJNnb
tJJt4WKjojv8ZwuaaALTXDB2MLAs8it4F/9sQbv/gq0H7oiWtnKFy796Z5n6lYXqb+s1CQd0U4in
FL7PlvFuDyNhMqnzKJ0PTNvBdwW9KkjXC6fnXI79OgQq8pvXZvkLfzJs8XuFC4RV2DjHkLU677Zt
sAiIPCioDuOY1PfC6HtGYb/dm98TAPmUxRSGYc0GGm6a77ah1m44y9jReKBdFe8Hc9T3aYmkM3ZV
hSh9oBhuahi8OjEemsEdn396Bv5hqSQM4m8/kyUSX5y1VChc23fbStdN4CEmF+BShogZHgH2Cvri
4tAr2vGMkuvTmIzE7pI9klP2YrRpVnUFUADmmWU/loRa0MsKvOkaMTedgFDCQPDmId1NZsr/l74K
Qb1WtnRixypBEWgHDYemFi37d91OKcklXrqZR2+GEIG8IED9dsodW38MYj3t2e3YXKpQMkMutUVw
IzEZ80FQrz/h+6tuajwoTybDtLuWmuI0OE315jGqFTja+4kwFX5RX2T9S9YV075B/Iwtk5WM8F1P
omoieywKRPkaIdn4JEPBHxzGGPavHvEyO07wwKEubzd9w4TjyKViWQuhWMqlJ6WsvRn2/EzhNhiY
5th8olPtbdyxjNDnz+SaKR9dWhaaS8c+ru/LrLfooCIVXqPlQtFKi/2aPJ/4EDA931hBXJ/SztT3
Td4GpxmJ6Z6+VXbU7czXgUzwQvu9f9HJ7Dxyd8wtwjJzW5h2xslq1F8mYpDXoSt5hkgQfY5aWtOM
JLkzmAnEwRl83qGhDk5WSyPYIQj5AJBp+j501fQsav4IatHmg1OSIEhNRgRnSBnYZXPzAXtbcR5L
mpk5xJh2w3ySGbvKBwOoRDcDjMMXt20qyreh6DloaTN9qJwIMYAkRSsxy/qLCvifYQoLdB2C8goP
WOxwr6lOfxkbXmfPaCe6t112LD1u7uQCLsZoR/u7sYq62AqnwRyPmnRF6FC6weOPq4MYxYdwkOnO
QcF8owTJQGjx+2+pmJBStG0KAUoIFg1ZvtLT6F/gKM3Xvu75qyziusj78FZy5Bf7cLdvgnR52Q1t
3xqhQJbh81sclaDw8IGR9GnKo9hHRf9NIvPZTzH6zlBxJ4LeR6dcQDXLDUvlmwy2wHfmKhUUZjpF
48BpB5u/ERck3QbBg0Mz9Yvti/m6GKLp2RxymOklL0NW63RnpEX7FQCDfIpVTOB1mGF8Al29biDz
AMtZLvXyiCLb6L9NNb9+TieTzjSWEDq65bSnYTN9r9OekU3oBqesST8NRtOdorjOb0Pvu+h8eqqx
kWMsbQKC9KLGfhXmpD+aQdChPefZXKEkjPfQObyNUtmrCtz+W6sgCqAF5qEcYVyMETfKQdCF50hV
t1VuKUT2g33bTfSRi7hhTABT/dUghGA7u+m8q82gfLVyeyI/16C/4U0eSWeJ5689CsQ3UICEYMUW
YAa/9tPN5cd5iwiQQYnxME5VgbU9TuZrWBkN83UjfZgYI3gYKLk+spXBacwSCMGDiA90tF1aoNj3
9vYY11+qzBELPCeFWDnRB/0oYwowoP+MXxzT0jetA5bD/OClvkydT5gisbzFOFc+xXKZ6R16ay4Q
QLUzMgFOxwPVnuYYehpCq1MPFtTElVbj9CzRHxL4BhxuJe2x3pBc4+x4Dm0BJtr0CbwdW5amrrjB
nmSuWp6wkzLSu1Y0xj0MiAfD7m5UXuX01l37HlUOa6c7WjckkcKgDm5ySEgbQvBCgM1zdKTX8oxL
Dt1GFnTbTk2fY9gVW9V3X9PIzI9GEX6ZOhUdoxnZSwEY7VzmPdBDGyFCE4TtV0nWOo2y5mpsdUCC
KZ2pcU79jZxqd02IeQglIYxv1Kyma8Ov+mlNJt0JPBkWJzosOOoLqO1+oI/MPbIN2D3YhCK0V3lM
+h0BGdn3kEwAb2XZhbvvUFuugXs+TIUbb00A1ldJFEI6dpJh50S8sDrB3E/mFggiDq7HeeJGmrIX
R1EQT5BjIV5ja/G25WCgp7Y8Xkuk3IgG3WptGngEBzv2D10oHzmQ+TuOoQ0pBUQpbHGHtF+aahic
ta19g6HXzD1chTBSDtj63J0jyVgsg/rcQQwg0FR0x3DwEZJmPpo2O3D0ZgqaL1Y5dPuQZFj0Yjr2
dn3ENheZY4sU2tEPlo0oTbZpswv7LoJBx3wUtcv46tk92WS4P4HQhNCGsjT9hE6qRG8zOtMeqhKi
dtchJce3vWjNwNHCYm/pe6ozDwiFbbmMyWEJbiYWEbx8aQW9p+K9ulZZU10NczBvS1NAwRurZmNF
EW9Vg2s11asCazVeI2mfEOqOjJitBIFdjoSoKQ5DtsH1g1Gxdua3igSGoznl81NFVy9cy8Y/jLPt
H3NknXdxikSmDzp9SvMKbRO5MjzuKGyzASk4U1V176JQpziYJPKTeshXgsBfbaC7J7ZmXiERRozs
W8lH1wG9Br8RFEpAk7rzIdjpCKdLF+b3cH7Yy1ExHuPYGq2V6vtNaISI4rxQ7rOYJ96xECd7/Rhs
/SFQ16VfKsg5g/GQt6N3I/U8nSav7qFJ29BAt9qp828q1Dc03tyzP7amgxd5QKyb2SbMTxWl11Uz
y2MV5S68vsipr0CDWqTLuBiOXXtYOsRD1lxFUwgKM5GJ+FbleY5wyi2ccSMYKh5njXkbdXK972Rm
fxpg7MWAaePkrFCIf8mtxBHXslF0IVaykKH9ye+FOGBIwzzMBKvBlz8yx3Iju/9cJrJct9mw1AWV
vh/HNiN0rodG5fV5fGXgKkxXAZxZl8cvj4611ddnXzcleKmxaRBNlHZ8GIlyb9YJ5vpbchbiAzG0
1Wf0ekazhggK0M3oxepSIoG3Zx/K5HzAhl6cfTOwWZwZPXsx6cbrcMBquBN0J0NwAN70vcgypIqT
ETxUqbu8AyllghuIKtiENkE6bhQTNRRV9u0cx8aDUVYVPze2sEimcUoqAy573CdoyTbKGavPiLjn
ahvZ3CRJECF8dKrCH8WXjk3GfXJqvlaJm3gbk8hF6uR84bmME7mMlKHO45hqyrKlYITR3iuo8JGJ
itx1inNWz/NBCTDBeUlnua0TDuR5ZRKPF9lA5Vd+XhoPBT3yl9i0wlvM4SlaM6e6gZK5fAtff7SM
ZWwYaL0synM+fW+JXF7FyD+yRcYv71gGi69W5ZT9xggdSCeUiSdIYHSGcsQUm6kBwcrZvHtBuca9
k9rwirXI62m/BC1fiR6bYIQFcBOG7OUlxdanCmjAupmW8hfSwye3xSJlNvwEEqNo1eXj9N2bmH6P
M1S0AqodgUpDM62wdqILYGaeHVMiX+9/fYiQ/3SGuPQYUCl7FivQX1tTtFrTMgyN9oBOQZ8Cn8WQ
ctgt1jrR9X22VDSzRUZPz415ZbyztIEKLnbX2r870Mi/dVvFj28ClRsul+sv58ifmlJdaZV5lej2
oMhmBUM5d/at6zCxCwlUP02KgjBiCkTLU9B/Cct8mzS2dZjb8jUMCh7MwtKnxuqnq2Ko9EeQhOqW
4IvxeaDi3v3mwv2tUcWXRb+FjMyjW0VQ2V+/rOfi3OgNq8G+YwnyFwrncSIce43+PLo1AAyTWu/y
gMmeJx4ak7cR7FOntBgxt1fUza6iCPr1l7ocOf968LXQoNEx5ku56m8H37DTPCN0uA55buHzZzYQ
bBqv0+d5wMxUY+3dsDTP28my2HiCjgoqqTi8InHhNVV9+pAMSp+szJkP+D3KrxgV3XvPCaut3+oZ
FSQaVhTeUIh+/c3JS/vbYdaFi0TzgkO15bji3Znd7gyLzv5QH0ZI5esJT3+yJc1qYjgHFayKC4DF
keV+78nMOlzmB4Y03xhckvMOSiq2KZcMG0hoV+XlNTME9QnFZHEdz1Z6hSfNekXnGo3XqPCL/gqG
s3cMyF3dCMWoNR55oQnMSg6AaO1bIZnw1YicHsYsJ7Oh7mawFtaEmIVqvtbdgOWQFcYkF+KhD2vn
Ecf39D33QmEzpVWQWbEic6RRDnUvHUzMkCxgSN2o2Tkscy4J0wXfSmpjAXsoZyW+1OpjMet7CKLL
muIvZXtKQe/nNsovETuPykqrrTkGFXhdBHJM96lBJS0H0nT7FxhzjDzR7mSvtdWlzqnNZrc/6wB/
4YchRh5tjE07bu0wjRjlYX3EwgBourPqtW22RgNcTHWF+YLjTNJOR818dLFehceUkmaDbYJ/EFDQ
41Bs6N6uA4LOEefbVNxXvlBg1jNrrNiNqekBzsFFC4KIXxwWfrnF+syJJBsp5UFSi5UBlgBPdygO
nL5ZYj3VfBAJR02zkPa6ASRcr6E2Espcc3DzIlV9nhIArnVMzg5GSN6ndOCJnFsOFFHhdC/Y2F/d
ekmWHdEreUNGgGo9xT2HSq6dnw5efJpnLj6bjvFDCijZOO4BJcR7hpMsep7dwvwjnOsNVmP5piZJ
bWhmJoYmVDs7WBrY6Xsu/aRFtuoGDv1OVjQf8MY0H8aRuDQBe+y1Xc52Bcw37L1tPzAgz0YEMBmg
AfAcpOgxoj8nhWtBbYvd+9yquxchO3NrFmb5ZjdEYAnFCauSnJ43dTGzA7SlbD5AkSS6TGfVTevG
7oKKYzVpg8LbQHrgZBQohaShtGfekYasd1Qckn/Zill/uahpvHxmUsLpEAammg9o4/RJg2OhtTyw
5Yz+soVGQH529gSqPMtN/XGYXMSYA22WpiJXKZRVfSIOqDg7hMHvazbQPSpmRukeKFKPsMwVBod4
7y0dIJ+B802OePvgxhyTPbj83z3e0nkbe3P1KXXyu350q89t13LcFnZ4KwtUCdBOnTXzOHtdEKJ9
f/nWIyhkKCVxyYNRQrE4T9aQIbfgVR2X9R2Pz7CpaJa82pp4q7HOE6B2GLe3ECLpjCyH13gUHODx
n+p7DJ3cGfBBPLbLXozjCtEcvZ7pKmXwhMoFGeQBUBOXamlKlFDXrubQma7Hnu7a5TE0R1owPN5a
HEb4YdcqpONhNZO+v3R8CovHJx/cbO1IOicawdYxK2R8yBBdEkxOElEXOPb60h4wQoPLoDQnWxqO
XPqlkTfH3rRLKxpCQxR9r715up553Yr1OIUUIwPqSGbldK/QbqQPwFtGshUIjuCcQknWle54pzss
iRECHJTtg8iO48wvEiTc0cTBS7gufaaoZrBo28IUFlvVgQbyEaESARfKYVsgSsORktu3ZurYjxQ8
oNYbp28+tElNR3BWqf6Io4pGmd0O+kvIaHrbiHZ6Lgxe88Css6OxNFcssNELwNoMTpdODUAMgeLT
xapUzHAh4DTS7CHisdpako+/9G8um+S4zFWLMlJHXLHfkO0t5bJrcPuynGJJNwLr8eXRjGldos3J
jgiUggchs+KMyCbdaGhhZ69t9McSi9cBDRw9tW5pJw65Fd0yEmHdCkXL4m4w80LuV76OIcUOs2nk
fygCdgjyuISRrWu809CGYXF0EgVyTivHoTxvE97p5XnW9bIMN0gWiG9AvbImhIeaN63542yi01Vs
UfARi2CvqUuWXYAD2qv0eCSWwfLXTgflWySD8NbtKtpG9fL8pIoDACvRKnP4OcHS/bqUt55PhzRM
i/QhH3q6SIpt0nGl+XTZG7Bf1KcOBdSty5JP34kmam/Y6tYNDZutAp/XWfuUIXiVzacBBs7azxX9
s5JKGFgPeAInkU+IABoUDNxIJrPZccoEcd5WV5D3zouDmBpgCuXhpwZEewX+tqQ4R/W2NVXYv0wD
ZTK+GO8sygwNTs44LmAd+1heUiudLDjRvwAIvrQECZ9C3WhWwYmEt2GTjJSfDatJteaYkyKOGXlC
SjJHupbDTs6LvW9BPR/IReOlmERfvqJUpEE90DO24oCjQkvhbDmL1p3m8pbNnofnssyOLleDztF0
hR8+/MCpfgJxbObLeQKnMKQqtL41TZvnCrz2wZgHWhZ903MxBctb1PMepb7FruX0FWc8i2fNEMHD
ONAvM7MxJ9pA2fo0kJUAf5SvilkELyLxIrezZ6bcSqDFfWg0W0v77A+YsuhOQ6eQ66J1p2v3Il7U
bvfNLYJxD4o2WxUUeNY69jmEVPjXPzc5/MSVbubsmCDZX4HMQrLnFq99b3PVZnKyjuAveFVQIw10
QIjYKvpBf6QqSUBTjYj2VwST+dQtnR3fDIZgkQVG2aM2xIHvT/206Ttu+ORBwUlNWuqX/3l5Mac8
YYsxZFd/QRRlPEBSwjswt+MdkqNplxMdumeAywsdU1WG7sKp6G2ebFW5QMJmRprXlUNIhTW48JQb
6DZqLp1t1HCAvTSK3aZ6VSYn02GpAqZRcyTDkdTtaSTwiyFGZclw6DxFbmwYbVCY8kTQUNl2tsuH
pWXnnaAulT8m+v+bvPQb1iPjwiXA/N+PKm++fa7fmvTtL6PKH3/oT9yj/S8kG2xhCgyP+BGI/n9x
j+pfwgY+46AtuYSe/zmqJFyJk4HJvsux0GUsxWnrj1GlEv/JaNL0lgPuT0cm4SlS0SVOMkaFjs0X
++s5LiNWEzl41J8t/Ch9dD2nNW6dFPWmTqbi3Luxmqr8GPewVpGPeXpFz2N4sr3aOTZzGzxmuRfM
mD4t87qWiXNr1o1zHhPfJCknM2hmNlmEdtOqCXaY4+6javKc9EsX/V9v+t3Ob734xhw9AkKInsGt
3jMsqiRRuqRaWDctHQzmamikRO/ld2kqirt2GLoHpI3AdxHCpi+k+Ay0n2sPcgJ78kdBP/QFk7oB
1tEr/Ycs8vKH2mxfSBOdj9Tu4x6VSnjnUPgtu2T9MCJgQ/rF15+JeN0ag4VODDsKgw8rXfeOHLcq
ogULzkdnTx2hGG+um6MwbcqAVJ7ZodDQVXPnuE70QdOfn9aihONoYU/d+ZErH11bRw/26MA0Eqrn
LCKKEbv5YJ493TyTMYrwEN+OSyxDb5lrgUXyqWi7lAP1+DkdGWOurD4l4cPo47OOC1SjRWU3r3Ex
D/RQuYfPGfKEGw8u4Q6D+nyqc6a2q2iywk3We3D5AFl6qwSZ9J3pY4cysvAWqHOyI8WKLkeECBnK
EQrVoRzOY1R0ZyqYmOSQ3KGkxR37yKC3wyDip+uWDJFb5IOwD0xdXLtaDGfVFNOBc5H1liirPCW+
bB8dj50AnJaRMuarYGbUkekdabl217PUYqela2yKICvuDbwlj+2k2k+oiLLvk9mIJxNCHHqLsbjN
ORDdWPS2EdO1H7lW1bTWY+Hf6cbLP1p13O+kt5j0W1NsB2B/e4ppg7yoevyqUbzeghYoz8nYjmuf
445e4ZYKgSAavv9lOQLWa11LWgLGbBXZmlzCdKucIrovml6kyGh1u52CnFa7KCFaM5bFqaLeerP3
roplF1aWXd2oWoZrqD8gjVmi11ETMpSWBg6z3vCTczUrdcjCykMD7CASL8LkTlTMUuIUy2VqJ1VF
wGpgfAHJzjggCBusyHpgtL3yXLu7gk/isn5F0SlOqTbpxiWbxMjsj9DQ8QIx6j7DnhLkyzbdNeIV
lNFlpft76rH5E2cm0yYJtxqv2KXCJ3ZQ+9bTChFQFe773i3uYtG0D2YfmdvUttoF4TWDLZYIzFc2
ATkUfy2AIKdpAZk0RIMMq9hD8A1nPjiaBGkcbYzOi7ReQtZBlYt81KmD/IVlpLoD6cZxK9QC6l9O
DKhRobCO4BQtZ9lq7TKAgIM66ds8zMPbOlImLWLHes0gRaUr3u3xQxNEbri4S6dHx0mtcF0VmbGd
ExkdyLDMT90MbW6VoxUP1j0T0H7HOFPcYhQiCcmwizS/MfAnv7iy0HiRnDLgrK41M3JImxhm8/Ir
+n9OkZ2Tj9fW7C7wstSOab9OvfECbgTlVCJtP1hnBjZ2K5Zg/+akQHdNdOhMQg6K7nvkqvJD3QRF
h5vZrCu9yxymFuTMYogciRa2wrwbzV3dV2Hu042eHA/5oOga8Yi6wJyc59DNkcq2Fi1UwqRy3nZI
QSYJZCgPyG+qNqo30+GxTsbQ+0IrJYgKsuIyMdjPeZ8M2t16FeEKO6Pr2uQrc+hKpnu8IHXNxsXm
9r91wG/qANBhHg3Rf18HnMsOmO7bX32zf/ypPwoBz/sXiyH8WmyxCqGRw878RyHgUwegd6UW8Bxa
rJeu9J+iJSoBNnF65Ig/XQhmP3Gf+QtRyAk0OSbaHLzh/0llYL0TEUlkDMh+FbJNygPXfq+8Rcg9
dDA1eK2LgCCCJDHkgwCydu31cbUrdeK1BHe74nNjuAEp334NxqgIwKDHHGlqelpu5spzieliD2uL
tlMvCePxvNR48irgsxSodrwtReuvZZSMdD6M7ltSm5LNJ8xeFGbWbZV70FSiPLguhYrGTWG6kKo0
HTvULvWwbwHoLK+I89gV3Xjz0y27+1EE/SzGXFrYP5VGXAFayDhYuAyLzmkxNv/cj4esXKP5rqrj
WMvxzgkafx9OnQ+epV1+F9/715/3zqh8+TzfQpaqqADhLLxrAWMxE4Co0uo4GLW1gOQ/hwCV1nHA
Nfj1J72TVS6fRLdZooejeU/05rtfNuNjmJuI5uxAwM3GTBJwpMiG9x4Snsce9foeLkPw8OsP/Yef
h7fTZW7Aw0Sne/n3P403EsG4B78UzWAnmmAkdrBi0f+49qYb7Xr6cUT5t9L1f/o0BAMOwlEUcK73
7mKGS6R7QeziUbIsptcF5sLd6NRyuO0y/+nXv+ySRfruScFfzoe4lvBRqr77MEyVWZSnIj7qaMyw
rURBk9GnzJcMEMnGOUXjbVd38jxgtTzMGSDGbdxwgP719/j7b7bZn1wXlZDPf7vvbitoJnfKO6IT
dYc/eAPhsdk4YRA8+U5Fas+vP+zvzxDmfGlzJGLfUuq9/K/WpKi25LsdKznP96VXN8Q98AZXUZVG
x6mJyTVzCx+E8K8/959+JCZEiTQYRzqCz78+RmmYDHHoVMmxGAiWw8/rPw1WNwzwsqHB/0efdTmi
Kd9n1+f2SvH+cKRiY5B9REhjjEttg9WK0qcS9XQVYjp+/vVnvVtvfxwHUUAo1LB0t98HKid56xi1
wTM0T/MgNyWaxVMWW73c/Ppz/ibbXI6dDMgWifnyuJp/vX7wc5sadFB8DARCjs04kHu3UhPomqBH
FBnFMfifsW7LGJgOpuetgAT/m0Hdu2dn+a1y0W3yfgIhF++fnX5CfabBnR8D0s829Hc1UnfGN9eB
NeWnMvTsTeNY02/W88sl/Ok1XT4WMTk/HPPG/7B3Xst1I9m2/aGLDriEebzbO3ojUS8IUhLhXSIB
JPD1d4DVfU+LOl2K835eKopV5N4wiUTmWnOOyTs0+DR0QNQP9RxBLU2CyPlCoEh5wiAwoQerkr10
Gvg3yqghzI6Tjv11NPbTcIRJqH9YRGkhvxrC8pRHJBDHplGe8NTzjzkz7v7+Dv13xym4MWHoszpA
zPxJWcvyG1iUbxgHaBbe24TwSa6HtkBoBa909LCdZERQAg7w/a1Rj/mVSVeQhWUVRcc+r91zqMLo
qOkSXoeG16EIGpI6Q7gX+sP+74/191ELvyOgaWkJViTor38dTWZIjgvY4PRYhuaUr/OlRLmuuk5t
//57Pj313LrAZI5hcqNJygPyaYZNDZuLApn+SD1tvgvTmcYD6AqxRASLh7//rs/T+ceXIQeweTuK
MAiDTyc1BR00PZ0xndcy38RBNCx29n5d8KjsYAqz9YAdebZ67b9Q0I33uhbqDxfWQq3Ntft1uAYO
OFecuCwKOJxP51zIhhgucikOfk9tmlLfwmNXoXYaYn2b+c5wPPNN4MlYpylWzBV7wyzm33NJhl9p
ivOHbgOq5HSrhtDG8ddilFy3herTtY2V86pIOtL20ta+nwsneh90XzwHU4Got5AQSkI8yQ9+q+Ex
loE4D9Jkwu3K0b4X9Fcf6JmYB6SL1iWp3KnfmEirMaSN8x0wQacHXZsMNxRo1WsBcOltxmRy1Rkk
a62A6kW0iw3RnKqyZV9dDU10mDuL8I3MT2AgOj5WwJVR5y4q2BYQShJG1necNc7T6HyQtxZx9ZpC
tfteEN1HyV1pCJkd8Lmr2OHJpokUb2gOp299wuRdd7F4j4kPtddVybJxXUVmEK/p+sXgz2Fk7EeI
/R18JN39CHyakRXcwJegBdF2X1sZ442nP86x6oWAv5pGGneB3TF3ml3vv8xuJKB7hPGVv/xtJ2oO
g/oVgq10JGjJTwvjMayd6Yr3TPGMBXG8+bi8kTcq+p6JeYdEDgxfPfsFsEpEx87JNsuEcLqQ1n5L
cGWz9T9mq96iZg8g2F9TyTKQ+mGkIiuArjKJW6iewPNz7SYRpEijTDN5dHXqfuklyD4AAdTPnJwS
+SZz+ZwRjveVpxroUK2fvkkzHKtVJOUU78N5Ebq5gpdCFjvOE+1NcIOGzbUtHTt9I0LSpj1D4G2G
nYq2quhI2IrScr4jnlITxpBLfYtHQN+kaCsSBM9W+q3wFFPTbBXPFol+xdZZxmEJzeIU9BluSWSt
CqkZ8M2EaOMa4cFAjXKFin0mhH1CJxWx9ZpWCuzYHThek4w9us+bPkGUtM44AdqnGRpC8p4CY2t2
SfOajLTZCVdj9Aoyy29llOj60CfsGGClGY9eknPBzBhpKDC77JQHxTacjXyjpatvsEq1O5X51iEe
56XdhsqF7ri8i1WSHs1AVucxBpCWUsTbeNStriynmk898I4DUp/oMVb+tnb7/LX1qvyKKJx8HUXC
vylnfw9iolm3S3/DTDNcosRwrRrAXCaEWaJtekSyhp6JNSWF2PIquQs1cBviC4t8zVW1n5Fb3qQw
/k6ZFe6SpHV2Y5/Up5CHZJUYPT2Aclx6r5xWkQdyjZ2+IM4UKJ7dEdurhPsi/c65isv0BuA1OuTB
0ZthIpqbF46zE2365EVeuUX0ZZ8LpPqQSGmTKko3eViaa3KqklUym94mbCj8pGFy3yXTW9jYr/RS
O8IVSmczeW4FSHSwaWEGX1ssmtUKwB+QWx3wVusb+xvS6xPwjyV6m6Kjh9AE6PbjMERnMsHjr4q2
B6WtSZ+SomQCdpc1Etj8ay91HNzpXXtnpUV3Mgb6aPPsXWBUL9Jst8z8LqRY2hIp9LOFTXiYrBr8
H17ECL507GQnq3ZraxUZsX/pRcEB1YW7iJome34COOpgLVlkyYp69VkBLLhhoeQSeO0xX+S+WTwh
QIyf8BmPD1ON9R3EdYNZlUr2dIWikNCO0vN3bq6CH1mZyqMuoNYl7dLPj1hFX8nYvEcVMN77kBG3
ztz3SFB1JkClAAZap01b3lJ2m9c+TxqdScNlKWDnBMHJibVIDny5yiuvW3umnzIVEdUSuxFvBD8O
/UOTsfXpGX+IQ6dqF5KevO/HwW3QTdrlDb3qZ7+Y2401LlqRdg7A8CF8Q+5P2zXbicwuzxCM8x01
Z3ELlaHbkcUe0/+Ox7PTw3NEVnnKxt5UKzsYw2/geDoM0ZXdpeuBefJYhTI5OS3rdmQWQXeYh5KB
mbF2YItQGHcFGu1tOcmvOAhI40Yz8tK7MGWVq/Np5VWW/UjIiP9Fj3M4702x5D33MDSJWmY9VkF6
aGCAXuPA9+4gfU1rp66btaFa/8AOOjyE2rJpLNCn+9lgCNs2MMpPrXKu/NI1r8JIjsQzhGRYirBi
CbPou3E93BVRS3cQ15DD5j9LXMoUEsd1alB9QEuN0ccPH7To5w0v4UIBux7c7xqC/Z0PmfwIIbMj
molc18BjCEBXXiJkY7EffaPA7qGGLZIc9ymfuvo2Vp2zIuc2O0ZZa19xBdONg665BUi1H4RgYIfV
FZ5gcx2VoX0L8V0cROs7lyU7GVfTLNDVt9amDMZ6X5hzs8P2Erz2ilNiomlp3Y6psw5UDbAyj8TC
M6xoqFcj2V0xLejnykSf35tBfQOJjGV/6ICfx6CQVdsJDjBQPrIp90Ve+S8i9yji1G181gZqIXRO
S1/cCCf8FShTlDP2dwp7C6qHBn4NEboV73TAT2gd6kFcs2Nv9nnp+2wArPpUWJPi6VLN1ZiVxW3j
CXUTEKt4cFrojbR7gwOpofI4BpWxGqyIbHdM11f084M9PfbyLa9a39vSsGm/uLFod56X5e+hKNNo
3fhNfTT6ilpSVshnn4Yq7W29lW3tFutQzEjku2geXs3GzUYmgc44xphfQOBbplq3CZEVKBUJP4mm
dGnqbLnj6TYv7e8jPoJN2jcEHtDOI8AaHA1d675+o8Q8nKAoGJsg5B3YJs68nwhN2rhBrm4tc+je
MpkzZ7cFbw0mAZnHCmeq3+biSSFc8rvvHnZ8d2W6RLG8J4S/YCunk8aDrSq2Scp4h8dUXWnR2ATT
iP7JiKPhjdSH4CXuQ+CJFSEixUabcyB47U1lQYgEFZHqYHikG9k20YZbMjW+oKZPr828JCUpWHKQ
sjarVwhJrDWrqPiagrRP3xw1pYPI+ChqKHAcldIHt8rMK3cEtV7kI++MGs4Esp6+9xCx5XWy0CNa
giyIXUKSXzb9BhMNGfAp0aoPsBbsaa2F3R9FCD59bVEdYlwWsIDibgYkUYTmDnEu942XAtqBRp1Q
N/XfG/ZG7DASEJpGyVWQQfotQtFAxAxLnKvEb+xq5dtSHzzTAaAibOfVsBvj3fb68YLZL34UFXGQ
Vs3HaleHT1aV0qDsia+KGoKsisEMSTFJn1gYR2QWechu8/bec55BY5JitiRhoddmUJXPpiAji9zy
ex+aLbD2agaog8lhSdOSS66Wm5sl9PmEcqdP+LVVIdQP2GMT27qQdcjlygub8r3BPnnVL7Fdkxcf
bG3Yu540LzU74Z69PF4UpMq73KKPBy0Y6ApdUSsdyGwiECyIwxi0iG1s/IjhbGbaOk+CTLXZeqVx
4MEP7oM95qh8VS7xYiTe6IfWs2Gfoo65yqrhnX6Mg/2KhC1vIMsypbCLRSvRpxRvLrQdygP4FCee
Z9nvG6j5b7miPcUen7cOC6GT29futgtTyFKj6i4EG2WXnEZr7qEGclhwES+kSSof9c3omQRquto7
CNkm6MYHrIQtUdw9cCWbpeCttjq07QXEG0RLP9WS1taQgbm3PHhJZRt+A9tb7uSS8KYaagdk+x2z
sbvrHeM19VwyAwiHwSJ2XZXdCavRy1jON30enVTtPTUyumLKpWC05Ml5cn6HnfZsETTnEzjXsJpe
g9R/Dc103NMNz0DdhW+WMDuyA+J+ExqWeIKZKbdmbb/pJdOOdhCTfGIfC09iLbSBy4JQ0okPV4lY
vHIIG1KPqGqvBOa6bTySoTc783dNsJ4HmWe3ZKyMAM+n+IuJUJ5gChnkJ1c2qCaxZKVLQJ81b4c2
/YpZtEP+k1xE+2QSV/XYBi2gEJL9ABYl2CPpzsp26L8atgy2ehyIQ2YPcyF2zTjQJFwe88k8CZqp
X8EHVvu0bL2AHJNRHtPWozw6Zst2wg8TjXjFYgmdSpIcZsubL2oQhtwlpb6HCEoohOcTtGE0BQUd
tECwI/f2YI/OWQVlhwUEGY2+LeiB8Xl2m2evgPI9qFaZFaljXCpGtE9EkVxR1XQztTKzwgJ9FoOz
y1kPHXyn941rtJGQYjoI0AB88PSvvG5ky5mH6Vr2dvQS0AADXuHxAPKttBigjbERsQM2Uhs7qNkW
xQz7flMzvVBnWnoaU91HLz2woW1kIG4jH16cs3TW1y3vuOegjTCJuQDR7dQ3tmpqPfM6M0Q6bFU4
se3ofaalscucdWUtuxMrxceYzfZ4k3mTdTEttJakuuenJB+jl5iepNjErm/dW51QW6h47ETieTCJ
4B49caUSHFYrJ1QorBLRdF/I0mHpUBgeafWWI4+s7flow6uMbVKzQd+IKZ53aBjYX42e+uYhVN2k
kuUf8sfmlrjmdW4N1REJY7bGHyCPdt7xIiXV8OQkAgVixyY/gGJ0/ujUfHzf0LjGdqo9iTAcfD37
hGFv+m759eNXQtKw7k2PbX8NG2zvCzEfbPTYr3h92YNpaVMlCJzxZpxZ9hhsNun1zLgCwpyLmcpE
gEpV7e6jUNwURJfYGoV3n1M3Lsq0MYlJTsK9gWT/VJK5fgKXV+09tN9fSGLmBNKMT2Qeme86Ci+3
Ii2sr2Vvcter3OSYRy2P2Az1ba5Z787GIh/Ne/TTzYSXUZucl1tSC28E2752SJoagUnW7lmqsbfv
CU2RmyGPxnyVzlRFKF4yGSwI18iUIXzkQbTHHJ9zyfg3Z+MS1phjKf6hVc4zKorBfA6l7MA7F6Gi
JNNCGSQHAqC+ysfRhRqmzGthjYIoI5yHHUlp54LQccI5GHcYa9GyI4dk+a+K50IWM9kksN4IJVsI
JX3SRO8G9GqKImyz7op+uSZFT5eNdvsd90qTNTNw2ShSrgFWzlcIyat9vZTiur6ar/wpGm/mYgxI
fUTy77mMAOWafHY4LB9YZN5DbIfGNiSlZFHXUc/3kZlrAHNfS5M/IcZcHv1q+b+14mpZnmbAYmWZ
rgY+aDvBQRObFg3d18QSbrbJVR7u4TxZ96RTWhfLp866+Sg8WYYdvc/Qh84DutG9M/OhmUZyTimx
cja8zocnhbz4ElpYXwacA69I6fXtolTCbpvwCLtOT29yxGgeESb2mgMkwb2kDWc1dUOB7F4WkXXP
5oAzJIyE8leEhZAVcDRWe1r+9oV9i/yiwuXyltiYiG/nMpHObt+PBLmx0uLA7S5PfkDyaV5bYAPE
O/fdcCrUFB0VJddy1SPMfJ0nKE8mFTnV8nehTPMzk+9bLzoUpFbK1kM13yuMH2hhyevoBizspuLu
KNJLvnwYkaN+CqlYVGRNSmK04xqhtUMJ/Koph+hFjmih1rM3W2cU2tZNRX7uSRQOR67Y+YhNxXS4
N1GVoW2W3GKxjIKxoTQn0IGMK4RfwzoPFHvCMewZJf5svsVm1rzSijTqNb1YnulaimhTszvd9Sbz
I3k+1T72YuNxZkPw7kcNJ4xcizEoTbSyvkComsY2SuzAmZCI+otZDgM0kX9eMvwMPPbJhPpY+mtX
p/qbHgK6UB0LckkplXCMhGUFb0Y8TxerGyp4sKp/xCwZ/GgGN3oH/hOeBgHDDOk2byas5AReCX9C
uFMxAoawjV4yT+AhId5NRvDkKHBjXU/r6a/y8/8KHf4gdHDoFFHy/89Ch+dUxmmV/iJ4/Ocf/Reb
xV4AK56NyJwi9mKx+xcf3PkHgkZ36QoLQSf63/ngYFsE/VsTIYPn2ZZJG+tfcBbvH3yaE5g+bV0b
MeL/KN/a/40FhSUDWorPR3IUy0rj1xZGMIAorKfYOgQBKqVxNdQBZVOgBwS8tZd0dPDuRN+mKoCh
uYjJn0xyoNbugtiEOtZfs01mDpUAOIUfWdFW+iK4TRZAJ1rE4rGuAG+u6BkfeSM8UnSC6Dn17SsK
PxJeNkSQxU8gFKtnW6EibMoRgu9gG/KHiCoQw0kcXqh6idfKbBe+kU2SE9ZMfgnSDERmrzZ+Etiu
n3Lcg/rn0lLys1PaueM1qSFbWXY4JHR2NrO8CfbeEFW0S914md+M3r3ulW1ZGzuhCsqCB1omttph
2xBbBweQmL2uTFt3gzpCX1tSY8bJk+BbkVMkO3dqCLgstW0fLD3Gl4wCy5q+ADI603bqbRSMo9ih
8iOCu8vf3HKuzvGI8UAEs7sR0s2/yqyrtsKK3I2BQgZKtTM+szOd7mF8W/ERIRsC6qZsbkm9Nf29
Xgjrph6MF4WzYNOzj39KqPBuMCYXLtuXofWfmy4d1Nr3NDi2Wc6ooHUWIR+NwoVk7s+usm/a1AFe
Z9ClfJRt4L72DWr/lVeMzYsbY5XwFuk50s/lKucW1wIKsvUY5hDhkMiPcKegReJRaRZFNwr75W2z
sKA7MENLaGTXoNZEnkbCoBhYQgQJcZ1rQ7ZYokcSXc+WLNCxf/xrYWXc1wg/u7dq+4rfm5KSv8Fg
nvuXpoJUbYczHBqhSLjKqCCka9HjnVGDy/xfJDEcsA/EO5mxEAIrBSrX6g30pDJYmIWhxG9hW4LT
+HAMjH7dz3utQjjHCym30QBN2RMGFIZQdLKMIdiQ8yyt+mzHLGXXmTtzQh96fLuVgORUPkM/ZiPB
AYxWC/7OjzOuLu8qgB3jwpenGpETRzFJJ9sE0LbcDeEXnn0dDQtxuVORGR9VM4DVigly/AE30Vin
+czP8Cf42KRuoa0VpD6269pgPTysPOwvAJ+Dio/X3nLywawg6sIn4wpK3EC0rCmJHT+Y0Fov3ru5
U80LARbG2jUaTiKiSnvLm9y7fHwjhUyYaIMBZhtAJmOzRVmXrmlERM+jpGC7dlxBUrs72sOMgdRy
X81pgh/mxro+e6ZsXlrbwjPeQsk4xGkm3LsPYnVOM6c+wiWUHaW/HuJ3ay9c+9hhabefSvwg1Ay9
L4SVTMbzx1EGxdzHh2JyCex2LLYByKtwotBxcaxrQDzE6RY5JJlV5yF4oAwwtPODGokN2dXFckvt
D1ZzkE1md62msD6zWarPk6z5OZwWcttfeHV20uk+rxcaeoi4cO+PBTOUj+H54JamNe0WyOQ70YeM
yMwzljFl2QANYmEE5b7uh7E++1apkbg2uQallmMcUqE9H7rZG+95f+vbIYNI5DDSSDGse/AmRVJR
7qbd3VxU0K9JOQomiGpGS7iejbCyp48Ky112/jXbmOichVP4zM0kztFxWIhlyaRAjkuILMrtO9JZ
Mls/DIzifUYc5m52LFTTQyxgwKrue2Y4lkM+GtD6Iiz0Q+ARzkpViIFty1FyMlyAC+oSg7MjkNhZ
zbUAGapGWTgb6sCkgnHJ8I7pUPiH0Qr97y2efWdrUaR2tm400vJidege4zhzj061XN9JJ9GzpLV8
8XqsGnxhyYaItTAkk9iOt4ZyxhVlNConGOmbI+gkZ493J0nWiF/ju8pqqvtiqJdlf15Qh8O3ZD8B
/PF3Bi3gn65fOqdIqvSQDYH1oxD+/BzEtKFx/8FmoF2b/nRaPT72QkxHoIq0bbKCxOjUeJKZIZ8T
26XF2eY4QoowgG9vAfWg2lRcLE1Zq6AxuzODcqKWac4/0UhDiMBm2J3ZjvsL+W9hSJQLTmLKs+6M
L53Kcgik5tjPMr8qBQgKGhkUuaIPMgUWJP+ygBCkB7ZCfBAs5g+ahZ5aEP8L4qKAdQF82tZbjAoo
+/Jg6KxLAbazvaP5khypx+3V4OndDGOZPmVOnbgnYjw3+uiWpiSzyeQj/zGa/p4QI4JwRoTYKuyI
gkdB7lyaHIPmU9Q49fOYFPKhGN1bwBTtPZgvyH8Ire8jy/IfKp8tW9HTBbtpUbAdUh9QERxl82ts
j/rsRsHjHNvelx6Z7r7WopZ7MVZ1yPOByekwSB1uc2c86CYkgKKxb7suJmCdEFWxJVPSBKQ/0/KK
2AneEYCOKRiA27bIJHbjDKk69EaFnbMYTaJjkygZKUjqEiqQ24uMvkjfl4epLYp+bWBEI/ijrdeB
NtWjjbT/JUUVSj8KO/5Nn7nkW5k0IQa28t0aTMo3zev9DMijv1a2+Y2udrtwQugyWqNuvDUeK3Xp
vBlXBt2lhyk03POkM+sutzz1PrhafpvCuG5ftTKL4S5F2g1xVc75MaYlsG5a+dWe5uguwbq3yb0c
nn9gkdqjoGXhA1wNQH9PfecYN1Iqb9vZDinRMLV/FpQEL+2ckoAlJkIiU7o/QerB3igT7zZsQnGj
+zEmL6pKynaFaLa59o0I0UvU2phZe9O4c1GC0F7uxy2Xy18NrqdPJElV39JeuWtRN0+0GM0TdYJn
xStxC8UYhVFmvlh2TOEw6y7GJNyv4wjjgmduosETdRa1oSRBROHGN05Q91e9Lw9BT0Ra7tNOSkyr
Z9asG+1exkS5nCHONWLqnALUkN2TUjYZ5IswVMw0uZRjUB/swvoSZa4PrMcjVsyGcAKhaQn2IxHK
aijndnbjbhPtARpzQoKmY7f1VpXHK3yHkNgEdm43zl0Qu94trQX1UEuXPF5ZDTXnkyi6sRrytBqu
UK6IFXHPT57ZEiIlCYGyFnc6rWKB56YsH9KsHqoV/JdiR6kg3Wi7yLptY2pj1StP0Bslyuy2xAe4
ywkLfzSlHM5T55hfDMkfDl5cXzEDQSOgWUWxoAzvHGUO+4ZeDz/abnPGU9RCJy8JiJuqbtyyw05p
Fo+1derdrL8jD93cyMg7BiBILnUORI1slMhbQTN4RgbylQBqsgCFFbCg0EP8NNDiWfmdJv+77RyK
HaU+aJNMbzdMgh3JGNwHmCgjiQmliX0HIYcHeD1PBE9CqXKEO7SHyIDj7VgkIcQxvyz2zegGz4TW
0lxqtHyIstrfdbqNsi2vw/EQkMmzQX6Vr4jbXJmogQGheojFgFm7Gzb/3bl2J5e2SDL1ZzQDxK/Z
tnZ2/I2mx6iTgA22GH5kbe+9B0UyblO8xNiSQ1V8x13ZHkIZRttiWVqhjJYrCqotzmL0D1h8Mw+7
RNtAZRrYWPdBfzU2lr2JpkKtp4UmnyOaOuP9Ga5nPKXOE++3/EpVhZMMIAR0eZspOn9dLur7vtSx
d0+0rwPH3QiXbPiMZUE1um+5ZZvxjpRI/B6DuTQJwUMQEKQf4qHQF3Iyu+3U56FeZ11A/hjLgCu7
aBCiVZMTfyWwlfDq2SHrLnJDelBWfT9H1JJXyAd3bd5PF9EJcd1WSQsCuG2NTV8LsvjqQp01CON9
UKX61hKqe0zG8tSO7bkJZr1pQxtXCPS074j7zP2gWnmycFHuZRw8s1Abd35H5c6X7l02TAU2bCh3
+S7TZVwQ/oaWcpeG8zwt2HdCgOuiIkqwtL35vqep9KbzssDBhedoWDWEeqCiIyW1cqL5klMyL79P
FNxvaW3ON0Yyy5Sw5VT0b4FqHukSVrlPiHTvRva+NJjcjpH29rT7fCRDxRegNTo5w7Pwo4tTma9q
DBs6dizk0oCxcMTXjQRhzqZ8S35mQtwganTzS0qyQijHlSRX+bZuCF2g2LmSeN1FM36ZExpHriOD
2L+N7aZFGTAdVckbdDz8207+z/p3lIeOIIrNcojwWqTwn/RncYj+0Y5Z1/pSusfRYScqUpJTYJl1
P0Jp/Qn2LX4T+ZlL7hfqcGdRwNofgrjvr/dpFYNKtv4PPsEJbHNXH6pShheVsHTvmJhfc0OhBrLr
/ntSINK9joegd45SAmef1p1lJOVVJjIQoB+cY6+lTonubLCgzHkktmApCJ+HhESVIa9ZALpzFbFs
Kz1yXmN8FGzoXTU/2N6SpoXaTR7SvmeZCSbwtRbDqB5wYoluN6P9GEmMRV/qfpvZT6DjCfSC1IwE
MT1OvKR7MGM8lr7TwMwCrcCQqd4BnlQPThizoldtx++D9W5eTOJp9AW9JA445k6TDRaIxLsZymG3
CzM2DvsgJjxr4hfljVs3ZJ/IhJrrtrMCIpuWvfBHLMzf3/TfBJ3AHDyXSk0gkJH7n6XsOSvkyOuI
pKXFwI6OkAn2BkDA2K79/Rcto+cXdePyReHSxab24difRxf+UddosV4fSOXmFjdBSaR51XJ/ePaW
AJ0lrC2G/+2tZt6yL//Tb190q2CLyN4h4PSzt6MxJgsbOyowmTX2ozdSM01BTbN+LCRSMYNv9ZTP
JsCAbPknrL5l/Xbuf6lZQzwY2Bk/n/uYCXh5kawPnUUg/Ir0JUKz/Lwljivr2Da71sKjGNypPmN1
ZI1qyqpn41fFfnEgrNt6/Lga/1ve/EN5E0k/2t7/XN38v8VnM/dff/HP0qZlh//AGYQnfFHSM0Ey
xv8qbcK4/wc2HsqWzGIouRfX+D8dXL71D4DF/DrPFtpJdNP/v7Ip+F8CAwmyX8d3KZK5/yMH16+j
bDkci7IOY8VitJlAsT4VNv0BfHFvuj8T5EDZOzlxkWNuxpFNt9oohQDjOSuoZO26yYF/2IE2Ft91
VDTVxQKDj62xMWiZrfKWFgFttjAy0UPBe0z0kzRLI4Oh6cIvIN4D2u5ggDMaWvoMTtFPs7NJs76z
byzfbzA10x4xRoi+PVNskfUx6VHuFKY2r7/eRIzkgCRpEbxRQQnpDlDLCSKkn1nXpGvWoeDN/mCB
+iTyBibPc084JSpvbO8Lx+zXq1N3JEsounA/m24cQkA1sZ/AxpCu4+RXYUwJwFhrC8XMe+vJdHp0
fQT7kgV+LzmfyiKS5OnfxtZ/8761F135f02JHBLufvx2LrVw6tsYXH49pKWiUdadjH8w3eJZQowS
56fZ7dsO3oaBJJIONxwhK1vlSYPZPc80xEIgP4gWXmsNeIfFcU86yomKZGcm2zmK554QdM2t2Co1
J/NzIr3I0FtvzlvveiZ8h18rQ7djvU8+cO+Hf7DQ/Po+caEKLGMwREQvrBC74ye7SZTkOjXyovpp
jsbkPQi26fV9SQDBfPv3V48n6t8vHl/koLrE3cFugIv3m2i/QBcyk8/4w+FuW862KaJFPG6b4Bq0
42fuzUi4g5OQSCMKQ60bK/aH+zwVRF/8/ZH8uoxZTpl1kw3NhNWTv7zifr2NFjtbM9SZ92PoeMtd
i2bKFInagJV95xSzxxbeHy7yMjD+beDwjUwmrhWSZkGPnSnp128k77zIWZbaP7QVd6n7k9YkaqNj
hAA3I7CuXU67mDzyb/7qi/1Hl531+7myPrTNYPH0McuZn6wSWV1b+TjY5Y+ucEXpH1LQkU+FrXiY
14qUz7i50eFM2/xSp7LyzK0YIOE/Z3QBGwSPZOVptlRs88K7LPPQt68/ZImXHKxcMB360XVL+Yd1
7W9DkvYRDA1B2dD0GTOfjtmwYsMHZ+V8L/pW1gQ+T40x5KshIOJq/MOd+f27GPgYrjA5sbANPr/p
HeSoMszy7rs2wz6YkYgVwUBumpEyJP5+2P02CAQmnBDfMCMBk+XnCY1c24CoK7P6Xk1KcnGlEebZ
+2BNhvhak81GMnVUDrX6Y7zL7+dIwILHKgZ+j0u76NO0FS2+1UYK420WhmXPa7p9KQEvftAkEmGf
QwA8EjLPzf3XKSkonG9aKWXYrEsDBvcjhoERvWIS6Fm9EXy1hDDB9pjOopxcuJF/uErB5yHLAfog
y7jx4dKO/DxkRTwSsdLLmqC21OZRJAhczbedp+GLrebJjKdhH9LB8a4N7LCMjw6iIS+DypsmJssw
d+PpO/eyzN5ZKHNleP25OeHjg0VO3PtfE7AbNcwuQqP/+trFIblT66GkUK4wLNIeclYVVTBewzDS
Bu4IDudliibRKOEL7UkXwV2UNEq/ENLGEmLVwkXlWmDVdZjkYeJ7bbaz3ZbkSGRWIzvnBsx7+dMb
eyu1Vg7CgvmWAR2Kr1UKD+MZLFXGMVoNsmsES1VvfSXCFOfbtqf6ND/PyvGHx0G23nAPRbfgd5OK
KjPu1QS7YE2PUBPXuoIXluYYLZzGYFKJAj7DWdVmBv56N8EhrMSqGwkJI+vASiN+BWpFV3p7MehE
3anRL3mZTS3aWLXuKHjE0zZDpT6gqx5Dfp3kouXbjBhx37VDAmz7gvJCDIfIRf52VaALn/ZolnV1
Tlpj6k+97jVjSQesp6cNpEZcLVSQkRCtzEgt78w2iGwmkSZoVUdsO5T7PD/88wREBioFKSAuLC/b
kBdmcEEFuoTp3Ol4mTCL0sfst8X2QQthC1cD6tO6a/JM/usz2qY15BbcFrvjNUOuRpruJLPgGvRO
OvHVukmYiCen5pyIWlquqguujysnggbr1mEcFd4f9h49u3xgecs3OobPqg2oqsdlaSa/5fSYupbh
UoeKt5aT1xWDJkNaXt5XRM/7/i5zaB0h20a1zzNFEnDIqImB0HHPHG3ygU7gW5G/U7HKA+dk4A2a
vrelRqO4rvUAUGQtmO+t6CEoTHTUmxlVRzGiCasGOmMoYJe1W2Zph/9HuFuxnEQWNp6+ap1oqOIt
EXXLffftgVlgK2eY3OUW7N0yfqXTuvwUB+BZB1RoVGrxJU61y6PQZ07AT0as0DEtxVHFIU2cPf9x
7LPlWKjykSq5RlTAIzgFbc5IcWaPEKwBptLSuCtTNOJrHYFtSa87N2D8U57hB7gvUPKTVeaSbFig
qy+5gr0eey7nTGuST8JX4hOnpTRJAbvY9JYhuiyth8cmqPhnawUFD7Cfocu6Zuk4s8pA/8xzPslp
XiYPyNH5a9Y6cnmk3XD5UGn+P/bOZDluJNu2v1J250hD6w6Y3fcGiJY9JTZKaQKjRAl93ziAr3/L
ReVNMZSXsnrjmlSWOkYEAnA/fs7ea7sW34RHqib/GZDzTfcyzUG8I+WTTU+46Gz2WXk1FS5Ihl3b
IQYoNiu1mL6rnTRFUtrkwWp5x9kvNIw/M+8D4pCCaYv1XeqVKSkSCJDCNPYeFrTGQXK2xK655d5G
AxkTKrXeessyc/v7vY9wYBeU9Ccqtj5VC0xQ9Mw6OtrovM0NXgcnvamtJAVCTa2uv2EU0otp7YmB
7yeDGGGzSBdMwi1TcGg5fW+oCwJTJO8RAT3fDeOTtEaz0AN1AEEfZUtc3zFsjNzquu7rQKeaEkis
ih0LMcvNbqB7gsY9bsgTCOg3CB8iHMmBQwKDMhs9YD1+zjIrvqzKM9xEL7YLnzmAXbTSU+4S8lrj
Sy07t+T1AMhT3zxpppcUCUGvJTxzifR9qQ0s3EORk7Z5fFGv9cqftaCGOut69RyWyr6tuErbUid9
VOFsAnhrr3slbJZcaC8j31IFnJO9gHwYxc8KWlOvgkCPA+5cM22iYdqbQ6P4mxxhWv5s6CK9LuXm
VM7vApqu3EgJrXuWpwYlNNdvSAxWB/JYJM+CZQ89N9TUds5SE6y5tot34S8xd7pf9CtvnGTwkZd2
LaK8mz3LJdvRtDSSXb6MyD/ud75b6E12GMaW23EG0siIXfrdwvqw+Inh3szmgjYXhlZJ8HHTDhUf
ya+7ugvX0tbVimmofPlS+gT/Xv04h7Dq64ujyLOpg0PesaoSLZZkZGSejdmKZRzEB8gpsLtVtHPR
kbV3UTvz4dOazX/ZTQs8yYbxrTK4SnWZSB7sjAgWbh6fxjxX8MdtXaZK/9ni1g437prOunBG76KX
+544ufXRMrgrnR1mUd0vpeqN8SBJg7i5YeP6eOxg+SUWAyMbi1y2xQfWDUYoV2sRn4xKMQo0y7m4
DwCqZNxDXZu256JqIEnCPh+bL8Rtt8YFgGLDvYp4p86mrpq0/ZSy5qKHlFVdPLvIN8ioq0XZPSl8
jYgsMV6YIfPhob5oHE81VehDJ/Qw+hEs0I97dDH+dI32PZr1eBDk4KVTsK0imRkma9PyHXUs8rPf
rhm78NS5MwhSkl0oUtcOE2ToyqWwgxBz1TJ8pMs0uncCVaIbb7LWzRlkBIW9RDWBFnz+iPuUiIyz
IWEnK5DAFGpdt0FarGaHnRmw4wU+qwhc05BfKdO0mv0UyJgxOAXaeh9nyIPY+OiHnfeY0TH1oKGx
NgsxhTX2LKxLwdYgqSTD+8CIncDLIj4iGRq2bW2q9SIKKtM8WMpK7D0DTasawgHHWbpJIsczbpu8
Lt2HsW+7rD6YjVyadhdgZ53vwXU5w5XRD8DNMb316+NQcVeHCBNE97DKKWYKXAxCds3Bn714nUNz
kg1OxBnM5SFKB4Lh19r1yzrESuJgeJAdTkH/s1VmfvWc2E09zUwrUXh/DTLPGREwIU+Uoe0g1DYP
oIVbT4uUTa8Qh6g0cnEdgCzL88MkGk22+5owKxgCC/ovyUf1lvnFsoqdcAbHiK87mw+T3f6ovk3c
q8J6r2JyNHtCDVK9oRI5Uzbeg1q8pnG3mFu6aKKeMgHBHEm+86jGIlPxwHTzomvNykA0BXbYmSe9
rQQsJDzcra/Lx44NnMchcRH2i03pmbrCTA2ibKJ9Bn45RrHgkBziX6xtbFCSekk7sfV4EI/ZZYbK
I4zlsEjJz9yPXq3rFNHn+uQgM4v4hw0+3rIIDmNbpuJP9BIVb8VqDIn6FIg+vYZmbD2WSa8Han0P
6oerdIBjTBWsTGo3A6KmaljLMszJLHqRoSLFHg7fDTKYVYnVOQYuaRxkZtucs42zcixpfobUJQhb
GAUSMsCCWBY2e7TCfkJpoha4ss2+qaTeOXFsz7xTcJiS1x4lzeP1jkQwLMqbOgpmfpiZ1aiTQkza
ZHYfemi/rCi5ixWx2Nhaa1/DpGt6q3tiLqfr1QDV0opAbyQ4WKm2qvewByFAI12a2BaHBsCrc141
UpcsTPX0NRrqSgzWNyywCzE0qIumEY+0VdE3CGWDChAbvNl5XH7WcOwsWIR1u0f0pd6lfuxgrlVz
HXMSdVjRRIDGHaI+IAQuZBMTulMT4VRy6ChGJlSKZSbT72DsDWy+x7+uxNryCIVjg+aN/lCV8BNr
aCOlu82tavFRNRqFvhVTkzrgvVfOkfdnAcsuP3/5GtkwLeuR49843GONmPnEDuBTviPE0NLqrqs4
n1Ryu6rMjIKPUy69LD8mjYhLdQZgSkz3q7R1FWutjW4+dR3MvOSsMStdVJgDCngVKnvRZ2JftNws
Jf06ayYGzOzksHVzmyolJvWD7XKqm67zjmYT95N/uw6JXaeXIpLETxyXlakyPFkHbnGLhIYi8x5A
hH5EwKjphhemfv4CEXy6ULMKjsZpa+kbzMFW3tqH1pakvqGn+767JtMEMgCQtKJQ3WCppgokjV3X
m4PQ92OEQI3K2uQKZN/QulT8gt/Xf5uqpFtvVYEe2t8CuKIZukkSqUvDXIyxLuadRr/bl8cjHzy+
l2JUBMAcOsKbh/KSxJgp/jT5Kk67o2fJXPJUQ17nNk0XagLiXjtX37tFZeMOBTocT8M2LnrfYrDK
jN+hqFX1wnc7klzDa1Vrx0cwte6OHoylS+sAudH0PpZB2j1NHXKZMuzzEX83pkHlOpeuIgQIJoBn
c5+Vpq0PgVnD3P/etGb9hfRuQHnJwZPveVhgr184jL+XC9yxyzwdZttp86cpsWYuSvRS+fSxOVFr
9JhB+LQpREkKgx8nYkwjAYXBHMcYuNAhtQ6/IhSOxvFiGMb8xZng/t/CwcR24iR40XQ6Rxf3xtEX
jTPeg+wHasrghkTmWwKh9aFbCl9XYd1s6UO+RE3Hb8ZNzf0R4X3lWwNwqTsTs2+sGGW6yauoUQKv
Xh+56nrFhVfJmfeslQ15zPr8wO0kPF6e1h7+UX5sw5osjo305iHZwZHg1j9Cx0g4quQ+ddTLowfP
QJdWhVGiCQ0X0M09IdzThCQSiYvSbTEjchZ9S4JBUdWNyZywarkgqz5xewFZZGKjLKkfcU7LcXMF
DtGleF1URqR4Us3jOzGT2X3mj7NVHP3e5kzBxma41AfOPEwsnaLIa35M4A4da1XWVroSxXbBKo4s
9fupEapVzlOKI4oU8CsK/lFsehpyNnCEeNKnwJeDBSYW/abrFSZKvOEpWxhpDf7Kided/IwbnUOS
yd2vkqriK02tUb/1sUI0XO7mZIyGYUdakJtfyYbmCH9xXbijEGfpBWvgazSSzUyyUIo70Uj7lclA
4lT5k1PP+oSORVWvHMHc60K3hC3EZ3m7a/QPPSPmheSFMNDRPLyTlqGPVUlh1Vef52jQ58wpMYrE
2xoucqwg7MeOz/ublzztqtGmIprUYxLrWnjVTnu6BMVVvjmI4bMnlJ7evNwahW/oXuXbn+7Xl5IW
Snr09wyMNMznpH1Mctk60Z34nLqIC6k8hetMFIUs1qxdb7/W927gz71qyF00Xh3PlsQv/zqV6k0L
XlCRO59npxw5yIxJiX8AdTPgfuxvXWmxF66iZtEYAYj3NFGmovWLTTPYnLvpQujJRsCRV689Lyvz
j9kH5lp9RKikh9/kUopW8au33/4vlwoFt0lha4Hps1DE6D//SaIwAzQdYiW9pyG1Zt4HG5Q+FrK5
coR6+6V+uecc+t0BoyAmQQDzTlvHlFGpXVFAPSFtcsblGC1+ph6tFXm5zSE9Vr+95U5HKFi1LCls
2+M1AbudAoc6JFV+zKzgCTm8XqOGmYftdkxZ2d9jDdN7VhRQ71NMLPz6a4Egp7thtSu9s7c/++ll
ZmqKqosmLWNSsnJO70iFMHRSQex8oifB0XGBr7988Supj/Nvv9LpVbaBK/FpNWdJMkE6bV7nFIa+
Y2XWJxSlEtlUU+ijeZpxUjvCwtVV49sv+Jp9xoCGuKQXzQPoRYqmkzsIodvKYrJ0n7qKOVGy65A7
sMyxKC58r1HXFjPu6DRekmAjcy9hZ3z7DXyn1v38BFJqObYW9yBEBibu2K/vYU6JSWE1svrUJuYS
VztmWSuhdyizguzwUrZMXaJLY4Qiev3+0RQ3vEG3vEpBpHhypl4uTpl5usVD63/hKSYx1uG0sBJH
wJbQ56r2MbJCK/ChBVv5wGotlac3y2kZa0SLxNfy4IcOqxO1yABXZPliKeBT4JZyWnQ73GapPaCu
mVp/xcILY4NtaOp12WV0tuQU06cgrYZQNCm1DSwbvcU3TdfwtuRLg76ntGfVzHNbF02QS79XfLal
i+UoAxekKU6x4vr7cdbRmbSnedJNliqnLfv25f/lhpOuDeDTk36AcP+XW3vkZJEY5rp8rJPWoWaN
m0EfgYJ10BXAj5b12y+p1+9XXzhLbfB9RgNP1kd28/oLZ+YEubv31ccgFrrHOKYEQV55vrRz49rs
QStEoVsEI4eo2SLyhSZsUep38/bbOP3kDl4yk5VTu2d45r6Pv39aOwmVrBTfZfIxr2l/nqdlN5QP
gIzt7tLuh9/A/k5XEIfijARv3xXgdYHcn9zkwjLjNGn6/tOEbH999DKpb4ssa3Rl9fbnsk8eaX66
LwWCcCGZvDnkpr6+vrGazaIgNfih6gfT30a0L4d4H9NG5aSbQsbhWWDgXfIfScOG+3L2nOCRw5oH
qq2hrUsLhiOPnt83CtEgfYQVx+a9mRJU8mciWQS+QPBLdFtrNnQbwMf4xUM4+UK3ifOS6cj9ZFgO
H87IPfYiQu30pMiaSr1ecyDI5/bMMFhHC+zusK5+g3Q8ud5cA3RMjslz6mLK+GUQ7HnxEJRinB/G
MtM7c1QzqsCsrGpOzm9fb20L/Pl+1t8pixfoSORb9PVP72dVo4lsLDe69936+2uNOGWu8wlfA1sT
Sz1L0MvsvUCkw1WoZnzAEHFeftVNo+4QGMrk4nqu1P1MzoINK51d9hEdBSPPRmO97HlUSUJKmzJX
h8UZOTDt0GRyPE5XFrVp/2Pwx7RID5FAh9k8O6tvrvzZVJf6C189wAF/Yk2gHJYvrYnJogM6bImg
0d9kZlG1AIibWPjr7dClurH8Y4TGE8m9mzHzYN+LIrocuJstUPz1b/Zb//XXJ6X2YNqm9ll67IXY
IF/fwi2fYPJJvPxCxLf8M+sqz97bjEePIvcJSJ2LZNgjPAsuyFwvom3jRtWR0N7icYpTbFaVP2Kq
7mMHpD74xFBg9X+IOL/2t8Xcw7BK/Mk+pkH2rmTU9gXUQN+EojPAdDDLETfoeeuLxEz7K3akZOW0
nkz51sAV8WFljjxhekE0FzZAYdwtXcP80VjhO8EImRO16YPu1mVXyvduYUB1WrppOzRLu2MmXjyS
sOmeF4XNlCBrBtp5da4Y4Q1W8QkdgIfLIcY4Nq6taW3Bm8h7m/35qUlqy4OEJxJaGHHfH+yswjop
HYI1HQeUi28abrVFntp8zMegfybrorsTbt9TFkXjMSP5e8+YYIEmwrwIm5QKUpT1bol/nOhTtMAT
DZskyz6MgDXpmkcQurAf1fdrNtISc9G10u0z3A2A0HfuAEHRXob+k4WF8SEZPdxXsygv8L2nxPos
6cXbD9kvNwTll1an+UwyWNtO1QSj1wfAF7vyua3A44dOgdVrXzpElf5m9fz+k/7enbj1OE/ZNvN4
QLvsU6dnq9kuc3tCrvJsKZ0P6NisomHNOQBLQlLI9xUG8/dpHxlNaBYeyCVnIpbxMKWe2M7FgBoK
DZu4wWEUnFdGKx/Yhkihpd02PJYle7pN7D0288Fy35FMWn0DkexfVnQt34FNtT8EGce30IITgjsi
x+tRBny9hiwFTY2cEZWlAvpNXbA8ZzWYJjpIHXQPz3wy58HZrJyr/q0S4fsV+X71KdNcmyLt5GGs
ab3J1ourZ56V+Zb82irfiaLGsys6Uzy8/UW/XkxfXkwiUtQlFvXzaTWI1payuguqZ2x3Jfqs2by3
KnrbOChyuA7OyNk7rst3jGdl/pta+ESEx4vrMoAyiBsAI6V9WhJYBl4O11/WZ4IXucuS1EkOTp0V
x3mdnyorKD465GdsRztm6EGymIA6tXjV9u1L4OkL+uoWlFqsqfUgYInZxk8KJCuPSsYHiXyORwYH
tNNwPs9EjAbbninJgCUKnwkIynkMcZmVTHvq8gjSILiaGjENhNXFxs1qxe7RWRcaZ10UfCpT+umb
Ljeu0qWSpPURE+iUzj090AKmJHdnKBiMLZt1mBm7ZHUfbWQTaBMAh++9gkS1iCy9diSpuDiXvGMa
181NSUTjAB26Hz8vRTI+mJ6dvwMMwgYhZkvtHXtQY0giSnyviiDJNklr8gGSGc8h8WKMADB6ZgxC
2BPvXM/wLwkmdD9YdLXx2OQ5qSFvX1x97U6vrUt3QbJJoZM9zREYaQnzvcvouU1d79og3fSxSZ1l
2eZtZV5bSjuC3n7FE3k1dxVMAa26RY8Emxhp3OvNzDLtoivZOr9mTQZU0nAMyDHjYlzQqMz2DCIG
Vnov7p4bBxZrGs/DZZoG5jty+pz9b97LP9xaVKJoepFk2bBYTp5lx2bWls8qh4bBCVRnzmWf0REs
zKWq6itVu3xe+zE6g+3zeSG8A8CYmJry/+OSILKnMHPQRuLmOLkkaHH6sl9l8RUUJSgkAaLzloDh
pLhMIbLuzXUK7ltE5nvwpNGOAOj5Y+KDKTomZInf/+aa/MMt4WuPB9I4G2HcqSZ0LUc11XOefY2l
Ke5aYfXv7cKAXkbr8IItZrweoeWcN25VnoGbszAzQXcJZTHMt8R++kheKzVdpsbofEOb3XqEzqT5
byjQ39HVr29cDgksvsRtSDTUpzLOTsEe8mO+pHhmNETHpY4+1QAFpm1bLoTOmXZOb6qsgQQMHl1e
UrqFx/WKgVUVKgiIETSwrXS1kCQWFZNu2jP8qIweqK9I+2PrQFUQYxKfxZ6M3RDmlq3CHvM9mL8G
u2fY4fTYkP7pNQeDG3qf5YNxFQhr4i8oiX9Zf43LrChEMo9UjhgjInZ5K80vSwb0nAWckqwpAnVJ
xpmgXu4mxtWP3kRTgSqyvxvsuTpLysLpwk4idGINYdC3EfRrb50grRiWI/EkSGhmIjiIoog3PaqV
K9UEfR/WKdSCDdevts6QFanuYIrY/jB0dfrniLHxm5vaKU26KQOR+Jt76JdtSwoUnEQQ2GimOVSe
3NBTGS1l0LrjV7rebfzA7ub1GzqJSzj25nRtiylnptSvwieDwau/JQAk8nCF3q0O+NL7Ry8o4ksT
/tiDjYeSCQm7wL7LuoKHIc5IIW0Z97686//4LO6X5uv/+a+n55L42LTnkPJleBWB5yAS/ukL3j4N
T//6Wg3psFw/lfzL66/qX1df5/RL/Q//7C+3hen8YeKy4GhMy45WAsvKi9sCgWlAch7tZFrlHqEQ
+kT4V2CO5B9hp9B7OxsD2K7/sVs42C0IpuIEiXufsw+L4v/971fS5/7k1z+nxXj8oJ82Os9krWai
g22KzqWgcX+y0pNlimgSmcllZ4/p8uTWNK/DypWDuzOTwKiC0FGcYpZj6tR9aZzVNgE4HQhSWR1r
JiQHwaj4uXPiEVSI2XibmUHiejFXQn6FhSG3KCmhFbbHaohF3oswL9Ti3rGcrD4e4GnEGswxhEBZ
MuyXmD7QLl/XLAluTPQwFLuQGzjANgJ18HLnVB2tM6GmwfxYYPFHz4WlDXpJl9RmRXfGNxSiSmmE
9lR6y5oDrPPyObkUE/FZ/l1iS4JOkXwwT7B3VomDrmNZxr5633OasHY+LdQCM2Mr0QUQpjv5Nh4T
s6zMi5QFatytZvslMfpuL9tmuSW2u5IbPcPin4rFWD81FTTjly7Ffx7A3z6AQhde/7vT6bruhuRf
2yeAqq9YTpQM+h/+eAQD8YfHw4WVQ9CAQevNBOF/HkEdWsWswrTphvGfvx9Bl4eTUEseDx31gfSa
tfqv9Ervj8DhoCn5Z9QnpvNvZVa58mSC4Qd0OqVwbInphLnZ6WGGCr/hrC3ty9X03HgFPhcvA0wz
m7Tcpb9idBrsmpJCIpx8D54kZcr60bALgXM/tY791BiXEe99t7QARmOmsxvkI/1VHVfHpHPGczQV
0GCKQFzUY2XcgXhGNlvFxsWQgi6H3C7uJlLgHjIfiW441plxsJoWaGmftRuBxQpiwIqQsiXUDfBe
BL2kJVCO9w39wYuPTFyvBG3hc/psnIfa6J1a25u5r7c0O83QLRvr2Pa0gWiM5SRsiXP6YHQckZgk
cfs8epZCSNuwFU5dtumcarmKujjeqcHczpPJAwesqi16wJdZZu0Xc10PWL1iSIX2wai86gORt9kO
fTMQ/sLdFXN3A6nY3RlxPjx19uDsAQn7m8ZruqNTCl6/1ADpBUoU4qzguMBsei9BeG5LiyyCJrcB
0aE/C5lsT0e4UzfdEpjwdfN1B3zGCke6fKFrNuiWWOK3aPe8UJGQh9ADnHueyqvECgBoOeX7wCwV
QF55CMrx2Li6y1jYFMwBQDnXic2tHZkHI80shE3LozdMBBYP+kM0Oeqm0Ym2xTLGG6wKYlf44+cS
4Zozz+V5A//gosHltXHAkHzHraRFs/fWtkL8JYwwZZYStp44BlFwPiy1ufFz0HXpGhmPiwOU1jFH
Dz1DgzhunOc90c9BiORiOYN4nN3LrCF31PInKMAw7PrZ8vY21uZtP9PPQhoI8cAnRmQUUKxoX+yg
yn5q5sa9aA3/DH5YuWGO1W7HvlO0YuJD4oycJRCebwsyEPOsvcfP9oiD4jKzFXiJCQiuUaXmzjLX
5CCb8ok+5KesHdwD2qduozho7MwgM85b5njgipm9THAEuScQzMyhUNwSfhe/C+qs3o9aIGHHUQEc
HR+DT4Xo9kgcrcE7axFMfVrc1dpA8gQHnn9eF3dmrO9DLEjZ7bwqLjfrWvn0R7kXSC5ttzJu3GOC
onTnJsu8MQt+L7e6P9EpleAM5mgLXmGi1FzaA4cld1fTN9ojc0ev6GQPnS3iK8Sq5d7xP8dBb57P
MRwamsDGPSpqkGdEjEEtK9L0fTnlPrhoIM5ZniyHJg26e6JXkeTIIH9Pc9Hd9v16RU1T7P0sVzs7
SsQecijwKo6tuwpLVTjYhnkL8mTdmWRi7qzeTzaofe1tMjgZdXsmziy7izZp7E9HG6bI4E0A0gxz
3Brs8g+j53AVCR3a2i6lpcBaDybnO82kTje9l5kPS4RZbTAsFD5wnfZwYOQmAOAcglip7nLDWW6x
c5nn1tArLyTjKEk3ysiTnWh8tZ2HUmxGEFE7Z4HUz1sdL6VR0Y4VxmVV0y6rkS4abv45nURCFKxf
nAFLi8PRnzh3rVzPZu29IxZIMnUd8xv2ctCfqvbOdR4vGKjhzvTTs7GaxLm/SjBcnfcepXjLBBzW
WxLMODlVIbauOxMD0AZfxqF4ny7zbWSNtwX8dVR3qYVczfhauuuyL7r1ohskfD3+fi+rg8JeQ7lU
VXuaKd2mhPS0XciHChPp+KHlpk9tHRNs4K93fW3TjmFABxCLAkX5I0J90192dlrb265quaVi0V0t
ttyPpf0UoNwJffI18OD0cPLtJN6UEubUYoQMrLLD7LZfJw5tSIOX6NrrMudgFpZ1DkgYkkRhT7t8
afpwGfJmq4LSPyZAdohz/yREf5khxDvrvfnRV70k6EUMm2JxxNloptV9EEwfCprX26aRX0WiCCJH
lrpBinmPavdCor+5bnyA2zQ8iVmti6tComAwu9sC0yutbtghUdt+QzJnbtPAJVdhHeuDy4llCy8n
27VqKC7RdnYHED0+1LgoOBYZXnEn+RQsfnC/uMsR6IV1sYKa3tPxJMzELyaUTrxita737eSmt6g8
LzOLTWg2ojnMFYrW3IqLfTd6gHtL767RiXJiaNOLpe3P4o4I1WlyjDAeRhu4F9sLdB7xscjnP1U0
jke5yOd6tIl1JxtvP9KVOjCEMfZxRXwKsJDghiPxrYnpNmzBEfDG1VWDyWYzeDbOsOg9dqV6p0S6
n0nQCVnQiPJLjA+MuwBLG/OzkzagAuAZnfmIollrIHKj8BdH1t/0PJlchSSVVU4RM7QZOxJ1fZh7
h3R1PORkytkDL3E2s9tYh1hmHxT95LPV8O/psV/0OYySxoi/OUYjadcXEVAdHYbTCGuPz8bfWZDS
zv0GHiCyzQqGR83hUXT1VtHNdKrPheir4cFN8WFROftGG1THWRkpqRvzQCi1ehwIMJI8iq3oM3qb
3H2lfxN5XaAIp03QPvGQ1Rk9COfYInFEFy4bYUcPzqjAv5LvAyuN4FikLqzemJzWRnHWruzIe++4
JSeFj2ibq7U6Z57dy2CT1cQXeiFo89RIyH1ourXr/lNev5xSf1NeYyJ03qqu4Qh8fipfFdYv/+RH
Xe27RLdSr7qM3wmF/floS0ysK+ljaoWWsPhfiue/jrYedbWkC400zRXIKZlL/8VINf+wwagEVA4C
ZMq/mQV7crIlD40zsn4XtOqp0U+zNFkXbLd3XOMIK9llf8iA/Y54xu9/uia3L621Vyfo1wfo7y/D
BEIy1XVMOsYnLZ3V6jsOvJMBRtC1ED2Xy9YZTf+mVDjIftM/et2CxPoJewSpg464pV/genx9P+u4
+C6yPpicSIcBcUAW3XSFsdw5d1cmLo0of9uUxmb3y8dDzkXTikGDj9LK1LiGn+QPCBg94s676Ei0
LqHxUVsPl3WHEjikT1h7G5/e8CNOa8fem2M8Yb+Ayb0cRK2IJWAcNG68iVUtHOcqPTQAYo4YzJhc
LkFnfq7mtLtscT0d2igODgpS0YFOL2Fn0VydL51VvoPaGhwKoxserEFU58HU4RuKyvQ6Wob02o0R
8pBXTxLi0prlWRr3y64d+vKdbbgr7ggUwwkDwUfZxFfmuKQ7JYsKyl0BZx0Q/BURocLfJJkzvrP7
sfy2Omt9gz41e7CJtmJLi4q9R5wKsRXk2kACU0ezjvACr8iu/cmsww432s5K5gZPh9ODmBzqa/xF
iilv7jyZRWwciT9st2sH6qjF4g63aQ4isfENu/7SA5C5FKu2V9Ur4SNmq8hg6nx3j/a0+5jmRqBI
9Eo6qC6hXABH9R8DZGhLT3xdk+0lY7BqoyLu841JD4Rpo1NWn6E9NB8BVvgfsiC33wexGSQbZfbB
c+b3bEVW0ElSx+0FQoaRpfO+Y44OsIWBzOc8AUBJxesWNzDz/GYj3Li+lKMaLxb6o0TtgQPMo7Tb
2nbBvZfh+gtdEBg3qQNjbE4J+6EJ9D5pA7Hrkal/LCX58/VsDnt/EhyUZmxHz11ZJoekSr4swGy2
sUNUH/G3JCxZK86OXc/FSaqouGohgHwAjmC8g1a5XpLyw6Ses0jO8GEyDU3RjUwy94w7V7AZUpAi
gVMVevqFhrKZxeMz9IIBUhhQyd0ar6KCaJkG51yCHiWX+NIOBcpkhSMAAEUI9fXZdKCPI0/G6TFQ
V+TxQ9CDzG9hiR+MhryP1SjnTT+ralMjm9oEUSqwRwwX0CpdQpCHeNmgIs2eyIfEqGnITwj1nW0C
H303o/B8H6nCvhRJfwvmXFl4z6TLrc3TM6Onv3Jy1yazffo6lxJzZGcMV7ldrZ8HTa7nm/U+N3Oe
36RBZW/zdRjek0qKn3Lw37dtkO5Gb/2TVBnn2l4TewffsL825LruVCDUHQE7RLxbwbRfSvddpcoP
0olqVA65ryYwdPGE8rsSaU6EwDQy0hdocNjqSSWzs3DtM8htcZl7O9j0xA0tRUvChq+KZT5D5oCh
b8OJ3jSJJDJiVOi9giEazvbYq5gLUXMaXJDB3btd5sdDQdgOAXfqXi6IzwOrlzH8waTLN6ASUy/0
WlNodntFoT2tTCRmw439vVxy2zsrqVypLgukG/serXvrhjEGkX2cqzV+P+Uef9Np0im+Fm1HUkVd
dpW6jYWBjzdsSEFLLoLImEiM7SPlfbQbvK5ZaFbwE3do+QL7MRuV4e1bzVJ9lkg2UDiC9zLOKavj
sbtDv0QO5MEK+vyj4TX5XTCVeJxMPRusS+kdJ6ypjzJaOBhEjh0BcxvJR/TmCaC8Wicmnh5K/4M3
OM65siN48vPsHe3SYOQ250u6bMsVgjNGNiitfat/W0YiusPOpuDKVZEP0QXFv5s7zhkRR7wuCWTM
KMfCPWt6szpP0W/shnJcidNqI+YZSBrrC0pXGFESF8zeAra7LboUoHUTDBw5TWLZDFjOfAOMg+eO
/9cORnW39maUEY9mjM12mlT5bnbc5quLCOOSN5LG+9x2MQ4uQbluR0H1vOtw6Z75ZhHcFF4qniCd
8P6cYrL2uEXLd5g0mcznzInIEUIFiUkAYNo32++KR8dkZlbkmVi3EAvqO6CazNl7ygiLxQMjCs9t
sf2+j/+nyfqbKhB8Lf3I/73Hunkq0m91d0LLf/lXf804LPcPC8GiZ36XYYMn/rvBart/uFqZRXkI
ccpyqR9+FIKu/YdJmLsWExNThIT/7warYwPL5wcyx8R2S1/232qwnkzWPRPtMhYBVHfSoeaERvi6
hiGOqm7akQCVSjnBblIwKsLayfTtJ9X0ji1pOc/miT6EaebDx6F2p4fchaUZ9kHVfvjp6v1DvWi9
1l1+fzcISlHIAMtCYiBOKioeUIzxyci0r62s6ziH6xeOsqbBMU9Djd5BueNHSU8XsHnpMxltSV2j
8lp76VJuyeo5GAbzhp+RjFub7NQHZMw+TQrhRV/hpljz/u13/F3s8PdM+eUdM6VB+stKR417MiNy
9fRaBMtw7aA3ieG+rsUDvF0fx75cag9V9Gxl21SyHq16Gh4uuekc6OUu1raD3fKczH1vbRChwK8d
UujukBHZamXn5TGpIVlyixjtnMamThwj1vyxT9oLBkXeTOC8IXQQz1Qe3v5Uv34NdN1NhtN4BxgM
fP/QPxW2ZEDFihCo/vo7ep70bgvGYk7fC6AmST2YFoO7JrKKP99+2ZN62sSrwHGImtrmXuR/9Nv6
6WU9c45dwrKq68pfrWsrT8brCp9T6kfJ49uvpA8eP39r+pUYUBB2hH46kP7JfdaQbry2zMWuOfC7
T62qQbhHg7/YYd4kO7Mdwc9DyGVWn2H3Ln9307yWkDAv4ejHVIXzHKc8VoeTl2eoSc5ERaGu4wGf
SmgI/4+7M2luG9my8F+p6D0ZmIdFv4U4SJQtW7Zc9vPbMGiJJkAQ88xf318SkExS8lTp6EY0omph
k04CicybdzrnrIKduAdzH+Yzkg7xRYswoXdZ79Jau0iD2F4XOzdf1G5rvG4ALAKUo8EomIBZDf/W
s0TDg3Ladp2MqmSqjPahPTHd2ABkqNMU8pNQ6zzwEfdPsV4DTQh/qeg0PX1RilWakWkuRzcQJocr
+CzyzYU6CorIuKAPKNpcI0IcfNk4UMM3+9QDe280SG+plf0V0dN9jCACWsdw61RrP9PthwrUnf2T
ljtats9fsuAFE3xdog2R3XkWEVroCCoZ+dybrZEmS9eB0d4TMgmN7s4L/LdJ1qTKO1L6ZgkljmdP
MgR8iCySy52RaJNgl4bvkx3oWfpU6s0nlCzjRZvTkJyYafI3MGoaw+mxIvLZbv0Ln8QxMoLoX7yp
k1H+Nh0hE7vBm9xejPY4QxOt8sIr0yKJqm03t5s20huoye30TbFMPxR4NvrUqjQm0m81bINR7qFr
qJ3ta3BpzucllKbXnuWor/cbqF0IWDwjhPu29Rcj2AVCFO5BU6hQaUz32+aefuriDiJtknF1WNi4
FbDTQmqrfUg9tQZJb49UtBW8YPmF2nxWXfhROvpPGdohec1cW0BEkyzU1N09oJFEL2uih8EdVGAN
VMKpsbnOllk5aZmHSzoB3bdpHTYwp2TpXFUbtZrBIg1hOyyYDjKlGv1HISCOaZm4bz1EeZWpClPf
FUeNVk8iZSua3+3dvxGN9JBZcpM7Uy/My5JihjbPrXC/cqw4m+VKAz0Iyf/NfNQ0ygqwfv013yTU
1fcaEpui4FVt5k2xjdkcdT1rN1XpzDOkA6eEn+FVxFdJnxvk9KwqrOg5yrdbCDSW1FdoG27IBhZQ
64NticLLzApmG6NslXc1zY60SKB/BtgAWpu5XtRuftnodvPaoh6/W74r6xRs7kXrw8CSPXhLT9P2
n/N61Nihd+ECbg7iew0+j4KunLKAilZ5UwRFGDTXyCvuLysXzppFmAk5iS26DHeKPdIX21ZHqKHk
HSwBlcI/x+tCZQIg+5LzkAi6TmdWgBD2BOyrunxLW6Blx1dBa9feFL4pt6CbqNBZUfUyVvN6UnIW
zq2Rt12+rdg6FtBOR6gaq3qQh3O0EzOXxiIOr+UMHUMLL5c+HROFWyUyJjQzhsQvbonWR72zEULJ
4QYK5qIYBCv33sRiRlpglJPQA7R/UeWwaN/m/igEB7/xna+jsrJ9ZYrEYnHpG7Bev4EydbO8jnS7
AF4+iQB77turXMG6ebOE3s1wtkQSPJ27WR758xaC9fZKyfMwmZgQg6D80phIX2awvEJCYBnaJxo5
UU4BtALhKv8ro7e7rTLKmfIo+rQNQzdc6BkM3bPAK6z3+5LYYr6F50J95dUeFQuRpfWKyyVdctEd
h7F+vd0gRQIWkDuYxcVus585agOcGER4Ut+ETsvSHrFVsilyAyWJWdOEK35Jx8fUhtybeqKd45+g
Tqrv1+Q8XAv92GIXTvUWIpKFCmMOGiN2IPRVwbZP0YVcTvflEqZ35CES93YL4bYxgdkGJuIQ6MDo
FVkXY64myA5zu66dzFSgCvHC8+GvnAWu4SE3zvdIYxADs3w2ekqnuj86gP9GYNTamCIJTBWO9kbd
kzZAdKUyRvoHSg5a+cZK3BayBDctbsySxpPLTW4H/AM3BGs3X8JVGX2GEyXyrlMUaJs5tau9/0qF
fOqDAQf/ymwgeAedwuKdAwi29Rn0iGjAhCWY4+kO5DjyRfUSzLCfft4R4FOK2myruxxQ7Jck8/Sr
ykarBfpsk1R8RIUNFaZdDO1HlMH/vG8S3XiX0573QS1GfKOmx8ah9b+1m1mlhVv/Kms0rV6gMA5X
qT+yXWSQhc5StN0iimPvcjILTWsgBEM+iXfj1RE3FiMAob7iBHM/6sRl4SzESmZTR0WdfQEdylK7
3WZlELzXnMg1Fg3KwuVN0RTC+aTgeWsGI3ic4zrkp+N4j34MXfAF0taBLR5e3HqNfeK+klB9Y5gR
TwGxBlMlGKZg2Asqtk6yA6D9LspstnxW4hVs+AybSr+79zYFeiAw5Imn8LqJwsubcORRxPKVMm3m
DXhIfQZ9PB0//FmonXCAlxP0TIWfTMf8xyWp02un8n0HmIIZsC7gH1pRfOA2moy0lF40Sv5qg5u7
fRUnUbC9czgtLvNIUd+k7ib9DMWtlUJz5PnadYxIbflqSQBeTdvMTmsc3Fa/TDSmdaLYaXsf7ALz
tikF93SKvFzwqUZ/OL8Kl6Pwa7t3hQ0B6AcPOBg3feaDWMnnZGrdTyNlGaI6m2zI6xmYuTarvfd+
TB3HDYMtgiRaplH13wH1uQDS6X7MtqNqM6N1QIgHAbZ3F0YUq+k6xCC3147KkprVwmLPtuaIGW3I
Ss84ZKCkV7NSg8bA3RUVJ61eKbje6fY/mUv/7AgaMPV67xaZ+lDkUUsLPaoi1cKvNYZqQtWjbl4j
qLdIeC01qtgulea4qoqbprV3d9uKzKRj51d0m1fm1b4mMTQJFDXfXybA9eObyEJrYlQoBgXXNAqr
VxvIVKCcM/PQ+4AnAp+5K9roMZ15BUdsXuc0HFdOyinQpne7Tar6/1bjve4gjIQH1v6dQFODeix1
t2zmwWuzuR4tk/qLt1FG1WRn51awoDFafdfkoyX6RyVMtDN/X7JIfa3Y6rcNykvmm9BK4N1Pk0qx
IDPxYCtq8W7yWe2hGEgBDm0cyth2iO1AoHUGdxwsZtWOBMXlHo4jbtWggE+1t0VkF+IVK/1Um636
YQsaHEB/5rsfWethfhuh+4eB1RJ3O3eQB6kvmvLzpqWhQ0O9S929N7Uorac1YDTjxlgKqs10CTqI
w50VPaPvnLdJ4NA2r329CMjFZomn32qNsrMWkDG5PFfTjDY3QTZK6ilgMGwG3lhZ3Ox2pMovMpgq
5rnnBN4U0J+yoO2Ffd9SnKEivvTs/2f1tD4lJNo5Z4duznflOmvfr3PQC0+9k+LT29iPig/xP/vS
YxPmywP1faQ/yc0Qm4oG7pPkzOGmDnf8ozF2QPmL8oEmVUMdg9wmcoc3/nARQuxo7uo/HsHsDfcw
+BGwkIerqwkeTdL3puHHT9jN54+/c/IE9/SeFeI9bPw4OmmoFd2vvzIHZyN8mwPdHVNOpPePAtbh
4hmP58Cl1w/zC9QDzmdxdT/4vz8H3+9FJlN2nqb77ZVAUzEQVHIBxouzIPqRWQUqiNjBPT/Y62e9
2L/7/JozNgGKUpZmJo9fv6ONDVIyiDqAghbX/9UW+O7rB8mhkUD5lU1wNsbRJqAmT0oVvFy/CRjw
eBZcZ4zbBzWowDSKi9QUPzikTdC19UrNgmEjcWBRqVfpMzhcp7NAh8MYTnuQFySl+8+HNQtkpARS
QGoWVHY6vWV4y4x0vAhU0xwLkhsNzMJhK3SrblCLAPdT8vENhXoFUgom3ceHC5jH8SzYBhK/kMko
j2tgcPYQDh9HdhZ0Z0yrgIAwnz29NabPA2zt42k4OHOIuLLgApDaAgbvWLQa6ZbytNGP14Djjm2A
NhS6hnooiMy07BqgCMfTQ4MPCf/hOvMOwRKOOTINanv9NA3tUBAA6D8wC5RJYLcBUH24zv1DHf+R
GqbaG0UBExnWoUA1qT+vOyjYU9TxO5ECwuYQd8F0Jh6W62wWRKQA9h2EMkQp4urAcQM6G8DBCwCb
nF0wx6JiRXPdNzfo2C5Y7ph6IZBoSkKHa3BnA1AiWf9AHA2QuJmKcATEdeYrqgpuAuV5Qqbh7QTe
juwawCpSnDXglege/3wnmMTUCjw3GJ/DNTh7QOkXSy63EcR2h0uFkLGbhLM1gFgYGAZI4TRq3MOy
hqpLKCf5+LoydoXOCsXr7h2feUmuSvezIKB0+oNxcHaAmp0qvQho3wH3amD4u1ngqD22hiJc4uyB
WrJPVA3oNKDRR94S6FgCepQwqS+uArrL8Y8cmrIHFyiprmh0kjIBujE+UOxAp/Ty21dJLorEoYDX
imtwk6ALQK3kLIiUAS8Y7sPv7IHDGqDTkUa2Yc4ChEyutD3kxAdPgZd8eMZnLoFLoCBg86glPO2U
YZ0KoKt7l/Wf+8h0JsI4JwhI+4c8OxWIGtkLROewAx2uwXkGYNkN2bVA1IhWKBxFdh8bn7sGmAWa
Pmnh7CKzAR0KnFOCmUzOLLLUyZtA8HwWLTvmWJBeo+bcnxaD9AmkH58zkd5FiBT67NmZd+woeEa0
+6qQZh+uwe0BAjxNOkRy4WHRRTzcG8SzHCJPL5KIEFJbg3t+3pwr+/zkz0ClAN+jP+RwPd8LWAfI
+WigGuYqENkcSUtg0fhuGAY8PN+CgBP32NTGUD3B/SpIR4Z1HOK6KrJJVI5D7KnmCGr5w3V2EDg6
1RaqrliD7vPu5BnQeYBrpMuuAsoJcCiZOmy0T095vAqoL9roNiOv+y2UHNhacE1ZL5lYgQ4Dqoff
ySS7FFlB9JpES90kDS9rgGpFl9KU8A/RVucl03jfGT2BrTlZChYeAjVWqLa6WRich6ACmZb2Dw1K
yZBAagLZI66zs0EFMGRRWAHfM7hVQJSgSq8CSunI9T4FhCLsOF4FYi8AgICOqm/KGZyHgKaEfPZA
pZIueOwf/cSzw4GuG/ppRT8CGvT9KhmWWQR8Jm0WBY0YSBLtsZxwZhBsk0lykKZR+6UwvA1B/k96
FkgeQIBow9LeveqzNKLtjlXHJNFmdXmk4RXYEEjo89wSh4M5dsjEuLzwpwV/bBYci9KTCCuhnDtc
g/OWdMrl0j4j0TPaUC4W8sVZsJ0x9LeKAWSs+3xwO4I2JMHcKpdD4CnRyKMl8Tues0KHjg5OUPkW
ZA/LOFIW0mQPSoJIuGBACQoqk+OtQHHJIkYXpCoDXQQaaT5pP0lkSiyx2vvr7IS07bEDcY3o2Hva
KsNaBCxO2UkQKVWKCHBq920FZ0sBq0hVX5RiezdhcJE0JLzSLqMhbD8YTtjmu7VwthRcMg0gqumC
7fbckEJo7qqz0RJHI76giTDXk4PwLGKwiBjwEGxa1cXVeSSDmoXnbNG/26FMDE1WVYdw/5sDcGwV
EaAa07bJoSDg1AOzBOTVZQ9F0ZdJzAgX9Td7d/z8VFegoRJh02P5ZWizQDuA1dmnf74XQGxQXmAZ
2P0qOI8e3TGNCSJoGmom5QVOkd/eCvZYM+nDIpvyoj0kg42DZDNPjzmGX18Kv2A1nnBAE8/fPRwQ
QP46fwko9L0vPCJfnn/eo14WD//9XxrQlpMvCkBQ99vrAzRJ/PlfJy39h4b8ow8fG/QPv9P/8/4B
n//0yW89PtXjX17562yV3XuIFguO+/42O6r773MBPt3mMyb9J//4JwPnweoY7tOl5b894T8cN/PR
Ijkd+NAQIT9wsIryVX5yy4f0qezIP2TakZxmWBLibPVwIlTQ9QlK37VQfLkvfKhxj6eka0CTHXy6
3q3qVbY+HrlLykiP7HeCD3/FX/9icsrwi3+yWFxVlAVkf2XOrPsPJwP3SCbZkS/XcbY5veW+oCM7
8hUz7vuPzy6sVI84kR148bDyThZgn2qWHne382GDPt2RnTciPXT04K/OrEhXJZAeOa5Pl0XXxi47
7KvntqmDjkkPzADlfdCerIuul0J26Ndx6efPprlr4ZQd+2blRyfWo28Rlx83a3er6OF4OnpMjvzQ
eb6698p8XRQna7rv3JEe379HiHl1CrHtGgLkh+YsyM/FOLroWH7sPPf5L0lObFPf1PUnRo/L7Hxo
EdZLDx1HxZkNQdRHoHllR36z/pKtzrynPgCRH7panZ5bgq+MKF9+4Pqvq1WY5J5/eqz3CJY/Mf71
OsvXJ5ZKaFZTcvgTg39f8EnSRRNqUp/jLHi8zUN8gLS7+vgXL5IF/JKT3enkTFZZzEl5cuyglCOK
O9IT8xMhHsmpeev5J45D37Qhe9dvgx0eySnDed8qKz10tt6csxgcutFlB75dR1He7qrVGSFnn46W
Hf69Fz+s/1rkz862jolCdvi7uESw6aWFKMAKf8Dh7n7guSJUj4WQvf8PzP4aMeQTl6IvDcqP3ZxG
lX0NXnbcv4uV97jDhU3pmx9lh/24zkJOtpORu4qQ9Mg+kc3Z8u4Lj7JDf1px7kSb4nRr9iAB6cHX
efHXx5duvqsXSo/v5/dxlPsnnlsPhZYeu41RQdycvM0OXvzjkV/KND1xRjzPPz2Swrz0z06Ta+Ib
97v1KvvX/wAAAP//</cx:binary>
              </cx:geoCache>
            </cx:geography>
          </cx:layoutPr>
          <cx:valueColors>
            <cx:minColor>
              <a:srgbClr val="421C68">
                <a:alpha val="25098"/>
              </a:srgbClr>
            </cx:minColor>
            <cx:maxColor>
              <a:srgbClr val="8FAADC">
                <a:alpha val="45098"/>
              </a:srgbClr>
            </cx:maxColor>
          </cx:valueColors>
        </cx:series>
        <cx:series layoutId="regionMap" hidden="1" uniqueId="{10AC63BB-6024-474A-8838-F414A58CD96D}" formatIdx="1">
          <cx:tx>
            <cx:txData>
              <cx:f>_xlchart.v5.4</cx:f>
              <cx:v>Sum of Sales (USD)</cx:v>
            </cx:txData>
          </cx:tx>
          <cx:dataId val="1"/>
          <cx:layoutPr>
            <cx:geography cultureLanguage="en-US" cultureRegion="NG" attribution="Powered by Bing">
              <cx:geoCache provider="{E9337A44-BEBE-4D9F-B70C-5C5E7DAFC167}">
                <cx:binary>7H1pb9tIs+5fCfL50tMru/nizAGGixavsePEyXwhFNshmzu7uf/6U4plx+ZoJj4Y3wsIuEqAxJZK
KvbD2p6qbv3X7fCf2+x+o98NeVaY/9wOv7+Pm6b6z2+/mdv4Pt+Yo1zd6tKU35uj2zL/rfz+Xd3e
/3anN70qot8Iwuy323ijm/vh/X//F7xbdF+elrebRpXFZXuvx6t702aN+Yfn9j71bnOXq8JXptHq
tsG/v7+Ky7v7d2uTbYq79+/ui0Y14/VY3f/+/sUr37/7bf5+f/nsdxmo17R3IMvwkU0kcbh0Hh7y
/busLKLd05bARxxLiWzGH56nj599vslB/rVa/dBpc3en742BS/vx71z6xXXAk+v3727Ltmi2axjB
cv7+/lOhmvu7dx+bTXNv3r9TpvQeXuDB2sDTH39c/W8vUfjv/5r9AtZj9ptnQM0X71dP/QUnr8xK
vbkrH9fp32NE5ZHjSM4RI+jHA7/ECCN+xJmQ1J6B8xpV9gPzU3IGindxkKCc3/fvju+1uR/fDhaG
jjB1kMMpfoCFvIRFsCNbSA4eYmda7PGzH0zndTrtx+e57Ayh8+ODROhC30dl8bhC/95oGD1yqLSl
Te3d8r9EBxN0xLnEmII1PXjTB1h+rch+SB7lZnBcXB0kHGfKmLLV6nFt/j0g4MWoLbhEbL+5OOSI
CQE+7DEU2Y+f/YDLazTaj8xPyRk2Z4fpzE42hdlA+HurHACQYZIJ4gixN744gJxEWCK6ywHE42c/
IPNrffbj8ig3Q+UEovgBxv2tS15t8srESt8/LtC/NxvwY7bkNnYofwAHYvw8QRPCJhCInqLQc3f2
arX2YzQTn0F1vjpIqC7SbBOX+ebtUKKQgUnKmL0DCc1SNEcccSQpQkI8RaPnKL1Go/0A/ZScYXNx
cpDYfCzbJn7nbXSZqeItEYJ8AFGHEbwLPzM7kuhIOgxBQrBL12bh5/V67cdpLj9D66N3kGidlUWz
eUuYmDhClHLsCLbX3WHkHEEtiolNZ+n0K1TZj8yT4AySs+vDhGSjireMP/yIMhuW/Fnwfx5/bOeI
YBszJNiDZ5vD8it1/gaUB7E5JMFBQnIRqzekA6DuZJhzypxdujb3ZORIIEgXJHksPB/j3K7A+YU2
+wF5uIYZHheHGf9Xm36j3rC0weCTMJICUQgaz40DYDriRGx5mwd3Nqs1f63IfjAe5WZwrA6TMbvZ
QM5cRM2blv8CjARTLuQu4YKa5QUyP8p/mz2VozNkXqfTfnSey84QuvnjIB3YOoNkrFTm0ZG8QVkD
5BlhmAGr+RA2ZryzdI4wA/KGy13N6Tx+9oMTe41G+9H5KTnDZn16kNiclq0y6k2TMIqOHAlpsg1l
58PjpfE4GHJlLAmRO/BmMf9VKu1H55noDJ7TwzSd6/vhTbkafMRsKhnUKfu5GueIUrqlcsiTXT0v
NH+pzn5YdmIzSK6/HKTFfFY6UoXaPHqUf+/NKJT3mEgHCM6nVX8ebYQ8sh0INVTuDIo/fvaDN3uN
RvuB+Sk5w+bzYZrLeamh/Pc3adm8IT5QVQI3Q6G6p3sdGtgSmJVDyd+kzK/Vaj9GL6VnOJ37B2lD
N8rcloVRb9mxgX4ZwMOpvYsqEPKfGxGkBAI8G+cO8GjbB9Q9z13bq1Taj9Az0Rk8N4eZUj+wTW9u
RuyIUaj1+SOLOU+qwYwIRczB9iwjeK0+++F5KT1D6ONhGtACpgTU3Rv6OCKPOBgHJnRuN9BYk4Iy
suWf99jNKzTZD8uT4AyRxWEm0ts24fZvValHx/IGmQGQMQSogacyZg4OUAfcJjDasZvtmNHOr1Rq
P0AvhGcgnX08yLizLvs3tBlGjoC3tLlg+9lmh0LbBuogvKNv0AydX2mzH5YHqRke68PM127GEsbU
orczGIAEUjSb2HhX+M+IAYwg1+aYMQDmIZd7/OyHVPoVCu1H5UlwBszN14M0lPP7b3pj0rc0FhgF
JAJT6DY/xJHZvJPjHAFpsK075cPzsyLnNRrth+an5Ayb88PsB3hlUdzfNuq2bR5v3n8faWCSkwuO
OXTPHpYfv0yfBUQiKonEZIbLK7XZD80L4Rk63vVBWs6nZhO/HSwUCBmytRmyg2VmNdBv3o4JEkLs
WXD5lR77AXmQmiHx6TCRuL4HOzHm/v4N4eBHkoGLYvZu4HkWXqQN7U5KmM12Tm5WZL5Kpf3IPBOd
wXN9fpCG4t9n0Eh7y2EnMBYEybJNHpvNs2xZcKBppM0o3qE3c2Wv0Wg/OD8lZ9j4hxli/tBqKt9y
MIOyI7IlyCTe9fnntf/Wj213CUA58yP+QPh5zs68QqH9yDwJzoD548+DNJqbe9O8+8naPizRv4/+
MMNpMwKFzOMw+iz6w3iTDakbzKv/HH96Ds+r1doP0kx8BtXN54OE6myjx7fdbbPdyQE5NHi3WW5m
w8gGBvtydsY1izqv0WQ/MD8lZ5icHSZtdrYxZnMbt+a+acyjh/n35gNVJxaQpjGx48hm5gPboGzE
YTJNgtt7bjev1ufv4HlxOXOM/jhIuzmBBWpv0/Fxpf49PNv+GpgNpGXzdI0fEQlj69DdeSAD2OOH
PrABr1FlPzI/JWegnBwmH7C+g5Hnx8X594gwBnsCHKj22a6jOQMGY+jmQKdGSDTL0X6pyH48dmIz
MNYH6sXUbayizds2zyR4L0c8dphneEgO1T9yoD29w2tWbJ69QqP9wPyUnGFztj5I77W8L2E8YPN2
pkIJpGZAvEBbbC8xIyk0pxnEHrTjzWbB/xUK7UfmSXAGzPIww8p2K8rZ/aBu39CNQVUDOwKowM/K
/ec9Z4zsI5jshLRZQkbwPPC/Tpv9wDyXnWFzfnaQRnN+323espm5Zc24DSQ/+Kwfj5k7w9iG8MIh
HYO96dvHX9D5lT5/h8yD3ByVwyxg1sXdGw8GOkfb+CFgs9nu8bKOAfYMCAI4LcDZkZ2zdOwVCu3H
5UlwBsz6MJkzb5Op76V+6xk0wmGnBgC0N8zAviagAAR0cB5TtpcO7XU67YfnuewMIe9Ag82PObT/
C9vQYEMAhbT4ybHNaDQBc88S/Jpt7/jnWZ72MEv2Gr32IzWXn6F17h1k+PlDp2+9J5rBiDM0Munf
tKG3u9WpA/s7YEP7j8esynmNRvsR+ik5w+aPQz1JYNvEedtxzm2TxsEAwG7xIfo/z9ocdoQdmHYC
uvqljztTr9BlPyzPRGe4nB1mDPp8r3PYvfm4QG9CCSDBCfyBAuY5HNB5tmGgw7Ehj/7xmNnKKzTZ
j8mT4AyRz9eH6cWytx3YsMEMoLIUiOzSNcjGnuOCOTkiwpEMtnk83gYPtNkfv9RkPyCPcjM8/jjM
rejbMu1rqdPHtXkDE4HhJuoQBjs0HqLG3FI4nMaFEBz3sOsDzKP/KzTaj8zPa5lhc36YdOYHGA0w
Y9Zt3jSHhq210oEUehdWfpSVzy1GiCNJpdwelPLgyaAsfU4KvFar/Ri9lJ7h9OEw82jwCN82b3rS
BowxQZ+ZwCaBvSYEJahk0KghaLcB6q+u7VcK7Ufn6UpmwPxxGNPOt/94kt7DTfzg4F688n95nCDw
NtAl27ah9+9NhxlBOEgIDnl6bHTOCILZAX9/r9Z+jGbiL67k/9HpgX9/suDTMYz+ptkEP85vfHa4
4D8/++Ny4WTJmejO+ewNTA9rt777/T2mMJPxDMjtm+wkH8L943byv4jcb0zz+3sLc6iGEGxvh841
nM0B8+rv3/Uwx7B9yoYtHzAtBaSChH0hUC+9f1dsa+ff3xPILigQDsAFwXw1nDIJlmi2p7uARtAH
h4PzJILdImK7cQ4/nZ35ocxGOAjuaTl2P78r2vxDqYrG/P6eg9etHl62vTwGqb7kzAG1bCQlYxLy
y+p2cwVzyfBq/H+AjsqmhEfkozFV1brVlJvR7TDo6U1Z7pxWLNKXscr0bSVSch3HqXVFnHpcFswa
Ky9TknuZGezCRWHW+5aNvcaxqoAPXfXVIATvY1sRiVyrK9WHRA9V6loVp+syHtJFC7P9QYUT55RY
aPgQO0XvqyQdlyUZ06spodPKiYRxY2y198VkTdqNWc8urEHFF0ORqcyNTdNvnKgaN4LGo/KjGJbN
i6POUq5O9bQQGaqP+WhV31oSJ5sm6scPVjpin8hk/DrqSXtOFaXCo+PU3Hc6wi6pMraO4HTCyyi2
L3FjKeWWmSGfWjpMqf/sftkDAYU7YA6BbcNe+61Xhr3DW7b8OQT5xFhihcb+OGnqrDlteVCRQduu
Uw5W6lJSN8JVJHc+lKIip0VP4NIqW5bcUynqllOcjIEQvFw7U9udTSGPz0nLyjusUuumqLm5ikdr
CLhKkrOWNzh2Zdxkn7MslMso1tWiNbS8kFJ/ajLKV7zqT0XUk2sSk6WInbuktutv/3zRDnA1Ly8a
Tj3Z3sBbDhq4ara9L5/ddxUcPxiFqCo+sjIPv+It+lFZ4i+w8334YAmk121C9TpP+iZgcZETN7ea
aWFoMp0N7YC+VSmGZXB4P1xEBUuP+5Lyj+EI/6uhtr0nVYlPIov0F3Fr41Ma1cMHLsPPERvI0lEq
+5wWfefZaYZWquiLZWxpa5l21PZHsNFgQjnc07RB3Qma6F1ht6e9JnjVtCFfjVKbxmUh9dUwpsHA
exKgyokXXH3NKic5Zqzsb1VcUjdraH9b6ZCuxZjplW5w54Zx3HlV1y4a1Q9XYJTpuegsMCaTqlVK
71CuEu3aobaNnyYTP5Esyj0VyqH1lTK1W4rEWaJJE4+oVvqiKIaroQCU3KZQyVke0/p0lBm5GZui
updZnWu36LWxXdghWK+GSeBFERuzcoZKnWRNg87CeBw+yAJ3Zzyt4eIIbbM8qOMpWY06ThxvYhG5
slQzXJgGw4ISFS3UJKdVz7e2aaXTZd715obFpv7mRGl0yph2PBQNA5AATwfv7jGYmc8CehwO3YV9
JZTCllTA0oFK4Pm9Q6IuDKNOWFdxg6bLxmmLpYVN9nkceulr0Toec7b3ji6n257IyTONqUaP9WN8
l1TlcF7ZJDyuG1TfiJpVfhZnaFnL6svgsNSvWzv/lNfwLmmneeYmHS2WGWB/WoZh7KImmgLDoyEY
85JcDUinzBUjXOrYWuMZi0PlgbsaFx3jZOtQy/RY86rBAW8sEijU1vCeQzec67ScLn/ctlVSO55S
9nima45PcVWG38tMoi/Sys2Nk2BzU1hTfQ6HGejEzas4j31KC/WtQOmyLrWVe+3gtLFL29ZesnFK
RZDKWF5IVJdj8M/LT9AL090uP4W4IxAQrQQ4PLE17Wem29fYWNGkwyuiK9vyGyywO+ra+phMDlwB
Tgjy7NpY18moutjlQ+VUZ4Mu4mEpkYLwQsEGW5dkdXgs067apJ2tR9ep+yryKqzDr5qNcDGIZHhd
q9Za/O8vgG3DK4aCkYofnMvzCyim1GgcR+Iqs6cmGBI8nNdVFC1qO8y0awrwM2Hdg78gNriYIuZW
YMui2qAQ8RPc2+F3sD0KjnksN3QQ+NTuh/Q4JlUbLupMhteZqPPQjYsok+4/6/4jHv+M1z8Wn8Gw
AsYE6AcCTb7Z4uda6Yn1/KpsOS/c3pjwO9zNoVxpo7PPeFLTWTKY4SITXbFscglXQIrCXstKdcdl
LpXXO0SvM97rdSlq67qxc2fp9KxRnq7b4mKSRp0KAtff505G3Mb05nsHYQIgUuybCft2jaZJdl5a
T8OHlvVpsRSd0F6V8MkdiAY31LbhDYlxsrKkJY+NqkkQwvDyIjM0WlRZPHzVdjEtdd+FazXGOpgK
UUivIWS4x5EBf0VyZnWeqQgOJlo5C1qm33CuVyamRe3StKrWGevCr4UAU4ecYPjww/RCx4rudGjF
XWCn8Mu2SMPjadDkKiNmbP08oZ3nkDq+Q5WZFgmKw69w53X3LMu3HmS7NIkIj1tVTGcMTbB8LAfP
VymN3JHk6TWqyBS5rLbVF5Ent7TMy3UdxcM67YnxtCadZ7GMnMZDb3wusuE8wRPEkn++ESBJnJuh
A0QugrNEwGdv08FZ2gC+Om9N2tVXcYYb4Y0IDMz94ZuzfqiXY1jHnohDuIB4iqMFpGLVxibNdDlh
8ElBlJt1bNXCj7MkO65VZnp3zJFKvc5KVO5GUbFo6nRrrligb2OPsk/g/ptvpGfdfasEs3wYaM6F
b2JZqmUB6dhZVzQ8yAUa4T5gBc3cjGZhtshwWCLXmfJ2JSNr8MepEuuB5Z+GvsQUtAS6wrOIWjq1
bV1CgTr2vmlRe1dzCCtwf8W+LutyNeDJLBlY7UpkaptybnGtetXcmCFdcSvtRn8gagocOt7gqip8
Wkrqgj5x7poEDMKJGNysCTHMs6UUtzBakvu669LjEidoNTnZaLk2nerlVJO4PCNDyByvatP4M8QB
9dlYSZa5U9VT6ZYqT24MzK5MbpbWdrSKIW8ZvJyCN3BNXMV3liPwldX12wRHD+UxkgOEKpPbvp66
NHJp3DZBM8Q5gstNweVlcJg+ck2v4f9h04IZjDGZQk/ahjE/m3BxHUWNWYeIQdSZcEK/xTRUoxdh
u0pPrKbZpj/OeBnBGftWMEU1+pZnJfjVps6lP4JnR55VTPg04n16PMKNIN2oL8sTi41x6XFM6Rdc
TkrC/dROl0nhhK2LRTJcacgtV41VOJFrzDR9J3Yq17KdrCBr89R2pR3iyEV66gPWdY4nja1iz9ah
cHttwV2oasgy3SHSfuPw1HJ5FSJf0Sn7LkR/1ZR1pjwOaWvo9qkovKxP83Mh8vgDyUXvQTBwYGWc
cbr8YUi7WnKXTjyURLdlNWoVxbtvFHj68b+vyxz+/jjZ/ucvt19I8PMnGNV6+CaDf3wVjA1ty0Iz
f9FWm6f3AmV22m2ryRc//KW0/Zvi9eGLEf7myddVthSCHyTdT4nXXyrb2Vz6zwJ3J7krcIHXE7D/
Ck4AwUCKwwYgeNNdgSuhecHJA0kOpxxCtvBU4AJbCGeKwJZHqHvgTB5bQFG0K3BhYBU6UNDCFbYD
e7sd2/nfFLhw4O9LP8mAMoEyY3vwAgxWgpZQzj+P9tHI+qxIonhtctGelLLg1C1IZU7omINNsaY0
btpSfGWwBR4wylykBuVnCPerNNZWEoRhKxa6cfRHKN8s16GZ81nJJlvGEGxcqlqnPCkHXi8gc2xS
b0hjvjbhJPSiTdpw8rjFeqjmJM+4y1Ju+50zpj6v8mFVh+y4kGnbuXqMtBvlMvqEC+OEbsd16Dl2
8sXp+8+Q3YY2FBxm/DQ13QSpbDYuVGchv2FJewkWjI/hjDgVu0Nh+qAJrazzJiusr/hYq1MQwZWv
keiWVWldqrBKjB8PSb/StC7Ppn4s3MFQdDNp3Z0kFI3XYTXSxagNmJ9joLBwpu2VZ0VqApLbylc4
yRZwZnlXuHE/5h+jmPMFoUPlJWD4vkA1PnGw+lSmJXcj2XRnko0L2WWNZ9Wo9KOu7MCTKNZ8TKtE
fAghEFyGjKLBLW3N8KIcW7jiTFqT77Sh40rRsYBUHXbtsc580Dn1qWmYx0ond4klhBsO9KZN02qF
VXwq2EiWuI0vIjl1jU9GxDJfdDHxGO+ZW2TRxE4bS3chZHx2A/5ratwwb1ZOXzSfmBmTxK3UhAOr
I9pjyUhzV5uCAx68PZ0kWTUJ+qoSwv0WriVIw+ZzWIzo2On1pzEdmedASP5T98l4jONKuPkoY5+n
YxDhhvtZEkVXBmJk4XeizM5kktfnWRHnsNRZHgu3ykv7ImqN/SGlVuhbsei+hjokl2NdJgGP7OEU
wuh9Q2g0usU42UFYq+jD1CfmeHAyVyc29eBQpeE0s9PQzbAd+m1hhZeYNl8iUxYeb0S6jsFDRyd9
g7LucnCist7oKDJ/or5uv6ukw5d2XvGTJKrpx9RmiW/xoj3lxtS213Q5LFlf5fqsJejPfmDtuVUR
KyA9umdF/qfo+9J4OS/qdZew1s0URRdjJrDxcz3KrzKK2+vJaksv6cIssOswaz1IEtp8hVjLk0Vo
l0XmZUXf/xlHU4l8PLaqCoxVm8FNE43dCVAOuGjyQBWmQ5ddOWVeimJ0WtWOoN6Ax/Cyq8iHnuOv
k3G+It26Gg47DrRAebVybFVBuSjiWi87A3cMioh9w0N5HYXVPSJtOLqJyKpAw3GIK551nbyIM1a5
hQOZdBLbZBWBz7mCd4hcQU18bmp1Im2nXw+4yA3czCwevDYyPTkzjpmipQwHHXmtrr7myqraK92M
AlQyi8Rqww9dW5SurtPqbOxo55vOHhYtcpYjo/E6TaeuviQTkfmqDXEOUbYdk5OUoiQNlKmKzB1Q
yc8Mp2EgaBmv4zzEQV01vWsLy/Ix0EY3TOcjd5vppEDCWkE6ES9TmUVuaBNrwcOxcx009ouCJcqN
hiz9MnA6QuJc9ydSiQUrmtytwhG3rjQsdVOd8Es4MjwNKjvtXLuPc092KfOSOq+Pk5ROftm21bJj
RnkdzqOzvuM9rEAyTdd1hviaN1KfDaixPveRH7fZSYvSyM8zU2WuikoZDBbNF0l1Yo/DFxIOtl9q
Q9bDFE4Bh1edZByVZzijtXI5swbt1mVNkM9bTsU6tTsJnkrXl9TR9FpyCWmJXUk/5jjuvbGaxmVo
haXwnCxNv06J07psEP0JZzhxwUH8maUyceOuhfyaC0cvCDQh3WHqzrMpGr+38dTBs0IsYh6xzBWq
apdDaG5ZaNe+DQRa6sZ2gf2SoHYd5pDqlmWoT1XW/gmBxV70TdatiqnuwUrD0prcpup728tz1dyS
AqJNAAWhOWV56Cy6CH+MhC1X1MrRiUKi8nQhk2UmrBzyfCiPKolcmGeTQSHK0cOF1a2ILtAajUCL
hk4ar20olgLYV41O7KZHLlC9cmEqRE5bgZ2ToRAqGEh2FdrT6AkTiWVfOUa6oVbfWzW2pTsKyYCF
AN/b4y7zgaOp17WD88lNorT20UA/aFx6VjmQ0eNgomdxFalzhQbppVlleUBQOD4nCh+PTR0u+rY+
GfK8DtA0mDte6sGL8qoPINWuThtKI3dqWbzWk/NNOk2+jri+q52oDdq0/5bnrA0QHnHQthBusI7X
wM5Fq7bPqJ+H8rzD4VVjCnpOc1K4su34Zc9UvtCWOY/G5KpFxrrs4+TDAOt6HA6cgDVm55HIp8Vg
pw6ERhVx5NqdsRd8MtpnqRMVLu/axtNsGD+xdBzdvoV1vapbFdnHU9KM7dloUFQGBCInVLNqoJXb
IDpGscv6ckSBXcgJBXHoVNPHXCHH+tIbMoy+EkJOvuKGeKhLCwGlVIqzjAUCeLdxVePoY5oCA+hP
3QSpjEkzdt6lWMNtBem7S5IkKV2EdX4/lnjgLuTx9QUpiRX7VaKnG1q1w01eouFYNAk+aevCLOvR
6huvy8Vge3hMu2Nkpz24/qyANejiZgWV4RTgHDymTC17MyYy8SGfS4475LTUhR1I+ZWcWnWco9wA
N8WBkHb6xUhkdFeT1loCS88/mFHWi17WeEF1kxRuXoB7TWsKC5SO6bCIURR9ZmNY+SLJG1dXqYGk
I6dstSU9Oh9NvHX7ssW9C9Ft6t2SVfREV20eBw2wUdi4ZGwd6ULkQgtuILa5coxl4hnRKndKs/h4
NLiIfCA5OqAx4rE9yaClsbbq2obEL0Rt6iKouy8wt+zGK5upVouU105QSmfSfkxb20+hrPpqeBJj
f0hQciljXV8lTtIb17FH5ZXY4UujwmGhYd53NeF46Nw6HTrkolEL4wo9NjcZtMn90Dj4NE9kzt0M
wP8yUcUWtuFL2oRt7aqpaUdXFj0FeRV6pqTdKlJW37mWMlFABys/Z6OdRNsMqM68HHpJa6YYugGu
MvGiCoWxF7VUpotqZEUHt0uDPKWb5gs47ymgsEgnpYO/MZGmYNgc5S4gGtZQ0qJxcB2dxkHftMno
6pYTr2nsqfKYHecXRW0kBgI9boOGx2cV76uF0+fNad8KvrZjCZRrAd2nS5PpNgXKtMiWrLB14ABo
x7I1dednBRvvhlDGfzqQc38ioy1OQqD7bU+NnTg1CFIzP4xw5JzliFOPjOJLk1NzM4ZQPtsRZ4vM
miKPDBytNRmhl2OSxP5KK9b1npGVXinozEEsIc5ZlozjPbHCbTGs8Ab8qTpWvYWDsWb2F+AAzOil
OhfhwqpVLH0gl4kbNblejEVDr1pc0oDbfeGWo0iDlCmgzYa83ba6upNJdP35aKL+yohUu0nRD17C
U+KWaRVvRqATa5eUJVtgVTa2W+FKBzXpGi8vB+XSsKkDy47tBemQuCMFGU4ro6ZzWU/Vx6rHgnvg
z5PvZYPNtVOg7EuEURb5fEyc43KMwmMFfa5jVIX1QsD9eoLqyL6kU9N7ParKNZkQfMDELSjmWRWM
hcCQ+yM74DxsvVI0cQquOS8WvV3xZZJZxXpAkItXTtZflzqjCwvpoKnq5EJFOnaTJO/OEzhJ9QSc
ROeDAYKxiI5AwgKej6YaSHCrroI0T+xgZDgvgU0fa7fMDdi6ZslJpSBHyXJUQwLVZLdxavMtrRP3
gQIG/nvXlP2dnQ+x9KrMGc46YAbpotesfGCD/3/9/6vO9vYA73+q/3/u4vxZ+sPhhFuhXekv8RHs
Z4BDcRyxPYgNCu/Hwh9GGWBWnjnAUcPxbdD1fir8YcoBQ1G/3c5FoX8A30nxs/C3j6AfDUNecEQV
9Ma3Uo8MxwsaB3r5e7pEGMYhqmdMOWwbQ0Dww+FxlEK3CM6Ie1n3wyBFrOUURseQADSxB90kcdnj
aFpQKPCWqhYOBK9vidUP66pmDEIKuPgrKOWalRZ5t6Q1rpeoUQh5z5Zxj2ZAgfxFNbg4+FIbRGzY
BIrIrPk5GD6Ca5D2WnS8Ki8cJ0UXcrJb0MEKeeritvyoMLNYoCCCNRF1oGfeQSkFTZ7wThYFvjSY
y1oH1ShycTNVVnQ+xjXEcGi/4a95HDfgaLOumhZTZ1vSzzh0ZS5yw6WxfGY3llz1aTj5DKVFE/s4
61k6+CVEAf0pHrtoBa1n6L16Ds/qKxmabPQhB4US2EoL51jqFgfQok+CQTvXtWxj3QZOL+mHCdvt
J6eExL3XdQ6VREagsmj7pP6WQw5xBT3TMnE7pqvEg/4oguCW8gEvupDE2XFDyywFXmMEjjVpKbuE
GOOnfQTFiA4/D2FkLeHsDn1cRwleti01twrF+sLJ+eDbifkf9s6sOW4cy8J/aDhBEACXV5KZqUyl
Fkte9cKwZRfBBSTABQDx6+fQVdVju7urot87Orr8IMvJ5ALce853Lm9JPV7UGM9vk6FxjyRz2ymZ
1+UWe6G5uMAEKK68nvI+a+N7zeh2HWpxDEAcqFxgfX8KGDpE2s777jqO5V4woOGo0L2HK7d3QQ31
xK9d5qBZb/PBNsZd68Q/h2vdP0xoTtEWZEMCBTcm9RGlEvsyzbLNMyXm3HHOfLHSsImfwrRTT6YZ
aIESVT5y4xN4wnQi3R0dYJK8a/dV1sHifvBeH1ATRUe9r8XbvioP8EDObl+p+33NVt+XbzLFawER
J969FHLjaKUOic+CnO5rv9t3AbbvB2TfGXDWNdrUbjqiuw0vNaHZBaNJ04v4vq1U+w4Dz3J+O+67
jv6+AXVroJ71vivRfX+i+05VJ9iz2L57wTEFcLHvaP1mpkP0fZvDeWdHdDbY/NS+D3b7jkgjFPjQ
Hqbc7/slVCl7D6vL3HI7r4d+31eZFv1hCfyQR7ah+ELYf8W+E6/f9+Rp357771u1/b5t+30H5/hH
isD1QV6lGbblzJLPUd2KQn7f+HVd3WkpWJk6N92w7xXCshcL8/e6oUoEOUcmbqdytHQThV+SYTuZ
MYraPIHikeaRlklUwEHvUWBDZS/7GipSHs9V8Ja7OUxyFvTLOXMTtC/FR35wOI9nk/hpziXpxbXu
4uHWCYuzx3ZlkJn20M5GHPst4m0+pBV7lXZXC5veTm+9VcM1Q6GI0+d1d8d5W8EIy6oiSpv96RKp
Znnds8qcTAyvpYyWzL5JhrDhp6Qb43O3TO8yYf2XxHh3qOzMztAUxxxecyZLRYLxHiuh/WQEmIYc
VMYW5rL26Fa7ZuqyoraD3fJxnpKXoUqyteR6cm0+EpIaNFSKQebwdsxlliZtTswi5HVDORHl2WbM
eazjkZczFhFZtFXaP/AR6l5umjp6mHuGFmMyKNr9IIzLt2HuHwBDqBNMe9Gi0DdjcJxmokypJh/f
x1gObqXI+iZfq16+r5ZBPzUrXcaD6yN6B9NWXwMNQbdMqA4fmrQd3ybofPqSrA0rwxE/j3GPQv0h
m7igf5rubCTEYxPZ7p2SsFdS8DFFva2yRAfaHbA8Y/Hlc9e9tjXcj7xhzQCCiU7x49xsffBR0drb
wmmdPUXUps0BulKNi6KmeDqyUGbfJk/1ZZPEfqpT0RdmI+aJLAYcxqhKH8QBdN91FDdhhK4lX7Rg
tyIz7TGxZnrmdPRtXpFYvIH8Hn0YjWyeks1JcjOjzX0ExK5Ubral64sIRtoLWstB5owMWB2mre0P
Vbx2n4XONMk5ceZuSaUZ85pYLvINjUGP3msRQKqWAKK0mfFxfb2Y37C+Z09ZIOxRJ/H8EgcZPqLO
Qn+F5EyPEETb89RF7qAt1wesDe7cJl310XSG4D+46bDO4yHvKEVnEULJy1cvgiIL0YejNtbJldQc
dlKyRQJd10z0JXO2qc5m0evtAvzg+2WDhSxuZTgFIl8pvqQhyWEW8StkalvalCn40I6+b8iizq1K
kseMCoJPla+RnjPciLyjDy5Q17bC0u95f623tHp1M3ipZJV5zAPoDUQGZRoO6qAUa+83PiYnNgYK
v+Bd9AAnH9fUNqm959A6iyhao1KKLcrXCf9p0jB4aW2n30yQwG8Z16yHdS2GTxj6ZF4N7WeIdDwp
EStxp70u+dIH3fiKuxRNDduSBktHm5j0sIlKXOfRgJvAdjrd0lS7OedUQMsks0/YYd2CjZVWTtmu
zwfNWDq/hu/jdlmGg45194UtSd0dtmygLq9B7VRlOwdwZJd+kQ7oV2IRCEt7f1IdLIRiNeH0qZlF
9x5KEC6X+Byw1jwEsBiftjB+7lyFjqCVtTxQNiW+GGDB382NhWiOt1tFD1U3sDNKrPFlG6vluKyB
LMclxPWqwnYb8bC0wwvlWuLfbMzXiAzdIYwrtm+ik7xL9UyuM5YzPEXz5ovam8jkqLsilffpUuEG
SaLuM1579mkGU4mWh1AoT22mLm1aBUmOpy5gOd0cWt21r+xwCEYtn6wIl/uxbbc3CHE0z643IS3j
mUBOmnoones8P9WZxWaNF6ncCT6K0o14xK7NPmC1zNw8zwWUIgqpR7L6kPXClFW7Ja+2dRpKlFZw
bXyQXRI2273A5NF0kO2YHTbiF5ZPdvLntI2TESTfGl8XaCgMnkK/RrkLfKLzpG3NVRPPFWR0WrfQ
8jBxt0B5Mn2I2mQL3hjKJDut2PRBV41QPELcA9UhG/v4YtoJOwFrmkHfdDCSXOlsJSpsrQz119jT
9Nk5wspRJ8GM+2uLb9Opw0IrMqpO6Rj37d0koLsUWNrlfTuk7v0EtvOJUJu86Aqy4hjX05J34Ahf
GamCSwpiZDjpeXKyCGoZUpCZHluGTsR6aqQij8DChLwANslgXiTqN/SqrCn6sA7PKm37sBhGE+Qz
ZJSwdKsWdLmN0y0a49+L7P+2dX/b1pGdBPn3tu6fb479san7/it/NHUIAOItwsBFQ4DB6OD2fNMf
bR06lf8NOd7IFe8vUdknDPyjrWPorv70b2NMIcbMB3Q3NE7RMf5HgDKmSfzcLOF1bHhpAd7QTmKO
GazI9v7cx+lqSWGWufhWRgqCUwS315YxsZvVxToHasFzBEYCzVMn6Vjdj8NGeDHxMJiy0i+Uked+
1GEgL/Mc08lBBnETq27SaiUxynHDIcjp3qv7TmCIUnKUk5HM3i9h10Dx36LEwmScIQfWx2XuZXw1
TM+vXW3fLKxJqoJAekPfFSfHHtGk7TjrugQjtD0HqQdp4RfRqAL6+BBCAsqi1p8iMs3hdXCk57BL
sbVBEcR89ZserZR+RA/YPU+6yj7NvaeimGa9EoBFZndAhklUh3HLPgY0ZiM+Yov9AX4f4BnsfSGQ
1W3AQj026UOnh/iTBlxRBtloXxrD2kcP0+84rhvQ4Ung0W5N5JZ8pCJI8wX73anzsj+3ay9eoELq
j9FMozEnY5O9jln62rvtPg0nGEOmk9sZ/6nuzBrTh4Y34Q2mH5DD0tKscDSU+Ds002/WdoDLEm4b
vGpbG+BUKoFhO64j+jBYJFDOCYf/EXj5uJJ1fg8cpjpH02ZP3ifbmwzl+SXIWuzdWxM5FPdAmm4A
LTVfcT/wN21nDD2gTA8ehBzSk+MxXJDRkatFffhW+KQ5+XSFpOBZUhhXA3Nh6RLdMW6iDwGwbpbH
OqIPI6vXMlP9WMgkSc6mIR5oLN9M2aywGEg0rAdgZVFuAyi71IJN71nrxgKklX8JNqmOadMHJ91o
f2bAdl5R6CRn9OPq2Ydbdb8GeryOQb3KE/PB9uBWHxtCILCzBTRN/uefS4dmSNwFPFJqLZpQJo3O
tcnYMF1ahZZpuMhqtv1YJkul2+wYTcFTGpAUZo6x4Lj8AVQbCV+/LxP/XVH/ZkVFzoJC2vr3K+rP
A1z2WMUfv/JnBATzvOAZIHINZBbR630S/p8r6q5Koazagx37QH0w8fu4Y7ykFXTqD8oYx494nIYh
BvBC0gLD8p8oYxHW6R+lsTAmuIPjnZyGNBYluzz3IxIjFubMMCl6l1Rz8n6zjJ83CkQt574PS8By
WpdOjReEX9E1jEQbWHM19I447U9rNOsrh1MSfeTCd/dj0k/iVjuUKkWktAMPAX73PTXMfFw6Cdyr
RvEp1Ba5IjMpqA+1tEvpYjGY02o38gQhZ/w0mMo8eFQ0rkiDwa5551Fs5rqa7LGRrLtJphaYMwqY
NU/UtpxiwOtjrkTruqKux51N2Cgo0G2DpypcauubjBG/lq5rofOtPVDGfuu6ryiHNFRsbmRurXQP
VTXOdQ55AN9dKrl1wLObLjmP28Sgn5HVqRPQAPyUzlxFlzWtt0ctuN7OdTDwtpRyc6iNcIDjLas8
nFjUn5K+iVI1vslYWyPJ0pkH3dscqEu/lLDI07qoUOefWjslN+BsB120bPT1TeMW9zilazeUAZvc
oqCmR+8WpZbEq9JW4bjom4rwZj3JKqppckr50NXHZGpCj5qqlXB7iw7F3D1NvByQx9lMcGYzGeFt
qVqLuGgh8w6owpu0D3r3YUbcZaZPMBu7fMJLbFSe8qYCod5pw7LqIPtmynI11pM8qlSlEPTAgcU1
wCbRVg8V2QIIeCOZbcHnhSLso1eTLLBvAiNKmGUogW/C2ZLqNppEX5WazWa/cRJ/4x2g4WMAFgkk
gYxtby4L6GEV3pNNtgudAN3MxnqZA6+1M/lYVyKK/CfX9NswfV2sXqTMgYn6vvovGfh70fc3Cx4B
Xo4V498veD+NIfyekvv9N/6x3pH/xfva8D+MmcCLEHdy+c/1jiQItmEwyM71pckPPOA+vXoPQEUA
+DCKJ4Uk/kc9ieH8eLNVFqOc3Eln5OT+k8UvZT8nj3i4/wshDgvRN/gMdPczflz8OlLplSdVfM8F
C851NTh9OyQbOKIgJRtPaiDssqPDxYVZ3D/7RvHsC4mSb2L0/BkKOeUFrMC3eAOk+9AlQXMLygRF
VB+lfZWrIU4laLk5G8uA+m15Cvqo1rmordXvwkFXQT6Ypqfytsua+WRM37b3SSSg8VmEB47oxIez
rDZg0e2qC7mRuhxkz0pIbvwoGjgdByAqbzqVLfAZQ1tde6rUdV6j5bTFRl+ibLJfPelfmFzSryyb
w0+9hZ4Rqka9TLILQcDJ+BzT+TOdWkC7LhUbNE48m7d+E+4GUjE74kIF9wNqUVcmiYE1nyKZUUwZ
0jdTkaiVSAOHvV8Q5Ghs+xAIEX0wm7uylaqSNAAB50aET9s8jE8LIIPSLOGHnjfZO8cdip/B0ZOK
sg/OpfHBhFtRUSPfIAmnb9g6RfeTlMiApbQqwrZpruh+7ZnHornLgv5ztmiQAApyDQd0dKtll536
MTBf5i6pzlvF6bEbSP9tX7kOvk3Jtz3SogElT+NNFjXf1hW9emYb95GjbhryuoGFrrG0FVr26Qv0
HWh/SQsJPh0/yEZ+0AE+etDK56GwIPGWgB8QwRkPrGuSgqtEDnliBzPnvTScgArN5HPiHYuhggh1
3u/Id3pHSFJSgdOs1h5bWrQCWRJJsuDoTVIC1jH0FCKEtpWqd9gE447UT6wj3eO2zf6hgqhRCM/0
VdAITT2QGo5PoeMBHR07sbZHkEYGtHm28dxfuVTbVWwxvdv7jmMsKvsIX2Y6DvPsXpeU9UOOnNVS
rF2AVn2e2xU0OCMnmbT2OvmquXF8mK9LlXqg27Gtv4qoD4peKX4jyDLU+baq5JYg+wZNeUnCewsE
Mo+nzINAHKJwKHRsMgCg8/qeug1NmqZbdOxop7fChUlTRrUwR2CZvOgCGUBallF2a6SEyrwotg6F
QcAJYIG7NhoHlehYXWa/ze/qKYHQabpI/DaufjykaZ/dJE0XXycefI09kB0qBChOOP5xTqfAQnbx
CNJRRdUxacPsA5ymLjdTcquqoXmUaQohHqjPFxOT/gg8KX6FruIRH5EGzJgR8QkoO88nstiP2cgo
cqRVUqJ5rY7rMmZ1MXR2ux1twJYiTavxAofFKlBIgThsa+QfE87Gg9fZUMSxG8rF0eg8R930BAyO
n9Leru85lKg30HQEwMMKmHyS1c1toOgGFSpLgdZl+ErxCJ8WCaoMnmBide4nsx2IN+3JLdV2aGzq
3xmnHfoBwDYCvX4psg2XZGHVnUiH6TEGm0aqdHoLbSd+yuh6Mw3UP9g1tMXokgtkzgZ2JKCUc1NJ
e5PaeHxsJehOYgnoS5QB23M39+pOzgZR0Ui3L01INBLAoE1XO9lzujWiOg9hljy7VkdFBhgUgHB4
J5PgEA6jfVMzPV23Fl4gFs/wfl5xuUc+iGKQcH1MqLOypjY8e02+Qq+O7xXTwzkiJjrLGXhwQ2ZZ
uEFFUOSr+jRFlSirRr0NUCBW6Nzp8uwzsX2ToVLAoZPtZmsle5NsGt0pImAGpFIkCtLw7pSgzCvB
7CzInfnlthGrezf0ITtqNdQIi5j4LnRDkI8jFqKsFrasuiz9RMdQ3GzKIr/ievgKbNkC6K08/oRN
0N9AEAi+kVYHubOCFlvM1t/aCq4L4834BIqWFIpJtN46/Fx7WR80UK8yggB8Ss0cIFOFGM8nBI6W
6yT7J5iS60Vk8QCrcFK38FaXRz/w8Whd6h9DAtVtFlO3B7DARrI6nk6SjU0BVTot5y4FqZEI9q3e
BnOwiXtFn48YF9bMPq86aJgTxPCrCJjOR8XtB+WypmBE+ac4tVkJezb+tMLDAOgdw7rgaX9Gxtjd
DWINsGDVNre8YS9dDyo8TXRzT6phOPlwJJ8tTJHSLf5dtWJJj+wW3XATK9BGcLyfm4a4UoU+PaMU
fvIhOaN6QGJogip0AIiECzwAQyiTxryxqqs/BI7DUVoB2G7xIB5bFPdDHujavg/rGD4C1ckFbotK
sYJW2Q3WzQAp0PA6JwF98n59XOtmyUGfAjbFCUPduq7IK0byUo1NjkcCgSYoNtfYIziQpcFTB7+s
cHYa05xSIERsqFPU6vF6BNzeHyBoyiJMqyus5A6y6QzSM2zTfPBhUwKRZmc8UOK4SiSlauBUeeR6
mLJpJZHEmbB828p+Fk2oToEJ41tv5uSVJH0P+1gF93ye3sB8588+Ze/Cjc33XVbpq7XAWyfYpKd0
TdaD5ol5N0uxXngsP7eAEM+iTRBr7JrxZNatu1l9n8TQnuv50kTVemBNzZ7mehgfPZJWJYwhboD2
vCG1ij4FsP6uGXZlxEpJZT6Qpgluem/4VaqmvUQNP4601UjmhA9Aw9+7AFh9mMoeKDat8qQ2/dss
rdVpXVL9oFL4am5W9Bjq6lva1VgCayFO6ZxB/BZzD82m91cBEONW8a7+aLK5yZPZjKXyvQazwP1v
XPdvIfIMRdS1yXNX4RAW0i0Fjm/L45beGayqByXISzWzIJcjEw8I/F57i2Su24n5irB3ve6Gi24p
OzDQvScIYdmxcV31Mq2bOzHXTC8uGOK8zlZgfzAjzolt12MPE8wCJwcdLcmxBoLXIZaN9BMMk5Vv
5bTRME/S1l8gAuZJV/e3brlNAIBHOULu5p71Y12INBwLESb9uzaIh2cUVd3toFNs9ZwgKtVYsMYP
IzCvU5bU6h6201HGu1yPoPGdpWwoB8eDk2iZPIYiqq8JMlqHKWrXm7pqG44Vv40fNYcbJ1gPcSld
pxJZBg4rw75Ai2rBaSGPfLKW+Adlk7bo+EQuo5+GI0+t+7ymMGrzWXsUKd0c87zraz3sqQtW8tG7
16ET6iXeTBGizP0s66wqcSC/yVXqYyuHDIrYEExn4K8prPcOiLmfurhINGCwnLBuuFMu6grasfhg
jURMMWD112qZopIN3mJLi6FM8ix0T13XPqDuLeAG9Ucbxf4YVgo7qK3IxWMdKLAJq1JgyMBNRYPw
t/1lkvmC2Uf5utixHKHZHkiDGB1Kj+kw990bnvgO0CzYRlAhc1joIWrPIS71C/rX+gZ5P5Dzw6rm
vN5mJLfndS5qEcyltv3KYHRUyUctwik7EmCOADTDN4nChpTbrW7viV3Iq1NJ/+AdLJLQRH1Bqy46
VoPvB/Kcumptq7IyqRhfm1WaGCD10GfybeJE17FLxdOmu11cmo1v7WZw1sblqwsCZG8HVMp5O8XE
w8HqSWKKwba85Bm0Cmg2NfSCpWqX3NSb+6ZixA9thiNEjcA/4nfGl6C2FYhco87VhgxCTkzqynBO
m8tqUn2nFf72OMfjJ4onj3bbdMQnBncd8INyrZGNaBLY4XC23YCEbUjuxsalZzBeHk8wmrn7ZI3f
eiFUricef2W9mqvcQ7W4rcBiHLjPpqdJagp2V06XAFLLm9AKUcYUAGM+CrvesH5J99VgK1H1ReCR
UMKg69/TqE13E087Bd3z6DYcZnaZQszIaHhID2kvXMnjTSLrGeDzwk6N7xwE7w8zAV6EmJGS8PlI
EOU67LsixJl7QoQTKni/bJ8srx7qNsVpDYEaPjub1aVpa/C2y+rDu03VUdEu81xOtAfJAr8wXvOq
VsjXYxcGzuT0em5nxGpzZDDkxcm2fVun/fIJ7mWMnmk299vg62cJfPyY7ie7kqI9BdmC7otHUtwH
lbFTPg4OsWWIH+etnfVzVclwKZsRf3X1GT8jtj48LXUGXgBs2nsI+JiXoVL9cRjr9xVit1cWIQ0L
nCIMbuiuHiOmEqp8NeEtNHf1bISbhxI805DcrU6ArxL6M+iUHsKQhzKeByL0BXRkbPuNr8HEhcid
PXT91n9oQ9W+S1tbnTCdgdSYdkCiE1qh5V03rfarCRDkVRGrb2dZqxJHNBzbqcVDiOS/z6cYSjpy
LRNqHQjkUVkJbr8gyBKi4g/gwEyjg6iWpJ0oBwAeTxOo0DzUHmFy067RYYbAfYjAM50tyNuz8L69
cmGas6RZct9zdA6A13EzhcGXPh39O1GziucxifHl6IZFI0T26kOHpSLCnW/DwreJfwi20Zf9qqrT
Epn+CZZ5WlKP+wq8OextHdaXKuqaQqHyxYSGbLwZ2ooULdoyaI/DXsgSPl0RkEFUZQj5voLBKgbv
mwjcdgh1fRwXm8oH0rUzPfRbjGZME+wCuRkRnC5WEc+hRWwl9l+DbQgtsLWgvYkRqME/aILtwzI4
5d56G7TYX4MFDe/yiMwCBhsg8YCZxSrP4GrZW5ySKU2P43eFj/4u9/2PZGYWbAncva8dYi6Jfgtk
zL3/Qf75F0Qj2YHFH1hLkIwcAnXKEecMoe78KihD9bVtT4m9r4OZw26KRE5g4idOnoM0BcH9Ekl6
Mm10oR0/Qtc8ckEOaVLdqRXTNMblgK96ynxbdro5/fXB/ZL//P3YEHaFs4hEKRiwn/UeSYwewiqy
90pN94lCrVjdNObvZpL8ixMAR5QhNYNQ/j8p6rxdHJpegGxNFOb7/+OgP4LYPn7/Lv/1YH6XJF9/
HLT253jA74YKw1X794LkL7PL/t/ajvbf+0OWjOFLJxTzvOAl/2zDEExZxcu/Yc9kkBh/Fx//MGXw
8iLK8WajmEYpQOd/iJL7FC4acQx0h/IH9CRK/hNRkv5syOyfSCKoiYRGuEX3N43+fI/2pJ0GYjv+
DeLQgqozUkwFfREq0/j3nK+q+4xalc/HQW8z8J8FgQfECoOxCr/Uw8SGoBgj1yWXTHAMueiyAEyI
zRChu+shAqF8GDvH1RfeLXAs0aOD/aBFDc2IfEscorZP2EGT/nOaIpX/SiXV8X0dN1pRcIvNjENh
ik/yAXToYoey7vkEZHa0XMorQTuNQ66lJNstHvOh/S1A2Y7f+eGS/otF5mfdFi8pCvHsYlIZ26dM
4nT98hwnRDZYLEX6rbLj0OqbRbKewYI1gBNvQJJimFIBsRbT4/uwQnvz+6OHYP6/4cmRSP9hjcPn
JzDn8B4lmu48OQ7m52uEYWQYaRDGzdeWQL5qimWk4LJyrDiBbo9YgYHKlJNYaoZ9lKEMGR4tEGPE
uAjzsaWXBY7X3EFA0OB87zHTQ+Nnf32Odp3+x4NMCInxUm6o7kjdU4aT9fNBpjqalw013JcBWyLu
ihbnA9SQ2cJl47e04riT5hou2mfZ8gHXaEJ8l/CbNGgD0+Va4Prt99Im8FtD43tzyxyqKfl3B/oz
Ag+/gGTI5QPWSKME1ub+cqofVXgHCF9lg6eYJ4MpO/KA+kr166P2S6OGwupN4+ACcPj42Qi9ZtzK
tPNb8GyVqs5zNoEJKaSHsQ4iVA9LtZc6cQUpE+BH/xTLDHIKdA9gXJiSFbQbGS4hxnvgX0WQymr9
N/NYdsv0/3dAhm2PUgZ7F/YYxmtjQfjl+4gmiMREITyipwyjsvZJnehjn7IFbeEwLXH80vGwWs5/
fcV/eSr2z2UZS6KIY2hnik3/589VK2jbMaDp13rD0x7nJlT9/FGwKoI4a9tmbR6GSizLkgsBlDn+
m6/962XE/KQdBULJx3iKkUT7aflhFhRM1Aaj2wT9GiQYekQLbsOYf8YSFixnjBFJ+vsmICOBh6m3
FXphGKKtnDFPECflr0/Ez9s8LgCmMWF8IWpvRFEw0+mXE7HEDWDDbqheqwyK2HQatYKLcggqiaEh
J9DNDlflrz/yn788+km87RbTdzLw3jsD9eOXF5iug0xZOH1lscX6etxI7El35JNdZ0Q3AHPH0BRw
1tEzxDDkX5B3MFN2MM0YKvs3N8I/PfohOuL99btYIvF6sX/ytWpUTzxTS/BFNMivBDduQQksculG
MY8FIhjMs6LBeEdwlS6LENrNAe2I9VmquEVULyDT8JxJAf+41AjhRk8SAYX5y1+fs58rxf25pyFj
IQiHBLsnGKWfz9lqoTmjrHdf3LQggJYjcBniZIXOUoTT3ERN8Aw9V+8PDVr4/Y9G1evfnSxYkD89
rkA4Ma0YpiKhSOLglP18GDg/gzaDUS8Ym8ghjijQcDghmPSRZVNBPGRCyB/b788wGn/8bP1+UyuI
5viRswuNMfDD0r+/rX4h3vAwo9rIcDkx5AujUf5pEe9cN8tKjOpFTbiW+kCh3LK7iAi63dJ53bB4
ZZXp/XspHGiHHAqmhYqCZcfGT7X2VXAzSdb691OwzvF92sR7geCYkX126la+L6bjTDMs+EhZcvOk
prbz7z0GRcCFD/t+37QarJVYTscB8YG9g0Lw5n0qHfyFnPJ2wx+zD+slLRWf6YyA/bqvtJ2rGxQY
+vvHQ/0LNpun43d3f0TxgCNvgmGvDRbFZffZzWD6ERs1EzHPDKg7ZO6pq0CG9XKKdsa0wpCUmmFz
/TSkQ8Xem9AQbAlJWqPOQGU/okT56zv014UEZz8JMSwmpQyxNgjMP98atNqGmoADe/EEYcXdDUbK
fkYaoR37M121xe3615/46zMRYcZrGJHvcNA+R+eXT5yncBYWY6M+UY+pF1DqVrY/hBGSpNhCYOny
+KXCLFTchDZal7m+w2g7DCL4mz15L2d/eigopkPvNFDEozDa5+b8/M09NasOsli+l5jesVC4EisP
vo1aaNQOopsHcsA4J4xxNXOK0APYGz7WB+jfEQIFmBMIeCNfYHbfYrBo/Ozo1KcbolAkNk9LCva7
0Ny78RY3UYgEachg1WCmTUz2rVmEuA9HI7DHnav/Y+7MmuNEtrX9i9gBJONtjSoNpclS274hLNvN
DElCksCv/x5U3mfb7vi6Y8e5OX3RCtuSiiGHlWu977OKclj3aQiK4t5l1wE9h6VUTOM/HA1XSdXP
dxzRlNRm0+OuuVvkAL+t4GWQZI3p+vAF7IZNEOsrTMQ37og8z2yQjXseZU7cSx0efGoKHXbg98jW
CuQqWBG6MG7yDJFiHdJuly8A6nLpijWg6ZbeduABjhh5j4s/l8y6xNRrTO3MUc3sDJ2OafT3Y+kd
+/ZTIALoKIpYvFnVeIOOszKeft6UOtHUS1s07ks0gAGVh0Gm6wUMltDr1H2fx3D0Z64tyaZ1irNW
rkuKkh1hoZUBGbhxJrhBHTKmsi+/IEcPceAbcl/oEGfTBuekm/iuPBPrLc5pHfSH0gqVQB6kRtFv
Z6I7bvcfbu23WIdbi5H2u6iVyTcgLvnt1gY4CGGl2/lFpOO6Ug2K4vLTUi15+3XAUQfeYaaStryG
LpX0kkJ4uxIDJyzK6bxf6sBBwhsLS5sXYiXF4yD9LRh9YlxYTZrcihlisJXkurppls2rnIQay9rA
vsgH5kNi8yfOWA6PgooWj2IYwswatn4Fz8QgrXcL/nR5PutSWH75+4fw2xyl4QQlSbYIuJs0q/pL
wOWYxQvmAGzjWIeI8Q+XIMvNomkkpR655IH/aVlYp/0vIypAy0N4abMt2QF7968jyi5aAhk5hR96
TbXiyzDTXjg/EqnzfLxCevjcEgPso99gQZt54NWYNBwwWPR4SkZN1fCAgyhKAPoMXsRiwIQcnxTd
A9gBaouJP4CtClDBvL+2tDOUATZTBXNT4BG019eRluAU3S1oQocvMbb38ckGvciV+GXJ3lQGw3pO
/funDR/sLze/bgIsEsDDOLP8Hl8TlPRWak8z5Os5QN8z6FLIbWLspDgH7uKpGUiuCig0xugtEYwo
RX7z2q60gL0hOZtYNyqtLW9N+WLi6Uw7pV/tHOywSbQHTCJs2uobyo1FPYF8qtUXg3bH3HujY0/L
LqK84yMf57TX64MxPr471WXJ1G4CWBuAeG3lxLumUTFpyWnQGIbbCWwAxJpmBE+yTScU0sgcFmVI
Uk6WX3jFAd2/9p4Dst9eurUnRxt9lLHJnFVcnqTDachCzlHbcKnMsnCsZSjK01TO4AC7XhbBYaQ+
JXZ+bU3LB7QBbv6qvSpNdgIxs7OdOSW11OSgC8W7eLXXbVO/SlG8iGHXtbZZbhKsIfYRNUHmHkgb
Rpm9l2Vbey+zP6alhYvYnqYPqCHFcGf1Q2M9sWOE+puvgkC9LOFI3RJRYutk/WM8LVV5THKyG4cF
bUSN5aZs19p+qJa+iyCHFlGDeEW247RjqMzd95gSEWngsjI9nNIhAZQd7YhG/So4JrVVBufYCa2y
PFKmdvsq+45uQgw85QlRmfLuKKmMDGnoLji9HkVgD4G9bxrseOFJx2h8qtvGn8ou3RdjOpjxljJD
mueHxKuN9p+SxhXdKSi8LI0OjJUAl5wcF5ttvaImYxDNWF7QDbssUUsxn0zaI0E6mrxmt9mWAFtZ
YEeZa/9ja+nA708MDqTpWyMIW5yzlkRdMcUwEU3BfeWGpMfvh8tfwjOv+DesFx4ft7S9170tuovd
8boIFOWOK4eaUwhUFISFDo9TUzh1RZKafDQ1Ad/KuZ1U+GwqX6Zkpt8Efr4s9tP72UgjwwckDoWp
IFEIy5WnUs9xNN5ToEX+telikO5QKhTUkPI1TNHzLzeeV2Gb2FvAzZz6jlUbfe2NJRIVVrdODq6j
eigKg99rj/nKQD5pcyzLsOWRQXFJKFwrGwZ3ms05ACIJGyzaNXjQ/Oajm7oNn1cX+GhfdBp1HTKH
MOTJupHO2UG2mCvXX8L1E7JscHKuMT1Geu5+SzG5EcGhyMz6xEQ1lHwhcz9Yzw0qKdYpbxzSCHiU
GVoGwNIQbxxhBdZ8n7zcajb4uCo2HbwMnukQ9wmfVmUOR53GydfX40gMA/4fTjWtz7nxMIANO0tb
ildhNaCcve9dx4GmO6g8J9LaGqSKYbfNo8zXFm/Q051+BakDtpbnZWVLe8z04jkTYLlwveScNy2X
54CRxScI/ql7S6xpHWCBImE/XoPI5++oRa6PZhwxg+dssVFnuIax6fnY7Y/7UUqI7o2EW8bfgXdu
MQn6XhJjZTQxaYiNxEvNs/gxehLEkPzKsLDWm0uG+f1hYADj/f2IcWN/8dc/IbDGAG/nynr+8ait
y7f/+yFfvo/zqlveha6suQAQV9n4VuYBiN4j0oOZm+5cNFvVJgWOl9vPpMvSFhfv5UW14AAZauTJ
tEpPjRMjF9w4ZTbOASQB3fKURreu+BZXkulRKK5EgoYNGcoa9Ka1j8ByW4WpDef88gRbyQxiXbvc
UwaUfe62sm0C41zNCGb4Mfvyai/DI0jKiucTeDk/gc6wWm9+CuaMcZo6av2YDEMRfzkjDAqzFzDE
nh6uuVOxPt7LQFr0rLlKbnL9LU6uen4Ol6lgdPVDtl765YFai6H2usURCOBhb9noxYvT4vohwvZ0
zavYkAx0y5yOi3Q9f/eG95uPodu9OUHaMHyoedbrzYNLZLj25LLXX+iO6xdvTCO+VI29Tod68dfr
bzTyDvOiV4t8fkAsw+/NOuGk4grOTugMN+IyVvKij4fw+OORx8WouJwpFyW/hB2g5cMLmZfs86PT
LYH9QuRWIGSSnQXsfmv3acKHA2OiZ+huqCQZtor0HokDXlOmT2GbrtNZs7/ydyVUySI6lASL03wt
4r6a2qvBa+26xnbpod3cJH1K8sqJHUgNm2zoer4QNPrVGcQB/59rQyrHt7EtWZuOXH4FfmtISAoY
VfDpkMXb8TVoEgga+2Re1rFvYpby4jCJzmWFiRDB6wj4DVtsDdyuSeL+BGRFLdMnO5gK1pu0atuy
vPqRTi6GKlPFQWcV592v6H88Ia5kkfE4juJ9znQthl5ee7JSPV5FFrVmeOmEyUxwNVxuHboj9eOd
kLSw4I7wr/X+PkBrxSo3wNXh35xJrqOG7PI6xC9ZvKgvDU/A0e56v0Oeu3xBKdPx/R3dP/hTXi1k
N2PPhQ2yIWUxB/WdkI7iO4LZWc+wo49T7/lHkmVx/EqhmGw6cJYIsLsVS7RcEkAJx3JyV50PYw0s
H9X74DP2ihJc5VCRmPBvYA2v82nwTE4SPi2jgaVSBMnMntfPrDTFgbPe+vB0LtZUgatBCjSU/ZqU
H1dzxV1+MoRn+FlN0iuVn2NRrKkyeGYsP3jYRTA8eiSd52Q/JYU1Z4fASEiDlLVxIIP7JwkUfPZS
RMUdqBCD43yzWB5M/EPQ1Ou2UfvJOtyUqxwG3+VJFgNWmbPI7VyM12bx6yR8LBdtLMx+y0BWYZFd
HHxmvWV8WUZC0z8Wnr3eAxV7i8Wf4+WaparwRq+5gLhuDUqcGPILAK+pCqozsk6kjwfPbfvB+tNA
aZ2SPTuaAD3bV2RhrW2EdkS9Uj8w5fDBTjtApNvEn0U2PSEJdET3LR7zsXM/9QlyafuoSj1CmrTc
pS9fF0+7XrvR7A4wzQDStcSUmEljrHuM8rqIXRiP7WyFVH8Nlalp9+NOLu+yk+jS/K1PwXy9rffl
pqrGdf2L53RdTYj+18mb9/X6Hc17Djkp3PXvfMe2+I45nddvTGiUwndwcl8z7HmVSKZySrSYnJdh
duS+YKKusxLlA//yY8gSU7ISYTNY/+mSlV2XUyvdqmlWIqRurezoQWd0QGk3xsaQ/ZmGCknsnkzX
rLM8tZY1HdhTJ+KLR1g2nLoFiOCzZ5MFP1NlWK+8zKk0fv7xQb6K2dI6hor1fDmx0adjCXEaNVJ7
j+VlwSovicYuctaUqFV1axKyhyMB+xv7fQcaO+sCbT3r3Jfc82Co4o1I+dI1jMu8ic8Ix2q9LP0+
4awWSyt5TF+vk1y6a5lxB5lsHZNhsiBs2PhZ39T1PisqZuPh8kCo2qyLXhnRi4rlHd1McZO5ogqj
f0h8/XagJ5ezmj3sC0HK+UsRCEgRwWkp3ecMLAhXHabpxGwwLctsh0qAi6hGEi/ZZkT8zbX/w+nu
17Pd+vG4UwAxxb4PqeD3XLTSU2uZPiRVdVkaC3LAXAXnAGbS33/Ub4kmZhM9oGw+i5QV/w/WY/1P
dRITlV2UEEr+e4zY5dS2204mnncPQ2sd3XGQrS9V5wVvuPVgpPnbH4vj31/LrykEhBqMn8jBTB1Q
Dmec/1YpSUbhkr4t0ueY2k7wOfedNR4HcBNC2mkJnf/pOf/1A+knR+IgiGKAV1h5fr15INq2A+kt
eeqmho0iLdnxaYdTssz9mNl/f4POmrb7T8ZivUNytxh98HRAGPN+T2ROVeGlzVAFTz9WDJMta9Ie
I8QMpXry+mgEJ5ss6lEbMWPg0826ngvF0mD1i8d+9A9X9OtI54o4StGqiwJdjKuegtGvj2CObcuE
s+ieqsukMsR1zPFJl0BiD3k05ryCzNMzMzMWbA6EFla2XkghRacXXBCc7A8+Dnd8DRNLy7xlqe/4
duZH4pzzWXCe3JpLVUVeltm/v4nfXyMvzrOF7VMxcRBd/l7rY9/tBgzY4znry3VlWt4DIQnYUT/O
VqQ9uv39j4bj4fK+fulN9ttbXD/Pt3mR639rU+9fn1k4EY0gENPnH9seArWu2NgtKyuI5D5P/6vU
mr82o3KQfzEx8IdBoPstzyUQlTpYs4rzZVsiSF7fRlhWzIum79YN4+9vcP2FPw1TBgTlJ48ZiB7F
I6P5Wz7TzMsE19THB4RetvS3YV2H4nMAcvMfp+BfP4pXF1FZwkDMIfP3e8MpWs86pUfFJRQZfbIj
jCOIVnz5+7tyfq2t8dtRaMSUhHmKnANYWX99b409ZElB05+vNnD0f08rDO5rqKgEzVSuRhONDfLY
2lNuuAlVRaVjUxGK9ttBNFP4UhibRfAfrusiEfnpgZPD5BHECHfey9a0GPv1ymybelGYZ/1RLa6d
QbL3YbJyNqANgW7/7OGmRcEWMzA533hTJwun2M3gp4NT3xBFIHFFcFxKMlK3rkdOxH6oEx/r8RVy
Pyqm5wTbsDPhZHMphX3qO/jX6V4VrteAR6v04g5bu7WDvt5FyicFeCsmjITBQ3ypM5aYTCxxnzS1
0013Jb4oeFsEX0HukKspkJBccQAK83pXWYVkiPwInELAdozN8hLucHKI2MSC9+X1cgQq358mpmOX
LYUj6xqemNHFbnXVutimzo2redyEfoEOz6JHYUtYe4m5JBIL3psNemPBGNEPtbNsml7FTb4LEDrj
GPt3KqZjO6dr0yXAeo/sqPgZnu/SRWtwEXYjGS/OPGVA07+o5SPrktMOtGGqKHm6raa655xHnYGW
NC+CcDwW52AeAMaeisC21iRFPyryv/PlfBibuRfdLit1TTqYzFBI9WNTZEPUJlu48qkBZ9sJVE3u
Q9zFMjT7tGPR6T74czwu7QfqIGuljdgUY+q5HXqKGx9ySRY8xfXoUWw/ZKpznGJbOwTDf84cifsI
f8Vk3M8OPsYhOpPOS+RjE8dFiTOz6S2bEzoL2gQdeshQ5Oybdubd7szkLtjzbIuMybglZAThuJ1B
+5nbMqZFGSrZqjA5p/w4UtRrsU/S7cauBvMW2HU5423yOAiATcb4pj42ZIQsGOyXUuCPNbJDVZMG
t1HNflLQ460KXE10/x7/kZBf41dgtutmeBka1XuU2oRVyVFSxehFgIkpO6gdVti0DbkMt4TZZ0pr
jD+wubTRs2ywYB7q3E99bK2pefbnHBf8nKMNzr1RXOW2WE61msYrMiztU6gCdzvFfnYO8wECUOeN
6kPCoL7yUp/mG8y+7K1QEqatveKsYgc7UlSJ4cghnFSX29ABT9qf25Lp2BgZ0G8rBxHtZXT16cC8
wDCcvH3R5vp+KarB3nNaGPbRbNOAqOyD+msm9bPrePJGeVZ6U4/9sPd7UuPINNKrsdUx7jgTIeTP
OtRBMv+W911CWziJv9Frmp2fxN11tLj1YU4aqtOw1QC9l9Hc0BiiCQ+GX3mKOCe+0eVHH1FPJQDK
y+pYgnhZNnNc4Nwt7PZZ0uuTbkGkjkBMijZ9MdMSfYG265Ni0PUHE7n53nYH+9qz44ymk5Ylbj3S
hwcFwvx7T2eqR5KaWJeyQcTfHEpQnLMc6TyNbpHlB4nzYu/09fDUjx6JEJaCXT9P+lr0CqujX5to
C8YvyaKP+ejG8wllhP7au14Bz1PLgeNXDtYMcosffY8GP6x3VmKp6zpGJrHznKF4hPOAXQoNwQ1e
f6fbAm9uv9hFL2+n0LNv+sBZR2jir7XddDTXE2H2nR2W44msvHWdlyJzIa3lFY4+A1uLTmI0pBzQ
O34ysjPfOwscG97L5Qt21BZ8G/TN63hZekZuVgG2Qk+kNKYgU07XgU47VPuOzM+zA2Rg5qi3HY2o
xDUGyUpeqwm3K43Z3Bsf2fOGDPSrb+avtk6Ss+cwfcZeDztSnvba66DGg+vPYJ69cGjOMvPUp1lO
xIo2Zfe039BcZCrLbQg8Qm4sLbwvVMzbjXCr5tiSwNi4dj08TgDOHvsMJN+2HIb0pcvm7qOakJBv
OlpXbhNnNQ0UXB+VYNomlUy8KQMGOUXmIXZ7GIENVs4vRY3bmOJTDZgNAoyUo/OI6zQ6SVchHFd2
cg2M0PvSRzibCuoQI+UQT/OhCZ1MoM1wUtbpLT5uLG2VU8ZflEWwtYuIG4uNX/TdQ2CC8sBCHwTb
OF/Cq8FpswfUfmhOTKZe3Lahb4OenGMhx+CLEsmL4fz+snT1Eh076eFR7er0+8wDOWZDqPWe8HR+
HlTsJxvldVSSyxQdfwYLMoghO0LdxRydhn38EjdD/IYfVHwoVNK+jeDsv2sG+G4E2XjnIXg42uwU
u27qhmfiXjpG4a++tVRffl7ACR4FbcXQLZHmPmd0d2Evm1iRcItH5Kn8MrgKKRhtZd8Ux9LX6gXl
k+D6R/fasRsAhhjgP5Ev7B7iJlNXzlzFz3jOl5u0L7DmgXFcj+d1fm48e7hW9Ll7aPpEfUBk730V
5cji4HYzti7Qjns0nebeEYO+mVRoTrmZ6HXV6qg5JgFdhji2o/wkHROfFksltwBp1SPuh+wlIqXz
qVui4QMbfnrFZAvvaLUzoIQM8kMVJ/4tlXe8FQPOyF20zI1gvOPVWlKrfSgpDTykcCQ7ethW9kEB
2v0kB+3RzcNfllsVe/oGuWNJ1qJuP6RiAb2UpfW0F2EZXTnUIrdAgr17sCyCioGyvlmJi0Lrdsa9
mtPTsp6IwXehJtUe3Za+gOuxt1tVVgAPYpncGkumD2R/qjMdxJrXalBf+JmUBHTuvPY1EUyhw+I8
xcXafVQ6+TV0YPeztgB2baF9Y68ZQ/2Su+PYHTGXA5GJMye88ZK1LQVWO3DDdRbJHfVlD6Ikdfgd
JH7sPMUyxOOmFklzbi10CDcz3ex41oFtBnXbIcavDg4oVnNqPNiDYvIsyKgxLK5gUlm7z2KpnnD5
jPWeUvQMYzIv23xnqcZHL5gkjnUMR1qdPc34pXV2XEMPexd3U1u1NMmTrUnL65JcAZ0XnJDIZevX
OhnvyOIUGJ21k34w4UIPjtauglvEbImzMw4h4s1AgmB49XNOpYp1RMkBsMHGThvkTlfjEOC+die7
KT4sAu7vuJmnDib/tctiZ58ij0rFsVvpJ7ts7H39TBOqElqqm1Y4gxRGaBxOgIyn51yg5tm4+AAf
29nBJmo4ABdbO+xc+9bExYSRUlFfuKPBzWJ2yGxp1ULG7bpwaQYJRKi8Hqx56ot7uuIF8SJ4/I09
1TvyR3W5qsek69f3Az2oomFHF4KAdpGN7lvmQ0TZdasdHLV7z8FmfItpsAgwu5F+Bq074SgU9UxB
KtRFedXknt/uU+ObuzInfbuDwDNdiZTO2TuwSBnmrYB2P6cypSfERmo/nPGFUZUPBnc4W348hVgN
Ew+Sm1cKUoTkEl8daalvY0xoIpTEvkbXFUfsU1gDGopvMGVWu0UzgETObMAYP82WB8J+22mM6zTT
oODCN7S2RWeCryxCHZyKTFZy4+O+mmLQ9qETZnvpQo307xxrDPQLReY6uSq6yPuSjuPnhcaLLylu
yRQccLHhmFA/GzQn9MJM1NFm87BZJAJFWS4ENgZj6KxErsEh0E5WApuQmxCxt9zUtV8/q6aicaCC
mKaj3GN9HYf665AmtLhuAWZ36YSdpmRf2TpTb7rdwmbjPcTQOp9DhE1ql4/koBgPa9cydHrmm9PK
8lHSACTa92GYAh5t2mdN+990rye67J7IZqfhxoI7fqrbotu5TVcdYCL4z01pO/sY6OdNmfjWnVtO
3o0rKaa2Ka5KGqSk7c51k/FLgzX5CEPVpb1GyCa8s+Ox6/fSCdozukYznKSi803cG3ondiUQTC/o
R7mJHbAJ2xahpj71ATe3n0m+Py+0ofmWUI/vjgV1v51iUprNMpfqzC7P5p/T0pke4sQXXELyxK6T
HzRN6La6kTRxzFPnMxnB6YCYKD62dlwfQhkWD1Zhq+1YB9lH8LkvFX1BqR56zSF0k+JTa9yh3YDi
xRtpJ+pauyKZaIgzFREOQo1tUwKFLVObzHs+jVsO4eK+4FhyPRon/1pmIvxc0sbiY+kIc0t3dYQT
smtPdIOZXykKuHiv42WSG1HY3V2QJIK4lcVxHYTeVw+uIb1Hm3rdtSe3f2tHurruqyCnQEuSG8xz
4zd5u+0V8ChqYEtLEhPPsrPFrwgSkC62hX+HHdN9yyDDl4AjuAbgDiEGtJLfuyUtx5jIZumf6kC7
4Y4j/EgvXIvt+7qW7fCH5NSWbUsphP2ZjRezYmxFZryyhjLYDbKwrvLOd19WPcPBobml3uS0XL/3
/al4w14q2R44eYIeTFBptYkvbikpqhs5I3bZqJSQ5nbqtXwr3WHKtz3pz3GTjxWUkmFmrjApOadp
SXb120g1DfZ1MY77phjFNcnzFClXDtzjapWzfofENiaHOsyGG7paKs6yhCPDrko6oC1WV+McsPGx
v0JzrD6Fcpy2ZS96Ov7Rme6sTeg8U/WLYtRKxHCbYDBZdTQEVdesfo3ZTx1YEUK5mNATdQkwB5EZ
B5BusioEodz7tAuTI/p7lDIMItiQuD29cjykY0CJpy7xDxKkqf16jB23CS368EP7okmWj01Px1ra
9Tg0j+VUgQMbAkjQ0nRFOUDm56MFJrrx7gMwCtGmdLpcfKmQs1qAUqxogg9OIa+c7Lsya4OW/tsW
MxML6JJBzAC4a2ys6hl1NTzeGk+IN++acU7q8gYoMimdbU8naUc+VCNZK0FXwFTH+qC07PKPaVp6
bbozTBXKO7iERAPLe+qwWR9SYrXmpAFB1H/2XT+N/h5Dc143ezhpTvmc2C41oaNEwDU0eOU9yy4e
Ci1L3oNnIeOCiQD+w1BVmhS3/72mearNc+yLZgbLmE3+R1/5bvZ8SSJbci2EDFW8pmxdJ5nkDf10
VkkBOoa1PsM8XODTe4k9BUf03gvzrXP6OP+kJTSIDNg6CTiLk21SmIAtguV4eNUZCYXodiCgnM52
QSM0b23eprvyuFB1422x5RVt8SYi3Yz1zgeANDc3QnN7yyZvUX/0W8Q4ok6exeDLPNgHCGhzcW1r
3cFH3ol8IMbh7JB2BwkSl/XYGtpdiTrqDhT5TOguY1bMOc4JoiLvCFannmdJdngkw5tvkXpp2jXs
02by8movDUogWtCqpo1gjWov2tP9MUiozo30lqJ7q9fF2KbnRXgQUlT9KiNNK19UP3R5bzHFbTzN
3Nmjgqm/2U1JlIWHBijGvg36ONuNCv3MtFncjqLoEuj53atzHefp+OCj2r0iP53ftnYitqUb6LvC
med6L0WNiGyMKVBLq3ouIHuHp44QDl5zI2ePRpVr32g12Kgrp0jCYELaXX6Ti52ULK105wHLGXka
6sgyP/X0PJoIEKxqTwTKCTEppA/gPPCGepfU0fRmLck0y42TQrx5ikAW+zuTN81XBX+Gpt7FyNGg
WayR0wjQq2xPOKH6K5355fgttaY140JEDZl8KemWjH9sTKxDrZ0I0ZC7EnvouduCe5rt/srp2/BT
NVYeCcsQCF+7JaGYrzz1cO7PdRTYeufavh4+IslAzrFREvXfFq1JNxIgOS56J5Jb55STN6z2jjj8
bqIQOG2MoHV7WAbVNZAO7OQIwrFoofmDS9ht3Vn3OxqYwgoLrSGDrEKLpiWcUpo8oPm76mTVFVtN
wuxtQUjB2EjiR23ZLfe5yANkv+mBJhXTDqpfFO8LNB/fLURVJA8Lmd5aLMP9Zw6XJnsMi1qtUZdw
8ysimOBaeaGfv7FEivkoQMk+0SUhuUO+mX5LoenDDDTLhIwOsBXoxiWnd1Bum5do8vWDUXBmzhJ7
HVXrsG5ZTWnsi6baj59gyzrhLi6g6jgkLaCloNn5w4i1baJf9t4VfQgLZJPKf+6StD0MbmN/DFTv
bOIQfWSmqgXnQL/MG9xB8xmvpwtUSvcjlqeqQbgf52M8nkDhoJrrGzrMbdLEADAyAL2RbHAa3mLk
BkpF5Yr6L/7mvKc9qaCxBJFPQhZmkCGyR5H2HUFBM/d3Qkt9m7rOGO1sP5XhAYGG/GCmcEANPTTc
JSqF8LOnMliJNQH4fWetEW8PV7nZEFPP+TuXBpkMfudsx4ZeoAgjXfKw1GQANksgJeCbEeHfToDS
hRk18TOpj8wPOUstd6OQfxpQcXs36aetGfz5U8hqMcIcgey5q7oxeup9BZ4NUpnfcSDIyQLVbntH
R273BohPGSJfSma6mjpJfGNZmfs2V3lJnxTZP6AhLOAiRe4XvHW6of4RxvOWpnQF8Deg6PNOm5k+
KZWKhmSvM0iSrL/wEW4Kx53BsgTGf7WSTE5nMlcQNxCY1PA3Ze18ymOUGPQPdNS5Rfli70Pjw31f
Yhe3RZfYfr2vnSL7ALlBmS37JlEd8Tm911T3zvMJ7o2AXkLeBdxzVNXiY4f6I92MuoJdUbcf1dC2
myyHPBei9ETAlY4M+Up9Si1jp8RWk7WFiO/cKY1JsCfv8rlJtXVSBZN6p/IyvB8Ael0PPn0rOJGX
t+QFwisrsaNXMsbQ+tMmDd6ku4j95Nn906hmFzxDOwCKGFcOL07+GklPQ4on7Pvoqhc0NdvRjYXA
qc7j6dj4K28AF29OL/AFtARD3dt2wofKI2LnppnbDM2icT5mCV0v42RwNrLXNsZCv9zXoAb/RO5s
7zzfG14iwv2j4yXOW4sy/iP039nfWBMPDivCR7xA0d2E+OAo6c8B0U5/QTg9PEhtQ7OJhtZ2mAfL
Q5xaNFVTjlcf2Q9UwzGjFzsojjdk0axb07nqj4JkBw1UOKh0bQ7XYcqc9tWKKu+5yEDV04yXxyhl
41CiQwFK74evsyb7r/alJB+k3tigynrcUZvHXfWRE21byyfl9a3n3w8FLYwmUA+w9bHSdviyES9M
MLvooykphLb30F1XO59x8ZC4dHe3pyE72TqrC1D7wPmHlySfjP/Vb7y2vKKjUz1428RT9kB7h9H3
jGLxKlHZUGtDt1HQohgQPYJAZyFsjGy698GqUfZ0ggVEFnMTuJN/8LzGRJ+DphlYVDpZVhP9jUI/
g/dAnId+YmfNQQq8q/PQfiGTJoxH7TXj0WbSIK/3fCSqmWy/2501h/2OQisCwn0v6WKcUUnN0xIV
k0yTVdzOGKTLzjEt0sXuHkcRDRxhcjEFSr22kUnGYkeBOOLch5Upn4ozDR973e56E0SBs7el0H33
pukV68wbfoukP7xpPUKyzSIzVoYretr7Bc1jrXm9Ey9I7Zhm1uk0ht0f2koXF7BNEpX8Gxr9MJho
LN9zYL4p5j6pArh9dHsZD39fnvu1ukzVMKROj4Mzpv6KCnwFgP6skMh9QOt+moffylau3qb6IvyA
7Fjxwq2WstQ/FCp/rcmvn4iNm2Ll6mCl5LuiAn7+RJJz0WDjl/heXz5xvKhqhN8oSvM9oDSNCG60
JwvLR15QFLzc8n9Fc/j/dYz/uWH8/6o//Xo1/8daz6P9j3gZ/6MF+Evr+VNrqN3/B+Pw4wd+gBxi
+18O+iz8P54IGUY/2LJx8K/Ac5HxuOHq0yCH9h+0tviXD/Q6YoghkubneNVUa9+p2/a/REDSmUac
5G3XPnb/DciBpZhB81OJGZ0HvAgRuCjnsURgCv91UM31MIx00I2u7a5m3lAX2ZnSLZ8m4Zff6mZc
TmDpAdGj+U3ZiehjeRaiVp9oRNXLTRL21gNyHDapTM7jg4ea7bVc3MS76fJp+poNcEpPJJu7ZJs0
WljbjlPvQbOD75OpCl9nfzCPWkkBUQcldnKdFVH1bRxn/3bkDP2aTW1BTxu2bUA8EVs1kkZAVYMw
pyyGqwMArtqzlHegRzGe5JumFsE3aozVd7pFn9KqWs7E8uMfQ955T2Vi6WWnR5n8SZRe36fWe/oz
w4eFvu3TwoH4i5ek4x9Tykbqzn32pyUEifM49Tkqqyl8IGVEI6ppFv1D4afT3RKSsd3EEMT/5NBm
PYJ6gLQWjnV6Hi2XjBTtA0Cz0Xo0x5IpvFs3K0pymtQ/Yly5wNgWmTZXHID6vT8m2SdnFum0FVEd
HfvQJ8CLa6i+s5Nl94jkTj6NCIBumyo9pktMadf1xqPdUpbYLXUd/D/2zqs5bmvNor8It3CQUTU1
D93oyGaO0gtKIkXkfA7Sr58F2tcjUbI4vs9T5Qe7ZHVAI3xh77Vviziase+xSXVX0xQbxNMLQ8Ez
hy8LmJfW62USOrRbHOYubNa8V2eoE3HVhVlzVGG2BHzhC6fVIuMkZ2pw1jIeYf0CuBAHRs0Ceap8
bCGMwW96tyAPc4qrfabp3ddYCz3JZqYglIDWq74FIS6PwvXecB8cHD9nDq+R+30pAJPpK2yZBHQ6
U6Ww27j9U84jfuUoS3pnIq5AEsXzNDK5igg/RBXPUCQqhnSTd2V7CcSxXTPrbDBbMqYIrGEE6qon
nTzKtOBJ7MRjdOXJ+rXjVdRel2TjBppnVq9MwnMSeAbMQhgNZvlctqaj7UNAcg+hGtNDbyKBQBeZ
mgcAyf0XZMYey6e2D6q6tLc+eVoM9M3G3IrKh8M1JmK4nHG6pg+NnoVjfz1rXlLlGzFrUu5c0Sc3
w+TGV8BiJ5G/8OsapHTERZtwbEerhNh20tm2V8kF9PEipNUCJloIForCkj3Ir8EBUCqM+8jjPcKu
CXBg3VrdGG2GEsTRGm1rX+7DUtRbMCvFquQKXfckXh4naWXbrsgKLu9l1lxB6YwyZsglOcbAGqoN
lrVi3UgR4hvJppXmSmOTkN3IoMtEvZGJMwMj0TmFl7saKwtjk7/Pmcyc5pqNFUQBFPB6Oe2dseG4
K4RQgG4RCgSl13IGoifRGXpXkxN0nTJhgZIMjp5UHo2iLTYJGUUHc/SHkzJn+inoyLvGVoqcj2Ju
zpyuYZcAO/MGJoZFolnl2DsnLeWN5nfXc8yFmZH5h2LuflmQOrmXvXhtZQWpw5aiQq9/pykKwJx+
Z92V9ETJaIvb1sq4a3nQ7JjlWghWnJQuHTovdWDkrXvDAk2nsisQhg++xc4ElwApxpW5T2V040Dx
3BQVQouwge+YJjrVytjl3r6dnWI9Zs5ytKvhTjfNOND7yUfYT36xkTuQUo3UuHFqemNuTyRfWa19
gLRbbByc/0sGVqfObTI2N82YwoCEwvZo5pb15BbsBuIMRf5Yx/HRVdK9Q8uszurByck+jjruKW7F
vQPMXKg967iXCYrMovlymXbB54pIVCF471sGDG5PwIi1V0SVnJgG+kwrumjchsas1pJuYI3cPmK9
njUXheqTndsW3lnWGl9Q2zPRZw+1HUMi1Gnu5Qamro69mINyPZBPvQlnUiEBZuYcbcNMuVA9zfef
k2TiIeKZqGP5EeS4jkOtPDGI6C7TzgPKhnRn05fZvCukoW90ry6D1HKZ53Ve8YRnwLuCV0NOc8TP
/4T8lR5YgRvNxvJS9CoJJqQKd4Zv5K9Qh+QnV0TWrcsA7rpp4oiYq0bf5rWlzvtZegcc3Sw580wD
ne0ZOTfdOFG3Cbb+o8dY7YvZcUrjHBpO6M7Kc0/U3R47orjscP2sR9korqphuo1E4XiYd0VywQBJ
nnRgB0yLwXbpsZ2u+7TLIAN63DLz6FL4XbpPiIS50nCqMRHtsQRF3PMDM5WGgd0onnFj1jRTWVqA
58rD+xh7KWAMwAWfiZRhiM5YKDkZNPz7zgiRZsxi/Frg9FzPZj3fmQhm4fCmjJHyPJHkkTXdfRMN
xmkGqH2ah4pMC/w8KedbE9+gqBC3UNINnIhpHUxDI9FqErH3yEaHznp2xiuIHOSacWMCY5Sk45c4
g2xqxhbZ4MoR4wZlBJRCg7jQlLPySB9/zZyRRVzUmkLKJ71hr2EgaB1QLj1NWpSXe6jNbfJo2UZY
SuBEjuJJlOnQROcqhk9Zoi/ZKAH2eTL7kQEd7tIXT/bOJszQsWCD4BZMDycINVsWMljp1G7Q0aSM
Y7NLsoGdEEjEAz9lHqiyzK9NUjgCu3SPKtLqoHHIfH4r+v5RfXxXFfzzXz9UsW/ZJ3/VtP99njy3
VVe9yt/+X39XaP/wyt1/v70GRKilJv3hPzalTOR0rb610823TuXy3wksy//5f/3DP2vaDwIYDJ7g
1JV/Xx+fV6X8Uv5QIv/5d/4dwaATOWOYi+Da1XXi5ilD/4pgcEhn8HUdR+rS/hjG/5bJvwlhsCiT
8d+jFtfB+zn/LNTLMn/UiDIWhpQlTP4xuRUw9XrXe9XozMnVneJLt8Zkt87f0O/DQoG3Gyeb9m5F
AsNWoYkgayox6/PojTtPuNwLthRAm25EHNia1XAD6BY9CksllPzPc2v4m6JMPGtlLfB7CAZt/pgs
xPwKXslLSjHoY2bKRoWPFXRZULwx9xPNqe5dvPzw2JEO9MfRTNrhvK2dcsPGbKSiNfKJet3Jzile
rLVQiGxYNZx0NdXAxJfoAJGWM3qVqf3cK+IFDCKND1Y/km0wLREErB0VcwC22lufmauBa760Y9ad
JAvkPfNPlSuGTK1qD31VpPWqTcrxum+0HU9rYKiG/zgsqQkxIbPFuoiq5VNNc/o42l2N4AASLkOL
U8xMo90veiCB4IC4CxmoKk+Ze7pmawO1LAloMaq87UCih9lMVoFjcZT1WQmCUBP7CDqmu2I2kTpn
AxifZ47IdIZoP0X9QhU6H7CLdZp15rZ4y5dB+qq2BgczYesxX9gYozGcV6mVJ1a+d/MJSEW5dWav
6AUQYhaQPPITastmXHdZ3Sv3bFYj/vV5LTqQONz92JymMSu+qB2hL4uCVW1/hv82TcicHAXws+wQ
eRiU64B1jPWJG7S46RC6XeUNW8YXv3Tr9NVPRfc6sXgazAuj7OxC3FIJiq0jExfZIUNd9wlw+0L1
RT56oojNjs4b+teFQROvJ4QcB3yzpYlAJLvG69Ru9AUmHMbZcNktlGE9SVLiEMasCqYFR8wmShy9
NEPLEOlkB7Gh3WVVfCmSeryRFOJJwHLGCBKsiSXdgIyOnkde49oyOdprg1n8Xi/1Xm4gKbCLHfV2
Oy+U5cqo82eDMZW59ZE0kkGw8JnlG6o5kmlrosn1xbEzJYZkM8qPaZGkYm+V6jOrR0KZsQjbV9Qm
CYxfq44+Ry1ivSiFIl0sPOl+IUu7vN157kCbFjwBr8uFQg32gkcI4Y/uqnjDVGeGnp0ZImqAvRtd
D5WNvV9P8XoBHSMlYkHmFpozMNisM/XVnOoTIub4C58RZx7Egi2e0Asn7lQWwD84sbuEV7bgt+MF
xE2JypYwNa1NtmC6lXDr+7SbL3jO2NfLmU3cUKcHrm6WG6cR51BcJ0a9NYELZm1vPegrFOFmrb9W
YtIvqwUlzgRsPmOcOJyqPgM0njs1WXJOtCN+c6EGgCkOeTS/QCnodjUcz9vIIubBAadx8jL3AbH4
Zbmgzl0tdE7M1exTnTTaPk274dFuKoqJFDzFCdeq8amwlw5LTXMFfy3XzRvHWNLjys581Vwvptfm
aGyzhc6uZP6MYN9ft0nYefi9pwabce9Yt7VJ80Web189W94U3cFsiJCKZK39VS4I+ZKsDl6j1g65
lxtremr8IqrPD+DXqmM20m17aYrOpAeIYC6oegAD7MjrsveoMMZ0i6xdcEdQMjkTfqzu5ELBJ4Qk
u+vGhvyJtLrxjOkEEkJjDQNCX3MXmr5nAtZnV4aPH7es9zIu9H0/95I9AVDli5voPnv0hddfFzpR
5FNlMQyH5x866Y0sWu+wVB9Bxtl9S/g0fQ1BjsbeX0IBBtIB4AGLYBptVCfuEiDAQJ47u9LNz9US
LwDcXgvGQRD2NeqO/QlguR+YS0BB9RZV4LbDY4ajDa1GWp0bec0OpyfnQBsJPGB9Kl9p1LQ14efz
psoxAowoNZ6MktnFvIQn9EuMwrQEKoglWsFoCVkI2RncuqKds3UHIQfkCg4BmLUkNng1cHVrVNVN
yg5bgr0h4yHGv0X+soxeGc3o+5Jx0CfTkLMWzJxamDzJiojJ5HLo1hGzlUuehEeuCOz43jk3mjla
c0WaWytaulNU62ceUc3HCv/+FeTgPpCNTtU2+QRbJFMrb8FlsPVrlvALuOY5WUMogNfh2Dgreljj
QBs8qTU78W/FEqshRrzwps0maFySNzSTDI55SePIoRmTEuCfN73B5Md9i++gj8/OY51gD7yu6ee8
I+wjXWI/3CUABBM0WSCaE/s3CM7kvvfkeKjGMLHQeFjDuo8T/bLt6+yx8KvmMUJJd1WS0ftQA+8/
UyN473jJKhHMezaxXqW7qSXJJJwI9dQdgoYDi29b0RwYujyUpA/UiEfVvWWh3GfUAM1aS2yiBJZc
lQaI1BUwp8gED0b4SvmWw1Jkw3TGtAXVRdIKY+NVlslxlMOTNbo2UIDY2THqJ+AlXbJeRELqi8Hr
M2JZQmEiiQzHWcJiptnu9ro186D3gEWByI+6ZOssgTNuUtd3oduzv9LAk6C2DFFoBdD0T+iD221H
j/Qnluf/i+OPimPLWCA9f18cgyP/Ah37x+r4j7/07wGy9S8qUioXwwRBaNo+1ee/q2PdJIjMcVzb
hYG2jJj/qo5Nd/mTNyic8x0J2DT/5UC8RudpMH3m73n/ZICM8fTHAbJgguxir/cZcRvCxJD24wC5
7TOvHB3RHBdqd2Ba+VbGvdwip/Cu7biMK9aKEUH0kimcvclaZDD3sbTTF6I9DMqaET3pXK6Lwk/C
HQgRs73juZKfeZGfpFeSANnPfZu4n+zZKY+xIKVCDimmQy1rA1TwSXEkAyHbOpnPnaZPy1NaNxrx
jGyvznvSnpglTGIXDXPPBAegzpbg7tb/1GNA9PbU42wQZTM5T/0wKu9qgjIRgIyLT6lRSWtjOuzL
1n5Ue8mXXmrxk8L8VeyrtiLCkP0mF5NEfAKnS8Mxik7mjxDeYkAVOlzkMShld+u9pfVWXcfXhWjf
Mk0vp5RIX4legYDfgnszcb+ljRETXaSBedumBlnGgN4fScEh+WvcYpKpUKQIE09AlLzqe1esxVty
6jDkS4xqFicATVcZxeOM6wMQVrYuVAsdjqFqiXmh9HBRcXfyLSwrsTc3lgjstKZvzxz4RIi2kFTE
mNs8tBZz+jKH7C8ZdsgCFkHQRxU3SpeJc7RDQBmCJy+kdtDxzV8RHkN4AoPR1dBb5LwtqXCxpvU7
rAfGLQE1KlmZnY4iWpTDNcAoe+v49fSFwjfbUNTm62lxDCVVB33BK7ITz2xzB+mnOJAuonZZ2Tfs
MsvKwWKdq4PHsthVcbYtirIKTCeOLm0D1Usf5yPryijjTmwv0Q3Y3brZD68B3BSPYanJepWFubfM
UOrLPHXuYThF12bUdFdD3LvXPIP7TzEKnSDC2HNsUXJdcz5U26mvkoe8G8Or3KgmHts1e7ZBKQRx
iC6RSifuhe9n4QMiAnM/xo52qY1LPlMHr2bbu615Cp0w30EuTuYApkE2PdQN+R+kGTn3DT6UWzqC
TGBGYbUJIaQxR/inrTuuq2meD2VrOM7Klx1jERgCB6w47Y6VdfRg1pV55s8UPCtR28Od5YtuIvGq
DVMAUW3+KgbLAaLjzst0sSrLTWZU2HzwuV+BySSTZ7Dv0sYNulRZJtXo6J5QyDCqSyEql6ibVH+p
osiAsweZwLKYDMt04rdWwE2uMW2VD203lrs+dOuvgxE/iqbtAWB43pFfuthMNRKyqau985kN7nXo
dPGxxP5/FwlzfmLqWxRLYprxnFatfqbha0Sv2JjuEYafv4XZ9q33m3AvbL3ZUHrP/IJueutnnnpi
bJs/TtmcPJqDTJZ23MsIvyt9WkmuMEeTCJcxXhM4N8htUtMiVnQuBdHHO0r86bL0S/s4jJ2PuGVC
VrTi72qXIl3GbPYMII3RQHJV4hBdlCYjFJkIeUgvIoBltsfKOZGkrVhaM22qQdVrgpEYgeeI1Vw3
j9Fo6WsGd8MR6S4wk8k2HixgrZdSa++Tub1Na819GW3GCyxXliGqPbBEXBv1nN4R0GqdFYgeTjp+
IwKDujDAy3Pwrc49n4a24dJQ3e1MTR3YrV49Owp1XD3M1ZUJVfgr7DbEpILIVJZIQ037FFnIuy17
7TS5Ya2GopmCefajc8sQ6pO0Naq7HLpGVhA3kQnBOG9EPQzQ9guCkORbPuDO6/rmZKiQgBRnGJH0
KwrSmOQ9U3MNj5XWMJ2MsfYCK3OGbiWloXHFWTEBqc2obdtKoGVExVddkzCB5r6WwieUaBQXfZeU
4SoPmaWvYtY8496I5Yhuy+qQ/UaDedsT7Pc1GwoNLWiiDBM2yMAiMYynG4vVE+1SaX9R5FOd+U7Y
OtAVF2se1fh4FYkyRFbKNBAhvqWfu9Bs7zAZdBcuYTroDpQ5BMKE9EIMRnyoCizuq3oS3kkTBsrv
pMs4RW0U+Pr43PDMuxGDswTqht2aF2VSnobdwc5qfycbazxp0kjWvld7z5Bq7NdKs16SujGgz+Pm
Wy+sFvwo6aZp6ccT6G3nNFDeuW9m2Ym60sFvNT8DsUMYrefVyhrH+0pvb0dcmGsymNDmhQgOwTHF
20QIe6cns3/dCJK5NMegqLe6odtHWnyRZ320RTAZBm3ZikdEz9YuJTNwy/X+nM6ldwOCfVjHTY7d
BmfeSsRtfRzSDJdJG9r5uV0RnmJ3Zc+QT4/2yBoXMVjhyJ3FhOGaM7cIyMwbrhIWSy/NiJ90ZdQi
p+yxvIfICa0jn3AKDJq5dWXXds3I3S6wImv2Njem6iBKZEh6p48BEUwJhimaKbQr1U6qUQWWGuUn
Gps4ICYF0aWbfZad+Joia1nPPB5PPVFtrH26Ib6yvIbFV1dlwVjEuG7NsXsV6GeYI0/qNqUD2/RI
ajZV5GVby6vITsF/cpv0ortwdFItIeMwb+7o2vsoNcUmhUMVrSyj8JBVxdphUGdtYsVruxy+trqV
fyZIhEQ1cBkvoL3EZkLhuOK29zn28m9tlnQHEzkWDpYsCxqbfwtt118BdXD2fSL1g54SlNonAjEf
/iPWaVr67LPX4N4Zaztpk99nIWG5Rq9nHo0uxTEp0wZcX1RvVEN+pGlV3dYdqbw0KCQ71lf9WVJU
gB/zkZ2oFJoW6NMs1yMeXkxUXfks7QEMlZXfJSoSazXFzn7oQTEk9vlsDTX6RYxkeu0b20rYz41e
XyukJ2CtS6wO6bzjFq0xFdSeRIKfLo6xfSWQ7lm80T9nekVmSXvtYgX2u2Y3DwWDS3qaQI9LQt9l
dkxJjd6i+fNWDZKElZOU5I2xzurmPAI2mJ8DVNJu/G4cdrmjMN1OaRTMZnGtZeUVONh4Kwvcj3OF
hNzJp2u/VyJAP5vvOllXgZxZGiFr8kDFKLEre3PmJuyal5oc2Sr4mnsnLUSicxpWa8x935rQ0TY2
oq1VQiQY6bC1zYMsi3kemOp6MAR7K8SsG1fj9Ks6jS1nX147GpMJXzLU6m0l1izG1WEsWn+flqhb
o2T2jgXjefzKn6FA3v//ouFtXfFBL8Xk1WT8//e91DavsNP80Er9+Xf+bKU8nWh7VgIQZRDf0PzQ
zvzZSnnuv1AHs2IlrOOtq0Gq82eqiklANFsJaKt8gEUm8796HMP6F20ZE1wEOTQsjm//k3ZqaZa+
U+MAoljUOBb9GZkdpi74st9LvKJhJFOyrtTewDwn13nmw3nDbu4vMcU+8y+7LU8ZtXQZ+DFq3u+O
1ccAE5sFHcsNwfFBJEkowbtWDlvKDGVg5DaojB4FfuFA6TPyYILhsP8P3sr3AM3AEufQvXsrZqu9
EIW9PERaCAoGGhqzi+uN6TG5+edvxaH0kU0JfvT3cB0mwxn6fYvI4nFMdqM5N0Er8TrL0f0I0/9O
TPV2ACEP65bOPIpN0btvNfbsYHObA0gv66/6ybjG++C8jr0TRFSQhOOZzD1DurIacf4f28e/DXzh
HPz+3PnzzZd+n7OYFdo7jIkcY3xYNWoTrSLEGZBavCnxUvwzyA3vYhucly7iM0RjP0F1usgzKQBD
tWtBBALbYlHBXmls3H6T1gWQlN//eD9qHu23t1sgN0w+QOc47zWPNqM9Mxb0fzDUgAhk7Tc2fq9e
RNoYiKYzB1vFByrLnw8j0CwkAvaSEyL09xQfdiXpgEZI7VIWi5RZfs6P5Veb33+v5cf47kJ/+17M
X3yEhTpRJCb3mu8vdEuFmO6bTO1MMp1XpqadQApf0pFBntAL+4Pv9Kuj+P27vTs1UO+CHYD4vfPw
962WxNioLyRcziUUySe4rs2yr7//gu+47n/8ckvciA23y+eEfHcrm2IQIsPAZSdix7q0Kit/iMAY
HPCGeXs0bGxTmhu3n7x1k1vdiyN174hdbq+idkl/9Xssncawage3fh5HUztMJC2tjFA2twyIV3gB
WWBmzfzBjUn84vdHW+vqwrHR9f50xnldxFhKchklA9LvlaUNGaKn0e43sC0Wzh8MiRpcJXqNrEbP
M1qfdSwtVzhv6gtXzsRU1ZF/iYI3+uBasH/50bg/L1c4fGVj+fPvoGypT+DFjINrh4gcH0VsB0mL
66TxHLmBRtwRIWkiLRwcnPeE05ZHmD/tqQuRJgfFKHscSyWtWEdzjd5/xR6CaM/SI7LEiKazSBnt
BZGl2mHOiEFsegkH1F1Y3uARHtSQaA8SQ+7aNxOIxJbmbiG/J6vebL2NqsajzFpSJ7Qc+RADKnDo
ZDBY2b0aPOJ/rcmkZpyzbWsi0xk0eVn57rxvEpc5hIXrYAxz2lxsbI9a2/S7tMy0hfL4mk3mjURR
jnsmyvZEUslLXrnc/v5s/fkCAexHYcBVzzPYfU9NH7vIVvaw/Ogd2ZYsvCAV6weRjHdqDim1FXyZ
/+Ad7UXAC/dtud/8+Fv60Gaw0GZy14YhRiJrk4vo2S+tU2uWFn5k5+n377fcUH684ZB2yN0GBM3C
tjPewcm6yO+Jz1Jyl05Ywg3aoEOEI2rjGe1HuQc/n6YeIgkSDEkvRN72nt0VKbtHA1vxFMTBcFZp
jUA/rdwPDuAv34XxKWUKqmWO4Y8HEDyfVkiQoDvNafV2BahD24MX9q5+f9ze0cGW+xjfxhPCo1rE
jGW/e58s0Wbh1D6rN+BXAaG76dYZiyhwOnDuVthBGzc58XXXjI6t99ga0a6ysuSj2xIrg59+P0oY
EEvCZhfwPvmjaVAPQjgGsIRsejM0fr4Nh1RuLaZe3tq0Zos+Gpd/q1ff8mpwb0jOGxi+6v05qWPm
EYDah9Edv/xM4OA83C/M/99XHCydNSxTZrfDjFQe9Nbe+LrC3F7K5iLsarWO4XB8ym0uZdig06Va
nB3kXjG99xjaumX+Dbhtf5ExbJ3n4bNKmag2iaxvJ8Dgq5p53t5m53gsJ3AdOiKS3/+2xi+/gC9Q
9VDSc/0vu43vbqiAbfxi8gYOKhOkqHXrrRqs6D7mLgbOwE2DsBP6unAdyROrLY6kzH3xEvcOxql/
IIQ1XOPD7JdFoH9dzW5151nzt9kOSejw0AYMdTQxhky1RduXb1vyCT/4Bu/JkW9nJw3LX9/g3dk5
SJy1UTV1u0lLiX6d/RIT2IhqUtMDmbTc5BX8hTTVD2ZFAjaLveKD6/DNIfD+zkIdQ54qF6P4CdXn
TdxLJlt1C9+A4brKPfsrZdWVy7aTGZf+UuX9+MjyKH7uFkhzH63TyojZqaO776Nua+hdFeCMdRfg
zFCwYGCMGvOGu9HGSmmlkfg2lUJwq3RvXRO1JhEfgaP5j9iR273obf2ELDPfz1X1xe31W2fijWBx
qHU9kCb9wTH/uXTDD6sTpUOFgCRtaUi/P2lsmH1YsLkhNEyeyxDoSpoH2gyAoZpt84M68Re3bYeS
m86TDBVqxXcdBQngLMC46ewwCbz6CTsWU/Qp88DZ/+Cdlld69zPyTgjwfMtyCJR6VyPiVVUojGzO
pDa6g/sQPSIwZ3paTHQTpAFB7NAdzTuSf/QRV/IXT18HaNqCd+XBROH94xGVEQHLYcrESLnTp1B6
V6PboDEPX3NXfqXldYLfX/dvtedP35V1EIYRGm7n/T0dD343JgmnLG14eaNM6p4pNIOpjPs12Trf
9BCRZ8IiKZpqihu0u+u+i9pAp1r5/Uf55clkI0/EQgZu7P1jOVGyJxWa63fwKhnoi1fEivE3a0nF
1DVOX3//dr94aCJkJBvWF/TeNPk/HmkH5l9UEHy2m6Z23EWEw61nZuIf9Ii/PL7Myi3OJA7vT2pJ
DCRRBb6u29EjI/3uR1z5JQY+J/SYoXaYEKIepzzpGflmCKMCE6rIN4Cuz2b0eh9crz835R7oH6pl
nWvIs99fr8Ok7BkCLB+mB7UXR2607doZjNPE0L6Ag1F3RbmL8TwgWFL6B5eV+NUVTDXEwaZu95Az
/3jIJVgawyz1dkfETPy1dluUWnjs5WWXCLtYEUUDzAyojg63ZvI1CmqWM3agpzUroaJx42w9kPZx
3scm1BBDSqaNkAy7l9+fGb/4mFjNQFpz6VPnvIegxthVJrt0mp3DXnerrLnfWOgoN9TyyQeH5Bdv
BUjWcsmdZgznvZ/9oPPr6qZ1m52cw+KVyFn3Gr8SOkXN0f+Dr0UNCrPbWUZqP93V6rKeZe1Zzc42
kvaaca+zrSY3PEtbyRTxr0Hj1R93j+/pv7+4ifFOjEUoEfGGvp9UsKeP0krxTompR0Eoy/q2iIBp
8nSbV0CoEPhWkAp//6a/PJT010S7Ee72E6ka0SZQuthudpMh+nVhj/iZ0sIIWh1T/u/f6k2D/f4J
QaWh+z6Ab6La3lfcHjAVFc2CUwR/Mjl/0wR/MYmtYSZWKVz8Hm1nBA41eb5uzH7QtnSOatzMYE6L
68KzubgSkxnjIUSM+mDUfR6zlWKLG9Q5dKCVDJv4CyHN2nkGiL3bRnHOlrUjcwb6CV/JXLsOHpDA
7+1BbEl5IF/S1mJ/h6zMRSAHvyAleCsWd44yZhHk1mgbW6KARmdjgmQxnny29MU3B8QtmmIYSE58
NpKCy3Isydr4vssRYR5yuBfgARNRALXXa3Es5nHUdog9+u7CLkrlnVu4G8JrpxN5ueW/tWFbDHD+
0FFafgayPuut6NxzS8QkCgwTURh2k9/24M1QFJRatSeYjF3nFLWoPwFnPhQoQWCMKKtKD5D8I6Ti
ikSN7ZRhmdmgDC/bU9rTTsI581Hk7bpu8Flz9ag3wTGgGj4rtC7UmTsUtRHUBdIbIPRE731xgQBO
iAyw28wey8jb2k40dwc8Np2uBlRgt9DMWrkBR+e7N2SUeTgnpj5SB4rYcdt4KBW3FvwAAJl1NM9r
OJf+rkSfUW3ycBn/Qbr1yWLubO8eR3y+HvOiMmEixb0AB17b+8JT18x5t6q360fYU/lTrnn6jSRw
ZhUWLHq1Kc03ZuNfqnwiM7zbjrFb3kD+XPXkTW2yuUx2hsUWKfOzYhup/mj208CWvPuSZgRc2AoF
hkpHcwvk58UytQEb0dTxGVp3x2pQ32AWdXaWjxKfinkGlOhHZ51Vj19d2QwsGad0Vbr9l7lx7H1v
juhUxom82fxhUYU6hFlc2X7RbpCGJ1cZzkGUPok484o8PjdR3wCKRJLeJeHDOJv2ztYEmlT0GPE0
hofQt/ALpZmiqOjcNRnLNkY4d77GmH9oJEazZAaAkMzZJYCk9ThYLZrYERCxnkF2lBi+UvhW68zF
wzfgJ0v4Za9Cz7optHjciMGLt/PczutJkyoIjcnYzZSuN5D16s+l1+mnMna9AJGigwxVtq+O1pRr
TfZ14DGw3rlVZR/aHCiPSwrMgTwjXAUT6QkMKY6GGLcYzcU2s6enQlfNU5mEe+xqt4manuwxLDcD
618iVsKnAipXyxVYeAdk8uW218DSzrZ2l2EgOHahCYOZzdxGR37K79DMKyv1YaLQN9yQodRfNVEL
BkSNPBfN7gRJy2WPCcd50oDJNiwnPVMme7I2in3Jhv7V6gCGAPLFoRpkbFTnaa2qhphuWnNDbyPS
4RIfVGVFptHK4OR5LAzUAIHb0EfwMOUmkUZq+ITgOrsgxi9hPBKWKy8TB12RwYhItgJDM3tn/Eu1
GbkgNqFt2FN38qYhGrpP8LrcDooWluchC+bOaD9piN71NAKlohl85p2rGdXz6M5ZvTez3FBBgfUW
SmKFreakaY5MV5nrsWfOp97Wjoxn9Y4hbZPs25YjtZJZmQeLHeEuZqp/ZeSpcRcWZZYc0OC3G9tP
mgsxGN62SvoBxEXDMC5OOh0Kc0g9yXy33riznp/VPGSfJVmoziafgAClg52Yp5FQ21urz8JXn+G+
YrftFDTfYa8H8+SN9+yZite2bjEQTkUnPsM7bwHW1PalXxr1QkcZgo7wsZ2kYrnzJiv91He8zoTu
ZANhpDmyqs1x6pbWwYB888gUjjUICrF5K3vFmRCbfvNErFzz3NRYVbNRa57chh0toFVJhu0os20C
x+jRrhr4L241DIET2gVGkbnj4sgNzV5nupUFkePY65SC66AaOwMDOhobulK/3Wb0TcUeNBz/vwQF
9dCEQzRvPDsR7HGjIUxAJ0KeWhcIHjH9xvlyDmrDMSIk8VYv4nxVua0ytmRB1NpD6Vt8RbfO/Pgs
MmY+qpP1D70xquGchLjoMvEaLyA2ez6vJCRSK7Z4VbNOdpaeOAhZDHteUYk0Rwcr52U6dPVnRnfG
hsGZjWuOSxUMd4ElQ43ZlgxGICcAIqLLPK97gs3s2L7kImq4qPh1GcI3x6zwyeaI4/pr20ct6KtW
3HUJxztJswk+VzntPKK+MOxYE/gco7mu7bb+Cni2bAHqzXUfZE2a7Diyyd4eC15WU+MVUufmWIvU
P819V3+VU90+9THHdXbd5hlxCBKjmURnhIuwJI9ADKedQqX24mMgvbTmRhtWfeVHl2OyMJYHh3ik
lxnDhAdxyRgQjK6A44TTSfBYBj5ApNdai72G7NoyTkvuUCrsVkQwirtaTPYlYQrhfY3e78KxVfXZ
iZwskOCiMJqC1BL/w9557UauZFn0izigD/I1faZsylbphZBKEr0Puvj6WazbwFSlBAm3n6eBbnTf
rlKILsw5e6+96D02kU5nmetQevVhAju8CrWuP2tyLh66xnjvgaMHoDNrlir+dqVr4VXn15jeI4+s
wEWhe3QsrDrb46tBZiN9ijgrLIXgCRA8xoug971FGA6ZXCWqKruF4junjFW0j9NE0dpD5PMqQoRW
eMayvdHI+S3vIuhmVWI6tzCr+wcbWSO08JJfMnP09MaTTfVsJZF7q/mqhsleDNEV0VSFsWjtovmR
1Wq89ty2e9CrMb2J58dtNqienMQgqsTGTWGk2rTxhUBWwSYjurLBzN55STRd6yRbv+sKK4Y22g4s
08YLbsw8sfeo0Itz1xr4iaVKb9iyj/cEt7ev2J1t7aAaSuJrDcj2uyDXHKxYFwXlgnpLi8LU1QZE
GFopCmZylSNl0tzgxo44ci3wN9fTPu97XNhRx5uktLph6oWIAE8nrqOrLE1KA1I9ejUNkiRsvinj
Wetka4JftkoP5W0r30tP48zU6zmmgXyo37UyMR7ssBpW/dBiU+uTrsOvjQ2E2UK9l2ZSEbRoouZb
NonTvRGbqByemeDdrypui8tK3m51vGbNwmXLe6cw6934Umc2E27/hnqtPhKwOWtszApT71T9hFRY
Hw3phVcEoBBP7HfeKm49a8885kNGhP2xh4crH+s4LvRjo3ktczziKGdfTiU3j6iVC87EwabqgoZJ
DCwIdVNpkU8aWN6Taj15GeRVuO2JSdjZUJj3NcvmuYVRvVs4IoyvXbutNlVht/fgGuGpquhdhiX/
qK2qahX0lfWC1hr8T5WpJbBriKYWzFynt9ytwf1a0NG0V6ls+A4lNNsbA+j9NZsQpC52EjyYWWhj
bSxv0Qdf9IIpcdR1HGASFuvQ+QkZR3BCuojUzbxqGDZ1r/QhNy4jkTNvYN7fjnqsXYwuJM1icoJb
NzDLvT+iNGLSxSxuFDQba3Sce5jwh36aQJ/ybV7o4dCcF6EoDmFUEDlgWmwBfdp/lFCffSeq98TO
jjdp2VuvYOwOdawbTGke/2G19bpwjQpVs302jon9yH579vCM5QsZl/SZSgnMXjP3dVCipa0jNqR9
goLXI6X9Ri+iAQFVtXPLrF75gxaHi7gud9Dhnqn/5T/B5sIAFCU3ydTA7ycuJ5ylmCZkYGAx2z3k
C/SggaZfpbldbdquI/QNisTKzsz8yH8RFOUD7a6rNZepzg9vOrJgFp0TiOsOUeiCwvQEiS+wn/3Y
dx/cVma7OBYPY6LnW8qlEftAtnJwuCYY3fEQXcQehRu4HvvAUsZLpAcDmmlN30rTUCsv7qzV0PMx
kvMq4UVSKgynyT1jc2E/JrazJea13PA5MQGXeNUWoVv7W7BF/jscVPNxrGzj0s99hWoht+8QQCfL
kT3sxmHu4tLa7GHm3Rynnqfk9PivNoJ9ITr6hnRH4A9vilYTFvRQxpd1wmsQF4QqAvgqwOFX1RTh
dQU5PVbA2WggLHyFALATLht6O4Qjjwr6EA7FTuIyByFra+fllIxHpZuPMtbyDZ8ifCmVsFFzHDZk
orvMbSe4z9KSbYbdb1KmwGRReTK+8fRGrQDSemftFM9QxGgdOVm6gLrsXGGpJ9UqGnyDpkWm9tNU
9heuo7Hs5J6W8sHhOajCEaB0YgEXqROFso6cQI6lZJrwGdFD6y+AnSU/ctN2t45BAZ7SWsmKpSpK
Gl2sjdc+XJlzTGIJpzrRIyzumiQ9+EOs3zjCPjSJGHcBnsee7MKLjKd81hYDMEO7zGiODpIQiVae
U/dFZAc9gKxb/4dPz5RzznNTFt0yjxxFOBc040QUkbfoe2n8GOFK7EtTvBjKfQuasn5ix5rhiMpL
Jq1Wuwfpo22svgvXUnT5cQJfucoA09H0Rti2BM8cVWyHxl1v5n18IP9hQKyIsk/sBOJg1hjbLa80
fKjhophEeUX5pkT86SUhiXukHyreUSd5yvOkOJq1lx/dmDoyLgYmUAJq5WvWmvpL0SbRKxg9kLEm
ruarGhUABIGkvJ1s0xt+NOx4eG5Ex27yyEWf22uutc8qjxXFJxqR1ZLamcoMtMkhBcl9GcTmHftj
TqZpHtmHMB3b1zwt5WvbtRQR2qnL31O7oKrQKhk86W1ivJBhxEpf2nhy23oMnswUK8TSDshYX1Yq
aF81p9JQBypypNcqdYpb2DhMDG00DuVGhLIvN7YP/GLVjdGsDTc7NjhlkZW3kdul5GVAd35yDIe/
41dj1pAv68P8tAud16iwIPeueiAt5ToBDUUYMCotwSFmZNAktov2LFaO5NyoF70RLYdqiMMNm1d+
stK8sdzbA+XHVWQT5reF2cYWQNIhDaCx5P55Eun4Zd0mZ9OaBS5PSSOoEL7P2AXYa3qYbmEH5g/S
jpO/mx1U3EVXWxOGbJBST//cTKfXQrCStCfjpWp1lGnCgDCCLdAttxZpxEtrjg1YUgvi1luGXdw6
6MeKbRYnlHtQFmDSg/Wb7iqDKtCVWTujgbFTOWfYAstbB9VxxSOk34qKvub6UuFQD2kqPU3OWlQM
PV4ehB8Xfi/7996lNrroTKeKLlzNgL849ea2APXwmAPcOqYCz8ASZK1+N0RVO+1GyvDBld1x0Tuz
1/kd2ZXzW6M65+G501ho9P/I8lvyTPh2qf1H04q6DHexhygnmSTM9jXm9EIO4cCOeGr79g3ATJJt
/a6paWD42JiJgYghe2c6389i4HGqXUH97zDEszaa95AdnRPZVbLX3YYiCuEEWcLkEoPN4JviwM0i
zPqFdWdmyxaQe4FRKSLDr6Ie4nE9byEzUZgAQ9EG3hvEfazRb+sHetLNDsWtdcxDbzxHyxQ/wHQf
7gc8O/+U1f/fz/edBtUnG/GP0ukHGNzFc1y8/UWD++dv/EeB6rr/Qx/fYSJCw+P9ZeYTyEw9BJGU
oanAezMr7j8CVFv8D96vuQOIJNrj07f+DwiHAZDVlm4OGke6aL74NwLUk4KyTRa3b+n8nLmlT1F5
biD90RGf6ENactLUrgxw7CKLJo/76o+78Umh/OMQ4NfwH6JD4Vd2fguw/hgiGLpMC01f4cAGG688
2h4s5C639Kty/HejzP//H6NAmEKzFTGKKJ5a7akc3+R3jeDvhjhppom4tIuyZ4hOoXc/TvGqVi9f
XwXy4pMOof1be2IjSWK+x1FxKvpqM60im6xudo5WNL9K4erDOiaADAotQzskc99YOgdvPesCYpP0
bjO21riGZmXgE+6HbVzB4TQjZRnLWLUJ4ldxJAajd/DuAAHwGwT8ZUBUiCWJDjL6gP0a+UHRQuRd
cjchzliIRDABuxQevLJ6ykk3STyvXVMtJzKLTRwMqIglxTfcVYrvHnR/BXuk7krU/Zhx3AYwRQRB
9Ez3lPtTIw/MwDw1RRc6e+IzIrenpdK1dh1pTn8m5w7lIoXLsFJd2p0zp6r7WPI/I0r47HDqX66Z
i0MQ58iXtLpfUUrNt7bZntupKe/HYrKPQ9AZuElFti6tJtnbOc6qrDPsTZt69YL9vnHh6XhcqEOM
i9Ec+xtLSH5I6slzAcV4jUrRnDiQtsYFslq+h8SnXVh20TFI+uGXL/Pp2CvIpTQ14YohAmC8WL0N
hRv8iPDZk9LpZ+reHSjOwD813ppmpAzmtLZ813AIRVSEM/ngm/PGZnSlfex7nR8032DHBraGVUwu
cpmT/zI57ionKfwcTKBFtdgOySKGMAHFrzVSXAxSLLss0S4xeL0REYK1a5Lda6LGe1uZbz5kxJ+j
yVJnd1r8AzwMS88EqI7w6xqLxGC/KVk2Pt529JRJrRM8lVU8BCdQ8qHT+Xk59SDMYCSsEK3VPsTs
MNg81OKM0n50UREpt7acxth22HBAgJnJPiwsjvnUDTeUJvVtaZoKc5vrhks/IKfaGyc9WWJdCw8O
+7zdLLJaJqZyl3WdoEDPPXC4TtLfpqXqbiU4q6VqMIUsUi92jlnIUUjPgvTgWTM6Ryu7de9TEPHQ
SESL2jKCVd7QCEFuIC4lRaVkn5huvgE4DntsrGMOUASUGjcoccPjFMb6bVJA2cE9FztXZmYk8GVD
HUhxE7wE9HYRNJpacGkOPlF9aSREBzOh6BZJENhXFIHN1RzzvAShYB8okdXntSYMDthqDpKq3OtA
s2ghVZF1LUhBOx9s5yHIa3WUIsJ+hbxUh3leu5xSG4llrRvhkaVxFLzIEes+LZ+SLRX26C3JP967
naTeO+k7ctlq7XDWIPt7iWi6rsMOS+9idiustVb6lJH9+X4E8N9WbNZeIfVyJ9t+zOiEV/oOgs1E
e8Y3z7MwtO90zJXQDDygWiTIG1taWM3WGezhhwdg/qkInOio57WOewmS3ezNipexiHtrkduG98tg
z32ocdFcElc+PDcELlwUHWrY0VDWXebLKV1Al9aIpDCcMxKApmvcWWoTVo13ncRN8TxFznCE/zBe
j8QiXo5t7Z4bo5gu2tp3ztLKKrZG7ZBqMEn3tsLCjd9nQkc6aF6/RC3FADUHgYiacCCPDScDEtvY
RQlqVS56WZTdmz4Y9HfaQZJoqayMbvGqJq/Yy+HkIwxZp1pO4GZgOKsRt8emmtAxSMKT8lVbQVpn
VbHXHaViAD+uYqNPXAIFpBw+WtgDOuKjgf2d+CKAh1KoA79teGcapTpgcK4hO5jTMnMCNLSJW3BK
dcgg3xMh5GxKiI2kBIb+3ml9wPHuWEI9C7Vtwz4OX5tr8U54VkJ+jq+TajU1zV5rdArVUe1NmwCY
3hrwOzkdpp75yz6gLAquUY0Ls+CwVGRN/QLcTTKN9ekxA0m3JeRvWkpmgac49umg9oJMNTPp3wTZ
Axsz9JwzszCK7YAaBpgKddPnNi2NFykKHMYZNof31u+yhwm31pVv6Onh9x83C9eBRMr5cxpDYuSU
I4arQSXjVetNct17aTmteYcVd1fiFDVCttu/h4xVldqcctmudpOJ48UiH/GF9JH2UYyyXaGW4Y/a
jaWtY7ihF0VFAI/ZhuaNXYzBT9Jcyoc+zvO5QFdsHUcF61gZ+gI9HETDWidgZOzAJpXds+dbco/B
wQN/0SXOygtSfZcMKblnQD0uKQdy+4oIImFj+PGFm479haHJEP8e+Qe7UvMnE5O1Ye0b04Kop3t9
fkD6MqZUi1wacVRE1Q4dAL8wmR5q54PeuCXqSP8h214dY7vl0ZFTFi+diuA1MZB7A/G6Y9jftWai
FtuF0WAwL0Wt3ZHNMQwUUXj0HmWf81JYDQguK3r1DSrTKV7227xxnbMAJuk2dNt2ZdakR/H1a96W
3WizB7uTPgxUmbZFUbu3lLxxvtkNZG0pi22Y+tDE58UONBNZApQlrgcXyAqtE39Z+q21iAJggBZp
KM9GjnanqHjBcXimB0SP8VLoNihIWy/eEtbwvdnq7R01QvXAixReuxFldpl0/m2R5P2SYiaN+6Yq
tl5juT8kG1JJucQMzrMB3v4SUY6/NQPKJ5h1FDxVvX/ri0C7z0WFaklKwDue5v7nOaVyDN4nnV92
tK1ho9uVcUn3VrsLoQVeW1Y6HRJab2vNGeOfRH55JBP240aDcPZodZP92DdzccyppktWKncT1ZFG
QmisrbTKjnYiCMoLEuyamzIiIsZsinytpdZ4+fuuSycnE6H1vCsz1Tc61lUWvjY5w4hs0LmIyjn0
j3AkXsQNVm/9TNQEIRQ+SKV8kta6qnNjOTa6zUdMbMGhM6fsKvCMEJRYRBX797usCLQ9+prtsa/w
7DPlxeMlds6ApF6BEwJIbL1wHLJ4QLnne06zLhD+oN9KckCcxcyZWunK5vGrWl2A/lcXRt36yxDL
K8nGYN2ZAg3jJtLiF8gExCBEVO/NKiiuBMB/wAwORVw8/NMDlVXHWcCkTNYKyONGENV4DvScQJxU
JFdWGnGOtsz0YHe5c5YQs3FtiEFbB001XtWiZekWUQEVty5BCIwqF+nKNJogJhs28tesTf3eJ4UE
bQAF7ws0roWxLERR3mEzALLHhMMeqBDtmWGb8grXWr/EZgXfI8rQdQ1GdcDTOWyArAG+gMql3bU6
GYBLWqjsmGlBLjLsvUs9bPk0Cb1JFqqdE2G9vrbA5ffFVhoFnf+O14lMS7bVfmy86KE9Xdh5jdl/
GPSXyffMDvBvaS00PLqHqOXDRNJlHtQ4qGNDDfLgDmCCPDk1oHtNUEDW1FdkbfhuP5J2UzLTgdlS
R90d+eY1i1Q/Cl3ueEdjjxRKYk/7805qMGb5o9f4kYsUjSkghNZI7G2sk1oLdcPdDtTT5iui+zea
5FKQXEv4McE+XZzfmmOK4dlLCkhOvz3FpWwo4kzmEx3BOc6nqG8hhk6koMTaWRj01101CSphNVWm
RHvzaik21HJ+WF1mLDL64+dcRgo1q2TmdMK22XheM4CnCs1tEMQExrAvIQ/Raag11bpYs0OMDpVy
QInRiTIrkr/SOeWWFPFfrXKuiAizNuaI8pd9W733ImEuhIrvhpKQ0cbTwh2z1ZYb0S+NuYwVBnkD
Vc77oRUoCWVCzBm2HJQG3jAjyi2SCXQPLknhVNgqRMX1FtUcgNth92HGLsiuIXmuwECEOR4sW5zh
iCqphG4VwIcn5CXOLv0nCbcbe7r+qryt/kjCJSHlLErc6roo0uoHaYZkk5lT/rPVqu4X7Vl3xm/Z
I4b1Kt13/aQOZuynWzuLup0WEROyKsPavrY9QiwSgl5uKzC76z7vxLQcxyZfucp117TZgaY3UbRF
mZFs+jrlSK5n8SFMcLMvDFm/+I3KwaFp1k7hO/Tp0pShNVQbj6ZxShH5he298RPmmXdh+J3Ul43p
lBAaE+hdZtkN14HCfy8nJFSIt9uNRA6yMvOcBL/U12Y0TsNTXI2B80KprJ75WGoCrieTY+GgjOgQ
Xv106W7AsDYi83LyfPkzzSJxSEl6fSQxQw9oC3fWgz6vkK6RV2SretFuLIrujBAW+4KYL/lYSMvZ
AdQd6ISG/Rl6x/QXIY20BojrmHNJZXDdiyp/zVuY5b1rECL7f2G7Rmpim5ERBDyNAzbJFYXNWbcF
Y4cgxr63CpGvSf2jsB33fUT65vSW9sL7YdK3XOu+8pZhmKmN02YJSlTIDOzxFEshMWjdotNG1AZT
w0yWZMmOYFl6GAioebystoeJU8WqjCy1GMh+DNtKrdo4v9Oy+MeID2KBfACEJbyLVeFPHIqN6hHz
q7UiMmmAYWmLuiOUy5fb0ncRHad5eS5VZu6BL7CVWof5FITgHNLK67Sd1Q5avuO45Gpvk8w6youg
o43O9R4kkh4Y/J235RQzt6pi+iGWJs9ZFDNs803yPBpWeZ/Uaf2j6qpRkG3mTAbBGTXQR1QHhIek
KVsaW5PFER4Vnd22jMcnkE1kenZEtR56s3sLB2+geeUZ5yMujjOLne2votLdJWIdgkK09FKVPciK
1tKyrUxFvRx4VOfkz8JF8etKXlLVDy/hq7gLmJtJuybuvL5oIEUsW8Lnb/j+X2WBnL5jTfMXnQDO
ZwVSEcTadtcpxj3s/Vn0MDatxcIFdcFAeHBsiVt5sbTqyYZy+EQd/1Z1ZmtvhAuCTisGMoFrxcxe
aRa5iV12681EmGUU1c2No9MVWYKl2bhRp29U39Nx5Y3fadDXtiAOxLmZuhOTS9OJfZT7nE0TM3xx
JqddFMyE8Pu0cOOFo7jjqMN6Evr5U5ALfYUX8NEe7eEMIaEJNcn9T0CwHduvIvMATZRyeglV0G/6
dPDQkBF5euH7atj2jeCOIXjc1iEcFuor3BQrEI+ij+y7uAfUlnQxH2zjEwxVsKeC5eBvHM3ZSkKr
rzmDPDAhp1djpdxDTW1+IQfprqusCJ5LP1XLrBm8HQlZySWqX0UnkjDWhdmwux1bMpjIdypuCtWG
7HC1Y57PCWneRE+TLv+1qJG5EqFqXsL4s96NEE5WmQxECXYxThTo/Ff0GaNz7D/OLcVuQpSWkyKA
4WcC1YLSdLvFmJSs6VpXKyVH/UgUlwtWHt9QKdNyS3sxIzAPjiS01WrtQ8fZNll3F2LJW4xCdw/W
rDWRQ/MUAVDdJWHEisVG8MBEqu1yQhXP2coBEbIJY2jDOmX/WxbvnUz6eJXJ6sWqk+onfXfS8hZh
HaUvpY5T5sygQw/DcIYnaTHawLA17zpTIxpHwzbsX8ZZE5rLkjz7ER1FCcWzLkbF0Sxq/MtiarK7
IqetC1jTR0XahquKEtada7Zv44hcTVdsVZraag66Gn4Jh1ODQ6cYNorDIanGDqyMNNmTugR/pDV2
mmkmB75/54fI3Yc8ZG9M2HC4Y1eYoaPwfrVm3CE1mgJSJVhfp2HYdaP7LDiCjIk6hwx0ZA/lUjmj
TKR1nvGLbKnhzC5xq7g1Ujk9JU6BLJ9dT8DWe4Sm/9pB03lsR/+9Job4IeTTuzdNAYTFASQZL/xm
DFatRxwAUfDlVvfHbm3GNS0m9O4Lr6AC8HUh9GMV1ES97aB0nq0L5qk7xR0zs+g1j+4GjBe6MRTj
4qrknUTZHaGN+nq0D5Vdbx7NNywoETM8+qQKLkY8/A5yr91UzgnduENhg4hxnYVVtvr3Qxl4P2Ah
mKgvTpkLeutWlB8NLozstTvkCywZuCEudEkwxNdDnSjUqSSbKMgwmuBxnaF9J/VqWoXQNi2GKpqi
OycRO925TcKWk5d3QWBtvgUMP33jvvjsVppwAS3qcDhuTgd14sAwyXNvd1PKXaS/zyrdULLjTGp/
c30nRo/f18cHTQtDoPfHGvp3yT9l8lcVGcq7fIqsGSSlJUxuXrJPTSqaGeWPa4BOVBAzFV3QBRy/
GX9+K/5wFf0zPlZCHMTe3KM5eWum0K4iPQ3bnZdrFOALLtCth/uvH+KJTev3IJbJiwlmgl7RqQgf
Dyohr77Z7KSkdCuGiF1EKKzgMjPpM6qJuA3M8wgvGzbJXw/92fszA1JM4rLQIp5aUH3HHo3QtGB1
D+m0riyHaIFkLgQLTYfiaoXswKaIeL2vh/3s07ewRuEj4nJBsP/9WK2WOFkRM6zAcHcw8v6eAAq1
C13eWl/w/n493GcvLG5Wj3wtOO8f7H3IGXVD8yaGa6VzV5v1lsP/uK6Jq/lmljk1b/7zLH0SejiB
M9HoJ55sX6n/PEtXdcOv9ve7OQXd6yh5N7U2My4oKetb11P6cxTMxSQIsf/FS2v5novszgL/8uGj
EZZUQ6g3Owu94hFFJdV8lLjfjPLZTeURzu2r2X52ymCxx8Du7Jyp5/cs0CcBrQifLFDAyN/ZvT77
Cm0dS7KNEoEW4/yr/NH4A5RPPnA2MKEOdQZ1DImoVz59/Y58N8bJTBo70nRZqPGemvICSvLWRtzy
9RCfvhy8fwYPh9eDVIS/r8MHAzY0pmx26EB5ETrdPJhlQaOsH+IfkDV5JYtenwM2+lVlhfreC6zv
ZrSPn56FrZcWCt8fBu/T3qPtVJ2llT4RT8Ysmy4lwgyYG+don1DkVQANv77oj/eV8ciS8NlHYSU+
terVHKu8qbLqXV6MbFDc6SgiQ3yzlfj4LoJw8lDaUNqFYPPbvPjHC+KHhlRILuod0SjQDKsS5XfV
n4uEXsbXl/PJSFwE3AXsWQ7mw5PXxG9jfB2TV+6Y2nDjaO0ZXre7qkkevh7nk8dkCBssD8+Kmcue
J+4/rsit8tTyG1HuVEwCdfaseRnSxGIZ18Hh65HMj2ssxq8/hjpZY6lRuUHuMlSHBBrxkk1e7CAk
KQdg2NZ1X6h7MrrzLckcAXxem+q+3tTBT8hZ2loqU64Tur9bs6WMlhO/mtM4UunB8ZLqIK1R24dD
pC4CLA43dl0AGCU2Yc25ioABUybyIPpsvBzKjgr21LkZ4ZciQVMeq28ulHyQ08V8Flg5vI/AwmYD
4d/3FPGahje44562kXz0SVK/NIionVw3fs5VR4hMhoqwyYKfzQgKWKQTNZPR3bsugVYOnVljBhSa
3T1qqGIJt2SJnP+mGkCgBpla5CXOnjYdqDfGZLwFTWKZi3AoCbPpieyCEdstR6A5O3rbw0pKz1wy
TrKihCfOU9C2PGAf/ADz9Qr3wlKJEMEp2xWfu2XOhE0UWi+CxI5vFq1P3jUc4gYKDtYstvwn7xos
mZrdx8R9SYgs68Fu7Xnq4y5MUOxBcbGG3dev3McNDxgZ/JR44JG9EJT494OAe9H3Q5WXO9+T9p56
a77GJSSRrFdyG3ihPI8ovd7ZMYaur0f+5PNlNwdc20SL8/HM0YRTr0WdW+woc00/erKLnmr6PXeY
SJO3r4f65CIReDAbUevg36dbR/qinDenrtjlfUNXpDdo4tEJaldIUZs9ojoYHy0N9mkxmBTtvx78
k+tkX2W59MI5GaAz+fsOizTsKDsVxa7FerTFBXUXjiFSj2Rq/vU2wJ4nKQPmFcerD8AQakAtxvAk
25meh1MC45DpEWzTZJb1r19TthsIphBGcfrQTyleVQsZNyRfGV1BNxBkQOHVSq6GwXGBVbqv//YG
2mABjZm/btBFPl22wjhDlJ/VXJaTW3gMJsgww0RPp80sAh2+HuzjB8hgbG3YGsxwmtPlC34rQK0u
58o0+y6ytMdaea84H+/Cwf1mDzJ/y38faBiKY6nLpTHnn1rXyVCMp0JDiGFVuDOplfqIIxci6xVK
yP5AmfK73ejnI+KdQsY2f3Sny4tdCa+cR6yN/pD61XM5GXcWIRaLDukvNhLzG1TBx3ff1tl4W793
HYw43+0/lk6n5dwhA5HutK47kJAD3DolkFL/ZpiPG5t5GI6GEPPYfZwWFPAkwZvgR+/IBNXuNIEV
rsIlsf761fg4izAKyDogQTN8yTv5kMn9BfiVGOmusahoUelZZkn3Lgr3mNSShrqnlhbi8q8HPQW9
cYphVCYOQaiAz2x5MioZgNLn2JfufGeiCp75lOGKKlUXo0+XHsJwu2gnPzPJTrTTaCmUj9651cVW
jnW4z+gjb4jGvMMBW9/4HaDcsKrYHMzbgrrEcIAszr33zcHdhbJ1vvntP30wc8YuzUDP/+DaR5IQ
Aenn06U6XayTyU8O2kid8+t79Olbhq6SkpIPOvH0m83tmmUkLLNdIQU+wrLf6SnGLCG/27V88sEC
AWBvyzxEfvDJo3BEZhVVXTARjZWFkCWI9qOrj5uvr+azGQipNGU4uBYUO+Z7+sc3Q0KSOYadliIe
AiXXC5ap0elA0LXZS5/Y/34XzZkRmShLBqTQD6hQTBxuj+Aq5ewYvM73rondY94Ej19f1WcfD5xJ
IDTcwRnY8fdVjS0Buark4wHZ612nk0GLLXBeabaUmyZ0vF9DhmKbamH7zVL12ZyHIhYEDIvvx0MP
pVM9svDf7gDsX8lCe1YJ0RLJQ5WoW6brb0b77IXn2AMBBuE+DM+TGTbjGoWLc2tXhVW6zV1HgDiG
UPX1zfyNCzldOriJ8NJsYvOQL/19N/0OJ6xDyX3ndYP+EEPI2pC8ix4tsXq8wK0Y7hPDK3Fry/4K
GmF66WSCqDgPTaeaKohDIVmUBqDRdTZ46DE63P3frKTGp3decMLmy7QA3p488iZodWfIc1ab0aZN
IOtnQ/ol2HCv3cfCeyQJuMLjG9HEKKz4IR36Fi9/+RSh6IBTIw/VgEuPKpK/cCetAuTAdXx9Iz/5
1uhpswUVwvLn/eHf9zHDwUz2HNvtoVCvlTLkRq8QU4IE98vp3xFM5ol8Dlic9xUUatl1/z2WSf6Y
bnuSrX1gvOoUHFa5oz+D6ih2wi/mtFBXfrPD+OSjMww6duxoWLE+lPX7JpvGJiy5vMT5EcWhtiTJ
KaOP0aiFZU71fd0MM8W86Hdf39dPHr3BvzB3srMxrNOZ0tZIlmu8ttxxVrus3QEjaJMdqcYTZE6i
xuQ54Tdv22dPkltLGcA0OP2eQq74VgbZ2jgLNWCsy8noUSUUljyC8sOX7nKQ/voKP1lzuED2UGTy
UK89BfrkQWNHccmtHfuQzoXdgGCvy3ploYj9b4by8cV7kGSp858sCJWwYwn6F6qJXxbXDkblRSOk
exZ3hvHN9PXZc8MazusJyHmuB//9jvZI4gpFZWDX5t1dF5VvjlPfkX3TLOKwPuKUkf/6cMQEhunC
dGDvUlw5+QCNkV6b2apip0yFxk8MNw0ZahV1gG8G+mRipqSuO5ZF5Rkbx/w8/1hVKzWgAAs4Amah
84iLcks6z903r4TFzziZlf8a43RW1oiet4n22iHoNxZ2HFeH1mmdG7MjbC/IiOuIQ33A29RUq9ZN
wvtyaARiIXq1nUfe3mB0qCFJAliWNpG8GqDK9eBN2FUt2RyUbUdH0ye7ppj64GdQ6cU2bxFncbqd
cCGHwT5yPJoU+jheO0aDVpfkb+NG+Tliq8IgYaPMW+Ja4Ev7HKDG8CrJdHaHZYwnPyWUIRpFtDWa
FkaPg0Szt6L8oteafuel/l1cpu2SO0wkELWiZhEhFNwhTswX5aCqNb51B7FwSqiibcXLIU66zde3
97N3k1WcMBk6h/QpTt5Nt25riYmy2CETfq5H+exFFRgBPJZ5uSaVr/wvPjv23Gz2KN/TEDoZz4mm
orbCCZ9sHc01p8vBTPeDLL7ZvH4s+dnUSk2Lwh81AljOf7+Y9phGVjP6ZMvr6bGqYuBtg0cEyj1N
6AsEKcvOMYnnLL45Mlmfj0uVljvK4fp0Q+ZXeZ1Xg0NNhPgjEjdhF3uNrR0xuujZGs0MZ5wa8NRa
pn29ygpEglpXMJHXZLA6qPydZNCA2XTaxpA21l+Eobxw1ZZ+Jx1sP3lxjJ6D+ogUMBUqXPnScKm9
CLUKjeDWTG2SXZRDurxMAEFLVYVriCnFSmbVG54P4zrxMrWtxqHe4Ojin+fKWUatTNaCKJyH2nK+
exSfzen4DQ0C1ygzWMZ8y/6YI+DCgJ9K+2Kny+eJdu9iGvRtakB2/vpN/mwu+mOc041RX/V5Vvo4
sD0n05fF/7J3Zs1xG9m2/isnzjsUmIcT594HoOYii8XBZEkvCIoWkZjnKX/9/UDb3RatFq/f3Q+K
tiSqqlBAZu691/oW/QYsxmL98xf50YZow8RjrsC8DTTe9x9GBa1Q1mZT7Bg6uQHwOZ9i/KlMYXhB
k/nAdPbDF1tYwRx8cbe9P/baeEiJAOdZUYSdU4nK7YBXHwUoWuou/uDy/WghsGn7s1tg2fvL4Teb
Z8NOUFHtmqS51Vt8tvBNnkgw/tbFaBaE/cGVfM8YfDu5LTNvClgkBASwfX8pZVtlXF/OaclE5FQs
de3gymbc6/TiV2QOiJ1Z1UsGjGfcxdhSd3OEqYE0N1LtlygcD9/zLw6WIOwZIQbcD67Hj25bvmeD
NhL9W+/9wjhOYaukgmPOWFffDC96FPpwnxnoSH5+R/3wdRyXSpHyd7HMfX8Z2kGZRYUeb0clWtHN
IZN8VsZV2TcfbKQ/OrbSnEK0QVIGUO13zyEQBxwcaC93HZ4R0SJxHYvbprQOiavdZGX9kGfeB42K
H93Af3rJ9wfWRJpEbltqvgQwbaO+/EacLeJ2+9CUwwc1h/Gj+5eKdAFfA/Cnl/T9dexG16yA9uUs
M/r8pRPV6wiYIhgyzcXRv/B5KiUOCHsu1qAy8Boo2qLMbBD9eUP7ZNJUeQprt931Oo4FXG34jETX
3GP6LldukWVYxFt3Mzmj++harJrEPcEKBmAHBzpdWpul/qqOOnYWIpqmSv0CWfGEFKdadxz5YlIM
wNIa8brPZ/2+QnTNZq//zdCEt4fKW5y6tDi4b98PYAEttdipK05+JIhLUGF+p5pPVmUd6ZkCopjH
D27fH33FizMLoYxDs/X9Za8SLZprDkO7uPYUdHF9U20k1e8K8CfYiXbRpP/8gXnTTrw7EKKY0fmA
PC6Ume++aaBApHC6Wb6zc+kFYuwhgQlIkvAIoPeXWfZYkX21SkyUk292AVd02WPey27dIenbKuOI
cv3nb+oHdx+HjcUC7WEM/EvJ69mzm3e6ke1SLzLXopnta5gWcjcnZftEeLvcoYv8+vPXfE95X75s
VAl0fZZVGw7xu6UjmiwJ8YwnupUhUlaDzHsEqcYGdiJBVo5t+NwpKCetbE3KO1nrzGRwXhCf+fM3
8hb88f4bwReOHIMwVwZt796IijTCzmHl4FtOYAO9+RpiI5O3aKsL6Cud7uzJT7eOWKxaP8poImtK
zhyVKIjhPBqjupmhQV4EBNcAwJ164VgM3nbklsIxlW4Q9VlbJPnfZsTYLNlwXu1EkN+umKtGKbqd
sGtnPYneWbnRUS9T4z41iumGxxYTGlFi8km4vXfIVOezSvzyB4X5D9ZwtkwXD7qzTOjfN45otyVk
Jxp8/iyd7gWyNLgNU/wUa4rY/Pxa/+ilEF6jNcCNzrbxbtdk6FTX+bIteSVMxap2FzffVEFmgTv6
9PPXevve3n+vS/cXxDVdRmSM36+phWJn/ZjHFAeDFbp+x8AYs5c0tW1IMtuqcDLtqJVqeO5IPTnp
uhLd6h3sEdPIqm0FP3j/9ob+wTd8gG/g1mLU/y+SwF/oDatv2TPO1G9/Bjj89jO/8xsc6xN0BBMF
ngklGRUlm//vCWL8kcOTi5ZrUce9hS7/ESDmfeIYSIIEfQsWd8KM/sVvMNxP5tJzY3ICOp42mPF3
+A3M17mR/nyjeXD46fswaKXtwzzm3ZKeJoNINIlmZ7ZncUEzUVQruzJGvEoyJ5ncafJuU9XzOSt1
TGkZyHM0OR5JR2q1QRldoF7HXngJ4z7H/1ikdhB76vht6mwFh5RIAoRGmOmj7lwAZmOFyr6YSsMu
RU7opogA488QkGGHspL7XMR4F+aWdZ90YwFrspOnLLG60Xd79IoOdmQzCJO8OTCEJBKoDFG+OZnw
OwFXEERFc5zIyPTt3MjwPlrJduTN6eiu7WqPSSjcl0rT3UFzhaPUxl+gAyiXOMsx/tUFLPWaVNre
06M17W4DIlRb3cipxUM3tbeDG/1qcTD1ydIU5F7qtyb+4Q0ZvmI1I+j3kwiXmhqlr1VjxNDTvK4k
6pK9z4IXutHrrtrUklcXg35rGxPhQE533ZWYyHpdv4019yEc+mstRAwupuIecz2miRG7WUaasQ/b
aPklB26VX5ludQlZ3ANavNMhnaMvoIL3do0ghHXqNp3TLxiJE5yl5f2UKBKXTYG5wBDkKLhVv+lV
0h0gzwXcgg+TEQLFSmxicu3lLdS+jWIt8OrJ2AIzU7HoKcoGgXF5H7Ve9ljOvfmoTXirjSIj7ydi
42O6NPkFIlNfqPlrK6szklu5C0ECduZcP5em1jxUHqWniOFtBsuIeHT16kyy8y50JW5hq6tv5kE0
F6gKD3Ybl9tyIuxNa+foysaSDUHS03aYUAHNZu4vGemXNUyr8ZfIDKODmZewch08evSUwv5FUeum
CHAdGLednhmnHIIgeCJdTK5filquM1HcG4o2rQ2STsVKL427Nuu8TeuGBO8awiZPyAZIDDx3JTLM
ZEM+wT1DiY9LK6o0jdRGrIkJ01W/cwe7PEHi6Y9RBFR3MzaK9YtjjvHRzG31C4AssBNzxyk4TvR4
ZXEty43mNiHeOsgGx3GurW5fkiGGKTPp5ld08lLB6lqW+FRxnlxnemNAXSrMFI8a8lbyzKKgyhPt
/p+F/v8nK5JhwjKZ/M8r/Z0of/32X/s2ey5+/fNq//sP/rHca580HZkFJxFOycuC+u/lXvu0jIxR
RrILfEfr0T8tWtdFTctc77eNoMWkJv7Pf5v8c6YFqQdKlv63oiJRor1b6TkmcU5ijIdS2UNc8O6o
WDdR3+Sex0QBHzCdLVESiU2O7DpyPURounUZoW9eA5CJ/aSvLjSWl7B254T1LwPTJQXsUwLWSVDN
izNdtUcrVOH0VVmdbEqTwkP2Cu52zckCcybvCzAf63brnKoMcwKuhXMyjc0zBuJreyS3VRm30GjD
VddYXsBpx8Jn20Oja+LXXu3jU851DGqnKvy+KGuw4S60YkuHWa/KY+mpZ1vDY+414zO0RegjGFdn
ky5x08WvePMIMaPdudSEJ8eYtmOMyu4tFiUtrkdtuAux7dHU7jemnl73szybyXxUI/5Wkyj+JOLn
uWIFL2v5YpFDmw3agtO51FiYCcxFS5gLg7rV3DEZsv1Rbb112YYSlKp70jrjkg7Zs6NKjbbReKc2
6fVyBbocEKiZZq9JVUBcjLpkY2SQN418BE4W4eAaxuEBV+adW0x2wMwUN1XmvYxh6hGNZzL1nY9Q
F8u95IAdKGPLhVHVwLTig47eJZjS6cEmnmiszIswACNO2XNTJ8+EzZwcOrO2j5N+bfKBRjN+xR1w
NjO+q9noNrWH21hZ3PlQTnxC44BI6LDp9JILpYuGnv+CHEN3R/849bqgV4by2JHStI6U5VqK/LnX
qHNJEKYBOmJPXl6rMvkLSi3PY6ueO33cQt89ai4xHsqgHiunVAIG9q8GJMM1ALjrNJ2OOl/OzsXj
yPrLJ6Tf9CjDDpNGZ4MARSiySlteCK55shKeKa8aKznQ931szDqEFTQ95CpADiRjtCMx+KJUey4G
wr8zfXpxS3kc9CgOEtHEp7R2LvGkfnVr4wbGohYg3NvMereTVt8w6h0eZG0B2Kw6blRjF+V8R4qK
ZDbtBggEvTzaMFbW48j3SSCscfAc7oQJ4oBf6zmHiFZ9LCLtxTMgM+ZTU/hdhC/BGR7qpn8gnus1
x4cVqDaBLn0+PRghgTkpqVabTC+9tbQVEWhaTDr4ct21AoSBZ16glhMsZlonnMrOplt+js/JuQGC
9wgfIXaameRhbke2uFNFqPqXJKQ+cKD7UreFw61hc9tlUxSSLg55eGaL2tXOPKCisYZ9m9vunoQV
5SYVc7Ze6JQ3BVK1jSqy4ZCLuoW+mBkvndZ+mYcG6oqbVgSOTGVcUximokpWXl4bKyeV43PolFiI
owoIzBbLUvFImsFjPil2v5JwHWIf1nJAIOnJLNIvDX7xIIU4Mwkb/ToQ+ApL/HphIGmrBiFL4sdM
gQ9uCQnddupTpohzUZrlGrvDY6mQP972FtHdvfUM3Kl5KQqc94WyVK127bsO5IFKevYmJ8B5RaJ4
eNY6q2Nv5faXiQ6kuqz8lmmCLwY1sCdd2xgOYc68C/iIICBBZGjqasIfcWOqTr+ddG66OXUujmKf
eiDu+3BoXpWxQZOefqDZ+WvXB0kQBgyid22H7sPy53/u6Se22WOoKXfmoGB07enThu50ivHEMoe3
/T9tceff6oA/p5T8teYl4IkNbVE0Q+R5Xx145tgX9uwUZMMPHGa19MBZSvg2GJ4PXumvPVIkBNTV
vNjS9n3fPhsdZzISatud3qXPXshquCzHiTbOgYEijNj3cVY/qOiXvuufax8XZouxKHVRR4JfeK/m
i4zCE24bFru5s8TaaoeHcuLBVgxzNyoL15HPi7L72LSsbj+/sO9j0Ogg8dpor/BkMZH7y3y/SiMA
N7O7TKYbY5UQo3GeQ9DXLBfHpEzSHSbJl7EFsYaOBILy0PLcekjcGzG/COavUSGPaFbZdTHDex78
3qQH5eOOx9Fm+XZtvQpSk3u1TK4Lu9nk1nBHEOGjChJnZU/mqXczJZhKGrKWVVafI/S3gbkgLH/+
SX9wCzGCIpSMyJkftCn1LPbyUjeLndDbjVmqZxz051xSrn3wOu8r2eWKvqmHHGsx87wfvZPV4k6c
u7hXvczctwyNZyLn1wCPDL8gygoDanrdRVp+mw3z2enU/FZE7KGmjF7rgXV5OarAvk99TZ+O5OuG
vjf2D4SwnIxmQGvEck8ll+P+F/a2xoZ5iSx93uaRXq2neI6Pvdq0dxBL8Zqz7fd6bB5IW8zXo92V
RwCyr2Fs2YymYfE2k1tuJyV5DUv56Eb9RnYtm3dl7MRs7YQoYsKmMC4b1XRMHUBwei/PzkytCBhN
23iu8qWx0hmkKmesn1/IH6wwqE6ws5O2hCDr/ehAElxfm4pBI3sEM8NxYmJlsxiU+MpofNC+W3pm
759AWhl4AxBnLNa271ezRp9jJzOZs1npcGe28QGjwwcL5lur7N1rME1CRLv8So/43WvEoiZhSFWL
XekN8LZjmCdmKF+WlT6WBo7wBhqSbu48RT+NoSfWBE2i6gyf2iT56tpD4cMzbnwXpjMgcDZxAd/f
r+b8WtOiV2mTigr7HCGgQSJAYjE1plXRXmWxvR7c6he347dtUjT25kyeZWZxbsHG1QU1dION3uiY
9L1a3/ZTRTSOHr9akOixeaTXA1zr1MJi69oJB1QyzycLcHlRCPLl1O6uLHSxNg35wejI/METy3dB
z5GmKuKS90IBUjq6iSZDsdMyCoVB5EDbSCoHEpHymQEx0zwGf5PN7im3wPCFLcGRUsuhNXEvh2mx
VuyCGjgEydPZpKD2Qr2MSWWscKhKPx3sU9gz5exD6yQ8PVlZDStRVZIijD/zUdXHF9ku3ZH4fjI4
HUKLhK6hTNtUqI8zBzHSRkS1NbJxC+juLrJsuHoN96eJE9+HOzn6gI8AKoYZSChLPnpVM1z/7Ydk
IZLyvze5z9Kg+/M2PEa1k3Ujo/XRLVYccYBejrwdU+39sPrIWYIQ66/PCXM1REzMOZY527suXW0a
M3ZMlDiN3hZrzSYB0w2TQ8hO5Wl8P7LklpQzBdKgs0xBhrvEUQaEjAMgTTIbsrRXBTFunLVnS7r/
NM2BcLtf21S7Ugb3JvPyNhAep/2pKI2VUbUveSLvpmw+5s6yGXObRUb6HI7LKXWEqynV67onOXQq
dciDUNq6xN0Q/3Z6Ky+lORmr2OIveg38NIV+UlKNw6YKezDEskNp7E7ntyIoLKZyNYJwOBT9+BAz
Tly5eEwCWVPqWXJ8aDqgDrPp+Z4xPOipdq6V+GAYnNY0p1/FRTqvlv+j5PxOOCw3ZNVDJjWbdr08
Ru1knUpnfLCjpYCwSJd17WqJmOW0pIbJ9VSn7sqp+Ns0bS4A6HnEiBa78qzppVlCrXsucJLF14SR
5QHpBGwZmXlJxHBHHIkdGCUBAUV+UIbkIPMasH3EAwyA9EBRvEVYVyCTIn+h5emwx+4606wvQByL
Q6pZp6EdVgYGqWApjCbSM6AzgUBl5nfKOvOiN/FH+7H9g8ebs84ivrcQbdCY/v7WzWYjqXXTYnbl
zC9FO9whrj9xvuDi0XtaLeevt1K77Dxw2x4nvbdnvhDdZh7bEao9P1bnMGk6VJ5e6tHmbQwHRAZC
RSQV+D6mft5lWqtQoKU5hAIzxn2aRS+1knnXFfyRlYzYFzspvKuCtRw/mnHSFdYYel+Pg8FxS20M
SKZqjK8tIs47czlZRxSG7IfCwIOZRByznaR/6AZWUJyvdw00oQDIxfXQ93em1cfbMrOnddykxqoe
5TEX40MSMp4kxFH6Vjm/2PQpN03V3YGWSnZpbJ8GNhGKzP7BAFy3nOY754/99Z9RygejFB15H8Pb
/9xhO30b/+vwrWm/zd/11377sT/6a8Yn1JXMUUyTcgEsBXf3v8cp3NQ4ZjBiLiMT/uQPHLb2CYGd
gynPonhyAFr8eZyCOIpygz+hwkEJ8nfGKfj93i3UPFTYQJdygmeMiundQq3TdAaabzU7b1BiIyga
g6S8qGzSI4ls1nHC3TrcRxYAuFKNRb9ngNLdikoZ8m0Kp4sImmZgOisWtiJwTsMPQQP73PXQhKPQ
jGm+terWSSkEIq8Gcjsp4ylKNWGstDkMHya9sC52MTxn2gyQJ8sfUEda96yu8rZtvIdyAWBm+G1M
v7SX9Bxqk9YHMSWveyCzHILRpNy1Npi6rurUi5dqDAYUJdbvimJMD20zdGuKFXIFK35wtGHeMcKa
TvlUtitNAQkYSpQYeat4ry1sIJXQEOCu/sCRfx8NjG58JIIkFw1at5Yj7kQ6AITpLRcqlURKLNN6
vn96W8oSD0GnrtnT2pPu1uV4RwoZqEiJLjVwjJ4fbK2RFEm9qKjq7ZwYkqchkXUUFJmrQsDp5LVd
gaNEwi53hFMsUIS22Q8KBhSpuehNCpgUnAo7D41nyQh9if+yFrErHKkR3B6qLLfPV3oVKZ/73rDu
3S7Jc9/uDe0KSbinbkfCpB9JqnDcFTGI2qUhDCTG3avyr2W5mG7cKlNe4ep7wWTgsU7FJH5Vspa+
DOfi7dv7a5d3xZ2NZTPh172edXwZBTzgAMVjAaKyAVDaE7QYlG4lN3HJRX6joxZy6IFvd7F+Fbmw
vQBhdSmyVVsPhdiFmZbKHRkxjbERlpPGW4O0O8YWoVSW0Kel2Vfuh8YkzhbQUb8h7Ey/VDS47I1W
zZCYuVVAlnc59wJ8ukPSAwrl1elHtS1ZryY7zT3JY9ljg9v7XlTNfKkrQeBdYXgPiRzcjWCDs1c1
3aBDARXySM9UPKGsNCDCohtRKr5sjrgAvtLO4mi7JI8nEpCqJTntbC3VM/3UqhkC2l5n+7gs5GdZ
jOSTLUzQLNON15FEKvb9Js9LXzMkAcKRDjJs4yVqJ6BulvxbbA3VhvhcnUOJaQx8w7SaSydZd1Ha
3oW5N1/Hkqweo0xjCFNqeJ2TbDcFA/rVLU4PbdNkwnjMehcjjDsppZ/awstWE/ILF1ml2t53pXmx
AK1d4YR4AqI7J8E81IDMkl4qcj2k2XUeAckOWhRpm9iVYYD+vwp6kEqHiIRG3Y9RTt9ImZXnloPa
basYNn63OT9bsakd+qjwKE9rMj6RhOykY3dr1APygCmNqJRUH41gzCzjlwkTBaxgAvkwi0PyGicm
umab8mDoRcxNRUN5U3TDtNbLDtYhByEyKsdW2daV0V73hpfcTK6RHgtltM6dFenrQQygplWn5Ywb
5VmYAPj1TEieNTypcVKdy0Bkx3VIVfQyN0nyrejKfTPz1cuK7FF4xDaCWq1EsDknhl2A1lWdZ0kZ
5OJbbiYK9zKv72tPrZL1SGrJmugogxygFErAZM3qWia1QMVdNQepVuWjYlvzVq/JLlkbM9GLHLzI
ZlsXs9QqH7ayudJF0a6NvrA0HmVr1IiZGdXVYNvzcaTXdCsm2T55fH5jT0kI5hzj+EKlk1Fz6MNE
BMps91Qso5vSuy3wmvhqTXqYFA5JZE5BcFiT6eLBdiJVkmOK5l1v8uTIWZjanEEG5xg44jFqoKoN
Gm+YtkKNigC3Lw15tV5zvNMJoKmdE0NVci+J9iBJBfr+xhunhADbAvBYIFFnnhs3TQ9OQcOHQkne
6vbAqtTS6vn8trJQ5JLIOOV0rMoF5atBj/3tKaoAdN1PkjWqAZMOck9lWR30cmDVmNlhmtIutlPE
8lwVWHR5HEb9TrOWF2KqPq0IMeGdMMKR16M6giUVo+IVJ7bt+dQ2oJlXZcmQu+0Led24gLrfzgD/
HJc+Oi7RFqSq/M/Hpeu4ZUrYxN8dln77od8PS673SV0Keez62NX+fVLyEJ6glns3hVQ/IQRhWcBx
ushKlhf/fQpp2J+wcnGs4i+o2O5oofzf/32Z/if6Vv7eQ27f/fd3PWXjXa+XtgKmJlzA7G4GTrr3
FUgDEKHu60iAgVanGtRWZFO0AvAkQqGyzeGzypTlpNCWvItxx58kajSfQCgVrq/XJ2vNieHvg3me
1w282hvBlpz6toIWxXOaLQHExqEres0nh6qqV5bLSuaXRJIJP0xHhl3CEschG8srNWJa65d6dlWJ
Jj07peFuSfQU29AJHeIdMhP8ea4Ar+tTeytj0exTnEbXfTuTVAvrQwmMnlxrqCaufpwz3X6KGc4R
9ZnrpKA5gIsM0Q/gUhkoDUUZ3tFbM5lgIsvd9wupXJbPTpqB+UgN8k1oC3Zr/kLEAmhPmzSc7Jsx
nIhY1mwPbT1Ziuqeg565S2EsvoxlU5OzGHs3RlK4LCR58y2a9LAORF5pZxKFe9iORkNrzRwPScq5
mTlFMueBkejfEhaCgNAEshczKDoEq0T2iYhwko4rqbwUNtwMX6tK/aTIutjPcX0ZvKm+S0bdphfj
Dr+IquvuCYwlgDdTZPPVDJ3o0ihpyjzXMokfs6OEtMuCqODeLfaZmjqxr6txg7PHSx2qRa15rhkT
94Fujk8ILnWudJF9zQjw2Hky7ijj4/hFqn12FavNjSIj65A2XXVoAFwdqzBDfGo5QKUnl2Mg2SSk
xalzT0x2qUfpBXZ5LXyuUs+/hmB4o7dGdpw1aPtNmdt80MnjDKmF/ZUWWwoREqrYTnWYPZQFh5S0
iwU2pqKCtjLTKl9jgIUjroQWyFuhL7SGmBuQEAazvybLW8JQLlXkTvj1wo1gO0T4RBJtMLaFWGVk
qkS+5U3jKyqQvgkqNDRYlbIWW0giinNsWxMapNm5ipqSlHQJt1dv3Py6gup8peOfmoM0HwkHZSDq
kDfNaf4xdCStL6+PzK/1NJpgZSrL3joZA7eyQgCOHDlyyGEzoxUJmdpJ5pZ3G4Uz8EtYOWT8DoGY
B8K+LEiV3vBSEHW8V5sWEGuiKGI1tP28NQsxHeGPgTxNvK74xSuT8KLkdkT+cK3XtAEKR/u1ZgjO
AVod+7tBjkQCDXOqfe48Yr+DqKj7W60v6i/NrNIVqkbtOW1orAfD3M137QjddGca6Ug14iJSiPW5
9b3cmGD/dULEfh9qxqMxqOJIBKn5tbdrHD6ayU0bQBzHkR8VLnou1bmGmDyr+4nOxANBzzQQ58QJ
c8bT2ZABWG3LjSuK/NmKhPdLE5tfFXVcNG+Ncc3xef5mcYStuSe0sliHiIEuRD63GvDTpCMWIiua
z52DD4UIxqSCosXYNlfYiyGDW96V0KduBUL6VmsRg9DG5XluVOCoM2aktZtVMsgZRPkc2rHBm1W8
MoXXUwh1JPKS8HywyMtj6CkSl+tgJtuy71nWmInC4vTw8hJnGd/pA9BWcp/TaaV4XWhyCm/Uzzqm
iTWNN4CXulrNgVcs6WJOV2X7aDbqE9OgJRukNJZeSWxyYZ08eUrjpAZ7rnUG4BMZ9vswmgo3IKS+
+jI4ZJPsTMJJd2QhMN611LklJrZRXkrLoZSDLD6c53rmNog8og7AEnkk1JuEKiouMRH2OI/f6kyM
n2ez0K4NEs9p+4wULgtTHGD1knV4I2YvTFeowRhMiRHbn65wRtfU6p6TOaHjqUdmCdlnQZ6l9cou
nINJEMRqwKJz64k2o+xC2ZekLJulZtbbSc0fIkqNbduMoR8zNRr8tonxJirpTEhsN9jrmlrwV2kM
+BIHza6xvfT5Wi3R5vmZSojVpGqoUY5wWmxMothhq/hJKhGmmdlhSq1e3Dm1U90XjaF13YXKrE1u
wimElO0l9o2WjOGGM1dzZ+eZekd3IjqzLE5bx03lnpLi0TKL4q6mj3DXa22o+2pMpOpIbPbFQB7J
wJqq7yDmKH10C1tnkUI7fweXvzir/ZSfad3XmzbKraCLU/PkRfRvy0Hq5AE2wOA1trxgyueYebTX
b2oXGuLKIAj9lBAGcuntFJtbi5rTXxKjeNQ94CxYJe2rmoL/Rk6dfk08AO3jhoH3vek29p6CagSn
q4D7E0MovhlSmREFRD3xGUpdgo6ew5NXVtW95B7fUyOoL1Vcyz0BGdZ26mqypsJafklxfOCIr4kN
i7Rs3iQmGOlJ6wCCdRj4KQJZj/pYk0cE6fCTY/zz+Zic66xvfKvWjZuwzFqTRTYN70aJppMo6GtS
NMkox+3r8Kz15TmSDs1UrudDU07alZdI+Hum4sB1blA1pMNgrHV9JBzIk+LXsDMJiqeZgkK1nipe
R+3mwyyd+ZZoRzr7s+ftB61vH5uwzM8D5+MdzxOSVaBfiPgqx8v5iqIBlfY8q6suISg2oIyqb0fy
tuA0Jwa5GQzdyBONCQ6pM/MGjlJ4japx2rdsjCipkHIXnvuikkL/grZJBxQNWPkS95n4olKx7dtS
qbaFIRQXNjlLDbffIvuggLECFGHOJh6S9Ax0YPxSOc5Ii1azP+tlTNTETAZFJ5ZFEzuSHm8ldCO5
bhpdL++L2buQvBixYoNbr451W/daoBauLpA9jt7nWAnTe9JK2/pso5ttwT96teLDnU+tABFirV4B
xonZxzytUMm370RM3VJ4XHl0w/N9U0eriebdvEFZ6Wwqz3YCURB+RSN3vEWiWybHrgGrTatBEYwb
DSt+psYBhjaTkmGtm1HC/KbknmppM3mbpgEIepTGan/gltWZMjgDAdNYaUP5mbPv9JSmSvGSDJP+
6HW986DVEUkPdfxQF868zo0636MnhtjQD0RTltOdndFXCHuyfsRz0tmfnX7svxplywnCbDD4t1b/
2fHoFNuOm51rDQWrmStXfDkEuzSoQou0q18NaTEy7Kp6SYapDRDdcR9nu6acu1vDAoUa9L0pap82
eBQ9uDZD+xyz+K2QnHeAJo5Wrvw20f2nhPqohDJR6P6shLrhOFwW3xVQv/3I7wUU5dAn02bGhw0R
NzMYlH91mxkof2J+gqYS0hwEtkXX/0e72f70ZpJaAgv/6ET/W8/JyBDzlIGCBweV6v2dSgqa7vft
ZkBKgEhglkH2QvGgvveApW2PQ7334jN4PyPxAkNbCqomImnbCyvTvDXtGkdSmalFswlDHCeWPw6x
HaRkmI7TqaZvXvlOujg52Uc6406gCsmmJ8tFXoT4KSV7vBoKaDOyUMdzR0LHr+Q90AjwUZGCmWs0
4RLi22tlxEFb6Kk7kE1g0qASdXIgyld7NaKCMGTWDveroqcIvWxS3JwUdHVZRrRNgBzdWQDttpHk
1GtQ57A8x+ViK7N78s5pqTDczCrastIwCSJWla9IPQS8EYXOMRDAE9D+eB/Dh7+aiJLYO4PVfxmT
Xl+bKkuN3xS2uGvYesWqLaf5PMCE91Yst3mzNio+MfYC2bnrts6qFdh8zpi0x1jMo4BuiP01Hofu
l5Zk+uRkEbFLZEPl3MSNSiU3xyhFg4zMvYBsNoJxSZL02FVVHH/3jkVQ0opvYr6EMwoyRQV7SSUR
Rvewv6AWtOUcprjDCLCP7VAcGSRPFyoezdra5qS+peIxscWSFahakmsbOBnkbCAAr57mZsJbH9VE
YxMTzfyxLUgWUCz0/RgmpXvjUusSwJstJ8KEgBfsAJNo5Sqx2rZZ2Zkzf+76ubbPfBJdDfQUhfvK
y8S0YlE11q3a2JgsE/HqNBnOOkJHdm1sMtiPDHtlLV2/vhTObc2Rk0RnOCiI6bryNrWxZ8wl0iOi
37RbxfLGdTHk9iE0nZnttbHsX0f2idXEQ3OiUyCppeYyJ503IiVHA4+vVFdmhCryWi161akOmOtH
tyK4sGhdd82FMEmaHkRRnc20Fmhhi1gzfdWI5wjvhBvbJGnnrXnFlllosS8KrNdINjTTMFc55wLj
tm/B/yNaGJz7vCrA9jvK5FWPWTM4kADKVl2RcoLKqlFFSbU8TUtbUKd2OCSEX3pXdhWJX3P0kqQQ
Zk7qMKCc2QsGK47aRZBXnlrFja+GohNHOyzGZx0fN7VZO5IyUhX5vJ8i2hBEZugwCJTMVnFZEzkF
t1I1Cc7ptLnTgpEMqW6nNrmDUyaOz6B9NBmIGlsNRW1I8FwZus6iEprjbgVRsx+DKqyG4UrKuK9X
JNAbQSn4NlfVkA/Llq6AykkUDDBn4uRimpLE7znXeH3GU9ZaRCakjNJFhHKaO87E9pA4FTnfihOf
lLLMiJ0IQ/w2C1euWeUZgdt63JbbjsYAJgy1vePomMhbr1deFOkVPFOEdBN2YCWzdepKo5Ub+BN4
iqJ+Li8T/QwyduaeTDzp6uXWDKum2PKbSYSIA0PJjpVo/n/snUdz3Eia97/KxnuHAgmPw14KKEuy
KFL0FwRblOBdJvyn3x+knm2J3SvFvOc59XT0FFEFk3jybz9ZrU9nNdGDXRukIP7OvtATYyWAI/No
1o38ivbz3u4d79JMbbV8GnIKlA5jTiHMUUbzFHqNJi5MpXRkkhnWnWrkeYwsP6PU81uISc9kRONe
tl8m0ztlZHqzJRm1abqcxFhfuCZJMiFHyveeF1FmKuJIC1KuVU0f4QJvvljmDQpZfdiZfVKEKM6M
C6BVf2t6meZvtbSh9stKJnHXLFYa6mZhcJ1zKuz/kK1Lj73eafemLIZnpU+D3MrasnjWrIk+kmwx
t6VARnGU9C4GhdlThOIkKpYX/B8sssfwWBcb23AaakdIAC+Tk6U0m56IGYamodFuLqwhnOCHAkM5
OjiEI2OEcYQ3kHovTSJHunJk51DbZW9d1RXdMDQzgISIOTYfhnF5tLiF0f4oAmw3fqUbB8cb3RuH
VvEQacUcdkbSHol+cvVttXTGttBs8K9Vm39bRco6F6XRD5tSuqW4GnG2XGEOdbK919bmU9uhpmOm
81EM0cAXijQqvGAY9E5t+iGb+quyKQEvZqFuS/SRMqh5f8U3YhoiaazNMPNCMyWtrK6dBRbFJNGp
BfTyzpaXi++60f/MU7+dp2gS+OU8RUTUz9PUtw/8C47WP3zL5eNl4rJXwNLyv9OUZ32g/QNbI9jz
dzfkX9OU+EBWpOGgnXcBAPnYX7i094GXO85Fi8mIjyP5fIdD/wqX/lsshsugh0QAUfUa802c/8/C
mGjUYt4ptn0cJh1bipEt+W1SNNHJBs8gCtOGK4Io3zUSO58gpuLkwc48+zyu93blNc84o9WjblaK
QCZIqR/O5D9Isd+B5hbfjswzNJLErZmkNb5TnPnwgpEYfeuYDVb9SovJ9BEgrLqkNQeYsU2LGTWc
PgQklEPu//rYRO7/PGha3irOFhY8AtGnDrmk785NYhSN06ct6FD0VLaRCVnYp/5V7kMfAZ7ZVB7p
ABWcJse9mCw/vReZTF+mhSA6Ih+pXW6W2TzFBRkqudPT9VTIPt/KtnZIbfeAq6betY/RWHaXojGb
HZObtVkkir5sKn0RWIMqrxNj1tmxifVV5rXgViOyjxATBi1cmNQxBJqdQ6UFPUPPsbf236mM17zy
WMCVxXa3LvpbSMFqVwNIDRutM8kziVvfT4CiMKuaqaU/alKSIp67dz2KLMxMS8uKRwxidZaMOlst
0bBiShrgDrNWUu+rLSYDFrPUZnFHehXJ2UiCJqkSsL5pfqoyD2+TRkvmpT1mEVDr3D0y76KfSHUI
yY0ukokGXYzCByjXeTcm+CQmqp4DzTIARLGMtbe8UTMS55gNQ7RP+nNR605Ys9jK0Esmfzv2pkx3
gzmBraU8SrcTadewvxQ5FZvFSro7wbi2JVJ07I9YgYsYZq/qbicYZxwm5ojeOUXCvSuBVTxMrl1u
NrwlGoHCI17Mi4rAsXETxymyPJDGVXO58EppMs062AMW9E1hMXiNtv2EjNMD53Cqj1QFTcBUzPCU
gCULG2mQkU2sT9iiskzuZAe9DG+i7Rdqvt5aol52uZ7uwOiGkCfVPxIDWN4uBvVObI57JHYZnh/M
ou5rArR5WEp92fpF0x1musMZLowuXmggN2hXbgdr6oKhrdQehkhcUCIznZgwowfoj/7g0YbSbArX
Tr5Yoz5ci1pMNPdQ//YFbU9eb4wFvXVrp1W58UVM/sw8LLa5cVzpZCHP3qck1jLz3OdpbzdIKkpn
/CQkmoFm09I/OQSRGSFFyaaIAnOv6fK3KkuiFL+ozPaGXo9vwFCl2GB/YprdNFUz6GtzsUxfB6ac
5uBXg2VcM61Hp6VfTAgUMxueyDeI/cvZNurXRTO7Poj8nq2AK1qt+1xFfVbgFGDICpCdo7zrellp
WwbF+WqYBZUQ6P06se0HbUk/zWY9zwdECkYfaBHFaChFZRmHsqfvGd/qSJEDMApaFKQa1ZrllesH
9DXJdZJ21aVMxrQJMdnWr4qC2SMpbQW3+qTXxzlX+a1wWTTjiQF8ky9pdZ0tPX7Cvm79QDN8jibX
3zYnSJQgdMS4bZFGKeBFSxGZ4mTWRqYD356AcVqba+Q7aT1SwhXZ9fM4rIW/vs0EEyJKNhk1QUY1
1NdT/weRkL1+RWijrZ9xk5h90JAf9SpV4dshoxIE+7qU+/zyJLDWnSLy1VW1o3XDeUqN5aFQprZW
T2IgJ89uigxy+EPeBGJ+tfte6s3JG1Kdf+QxO37uo1nEFmO5WMbhqcJ2l9KJq9nVK/wg+N8sF3VR
y8U5t0rwjYd6qLXd2HdptsEP3+xbzyiu5yqh69OpaeNcsfXphnI049qqax6sNPKKa0lcYhlUsVPT
QDwPw3Gq3Q7weMCtd1lqcq034Btw75aNdaxw/g9nq5XT6tK3oz6slHRftAH1DM46CU9XsLEXMEPO
THFaAkuxSVp3fK6FVp/xX/lliDSn3kRAIMfYmIwtDE39hxLdPaou50iLemav6pjxhn4Fswg1UNFh
7yVeC57soTjGPkjzgGVn0U6gc7lKzCGCa9Tm6jKhdwVBL+1jGzfp7c8AZ5i7BlMkO/TM28yoNUrn
hD1dUvxXX9Bvmlz27iIppmu94ji1XmNvvUky2GtFdySrfnFBTCOEFLxnSB03/Tm0/JZ6QdGWrhGQ
gaI8BNFUpAFRutVMmb0JEyYGJ5Mh63gc2LFtAVOz4KvSVN9jPf4zOP5mcGReWaep/1vL8Jiqz3Wl
0p+wuD8/9a/p0fng8aIjvxBPCvaUH5zVvvHBwzpNCi2DCQpdG5jsX1ic+wHFAsMcMx1RZ675l/TT
Mj5YCEhRSDhoG7x/U9XwMxK3Rozarm2S1W7y11b7988DkiH0JOcN51z4qD0PshRrZmUlqdiaaU7s
pLJffzhB/zAP/tMBEXYgfhMoKBzxblrN+dUsaTQmEy/lhYKanz0St+mjU3gU8MxK/CbmC7nID1ad
7z8QxJLzRZoq6tZ3ylZIrUWhrrUu3DpxXjOfA5ikx98pe0j3v/5pP4+63w7FpeZaYzkDQV3luj+a
K3ipJHRMCOsCstt+Td1MHuxuSZsNCIw4d8viP7ioZc8ysqfbXx/6H34ldxK9OARrCdiYd5dxbPNh
1jVpXSgjY/2kv4Mgeob7sKT6twx+fbB3to5vP5Q7kJgfcGqPFrh3P3SCxqInMLUuxpqBf4MJQR82
Y0ZrbzB0LhBIZWZNcionMkiCWSaDerJEXSQhbxct0I3K/02K5t9/vqNzMzk6uzGH4p53Y34mEihi
dMYX3mjxc3HwpntdQzX6/3ksFOFsA7mFuXHe3VBxZupFMs8WqMwozr2lqTcXI/NtnxnN869P9Hoe
/7KArefZAazyLPZ2OjC5/W7vhJlagkL11gW0Japk/Nm9gWHy1wf5p3PHIoQriIOxSr27mPqQWbyK
C7rWqUu/yMi+aXBh4jQRS85k8euDifXsvP9JFN0IAw8Hp/C925FQHYHcUpgX5InkZWgOHFNEmsK+
IFXz7LW5/Wo5Mw9p6k+3FC6YqK8By37zNX42Jn0/s3hIDMRcDhKx9zdMZAgjipzcukC4ZJxM4FaU
WpHvXTaa4g4lrJou5Rz9L1FgWNhI1OXhtRuV7llB5OHX3+afrgC+AJ+8Ja40ov6f1428gPUr84aH
d4imW2IRRnpue6yXcG3bf/9QDvQP8vi19O/9HTU1RLNItzUvUvQ8t76/GknhTVjqPcxZv3Hk/bzU
s3yvqSH66nkg8P/vt2+TdHXRtg0ii1lHraUxLj5XBH09LyMmqqGaWR1+/fPEz0vwekiQGMgrhxgT
MkPWN+qPSzB9HNYKufgnPcKTRB8Z6KKSCpIUSPQ2VRHX1bSX6WPiZcYdoLe/LSdcrq5WNWMIAt+y
S+D1920F6eijVtwARrrQ5KsB76X0dP/mJNnfXrF/PRLkHGALMF1uRNJNvoXz/fyd0VtnxEyb1kkV
ernTF1S0depou5io6H5T6+WMi6IoMllHVA+Tyb0V/LEbNvtFuQV85ztGeAZTgn/iDm1I2b1NkP+I
q5KF58rAvZSEusxQk9hiZEIUsW+9tok33RIsIA96xsckhYZHF85ahiozzCNtCe1zN7h4umLLPMmM
E/hNg/eRHiBNbiEd/QeMUFqG/S5qBS0Z9jp8ugkJ7KWfODnKoxRpYNynJrB31XIMjzPtqGT+2LZU
YGwsdonI/tNGnFVSr3o+SzTPMzuDZa9FRB2cRtquL1QXlzKcpaiSE63r3VueFe0z+SpGcypFOt8K
j6kFpaI2bBYM6umLmH0umbuYzkpmA1k8MEtz73W585pjkFjYOhn264ww4I1dzfqGHgb7tZxz43Oz
RMZhaN32VjodDW8j1d5uGltsCIj9hIaEzSkDMQtxp5ktD+nkeZdWhD0PzRdnNEqjB+L90n1kmupN
KqrhtNoQd7TCcX584JNbpeLlwRhs9db41kpWOaP/ICap3nJM2cbGMTsEUQrhWEBDp//QN6jRN1o0
m0c/qvgrZUZf0NJx3qxeR/H27S1X8abeNYrdzGYuE5kdQNgRvs+uy51tJQ66xhKNuXtK1sFEy9zp
Y9yW/iVK7+kWOTSes0LXNCiyqhDnNkX+FObE6L+6Ts7ZnLOsAZSoPZRIgx65zqlZ10sN4kntlTW0
xZ5tFl/GxK5RbmXHe9GpE56/Wo9neNXFE+eEDEcupV12XhDVXgt/NVu8b7ocdmYjKvybgGCa/6D0
iD9LZzXBqJo5fWzEusvtyBOcdjACDB1dBd4YUAm5IEUp2AGJtLRfh7q1X2k3940Nqaa4HOxZkMhq
LsZhoQDUDY3YsV6qYajuvCWdr4oWbV2rpprELI3g151ArnlKi3o4xuyM+SsU6KKkXOo+1FXk3JGr
kJIU46wgHZD9fCboVL8orYTsjTL3/QAaBwWTrVnBXC3zXY7zaguA1bDh1slChBsmim3RVXXTNYq+
xCzqyy+1LbuvnrXUR9tw+zP5Cz0CkimLpqDPWZmCpWDhGnUg3E2nzc2TU+RS7ZQ9O5+nxRWh6qrq
EvpPxjuyRl2cxD0aPZHVFZ33fX32KVsmUwbl70tsajYBa11zBX9LIEA1Rxewdm6799ToPJMUgGGy
apYXh6K+k0mr+LxBoLm8VEWbb0F5F2wgA5fRi2wCT/KxesmazO3CakhUmOvS3a/DqIK1bVdtqyy1
bcsMuBkYXnalZxDFkxARUBEDedvnSkN/0jbHTCZqN9v9/CWK63GbaKl2M/t1+ZTmA8zRXGGfrlKc
lq1KYf7lq9tBEnrpooURJGXQD1LsyqbmD3namdAVneXfjPAMIdckgcWhNajugrz1kXZvJFqYuF6v
fDNeMul6B2yAsx3iMRk31lonjzjJj0Krj5OjV+OCKDqF/bOeta1R1v19kzttEwyV2vVrnkGV6J8L
V9VPfpFihvEF6KEWmSEiG33vQ1Hd8FYiXWhheb90rHbcNLHOFXXx+1zWkE8f9a4nVU513NQaGgyS
z6NOnDUj45FQAEd0HTedkV04U8SAbZjo0gJW2+4tljoLUr344m4mtglQpRv8B+n2QL5eP9n6Nk/J
5QOFbHVoLBc8KDBsrX6OBFh8MbVa4M4FTcvK533s9XaE+tewalCfYv1rYiJEG6c0SxCrMYNZU7Pa
Tuyj6EVihHOGRdwNjcWj3yd2e4DXy6aDLfLmuWm4bYPaHWpFHXVVIOmiCwu2oidLwKyNmmc+UU35
YmdA6V/nZrA2anDpVi7cTm2rzBq/lN4IFon92X6E2PaPMvHVoahnZBvVFKdY1USW/KGG7jVraHq3
rTSOg2hm+Xii3LLXPqULTr4DkjDvPMgMA2CR5ttkHNtDpjnLjiyT5n5Bh+giwrfG+8GW5a0TN1+N
YnkiK0dc52CzB9ZV8sFQifZbq2+Mt7hL4rclTcdPce9y5Xjis207AKptrNgdMbQnaY4+tVDuCaoR
4/tEs1IZKId1PMjh8ccD5LN+QVfKfNUqJCzOMqXoDMq8FxuHqwAfCJ7woFXDVG3RGRZXk5TW9ZIu
xXUrrP62TL0WPbhQnwnVKbZ1t5h/kD01XHROsxgbOzJSZ6M8aiBy9HabsceQsKGIjOXCj+wwKz3r
NI/DH1GjjZ9G7GQInUEfZRrbL/noYLrCOUY2K2IYmBrSgs8+WRAoFm3zpPkjApVkiNWrkY4NbnvT
31ap3V9g1dCijdURELMXLHk7jWEWCpfiEZB6pPbTLqFo6M7JmwZvgbkQbZ1El/rcLzcdDUobH5np
c1+gu9zqSlnpaUqnyQ68WtecjRdhajo7kz42ez/p1YFdrnaZuUt9jz7fAJ/N+5LoC83V80PPzXMe
ecN/FUOLO6xphv3Ei/CiylSJptpPAG1rwfYiYXHbAwGKNGiYLDQ8qO5wExsD1aVVFgGTK5a853zq
MDuAFV+CtbKMmjr5U0GL0oiOxxLSB49qbVx17kza9+y3wkM77VosiGL8Uhu4nnY+kWIw77F1tKwW
B1jhLAfVu+mtKkV734tZPXjFbG2HackDitvAdrHMbSzUPYJs08wl5GB0U7L2kX/qZcd7qFtTMSMN
7D20OFUfh4V9SlUsrgzsOkqv4TWne12O2pWddmaMsrg1d55mSnThTWXvWuXaY1AbKaGmPffuV5QS
02NDZcDn0Y7cN3JgnJRGJqdXdD0KEoayunAl4KpZf4UMb9NQJoj+DxAbX+1kij+qjFbFzZKq7mSO
Eyqquq7aMJlSqC803zJAGYQrohizraE7UUe5KzN7vMzTtEG5QlSZ3VudR2KcPhPt5g5PYLqrPSVe
smsdj4tOXEVVXFd+URAIgbbpJtFMrloBgGQdKNQopv5hSloaub/vYP+Dhf4OC0WrB/7wf2OhD18k
9andjzw6Hqn1M38ioa74YJE57jumzvb/Jx7dNT+gYUJ2SB44KASur7+QUIKIQSWotHBXKISN0v/y
6CChCBx5ObNt9ghpstx/h0f/GWyxqSKC3MfiRXQ1DZbW+3JaT6CuS2vPPngeISMUgXgk40Kk/XBO
/gH+fLdBJSxToNunTxA/Gluq9x6yqIeyMus4OvQZVS6bQfeRqyAnellNrR/pnIYtg7eVId7E38FJ
67n/AXyxvx0cvIOAHE6by8n+eadJt2gxmbnnszXw63znSjWGw8TmCd9vfpuhZn6N/bJB31elZqiW
Of0yUfBRbR3pmGFBKP1m7rN03w3EjZmt1p76vE6ulZexYmZFhJZwls1WxQzlvXKj29IpxvDXJ/Af
fwQQH0XtjM7cSO+wPl1aDVvcxT+0C7QO7dHLrtQoqEvdcb5vTaQEkchdc6uVrIroSpvnERFCaNfx
qnUEVUJBZkwfayR58E9LuodEX3aDl8PMkBqy84ZR3JVpv07BC1F9Wln9Dij+GfD5fh1I0F57tlbc
33gH+CjLxHfhjj6FUuzNpL4UG5RT896ts6+/PlvvIJhvVxxImBw80nds0OGfr7g9CIWjjiMNZqyT
Fwcu2jlee5Kd2d7oNsEwvz7eu4fo2/GAfOAsuMX/3oFiCFVVJWkpB6wt8obVQW2WHtb310f5h/NH
8DfwDmCPZ5jvIVgf8b9XjJp3kAb0gcdZa0w/PeTKu/v1gb7hgD9iMzyuNCvjQODBI3/j/aKQxWQ3
YBtke4Ap5ri4ytgm6N3388yFm0tkb0yw+NTrustv58EGQCycPLQyEd0mOIsvyARvb+TssHt12PEj
5kyZwgfM/od41ejUBWxeyr15P8QQe4G56Pjk4gzbAIMkB5kay9ii/0kPynDU4+gs6eHXP/J7DeBP
vxK0hewu6q8QyayM0M93ycoRE24qJ/oJTdyn7L+ObhypIwI7yspytUIS9Vd84lpo5wWSCDxkh6Kk
WmwQTbfLGynPTZ6ObE4rQmtQaD4KFNNn25+tF3csy0e7dbZSjMYnAbJWbORYiEA6qPQMPfdxHKb0
Sg3JdJ/ElRGiGZ33tM1j0opfWM7yg9PZ9nXcGyQWUfZ3wdsl4SUfMT7FTnpAFjoHtZ2W24R5fa/M
2ruDY8mOmZaVYSXahEzTOPqc8OIJSsIEjhS/DNdNIUY8Z4trXZYe8MUQrd0Xg2ER/4oW2emdugg6
EdeHXNb5Q4eYuSAOiHSLWbu2/WZ+m2fMfh6Q1DZGg763IytTm8xJyDfPGyfU3MW6sRNTv6PjvHx0
44SMdZHU0ybX/Rmjm0yqaDPivES9kExPLqBCiAMX2sj3i2M2Z9MlOQPONbt9L+y8lBAFs0zH676r
2j+qrLBf9VZtUQADwkX5Fy3XvCutKrTQilP0Pq48lSWBBYUj2m1u+GswanWuoyYi1bgaiQ4FQySH
vtoTXXC5ns+wLugCxUmtIfFGwSNK8xlykC0x++ljnJdEuKMKv9cKNkX8V30505UHdEMAurHVeb8E
WTmae7hz79gvlvkqI0d9zDhP1bHTez9oXWXe5dauShruiKEgPbg1zdea9KhdjoGO6Xby6LJDXnwP
QNwHdT6NXBqUAKA08WGc+12SmDdGVPZb1rbh2LEZ3Mza1OE8TIw3U3LNJfaAm1kWV2lkk4YwDjle
uwLhd5SvjXloT6SunxqDnbQe4yjM/Cn+VGXxFbUkLwk2zEPSdfptJLBqZ9J5nAmXMsqqCkepskDL
HLBP+i12ppTi0p36kYSQ3N9gZJuCUmfE7jNsRh042QbnTcIShcJZlBVbuqyeLjQv9ve5msB4NC96
1ppk5stMWG9RjAdJviadSL0duLmG0Q15DeW7NPYcYsvGNA372DH2Uintwl7q+rLT8EOzKZtfs1Hp
SC+Uiw5qtilO04EPrheAFpYpJdqLeRYWe52pOAgTN5dLvP3e0eZazzdk+S15vyVlJNkkLkYfws6i
YNKz6rMcrPgpi0T/5rhqfjIHOZ5KzxuO+eB3myFurEupY/BqgfECwrWHYy94vrQ5b0iumNHhEifh
KnGsUt9dWvpunXJbYpbfTNoy3VuDXu3gapKjnsfN1ipqK8hmBHQ+XQt7TI7VZTqBIFTsdtC4869Z
1edNmOKpOqEdzEM4snmvOVRwt4pixCgb5q9DJ8f6rM9xEVLROAQLmBTiN4MwcIM4iTTmzSEWFGOG
3jdbfRiNLb9YnogmMbajREVtJPp8QaCKelz80bo2eFDPc0qQRphH2Bk2Oo0mX1ALjpgPKHkAIJWf
E3eKCWtJ3YdvOiM83sDEOvMF+HOCPWRkOhkY+VAB6xsn9tE8RUAwFL8LlJeT7uS3RWy1T1lm5mBp
yximGnOhZjfzvsgFuDyBKbsm9vuHulPFsQVufFu0RD8UmcXag0l50zaMX05RI74iYuVATVtzNkHc
Ti5m0v08wuwGDm2XpLdWzdaXA78ciOja18sxtHvTwM+IIdOyrfh6cRu2yETp8BnDLxBF0e8R9NLk
m+Q9IULDQOV6pDk4xDuTesGgyzN7a/qJfS1YGPDSsRcFuFqgGZwi8N0+OjGr2Oj9HX/DHClPA1gc
cFAyf2UGHh7SQbKu10Z7ymiqL9AXWgZAQtnuo0qzcdvV2u3MAZIQ+wHjReQCI9uYEl5Gcr7jDSLG
7hb3Bf+LOL5bqRvtGs4knnTPviA3EGvx0NZ7WI6FUDhTNy/sSd93LYuCkL1JUEtr7Rq2jscyN9Y6
sAxZjxkl27rq76AqjWDs6NKz89HeEujwUUYVxpk8iYe9bIY52XP63fyztLw2uZSqbPEizOQ0d1OF
0rIrpR5K05DRpU9hSMPKOisIc8+wkvM0GlO5fOc6/7Nh/d2GVZCL9sMk9LcOnE9rV8F/Ba+IZ9MK
FQvBPmk3H9/++/+Z3z/6r32r98HmT1G08H1ryjT6Z3SbZ36AYiQIlr3rn1Elf+p3TPsD3DIdGgaU
nkUjDoP3n146k9oECzZ0ZfwYLtdUt39D/U3e27tNHSpz3dZx5aE9McX3/oQfkrV7+KwKXLM+TIOL
EtHn9QHSz1K7TyqSWtnsWD3Ku8y7IV9kgcZKq/Q8OoRXDkXiEVxm9oKAwdR8/EbNETRVfRqUE70g
f4B4WUioOgAK2QeSBlA+0kpoX7AoEXqaVzhkxgnjVNhpE6NPYsJ0XuJLI7tK1OR8F2gATv3SFu22
9VOkbXKeSefNsXNM4TJk1VcKjqHfXAbFXa4p6zpBPfgxT6jL0WrGla3earCPES5glMx2lYWamfCm
GCZFVhKk1ZWhyagJOgMQry9N8zQuHjTZlNLaN8HuPOuYK3xSvKLuC0eBA5VWhSybCmJKGLymJevI
dYp5i07UPKJ4dQCnEKDmW7JOyM9HgOVuGcrLrykX/GADxLN/tLHsC2p53hbHZvHOxageyR5hkYz4
Zo9Wg3y0GtlT+7k+fYwmVtexj6o7GJ/6ulNymOn7mWIbfoF0fMhll3dXURYiwr3UknO0JI13M+V8
rxYpBqyHiIiCwClGcRDwunsDCty8iNjzPkYFwUogg1IXYQSEjXGPiJid65Wk5OFDn5qyuc5F63+0
FZ70y8zy7YPi/O0gy/zLwknb/ZIk4+XKmu2mZACyT+2q/iRE691oFndLhtA38GkLP5SCLSPZoOIu
Qq5/TGeujlak1hEVfH2dy3bQPi1WOW8dNxNYecYxaIu8t8hUNWx1WLSy4zcLc0eCSPvHSO7os0TX
+NjoM2yOT2WBs0oZ1ZvQSvpyuoTgNG+c/ZsJ49oG1Y3/iWzR+GYyF+gNf5J0A9iD+ULxglpHcaxD
YYfO/dVbcg+UUfiXTWO68a6f9fhkTVlFT5PL++3IDpwQ7DTqtUsD7HQMRgTbW1OfvCrZKHLEumNi
5zbK8bHpb6GI7PwyMSf/Y+MhXyFzwHHuKzFbV4kiiIO8nMLSdGIIMxorAkfIxdzHDJJ+tNGybGyA
MTkR8jDbYEzPLTJaRPz+SOJN45gR12fV5qP769txi4zQ28WgLYi9IxoIuhOAfq8fEVPM6aPRKL87
oUGzqVbn9nkirUf7NDOZYoWMrtyyHC7SoVOPSVueI9+MLwuSYP3PGQwFKREGNc20G8Wl7lahaxT6
PfLAdJcuawINYO42YvbZ6bRq8ULXmTAWQh/SjvYfzU/qK3wJ7VaRPZr1IgnTojEQwWaG8HgDJuOD
4zBBH3i8tbsqNqN9LSUb2d42ywbng2Boy3gdOzlTktYZimaqiu9wmPV06leCsA/nbloHZD071j1d
GLNf3daLd9lliqgM4IzA9+rptPZab5GgFVuLlBXC4ilK0SztzV5YaYpIBrjp95PHy35ODbGhEcU9
q3n61C0qDt14XIX19oOQa25hj1kX9Lq+Hj39Vphk5gwSfhLjA3F8VhuTyRYhiWqceBdVIOCZXV3o
VaO+UOt91hcjemabPB6msS0+VQ6hxBl8F23gFMxahRo+ip6iqbaGCR/TZN5bznJOW495ztK7ICEH
ZEciBNi+xqcEOe5BKmXdUHi1PNeRS8VF4V4vjbzqRsbrxqDJjA2C3LcR3uiMWLQrKaPx2lEF4Qpo
nNENt3uMpd42hQbb1TgXaD2zidkggI/OUUJoi2HQTlmZCqKf5mHTu/HLKt2mEBpPcO7OVWj4fU2g
bC0fx6wdD3oZd/fk9HfcGKO2j+X0tZdOsZ+TbN4yaEMAIqh6MXNbY6iPEuvoZFYJdoYe88g+eswP
ZmnR5thSnub7EjSkoZd33/S5dfIicuInTXNv+ibx9+nCqykrGRs72yq5K5zFPc+qrcj0Royfbb02
7W6xZUcPPsXYyHkox+bdm5wX32NbXOc1POuU5k+NW5SItweYitTwdqXq/H29DPCSY6Q/+jLWtt0A
0V7D75+ZwOqLuR3loTRL78bkP1wpZ9JAN+MHF6WEHgifKJBYoYWXRiSmTT91uTjZUxZf+nnp+XQb
2C1Ecdq7QQ7KC2mGKTC0Rlw+dmfVwWAI82xGEdQI+Zr4Z2G0Af0ib+82bn7SJJsV2cR4xyEuH7qG
rQd3HMxJ2kOx6QRiOVFW31DSoiNizavQ6zjTfcFtYBG1ifwimNayHYPxcjMoS8ND6mZfTNqPvvSl
XGNqzHJBoxmNUODI7E6Vyxub+bS1w9UQeV8n/XCb+Ln3Nnk9dXKEHF62kfGi+f1XetfiJ6xuVNfN
lR4oy76vLFu74pkiP9DMV1iLdW6Z2+g+ltaeYoyXyOk/e0Zr75fa6pjVyQXF7fw0D7NPwXhthK5L
khb5OJvB1I8kjGKtEkbzJY5cZupMq0PKBLPDYFClFBgLvNjiRAKe3JFbTMn5TSWccxVj6SCntd+W
nQFhZOCA74IRJRJYtCiXczxDKTeleuuz5I76GEYp5gtS9MlXNIfi4IoMj0TETgG7P4srqZ3rMNN6
QWeh2p94y22Bakj2yPM7zXDoPRpb/SUxaP0jpMT9IoW87QfxNSI12pNpG/ia+4yMRg/pR0v3U667
J3+OlstG762Na7bPJAhQe+v3p7HKI9bOptkOVYt1Nx5M+q3n8mgO/8PemS3HbaRZ+FXmBaDAktgu
B7UXq0gWV1E3CJKSsO9IbE8/X1JWj+weu8f3jnC0L9okSBaQ+JdzvlMfoEdiEnWMx2Scs1POPR+U
mJ22RgtB1Ex77Fp6umOMUh+rfroXCxoKY4nLIB/o0uJ0+dpTf656S1b3uLvJzusW/tZhYc1w8Mth
YxPfE8xlV2wnWRVBq3nvISBVmCPhi97Y1g1GRnKMPfvSGD33lf1emIUBskASkAQr5aouyVKSjfnN
LUZApsZX0iqaeC35kVZG2Y17r4a42YlaEKKM/XvwnHhHxeLeGSCwSKgb0y0G4unGLN2QXqo6tnzo
hIjvkli/judOrGy35hYleQlv+4SgxEBCbdXpIzhehzSsWO7qkcVz4JpldSdjCWsXhLcLLMl2oorN
6YRMqekcqJPLU8/6QhWbjVHeIDSLVmL0r7DYfMcBv2/MIg9iTb8Jx+5mydFBxD1W884NUkQK5FmV
ePKmh7GTCJL6m14rz1RrCUv9hYSEHrXOPMuMGlBGwLt4zG2Gg/jBrMQmYsgV9glPnXdyiqZcxVhj
zBmfEXCnYrk12zL7h0D5o0X7T40fsyJ6tD/fVD58K8tvXfft2+96vh9f9dO1YXxykOL+a+P4W8Pn
658sw7ZY2SA0Z/XgoSv+2fE5nxyWkBhGfgC5lfT0Z8cnPrHuY7BOAJL9tzmU7Ez/0PF5OEYc1Oe6
YeGj+Leljju3ZN2PdnnQBircejdQAabDJiSmGl1cQZ0VEOlqjqfeZMpcdA1BA50KxeRU3TeFSCDm
h12xoW1FxNMIh6gUPds49EzrKHI6ezW2+PYjZ/qMhL9p1rNlW69+VBoHs9bzlfSRCzQxsdVs4r/K
su4Pg9VFOxyH0drh+UeckMUruHtyNw8IPXnHiCpY/Knb2lSliCTYtmHtrz6LuvFeS6YkB+RKy1ZP
nC2LQ3eNhklfDWkS3Rht6O3LOWFVgAUL9nEn+iiwOIQ/x4ZsdjDlliPiDFWsmY7zBliijoOpIN4v
KKAOnCtsq49Z2nunKV30Ozm2bBhy9zJIwz/rqdWsvSKKvuRxFzNxzAboxMhVsoSzNkz1dte6JC2N
iVihI5svVV25hxYH6tYBysZyazBuSqVdYHRvV1N2y0CXwyeEwk2knLfBN1wFMmvs+xaH9WZshL7S
FyEAe03dQXaLtg9RFh9FFmtHcktqBvUNrAzQCQhx9ercOExjNw0ZtFjkRiZQCUepaWBcjpgf7URt
FFuzgaNFeMtyYX3RnV2wV0EmzQdk5dP7TLe96Ub8xKGbdZcl4zweZyffOrKCw1dP851IUvdNcnzV
5fwF6le3M2reunKIzJ1FLOnT4CXVNk1D5ysS6Wwm1cVMz5EN3yb36ileEXhbbLwiH9YJIwXEUm27
bRx6hhkpwIZxnxlEHmJUsMr+m9eW4/eIpm676OXkUaoX5YbnBuoPQQ35aU7rx1ga6SM4kvmV0SL7
kXKx9TPY7+HK03glVrB8YmR2cU3iLa0z0HBvHdPyHUPdKW8sY6jO+Wg8xpNG7ArBWM0etlp2mapG
O0L4Hm5Q6/hor5ghQxEVcBlI3i7cvdRkMm/bLmNQ4kuRIcGR03ikjNumpQnmYZkUkVzU3srkJak6
D7PYz9Kjxl58YFsMW3Q2LiaQY2tcBnOdNqhOqUKSYDKX4hZr5d634RaxHWzOrWO+opF3w1Nj5VN8
VRv5swPw766o7B22X0M7dIkUobnLewo+Nxj8sfTfF6Jpyb8M5+VmYd5w20kCdt9J2aLCECUMPoSz
jzaYTujLMqYuyjGFi7CDd9lKYwMN0D+OlWviDw67fF7XsVPf1ZNWpOMqmYdoXwsUlo9mPgpQjWgD
wMEAwnYr91h2ttdpIIxSk4Bd1+HvXgyA3UMnZXSyQdmgA3Zuxn6l11p03cxu4T5jbiFhYNMhxr2U
ky/Dryn6vJWdLH7ACRfEEFtIvKJI4c61s4BgTxSCfiuMbDUNOQMivffTNxfpnLb3ygGbrl2xAA4q
T0pWO7JFFK0qAXEeo8J/Kubafs0gL3Cn6PhbD0bcs3Utm3G6xUguvjJs6LMdQwNgK6RT0QkTe+Cj
pGLMgozNzrjkkkct2uxJNx4QGUPTybqcnBmEZ8mOs48r/lAt4+YFkFJESWqRG+KX1Y3rzWblrGbZ
xFZ/lREVrMOaHljrupMbbXBgOzfTACfXVsRcXc9JPG5t/sbMDcL5IVdM3hYkXBtkIGD11VL4I/mD
8HtLXzSHLCHaXkx2qJaxgH5Nabk7aZjxrnQHb1cpInAJGniJEIEErWFXp0mRg8O6djGo9uCEc+G5
CqKiMMNSEYd7yANHDwixrWjEPKuAiQ12q5s2qixtqytysZsDOHfMbjFW1mhrClxcks0pqztvcIkc
cZi2YZcFhmxa/tVsAS/Om9ZYZ5OIdn1Lm0ASvMz1oEBZ8t7MzRvvqPaa4SqoeFdRaTAmq31Mo99H
ixFuWT55j2whuouAjMLLocwPeeR2N1Xvadtcm/XjUOrhOyBZzPghskaX2FGOznAPQVn/nLlGsu4K
33sZjGaqgj40a1C5zXTlLu5yFthJgqiZ2AiNc0o1b9HMEUV9LaJpS20ngqnXl5TqOQY2lg6W2KTU
8LcQctINSRe7jkCKxwUp9WGGar4z2nLZ2UNhg60yGHwtHRiiMUcg4zJyS9ftZHpXiaV2LlDR1oxT
YRpy/fsJX1BgGkwiI8IPbkHhjKuB2NqNSP1o5/ALbOsuYxVijCLmaFzEZ8tqkIIPbKFfBxTVZ8TF
xjfmJ9UWx6G1yYzQ2DtdYz1rE9cjfyJa10YXbdOERqMt+/w608fmSfIcnmnr21sljjoRc1gCiS/T
E51YsmuseLjOKnshhiJ39vkyfGk8kZyQ7MfPIeOZ6zA0sCeknUMlQJYCtGRWkVVh6dfdxJp1lfDk
39pYDXa+6bSvpNytKMSztUULe8FbCoBZFJ5zKGi7AHCpgNU0q95GyAtBPRVIl9lNHmDPPxNH5NBQ
0IXn9KzKh22R/Zu1aHgM7fNErPtmjKvmPKEFwFbdgbzn7d8o90C9FjTFJEQZ/aNmSgwZqG+ZFgp3
2vgas9NumBw207YOwdb3lEg/MlF1IlWHeKtn7LYUQH/0Fgs3oyRJZI2q0n41J2r5SdBlBa6esmJt
MaaTPTswO3Pv2UN7Ea+8qEii+KFz5jq5fBSt/yx2/kN9z6iVsvvPy/v/brPXsnvtfq3uf3zNz+Le
/+TAS4RK4wsqeXR4/9ro+AKaPN4xxwQvpRRTCJz+t8Bn06Oswj7Uwt8JES0LjaKh9FUYuajHkRH9
nZWO94eVDrR6/sFao8hCNj+pUln9stLBe2OK2pTiYOeeB5JcG655ZofdEsbTMY/I9V20ivDdahzn
r1Df3JOdqUGlZxjjXcWDGciu1l5RrOtQpYV/vZQhguuUejpwamQEUSfc6zgfurs5HZKHorPzXSZh
EVL0G1+qOqRwTd30SJjrpmf29jYQKrifNGYbQZKOjK46WS/veo3tKWHia67CKTPvQaxmRx/W9FXo
WvlOWl2AT6E8V7bKXcnDAiIYhC9j6Ea0AAWLhkJDWGhqkXssGlnnAcvwmwqy4a7OPVghHck7rGcm
8zJp0r92k0w/G+zgzzPJGcybKqvZohvNd0ZlRp8NsOnXhpbdGpMjz3g8HxadaY/hhJREjQDGrze1
9d2amW0zkyOm2hhKE5Rc29+yGgL8kKIbtIQ9AfPOE7mzc73+Oo5cxGqhozdJm+8wZmaPjUiJ5J0o
HHd1MaV7v1OBawz61ro7G4iGTPlceUl408t4vPRVsrz78whShwXzJcq8eW/NqXr1gcpADJusUMol
WxKP5JU+Oc0bWUwTnOgI4uyQDzvXyPg1IsTRIitzRPP0eU0m5FfNt1SoIbIxv74ChEsciDZt4Lbq
SIyqct3ZpMFkdXHQPO1AEZito6aCiDa0za5pBvs7CgTOv7RP8AyIcUcxFh5w0xS3Bm9IE7F6mgFz
Bk3BDiyVV7WY06doTvwXV2k40sSpj2ENPqYexubBJ+jpvOiOfkaHAhkImUDyDKG4O6VSz+9FJepd
Iehug5Ed196ecrAfpIpal2V2kzOEOOwYrpvnDEY9967EGEjRBjNjnXTWcHJGtu1Mbd1jFfWKwLuI
/F1OU30dOg47hElaVw7U8F1RO8mL9NxEJfoYjAdr+1J4+bKf4nm61rXBugKgXO3ZPEU3zGU78n6g
HE8FgopCk4e6DOFv+6XtXZtNbb6wL3TODSXfITGg26RpLgrMXgzueR/bN3k9XpnxKLgdcVNqek8A
TNS/xtJjFjlPmbEx69B9bazxG7VHAdS8xoczF/ahakLBog5Q4eyW5pMlsnfkGXW00iJhviAHe6gG
a3nqOtQf9Er6BYSBU5LxHmpHW+vYHPqI/a7jgXiN1ag5zWsXtumtG2Vo7IRl+e/AVygLB74oWpL8
0Uv0YjVY+Df1ISuu0ogPcbSsRA2RnbUn8uLetbr+zfJ8puZMtx/6qoSfMjrHamSrgMdwtTguBouE
oPqLZRggUMN878xjf3TCpTyIrKjWHXN9agHfeukrH6wpE/rtjOtg7XY9aKdySu/qThfflqmpVlZG
YM0Szyw5azv77Ora9EhEjXZBp1PBAqoR+7dxZqIrNOpbDS7TiG31qmkHmi7fp+BJi13YjfqZpN18
1+QXUI/DZy0klzNjY35J9cjag9IkzwBq1XBd6kP7bvUzP4nQ16M+ubvKGKfNkKNl28TMfT5j4Gjq
oEaYmwSjO1eAAWfEMF2V7RCawTueZ9tdtR91g6dKCHqxDXJPqgqcgqiNfX94xM5A1ZFnfo10mlLE
/KhKWMYtV5U2NedZFS0G1Uv6UccgmqakyX034ATQEQdS8ORa8px5I6s/vdM3lZ42gakKpFyVSmEV
+xdblU/dRyWloJuXpNfQEFJn2WyoXh1VeqWqCNM7h3qsVqXZoIo076NeQ0brgJSu/CdflXPgtuJn
8P0J0/Thi09uwp434sIssxuuO+IQuZXG9NSliAr7WfNPhRTtba+KyFSVk1qY5NddVtTw7Ck2DVV2
LiZNuq1K0WwsYC+q8pSRTrWNp9T8triRPI+qjBUfFW2iitu4yJPH3sRkGDgJ8lAIwdFOqoIY29e4
0gyKZKLlOcRV4TyoElqX/OnL2F7W89wz9VeltvdRdU+qALdcOluLNT2DeUF9zhh+2aFLkyzKpv6Q
+Uv9mMtwlxi0OJkq8jNV7kMkJTBj/ugCpGoIbDoDR7UIBqORI3Ct7MvYICkbkQiz/eB1m6j2Ai4+
faXB/CLImtZ/yRwnWRcIAj6zmgz3nEzxIezN9awal0Wm2jsNN3pE1dYUqsExVKtjq6bHUe1PziTp
MRo9UESqOYo/+iSmfkREzJoDmtxtrwl/eCtVY6V/9FgU9fRbuWq9Jms01tSuZDArySAEzAHPTJuA
15U/sN0GuFrC7IGSXzxLb3n3p2n0IGHl0srIhqDL0vL7SxM1+b6KeaSDiX0VW7auHUuGXV7z3Vcg
cQQlJoKmUTslJtZ0r4Q4ryDMPQRyW6HIOWuhkntylG9Z77zYEMt1yOX4d1/Y6t6VxlKstIVItFJh
zlsFPG8hn5sKgV7HrovPMDOfsnQs3/GZTM/At1486Evg04lQ6YGp1z/Q6nXTNYDWCdJU2HVKLdBT
AQ5s3aZrIDlsg0YvPk1MQNdynKR32/TN7HxG9vKdAZDl7fNh5IPT5tist9rA2gri607OVD27Iq6r
M50zFsqaA5Tayx/WBuylbZPNUXH0NGWiH1NzTZGXXRnRXB7JQ3Jf7NluvuBeilIkIXF+5ca20T6g
vI7DXb5k+VKupm5ckDpGvZ1+BY/XaY92E072xiC5oAwqLcmqQwMIeF1q+rxr/arcDqjCO1bahPCw
PtRZpQd9JJ4nzRz3DsDn1YzelXyDctr6ZP2tsKQek1acUHt4yF+1yg4yDNJPmjtoe2qRx3KJ803s
mC5htb52jxM3Ok0ugm0GwPP1EEfNdcuneVx6cpLjZHwVmT8fW99BNCw0+uByUvECqtzCdy1BnVnt
VZIcsnCLlW0GIRb2ey+3mKg2XrLrEFitiAa6FGyvGJdp0WERUX+QYRge28JMjr0enRwDbbHuGvUp
Dp1+PUdu80VaKAo9hK+7pBmSbYqDdaNFerhpMXBvxlDUE2hvFL99iIHX5mPeS71mRJ6bGPv1UP8u
SEubV3VWJ/jsmOEbXzF2O95zp8vS7d6lcOGRPBL8R8WxwhGfsB/6p4n70NH9hybOtHQfm8Gfd3Eq
VXX/WtRoktrfLWp++8qf4jxdxX95OKoUZOtffZxrfgKlgg1E9+CB/GjxfqK17E+WjvKOdQw6PwWh
+deiBkMZvjT+cwJSlXZPt/5OH/dvXhi1O7dYCOGuwIPzR6OS0JwpIsBk2WclInSLxXVgOtHTL3+U
/8NPxq/4e0uXuoiPa8NmLcW/VCv5S6vYM1asWRERdcnegB0jnPTYHVzuadFv/vpSJAP826WAdnmu
LaBb2dYfLlUV4dSknBQIDRN4ytior0zTCgOjqsnRipIedVirkQZtC54liqa/vvy//TmB22Jj8mmK
WcFh1fj9b4od27NHBwlLWo4PJlNlL+nWf30J9S1+74PhEigsXUgsDr3tH3xZuCFmqYdGg3t9fMDl
/AT7tFpJ6DZIo5pvf30xsAv/fjlFcLMFfn6KEZ0b8dfPzopYvU1+1+0FLeYRd4VRrypfK9AfhMUx
H8SjCMeGEVnU9KRiWlVaYCj3EVQV5BvwjmEMxdY7Mpigp152kCNpLiA6Br9ZTaTT0dl1PthSszHq
EUejH7Tk5RxMzLlvZjruoqHrv5dCkTXaXjef5o6wdW322V3AzrSu40b6aws96Vrq8/TERrs9JVAh
1PrNbYGCg0l6cOw8ek5mF9920VoX4A32jY0r+c5RKQeDIIhBRn10LQfsjgznQ6CNEla9bjdbHJfL
IfOiMyUQ+PGi+C7IVKgS8e4s3gWld7EahVcca336Eg2ClUCROhsNh35QgMFcZ/WCaxvS6aoFBml3
6fgNPAAw7zS+gZOjrRO/ajfCxCoyVqNzPeF+pAJ0wqMZWU8uheQxRafPTNKtCaYZvlmO5j9MSNbX
s5GmCIqa6IHGmJWnl610jOlrlw0HOIyQNWGSh5tUn+IzOxHEFuQGwCodr+wIFT8OAq0nyXicI//Q
e6mciL51/YeGCf069mjXTC9xkYOkqX5V1oxrt3BqW+dRlK72HGdDe1NWBt/HmybzoTJYfIHTkXuc
ftB327Yv+FTVTL9o2jMxGfbGRD2yJfOGW6Ro0tumquYVdZKxGWZpbvGG60+iwkYEOXRaaXFiyheZ
6I0RrdiQnDQK8YckbhY8/LBQQqcQ67hxOvA5CTDbBZHtCd1Se6mXsr0t2u4U+rP10ixe/yCkle0b
LTbOxmQ5+6LkXqDqSrbYlKYdudIvvIPtOQA3ywDataa96BL/ohOyt2M6255pXKpbjCJrk8y2czRV
NQKaOte3LeKzl8qxIzzrDoJ+OLcJRY+QV0k4ImNZYkIgSNELQwvxSti7RkBN/iWVWUy4kv08DWg+
i5ApcD1e6jl7TGlLAgLvtZ0oSjgJzKKDJMZng2JjvNAyGjtTGWPI8GKgUKCugvmFbebDQaNHdnVT
fPhqJKtmDyJPpF9A5c6vnbLg5Dw0pyFKtaueidgOrWhMWgV8AtRsZUYoYuOumw9XT/Th8PE1jZQD
ZfsJlQGI6Vr4QmBrSQ4D9qAoDMeriUKcjB/MQ46yEXXKUFRkBWFdAhQ+uWjYjSg/Awqh8UinZZwm
JgIYYDAoVVWVrqjpS9An8Sspjc++sjNFythEIIO+N9HNunyumpdH9xnZBQFpXzzbyXJkKCJXgzJL
LULr16EyUDWewYJqSc9a19SXlLDBddksX/ElwSaNdZbhXhgNh5BgrY2h6ZcJp1avLFupJuHL+vW4
WzK+LZTp5rE1NJfgqW7U1rWyfrG5sF7Z4kO+VsawbtriYrEebLv2V6WRteWB3VZ3K7XaeuXc9g6J
spkBoEY5qKxncSwZwNv4+q7DD2+apWxqleHlJw6k5WBMPsgV035pla3NVAY32qlqhQXTXDNIIYO6
3MXKDlcMQGnBRSN1zwujvO4K75AP5mNWxOTFhCxIIq89CiAzxM6RsAn5yTtHuO9CZcNb8OO50hSv
Uhf1WyrZNNeCFVRgKwsfR4JzkyhbH/qO/OAoqx9JSxnRuMv4mcQBK6Aa4sq6j2UO3x4PUKAxLvnu
p1r+jF1RfyA3UVwYxjlrK0fHbmDDxH5q58g7lBGRDHVse5MzfS2UTTFThsUO52IGYvfJjm1y4PwE
X2PT5vhdYLWsUhJPN8A3mdcqK2RuJbgiLWWQLDpP2zM3gUjduO+uYUW4vXw+dwaV6cFLPfeBNHBj
R8AwwCdTzCt3mJM9HjYcq8qiKZVZs5okunll4HQSI9vHGmILz0Zegskzp79ad8r4aXByrU1s8+iC
5/zB8iJjZesGI2GtZ7Is8I86ykjao6v9wvI0vsaTvjx3+E3JvcZ5mtaYUOWHHVUZU3tlUSUItQ1y
FKtIsKrvpTKyhsrS6ihzK+/H8TAow6vPctB1rnqjmM18bead/FFX/LOp+Q9FPvIpBTj48yL/kGO9
qZLfr2p+fNHPXY0L7dY1STaw2VYT/cv3+ynGMj5RJThYwNm7KIsN9dPPGp/yn8mU7oFacPl+kCH+
JcZyPhHShoKeLc/H7sf8OzU+bcYfizgYoJZv6wBtYYK6qqn5tYhLnESkudHFx6kh3zcYa/ppO52d
q7pxNeiBkyHWQqb+fZ01TGX70E4weQyePbGFgcm0b40iDFdelTvHhQcQ9tFQ4UzrdR2MtiUKsWMt
MWuXzE/b56YU+O8GsGdEtIc50TwIfoZTTkI2gcTsD8xA4solI7OSDhojNBvE+7XLYTGWXoCyqSDL
5a7VbgaMNnQlxJ0ewUsxkaYObN44d9z3D9Fi7/nRJloQLQVxDfyKdELbtNlCjMI8+SaCkM4vnPNI
r8CZKe86YPhbTJ6YX7Ht6dYa91NyX6fpfME73F+3kVkQgcI+Gt1+pcWr1MMAE5S2HnmBk9Z3uQ2d
h2/f4Kyp5j35Vf7RBHh2ZcTebkpMzua4QoZkl3hEzC5GQdaPZkYekx02W9G75nPuk2yZYMq/N8zJ
wQolKBvn+saukBuXi2XdSjNtD/iGqG4M8zaGDQzuznE32gwqaQKwfmu5Wn5tleOdrY8MDfIci389
ufG7w1BvJ4haXrUuWk2jgCCkLKh3Q2u5/NnjJDp3kryYMQZyGfRykScdMrxZVdekAxXf08Hxt0Mm
ZrhtJJBFrdvd4WR/t8OQ7U6I98fR8N3iwiKo0l6efaEZQcuwfVXn9nEYqYZd9CX3adtZd1QX05VV
u+Nt0unNpc7iN7CN8atdOeShRtMVNeGMm7NNlTgKHj02ostQTcU9ae+Q2LO8u0azHeOcQvwU+tml
zdP+WpsyuUp4Yh+zCQ+E6MwJz2tXrOvJ5lC3+Um1aYzW+hBGD4vnIvfn1QGEPy0reo8SD+xGr2vI
5nGjH2ddfs3577Hui/xCziFIQVLE/Ds3sesLlkeAjW2YhpgBluVaEAqwSutB22GaqnbAu8o73eSO
dh3Zn3irCOwKZoBuQmwNbvtzhQvoZWhdO9lofU9yUArnrebQ5/1lDWJNlOG4Q+KA16SRV47ld0c9
ds7D0DUuGZC8GZuKHYKXTtreKkmKDzruwfWkz/QsodZT7fRPmpZvSR8jwnTWt6F7JciSDnAjfJ5H
md7GFhijPn8yELbhuxJ3RErmG/jL7x1Blgcif55mS+mxze5LQR7ZFvwkfUGRmFeIf3J8eXxS81ct
wmFSGT2qI6k/C+lPKxTy4b4eB+08wgnehLKO1qkuXjgMuxuTreMWgRAFTBbZh7npxJNwtHE14bNe
48/SEb1BbUi1oxvGtvI/vDAvbjbShcqVu415SDsGeMmpL3pEbD1gF3xexB0lAZGBASTpYs1ik+0Q
cqdtNqbTSmRpdwe/N7/Unh3x5uTPPBP/fUCsOl2KKV92ADbNdV3XLZXe5JxFOxzRqo6HdgaQuR6N
bryMon8CcqXttYZgrRFlRskDVhF5pGPA14DurRujNVP0PKNVnMbKvi5a761qKnvjOIv/kFozISsm
2KuYBests9rkxo671xKJ+cGm9wE7Zbw69YDlNm71/ktHq7zTGdpircjNK8RvQFZNm1taj/LVUIh8
QxmS384cu0FMtHWQV21VraBxfFnIKAxYJ4WrQXIPJvM0f/FnciyCgt7pvmmn+1JnE0z1WNwQBSew
NPs5OLjIDo0DcJe429VIDYhZsAc96Ja0OtTZEFbEdfQ5sVylf9en7ve60scVMQUGGSpeLtGNG4ze
NQemAev6AvCrSAoUsqtK2iST1wl4WHT+yxbtT0Eu/AfnCk6kol7FPxhYMxlux6LUY8m7RWveMy2F
k4AORuqbKWZhcYN4piINpZq8fYaAcUHL0jqXiRc24hWalSAbufUObT/YnzsjaY8xcTVkGJDI8NZz
98Mgk0ggV/i8XRGMTu3eNTmOn3VowNCsmHwcmznUtkj3ymgfNsikEiu6iXOZ33sEkKBNG8i1jTOE
y1j/xvil9kS3AcBR7A1EM6/QcxAHFl5LE4SFQ5wiq4VE54oaXc6CofIw1B7PhzUMxNBMCytDjnbq
PAFB2RLmeO6HrrudJ7PR10yekS0sRkkfmeJyZ5c+LfJZD63mtWn15IV3Mil8YyHPnbUUNyHiqu90
95KBWh5ad2ith2eNIf01zrmDazj5t6KwHAxsvo0oAreIxOc25BvgugnyxOFQcNquOqZa8xq+IlAL
H7xcG6SwDp/kMNtYL7v8q5aiHToW0gSV49TJeGHa7DzxHvE39bQo4+JsajAUMeLjDjPi6MDmZnrP
ksQXHEYRLqisHG4nt6EjLOZYu01SB3OsaRXtC3q17BriMm3dwCKe5Hoff7kvm+yr6Jvsrh7L+7zL
Sa1OkIgcMgOeo4H7Fklc1Tc3S2M14aobVe61+ZGBPZu+fq5VMLatIrLZLjdfPEFsdmLBRiREsgCA
ODUEa2PTGG7hH5C2bXUEbwudCO65Jaw3sFQwt3RnMrpdFdftfyR3zyrEG1sFed7pR7a37xLzzYZA
kLSnwr/TjxxwbSISXK35Dzxz5ITjgCSEaVZhkfzkpNa5RIqHvkoXLz+Sxo2B0HGp4sdDYBGI2ogk
Lz/SyRGz4Q/8yCy3DcJ0rcx0T2yymyN6UZUOxXp4Hgg8z5UQDPkjoZ8ecegNs6sV2c39xo5RZAZG
V18M2fXILWwMtR+p6q4KWJ9U1HrnqtT1QgWwZx9Z7MlHLrskRvJzNpt1uemFP7OTTJvlm0MBdQ7R
mK5RuL8JFfXuxoS+V8jI2fOpJHiOeKzA80dC/KjC4tOP3PjE1d2zvwj3CwTLfF/HyAhXZmQvJL5b
s/Xmjm181asweh/HZBJ4Hxn1bNHZm0Li3EfYgyA9LDLz9ikwhjuPgcWwmhgqvA7+YKINt+svkQj7
i+33fkk8kKm/gJSswg1BhJJ7Se8k0Xuu8RWWSJNuyBWKUFtXafg58fvycWaf3GH8jacryaBnxxhG
A6naAg6FHpkd0ii7ZXmJaqN0sWwN6youhtXgaZsRFfOqnHv/Inpfv5auiNaAytxkzebYBI9DbegZ
kbtrHAqLwAZY8gZpxHRYONbRUylmF59nMUJWMjTLmFdGl4BlzaPoGuDqshlN0rjNFKXNIux+vdRW
vpW6Lk+GFm8c2Rbf4tSUaMSl435zCKCJsSGU4JGdvn2MbDd8c0QV4qdm3xfwaS7dqm6FPMfmlKGe
sDII3aHNKjlpI7KBIpLEv9aME8ugVf9Ta3HO0WKN5yps4uc8nPKHxNbjnZ7YGv1BKE9tzXSBG9yB
idgW/irSqRHJPTx6S6F127Jt5N5LfJarpRllnzvPNQDdMLcB5pLYyv2GUXeDKXa5yjSjPo6A+E78
hvnJJLb1PVySflskPSP8uhm2kW+VhyaPkGZly3M9TyOzAtNoXyOrcW+tptG+GdA2/wFV/L/8Sq6j
kPB/3iSvKgqO16+/Syj88TW/9cigYUBK0AazSQUvaKpG+Lce2dD9T/TINIX04h9N8v/2yAaiRYTG
ykpk/LY9+2lYokf2IZt5DiJIVmF/L+75jy2y7tFtEwPou9AwUBsKWvhfW2RVe+mYXLQrrw+b1EcX
wnpIfm4HX5TtMdV5kGEooKuMYbN0sEbtE2nKxbhhXSBsV0F/ZlEzyvVDL7POpcaKkAR7DQSvnuLM
ZjIOuBSLzxTuMi+xk+RkRyMJWVTTGXxtao+Faz3qNiq1JQJJTy0VnzjybQpYBoEurSUynpU2sP4t
jhYhxxKT9ZgnEHwRE+kv4KjCflXxvNfzPQc1NLWNJyJyRNnSy9i/SZJ+M/a+YAqJblgrVhC8VSkp
20WbA/p38pKZHzde/c8C+f/11PigTv7qqUET2LfJe/9f1ff/4gmSxVvy+qsi+MfX/9wic8PrvgNJ
1HPU8/PrJtn9ZJBe4RMq8ceIT8vjMRHcrL4FyREEDI/xzyfII/XJp+bhGVJ7aP6vv6EI/gjJ/HUx
6esK8cLS02Rf7VjqN//1CSL+jspvnvR9NlWrIvqeR9rNNANEgN9SjuWebuQIMn/jh/KzkWlBav2n
1ej/sHdmy3Ub2bb9lRvnHQ4ketyI+7J7bvaNKFEvCJIS0ScSffP1d+SWXZYol3x8zmtVVNnlKlLY
DZC5cq05xwzfz0b1SyBWQ6D5CDV9891DXLmep4IAiCR+Orbg4J65UMoDpkvN2qRmM0w0h0V0qRRz
Hd9yMLtZTw6Fw4J3CC/QpbkYK+AXnAfItMZ5WCdMxB13WCG62hgDZipTvZKEwQ+RCgGFw8g/ZwAX
9X+dKQKddP7QLtU+BWzSGtvZDQ8OVSquidy7qE3yRMCrdxxpDBok9sakkzHb8nEmQrvhbjhMjGxK
2lOOZZ/HzEpRMi8UFLyBQKMTOEm4bhaQxGm32za/QMpyWySy304SW5eB/skLn4RtgDf1n1H6Gdsy
o3fs2WvH89dlHUIuTrZ9VYBULddNn99NRvQAPUE71cvt0KnPSG7MfVr0N3Hrn2dCvixxv8Zqs669
sdh7Cy9j7PAM2FK+lpNj7vOMyns2x1epKx6vby+wVLsrZMlr5bVcbNmluX0dl1n8DeT5n5b137Ss
MRtZv9yNP6Dc/X4d+f0X/rUV6/0WuQdTEZ5WzPV/bsXC+Q3tM5xhYTLHOPWk/2xXmywyAmnFnysI
CXD8C2ma8HVvmyXpH6wgp0iu71YQOuFoUUxQqdipLG5K/Xh/pxOhf5Im1UyWZigXA7J4MKp53pUe
ySNl6dhn+aRDgIY4Vuet68DfmWe4BfQ3b2adh9PUI9hNTf4Hl0JmTiqmO0Kw3Bvosq3mVxYTUuN8
ZY9mPywHsJNIF+4Mf54ksQDhELD9JkzISgWUnRRDVAR6fzaLyLgOS2coj1VDXzPEVSmq4I3G5sy0
e0QaNpHE4ffkap9BjjeyI1VGPaA350O+NyQmxq1yEsvZgkxtsA8hXrGvObpMa2iTVL+xMj1kBxaG
IuTlc3fXlE5JCHCRXpEFlOxr31psAj686EGWFnHuHWEBvKlqUyy98TImZfoQZE5To51NstuJflQ3
NfXZAi9gl1RR/xxSCpMHWmKrTfOGfAE8xeuwGsC2rEPCOSx5zABSuH68WvIRZPE4mkN9bvlLKQV9
02C6SuJ8MM4mNArzJs+NeL43ZtEv5saM8wzqDDwpy99bKd0IUJgmix4T6phuAsVGPtT5dOcV1OOX
ijMl1upVCU+7HP5Tnv+3Cg2wXg4O/H9fn18+t+3za9K3X7vuh0nW77/5+9Lghb+hqESs9kdN/efS
AP6ccZWNDTqgVv8mSftzaaB4tgmC9KkATtaiP2oMR/zGXCzUuOU/KpN/sEKw0rzXPpGRSPaJQGRF
xf9O3RUSgG3kylAcI4u3pEKBYAQVgQ0BvbTvPp2bb4vO/5F9eVPRxGz/33/91ZUsk3LG5BQD8ebd
lQrpSGeZBFeymHPh5P6sAMmtxohW5T+/EtcIbRZbywEr+eOiF3ekSKFLVgfQScQN9+Z1O0Al8url
8R9fSJOomZRzOZNr/XihAXUsSqNFHeY2f8uL/C0y0reMv/9PLuMy1fT5xn/6joCOEuDjTgpkwBhu
oR3Vqxao+zonDPuff3Tcq5zVfC2IFO8DJVk2S6dKeEdDVDYXk4mhI6qs4KKR/xhRHpAhaVl4Ximj
PRD/P352/lAGmoSmDsmIpsfr57s5nh6hwzwivw82v/4EdZX63TbIA8TFKGNBijJaI0L1x4sZmKE5
71ZEVNdtsPHbsjlkAaQHlNXPZgDbLnUa4G5k7/xPPk+I5fBySCP9SafpNVVvUU2qA8TB6r5vanvl
hkb+aGT8t1+/R/2B/fQeOXSwKpAlKPx3hwX8BP2cVuy0Ro8fqSQ9jEhiM7r/9VX+4ik+HW3+uMo7
8SJeG0JneuxQRji551YzPQ7lKI+nc/L/7krv1osR5U3F6JAbpOjnjTdlzwswNfIG/vbxMn9+U/oI
iDQAVAupkP6726OKSjcokbMe4GhUDIgG0Iuw46abRTMNQ7bejQjJmaqR4x7MRoPKCnJvIMbK41Bz
RFqDVZgQ7VHXN5UcX/0kZWqbAafkgCl2vZ+/zYRcnOFvHy6VT3Z9oxYd0hdW9apS/Aih4uXWzGnJ
9+wYB3+qS0jWofUx9y2wB0xLPw/lMG/GcnJBGdK/qGYZ7seM+zn3Jy9et3PPWDYHrbEZcK2dMRqV
2578pW1n+fK+MzLnaDJvea0jVnnRebx2T3CVjNCnMWgHaOJ+kFTb2SnMF9iPeDxbXo9hERuICBhb
FYeZXRXG6jq2lmoDp42R/ADYjBZlXzAfrW1Qa17UqF1tRtM2q7FEGQ2ZoqXJu4P6CJuFyLC13+G/
jHwWlyROiZkguW0tfcZgHR4L0uY4tiHgI6g3a5bqXHC6A9ZChgGACFKrCtP6GCeDez7FIvscI6F4
9EZCX+vWVk816irMh/xBK38UMN9KB8+PFw10aBJfEdtj2wwnMVs56F8Npyke2xFCcGC05a1hpN3n
iI/mPMlqde312Zsp+E57MAkfyyB9w6cR3XcegW0UvLz6lvBMhtOEajQFFGue7bBIbvBHTncZQbln
rOgdXKgy3cMhhzvqetiXoITIYxprZw45Y+lVbKvwOvNi+YYMVVyJKuND7AsEhJYxklZxuu0LfFjH
BanpReLxkeHZ4W2C+lpj3mKwjGyOZDuLtxTjlsXDNbHFUrxvAKEDRi86ppyEhWl4XyoZnVyKflAh
YDgscwlBUCFsmYEcMDB6hP55pmwuDOyrHwNDuihj8/LN8pPqyHuct1gzkaqZ5DaTd4DgkOTNB1tW
3D9uY2pRLod7wOJJMiDwm8rwopmUvQpD4gbQwUy5CxIFDODKiLERg4cOH1u0gEzw6RSskfsiVZnD
YN/ZamAkWowqeeykAWe5D2T2HI4ITkLJc4TIBfx0Gg4FCkkSVEe66p+WZsn3ruo7XJpGg7s2UwR/
bheE0jXlejz2Kw9v5ssSqvaLtfBsYbci6RVaR/uBDDL1RKvePT9Fo5VTxYttemCnnkkbAqQfOcYi
55twqd0/1zFF/hTFcttMrYXWLnuzgiS8iIRnH3khANvict4YOKnHTVIiXovzEJ9uXIR7FDHjqrfZ
+nrS4NdJ0JBVQqTmfTbQQ9gk4HW+SgWyVebesNKRfTBeRP9JtfOwh+XJfC3suRGWMZDH0Unf2ohu
am10EPowRuOX/dr1jb9JWmbVtXXAMfDSJ3PKbNijt4J795yt0L9Neh5KIXlZpiiGy6Eje5ZUA2bt
dG1XFn6vj4FQy7kZTruSxMV1vEwEQpZjjkg4T7OUxknBTc2qSLpqoeaNRPV0bVNU7mqDpz7XCt9h
IHzAbqFGLg2rWzniaofsVq6Vw/u2yuw5bY3gOhgz97mY2gAOIyl4VQxhkvGffZx67qicBZVeCnRx
s8DfPUjevtvC/aX1WofXnezH19Zo0P7F2ODXiZMHt8Jr6pVjFs+uy0LZEEq4BlKqObpTvrKaZt6A
hSWNwbX74Ba2bXMhRmQYq1Ol1Yf4pQln7TdkMrCIWX218UYujU6gOaRtAIQF6/0r8krMwwVm27AF
X+WAdMeKdG2rDrvjaKP8JrHguq11Xc3M7bwge5SVvE563HcCPxRD3lUahSSoenB6TqvumKRPXR6I
ryZQrhXe3QJd5CKuYNAD5nUBqQ5QOFnjqCTAYnTuVRa7u9bJOM1XjbV2beJK6g5S87B41QdcfyFU
90gicyEfzDHaEXF7x8pdmE1zwFgtHwYVI0jzpDxGS1/etj1rjxGzeowhD30+4PAd8Iviy8RKGUOR
gWlpmS+h6Ltzhq3Uo1XPGbwtDq1nDvsMx+C+DGNIkU16bac25twsYxg8Jd1llC0fU9MePwb5HGxw
jaR7ZxEADkhw3cqkLq8V2vObIsdxDsAytZM3FPhg+7r0A8/zYzOY8cFC4bBN4rJed6atrp25tdCU
zFgfPefFcGkJWj6bXh6yGxppUjzWkpUXg234aJaBeEgRmlYYm8cZAY6uLTwHPPLCd4A72x5XuTdh
owsckk9nJBaHEqNKs5cYKiyRKLR6J5vFfLJcZBzyGGhaGXIoEZv5mRxrVAyBQhwoT7YNFPhYOApl
p+UKD4i2dpxsHqq0PrTgFY9jbdMP8Tu6fNorcbS1IrX/pk6NvmlV52+k+NEsGta/0h+ju9oa05Gu
Z5agbk8HOAtjFtrDtLLKaAiOztBXEmF/b/s2tM6w6dFQhI3/1s4IEgiayMuvCmDiCukF0OjAV1jK
57BpqW7IkKzbiXV9Dvx8Ttdd03U3yOZiDCWIlXpUDnG27VTSOBhNez1Lb0X7OYAqx9BkKu7JlZmQ
0Qkk/7q4hkBHg2c4Skzkm1SZL07QH5AKAoydbfwurpHsLALfNiwcwy1dWeNS2NLINp1fIoh2ADfz
nFq0nbJ2JmIiAE1Z9912qqPnHGrz1kcYuLXMKthUfi0+gQWdrnAI42yYYvj70rF6AyCFvVzxuMav
ceGLHoo32MjCn0JKS8M4Syf6fDs/JjAGTRTLN9P4fs1pCR/K6IQFBB/eMNIZZMnk9LrD/tdl709N
f1xrNBIp4RnrwR5y3lXY7bLETt+axaFmA9141jhcdnGP3DJoqBM6SsurGRBgsoIrlu7zsNGRnRYJ
CTba6pUI/+6g9pNdSb8ebZrz6VBw2H1/UIutmGeA19OU4rEnG6PJWVPJInyWRX8HjEzsfv0J6Gr7
h4MMlihcfVxJUI+j5v3xsEaosFtC3wZ4UVOEyYhIECFJKpUyqc4NZ66+dbhep/8bf63+ojEhfir/
9QV9HZPF7Mb+lpP0XZNUNhQ4jpcXLCg1dDFWiYoxkxzUJmvKZ3JWQlr5CfWgG4zkl7PtjNUivH1i
jWKXiMJYRzmhPNVSkzPZsq//+vOw/+r1uXpmi4CZ/vL7Q7ma0soInB4RPT3bYz+05RsEFJ6psYO4
UdLhpNguiArPMISJ7mrQYdCoYtS1EhTaWAueKWUkWBeYGrPFybNNFeGxxdy752RWhxckCTQXuYeR
thtgNaNijdxDHLEq2xMH163jl9E9XWbn2fYczcjjL3uA6P4t/C024GieikczTbPPp11RSvLt1uOS
Eyrz689C/KS75rtyqShN0/Pc0H2fbMYAJ8rYvTCXe6T4QMOA7wWJeT3azqc69REYUjbCY0+snduE
LnLb7vjrl/DTORvjJS5BYuj4SrhN392eeDnQvKUiPYSctwGnxRV8lPHvloGfOhZchUaF5TF1tiCS
vjuS9mlPLhUa+oPnUDx7MQuXVB6eNSvknOHlFXHfGYcHgGTDp1+/Qevnz5gSRaesoRAQOuPixwcQ
LDmkmGJMMGyNRBYWThVeGBDyPsN9IEsFeMB8HRpuqBU2j5jA6zdDuSPEoMElCIZMK0ABZEyRvlX0
gY31SFFOOjnjhJZMOOJn2i81uufuzIhaDq6nV/+fCdbfTLAwBHMP/ft29bqCfvvapa999/0c69uv
/TEPF78x8jY1JZZxsx6I/2uMRa/ax2zBZArPqnZkYBP+s1dNrxz6lQcd6xsG61+9ahMELrHlAU1u
sItBKP7JNMs57TU/bA0+c2jLtL71xc3TnfvdSu1aM/aOKh0OlYwFSU0EASSLJAui6z7NXv4SmICj
FBmaW9mzoedIIlfTNOfHgFzqtdkFDwGJj0ej6PLLCRXUgPJ05RsewB+q7MI0wFpkQwjuzZngVchl
59glNO+YZzDhkLFToQHSyiPRzA+tW4VGZGMmIBoyJ8i3ovanVSy4JjgC4n8Qna5NyB2bLG8/gaoF
rZHikVSVtfbc7MUzlLkpSn48F5AmqsFvztTQfBJBotaLO9irbHEZN0f+ozGad1iWXgYQ+vyu+lRU
KQVxRx+jIhTY96xb7BI43CTvx1NTtzWb+pMnsnDVYVtYcRSG+xhzSJ3QBkO99M+aJjiLZddto5aP
Bn8Xz2lpr5Ysf7NyY1p5Hh9lFTTtxqz5QwvMJ2Co4g+8BT4GrHjwYttN1PBTA5zI9aAcivHIarFE
oCtkdkavqABN4aHOW+N/uEXO1231b3KkY/AeYg9Eq8epaeYjUIWNrrITy21cFbchXpJt0XLJIl5c
NPPsWXIkoorWZruxFSxBc4k/5K0+qvkavFPJt1nW1aG29eEnIsdrRGUZr1D7vUYFjgoOtg9UOt0W
yb9atzhw10mZ8QV3HHMqE8ECLun2IQqi/ILwPSIXjGLZKZLbD2PAp2drgOHo+mfQWR9ONwmpxmyn
Tt1ulM99IGb7toSYS8Zc+DAGYiCXg7+Upns7EFG9jjOSU2AwIYTKEJdWcTkd/ZDUsUHpu6jjZxnU
XKWtwHRZIYDwB9o7XgSqdrG4sfqiVNg+3Svu57cpzOG6WLz0YkxfWMP57hf+iczqaTUIg8i6Lmgx
5lX8TqmtCwLclOWr5dKsmbc2bfPp9H2XaNhJuuC26kbeb5xwy/gh9pGqZlDbe0FxpAX2xkPOXY1M
ahUk3J2Bz62CZz1dc5CZPxQJ/+gF2QtFJN//RNIZxJb0qufj8h3/YV745keSK1Y+R5bjGJTLZQLs
iVyw9pNPobL2fL7hoOdmCngaTx+GxIsI3YofVXn5UlYktUWmXx/xVLhbjAUKE0QbHemCiruyJb/Q
UiMlUUP8q613nKW0OIdjcN2UjcNHir9zO8ZJex60xrTHqisukDmn61PqWe7zUALhukhHnPMUgNxl
kP/X0yjzy8DiQbVNFoJggJEC7aXYmjwnEFzT2yHBz6AfL5zppJ2JXofTFsAmqwAMSQ9njQZCu3FI
VzjGiSn3E2pRbFj6McwDjp/6uzVK3r4RyQuPRhZLCLeAVHW4tkc+m9NdTrbYsqtUA34UItl2Lotw
56EM3owGt/PpBtB3OI/4beoscm/PLGPhwPPtLCGTef01dz1O067hNppyVMwD6ULPSmtN3YS3Spwc
AJ5eQKbm/LjO3PQFJA5fgcjf4pzXx7yNdcXgaS7p864tiY/ebHp54afmdOVO7p7+zYuBwZNwyVFe
RDmnMdAz6ZqZtnGIXZ5TUnLExewn4c73uMlwicsLEle4umT58rMSxCOLg0C+nE4OUe9Fu4IMxh8m
yNBzWtujeYzLrGkwxNdW25yNnp7oSEZGU1qaB7Ny7a0BloLQcMHiNvLVGT7U1qi3bhOQGnu8APNe
dSwmyhmGtVvztgnnS9djL3iKfFUdkPLxF58q+rQ2WSHj+9NDO6TeAKXNeODPTm4AEhDq5jq31pzN
9JiNgLyPSm87tM3nelK7FhIPbZHCxFVvygv6EhxIGQagb+SjmXkCTp81mA9i/7Dk3PSC79WREACc
qWs3RuCyBGp0lV8Y0Y0FKInUQzy7QVS/1T7/c9ln21NQfZyynjiEMu1E07wGpuFupYHNv6r9R6J/
qm1uJDfG2F8Brs0QbATxcU4nDhEGTgCxYQBnbq2csMOVnAyv3yzF8jl3i3JYMVRzcNUF+py8LE0G
RAKCOOotymva0A9unBebFmVJdjnHbX9MR9rUK9uM0PxHsXB6cAk1R5Mq7W4gKBMVtMIGDeSw+dZc
yDusKaeWA71s2g8eQuOjQmJhdFX1pQ2HVyc1aebE9pS/BbVtLIRDGQtqa5b/8dBJjORhmU+hWjVG
ba9Vxlm/zJhTbWK2oo0lgugy5MgGPBiHX3vFsSTwz5Dwt+WhQ55ufJpjZ1gnfTwUF1ES2h1M10Lg
f57zmjjbwbMw0FsyMu4kRIhj4nsP35Vif3EE/ana99ET0fBnQAkwBgHhjxV3ERrW4lRNf/DTed43
S/KW6r6YLYOHvqHUd1HH4gXiTv/1dX86auvrOni5LS8wfdt8NzMkEcOaw071BzGeFjueQTvNv8iR
Adik/nbQ9v5gr6/mA1q1ONlzAnx3tWWMDQfDSX8oZm4QXQmEmIC2MUjDb+/rP4eAvzkEEABgcu/8
+1PAJUWZ/rdS6fengN9/7/djQBD8hoyKzhOHQC0M8f48BoQEZJyUKloq+3v9r/sVf+hfzd84G5CK
FuLZt5CR/yMirhe8vz+Zp6JIp4OA+JXgC/fdc5GiEHdzINjaUblcArhcdobV4jtdSsoZt0vMQ1e7
TIEs0ekeIw+s5nFa8oIVb/6AtYjpBiYaCsEq93AchmKuSPqLSIJvUqoCFNrqaVF5s1jwUMEQnkep
P/db2SrSSEW3XIY+4lc914tWc+JMOSQ0OXz1swCteJ0SENCwqxDBCqf9rjYwGTVZNLETjkyP9Z6t
MNUQPeqQ+e1OzOc8yW7Gy3Tpyo5SPdso83Y0ptjxGTSdzf2MvNRLHAPRQDGTCtXcC/rxOGqw7xFp
ZqC7/zLEJGDvxtA3rEftyU23ZR9PbKhMbd2nxAxpqK/CEcvPedXZOR2akRHheFNbfk/wYRyMMZQb
IwmI+Z5FfDcCr9mZRV7WziolIy7YYS/v2DkT03bPhKN/MhZJ6H+amlzJvVdreZ2Rp+4K6nVD9o2A
RbcR32DZ+FVO7OzSo2Dz6KfFL6UGaQ4aqVmd6JrtibQpAGV9WvqpM7ZSozhHWYO095ZNxz/porx5
dbN6uPKDDIpnroGehUZ7LsD8NqPGfTacFTT+k5QrEMEtBOGA08mJETpoXGhTjrvaqdVNneBRdTtN
Fe3gU2jeUXQLsnv6kGv8qJkAIvULiTXeJUmoS3P3qyZw3AUaXVqHU72RoUFkuRQpYJ/QfspcTclJ
ElqFPpwSHNrdERvAgYlQcZdoTOoAA5mKF8rxmmHA3hDgVBHqnU3h/ODLBtKqEYbti1sRGl/mib+Z
NJI113BWc+zKc98sUCQrdIsEpRcfKo1zrQ2REDBYha8eNRns8Qjw66ARsPEgwAtNCpU2kY0LMX6Z
MI7yRI6dNUS20TjZsUYEZVvFQ2ZAuPW8GOqsBX82peX26GkkLVAqZxcVkaNzv9n8NboWM+/XKGqD
50VjbUNsq/MKIGD33CztNlvS5iASQLg5RNzhhMbVkFx7WGjqw9yAuKshulUITjeqfPE0WX1wJXwJ
bdcau7Mwy4szWknhutdQ3lbjee0RUG9ul/b5qOG9hcb4lhroS/NdAJVSGXaxJHviGy32k0YAI4ou
Dr2U6irXgGB1YgVHGhucNvZyQyDXcFFqqHCZar5wpEANz1kH2Q8eD8uKPaWXAcqA2xCUsc5c4bEv
poZUFxWk6VF6sX3dB0ix8f2nH6dWk47tGfwsxt70skvy+qFnKHCfajiynTMUNiaAyZVGJzeD1513
Lgem7dTD1zZPlGWhgcuuRi8rxvX7bjEx2GegUIjTdN/cgeEjvbn5I8BUAM6hcSY10pkA8stCQ56Z
/pugUN1pKyBAW5CgZ9ecdUG5ggLXE9ADLtrW4GhTI6Sx8aFiES1xxan0d1ZiEsU6efWLOuGn6zHd
FQ5DHk86421WuTWtRYDVFCXQvTTEutc4a/zNA0ZwENfgmvqPi8ZeM7IvNzwn8PE1FHs84bFPpOxS
Q7OVxmfztfO0GGO9C/1cfbHxOO+XoIS4PUWmvQVc4wCwAsjtn9jcg8Z0ZxZC3qB1rTcQRxorqYHe
s0Z7h5Z4UFM+XCKauVFDF15ZGgTOcbjYL25Y76YTJ9zUyHBQsuZl2OXhlVGV1u08DfQdRDuHF1Wl
B+WQx4sTg1xoHHnfx8yynJDZTjR201mai/ioqgx2ekAJxochL/u6WzEvYanRyHODVs7Rqh1x78F2
tmgyGXhna29+TU7E9PFET+81SL3VSPUc7AQJFzmppDn+/rqyAFeBYC80jL3GlfcgGhz3sd/5V5am
FRt9rSMWKEU/tOA1rybXXy4HJtzPSiPf2T7HuyKt4MDz9PgXchznL/OJE5/HIOMlqbVHIy4HYMli
uGLAbx+tgiCjIK3rx5G5+A0ozYhGxrDsbbTGsGB79eSRBPkSdNJ/m9Mcb4LXgdAKw/jLmE/ZljIu
BLyldiOTyvN5at0NdrKO8F5eJ6i11qBNwjFoZbbF8KwYtmK5t0abEeuCmLtInPqRKN5uW3HcOgvc
EjiK63Gklo6od5T89Udc2Z63hcBZvthxHOwlZvfLXkTB+RBIBnbT0pwlYUAXPmfqO1vsb5yUSLjo
HBM5TVC2l7mYgXIHbXUkhpOZc2d4m8zJOa8XxAwag+w/BkiYUDmEA4cJx5iCVWuP/a2K2+BiMcL5
q2n3+PJRWrBdo9WKz4uxMx6SxPWemIuw9ORG5cAxMDKpF23FcHWJom1nEvhLULJ9lZrESPUS5VYe
FLPQDZpg75OwmQLrH1NmsqHB3Fgk1ZpWXvBM+Lsi8sR+ZgZYXRpES94HcQzbyZzsC+00YxmcLdT5
iwlSSwJRdttjXdhiv5BkPoBz2IRZbV0y3M/woHJ2aBLJlAw76gc/6IbtBOhkV8NV2Btk9yjtZNkG
HptjkQNWNCpbnc2L2d76buy8dklTdCsAFQu83CG8F26mdrJurZ2ZNOIBWVriAPNXzg2uYYLvrGEK
b4tY+nv0C9V6NImFjhqAF4DlzMvaFJed401Hul7BVqRG/RUJhEVS0zyGh6ir/YNv0Mhpixb0cDS3
xFAX6iafFfTHxLIOk+0SVOIiwhlHuhr7SDT+R2oB62EiuZeRMK7GtwCW+1NZBe6OHtEnty7AvGTh
rW01LX6jyoS2QZ3SMjoeATpkXcbEXDXGGYnZLV0DxyNE0zfq5TVVDVgJ/O/j0YLL71Zsb3MexNya
Trsrs9y9ATCb70TKZt17uHt3dAr9bGPDx8vosTj9lR339QZ506M0m/J6GAeHI/9iOnv2Oxi+DPXQ
ZhnzzkiFf7CqIrj2hT+xK/jpEwWa164NgDmreo4Ovcqidcy8BzKKaEROSgSwLB0wezNWakjQXU2Z
SyZJRfk6tDMH/ny88xpcyyNp3meeOcvrLq9HnhPba7g5Qv8LhW+yZTZjAV9hWQl8i2Iat8NEt8gy
x/vBLOIPJh2MDw6H5h1U6oVkxqiur1XehecLiOtyC/XizPRVzyQSEwQZBMQXMYMbojOmWM2ymWI7
O2ZdGNbQFkXaU2KG9FdqK26/2ggCW5xheTcLTJI2waMgGPLN1IFbc4ukvoXybF86TjNfhTWxQmGe
MmSK6+mYyHHZxhT+nxb80Rl5drGHFKK3IJqkruBdOscy98XnlBHbqkGnQeaYR5ijX3qf6LhbZ7NB
b3wYE3tT9wbJlvby3CTzC2PE20CR4xsmg4chRJAMXack3HRy3Ju2gWIHtcvEEeE8LUQJN5tWNELn
Xc+gfE2mTQ+kjeKGZsz14KT2JdaaJ9E6ECSHjj5GTr8kz4MGb0nBBwO9EeYcGpTAtsHBEOVNo7C2
d/Qadkks52OQDtcJR/VHu5EFHp4JJBB5Z81OYEGkbzctDKB7ewM/qVtVTrn3A4bQZObaT7NhQYIn
NHxNnNA+jFz/evKSHBsZfU3J7fdstP7W8t3ooexa76AQwx1dqzUvNY19M4B9Wi8kt50bAHvPwEoH
u7ntlrVqIxKKHeK6EGzGV9Io2NnzbL4mNazYZEGxTZeu5JygGng6iq7wd6fW/0bDBAm35dr4Ixg5
AQd772siKH4mqSNIz0gM5lhnTD7QaEixcuX2uXfvmLJ+pUEVSLZsM/+brsn7eby+OI4uOMG031DL
v5uPLqlsvHlR6ZmYquZ1yRp5odIiQfsU5ne/fp/Ou5YJl8Jkyn/06Ref2LtLpTVUjwkz0plQVi23
PCNzsZJzXH399XV+Up3oCzk+Lm0BoEV476nFeUXIepP78VmvonmHHFEnDNP2LCRdO+B5eXgxhImZ
8qWXz8pHFMKqEifXRpTow3WU8Op+/ZLe98SQ1FgERAqG3+DkfP/d2b9nWpd0nDLO6kkytSibeW9n
IydoYEEINs04aV7RBfI9kxX5bcb/n/7R3/SPoAXoVKJ/3z86k1/Q9fzgqP79d/7oHTm/YR0Bvq0l
BDycPDu/MwnoKqEjggoFZVuTub/rIGFpQn7DcNn3ARZ8M4P80VHyf0P0Qtwpfp7fSQb/wO3kaAKg
+mGCLHie+NO0uAoVx3v1Rg9BLl2SyTiL7GVipy6QhmYRLWmouJZaJWwLyG3beVm3vTGM6zxmTuQl
TXkJyNuZ1gJPNnOodPiCO7G8XqJJfg5NMk0Rf+bor/itcjOBut+VcpGfSxcPAJoe67pJR68jTq6x
LxdRBAtTgjIut21YePvUC+79Ji/uGm7oa3N4LqsGjgewu8duMJsnRNmDsV6GgqS53FTTc1t05UTs
uzEvEL+Ij9tMxEBOaHHpkW2VV+cvCWQRqK5NSV9sJhh8W1kz3YWp5swVFWF/GYNkY8syo8XZuI0V
ONuiwpK2biilqFODzN7XISEFOncmubAzfwi2QHRSUtgkXZg15UX1qlqlniqSMtDZzea6R7N4jgp2
fA3KQT6h1mSjBLA0n6djXt/OKoufLSo5PNhWhUC9hwXNOMrrLXM9pcF4tbhTdePac0VYUDDVzWou
R3+PyzS/CuxyunUQ7+3UTBJAW50xTOxjEpGoe2XfrDyH/oaV+jeCCSf52Xb5OjHaABFVBjeQMhTh
G1l3z6G9Rd7VtltnnO1DtCjBkmrk8uh2ZHZmDCvP2T9xni6tqI/DUiT5CghwiNbcrf2LwCwtthVj
Lh7tUvX3xIVCd+rFuKz6fBCfUj+PPnUErJ6p0a23kr7Rxbhgfu3I8F5VpMOsx4nEziUW/cdCF7dr
F4b2xRg19TkxqgOhGuFCGuOsM13awkkoImSxZR4os40cw1qucBsOlyD2Gu1EZxOv5wwCVTuRuM4c
CCgynO/2M4lF1Dwj1ZoikMSOb2SAcP7A45LeJSq3P1qk1NHvcLka9jYajcrKdn2dOOfCygCXEfKY
IKjqOH/MldpYiMMO4yyGu5jqgJo+m54MGTdHZqPh17EZ/WbnmWUMGon5UsrEtw7vgFEu47rt4orE
m9j2bhInheI2kJfLkapd8ldHVXaoVQM5RCEGXCEygHUNhPeB7zH/MELZvPGnrL1sxZwc/cYawq0g
l4hICOlsDI/wDSqOrHoI7Nq8RvDF8Nao+f9FFTuXNUV2tU0wRl1lIKrTllYoTznZgSLTOT0x3AM+
nolMAXUMiVjhb5UUcdetpnCYM++urcLJLC6kaU6yA4hldPSiRkqfaMCQcTePgz0fSdrMDvXo3YgA
caty/AWjCecLdtXwfiJVbdi2KE6ekFHNK1FEEJ383gnpaiqrWsuyde/73u2JnUlFt+5Iel0nMjWv
HJB/F51LerpTU923VYvOmgk0rqQBTLjdcyvyvNxFLcJuDTP//+yd13LkRrp1X+W8ADoy4XH5ozxN
0TXJZt8g2A7eJ4AEnv4ssCVNd/9H0uheFzMRoxFZxTJpvr332sWjfkPouYMSdEKtze/BFkDyIOiJ
76eS05LnVs7ZlK1xnIbuyQbrdWfkPhNovVL7LPB9I5fv63ol+pUr269YKX+c7+e7tvbN07AyALlg
xSd/7os7DOrdPYXub6zAdB8BcdlhNKAJF6RgubIFZZuc8VrAKIU6KMAPjtkF5e38JstoD8NKKAxA
FborsxDX70WWAdakKyyUiI78mpVw2Pb2U2Jb9ila+YdyJSFiRupvUuCIwUpJ5JIT7OqVnJjRIop7
kdUarv9zxfUVHRLSYj5/6Xrw3wuvYaTEZfYGZZRBLvaiTx71G7ERdKPvzTAcgTnSHVLsYJDei5Xz
GAF8BEV3405ZdqtAQdoRZgtzvkS0E/tS1A9jysSz1GR+phUmKaZ83JpvhMlBN/7RSyi2nVcAJR7O
lUWZuNdtKvuLzuovqVOK9+RexoNpAbFkQkVgBWsgCLsgTy4YZNopf16zvNAP01+jfNp7F0GAib59
6fJuX4m4MxHLV3wmBVsHCOQ4wpE3N2qul/P8RtzEC83NDFrWXTvPwb21dDkF2qkq7vD8TDdu0H3x
6kRccMmSl0sZtDuSAj45DUfLdZltiZhh2Y/fe6KLt2hHmLVXROiywkJjN57PDGZQSkbZPS450SnD
sSGOBumdgzbLVwL0aAeJE7ojONKupHlsLKLozllhpfaKLXUYLm8t3iZid9M2X+GmhY5ekx7cKXGU
6dZcEagprI97d8WiDisgVVmM1ldkqh746MAkeXZWnCqGcnhZmY6wbPFMzdz7PIE7u/eNgM7PQc97
a16CPVCQ4pvbR9V5mXb9CnClLReWazeAdWWNMa5oyoP12iZle8+dFBL2ioK1PKCwzoqHpeE8+Wy/
MWODusd2kw/3fAgL6ndEcZs5ETLJiptNV/CslOLWs3t7uyJYT+WKpy18K9gaw4qsneRHJr8wuyg0
fChXsK2zIm5VbTMXe+PeshyuDNwRPre0vYqGNRMOGheVg1yxucCMggunn+Zj5af65Cq2SBgP7slA
0Zb/6qz/FRxglSX/6pi8eS3w33XVz+yh7z/120FZwgWRFvNFTsKms3aO/nFSlqb9juseFmdbEEp9
iwD84LWUFL7AEVlFVvhD/9FegV9jXrc9bkucv/+h11KuMYMfDspiBYSZEkkWWwDsEHu9BP9gtQT3
SR/DMOgzvrtgNxLTZzbBKTAnrjSNTGWc+SLT1HztBHEPGv/s8TG3OYKEfVC1zz+8ev/HdV/+cmxf
nw1jW4zQ3Cuwmrq/hCLsam7yIBlGjJqVJEYHtjIcvNqlg37EcsMQxx5evLHhetiVvmo3bfZWDr70
nr0h3VB9CZQSN/yOZNiaRSEfsVb68jC7TvQVLq3U+79+xm/Z/19ev9XswJ2Fi6ygVOjn189OvYT3
dlZnS1NkQX55KR5HADHWXiGD0l8HIjxDO8QJsaDy0C2YC+tQjh13226s1Zd1mZebFGv1tldpPYaK
KoIx9Donh9BdZ8ltPgQXZR9Qn7XeoJ5Y8d5axzUJMsO9Blc4loe//qv+/7fBW/kNvBHY43AIr+OK
Hz4UqOXxZDQwpCsVBU91jIMYUyhVf2GD4fZ20hx2mkgWH/76YdfP2o+vJTNPhgDw1iG8rf+1Pq0f
HhYaTGw3fVydK58IHMmG4Vz1cBn9KHn660f6Zegg1kcK8BVDj2ewgwP+50dqGMsubZfUZ78h7ECA
Fu0qUhS7I24mO9EOBec6MePbyyxnKv/uQ/OL856H54NigvvCKANz69eH9zwrZeJXpue1gOyVQgP6
7KEEFgdnKfsdNIEaAYy3/jAVLepem9feV1UE/YmIno29zOoEnsGszjeZV5WPVteYFr0z8/y1MYiz
CGMpPW4btd0d2TCW4W+mcr8madbnj7/HlJzswBszTvr55RPuAKbdichtDVH5mnaraMRGpuhQpH63
ii+QBfJPsR80V3ppk71b2zrdED32vilvWerNnKCW23U2fkW1xefgUP/3d/kNTCi/fJwYTPAhIu7P
2sq30/r5WbodfahdoqzrDGdAFPhbxT33oBUiwl5BfN50uhV3aJDOECZJgqVDVofe7JpDYTfkfIu2
vIfNzg3cK6b4ecrK+sRUVIWN0zaPtOf424hQ6WaoqV4OU8XYKoyyvjpPjdHftAZVmHFMUCs0logY
DjJneXRcVdybWXxLbSAX+WLw2jPYxPfKLA1r644M2WQ6m6wN5NkXjpZ+dlUkjv8SicG+SFxfcqHU
eD4nkeAYWO94tP92nEIn3AA4MxyKSzLNhb1VD4MwPFSBUnn7qG8H6oNN832byCk/RNQjwXeDzvwJ
v2c3QqxujY9D6QHObnrzlNdVc5JtUHxJx4YegsYq84c0iLQXjq0dX2BIgL/G63CQAKlu2qnU3LO7
di+llni6iQnEm3GKCUuOZhLtyt7qtkMT3FBuG2OilrU6stWY06YiGh76yis+6FIkoCaC5sGxFFBf
WlHMfe+Wy6vvUvSEFI+PGzMtwHetxavZF9O3Pm4aB3OtEpRAx+YY77XKaJ2dpmk3xyOj9Y6hJeKL
VR4r/lXu0TYhdBfIghdmqLWABiJgcR5ayBKiK0a4io2qPHR4MwnozeJuIrzHIKEDgJfxSVJ7S01B
f9CWp6/cfFmK6G6YWlVC7U3xenZfmKOY5vJC+432Skp8MbEyQjHnMlNWFw5qGBpxVrnCy3gRpO1y
GINBRaeyS4lkZWZRPwgPi1A2W3iPBt4DDtqETPGHJ+VKBIwi9kNV5HQpuDn+hQ3inYxusJ4SlT/m
szetHP4iUFduj/+VCW5UyzUIzF64p4Qgi25GvjpEcuBVUhIpIdiW+6pIOwQK7tFkBOiAczdGFFC8
Hs6RqOxN3QPU2iQBwSwaer2CkVbEqYC+hrhcNv7isGJWUPyHTZl0RhGiTMX9bZ8aZbmr49T/Zgwj
BuKtqE11SEmE+meHhqXoorKQwJ1sU+m+XeZjL1jdkl0TJ15JZmFcEBy6vkr3c0FK8yh6MtYbAiIF
Gh6CdoHNoUUo5G01n42mXOQW0COca/4jjJsiEwZOdQw6zxn++JJbb6CwdgOAvsesbln7zKhNeZmA
ckcj8hIzUQfCDk31wGZsgfZazHw/NDyDXa0IKex8qZeAUoG5ma5LH5zHzuCr0kFFlwMXPMcptnGE
HLh6lXk7U68nx1UtmbV8LXIroIaZJ8CdeS6T9gRbzD7GTJKovMgZ3WzpZoi2yxDBIzCmrglus2jK
7I2VtlyryyaDsiqigoKEJorRAHFqNTumJYAqklRO8S4P7ASthn8vXOvSKz4+QH2xt6fGQoAuNT52
1VzPkBr5Hpln/Ncpdcf+SDnD+xlQ+HB2G0xlmKBadQ3jlC0p7gkFG3SzEancR2kiqxeuPFVy0WJO
11xWnCW9RJ2jKSwznVdHRzQc+aQkGDpWmsb13l1gTZSDJGJeWG3eQ6eLdiTr2pdimjhZZHE2PvSO
O31qMNkdR4802s7PsUCGFY0E1t4p6kxDQR7lGSqBZd/1ypHvpTL4NyZ0Q3+j5AyYZYQwkB47bZoT
hVLYAW9SwyO+Jtr1w5llbU+LUp/ghJiJg2xEO/HeJFPFE6t7Ft1LdrDgieAon+6SVbLbEp3T9YkA
eGTeZgAb8nvTx1B80nY2DddKK35BhHPp1snpg+TeXvLQdb2QndRmqZaDyL31j1+f+sT6xPNqSnnG
FchfMbQ0Z4dJXoPmC3LmVzSB0G97V3UeX/mOOdFrzP/HmmqqKrlppQ1gne6mRPB2T8yQr0u8/BTG
iaHVe+ZCOGxIn2Ob5H+D3eYvYgHRgVzPyaoqnyLTCi78MU0JhJOj5nMxx+7rVFk8DVyF872ltGCw
yzE3u6S9IM8efHaLQ18JeJ5B3L6gBtCHkNhJal7U9JgNlxEwsXE7d16LFOnNFoUIvKwbEhzzZ1BZ
zq0eekFeR4A0f57cMu6PZWSU37iQr2sIravJlnsA+cHUnJN+37hl8GzAkaHtrgHrRx673c3dlNyn
teovMYBnztYxOzNm2XNstqPEDJ66DMLoDrsLXxNqu6zgZFOw134tWZARViUfqd20rti7zDF4RTWd
vzs2mam9lN1gutipYKew01qMQ72uzT4CGQneGzPH9IslUJ38ovqKeoRyHcme0ok0x05j51g29sQ8
5NTwtkAYzgN3v9TjqK717BVAPvo29L3+aJd6hHowubw5uZA9Y7Yir+vrCkPUFTAPfPsoa+V4Gc9w
UDa+05fJe04i/RcRVCwjLJ39iOsTWD9+z9HHphjN7UMRtzL9IOvF8ula4QQ2P5J4gPKStFTFU3Zu
5PGFETXTJ1jKxrgpPNJNeBiFvNM99LRDN7R9ioY78CFlSpZZt5oOBEo53KagP4XEEj0fEj8srFVG
zTtyKrxrk18x8uwWr2Tt6PtiRzOg7rZjYfp0g/jgmMPc1gzZ52jG0Il7wm2fSZNC+UBhoeOuS4Mn
Putlf1sxqWaBNZsg2/tl4k6hHl7iuXMM+k0KLJYOzYcTgaxY2df4Lv3xvo36oGNz5xO9a1KLd5OL
w6yvUkvl9ZXXNYnF8EgU7gmYUcDfpTV42rwzGsAbfcSawWlsUNdFEfH8O+ScfZ/4zMcmLQRlK8z5
tzMOfhTIKPGu3y4e/yqOf6M4ckZamcJ/rjg+1INK/mf7mtfqJ9nxtx/8bZoSuO9sQqEkTQO2UvvH
vjCs7ABYbd+yHbq6THfV0H+fpjjvAq4CXLoRF7+Llb/Jjrb5Dm4gDnZkR+kSOf9HIGeuqb9cOfjm
OMAPye5L8quwXX++cgSi58YctcYl0IPxjm5YcFh255xKCsAZlhMQEyiP91bhjge/tpedpAgID53P
dDavp/dz7paXVm8CF2kVxS2pGKn3ybIKYpOkK9Ktkl2u4vu4sY52rvC3Qrba2Hb1NA357WTaKuRE
6LMQEcmXLrP6iKoRNu+1J9DGWR22dmE+qIrQX9OYTEetuDwTa+/f0wGP/8VT9nYeuuILA+Zw9q3H
rM6+QbhhIY6Gu5lBx31G9+ahnRybvSgbyns4y8NF3fgUaXrJiJzSlvlhhEsDPa3SNG64TNljXe6y
bME73UXcvvrB2mR5vbjbmJfz3Ln4V8LJxp84at2UIVw0Cyy0qObjIjqxE41NUtNpnSvR+ceiMO8b
IT100EBel7m8rCKNOKQDXDc+Ucs8oa+ybf1oD2UFWHvA+upXdCa0cT6FNCBu6OjsNrxZ5SXFafne
cwzvoswyNgIoceFge81em7GujrqypLNxes3hqlgeWqdqt9OcPOFNMB+n0nE5C3jjSyVrEyW3DbZi
turo3HSzKVBaKXwMNi3tqeJyrNCiH6rOyvNhl+KoNNggtfQW8LqDsewHt8+4HlR1v2yEw5wNFIrC
g0pZ/HzfkhE6B3Eg1rqMlpsj+cd2OpRE447YevSBqTgu9JRR8Q3ZXwWcVwnFjcQoExX6S28xWIpB
73s5s4NMorTujHwh/6PGAHN0hrx5pibNaoytUWodLwdSiEtH/WxWpDRY4PaCZoIyZY29F2yaEbdG
Rf1UpVyEazNy7gFkTilAsL5OjQwoN+bHjL4blZeYOpGccXt7yzhO+yBKBLA2e8E0dB9w8JrdRzhr
vXgwxtn1450RZAUtGMiWWFP2GGZ8DQs3d2sW+uspZUjY7tngKmorCiGfa7/Rd5NuF25gGRCsvZlK
7oCQdvU2lU4QbQzoMMEunUfjKckdGjlN9q45VG6pcY8K4YcceL84S9wu27o1o3uqzAzilh4X3DBj
JPQUOcDRzkbGmWpTYr6/WcbJHfcFCUgGAG0CfEdyy7gg1ZGQWi8MNlXPglfhD/NDxz6CRm90+jlP
abELnda1PqK/IrnFZXzTJnN747apD5ajQSbnjD0deALiehGEYMu4JTlXYY1PiRLeun1XPZFU0EMI
/Qb7GtbzvuC8LztaTrLoxEAyOkEkMqbQ6ZWXh7HSVPsZxFxCISuPt3zJS2qSLIVGyflpl4he3XM/
q265EcYHj3hIIkfnJsjG+H1UNPqyKRrTIZYQLy//boiVStX8dxsiozN2hz/fEJ/nukyr+Mf41jpu
42d+VxbWDQ97i+ciLayAcRw9v/eCSNo/HHTR/2x4/9kKgeAAFnZxgblwcNiUf98LgThAxlw/7iQE
mYn+o+rMXxxtwkfYkDbVmagcNnTyX3SFaJhkioF0Og/ll7gvaNn69MOr8X9oBetW+uOw+NcHYLv/
cVjcaYugvOYBfOZHic+iHbym4zkNyPt/+euHesuf/fRYCDCOJU2ciAG0y1/zk7OEtecUtrzOnGJe
S0nK30pKAt+koPxjn+nY/wwv3FfiIBq8A1AYC2dOqwthiTYuv0BoX1fAeLBJbXmMGGJxmP1q+AqB
2U/Lq6Gze8O+FG6zEBEI6GKHSw6ECXxlHb2fmTplZupc9KR9brO2Zt5IX3tbQaajEQhHaUcfnjmi
oON7GK1AbYn0koV6aAMzHjuIZ9XooeHWfqko257BN1SDSYtXkz4yKhoui6gdOA0AQJv2EDkLi1wS
G8/W0e5yxuPvTB/xVLshi+p66FdmxxXPAcZuG3gALnH9JsbDJIyUYgiL2rKA5VN972zx3gpc/l01
/ptVA38oX6Q/XzT+X5cu9S++vbcf+WPNoMAAzZHPMaSvNeH5w5phv/Nx5bFurAQX1pQ/zs/WWlaw
GlP9/1j6fvftyXcAZMgtet87fP9REBQs9C9f6sBnTC9XuAwLms0M8ucvddl6fa9zd7qSaVPolsEw
CTmIixBVa8FIYvQ5Gmetp5bhkJvYCsSzwjUsdzlzlf69WdoK+B7TBNiMRZd1oCI2FJO2DYUmbsU9
VAF5rVI8Ds2k7Qrsy8RkHu/WTI/5NNFbWznmCtfvhqLsxz4kbVGp5roqOFmAt0xJTgd+U10RidAX
tUGd+AkM7HxNBSZtIFbbXFSG+wFc1XiYIL3EG6FpDiVOcYWDOT1gpRpk6Di5+R6+61Jt0mQARRbA
2eRbTGXSbrJa7rtFt0BOdQsAs0s+Oq+sKVEewmMfr1NANN2OOSWI025cL+6BFYviUGkAqRqgE4HZ
oE6pH49b7xwECrAfnj0okYaBruTiqjuoLoe5ahQrkbS082NDeGOfLR1nUc+o+MWVTbp1U47ReGM6
UfWisIPdTy6R2ANYAQXpsh9pWmpmU2/6eF7CPi+7LcDI8YPqoEVFC5Xbmy5uscdpCBngxTuHP9RG
xjA/REXWXk0OsazedLudLfNxR0SxleBLMMgR2Gq28ESmHbNgNMc0n5yTG/XeE+EPfWW+jd/Tt1F8
8jaWH/mobw1rHda3jO3NtwG+tc7yOTIy1h8zhWfqbdjvvA3+2R0RAVBUnLBBCjiC7Ey2+k0uMFfl
YFo1hPJNTpjNVVro3mQGuSoOXpSKV/AW8T53+Dbu8yilFBdB8bVcpXym1SXaRa2bB1nRyUeJXPGh
XjWOSIxy2jRGrI4FfmexNTvvhhp3dJFVIUGN9KihSAqEE/EmosQxbvt5jDWDnC640RxGD+2quwyr
AgNEFjGmXnUZOHBrL14ycG1jnn2C92me1Krl0F4UfeTbgMBTZTL4FJUEM/C9qjE/xKo1Odylw2nq
SpKCxYhYFFAS++Db42exKknjqilFb/IS34D0RIzLKjcA3BGg4lWLKt0C8OaqT2FuNw8jvHogq/0i
5dZZtSxusshaPQKXYxfdufXF8glPa7RlLj0/DSks7uhNHDMMgVDWrJrZuKpnc62rc+tkSGrqTV4z
xzU7tmpuMonqRxcgDUHDoILvkMbPqi2Q6QCdFvf5qt3hN2wOI8kEVft8Dr3IBjHM/ffOSVp0qzcJ
sIYTObGygCi7bBo/I1akmhvmUwGikyi+MpiaTy3XmY1O4FqMsCvCKlKfM4b2zO+naePQXnnMiiDY
1Lb5qqf52Sk6h/blONBbShXx+m5bC1tAwUwe/sjg3k6M3RgDh7kDiaP7rsv+O1z6m7O0SVCDjezP
t8Xbr1XVw5J6/cWp89sP/rY5evY7DtgMg11qEdiCVln+d1O7eOeslDxgBxQLrEfBPzZHRkj8I5w6
nKplYFmrwef3zTF4560UQ+RyibSzlh/8A1M72ZOfd0faGtgSLU7oiO6MmPh1Px15i9LqASKI+ejg
S5thxtYp37Niss7mOurcBWYmLThQkCD3k3LprGI80J1sv5Zij9+BzTABfsZAolcAThPCIgYrN2JV
F3wmXxvdTK47X5azFFs7HbQMl9InYUUHJflvSa364ha45w2rl8bOW2DnhyxdEv5ShrJuSLN+6vq5
4xaME1RCE915AFweI9Ow1jyHl+y6QDTZatNtH+IcIOdRtAFhbYl68YpI5labXNYAj2tqHoiVNrhV
GQKwXiTVMfWW9KshZfx5Woz0Gg3Y++DMdTZsiezbV3iVV0K917Ne4zHhSjw4sbmrjcm5Dfy4uORc
nN3QPqauR76GBwmceBOJyAYmrEaw/lOU7zMPMWpdZ+KNpheTsjGAWMUbWitoIgFCy7Ee/Y6XWYIb
4iEIWK+hcbJ4nmsfTbONd2bAK2+ntrwgvVjeKsNy98DkyzuQCDUNS36HCu6TVRvF6kb3zGaT+Uu0
yaeEZTgwCdh2fnlN1WosdrPnTknY5c2CROqIZ4wt6mqo7Q89I/EH2feVf/CZqRVQ5LOYmwnkmkPV
DdaTLnJznw2WfyjpbFsB0VF0bZMx2M6WyDdlTdzGccb+3nPpSYfOHzkXFgS6b7iKqp1dyntvvC2D
otr2k01GPRa39rAyFfratM7S6IcXCbjisaNq9mbsM2cTlC4+UnDZTklLnZew/lqVLi6Coouugiar
7hzBGD9Hqk0n290C7coZtQ/zvmrj6AFMKYq24ZTHSZB8ozAdC3SW3UP3EDcDAbZtpO3pFLs1zWmW
vytt1uBkoLWB4wa3kmCso2NG+I1RWgl8aZo+Sy4i+9q2qeROVCHv+ZCzKWndntijyhDPtLWTvoMB
FRPUFr/0Xc2nbQP85LIWBF0hjrvQMfoPMHidcNGesU9Qq0Jn9nmWtLVs4gH8kaTB6oJN3fiAWwYx
iDwjBtKm4VjoBBee37fbzEjmXSc1IozdJWdrbPnc8LFF8OA6dmhQktdWPIamAugZwb3BQWt2NL5z
hYssTolIH1y7nGP56EckJYhPy4kgoSMXG45TNiVx4nNG04XbbGYj8IcH0+Te9uCwmzk2M6c8kU+S
ps1sJ5wsvXQ74d0RvoqSZ20v3AtRaAviiAFtKWHhpjOPD/ybMk/zObCAQYRFJrtx00VWsh7aasP5
oKmSzU5TvVrDinpht9aZWOzq0NVGN2KUTu3pQeXpwPkkjmkFP+cW7MaXPFfdUm2XMa84cyYOxMK5
cYNlO/amZmUb0jh+KWFVUwSSSNKe5K9LPp5TDb5KwyKOGW+nmj/fn2aIJAVFW/6uBViWx8dZ+fYL
OOxJfYYIBqXkhdcoGEbcNqq+SFVl4eeuolwxRqUZjGpiaGKkFJhKKnrC8sGd0YbJFW1M1ZG5MbEN
7v69v/4391e2yBV69ec79fnr9D/XX3X6+ac+3N9+7I9LrLXeR11nrX5yMYxyS/x98PVWiGtR00Cj
XuD9KAK9XWLZPRnJsEZ6b919v+/T6yUW/cdnA/eESdLtn+zTzq+jL1jWtsTpazuO5LBg/2IJbTO7
gIFVZVedOaTzq13bQOwqG2llJwBcVEFoEaLJ5mNq1X1pnNZvj9Ot7PHqWE9UV2NpIMKAiaTcGAJ7
k87mcbnUWMu/tl3hbVP0rG5pj5WK3bxnKFNMM3V5fbL4uMDHwTQRjgvYM0Uo5pip/Q6bUkaNrUgN
5d2N9TBScAtmuGvmB+ut08ed4AC9FN9LcRfbQKfmQiKoy6U5k1iG7xnMl7436oLqzHUCw/DtXp1Q
dVdzsliniuDzvt/AIQ5wHe/frub061mFeE6/39qr73f4XgAovcQEghayiPZzYvTd3mub+dYxi4pJ
1DxlEmDBbCz0hxGT/1eH/a8c7RZX4b+cIL3/Sqzwp6Hz95/47bsXrF12WHNxfkEp//4t+uO7577j
kkdUhdHxb3zg39FhyLYB/ndkWRtjN8SBP87IpvNupQZzNmbu/BYY/SffPSbMLCc/zoUlX3yb+ZUH
fI7xAI/18yEZLosxtnUtTlNrds+jgUWkL+bPvjaLMxaJdpcY8B91Wef33uRf930zfoCB2z40tfHQ
iq6/GKhhCVsfToJdD8Zpjiw3OoyrE3vAJPk6eF6NjbAWFOP4EXdmiv9inAyeAxnWtlPmUmt0Unqn
RXaYrICoi/qxLzDmYAXNlxqPDM0rzbXfsAPzxRmnBXAPgG9V2jTJ55m9pxxAwC5ppq5rHwu/UuxY
OH0LybVfuziCzShQOy8RECqSwjabC2XHaYGXqsq5qWA+IvazSwljyQuvns0nGzdem1N/IWuH2Fmk
OTWa3uycONA5IiIzlXrZ+2g2sOlxhqZ2cpvUTv2aVZH/JYbB7m0Xs9d9u84pxOhu/B433wN0lqzZ
Kp5Cf6C82Lz0hQWwcXCD5DLKVtzxhLmv349weMfdUmfQDv06A25SNy+azHkZFpWlGL5pfzcJ33mZ
R84qvhUnFK+kD3FRYHAi7XPdmhW0YXN6yurUOmQKBqykdeSI3J0sYVvGyXOqU2w+M5AdwAjXmJ+x
9Q3Dcx8TGBqK/pZgaYIXbwzw08TuZ/rEJ1xW08uSOf3GBMOaa6q7dP5E1qAK50BmF/RCf4pTzKcW
5IUHllcW8sUoDwMvqUEZUuh4Df4oj4O7b1YHCqPvxyV94pb0rS5SdblAUQ9xmJyXpKVFeFAvddlf
lGNdHXOVMuVKra2GYBv2HH+YQtAQ1rUL+MyyDsGqPjVM1LdDZ4D1LMevbkpcr3SX6HYKajfshWZ0
ONCb0FvRNp+H/GCPNiUYC1M77lLMK0e9iSVNOij8yVU0FN21rwDsMrkXJ0KS6b7SixMORpxslr71
P6WDORJOgAnrJ62+0N08E0h1DAwHs80IKf4aWVF94xjqwVEplUMlDkwkdspP0iZdS4zcNWHthlY9
OwYwqmGv2ChPrAvJvuvMYB+XDmSRxAgOozt9rZ0c1FVC8VfE2hFyFU2rTaTTT7Vl15vRweITxx1E
IlGCUmbYFaLZzxtnMdzQESPOI4PcoW/q99KpRNgV+ZNRkOhdKnqx+oZomDKewR4JCFk6u0haJ9iA
sUm/WYPTfRwWDymctHY+2XnYj61rA2AS+VU55gNhuxXUOnSYrSx7Mb7VlOdQ0UMHoQO9w4fi1WXj
Mm/mUhtHMxfDPZHZyXso7ByRVpglGLeoS88NOZe9VaPuRl7k9WjWQ/YeWzOBPSGX+JBmtXlRDXHH
ZM1SPBofrHyBGqg+DwWcUxGN42025RC4Rj4WMUVYMvTBnX9pGxbVHYnB+WJQaXVkMgph54C1ONWQ
71yhcfhKhw65flLfJINlesOmqNm7ehiSb8jGAd81ksZoyAJu4NnEePYCxWQaMTPYybKXYykukyoo
D1PqN5ukNcyDMBG723w6eaRmD9SFsUpoSLi1iI2dYzFYtpol5u7eWrsoWIoDd7s0NP3lg8am/+Sl
DaC3zHjlK/VsLikgWqxwu7JVF8po7XMmwKB1BQ7Eyki/QKPrtqnZpE9llxXr+NpJr03MD0wlhgUW
iizlbVtGj21h5j7kKiu4auyivpABRm3PGq8YkTf3CJXGA7El79UsnRSvTdDCllz510MMNymkuBfs
dF1pbMYzMLEIgqGKIPOSD1ZnPKP1jt9T7WtDwG1dv7W5Hbl35TLiiW1hsxn4GDGXjrcwrzDUzf1x
kiLBaqZI1rf+4mOjdqu7yZpfoE47R3ssg8+dCX9Jr47dPrfGo+WrD+6c0ZAusHkQDz3ZhaT2b6C1
PVSyUd8irrK7zFDGJXflZO+Pg9xWYgl2VDcz1o2xxke2ZD3w53M6+fnNYojxek4ZrVbzwMGx0mao
e4bbo2cOO2Wb8SEJYOCLyfQ3QZYNIZSNA/GfjjVYXQcDq9ZCpCMk/sQnUenqpGBahu7UOfCrp/uB
NroQvnW+A0iDQjHUwbHV+mDMbXDqYFZuamY7RJGD8vPc1ONOkDPfQJ82tjCVuBaXNV5Xzuz9+yDN
gq1F6nSLRykgDNWemOvgMzSab7r1HsvUq3dLMA170TdgnOdg2Rj26pysdLIfBrjIRt5+GfPlulDR
cCk1FsZlctpNQTHiDTK1uOJyWe8qMYNwSpWg5tlxjwZCOlbHNaxeVenGB3McGmRpiPlnRWiWOetd
635cFmiIle/JXZKrj3QB5pdOE3H3n/FWRdY0hw3mjys+A/2hT+1kM+X5t8GF86yb5WPc8FtzGplA
Uc2g/XDkRwyAMpZ+eqs+UUk9UXemulto2tEmGWV/nmx/ZHNn3uaK+KWWzrcmaL/CWij2hcOBYdT2
c9kNyabM+/ap8PlVS2d3YQNo81s32OaGfEO+xWuMn6qfktvaKbK7wKybk/DN5WrMFS+Dl38cyghf
/si3i1VqfKaliw1DWSvikEqsGJ9Jpn3WdTctPpmVMqm/opxnsEt3n40eCC/uNPs+W8orU5prPwjs
KLLyn/okgh/JeDScAp7DlOSECJn2PfXCXG5zq695QReGkDQ2DrriBWt4+iOy8Qtf+1xdqwkwcus5
/CxhrIduiE5uobHZFkF8NyDG3DpIHS9e5j44rjshucdn26z7ozX4scXYPvtf9s5kR3Iky7K/0ug9
E5xJWfRGlTrarDb7hjB3c+dMCoWTkF/fhxZZgJdnV2Q3eluLBCIjwkNVOYg8ee/ec+XO62IudJql
7jP0bU4yng9tog/hpce+TSc0SLjTI9HcS4skCPC3sLZJY396AFy9aOY+b2wCw+9Ga+mPJi2gI76D
8BvBeOb7YOofuYz7u8V0jHw3jul4zFHg3nmVP+4sjDg1K6tEp+eR3iggGqSb2PN4Iszq0obCu0wI
ZE1S3EaDEsNmcoGPuvzVKQyg64uacE8x/WEHC5R/kNLyeGVqv4e12YmFSZDNNj8nziNJc8MWydc1
s9r8rSNe+HudANGf0niJ8ibF65E4n6UPf6D2M/uHleRGRaikjxrJoNULxAKaF6O2lHaq9mb9wwTG
GYEe7B4XfD2nmMXzhg4XKMXav1/8+grGZx9EI9uBPlrGgiF79MfgM04CfCJ2F9yJ3stePalcbGKZ
F8FoLXceCrOtbAC+RarF4QG2trkoxyVZfeZS3EKsD2EHxDgnCWkckmhRYV+hCuzmO4zO2BHAJu7j
YOqhYtF4lnwvxpm+ccjhu1SHNiizV1az4pUtbngr0fQ+IkOIj2YeZCfTY5I4xK1/buvRINHd6Bir
kvSD49/O8pl8O5xUYknVGVQ3L0SKtx+RcSlAP9L6SisN35LBscRBRHMWeZZ66Bfdv5rhMnx6chqP
cAhpHuZ5f0eimHpuHE+BnO0apqYOzcSi8uiVUV0tL0L1VYMT3usmQPOssFvOSYOIyKx0fNrlch53
Wc77cIWqFRsNbT+EcnG4+G9EamY0y0LNzhrCl+BFVBq5n/LRKbqkXN36WPDfsVLQ4W+C4bFcagyn
XVobN4gys3eicOu9isPKjapFl6dhIKgAukYSbsDEQbjvqql6Jd0Vei7/6lFXLK+qEo+4yWqKsHb4
Xld1Q280yPd+vyRXqqYkLetxVSxWY/UEKjbdOGZgHwALFMQBdQwzAUOQiNGWjEEXkP+ekt5+Qu32
APxeqchbEF/mI9pEQguGa9A6A2yEHLJioJN7WzrxfAmDXDV3OknRtIlEm0x8yanwyUT9rGQq5i7c
DH91QCg3s7UhUuBNcB/hl301S4YZJY7qaBSnFfSZr9ZKqV0CIzs6DuUiawWXIGUd1WEJnbjznWOf
+t6rjU4HXv6UyOBIP15a35kKxZFpQHS4hshBLiePsMp3dphMEUr/kUwA9IGsPr1qrkdYMceBpu1F
tz1nAbgcQEz9NBr72Ti3k5InxTMZ4UrKriWxDNvYHoJflWrcH2ZdoPNTGC3zg67kU1eIOHtHQYHb
yhXTTc/7iBJ/WbyImITwJ4rI5OgPFSU4AQYGAGsVvNCdNUETsDrvGI4U+87ulg+TwvqKYESPuNry
lvmueWj4z54Xu+2B8GbyLdVudcGn451BoU1bJBaSBFOL1qtFHAghoh0wOjOmOsDac4DWam2Vyptb
122xOfEdn+GRVrteE9SzAGPZJex1FOftvNO2AtxZBidD1mPUcHC/oFEVe1WY9ofnaiCYhQLqUbAy
lSiMNwHTmwORuiPRnF547WQViYZktk3fQeuPh9J27xydik9ybe9GvslG9aa9lbY9H1urbCmlhuS6
4EirkUu6047npt1Lob3dF1G85qEERpJn6W6Kq3QngPJwGjGKb2inscWLoDoaWexExsROUk9+jZGm
7IE3msa8dXOsSk3sVohJA+Oud5b5IknXGrBU3OgCgouX1BgAsVaXhEKk6U8pffcmjrOMhbZNjjEx
l27RsfDDgNzOACi2i8JuoRB6s+lM80Pam+J21LCfELH4x8LPvJ1dmiyYXUNn27TuQ4BMG6BHutkC
S/nA1AZLCF5gQWHXhreF0SqygUxCjEA/b5hdO++JWJXUU4cQpsrS6t2Q3XvrIBtNx/Dgetoyia4e
P03NxoqjdjnNK1zG4uCZbUYP0KGuadPPTFA2TM/8yF9gbQkn3Y3cLaKK9JsMOUQkhOgs7Wedl29d
jqqdeGSz2WHNK5qNdpwdE1Z7U2IxPedZhx+60xhFEugX1MyWuV0p3eWOjuoWdK9urxuopjwtXXCw
8FhtbeVm12WSFPf0H0wzGlw9hEgJzPG266m3c5J/ImAb7U6HnTyJti3J1B2XY5KH5s+p5ogGInQ8
0r4cyFpp7Qc0I3QEpAKOqvszVpd8Y4ZFANp7iNJ0lihs/ZYN2CjOdlCND0uRJvska79zXqMUg9BK
puSSV6d6kGOxTcZufmXESs7JON04WK5eKKWegKO220D1wVXqO9O21QuFY5Oe4mlpO8BMhorqcfgm
rPZmwlMH5cR+QWGE8Xt0XcxSivw9zwlfU804y2lVHQkzJJKIYL+nZY019kjnu6rn9DozkPFIvEhz
lz4q3/rlsJLup5nqqE7wO6aN/e6Qcnhyxtr9hFKsYO8pJ5JG9aLJSf0lZYVKPalD+GZ0PSi+tYQy
v/jVJZx7rAVNkltRL0MizEnNxgE3kmO1EfN0aS1raTZlGMe0nfpp2nsdDGqK/8rijEOiDFhLQehG
hYpROl4DFHqMgwFFVNobvAnVzjcLdbbRLk9LlmiOOnHErZLBDXYweTei58HHypCIeKQiA6xvLwSi
j2FpdbvBTCUYJD888Rf8o6IOf9mJfXHzhsUjzNKzkGZxnj02V4BWP8DJDu0B7Fmy0/7gkmWEP9Ar
9XnBqMmrbr0otqRtufKGBnvtBco62c5iwEVs+eP6TlDlITw/2B6VMDZElgRfq3E65g3RH2NLmPly
1jzw25J4VFDwxk0sOmqdkgEo6rYz5PJ+PzlFsMMaWp6lR/uvxVyCtARfH5Upsepue62S8UHkeMQq
jLVDPHs7oeuH1pV1RGOG6BOYDQi6+vTA2YUG4lIZd3hEXnEJACKKDRlNCto1keX1ITVlssuayjrq
nMOZ8obuxHzBpHPRk21UeJ9yisXDYGDmw5SabdNm/lYkFp2zfnb22AqyDf7m77E3Wo8krRegMOZJ
bfOhmX56XTA+svbh6fKZdAQAFs6qpRllYmqxYsO9KVVo0GfJMrQEZlEchV/f4MbGPLY4LiiPbBLD
LkisCte2mRbnlv3REkuzL7JZfnRW07x7WH8qBoXL8gP3C/I1ay6Mj8av1B2IfeOYs+GpjRME+hgW
5GAGzKGJdyNDkkghHO2Gm+ycap6/U2fxaiUSskFuhXfN5MQ3S58OP4zM/5Uoht4QYw1wzLShHxaN
M8XLCELaysycnkPtDfe2nbrLrdJhIzdTUDUHuqCrE7x3ZLQseARX5UaARznTkbThjG4zxBT7TOLa
cc3YuLUy5SFDYDM4ZvH4NCfeMxWC99jGSbNP2rk/8h7MO191Foer8GUC7byRaW0/IgWErJw6d6HV
xR+Vro1tXsUhI23bzqKSQ7pxNdkUNdcleshNC3rzihqi1/vEB7ilUDMOZ7dm/dn4PVqNQxKT0UCT
qIQkQC+MmqZiAF5zuKG8mxrGU+gH1IuSbnuF5QYjIkI2YW6AD4gDJMAYvVhuvfsNs+LbKfPMp5H/
AD7odlheh5U5zmsM8d2hQZ2SNz13N84gh+uAp6fdmnLqD1NbZ9eLhFMWsWGtWXdDQsXEZHyDNZbJ
terXSohV5r2Cu/6NATu29mLI+6MMU6L4DA1MrwtdwrESoyRgKnT0ozdIwplrs5A+8AQz5E4Y4oXY
seST2Pc8iWqSqHVET22+zMWoC4ggVbZbWg3FJeg4eGubLZoStJLR6Mhf6AHqHSOChxXLvlkYu58l
8r/Ik8MEry9uH5AY2q/g+mow0+6qP1Cedd+1DZo8jPfhpfMU+ylrWXNfLsb4So7OcHZQnw2bahHh
jZqN/rWQhnlrVtN8sCX+ZA6vnfPQQZW9CKi+1UYhergyjNT+jkm+OPddOKIEcGiGanvgLW1qltVN
5YW1Tc2YplHmYTzaBpPLjjVMdAU3uOST/JYOf89+IpRTXuWWPXuoWCaPO13lu7hXSR7portfEtLI
iQdZg1RoQz2ZS5Ccc5elEhPN/KvE7/weWx2F2uL3xDLQYLpNBaK9TZJn7esAsWs/Gey6SeOymfFI
RRx2sp2ZdPlBGlNobmiNXinUjqdxIpoMFW9xLS0UX1T2lnndMH587vOaAA9fZ1WUGsCMfeXGLCe9
8SCLVt568xQeq9RKdhAF5GHqTHfrSFASCHym/iZEWvVG99ZgE5vkk0l9d62adtoPPdU/7cyALo2R
XohiH8EMYXjWzDK2ieyqm6EXP4zRskBUV/HRT70+Atdp3YiRV8PJ7XSXtc6pSa3wvib/4DSRJX32
jWCZNn5cRi6Kfh4aQGX0m9W5g7BwY6iguIYq9L0OtbUbMdHu83D+SGAGbEnx4GQQ5rQVrZjY6lbN
L0bmxPtAWWATbASUhAiHh3SU3XbEhXYquoaeTVPU0G0Ees7U0eSAkZSMs6yhljUX9Z6RCbHlqLAc
Z4Xin42sG+7DoKEPbImyjFBFj+VFe+hT5pTNJodoAcwb/ca1EWCI8xjf0GPFiDc36d4qQlTJwOi8
YuHvm/FD5+j5boKMyRC5eBGd/eYkLNaoLnaZ6ywrsuRDgFvekCOfRRNalqgziFOrA6PZ2wTVHie3
QoKUX5ZQclRg9L4Vg7kgKlnunDQjPS1vX4Ge5PdosY6xYR8prPrDuLjjN0MzBrEd483BGrM3Fypk
3RrZATEQ1NNw+KhE3j5MQ/swNHY5bwgWZ2u31oNgWhp3oSOI2zDt9NTWpn1N3tgnpofhhvghhQma
RIuMMRiNHuG+9RMsmQSU4yhRPquyff1v3cj/pW7ER43597qR90YVv0+uUY2sf+g/1J3WP9Aq2syY
XeRbSDwZg/9zch2g0/QRVfp4qUJ6LD4z49/9Umg5gLQFgJr81WT1T9WIazLUxtgkLIfBpMAM+P8y
uebTfx9b40JmWB1AdvNMEsr9L+3nb+wra/Tb0TST5jSG5C1tizrx7hw1ydulnMLot0tz/5dx6X9Q
Ld83GZaA//U/VxfFb3amr8+CG/c1b3etL7jc79apsQMQxWCoPgXOBFJjnK1bdILiZeYKXJMcJP5S
O/2Xyet/gJjWz1un/igDIPBjOftDEKMMTGycAfm8ysLnMDEwjOkpw/jqtetQZsaEUzg6tJ4mepNP
f/9j//CJrR9OjIIPco27h8Fl/XK/XdjWMDkMY5k8LarvP7GMIJgprTG8nq1FXyD0CrgY5r/7yf+H
S+xxteB7Ifz9V6p5j1FLTWFAplJl6fuiTPvPEeAXy2Km9H1iMp3/+5/5Lx/okwmHKIpPFIR1ees/
/+1nwrnR+M6UOKZG3FwFIRFPc9qLXRU6xjcnHv33v/+8P1F9iJE90/HXgHSUzcim/xAjz51FNG+s
xyNeB5QFAwYN+25ZWth14eTSTJiHzLoNy9plUFhYF8KO6hcQTAGaTbBJVGJBF1z62bZXH4uH7IDM
p+7aAvv5Ntvhv3kKvOBfnoPAQxvCu+9yN3nZ//i+NcEISV71A+JpJ3GfjApjy1WXlGa7T5o1L6pl
nnVGfDyXSERXwAzv4HwxEK8ebZN8rXOGnulEgANYFqdjr0r9kmepi+3mqlpC61bTPUnPo2lzXv2C
1VQ2AqotiLfFwuPRrSGcKgNZM5Phu19Rq7fs9IbaDYR5XElj1her9/V9TBOEyRV0QO97SGE5R6i9
9AgSp2UqqlAv3vusEn6UhWMh1taG8ZqX+EEurbIVj1ycYxenRGWOtx6IU8v6yVPKIQfNZJZrwlnE
6D7oep6gHaeQlMg2mjajcNEkfy0E8MR4T0Go6ntj6vW9KFoaDTpu5TvgVZL0lOmcfAZIIGTGUb6H
lTPem10HopVhMssXyUcCxbjyPkJl6gtoOzg/2IkkLYZeXwzyzZ5oHYUR+CGYQQLKx6meheaY0NPi
8VGXdlxZ5K+Dq/ilJF3RMyyZCW7hocQvdl5A6RjCyfsoB65juIxcN+VaT4PgpsEgES9Tu3gfPlie
S5bg/m4dGiV7AvN6Jp0acA4D/1hf/npWU5DVwzZ1smm4yQqNei5fVbCux4+1Z0qpQzeNQIQMNQPp
FXiAqlPRGi1nDx8t1NcoNX1Nx0m8UJ/Qae8LWta7anZ5Tsbadz+aLpTvaSJ5+dtKXAtIwyBQqpw4
J2AqOexWaWxdIt+ulDlz+9daGvXBDLSEXFIuKW83khlNz4Tx1EoFGocVfSloxZ6GNAcSM8n1t06u
KDdh0qjj1/V3dU8ZOoB9T4sgiESImnnb1sK8/fp3oFXU2wpPK+vGAgSc3/qQBv0YTQCzYYSvXcF0
fT38vpjkseuA6F9Z3WiSJd5NQ1S0OhQX2vyWYkaNBHDY9CUjqNu+9Tu6yrT+bf0ofXJxICU1OsYz
j6+VganBH4A5ZiHUsvpgJA65MqBKdXC3jMNsDvlEHrsxxxcpa6/kUOmhIa5TJLrX9iJmkqvs6XOc
jRaNUd4t2f1ECMr02nH5U4hFONU6m+iYzUKsDfNcwPqozbON4Y0e17l7YpiQAn2e6dVg/9sLQqta
NC8nDHic/sHi33phAwuZtg0sb30F2Vw/+USdbVPJ1IWBwwzHCXIX6h/rjZFmG8l09jdkeVl3hp/2
lwkKT7Lpybn51ruQuXi+usnZJiLTV2NgjEeMGQm+ZSZoCDUpl0POtZ8Aeaxbn2H3uc5S/1aatUAZ
vrjzNXOSihuucReS355kB6Kz+0+RpRgGO2NIsoiHW5BOyJg+Eu7YCZRcQfzi1B3nOMtwn/s0MbaZ
aj9qK8hv8xJd+LFltrpKvhweOgb2PFJz4XWfqcX/oZc16AvbHM+yHaNOP/pGzC69qOyAiUwirO7F
SzWnKNuCJKxoN44jlkWiBF7WGMtb6Vryfe4KDRCumD40zKiXHC/nVdXYBeGEZv6aKyKIt2L2nFNs
YpHMAsehtyroagsR1xHbaPPke4BUMiyYHT8j2VsOvpQzyDlTvC6dtL5VyjCW05K6Q3hyKrXQSrVk
p/eOslRx9jF2f1+S0fN3qi7OJU6Oa/imyT1RUekJTOVTkKaM0Hv1gZhnXf0z66WryPfJifG71fTY
kBtJNP6ikfa3wcDdvgWnTiigQPBDAEWBtmKcTp4zGGPkTK215b0MrvAdqHAvaru+04Oth/1Cuk+V
hjJqdMdEZ6zSKXJnG0i4wQRs3FQOdGoOPe730nL49yU7lnr2UmHDaQynDIIJKMtmv4QNRAw7KQZC
irrCuCbFZ+DSVeDPl95L3uYgbI6YscO7IHU4r/GTDoElifCc7bh7b3RILSL7dYgCGw7TzchtbTnr
77KyQ2SSumWiblXYzSfIT+GtgfvtRTGurCKDKfKnWeYCE6zH8lb4EMA37cCT0oEOixJtrI/SkNRA
bdLGukV7zVra+kzmN7ngvzPafBvUVeIa1LXjbMtSsA4Scc13CsIZQot0+RtpUfMIaicR134pOdkn
+Bk+SjWq45yOrIOjl3TdAQFBiLukpNEVNnxyzmZSbXEy63vp8PE+lK/yEMzs443igx2SMD6WOWfB
/1oCg3TAUEt+5/roT2aZ3q+6g3ozyMm9RkBoouvxQFqp3ug+a8aqnA0dxRNhL633EZTsjx2kdeBS
XkbTfG4bkGZl7wVUDDNHlMNfX8uqPWh6bZpTScSGwfYVKFb7tlTqOM5QdfuR2rei04ZwoIRaZk+2
T49jmCtX31g+yW5bU4nmfbJbmWLLHfnWWSX5rcwx+MhaZXNwAXVakm+GuNslH6JMkxbhCU2UMQho
Vbn+eSi6vN0SuDs/xkbjvUMbYWGdlZFfT1IhIyrQp3VsGVbyNCHtnlk3S//aXZwQOhv6l8cSFdSZ
1r/xq1etOOBghk3Jd6bK+eLt2Zq2MoOxdVjTit56clTL9pRg9yr2KnDB3SU6W69oS9bkBk4C2/og
Q2RUlWKpeozXO5rnDrdpqFZqYMdtNCxkXpveXnlAkdeBgN6VmDfNF8vAZbMK9ygtH30nM4bH8S8X
TPaXJ6Yk9ACHTCHFshpGaJ9CkywyAydNHlItJwe9emyw8ukLkZveLvuy4MRlldH9Q540rQ6d6sus
E6x+r+LLwVP14xYyzrzjf22kV6dPmS/yhtvfXnBUpadidQRpQ2Rno8clhDuWrWd1DiWrh2he3UTl
MHn8DoQB9eo3MjEeuXMXk4vhPCDnyiJHJcPeMhOIsKtjSa3epWZ1MSWrn6n+sjZRhijG5vT2LNLl
N/3qfoLE4CEQwxFFlxx9Zt+OkPERAm5ZFX7Vqv1llPOd0BiqeK4pDAZMVqKXJtqVeUTWUTEQn6uj
Xk1Z1MbxI8OQeZ+vli3cfdNOu+6da2LnoqtYP3C32ZdXsxc7H52aLwPYKvUK8YQlorwZUN9tHC7V
nbmaxiTZ8+9qNZI1I6HPWycxKSB1eyhXw5k/Ita1LlR+9c5eLWnelzmNwIQs21S2yM16U9OwjMOj
kS8/kWdhqXKRscIj9Rzwp9Vgot6gImAGb7ADE2xC+CYrSAo+k4DngdUQj/fV0NokAjpzK2+6gmHM
pkpZbTJf8UQuI/G4m1iXaXc/F1OebdG3/Luj+Hrq+E9H8RWaFDgejQWLFsSfx35gYLlgx5NHCaeI
on/UTEHVWvj+/XHtX04/IbpUGhWEA5tI7f8EK4Bc6oe86cmarn0WYzTsFrErK6jV1VYDZmQ9unwt
h3//uf9y9OdzESghv+Jkigfgj1MXR/LSyTHDM1Uq/Y/eqNSx6jTc0ClYMQZNVc8X309Zi9txrXL/
/tNXrf8fVxcwO6diXnC+hPXHoXhGlFZOlt8cJ1zeSKlCZT+F66qbf2FZe1R5q1BVcSxZK2/bDVnc
v77Cf3uy/50nG+AfvbL/umN3k9X1T1rP/4n2h/dq/VP/bNmFAjqfQ2PNAyBk/Sejlwj+YTsrpST0
6XZYns+f+o+WnfgH6jjHCzidQZH3gt8QR87/T8uO9gEu898fMBNpBLKEgLxMviDOsT86W05aiKp3
cTLVptGkoAUArBiRtur4mPWWlrvCdRifzs4o1V4buON2PvrAn1qD4mSmk9XINZl46Tl2BYMqJ19e
SRBw3Rfa7k4RTZ0FRt1OnisCpbdZggyJuX9PxGrS3y8TA5991uQeY4vUCG6SiX/IKqWFPBh5WhzR
C9VXAZ22Y6W9h1Ixn2U4Es9XZse5bUNDtCejR7j1s1PEQ3DdLWve7FD601Bt3MoZPvMFSgGJqYAE
cbxsBLmwy9xN0VJ0M3uT6WzTwBnep9ybUs0oqjJuCifzcGTAlJD7gnv7mLCT+lsHAwdaujLOni02
zE0CeHfZKgRu/gmvX/cZMHF59N3BPnUBI2tb559lK+ZdFmTZtjOJSNyMo20fACHBSXSKez8PYsKY
xOzczAHivwisQ3bE3sluqEDf7HrL+CCelfGlSfrmSXUB6Wo1lt8WsR2G6DAdoyUNWm+3uEZ3sczS
uxnFmrTdD4F1GkgybYgREvELPvjgUa7xmYqOVUiLBcwqVbX0yivqZYbyAV2Xt3ECXb12O7eMIQOu
gRwpjHV99kVTXjHn5FoOFSp8mxgaAlTnebrqh34FNibkDgQEx1zaOnHxAMYJS2VhMdbtFRUx0v7j
nE94ZimQCYF14xZg6hzHR8o8+00uAKUZORrLkwDO7cL6m4Ls6BpmWL5kKhzqZ3yAQWAyanJtDURw
jRPoDliSUF2e0mQVCVd56WXWB9mvCrhJgMsAmjUdxM7FHSNdQttitn2Cjnekq1qnbFwuuIf9neCw
gFN7NQFmHsd8t2lpGviCuezA9HHDKBP7f+ehDS6XGAOxDjnJG8FTgYSPLO1TMqgbHNXMTJk6o/G6
dduFitDDz6Kr+EzA8r5Gu/fMUPNBO6iVFB+zT9Bd0lOa3y1zWvZBkMX7eJwfOZl0J7Id0t3it/l1
WxnmScL+2IPZt5F1ku1VdMhCOkDoG0rr7OwOJSNITlRXlETLyQRCxA0q7Wcx299qzMTb1krQHaxa
FMZ1476pg74/08vPT102fVe0t84qc5Or1g9QCC6VucNZeWggLXSuHPaQDrk+6BsyWhzbpDVIOZdW
nhLzm/70lvYtICNkI2LUAn7LUEu4qgBP7YYTZdmcXNceOuIOocMBDPgj/RFyohEQoK324q2rQILx
7fOr3JsNRcHSQ+53nOEnzL45ClOS9AJetmPL4KwIJF2XBCVz07anekJR4IBMCRmvW/FBqAE2pL08
ZcS2N2aHdT2ZLp3ITjUepSg0512Sc/UT+PMww5+7tj2Es77JbUNvBK2CvZJlz8By6Tbkcr34QEA3
AJYIQ6rKn6VrKuRgE+HcZTo8oke6CRnZb0UPYqHtPRbBLLxxZUUtW6FvJ2WS2KvQdh9M6A+7Sqsa
ucY48WzJzqq5H/7B7irUd8xMj6Eqf8Cf5pxJ+/eMwYWQd+XAtY6dnHlznx+H0IHxG2TWQ0Lc8Jh3
DEr5UfC0bnXo5hwsWc2KIQ44I+SdgRvLdi+ZjVi4kX265YapvdRSvAdt+mYa8JhLW/+i2rWOtLKH
7cqy3kCyxp4EOR8XYQb7nGX9oXfIYk4WX5yKPLjEvnpYzbZ7lokQobAxBdsOmcAr6wpClzGI6YQ7
Pe0Zexjhdhf9weRG7c2mHW69xEsvDlLKG6XNy6KMPnLz6r1LCAjOxXA3a0D+LToKnUuCx+ru0iFS
5ArR5RrMfJ87BVlWZJl/YFPBi5+yO7QxGdaWwIfUP5U4uPZ2tcSPKBxv5Jda0OrzZ/K6nz0aV5vS
GD+6RbxxHD3ZA9J9aQ1yX5UoZVN72neTOqHMO0AiAQKfY+chaLpFAax+1B76JE8t3dFE9ybjoOAB
BioaVWk5XnntZN7SyrwMZIbgt3khqnzZ2OWyMxt3JqlB7nxDfEPsytHU9RDmsZZKI7wPOwe7Rc4k
h1tXbeSYcLj1l/BbESfWW+mFfqScgFfNIJfZJk4xQFU9tgVUBrvfe2NrXyk/DzftKLMWDHiTbou5
DA+lHpZTSkpFL/Mz7KHi0JfE4ibCAEg1Gns2M+SZsQjWaYeoyGMe3B+uwf0CWGSEt4Sruw/AtQwE
/Kq9KQe6LEQINjukvel3qX3iIe3hWmeEX9ZT+Wy547GOG2QDCxtrLsTOVv3jOHe3LW2dH+BWj5AY
3ghmKneAmra+ZgK/db0guxpn52QxZ9q7YEXsbeJ5y62Gt4TrgI59NDAAuPIyj9g5w5k33ZA473Ez
SLq2VlEzkuhryWyBlWmsnPo+McYOx5hK/W3Pvobmtz4SZJRHlmURCr9Kc+yE1JMMl/mRGXy29nKf
EV2s2/OURA1pgEbo3U5Iv1/wwdZ3ZiJHTZurxKK6mZd8uNS5EZ5EV6CCG51nV5vyO7gIAwlsVQ+c
4YLJ4bBYWpPaYPCZR05Hpb0bUVpUxnhvpUGGh3XqL51X30+1gcC5MB7WNuRdobNX3BNqP2i/ObeL
/xp2bvkE7vYMxqHfWfy8Nauv/cbyiqrAmuMPTLJqxwlBnRxt2Lu8GdMD6DWU9aGEk4LTawt9/V0k
SYd3KDRuknHCmil6rJ1jF/4C1ZFEEC7IcEud8gN5+fwYTDgUiyF8dwqPUO6wCl4C8DWREfvm1g7S
/KlOMCzqyaSBRZrGxnF0QxNhfYm4YQR1aqfYt+htea/5eonqyCTIP+ngfZ+JdbkIUY+vToehSgzp
bYlAL5pXY2CQS6vahplCugxg191IU5VXSMOR7Q2oGZeuTm4suzz2BZgRvE9yNwyiuWAfahOW23R4
MFonPBJW1b4aizg2NLSfxi4hdIJEiWwrmO9c14xS2yL8wepc7ltieKNBxcMzerkrTJLiIIWaI4Bv
2S5mKHGTZwRf9DjatqnHTGyLPsq+rR0n2za2117nAPE36Kjna5Au4jhhGYuCtP0BHNfaDpohwb2U
yApZIDu9c0ifDTd+P6Xlwa2Tbu+CsGPz6hC4toFwrhIfqVJJLfhiTsqhfxWWCL4Nd3Yeq9Sxvtel
538nnRRj3tInggCHdmNYJQXDwDW3yQ7bLLAQKYDHczAQpZENKFEc+w7rjuvw3oLXiTFil1FF5bFN
w2zEP1vFVjWlVxiKgz1m3eRR0P5Q1g2F1raqxxfCXk8+I4sm9v1DZ7XfhSvaTdVLvRviBFh93XBC
1R4ZLK554M6dvRyct8gIdCobBGXaHb6NvQvyc5EQ+iQ6dIIxCIqIW/bAojmm+FKwGQJlQhdWHp3e
BuOr8vFcm9MuVs5tnubOc+b66lBKP7xiXMlJuE8rot7E47yk+3Js1YU8MfdgWt8HAnH3xFU2OwSE
zxYiLERqdoRak6CiVMoItdomHHMS2f253gVteUTfj4hcET3MsdzaNkYtaTeNEUaKliUFhA55XOjT
W2bE6KW/TWtGDUX+HvuMsamEfNZN3ewCU8C1yaor5ABzhAazijiuEOLaG8CakkCyL5YNORvuRUyV
e/AT50dZD8+NnD1GL8sDvhqTktmb93oiu0bJPpIukx5Hegp1lR73ajHsl3JSHeOqqnrWfUdAE0GN
Wz0b6OIthMsONrg89UBk23nTXBfV8ly1Uu+bjroua+Lss1BWZOn/zd6Z7caNbOn6VfoFWCCDQ5DA
QV/kqEwNlmR5vCHkss15CM7k0/cXlOtsS66Wuzb65gAHBWzYVVtiJhmMWGv9k1zuloSVjvHOZjZX
rq8fvpNWfqXi3rlpIFfi2Fd+pwCGsRa3eytdAJGwaOeRDm8m8p8PS94X7xon1QzNPjoopwz2jkPB
I5RPAo+R5tdZxAYzj1lxCExX3SA9+YL6KNoF2eQd4zGb7tTMQDFoPQvGtKTysYhbgsF5U05zfyNM
HA2htKHzRo8UO+Z8w+jpbFiwkBePhEuJWnwjAzleAfd8reg5csv4hGz3MaqR+UIIu6LVnbkZGQFA
yyn0cW1cDOOYx98NyJwby2vNK6tN6wuVNbcqsS/RZbJFxsrfMnwzD3VNizuIxj7aHfGnFc5idppe
+pbNIZqaZzPz37nAFRs7WR4n2f8Z9tGXqiJc1a/su767llX4rhoWnIqQHHw2DDFseyc/dcnCRNmW
V1AkP/p1hZtZgEUUByQIiV/fIAAEeSfD5Mpx6rt0pEIz2tTcdv2CeBwSoHmThej0o8W47aHh+Jus
mBaOhRT9ouA0UMSt1vFh9v321LCCP89N/M3O8LO0Q3Sfsa2JxaNDgghWRsUn0mqKap8kVnHDsQXM
M1V2TpFXNXIn4gYVcCe6iwFS6hZfyOyYMopuwHcbM4amB6om8E4msweRROPW6t3Y+/lJawtPVNbZ
KZBxeXSCEpRyRnc1mr13aMr+YcYzdKOq4A14dHpbJob13U3a/nKJE+9c2z40hnzOzn0Vzgd3dJoH
B7LejpHYI318ep2VpHyEEc7mIGWAu1V0ZU/khPcYblxjteHsFTYVRxvoaJciFj0M0jEOXSD9XQOz
ILTL8jgQa6PxHxorBaadEAe9Y76BEYBNYjPg3NarU3sPbTZ848F1uJA5dOuiJz9YyEcZ5dwxCtvr
ss/LCwJpTm4zoHsahxurqCgtWkLaiiwgid1Mdjh02EgIYnzya7ekFGqW3Ygx2L4NyLri3Yk8JCSC
zv+gNWRMB2BBAqAfMLDIT9SO0JHKFPCpGA5sV+6eHX3m0bvlPs+SYxrXb2io/Ps+NZwj7TBTF3tK
P0G50CpOx8yuOa45iUY6hpu5DS5LvNg2NfYdOxHilN+TfGsMtCCVJdSlnFtz40V5ctFmjpZI1ekm
61rzsstQvreV/V0t/fUM2wRX9/gjwvgbi919Py1RoaOHLlFzeMBnGR47eY4GdjTQMgD4AsH7ULqd
9DYRWk1cFdeRJ99XPhll1NgwNEj73uB5digt8xiNzDwAp+hnkKQe+gxJl+H3JLUn3belqu8gYFzP
KJkJGCCJKrL3TBrotYQNTcDA0mBEwSfCnJGN3W7NeGJXxj/kIq7yZo/ppkvhMp9H3tRtr8fnWGqx
R7pWs6MI/DLI9Esi3ZPvqNupq6ZT0s5iRxt5yRb9viZQ7OD00552i5VMpNO2g2Sw4W0wsW7pxZG8
dkYpaEfRftinprbu59Q4+SkeQgOaGKWsEn+HeCk/KAeRzAYvVx9jU+uBvfNezBEi32jo9pk30n35
4zZqaAmJkdosC1oOpgI7K0zGc4zBDXah5Zeyq4K7NEIpS0V7JGs8RtVgL++gmd1KYoF2U20J1ILm
oWtdCXG7IUGCYtnYeblEEB7iqVKE8TffUjftIi4z33vEW/JQ54+dhYtI539vhrmm1YXMryn1W1Dn
nUJdYqV1iiJ5+F53YLY5EjS8F+K9csDUwL62mcDLN1/g2colDeCqY2qMZz+sYHatz4R23MKBz4Zt
2zfetK1NYiGKfhBng7q+3kwRVjHjQGM+qJkcjJ6THJES0ldcG/ZlO2nqK565o8KUpLAuG9PdEiZS
UIyBDh6Y5ERnjiwXBrAF/RdrSNVfGdXSHJ1W5MEGOl5zSnIV3vrsaugD8fVFxY35auzDvYUI/mA4
XtEeCr815kNjZChFbCtm3ObRJ8xsH1hnHVInsBTyJO6RC7ANEmbM5lUPw/MLlAKZdVehFRAG9CPf
8n97Zn/8Vt08Ft/a/6N/8Z8UF+xzcfefz//aPv09+lbtHrvHZ3/Zr8zXu/5bM99/a/ucH32iVOr/
5//0P/7H/8j2SWBdCvjx2jT+zziJHstn/NmnH/prGE9UjoVzU/CXsxoT9x/82QAmrInUgDG9q70E
f+bP+n9YjOkFLYC9Tur5FH/xZy3sVl0TIN75i5D71w24fQJxuHf/Lcf0JR9RYN6GPT9xn45vYuXw
EuFSkzHhAtxCQa+dAfhuwKh+umjcITmSN1J6tOjxXFRXaWYZ47tkgpc41XNcN5s2gNInk6EkdhMm
lA0XyU29dfDt5E56GQkFTgYXRdMcCKRtjz/d6R9f5RU6LtRJPrDPrTVhU4JZvECp/LYHZG6W5hIQ
FAogGu2tO0KvmAdp3oxQoPLN6xe0fZ7Vz7gFl3QwWAchwXjLwyfvBSxnJLldG30VYXITXFUd451t
PmA5e0wdh7SRjea2XcAAqj8FsELURJ3FcY8qqx/CgxvFVnUKJUUvgKXkruCiSKCL0ORFosHI/Kt0
THBsO9ZDLogdOTp0N5dpawH5RUkJ9G9lIRwB1SjCI92phxgQUamnl4YHfyiHnbwTFvQ9RhOaNMIJ
h71nHJLxhpczjIAnPA9xO9l/Hk9EbQsyhXpiTg282DWJuLFsFsFo5+5jYxfQlRwDcsvS1RasFkxQ
tzJKZkLhkgDPqJV2SaAq9A0VR+LBspDX/8hubJtUfQK3hrjn0dBuJpH4NKErM5A5wILHuFAxZXzB
obHSmFB/xNO7Rrkx408cc6wHgYlleykqR4qbJRsp0z05e/VHYWP5ee4a9K6SkAz4hUK6wz1qAvFg
2IwXP9DJTfB3RafJHljjQ1Hh3Kw4+3xNgGnIJAKZMbh0zgYegSZlfDqRQjbeTisZF44VzmUhjiIe
LVhZxDsHZWFC/FLpPqZELb7H7wxOzhObcGSQtFOJdxd7Pb8anIiblMwOT8Fzuq79CGoz1BdYmmlD
gioDuMXSgduSGEQV4xzRqYVWsuKxMp0mUjEi5y8+L/qRYDdmo7xNSOccYeZcBsqAKZnQ1enkiWG8
jqNxuTN8qgrY4by88HTxv1EqYXDTon3KNzl2njjCeHKUO8QpOdWJdv90FfNzMU7zg0dpfWO4wUSh
mIZQDha3rx6jlPHyPEfee2OQJDEOdX5r21n0KBA9XVRwr3zmWaV8LKNs+FDbJnGTZGNWGIiZ0+3A
uNbfxunIHcdjOIOaM3mgRC46t/eGp9ruTiQ4UmF5rsMeB9Q72NOgTW/e4JgD6RSrXgZh2H8p21o2
MygzzkUpK1L8OeIoQfFl186IH9Pcg0TXTpF+r6cRLmdhEpnn5TB0q4g10hL2AUu1CqyHWegnnwMq
eBsjHHm22bjAO14kxmrcGV4umZa8lFldkdgK479uP66EWqzzeBGMRXKDExxHvGMG6eXShSeM1H4i
TyoaSJY+pKGYboFZ1UUfL9ju20zmInJyCUbYM3wkaNHibQv2VNTcF+YusHOoI6rLMs5E84DjpGG8
N3q5qKtONEZzO08BnySf8Rh+tyBfCxhFmEV2Hw5pg7+EgdovHOD+LYPDBrHMmi0PZZ97OZkj1Iwg
oHqmlAEXIwcQCgHcF96eWkmYUetCzug86M81ZRsKiX4pCCPgt0woOPNN6VTiIekNvJt9Ate8j1NO
4fsmxUlPwQSzyOhd9RCELEM+QxLGNREBp9OFDKOGREirwfth4/ZR99Um6SX70CSytZABhovbvIHK
UHpUNxHD/73MI3jdIrP4TSbL6dwqyTPv8gapRbfY0wcfG5LsG5afWEZvnBmCzb4wgTffQKXmxd2A
zK1DIaF9faoKesMpFjbhFi6JYdqzJTI/ozsi/TOJfGZpZvDRHXrslhbrrcS0BwJkUfXvdNjrnj4j
3rEwNKsrik92HqCNw3cg2xSwFmGzWTNu4LJwL4x2JHyjclL0UR8i6JRM12rXKzHkruewZJOpTjVS
jvct486tXZifDWJuNx0WXqCZQGtJPE7+hZWJ6EvehvLbFNEAlVZTvukgkfVIOmdy1JqJPkNGn/G9
AdjhkNpVZWvf+yosP1tQUQ6iNKNwi2DZ3ZidbG4hdWdbiZTP1gLv/Dqpo/ydSFtJxdp2h8XoGPAR
HbctGzJ6h2JEE55jSOQ6Q79nIpffsa3Xn4FI4reDk9+OkjDpY6Na56BmBdaUVnSvpO++jVovf8dQ
qY0ODMbLq4ADbJdnajnnRpAdUHzgeqBGiHm5JCIyGezqgUOn/li62I/sUuarB6a21QcUA/rWFkmw
8T0X9wewwemGaai9iZIBKhJecN/x5UDT2js4h8PoZa4iBBhPK51dbLrlvJlmyoFd24jhUrXoiP1c
zUylcrs6yZhstMi17pjQ1UdzinFx5zt+TLOmxoaZMCAY9SFZ3HMh+xvVOeHboAYyM8hGOLhGQL5z
aqBDmGfPuzHiTl2yYROwXJbzid4yOC0wvvdz2zRbBonwc/oZknjZeg8DyO9XE5wVX5pgwfilYRT6
eoXygq5EfSKlzT/48WrLNv+laKcqbD/N6/AMmAkMXmJhaI645W4co2H8YA7VJZbnzcXrV31Bxlqv
6roufnxUuhJRC1XTTxoaJ4QMEI/w+Jgu1p8SJ2FjqDtBjfH6dV5ovdbrQPhCNkO1J0zzRfU1xJXX
twHZ17h96D3VhICE9xx06ilkw/jnF4OBxRCNAtkPXuqfMHNpjYgi8OznUEurKnZOLcqVLa5P/1CD
xPciCMjnvsHzt+C1vShkVUQctTGZ3tn2kJSVDP2OLsLxLZbw1WUrwfpe/2r69/1E79LX08wfjJ4g
Ajmu/4J9YwF6E7WHL/hKOH86gsoYlj8WCa0mxSczt/f1a74gtOlrIvdDOifwlrV/KdbnInI6jJsc
ht6anSyxfgEVDUJOYGwZOAMZjHAekQzEn/EG4vh4/QP8ukhXRVvgmxLJPpqv54uU1BJlYu0PkbdP
motxJCl+ssbq8t+4CozXwENXhnDvxQuYh2Isw6T1zlEXNxcEmUGY1Mzsf34VGko0l14Q8OK9uIrX
2UIxYPfOgWqRmCQy34oJ5drrV/mbZULCp23aOI0yu365TDJVQD/G5vYssOM8Jk3MohjmEU3DHHZo
EGvSoH/T0v26f7Gns4fxtRybP734YmWCaHvMPedMepv30cKO7ryYA6UIVJNgX/ozLE+vXVgir3/V
X3cWJpVQ0WB6aurby6+KJAaDntoVZ5yOAgwt2Sc7TVpdUhjVr1/qb74ii4PgXGpwScsvnq9DCXjC
pQpxnhoQpLmARbpoSQieSezYuoOb9Kp5/aJ/9/08/do7mlLqrubPP+3Qg5mUdhx41jn3VHNRFqhH
c9OPj6gOf/umr+zQ59sLSkqscB0H2ENLgJ9/wyr2G99kPzkvTRv4gEKFS6KmNPP7eliaG4JR43IT
zpTJEN7pKqi12ptBDVN4gE7m0FxUyBUi0X614haZg7/giHDrZ16d/+a2/LrCsZy3ISGyI3kMaF4c
KGXijslskN8hCpsLJWFSf0ong/NySB2WWhpQ1r/+JKxf96EAOS91pR2QM4lT1vO7E+XMS0LOuLPh
G9S6E+yaeoPLV/eVeBSOTK2SYr2nqJkUPrafhkHLIO0kmO5VK1BkqKhHxUaVlBy7Gfj1H7/1OB0h
PNa0Z56dePH0TIUd/uDz1q/azNR008+A//a5xe0GVpICeH/9jvyyNrXUl7eBUQ5LFJXp8xuiklYX
/fNyHpzQeWzNFARkViXLdNIijX9+MeZGOv8AtfgvaxPX1cCMoD6ep2iabnH9Dq7MFuOajWvWdEmv
X+yXR803g8ftWKatT7w1HvOntw4uv1XDV5zPsPBpLKOkY2XxItIlvn4hgTz/+YnusV3q4gGzHo70
l5VRjpXD5KHjoIJooN2b9HA9s/e2y94hVlnayxpjKMJHIse/wl+QzK+8ljaqqFwfg5Wa7uMkY05g
jDRL29Za0KpKBDam4THKYuplH0x4tbTnKqM5HkU033ZlFSCVef2b/LoYXMyM8RvgXEP9+LIUSsqZ
AN6ibc9iwfJ8xBf3EnZAcvznym/B4ycx0XMQNjPS+0Vdj0eT6IYJy8oGP/yTL1K+v6pUsCdTu7p0
yum380N9ev20MToca7CjePUl9RfBkC+3m6WwLdW4ztlTk/PN88Rwxm4leL8ORDzZMtVReFm9A20T
v3nJxMsl4nBlsp88mysLdBOupmT/tBidPOwSZ0zSs0V4RLHszBTvo/Y4e7A3xHacQv+LZ2WZsxtA
HVoys1HCYj0VJdhjzyWAoEjne7PXuqIl0/Ma1UjdWGCNs8DVYh01BVaQx57ffyvxZiT3kVQO9yJA
XoLpfObb1Z2L4vR9o5dXbnAYHGeYHvUZu5VaU0eRTbvjxGgMd1HmfhmDo3CTqAETfawhRXbtmlr/
Bf2quBuZNpB/3hnHyUm822rGSvVYke+1YYpdEtgsITReMZaGNtNKF6g0dpr6ChdmaW1lXi/jrpp1
bHW5JOfRT6ytQ0ZVTzIVcEqAik0lbsfsG9e56tFe0rLinSHoZ0FxZeXWVzydMobiBggfsuhaD0Pn
KItvh3niz9JQS3UCE2ToHTSoSC6eVN+lWvivi5I/is8hIw/zAH7KYaNq3rUYks38nWk5+GIGd4TG
fW6mIENtaUz3NZ738a2N9zO8ikgN3V1rtzwQgRMUohCrqLP7ajE5L2AQWwr9E8pmTCH9q8jzdHBD
bbVfp9bkW4x26i7fCA7rnetGWXoUNeY85slM+EG+OvLykY/7tsbxMdhnInWuSCOgdK/qntlcknXZ
dPBAPLVb5czkCsduBuF+MWNKAXzLb+w9Qs6+LKNdntSU9sbbCfXlAulMy+4CE0a12sS5jf9BCWjf
3VvIwtpdxnKJb+lXq2YLljmiREKUBZAPDz3b9R2K5KUu0Q16gi2c8HFWELJlGgkhx0RiNBNa4yme
MLTnXNVRTE8yer/u2+U45fSwGwGxqiFV2JyahyeBoZ+4LLCSDHBxYyQNZ8NaBzCz1xEOkceoIfYq
5maWJ+35MmQQ4iumbdX0PehIFliV9E8jODfv+TB2PFkPTircxySMyals+3aE+Le+Vh5IMCuUd2aU
qEQfy1UBObqz9UCCJXJhpr3M5kWnYcvGc1lFyvfozOLc5b6KVs/M7bTtv8xJNQ6HKQFBeIJmSI97
DF1bFxKRQ23nV9IhYTPVk9iG8fymTml/Jswfl+16/EkPs8TbmNmVvCL1sl82mZmA9ld+ZraXREXw
mha1AdKQzw431gkHxz6k5CMnd/jZ8kEsk9kJ2Kxo78vFUtPnHv6DAc1Xull271fB1F+7E2iyl6aw
imC8JfM33FpYsqmv4CnPFrK2XTxTG9u8fzi/cR4DA2BBFjOuYK04oDmafdPZ8gOFeYaOD8uvqsa/
CJ4XvIkwJGlsyxbupue8aZnWz4TyWAcmaIvPSCJ1wnNhmhOjNibknZZcL/2Qjk8n/v82Anqd/NlU
bfW9e455rrDdvwDR/4dwUpu641WfoQ+PbUwqe1c9Q0p//NgPpBSc7A9MgXSD4uMPRB/4f5FSSvM/
JBUO2ZKCkuFfiiUKVORxJj/koEzhI/wFkrp/kCNl2fR0TKQoLq1/32QIKxy8aIixpLRix1xzrp6d
nUu1KHL0eoILhhyEpkym/q7BVcNjRK7az6+XQM+rhPViATFBzJ4Cx+PrvmgQI3fSiY8dLGjGo5/W
6fvcDcH7LMGvG/8EwMWIDuMx0PP/f+PShNib2vPH46Y+rxESI7Ogl1jO3cKR9qkMGnCKp45f9p71
YPsadGnNRteIIVmSvyn+nrdj+ptLQTFm+sw/eXAvLy/sJCoDhrR3eaG9nHxD49EmdLP6nFT6clPh
/64df1EX/bgoSwUwHdsr+bI1LusSulwdiDvk7+KhxLThJMiKUQfaRqxGtNTfWZG63urZh9GDdl+9
GsOF3MAfYavgEh1r0i+ni9ZoQCOWBZk8/j/s33h6mtblUIcarluAyzYtJGNsM8nusX/Ta/Bu/FRb
Pn0NT0v+POHSb7wMT/NH32bbjcWd1ePGmPU5MH3ec0T7LedQnszV5aT9KV5fMM+Foj+uGvB6MB3i
wpor8XNR6RkEMU1uwzBdGyHgA01ctizj7wCBim19me5dB+SYpAjChlb58OvXf94urNe3rbWLRlJI
2/riXRlgc2cqm6y7J78a/cJgKAvkPCjr5vVLWc97rB/X0r27z0RM/jJ0C2fZlabZW3eO7sUhNnIk
DgkpQXD4bMqqzHEeB5MaLjIBebd0Y7wsRiopJTK8xF//NH/3xW3TYbe0MD/7ZdUKx6gCZYYm9E7F
S+LIkJIQT0/qs0Q3ta9f7e9eEkmDznvJP9J9OSixasKbDXsQd/gM+DtskSnjVtOdXlswETHjYH/c
4sqgwLM3AZYGN8UQTNj7prBGsAZfqieKQqRcnPbXkrTLiG1fGQRxPFDblHDSkg32mpDVgtjs8980
yS/mUusDlILnZxLlZtODvRg0pHkU9j7xVHdhmOJetTa467qZuqL+1DSFsc39kX1v5gauhhJRsjAU
aOdAXdSrtVOSOUxgkNuBlFrYrjCzgXry+s3+m11Q58Npdgsf9pcRhYEvwOARR3Pn0lXhpaQV1jiQ
1J8sEw8ZfC9+t7L1Cfps74B7xKrmzEXmDh/p5cCu6CKRmtnc3q30grX2DzF3fwwDG1ilN+3ptrE9
atowCSnaCCJlgDeCRL9NIELWG7ucgXYrrKQIMU2O69AgsRk1OHpNrLeo5dTwsNHS3iWDrC5Xy7y1
rheSL7TMNPqv30a+wcuvxTfhOYOGOYLe+6XT2uJngVSQVe4qmvRtAOu32aVQdt6g3Zu7ixJm8LhN
JSn3O+HizrIFXgzjQxBHSGZzfre5ndGtbUUqkIsUnTwMS2R09AFtb21LK8JXnOEhQSGmvQQA1vFo
YNBQRN3OlFUFtTmatXMFxON2x6CNNyPF+4msxxguISE5FbT+urzryy6+9NsivRKFX92gDIAbSPeD
J1QtcuMjTVD2xqrm/E8zawFVqQPwh5/hXvL5hvjr7Fazd+5mEM+k4/w+m4Fb2FoUXd8qM8ZcDG9/
8uUho+AAImP6lkFKo37flzluUXYo5Vsku7G5UWkEWRbUVGGp40YNkkoPx60t7BD/C2QuzMxQJXbZ
xTItHR0rwpjmJPAFMaC1Ww4Cp55hZj2EZ5MJ/1t0WxbpKs4QNXfGSF4iHjNd6RIeIzKEH7h61bcy
KnLUAwEarJ2f4gMWxT3HbsYakSSzRXB18fxTGP5Ee0oDKALwovh02Fo9EsNFmVD67DaUgGzEAzDx
/RN6NcuWxgF2tUHkHsbU0PrTXF7hOJT1nMxWbJHLtZS9Kesz/LF0vvbsSl0ZU+Bbh2iuihhj6GTy
T4iv4hvIy92fPiI/csRwMjmaSdrsoG5EN41wmkODwq9SYJ+jaS4fmeImZ0HIyM6nDvgC8aiC7KOg
FWNHdBCLXX0ugtb9WNmGi71PHX9loUzfoj5Mu80SR+XO7Hk82zjsCASOasS+lhyAxqLCtGGMlxMa
dBIHZ5q77iuwlred3CSqHwzXT7LLofShStMS50HxIIewMgMWQD5XclfIgr5r081Mi6D5Yr3CJDrD
DHoUqK0yB+57vGEiPnvFzkfbWH804sGz+bhZCrV1VnPhHzCGpPhZsNog44cHVBqgJSZqe5vd3nAe
lU9TuydlqIaPiob9HcZbPLEVM8ImnPHOILVvEUa3oEorRQriMIepUyo9TLEkI8em5cl61sJDJefN
2Jom+PUYjCwvpEs8+mxgy0Y7fAetdem2y4xXXOiOqBESE4QKMzV2owKfu9WpchSgCS0+VyevB9Ex
HPYh6RSItJuYvADFG+oTAK9H8bNyV/KJi7Wg1CwvjQNlMCAvszITD8rUOTREPQVXHaMI9NkoT0O0
R0ERIfXr+DfRgnHmZkgofACx+ReLRHN48F1uTiM4qdHOaEy+ia30Bt9rtpjVi+nJ4E5W071wPQ71
BGbG7bpHUsP5V6HLIYrsFBpP5bdftX6/3wbau69te/64ftqCpA5EcMqZbtErUID0bjLfqrUWyQDW
mjcl2SAXUTRYN/0Cijc4VIYzyomHwcLAdJ3y9Qnthp2n4mElM+E8yLRldTebBffeKma+FK8kV8ri
of0KRjjdp/pPT5O8KKX6NLMBF0ONnQe6PKq1X5MKIvUpzQBbthMU9vu1UFgyhWvT6nMiJur7tM15
tNpNdRJ++pUQXMm90O5mldIO3prn6VWhedMSW1hdsYx4dkJ/2rJS0A/Qi1ysjC2mVRThlR7pulZW
fyLHkdN8zgSwSygCqvQVSRwqb65Oqm2YQf6YcFUjxC1lwPrbrgUOqQyMwJa0+/rU/KyuJ3MaMPti
XIeK3yFBDSs30seda8Y4DNmJa3yMGbHnR44dPmCNL8Oy8Y1yTPdQw8MvuREz3SzXV8gKXcaAw9To
MoiTp8O97c53RvwUg5ZnVIc+xR1/DUilbPal47K3VbpVyWI4mtZsURjoKbbHk76BEiRPfJ3q0h4M
756EK0LZjDjn0xLGp7FvTlxSNKnLiVu9MYm0ImPN0W5e6UC56vgQ6q4ZaRox3t8hPaDlwSTZwGfz
7T2ABx8mdFnAuPNxzzqIzER/JvIhzXziQTplYha2epcRxeI+xsVIVTrhfk4LoIHjLLeJZ09K7gqC
EUzKNL9RBbxhtacvX4wMq1L91uedBSBHSMHlOjej3FcXKrR5qgnskh0pj/o+jJSgq7vlyjadoCs+
En7F+2oiUds/UQzRfwdXTdPySdaV6EyIJy8hG+q1QY2+t5qczQcSb9TeBhMw/smv9ANK0ZQhbqxC
dVE0VvA+IbYKJ33a0RajhE5PHX2SEmFRRsVbxs3uI9osmKuG5pnij83RNPl4xNnaM8gWmKVv2Oex
miRdsP7kRTUvurJGvEL1ZHBlMkOlYgdqKkD3teFd8Nz7tMA2exgiWtSErdvcjLS0D5oY+QCbksfS
6Spt8Uee01oxrsfmvJisqFqDPLYf890Xtw6uSuEb+JWKgilxTyejObpNPUzBLh2tfNk1+uPEHt8i
S0Dk6r7jfS21wVOeldO9uczEpkp7sQ9kyVn+xm0jtqMEHyhc1rUTUNw2LpErLHn0lhlmoXESMhQe
B6mgRLgQId2gz937qUESSh6QdjYz0Eo8OqgIE0LnwETKCQ5nDsULv9CKHFfA1DEnAdbjp/M+Fuqt
ZYqRJRJm3OhFr6skXfe+CSTnWEUYHsaUIpFuyUnEQG9asCbWG/C0F+nGfdCurOvG2kSafbquXdIL
ONZWBtUkk/kLeEV4t65PxrHhMWUQgGJLOdm17H2WiG/2zQWWlsM5jubG/7EgyAHzv9eSOCWUnVjv
GSnaxHzWLrhwRx7WVfHEByW5ELc97EyPlirhObqaF5y1RlJtvbLEsaFzS3aiecmMLagGQ4jG1ZZ/
if5Cxqj5lsRe5NvGGflvM4VQs6P3tG4sBxIYS856cJldjzsrj3izZKg4YeDpkLpUs2jwt2K3txPr
jSvFckenzqJ+QhC7kU173QEdxv3FrgolN5sEFH18dyl3yZYjr40+gEj+jex53NZDx6ZQRQ2Md2X4
cGbL1aAw7TteM1vNXJdU3On+yeS1plV7H2iXxAi2Lw5b80BywSicDp8Yp5nIoqIWWt4Olg/xtuuH
Mn6DWNKsTkSlw0lfCQyuj5aRkx+dJuhQuABGuD1FSGRkAWLmWlt+Tvr7ymC8dQifedv7U/EGnOzP
2AhRBeFUeeHmEPhXb8ER9ur3iJzFjRQq3NjkB2fbATEiIi1AMDxjOZHmBA1zx8gzoEKZvfdZyvTe
TWp2ucodF6I8+xTUFM7KsIlU1RELNRWnpK7Ta9tpLQsprFuc6OynixLP/Hmb13VJvqVdfQ+mnHph
hTcweGKFNa0geXGa2s48K735n8lOYxCJ5JpGu3cqOpi8zE9GBWmeTARQA5WHo/E2Skmw2DZFzf+q
wOIm2e4y3TIBHAkqHdlwmhX2HKhxCl3SITQCMYqwe0R6bGx7BUNqbZRXsvNoB7yqKFMBikws9W7D
BSo3mirqAycc+aTTepiEMfv24iZVRlKx9mfLghpfY32GW8S+vQ99zddbG8PIjMr6nOdpzZbXsadV
3iTDS+ZpzQUZuZjKBZFzGuvAuokQeeNa2LVfV3CYpD7nRA/Gcy09wflJBgurtYjYrVbe/MCVt+u+
GaQZmyMO6/Z+ZRYgbWNTr8PAvyoaH3+7sGZ8NU5O/SkjKHNTdex7jeIV6jDQPCYhYVV4Ph48neiN
6I1Mvi29XXwhSHb45gweSIlb97xxiOKQwGUquDKeKgykWb3ByVwQn4Sjt1xMeaJhm7qLlv5m4xOU
fKzQYBxIIydL1sdB+xFsxnrAl46RnRuwKzHn4ZbIFII2QIegkyg8DhZvmL2HmIk1gjcAxdUYGy2r
3g7Wktk1i+/4jWAxQ4yoeYiyQvp7b+7EgSvHD3HTT++m2FuuYkKl3hEame1a3hB2Z7qd5cCBqKOZ
vIIouNmpjVtsBSukrktQ+nu7sacLEbnGn31tu18hCC/fiBEbiO+e2vejGDEDp64STC60upmi7Jgz
XPkIV8LDgDoMicVRqkzVXlWTwhNoSm4SCYUtSr3kQ1F30VuPGh8BTZHPu6x1zePsu/NNYNchphky
+7NSM7/JLc2kpVIug+h2KQ061tyMRhDeziSkuAn+8m///wjPb3zpLFoV+Ar/vRIOtAoywOPPQrgf
P/MD3vHNP5hpgRZLDN8Yb9nMa34I4Xz3Dw+0g+EcqIMn12SFHxiPzbDqB6Zjm3/YDKoQvxHKY0E3
/ieQDgzbZ+MhNHekWfCPC6gD6whGxPPZNYG+pU8nheGDH30aM8QzXUugtifNjyTFvW0G46I0e/XR
L6yP8wiW2Mv50E4Dkxbeo8VQ4mSPxXxq82CBqj+6p6DP8mMzm+TTG6pEhBs032ciBHZVjNqbps28
MqK8/gxHz7w3BOaoEPD7nZ1zktQ+qfIhaX37PpL3ZHn6t0RV7TK/Ky7LETZAN0BOsEelcOASYjej
RD+bXYP/Y/FmboW7qfG4IJlw0n5ty51LC7Sr0PtsrXnsHwC8ydKbp/BEpG8NHdy6GxfbPaI0/+A5
Bc5q44jZb5HH1x0MgMvU5jOZZpncYk/Q7F3DU7dwRPdOkr/vJ5J/7YlqXnnuRSGHx6pHRzTYw7hr
nHr6kvA2wt5AwW9jokrBrbyj25Ki2TiNPI5EVW1R/U97aEVfu3SyES+LcJdkxMiTXvcogJxwHx3O
qLaLQ5FwqKcL1dHCabvnqZKILMv7QrWHLp8P4CpvwpmMw95Q00VtB5D4ZWXdB8zOPnaDW39wh/RQ
BOPdYnXFfcZg/yrJfcSvqS+zbEtXeN3UdjTuhT+YWLyr7GO/VMldZjMusFuj29o2M+lNHQ0Ntl9G
+FY4lnvpZPOC/XTh0k13nroK4zq5aap8/BgGDBvo6OmKChunoKrqIStUkq5wYHdtR84tqH3+nRxH
or/hVUWbXAzuRWfjdS+TVJLjJ4f8fYnU7JLTPjiSjUAjUXJ4bBbk7aj+cN+8ohgkfSuxLW5eIHqE
zL1Sm1bU5bkhvhlfuMosz8pYerVRfvlf7J3JkttImnVfpe3fIw1wzIvekOAYk4IxSKENTFJImAeH
Y376Pk5l/Z1Sd1da7WujzKoUI0gQg/v97j3Xp6e41PQFq6myexNZ6mYhHboXk59/9gV7xWiOk3rn
CpoCcmp8nwJsHLu5yponUj4AqT1tjNIRS8xz+ee2jVmwoddkCXaQ1dpXuYHyojcidDVl90NfJBhp
EmfeqQzNaJ2IINm93qK42bhEncSrIE27fF2yxfzasWI7GbY9UBCleo5q1/B3WDV94AAa2xHMGXok
jv1nCh5qEg78SFY6yxCZFE58wI9Qvrq0+RVHl4aCfCPJrV/8UgswYE1Y1XhozKpxCbzbC99DG5T8
QKufU7kru6zeLSO9UNdZQMr1d8goDPE380zbQoxaQTAs7ctXCrSy+0U6qB5yHQ/WYLff3Rm/SDw0
hGf0O8vjvA2oGdDLLYIp/mOyMv8B8edCc4zT4JG1P9q40Vc/yipFqXOhUKjcoYjbI1QCaJ4P3lOp
d1kGt3/x6RD+UZZxLk7uyE0kwki17MxQjYccfMHn65mGsMpvW5NwBCiyCPcmm1FeyBw0D6ydIPMg
1hA5XGX56oST+Aj9KWt2feX4j53LAqvR2zRrpkSs62i9QsgltopDi7ve4NRnA7QZ3PR4avclTcbv
vZ9m97XZeNTlecuNhBJ7iXGUXSZpVLuUM7LY0FAefw4FHbSTW6XZpo4BOhpjwG/0F5ZfZZIaT0zW
x8Pq5c2TxJZ5aEpdvaK/LbZPzVOWLIgEqojrfmv1Y7Btco7cwtTk1iKDFG+8oITL4CX8+GFaEoxd
gBXWlT+yIHgLOtq5BLDsLUDbe1Wj48rlA5P851HS8DG6zec6CyhQ8BgPBHeiHx7MKfmQjmYBMwfx
I+9+EMS4CUHabHroNbXwL7Oy9zakq95bX5NOkV7ECXTrefzANnZ37Ns2ol2abQC389LzHBs2wm6G
g5VZ3sVp8xdl5Xrtxj28sIIk8vzWpmUQY0xWLfcZu/BpziMVN2e79uMPrCjnB4s97Z7SA/ASU+BB
2Wpw1AWUkeyWFvqA3yIKjiMFhj1dJ2lkdNZ7nQDqlOI7hd2M5dKsvcnXAQ6XoDrUFu63zmICEriP
PCaBUI6D/QDHKn4zEvFJGcE35jFwMWtVwTYqwUUu9bgzKhuqkFrJrAlmBNsWT9nTwChrO6b5+l5R
EEEYsqY6NYV43s9PdT60lH4UBxtaEiXdK19w5ln7WQ4IK9NS3Bae9eJp85sfylMxL9XJREc+Yjwr
IjMY2t2MfrAB1XVuk7XdG9RVShMa11w3mPsK0z93nPgH9l9MNsb4zbQqiVAucREtP+ylvbRZ4H/P
hGZ6Yl3+7HtGE+FyfO7ZQ35ZFsPeca0TBrSB7ZgD6bRYhf3ZCakJ3YwrSLnZHstjkq82VE8C9NsV
GngYP8mKqoelj3d6g3ePi3Rqd3YyZv2Wdlp6Ouq103ANUd82lndfcs9/5LRidubFFlW7i7ODYleD
FhqMnJxW0UaOwjKlLNF+B3hU7ABHUhhMWZzdtl9IP9DCGygUGmv8ZMbruAXvB+SKGMgBIvg3Rolv
MrUP5iJj2lhR3onpwrGzp2LbOK5x1znuS7zUJopCTEoYq84nVD6KURXpSibrtxON3zsWCcE7bVvj
xYdo+lKghbOGICAEj9MDT9LHkwuJKA5mennzl9wfGCIoB9YDxI7vfQfPM4RfqyX6OGpGY9zzTJ/2
heK1CaXXy9qb9wTRm0fbsWeo4pKVlZ6CQNAP7tuxnT7X5lJ+noRl32sSP4H+atlQtrpGyHMNd/I+
A+ib1i4znKIKwo0358ntOPeFdVboKOAU1erdi1AOe4j1FbQiqjN6bzYA5zC+KthvgyhvGnMbd4mx
G4ucykwX3tsAfJg9iySguXHWicfgPDT3TWD5Z8et4l0s6dKIlYxfMef1FxLsWb5blazRZ8LauIdG
655YKRQHy2zkLpvLeFtObkMnRDf/qCshHixGgy9Tl03HFnruR0+COIZ3UkeEvakv9icVGU7Lfs9f
T0XFKqwaR+NsNtzA4KXIYxO7atsCJ95CWIr3oEwD3lYpCemXX5l30T7fxdNDgS3jrovrbs+YoTtI
kcJ7moqYUtDubm5yUhbGIRGJx7h7fcu7rmmjvB5L0Em0XK8WgMksVeW+csx+S3ecc8AAdUdL03Lo
tIkFEczeu6UaP6y6Xr3AMMyTawweFgojniQzzmNgF8ab3Yf3FmWp3yc/YwHCznMftl6yH0qgJIYN
Nq/rsiwaupVLHAf9BuXnwhO0eah9lMMWhitmo8l9tduZqoGZbkN7fcJe6lMZJaxNHwT5YamtA1EI
tS2h/ZHbSb7LeTnYPY+8kUaJ3YgquJvNeT5nRPm3Q67i0yTj2yyRFwcwXeRTCnlaVm++ifMA4GmU
G2lh7WCwXsKCu6t147OBz8Zd3qal1R6KasqTR9vLqW8UeDoTPdR1RgQxw0h4JCTShANBymC5WmqX
+TSz/l1vXZYq1E8nVeGSDs2pwgw0YMjFo5NjmRiHoYkqL4NuppIxXb6lRTCNzsaz40YceRp+nCvn
0TDDcV/V4bCFCjU9xf667qxlVfdJTh1oPrrOXe+un+RqU7jaepcsbKj3WPv+koa1iMrQZfrtt+5X
ut0WkLX1+tVSVn83VbAVMmv83iWLgOkoxrtgHO0IgrdzdmZ2P0BoEMYJ2t5OvicvCUsVqm0GO1oM
imMDM2YgNORfpj5Z2I53DrjcGMsl1b/0lZrmtqASiVKgDAGBblkelYR55t7BLRCEz6HOIbuFc0PC
G35amb/7Yho3jqy6e0zp27JxvqX4SyM87OF5gQlb05KlF/0Irv1XE6blu1+4NHEQMGYdT/0vop17
6vLwyRwHWnWB+K5GVIx9cVrXOIBvsNIM5GQdRadY+j4CsS3vVFp9YwOaVLtGyIFiqH51b/C+NxHQ
w2+yqnjqG7J690dP37Pivt8PRNb2nWV2byxfPMZnjDb6OERttq2LneWUEeY0vTJiLe2zCbkw8peV
K22op1dvmIYb2dr17VqOTKOpJy4filr67pZBS/q1lop28DjP5n1lERrhOdj5NYNF8pubqQyDdxBs
3DhG0syXbEiCj33H7HS1q/rrCqyr3Yyx7TAsq/2w3g7mVD8DZmoYeKzBTUw99R4H47wLrPWU6ZB6
O7HJolmkuM+SYXpjzk7fKcpSsXGpMNp2eT5BhuOXP1AwNT/kDTyGTZ2F/TNhXW196xtZM93esHru
14UR37SOBZgnunk7qcYfqaqqo2/32ZFBF9UGRv29mGF9qCX22T6q26KDn94mXXBBdRo/JGnfXmC6
rlFBKRmEJqiwbtIEuy62sygPg/jMG3th48c8IkybvZFXwan0wML9dCb+W/X5G9WH1JL2wf3fqs89
1T/pf2y/sLHN6l/Enz9f+qf447t/UCvgYdLxmCIIT3s7/yH+OH/YlHg47NwcYmdXXegf4o/3B9tx
4tcsrWzBy3jVP8QgGzUJ7x/RPSQcGEr2v6IG+eavHijUIExCNm4h/JM4oHDU/aoG+cXMzaZU+XHu
9QjLCosU379KEB/E2IXsa8fWbJj1+CnMUZhozol6qhCMzqqAFIgJztfeXueq2PEES+TRKBsLDm8L
UcbEGsQIvMrwki4xqkLbMK5qXKbkvTMwpF8ErBzYovbpp6Fwyks9ktVSdAWc8RaET/PGvLR9a82V
MS0QblTeqbaCWysVzpefrYmhpqQ3NeOlzdCIoD0IfMTdjpor/ZJrIqPIcQMISfnYQBgWllmrt8fA
5ufLVV1n0TFfOjItJz1WY/TRzj45CVEXzbkBUhKAkfNxUlBAD/Nalx1esUtWfUWMOAwSFwCyAzhw
rfq3ANmZj4qEIJkeX5roJl98ndpoGmM4souyX9YJo0bNOuWobJOZMnQzlH6hyVFXQ8NPjAu+QoZK
2EZg71NHpN5zVg5YQa5oEu0XsGOirJvZ1kN8RzezXA1CS6ILlIaEN+BaTHW4a/LbMNFoZ4M2Rg22
xz3MC2c+taMDcEFhk03KTT57eG2vGiaTpagDVLUGcnDPuia/DUiYQFfMAPTG2XiyG/I54Jt4zc9Y
O/xExgQVbBYPa5jgCP/8QpGmiS8lerwpBv0NX/ur+EqV+oQHAc/BdPUKz6RtqshUTMcf6dvkIzRX
b2RLLxJ0ZVUyzSRkwrx1AkUBPPOadZkA41AqbwBoOkjyO9Cfiyo1P3aeIrDBQ85gyzutP9JY26rM
sQ5fl3K69Kty90udAtamY4LKBqHyR3+klXlzHQHhWMZZQSPbG1RSfdZWnOjFjF1gv7S6+2uNBX9S
S8N7S/WI5qoApVfok9+PnA2MLPlmQ7tnJHclPREmwCgBCIThd5soTj5DaLfWKLj0SPzwNEelSHam
xk6laJ4T9/eZL7iBoUL7esiIHAMdU7NzjUhI7S9l29WOtSPnm8Vledu0dOocabdAUspHpl/sM3jf
2Togk1Ra7LAZPOG/mCrOmNgaMPDODr+yXvVwc9TnCb2a9HbqirHABptYUXz/FliKH3YdEwOpwI2m
x7bLiD2kdZh5QaeMX6+n8LXRa6FD/KbRF/vV1BJ7QLomW5t1rgnKawa1WgWiWkoWZ6/JF68/nRM9
o1l725YBJ8x1APuzf+inI0nPpCD8cvCulmppcuPIrEy+XSd17GDwmONzYsg8NfGrQWiL3gQq+3gy
y6TalrDAIO5rX90qAiZ9qcti6+qF8E2SVj95WdLUALUAQxugUG2jYxzD8bmWhV6L6BZyZmyVBJWm
10HdpD1RqwRxvOmvAIkG9D8KmEEcHBuNSu0P+TXLZ3Rq4X7KpicyiaEePbejXvxajAeNLqKHijqG
uSk4n+y5S6b9qphX7WDjc4WJruINUaqGRCSaKb0sam7vELdCcFsS48nCtVyE3J6x62FdqaySnwM0
ESNBwZQz76EZmdpJ2zOx4whSZUGuDm7PRqSFfCtMnB6hpZJD3KewtwgR3XtFCYEpSKlcfFIEVx3a
vbhF2isfeC4KzigjFHxRpTCs59jEmHlOGh/SlV0jqJ8rlnCHqzN2cATzU9pOumOprRUqA62ws8jC
23TTO5zgxDH5WjuFb8YEAQLDqdbenoHZMjUVE6OwDtj8pjIbzhdLoZZdASgTQHVvc50KZhpzVVEY
jdm1almVjaHHh4Or3CxnJ9cNXSKJ1XtS4H/IUpezO+RX2PrcgzRt5TdOi59hsHw80tdzHnctLyKH
wbtk+Mifg+9hH9MuMRd/Op/zanMbJ0v2j6N0SR0wleP+dnWLl6mtz8dQS3mtxCtk2Brg8POWBtuO
8Wt79ae5Mar8KQ+UNKgVcKZu11qG9cHxuLrKkhk9u1gOrw3C6nrFVWPgvE41Gb/tLN0u3V/vrJBa
iCFOuFxfrQy47uuUAEH66F7hbaWj71LWSHbeSZm0htqflg+yerTSQUCzqt/rdA5PXdvqh4E09cM5
1iPVq1VtWrXtqWT9QAdiE7TWZk7T2qJVcEmXI7cfu8JlkQwsITYJRG4Lo9oa3lQUieLY9WM6MjuV
heXjmpffsdSXPhao3kher6a8uqdC7kwrEldNMczca7kmAYpyi6GJdRJuvrVl5703dfWKv6U7h/HM
qn6zBNPMOsTunrHfnJpQP4iUV5fPeJ9bWg6G4INV+yYSRjfaeyKlmPdwKt67po0gPpTJdgyS9CXz
JX2xbHc+y17sDIEbVuEk3na9jyKRcw1shsqqjOnY90y90qFlJI3cE3+AANhsw7D/WKO6tK2Se8Pz
ww+tM27yiuYOgcv940IXpaFBaJUXnyxGENxVc65wx2N+bZuDiFr6zSPhiZW+EsbgWH+lk2/bRlRH
y5IJzlSnpZPDKex9UYsRXGq27s2BuIBLaRNQfn/CayFq6mT3iwfL+xiyuumYJgzuzOFPw5vedtaH
YO79s8K99wjLTR6z2QD9Xk3Wi2ONzZ1hevUDm6Dg7CN0RaUFDM9Lg2aXBCgAG7Od4UIU/nADDt28
oxPbtDfKcOcvpdPkL4tfvZCklOVtiUD9KAsaWHAsTMHWWbtwHzAk+6GWLvyaBj1xoCmEXc9JtpMU
UkRBt3SUTeTh0RzlGC3MIughb2dqi5ycqnCyvndBl+JV5nh572Q66/06TDHP8cwEEDm9hLpoqsj8
7uDH02d6mjEe5/7XBE3kkrooTRYo+r1d+GD/erd7ZIOZsvypPdSuav6GKeyZxEq8sSal7oIsXR+r
dXG3jT9Ue4hoziEOR/+2DTNnl0j1LEPkS+Q5VkY7VcnmjiQstyji5Qh3abtLWDecB3xzZ0Fn3tEN
G3UqwsG5bezV3HLQagQ46T7ROdHAt5XBzqAmAeyGdx1SFR8cmQNgC87GWlgPPAQQVh1gx4ShvVNJ
R8FjAoHdru36KAzVHQL9hED2RVxJ6LZxC74w7ODGm4pncLttF96tufs4ZLTyACkzL0WXB7c46/sX
MQvjdqmYVdLC4fM65qve134sQ9YlQqxnyoElyPG++ZSzfNe1qxUEt7yij1d0FCrSvWHcm/QQbXny
+gxuHQbGkPRhAlanicn3F6OoPs2G7hW1/FJDKDu1NyidoufMn0waPvrhYMY4411U/C03/yRa3ZIH
Efvg01i77y2R3p3oLV3Sa5b6bmWdlryzv8QQR2UUN2r+xIoYWJXRsRLMzBrXrlngyHS8Z1xf+JGT
uKt2WWNR6IwqfjTVbB8oklkiJRYKeCa6Q27TwfCtTcsgLhy4kQQdx653keamorR2iVt2C2txqOb5
JUNxZeCUV0559Fc1Ju/c/JN9mtPqvAZWS+vBSJdBkuLJwhNmx4xNUoMbU5d5x6AYplejUAI3u4cR
nb4IK426tmcHwkzO97rmLlNcFxlDw9eWWc9p9WgjCCkT369rv+6GVLcd536GWao0X6ZkDjjFycc7
xjlz9cKPGykkuW/EDZNb5OD7dOzVR118RGgpuPOKGrYfq4GnahDmJ0pyvG4DASjuz4Uk1vBRee1g
4t2hlOtsSGsVFCYhSOzJnWKNQoMyWDklbNzih7gH+Yr7rWEbgvMpeEOZxWkdo5ogxxvTYtJH7Vrd
ah98zK0rw5LSAaGdKIOhE+0z5mC/BWnFUxeG4eLRRRLYyd6fYre6kWbH/180OtpvuhUuvrETWOvc
gTVoeiUz1ZNiIeIRzh5oqW3L5Wzq/N3V2m340MQqqW2doW5w/8uO/8NPgMVfOby/5myuW2dUsYDo
pi101kb/97+QJYY0pgG0z3J86bDloqpp4DSuDuOmTw4pFbnHaM9qpKGOnHQJBUl/RzfSVYd/CTBd
3wGDar2H9wObd/EbWGNKPatZRZ8cXeIbOiGhaIAdQisW95ah0oTFZtweMjtLk5u+jdd613oqvk/q
Hp8Vkb57h2b48V8/LNpRBm7DQ9fwff2m/3JYanuImzR3kuPPWOTM05/edCibrMgwpvWZYOUzVBAd
ImNM2rd//qX8lna7HhN+PfhoiAUmB+e3tFtNaGioCSwd3QXfP6X2cml54sigYgBQpYtLw5JNavS5
8GPjZOnld33FNo9UIYsH5j1jAUaDqH167PUOupVJnf+4OuunWrsS/+YN/88v0aU91fUBcJmmb/1+
vMYwyQzbwI9TxyNdZnTHD4o6vEIbA92QgQ+GTyr0ZiW/UFyzXGSPVnHFDmfN3F2qWv5NxtLSms9f
eS2hBSGISRR0Ip+ayutp95dv0HC1dYJ1A5UKxDA2nkG66Op2x0XAOjC4Vl9foyWEizHgaRdlPUGb
OFgdj2Rssa3eg3Fk//mhsv+3N+aRzvGIpRPe+72f1R+Z5FSdTI+MU1ihJg17r2ETYuz3Z1ZFtqqf
GFYEzomcCneMmbRJcR4dMV4GZwwVVlSCVqa5sFt2rutiq2cbeyUbJs7K8j1LFGvuWE97YHlpT6nJ
lW0Qj2NpikeWxgWEwfefm9Ksgrk7rFoFqJcWt3eckQwZc4ymeh335RpIrUlpFCjJwEjXv/mexK/Z
Z32qez4pfw+2BRLi/0A1ppZBzG/0jYOdutwDRbPC6QgGvdW52si58UMFx95jPNWCvu3tXKW8rSUb
1qc59Dhaia3RW+5qaEiow79ysPhzpmcj2V3lIVvoztuJco0ZHOsAFqdJUMAIpuAx35E37o4/0bsM
bxFvvGJhrBywIfiZuP63Ev33SrS+rf+dEh19KX6vxrU9/cI/degQRRnxWV8z2ksoLFyBf+rQlun8
YTpUHpsAAH3+gdj8pw7thH9gicbv43jkNF3zr9W47h8h9wbb52U8e7jT/is6NIS8X+45RKx9BxY/
D1KBw9GxfscROGHQKhzQ4nalMCBZD5lKsBlEjTAxYag7owfG01Y+nowxcHO5QSRf31DPPGsrMuuo
oKHcxmjoGJ2NiiCjbLY+Cam7JqmPaWcP50DCAHfK0Ltphtp4AjXUatHYuOmzgFWfU3lPDKNmKt7D
HvcWRYsHq5XNplK53HpKLWzhsAUJJNmasWVsH3IZxvhnWmbvbnIsspQoZdWd8T8TBZExRkP5MKsm
0vfYjVO11lEqyC2EI2ETl97ZcuIITTKM0kS+Dwi10ZC3aluNXb7tyBbfMamHON+bETsuDPs0zFFY
YOxYWll7VKj14DYMk+tEHAy8VB/DZcx3qi2yiEbgXTl3D12B4YK7dU/+rkcLJQZJjwvhCLvy+P2V
Re8mni72BEF4XNSQXWj+ZBxrWSsiqgi3U7NQZ9+2I16//KFbQoyC1PDtIGRaG9Zg3EfNFi+J6dro
u3o4WA3zZmxKdWY3dpdarP1Yl15Cs5p2fewfwmo4tg72v7gUJCdCWEcOW0kqYkzuw7m1pWXm1e3H
ZTv2+kO0RR/1A7mbchmSbYcfcweF+2uFJYRay+rc1lZ203bZssXgsGtWf09XQbvH8FVHA4aATcbD
dyNd7xjSsdkv+B+CQuAUX2PjdbERGNhSujuFwLoBJDHvhUPDm4Ej7iRYxTxTj7eelBWMke9PEhus
5e4F/OZIzaYT1XjQsMckh3nAwynRknahhUFwbp0bMiAnRAWoRa4to0F1Ew2FySG1MZeHkm1LWULa
zuVzo7zXYF5vc/yIm2T0nL1Rs621zDU9+G31ZYVEmMveOeRN3KF8Y9Eww9w4SxF+d1BtI/y2bqTD
V6WaN97EKRF0yWMI7HaPtx0nWMKyi2wDcocFvkCVJu4/9yRFbn1enNXaFp26mY3iK/aceTenQbvL
iXYc3RrRdF0pKTJKzoUM13rkJy1AqNUZdg7xqS3qpcTO1X0yVF/RFjvHkVcramRgjB2sgG+wsUNn
7+VVt4/t/KUTXnJXmxC77eBrEioTHiGZErf1jGcAVZSzws5yIr/Msks1UmoLP9pEdsCC0WZh92zW
tEnRDlJcVmpCIqXWOyyT5T7IYU+LOPX2KxufyMVxvatnK9n0wjA/ZF5HL+haVDuedqkuChZR2ttA
yv3cO1lsY6nKDsYjE5tT747ihq3JEBmI8i8gvziKAd15Anlj6yXhFOHNkRvT1fY6NzdfqOI2cclZ
HleuXPd92vpbYgFMStaifioMe/kQs5s6W8ghLsFyj5nyZBQpzd4U9qJ1eFvqq4qdvahiz1vFl2PU
Nn/RuK3hhh3ocbpH/PmajdTo5jW7wVH64Al4rEf+yvFsmWSQGSkx/9nmjxmnZYSh0T0z+key8fon
6oJOrIm9cwDFf+N07sWLSSAw4WkosZrBecGejRyHfmQhw29DX14yRlpMBz6UhPShnWfWgbD798pZ
l33ZwfDu/dts4u8rvz5MHjnL2qnrvZ8YHakv1UbYv1luQR/cWE72RTYJAeUAFbkh9kM2DONv4RuY
+gYMjmaApSLD6dXVklMq8bq7Rfj7oRJfQmnTrpvlNl2jyn2KRZpsKz/c6Y4wk0vtMDvy+6iQ6Px1
iSkDy/GClZZ1joOSSgLcxbtCM/aWHqfZFFbBMaVZrCnFZ89Tt3ni0Mjszq/BBBmeNu1+S92Ad6Kk
tH4Ow/EjNSvECFv/u5dO03aMsblNSfksrOHGd/ruvg0EhB6KDl1QC8x1YDqb3YcyjWsS+GmwjaX8
0XW0QWYhpk13HZqD4wxZFLtLvpN0at8yiaIEaSY959pxeCxzipvt9HO44A5ZnOXYlLV1g0902I9i
kfs+KLWBht9Yr+szYnH2gS5gCjF5CM0GDrdiCrmeraTcd4MLDL9yn/Q0LCJXnd0sUp1A6+GPGG1j
kyBsb8qUx0taSe+tLOZPUzwMR3+hzm8QjNeSMt0P5G8Pcz0be8ZGiCvgTUDzjx/MxCfJ4jj6jdP8
K1W87V1BdWl8aaCe7CYvw++YTRtuaOXJSo2PQ0iFmTTmdzvDamaXw3AK4OJyr8k6yMqxd+T+m51p
k5wOicFdbgqY6w1dUFGuIOxDhm9/nyA30dCFdZTQknVI/PzjNOJ4WY3geenVjSrox0Vv/WEbrX8m
GxZrqWndOC3+S3iTwc5yKvMctIzTGjo9MVc08b5Dcono+Vvt+mvJurh/geUeq4Jz1gCKeJwnSHzt
du5l0EyvPfs0GnVzCfYRdCZnXxXQ9dmF1DZDIir0RUaln6vsoxQN9qut30K+e7EH9o9gB5aFYHSy
cxVhWuRNubYT1QrQcd2L7VTIPxRyzPWKmd0elR9uMZzAptnUeQknkF6Ktlu77u66Zvz38vrvltem
E7Ct+r+X13df2LJ+qdmtfL/Wb53e//P/iZ8v+m+Lh4nMYXoeblPTvq6f/1xa++EfQNpcnBp67QzT
7P+vrO3wD+wgRMZhnVH8zvr5vx0e/h98n9TS4xghM+Tzn37rtfpnPVe/UnXYI7J+Z1hJDMgMQxQZ
tgS/qDHmkHcwPdajn1juugFiWJNiSJaXyprHbZK47t/sSvUP/EU8QMTQ0HQXCrwdsK/49Rf2CMe9
gV55JCrRPZrGOG6vzOa/fAn/i/b263bh+rHYMghM1q4uXxC/qTy9S6IdUuJ8ZBqcHSbMrY9F041s
S512ZxoTWjMrrggd3bgo0O0v//zXu+GvVCz9BlAgBAlzLQBybH9TuYZhocYXNBZ3aI/B3DylK+vr
1DyOFA/czgK+7kyWk1xy7FfsL2I7hnzR0oG1VabtPjWBy/KkiYPlTgH6pfDdoqs2WKdiT1cPf5ex
JZlju9RGh7nNPfzlsWIm0QcLoNR+KXCIBUW0zsFKk687bmP8iefKc+WnOJPLgZsU2k2bWAs0V2kT
kPGEvx5N5PBn9mHtfTcV1rOYyZn0SHbnyVPtF8L7NEirZlwwrfGJxrocX1kDLAeVzzX1eQgFYCwD
i50BHu80NpvPaQZ9zEpMXjjNYA2UnOmc9Lz4wsyk6qNRYSA6aYpYtU142Ft65OvYB5GMfEzTV2JH
07V4xggSRP7cpA+uXPGPO2FHgVMitCEm6x6bcgQCM/pTv817H8svDpY7fJPZMWZzAc0n66DYC/mo
qj4+r4M/HwiLlifZr7wdux9fcbeMrzJfvSe+HYGH2RTkAgiQD94svy0ARbeJb3EOkdR6SXucHwNY
pxYPZW0evSnkGpq6+Gz3+Cw8kKJHKdPlxzS0y4vZ8ZLF7NRHj5v1LZInUacElZVSLPUx76f6dm4I
9VZVwBEBj+Dk7Agno9p4w4pttixbdm4s02nLYo4hRXFpvTTEnI1bORdN982J+Z9JAbx8S7gZedOY
cXPWziC/zWyVXwKjXzBHDOWpCfhyF59o8jyAnMc8XHdsGTxVnlpFTTXmziKii5WkNnGVC6lRMtdB
Ku/BcrnbEvDp98JczE1Nl9K+gsrBTcNqKA+S42sMdeQulCM/ytZr8ipmgTfziUNYDfdxoS92Q1Kq
nJgjACg+i+fkYCNCkP9jAU1mM6b1+N0qsoUFpXAoeeWbiEdw+ZRRL1Fl8ASMynbguFJg/MXHuYs9
mx0vdaxGVpMojOOLh1fhmxua6109pcuLAAVwqOG2RmUni71R1P07RbnWM40soGOTct1bBsdWJXyP
+aAPtT5Fy3oevy8dn34tFkFV38o34WAPOTAPXX50mrRTJn58LlXxNoHBPKdZVz0kwQ8TZy28OaPy
GLPFBBZS5X42WZ99EnE8vCaCc3MjQDkehEmJieOUn+kdG7/3Ds2vbe5yUtK3A5yIL8rzjX4fS6d9
aCvbeQj7yX0Y6OF5rjOFC8f1ms9oH5ytfkE0WcTNZ7tyF3KKBuPDAGo4qL0g3Abor1+SwMdsnNks
jsMuLKLrhwtSLgJ8SMZlXtqaCtIsX+9Y66iPrTKKy4JLJ9iMeoto9RYFOuBStt5kZkcMIz4OAzJg
B3fOum9t6Zm65LwgiLBgM/gETzu8zc0Fd5MnbHnfe9Qni4/gx6zCexubeuq/Zd3gvGWWtswdR3ut
nSMWWaPWzokJMVUy5SEiYQ/OxS7YRUhIGC9WsOC/9wYiNRYRMwrdVm/PeeiyzRICRjUpcm5NQ30/
NMyRe86wMyCaD72pjEe6ei+GO9yjt1RYV3z3ce1c7p3+bN+T+HqCW3Zf0VgPqoyLKCG4c2KU+aJc
x9ph0Kf9yVm+ZnQM75xxeC9SUZ2MOiEX5KSnlN0WidehvW2qcdqVLjltFVPvRc5bModmF91LKsvg
zJznFWHHWjp/Cw44oc02ye4dvNd3RtiibuD9P3s5A94CJYDmU8jdbRjLE7aiMhLG7GylmbibKiNl
sKnK8kfSrj0ShVv7h0ER7wqd+rLUfrYTlRHe5DDF7sCnTHsv5YKVOfZ9vM2EapkLndaFL1JYo3ky
gVaRXMUD3xK63DWTIbatzQp7rNlMpabfboVRmTeTm4XHIbGemHeEe6Y86paqXLvcCY79N9VOk7d1
ZWjgKVv5DjcJXdZH0Wb+3rPIsiBU3A5KlATHzOGUsCehyixk6evGnmRvqL7ZzTQcIF/wzOMBTmqQ
8oVNKuZ+l/8Xe2eyHDeSbdt/eXOUoW+u2ZsEog8Ge1IiJzBSDXrA0Tvw9W95KMtuison3ZrfSVlm
ZSoRgQDcj5+z99oVMnsQrQZNirzbxuOAQzlBfrgKfPnqY2pd0bqXhIXHpMIXef4SaFHN0Vy68y5I
RyzDHifrdeBw1EfPZ1EhWs0d1ZmP39YBESRYX3WSO6OGE0wuzA7cXFSf7aITp2mJFlTwunkgWKZb
W0nCW9Vt4jhvVlXNEzj3Bidrt5UoOC36dFk5Ai+o9lOxhjpUH43WXd5EoTsHcy6XR8HQPA6NLtjL
xQkOJT7N2zS3lvUYDc0xL4UdMsItedyxLRVTnG8QLdp3XmfnFAezMazidipXOsbKhq4UOgEOM5OD
IQ1CRvbZc2OEkfpMZHWEBmQIRm3bJAD2hri8I4+dvTzVp0OaWtJa2eO4jrU4eC5Ir9sVKU887LeE
U5iMNmTt2ec64EzEGVK7L3vpXxvNMh9nvx1h6zhBQqK325bfYAVdM9f2rgLZm25oM33hOO+Y4Nrs
JD+LbjEOIikVvCpx21OxRNbLkHmzvfIcHLc4rovulACNB3ZkZPo3UZZlsba9ypXA+fXxsDRNEAoC
/naDUTgvUzHgllnyNLuy+7j7UlqZq5+NzmbItzLAETovwajr+ynJiWdHINaR3o5/buslzvheg1EK
+2JSdYFo7sgbKRD3j1W98ccyPWkShRWhLF7m8fiVyYEzV3sVNF1th63sumJFJyXdSyzzXZiBLrmZ
zSjdY/cT76bwtS5sBVN5fht9dSmRssxiHypooGZOV11BvnNYnFF2+iku0jCeTFzM8AzZcASr8PcK
PMRaEMZyD/tPvQM5ZYIX6SJaxw4WXAynZdgkwrlZ0lS712oBJW5MLU7meZrDjYAOG5YUeeR0ulK8
SzEsYkNDurkG34PCYKAq/FF8NZiHHrGPACXLvIzEVKwt1Mmlyt2WM/4XylD3QeYNZZkqGKuNOdr5
OkvM4kDvvrqi87Psbb2bmHUj3OhbFVkCYwUbQuJ0bO6wrLT7CgnKc2pa8U1cUmlUjiuu4+XyKYLm
s6UpVR6NEbUoL+X8vcfaukpRVxeHoGmMW5bB6qsl3Hpca7FLK5Ey8ejGavBaolVez52Yd4y+huck
1fntDBqtVaiX7bxThtYTlE6+/4AnP47Zy2uKrRfR0cnsZlX+Bm794vWyOJgY81cqMfTRL+X83Z8R
l8olqjdVRgSfkU50/ImRVn0CYRUHuuHN3e8PEcY/nSEuIzzLY37PCvTzUQklQ17HMWRNZMDNMQpY
DCmHvSpssqa9K1RFs2DQXI/8MK+op9SUteJmD73zpwON8YuYgfMMw0TL8qCHY21U58i/zXwH+Dul
oM28t/HAJaj7B+fGg3+5iTGuH2lF6asEkRWKAhJOvbguN1nnWPulr1/jqOLBrKzm2FnjDLVBNJ8H
MgpvxtSUTxMV9/YPN+6XOTAfFnsEVgufYXDw8cMyxcq9UbO6vUbHczV2lfswY0IOdSNLbjT6u9AB
PB4wY+SJJ83SX+vsU0coXvUbHnVUPDZF0O8/1OXI+fPBl8kaSkP1oTz7l4NvPDQ8IwyQ9/AUG3iO
AVOLzh+aKzhm4442YEJYcLFsIPew8YDkbVBUcXhFQc5rao/5Pbb25mgV7rIf4Mx9Fegk73w3Fpug
b5Z9pLU1dsKetPjff3LnHx5EeEs+zQtMZ3BIPqa3OYNmIZyZyEcAnhrOHjSnDbPjGe0b/XaRVtM6
SCzvOz3IcX+R5xC084YuED99bG1Sh3JJc6Z4PYiyPiPRsV9GRXWiZZefoEJbr6YNaOQsYlGNpzZJ
/EOEv22t2ygZU8kLXbKU7OMgdW50AwFdi4fgXhaMrykgl20liZ6wE6r5toEpUasVxrQH7R7Cqvug
Od78vcQT5iCCtPFKQbDiSGO71L0IBA7DwAKGk4SancMy55I4519a8PtWqzYuWYkvtTott+auKlAv
4YJRZTs24M8BbTxmXKn7YFu52JgyEtc59pwrxLPUoAYtB1yL43O8aCgKkcYXrwwbc7C0xeKNV01E
BOynicxVtqSuJwOYrBSUcoKAWW1vWdlgtaFj9sR/MWAYKvO5hoCMWsUS+cFzlyI+5JQ062hR/0dE
QR/hj0AcEUYYyn2czlTcJ+a33VcPuqBgN6amb3Vk9euIGHNEWlVQ4yZ3OJEUtFd3HhEYK430kpDj
tL7n9M0S69vdJ/Kn3NCsDIephsZYrgwE5teWg5uf2OJ9zoZ826aYzoeR6konPngfQSbp10nlDs99
Wrx6rXLwSewAIOswqrVzOnKo5N4FOUkzRwjxI9OwRPvhtDHYOICNqLx1PEdV6Dt9wfjFr9+g4dVv
Nhlf1PuAJAhK5Pe0er9VsdRYiRodKOPEod8tqu5TxXz4k5SGddCBAL/26mxXJQi/AN8BOraXQqIv
L6ZhayxxCSUGXUpWedaK2sm7K612eNaNwdyAwa/fnA76oG5zwhIGp2dGEgs7ANkA3Sczo6HUNIW4
7r2U5ndks5r0UeWvLb/nZBTZNorh2ll4Rzo89YikDf5hry/Nl4tY3S8XhEicDsGA2Mse60lzZBBI
V44YvmAlA7WFJuAit87s0QAqzebzBHPnyoD0+NoJSI6xIdpjOnvVlYvpfteyge4q5vph7VfjM9gL
jvfTnO581QGCaC6uy5z+kIeH+cmfquW7z1u6bFKfJKLcLW9H6Yl3yP4ct3UnvjEqRL/kTrkhcjcn
rDAr310+tQTzajCIge4c1rAPr2ZroquvXlWp1nc9zxmU0Cx5dRo5bGVbZu4q0ydzM4wpnRF1eE2J
2KnWCRObOx3jFtQPjPhfL3uxqJQnhV7PfMrRdSEix2W0jyyXW6WaEjVu8RNhNPNZjnTXLo+hKWnB
8Hg3+l4OpLjbMR0Pq5ubu0vHp7J4fEqSfKHp0jlp8EMcmKWk+wJPEwZwaLhD5DrhpT2gxRq3wW44
2dJw5NarRt6S+vM2FzSEpiT53vrLfF543aoQ0ibFyIT5CCkq3Suk0fl9I2xZriiAA84plGRD7cnb
ZhhpzqFvB9I36cVBLnwj9BZYCeKFV7AOJlpwkbKOxLnuhGJQxEc8XnD7YmPaVHg+wliWzo2Zu84D
BY/e0vgau099Rp4oa1jefF4sm0aZ00/Nlxjl56bT+/mp0njNI7OFjaeaK5Zjs6xxoo+Ol06NRqIk
hipPYSiXlP9SadLsaRaWOMvg8pf+zWWTlEq2WKkUWJJLv+GKUeWyp/HzFSXFUtPp+fbHo5nSuhSE
SR3Q/0f3ulFUV2jY83XjQET3+675XBv00LCY0FMbVDtxAjx8g+KIdSvWexZ3DYAQbpr6VeKFXSP9
DHBds87id+EWJk7TftErix8kzwcDg19JK8elPO8z3mn1PDetWoaBiHSnokMcHgapR82bt/xxNtH5
BJ7deExU15u6RO0CHNBeQSyWrBN4oYYmqt8SI4pvvEHQNmrV8wMfGnckfcjC5etEqvt1KW99kJHQ
5ar8vpxGukg22ySQL/PxsjcYPS1ggjyTG48ln74TTdRRc+wbhqQOW8WEv7EJKEOaOTcfp3Yew6C0
6Z/VVMI2x2E0gMz00diC6Rj4IVGBFoe50LFNW0OFr54iFq8iI1zKw5eum1qxbRdwl0j6Wc3seHye
J8pkkdOf05l5PmolareIdexzrTyVpPpGR/oXbnhpCY69Mg+ZhCjHVQJ6SlJ+dqwmgkASJtOxL3lC
aklx0nPYKXmxdwBS6YLWBS/FTMbyK0YgGtQTPWMrjTgq9BTOlquspDSXYWhdECpqmZUed4PO0Xxq
azv+xKl+Bi5tluo80Um6UC0wpZamzZMAHbjXFoQo4diN3Eyd5Q04dwdrwGLXckfBGQ8vudD06F5O
9MvMQpbpAVhwc5xEQRNRLZWWchu0uZXfLL4J5gabPF0vYLZWE7A/JLRMeCdbutNV781n7+INarzh
mwc4ZAdkiMEbBR5hmcDXQcvW4r0rYbcy/1uKA4xTDjEixRHjVa/j6HDXFg/8rOkr2D5i/4kOiM5p
aJyaz1QlGeANiScWbF8dULeAq76eNJ1FdmooJ+o6ooKcgUWNAz/47OfLOTdpqV/+9vJizmXGFqMR
zvIFz4F2L9hUDtXSy1sU/fO2TDBfoY/khU6pKmNP4btHhyfbFt5CChSKwbMg7+WzNcF3k13+fbCX
2t0kHQfYS6PY68SrbXIynVQVMMuGI5kwl2FHI4FvPB08MPr7wbdfljZO1ouaxPQ0VDYDsH1A//Xg
H/sI1selXP3fUeUfRpWWg37ob5X9+q1/+2soef1Wfvu//+c5BURY/Ywi/OsP/feo0lTzRtdkzfUx
fHPi/Lcb3fqX6zFvhHvkOJyqFKXw3250ppikUhlIAS2XGChFFPy3Gx1ZoeWSIemRhPPDqP4fzCo9
4+PBjgqF4aFKvOJTMLX8MK30Rwwx9Rwbe9+fK1QdcL/CVpmxlmpuUJxYlLLR6wzAiQpQmbf0QcSh
rQxdaNyHa6tGJBcouxeRbka0oSL1b+k1iRPbZfFYVyrR0cAt1kT9Y4RPyA/noXnTqa5bClZu8BOG
nerZ7F15K0qFbBtNrf3qRBWG1gQUNF5v563SG6WmNYHC06ngX2Lwiv/XrbVvuWTRyjlMy28g+wIv
O6adPV0ntbdpkTf5scxO5MYJf+eOUQUf20ZZt4q1wYYbZxrG2kxq7VGzHbxZdJnGjfDx5XpNm686
kIBoo0xLXhutpDbNE/+1yAtOAB2QMG5LbZp7YGbxVUb1GnIM4aCpww/aRP40OVuj0SENdvm7XS7V
KZ7Yhx1/sdcOfZXPbdbB/jEie60xmcYTbU3PFyo+jnIjPtioA3e1KMUtlA/d2yEzgnUvR+2lZ6NF
3yblU6J3yZo+HakTMOIa75m4qLGnHSsR/y/twqIgswhDRxQo37wHn9q8aVILq4RGw/fxAsYbBJvf
yiVG4eUS20p+sfEoJw5MKzM3uBfAcY3HIMd/wI4xGY8/4mULoRY4NhzOPK1yHndM3Qnh6DvkP5Yg
9n3DLoNoHNYNg0itbegQXnJWfxDQL3/5I+gyor3rrprhAp9OSv4M/dYc+xfBvC9msDCWJSsGVKDt
Y8F2BkrJfrQpRoskRnV+AQr4dY4fpQKJ8kwwFbap1lcOmUtsgWmopIXLBjp5NbGysg9w1SpfpoCZ
0+1sjjrpivbjAt9dhRnMKi3bjA0k5Jm98IUu25PZtHZ26lWqJKHKiiA+kUJICCc5BGlYjhHzq0uU
aByNQKydubWytY+22177Xk3eYzQqf2/XRzq6N6HixuMa1v8FQQ/YkL//C0xeN2j7iyxDWF5rRE6O
K1BLXM/2Kyph6aovTxoF/k3U8LwZLcUx8Q8wVA4XB7KU6ii6dL0iv8M0tDXckrRATP2WKTr6JcXt
daFqye2oYerGjqXmrqPJ/c0mwiimNsf7Y9kOoZT2ZBLN2LaG/abPylz7g/uut+KlMQ1aqA1Doz1Z
No59d/FH5/Rb6gMumLbbRO6Av7wxFUUhtgq+FtEeACqjwv1k99msPV8+pV8sQ7wn+DGtQgLb+LBI
FOtupZmWcc1cmrjVImewSjE+8TvnSvn30E8q7oKMUn5SrB7qnmSz3l33yFxPyO3BTrY1fx/Myifw
w8xPSHG6y+sLWBxR7e5HGOkl7QKdkjFvlaXp+7Iog3/mauqZAqlDGosDaH9X0+YkG8Mo5RAmIpcI
93Pq6D4wlz04sOleV5SJMWNAb/GkWdDTBqZ95JBTaBBvSi6sP4S1cPx55ZhaA4jNxAAxlHR1wrnt
vGtXEZizAEw5P6abrOkfGkRezD0Gd3R+L709dNHWy0z5MPIUQ2b0yy3QODPUwfPgOOy7L5lmGdaq
YNN5LoJCPviuBiLKbHmwzXZq+TLcgCvUNRrfrsxrC36ng0Gtn9rCWjtBBXWaW8ZRSgaOt5/IEPzS
0MK2NgZTX2sDgRu/hkn4yyGOM9illbq/s0yi55bG65U7ULlwwXK6mQzHZrAHBAx3qjUhd4yMQPWV
xQElgbWjlE2SsGXHuFNw8vuCkAzIQ3mRwURnGPjE/BuJMdX6N9srrWPUAvXJ0NV+LRxvefbjQXoc
hhlVYFhOv1mNnB7R4c0HLDzlBnBTFNap9tRmWvucmHa3pqZUMLQAHMEMInxlcqq8MmQFDSqQ1VYn
VnZTxfryDU8zAxNO3d2JM7ynfCZqpAKf0nqZ86w70aZl5BIwsz0MS5ufSzWRcS7DmegyqKEiJ+mU
uQBqt/KbcxnoLJfhjpwbgBJq4lMw+sHqjJQaJwGtqdwfO4P4A1bzu8W2ksOoB7t+dOV2wdG77qj2
zhM8v1WuDdFtNbasJjMcvFQTw71RVZ/hyxpx2AfdEu8I4bCuRE6/4ikSVv08JUX7UEz2LXOaBsOe
8pnEnXEfEVv9UHlYx4sBKs1NA2Zrn5JdvMG1q3+OzUme7Mh/XGLT/TR04IRr6QB8I7e3hlVpUPPv
x1aSXGJNe4KswJ0I87brIFW6pUicTaEn+tVUw6Oao6bX77oEOpREz7QpspbuW2a1jBxHlLybYtIr
BJJRMr1GQpYMyZkhZludvJlyPzcENYQa5zIwMxgOfKn3jzBjCF4lbp1EX7rTN0NmD3ALNHEYXYun
mqnhq2R7PzHXGq57U3+dWr9RY7O5x38shRty5OivOnfJ1qMdmA9zoNmnWWbGXW64/fcRuejrTGxG
8yZ7vRjv0AxH+PuQGx9ikiqADbSficmK7qDkR+vchSRJKSivxh7xCMdiRDQuR9PO0m6AnrobyAYx
sw6v/Fb0k7xqFOAPhap5h+t3fPFTl1EU0V23sOydGzlMsbfKKzSjaKBpMHlalJ+ZpZr0dgZdu7Pz
GrgclDYAuoW3GplKHUVXVq/p0NuhU4unaBD6Mdfb554tEQ4lzynBBi8G6utsyrorbXbszxOqAAif
OSlcRtQZm0hLklMX2/GN5dfDefDavT9MPa4sk4gB3YCs6dVC2ldT0tt8Qw5yZmJbBZN3c+jZ/DRo
NjwqeppclZNf783C+BRlNpL7wi3J/mLgh2AhX7tMBNcGXHzWQgHEULrobqyAtLPYbhD4uq1tbAPb
0rHWm8K682PbvSXuoX+oW3tgowc8yvdJ+jBfJOLTfjzXbQ6meoifXL0xTlWrpWtDNWvjana2QV+W
D4Drx2rFOLTY0oJN15Jcn24jdKmthh5J12rukuS25Fi8zS19ftTbdjzNnaV/0lr+4AiF9cwKRHNe
ghxe92VwZ/X6uBPVQAZbb9riZDEBwQtfFmM4V920GeoqTVbJVBvHwc6GuzSFJdpG7sFnIndV52iK
IPFE+BtKRm1D8jmLygiYqeEz7pdj/DSKoFl5nezZcTvr6IpS7qUeg0YJEn8Lh4XfgRHhBJ+j1CHD
+d7gYvPPE4c3oezzUEgHj2w6sDvCekaAA4Z7JybbfxYBX3wUsn2AmenhumiibMN2CGARAtS6KYJ8
5ZM+RYy1ge0Oy8EK67S9Xua4O9X2bFuQp+bhJFu73k6mCWqbPyPPXom7IVRz4a9ZM7jfoehOm5TW
Gl26oC++0GwAgkJu+aZQpZUou3ZVjDMCebwJNR2vzN2kWoM/ohrJaR384TwJw1xHOOnDWbELcvyw
J4xw4/VCi8V6Yn/Lzz2sa1iUZSDL26xPoYrmTn0/lDJ274sALEjoaEG7GmljrRDy2O+5YerxNiAF
hRdIpxbMmZaAo5IP8VjIqyrvug0hcYEMs86P7jrKgDOiaMHKO1vxZ0TaVc3oMKPGsoOXeDDq+yWa
MrEq42Tb5MN85XSOc91UCWpppq7aeqid4WiBIT5JDLM7n6jfW8Ppu8dkKo/N1JyEv8h1A3j1pkRM
9AUtob4b+6Y9GjQVSGvznynUpq3XtevRa+27bJwLupKIvtDhyzIujugJgcmnAXRZBRkQGW3dCqJf
abrL/WDpzK7zkvgElryCtCIQMgQskhRRWdFylQ+tVn6ZR9ndasG83GjJ0qabWKTO8O734hHFWJV7
qzYd7MjclRqL2yGS7g44rHdfG8UnZrgyOTHe8aIrq9Lf+ikQZ+lQyKU+z8KBNmfE75zN+cYnh927
Dy70jhSOR4B1p82r6LZWiA8iy1dkGuFZmT4RrFbjX2r92LuNTdHcsvsd+h+wkL+d5P9B7/qrjNdy
fCuAFobc9R+Gi8E0oFFT2SBtSyyIxUnUSeH0IO2Bud4af7KWO79w4XRFmXNMXHmMO8yPCbPgpWdM
wl29r8qWyLeE0h3bk/OWg+9O1mY9AKbUbfs6Hv3BOrQtKIA57AzCvc6ZA41/e3HVuk1F9Bo5QMS1
aC58oBZn4vOYwO8ZIasr4mwVUbaVbvdVjxFXc6C3++XBdBW7rZGABNIB/FSPau6tdsapf+hg4nXb
pTdgdYSVi4f5deE8AdDel0phSgg8tT7k4lXOivFYeoDNpoJJA49M9Z35X/VgBTEVfQ+ZE6mbqYsX
HRiSvKLD6Wlq7dQ5YKEYvCPraui2AfEq3c6PQbXN/IvtjV0LSDuk2AGR7AwfQJg6C18gRL//0X+V
UoPls+nU+A7aS1ADP8/kcyrkyO30Giu7Oi+DNKF7gSaG49rvL/Tr8J8LAQajDGB+bX7UbPstJ7iG
TuT+ElxGc4L8sL5q+H149xSuSaEBY9zmLpl+9Z8s+79eHcohydckleoBWvkP0gOhzQZdXVljNxfm
oztN/jrF2Ez9WLT7Wmpc1e09DgHaJfPp91/d+FWE4euo6gAqGsqC//G7T5mDfCxq631nCA6FsL5A
tHl5A/wtY8Kwtg01nhlVXGAfKy80Wt+Bg18VewCybdTUlw/0v+3NP7Q3jQAf8d9+u1/am1f1QFrC
28+0zb/+1F/9Td//F7Nv8smBadp0qdz/7m8GyuSsbAkkfKIcubQ+/93ftP6Fh9lE+gMygizSAEPI
X/1Nk/8gvnodqwEVO+vPf+Rytj680AbqbBvPArAHB2QHi+vPLzT4l2mAXt0enCoiGSXLNONeT5oF
6HAqtnWT+T2NBk9/7zQvegTc1MJCr6Kj1qZMahR73is846oG1bTLbTVNH40Ce5Sfa48+1QpqMcYA
m1rvg9BIMgD6lTZ8y1h0rySDzmcbBCYuaj+FTFNG51q3E7kG7j+iq+C0h4i/nXZ9qS37usEPPVSD
/EOa+Id9jDvA5sXOyW1Q9o2P73qm1IQ12pADlZu8daHO7+J5IGu479X34nP/7RH5h33zwzZ2uV5g
AbOwscF4uAt+vuOA6XQZ57k4TFprkdJVvMcLOv804h78/kofYAzqSohoDA4WNDIMpEk/X2mBfrR0
jNQOU9R0azPLZlAejrYjSyR9GGHe7OYki+5/f9F/+HqqY48ciocJAY/6539TbWU6KjYoa2hc3GTO
V9pA+BO2Bs9ZD8TTzz8mL1/kf8Xf6v/ZzfSYA7BOQ5yg4f/hZsaBP6VVmTH41ycnP1cgCbfSbY3p
ZiiCH8vg//dahnLw/E1Ope4nowgu4llEJLEv/fzViCIskjLX00OTyALYVRJ1BfKLsl77BBOukjmR
N0M7GFcTgMb9Uni92JBW0v3H31nNIdh8dS9Q85EPP2thEFdWDlZGco3yUcpu7sjdiKLHwBW1/oeL
/foMgfQ1HNME/IsHxvzgamqboLD61s0OwliWu9pvObtpvMGC5l5ymLvUAQtWEVbwh+v++hgho4B4
DFAEji2dtp/vNbF/Uxq7IjtUUzOy2fFr0tYkVLhKh+w/u5bN/g7vO2CaxM8Le+LDtchanowxCVLI
nU28BtDmETitt/MpBlX69PvXQ/23/vYMXa7lGCa30ldV7EdeTFb2rtZqPEPLzNnjEuN4LFJrNNa/
v84vbjRF1kD3p8A06nE1f75/g1t0LRlx6SHS0afjvs74UvZcmVhn8HolKZGVK9n2BDksCpW60TmI
/UF/+OHZUd/VUHY03k/PVLiOnz/DOGOqaQgFOeC8jtfCIASFRGYtPkfWXB5rUhrWnWvNf1jPf8Ut
scmyBFFn+xZ76MeJ3YhEt14iLz0kmOQ/tZlbHinJZ2wuVbJrGbxQaGu1rFZEC8deGHGOGQ+TW8mv
hlug5xBEQx0Juon2sa6VR0i8/M+SaX/S2n7YeNTtcfhhmLhRHeDR/HB7cuzVExN5bQ/SxH2f8XO0
5MQU+Edo/U8usKqM4/OcaZ630eqJlhZiR3UCjaLDkNf2KeiD6CARP14HmtthdBiTOsOPFHjj7vdP
069PraqH0WIaDhUJttKff0k9gFaPqTg9cBIhOiFXygtACF2/+f11Prz13JIflS8tCZ8l7uPemGom
N0Xr0gMygeUuSBcmFgCvHaQztvPw+2t9XM4vF6PZbrI7OoEf+B++1Ox3Tkf4MMs53bB17EejguAO
YcGrso1MprhCTvPJoIH+gk4FpEbt9H+4sYZ+Obb+vCL4loWnNnAoCvg4H3aVohWayZsR7b2BJj4K
BpPFtA+kJQ4xip87zXL1dweSU5imAzSuWSRZzF/nOPRh8zu0IJGjB9g/b8FumHACm0wQRlf0AynA
ACDPRdJFOMUa834prOj7KIfi2Z8LvIpFC9c8YDDw4HGyPZql75zGVmfB7crJvCcRw33grKHvcWQZ
V0llq4gvHKOPAD6XuzmOrGFVVMnIeVrv34po1t8X0FTnThMz8iYm46hgNUccq7IpSSggPnu/dHA8
t5lHA29leQAEV1qdw6sgcp6c7iAyvlRDaT1NliWalVSe0RD9jf29GHsbJVEvLQiXfpacY4s3G20c
Ye/tmL4PCYt33cXO97jWfJO5DWVjWEW6H4eIGeNhq0PW3k22TjFErEn3lfYfusys8V4g8bQ+TZmM
5423P84B/AVcXghSKXyzY+3Uu8F7WcgpWUuYxmdP/dnOqfkYs2PhQ0GdD/IhLbTHoLbmM/tM8dw0
83Rzub2RO/XIORP9DudPkh+Z2RTJIcJLaR1NvUzOeRygWG6WBEG7d1mtBgMpUr+wQtEp13AwgV8L
yeMy9PBi5iDqmns3Oz6JK62uJ4+2TO1PA+kZGnwVvbq1cpQ/68zmvzMRNXh2e0FuS+Ol7+gXpmoV
te0c74JF+Xdsh00hiy3rCdVmazJV5N6Wlpm+F8iRUZ3V9lsGhA21qNMV7SpKS4INJ032YZ8TuYb1
Wd6kSMYTGu1G+lq4PUsTAXnPxqwzjLDUc1jCwD76A1055dbrcdBIgwKGPiZ66rHgWcKcu5zjacb+
EXH0mld9NwI+dTRiSxCWdmt6x4K0FL4AqtAMa1TY8YBtmPKLt2RCPVxLn6eXABPEWlHCCX5IODG4
DgoGN8m5YXqM4y3WiuyY+8UmWLR8TU9W3gBYA2aRecY+noBFQI9wQkS/7V3cJ+lB99vqRDdRRYOh
LXDNDr+PVS3HAeT3HulI9Bj33qa2h/ytcav8PHO1MIoc76ZcvB1gakJFlGxLhxzy4vu8dvCddnrN
hEXLyW7RNbmEoKjMkIT3dhtIkPh2WxV5yF01n4N0vElpzh8zI9gmSWNtpyGpjwEvySrRBqRN5aQk
pXytIvfbEAhvsZ5H4j5MFc7WO/ZL63XWOS7Tm5YJluJtyPU4+6DmAxNtSpM+uZHLQLAT5qnAgawP
OerPvpp2eUB2E6GCtOYXEm4DQdJQGiT3XTK/B8J8QyLabTIiydYz0dkrcxlNlJn+Z2AURJmM6PhR
avnsasy8XnGUHkGGG4hY0uvERT+f2+7jOEanuvLizz1qrk2CouWYFCULsK1qpNKcr93UsmDads2d
kYJy0kYcFcviXuVeoxyndpl5XQCyojHj7luj52I/G3VG6DmSGmYVsZUdjdqujVWkxd7V4CBRWdUF
MxPI/+by5DBKxDGv3Jb9aEInNozmhkLJTtaTy3qRe3rxhK8qfkIhMD3MtUP9UHcCxCVMm/mMUcra
RKXrbYnn9r9mZdoSNuTKQ9IomXJEFX1uY/2eQel0703zvLGWYcBZJzMHwDpxAmEqmpJurbeEHm8a
gkuNtjMCkzoK25laJPcle2HldiET8JSliIlsbEfsCF4ceHuRcfQZeP7wvM3VFkWMvRumEUZIK8zy
BgnuM9SRZm1MSgLfLD7Zjvh5cDGjJs22TmaWJ02gqqyy3LmF5dxtkT/EyHrj6WQNct3jFjtm06CD
5PGn4NXKZAdBpjK7NBxZJw9V0CZHq6FuRz3ud/tlLHkwM2oHjgiFdldgPd2Uc/uZEbnDvJJJHoGG
/vfelvm8clERPJql432S0xIsO91JNZRQk1xF9UA9VsGHFssSXMPtde/IB4GvVdeCdNLG23OCDvaB
NBi8ITNqvwk4FxsxZfOx6S1mLLZ+DgDnFBjAjSuMgxUljLKtYua+K6IG0SMwBIvDPyMb2hSt8aiR
nIT9uAjgF3jBg3SGZc0mDOwNv6r9RS56d+f1jFAl2La1Xzfm2nd5BNysQjYaxc5u8rRi6/r9uMFp
YJPg1tW3cd9ZqzIysgO0I/PMHUzXFnbNhhiL3eg4PNhBdYYkSiZaGZi3cVM4ewedw1UQE13UigXi
kNMY69KfiHHWCeLDze+/DeSehSw0DYrUiWmO39dqRBM5PsLUCp1wNSmwGsra50rHdjzofn1Dfgll
P4mKLpEEWkbqZq7VNonVI8qavPJeHGhlj3y1GBQXJgjsG0ruy7AD2ziCe9QKw12Pax8xt4B6H2Jz
Z08nLgIJdz0615zYVUiX53EAMOpjYcw9b1fPfD4ri1vhOv2Nj0hrbzVdAswr8PelXNrD5FeM2ozI
P9WNjM7IlP0d0uHyXQUyuZucId8nO2ZQ57pZ/j1wyjQKhSfqgwYZaiOyon1WOlFUu3LTNrVdhIGz
4PztCOt704WdTSwCnXaImdDkbK5EqzXE2K0xYA0nEgBIfauzDb94uslL88uEPXqdDoIcTTSK5DYC
sUeMO9TvnlGNx0Vm2pphK9L6xFp2szNHa1RY/a2hj917Bu/umDUFuwaLQHtBntlekztPPX4Mj6kV
HXB7pduVTL4n2twAo+0I5I7tngR6q9e+N25SMRUS5v9j78y261SydP1E5KBvLs/q1cuyJMu+Yciy
TQ8BBEHA058vLFfVtlwpj7yvi8w9tKW9FgTBjNn8zXUxB9ODBXLqqz8UMTO0ZGg3bZtY9U7baxxw
7C3MtxHCbJv2ZDFbPgctl2T7JlSfIAljNFs1/c6KVe1gPwF+BHy8syWLyq4Xd4mAA0MS8wCgnAV4
hzOw9KU++W1pX/lzUe8wrOXM6FCnhq0wTdijEpxyozmN26+TzhKmcSOmHdoAHeFsWbOPKDS7uE9h
uHYWMGq0tw7dIfZljYNANq7IT9eJfYBzyHPjUAASLeQ5pI3pRVAbUWHk9a61GlYBb/gvKXyY2nSU
7Ks8Eoj1Re6gT6HtIbseuN6z5QrrhxtO8yUaJtl90K7l1sE2EEkunTzgFosk/RQMwCb8gnTSTlAO
LB5IjPHLShF1w3TiLvTwjVvRAVwJr9BQ2VTNo423+caOrbtIaTTRoxZD5gju9mqFDNflsvUru9lo
M9iOIuzunBb+cUyNvWk9o8evi69V7eYtuvgujkC57DgqsxPIGvcwhfN3uXrJkVoeij0MzANmpBEA
rhCp9ibYOgWDf9wfDnGWZAiSu2ispWxnu9TOxRI0R4TdnlfBB+fAm49oPlSMt5cazF6hP/ahm29d
gKlXDIh/WAKJ/H5t2k2oFEJhNHZRnshx5ENyCI1+2gPIr2BZKYbpKHJpf60kaCRqfE4dEqFzf8JF
cUwK/ChmOV7aUpeXlaOPFcavTGZyvaWoDneANm7m0MYG2dfhKUAfFzqsQiGlF7t6wpLBJRW81c4I
ZbdGJx8uxnc5wDQRoM+OTogIYtMnX4YF4cxhEeGFFPQO1swGjjF+mDzruUCUsEvzhTwluW6bEX+7
/vPcrDdTlZ7LLnwQQ3pFyKVhVBfyArm9HziuPDpJche57VGQTW+Rr3pO7GI+rojPbyKZfHUCe9wC
HZ92ieUEDzht4RPauV81wm7nNY6suzh3sTUbUExx7UM5iQudR7gxZOELMmRi4zLOzzYBmiH7bJ6m
T6u3vmhVnCGX5h76qEYKYEmW7JMN/3fFdDGuzpk7QwZDaaLogHs56171xZNmrAyrIb8M+gc7VtN9
H/fIi4/FR2wOclRf8BAfejU9We4Q7/Ws5ElRw1xODKVPg0YC0fBpzgOviJ4wHWqPBYJq8W7M5+Gs
6EPao8zeKSfwatNg8h1S6AJ7yc3q4I+IVbc1HPJG3+Ejlnyzw2ixzi0B7MCB4oDj1NFV7uxdyLgZ
YbbDDtC3tTuYz3P7CjNXms54YZROKpmjSnZ0NFdi2Bh0dWm0+2oHwxRkPTcV+dApQn8S084JDttu
tDqUVC2giZtwnCk5qwS7OzzJP8dZlSJ5HfIC8q2MGPAooRBxYwqpHVZ4lEUZ237a4Z9c02cyM42l
m9LPuPEhUGrB2QGMHFyUxaqve864x7hP0b7wA6rkIrL2culD+7q0AgwmJQP9D80UEZZmsFcguEx1
4hTIs5SrO9+U4eJc2oBfD042VOd5Naefs8aiyZ35kXPnjIHch8FAJZKtyv7adXMYXMkc4YiNl0iI
IzkAzk8YApM61FZoHwXQtjNyez7aCltrn3cU6ECEsvWAPjf11RzKLyH8u10xkP7B6hK3wbCiq6fa
M5hZ5Rba83DmViMH6eghCZQHNAVGivx4iugRmEnNz+9Twrf2SxcO8F09ZjZVrY525DdPP/8kiRv3
zg4p+xGiTI5A4teTC830GQkjajA9uHQJYg/YIo7EuBvbZtazQnZOKhazGHIE/nLZH342ikWtGaNo
iKsTep67uimEvSkKTNQtmMjnTT5X55jstMcQSuunrpDcAFDtZkMcWT+MNF5ugTY4T81k89Rb8Fln
6ayHM9RT9G2lyXdXy7DiqglaqFiQaNE29+U39MJFQNnXq1xgXLuUPW6Rgtp+muoINEiVIvdarHRF
aF4SDIzxW2oPya7zVYD7MfJNDfvfXq3LpEPzh+YfFMyqpKMYA4AehtHdOHUiacmA2s/Ru127g6zm
2cdrBF/dwJmDCzQHmZCtAc2rdK3Of+479IKg6MLyIv3HwRyw7/ohlzjEbJQ2uuZTLtIfVkt3bWNR
Zn2oJ7Mm9cSUzeFHnpW+7hCrBNqkkq3vwIcFnNUeO9OKw/xuvYoWbGfXmoE1XrUrlGN2gPQN8heP
aj6wLsOPmZtY+yRHIh3SEP38CPasxpbmqbH5TyrwEWdRa37bSVYLTAEbFob+cqX4IJyDB8Rde6hB
TznY1XJXySpBHJl9n1uk105En3X3s/HkWG76Y3V8mkrQ4Y7eyoeWGiYtrcQW/VKsYx4krMnLxIHR
ryBEP8MQ1rewkHh1rJxX2PcmZpPYHZ+nwumeK2TMEWXQlgf+TP1E1tepc0dxwB22bkj7K0UZhQw4
ndtj0hbuJXXL8EliCYtlMeoM56DM1iuF7OfdXBmeg3lhQerm39D/F8896G84AdOozmu5pGeSlmuz
meCbPQPlghRIR072/HfJUFQXBN+vEx7329wpKD2keGkZ60PxS+PjqFDmsiVPRyLc+OmnvlI6LQkd
ixbE6qDkPsO69cqjBX4lwMZ/HuYANbU1XJ0LiKfODdKM6XlQe1y5pPIJdi3h8Gh7Ac0PxqLxLjC7
YBa05gIR0FIIfNh6VSypCedkYpdEq/01s0vxzCjSQn46F7zT3RCgYk11ephs4mPis1JZmFn32LGm
PyLsYJHNkGYPDjYUwCiAf1dkLrD62FtgvkVGAwRdJ+BmYa6+xyF1MkBFRz+NXaG/aBUzhRpJyAda
qSJDirl1ORmRcrh0RtXiIienezRg4m9C+ekPLAOScxXgfAIjlZMJhaz+sATRgo9vyw5QSZ9+LsMA
avw4eAP+ovgqKRS5im55bT//H9DhL0AHpnshA6R/Lzl5/f3r8DxWz79JTr7+R/+l5h78C2cLqMi0
1Zk8of3/3zwuJmr/AuRgVB/ZmvTC/pvG5QNzsNHMiOF5JRHygoxIfsEcfPs/kZgEK/H7nI1MIrBB
NDDSt72Qff9mpsdxbeGal6tLQKaJyq9I8VwXuScP/cWlvVRR4S+iOStUmn/HZSfuN2jXzPcBwKOz
cZXpx7qJUzrWXP7V4JThjTuM4aUuweCRslqIUlGmUU94g3WArzw9+TjqXg9xhE0SDaQJEG1cXLs6
9rZVMGQEB4Xon3DykfMo8PAoJ7VPjbGbreLmtqpo2Mp5nu5wgMKL2mDrH4dlns99a4gnJnVh+2Sj
a/U42bnlblB9Te7qPG7uBlc+It+OJDht4iPJQnYbQuA3bOfhTuPzc/ASLn9NkXqwZg87HQHyFfZS
tVWho/d+jpTWpqj6+n4qSv0cRQ1GXGOHA7u/QjnrezHehlGYf+rRWSPf7kqx8zLlHpI8cj5GQZ/f
BTos98qGxbCx0MO+xCnQvYz78YFeKUQjx3GjAa0nDwqGJ9b7Vk4Vwij6a6WRo9x4qhpPqHIWl+jY
oz7bimD8wkE5o4XFM3yoAa9ex7PKD5bM1/OhQX2TYbuX7fBqjtCfhk28KXGTu3UTXGOtOruZq7KE
AqLpEeZ4tY0ItpzsuZvBnLTTJUx0eo9OEzJnaebl4yIxS6s0KTW9MPcGl6XxtLh9exX19nzpj+1y
AuPjPZe+152XiSM/hjGM3m1TWdWe2CaJlLkbnyGdNV2tUNoOvQNsr03r9oOFBedHufjyM0iv+sdC
4/jehXaALYVuAa4G1jU5+gHPIfnEWtHc7nWb3PZj3Dx5A47WTizaXStdez+31Xqc7cDaW7ABvvUY
g904UnSXpZZ6myBb0W8wlc2M/3mSvBgpD8ZAgwPjzkJGGKvrOq/2ftjmHxBEt6tNmIC9WVIGM5gY
qkMMHBYOkP+sXBVftIZN7XuBuPYH+BJTa0NRg2q7zccMcVHHwohXWUl5KVbfP9WZiE+2CvHSa7Py
1hZo4hVVtt5UQSloAgap9RJ3RtYthU9Bp3pGonQTR8F00RZhRPzK83NGWow38WjE+L0OngqnsT9R
y+jLMKlsusLjdIXHBwZynejVB3j16+e+Fm6AGLzQF8CMsnuY0MFN3PubIRbQO1TU3hb2KO9clbv7
KvDkskEAoWrYkwCZMSuYwG1IHexCOq/wGefWmoHf4ovnlWV65iYcQOSPMBTingxsg3mZnjawG5pH
woi4hRKKbEbW23s1NQFIbIERXe7QNZ+UENsIIbn9kC9AlLMmuxly392Ffeh9qWl8MI+3Bv1pTHO0
03U8LR/DsPJoerfI8K+lk5+CkNHzBD4UNQQmbulWoWSpDshS2jf4qTrO1gIu3FxbVZw90o1CRzsK
uxTNlb5H67QtxLpbm+4bNomogUxho6+8NWooNaugQEZrUdZjpkb4VaUT4BxBhat3XuGU3XYtaaUf
tKZZsBGx0B/c2nY+DXT0MbwXFHv9oQ5Rn9NXmGfEGgSylzWTdg8UPVmToCq2hChKa3sa7Y+oxLpL
+JBFjZB30kMKy6C5eNvP6VuM1rqV2MVpsfOh180fh1Jn8QuSOCkdkzyqQfY8NKqc+2gfi8BCTnOa
ZPkNPVHhVEcsM4eBg4vD7f/ygL/kAZzUDMH/fRrw/+q3ScDrf/ErB3Dc5F9A6MglDOQEuSlG2a9c
biyk/gXeDZ42sG0gDyY7+AV1jJx/IVjMnwMmZsgIwOC/c4CAX4GQ4Ldw+HxYwf5/khNg//JP6I25
HAceq++EDiADG1Gs30EMcaSQL55s/3tO37z8gQ1z6tm7eYZliKOHpFP5WNZQdw/j4qF/OCJtHLzo
tBbtpYPLFK+DsKgtN1VPLs0xlaQ2gwP0HnP9MNiNVaKh6aNfgHsearvKQs5I9STk6Moj474ryml0
b5woEhyG1BHWjKLvBKa8LqdMIu60JIUL3n+y6dp7SJL0TIagjCak0ZBX45QZaTmKYkt7BXmzv2AF
36AhyNfo9LsA6fhf4Bsds99XB8sPp5OUq9/FOKsEoZoM/wYONt/zqqskY2ZibbVDa5mO9FAs934E
smWA0TQN3E/r4Pj38I+99b9g+37ig/4HGcElkRUCTPUh/4PlAQn2+yUZCmfTjUP2DXw54D66tll1
vvpTP6K3gfcMRXyDjpBTbqpckCRVpUaxEJEfunvPnUZ4BzbQhPngOYXiaOf7Nc3WCSsazaPYS7nm
62M+hKml9+Fa9eH1irclf9Yk/gjBycatNEr+gjX7HUnjk42aPZiANgmcBFzwG1xWmle6sKq6/W7P
1hJ+DOAldncN/l7r7fur9zsAzHyRx3gSGBT0JxbvD3RLTQOV/C395vG0HW8v6tSgLFybNF97Uenf
zHineTmGj0Ftya1wskjdVUWAs9z7V/I7qOfnldCVRs0EukhkMP2/P0YHKp+d6DL8pkay6+tALKWU
mwFh5cg7zyAV4ljz/jeajfGPjcO9E0x8J8EsjmYUIen3b3QL5ubwcNxv+K2Mhf+dGp62/BmeJ+wF
WIrmtuslxF7ytYD89xDRP+8VQgyYMwN+JcrZbzBFZdc51azc5ttY+0ETnQqkIx9qV/Iyb2WUpZm4
0clKf+myK4Y2tPeBQgn/saRcFkwGsaLWcMjgtSUfyjIECLL9Ob+7rJCVi5fTNPt+M5zeX60/tqTB
CRJ44UnbEXvmzTVbTmZFyFl5L/XUD92yw53QUtVGxTjIzn95Mn9+Fxuf+hA0IEye+C21wWNuOyRl
Nb5oO5nilVlKHStsia2CLfH+bf2xCQLQagkAe3YCaOS3Ac0Bk4qTrN2+tIscWNzBSqryh3IWK3jq
sD7uvF3aqE7+1T3xz3vEYCGEtoF+j+86b8NWagDeYgisr2tgOe66BXRa4J8YxSIfmIB5NaXjidek
ip6XvM50t+uHYUgwKrHQ4L4HWTMz2MsxYJJf8ZU1HqfUhMtF0Cw+upF/WaX47ZblAiOwtjz4xOiv
vN2yQTbjYDgNHT7IhcurWKJ1vd7ifIa+2GZd7GxRxwTJCix/wI2zP0YUDTkMWjx2CJZJ5WfLC8+y
KX/ADGJlOP78akUpxcGG+cdrAPZTQXQJNIOSpzFLsHXFPgdlALzTavQwvE0L7ZdjGI00xROBCmBC
NIahOV/oLrqOP6S5kPozHsikEJseXVTWAky7R5BHEz/sy4Pr9xizM4+YoQoKZN6b7+E8OYWz8ejA
rbds6CR4agvqqEdkqUqu0RHgE+jst5PzVGG5xRR8gm67Pq7Si9S9GvpQ3aGiW/O3eVvyTmzyPOx4
Zm6uZ74avbACQ6vSExZBJY35DG/T2SXy14cFHcI2oKjAgxevA6fAgWdDtTM24TFQOpcf5Bw1HGZL
zxBZbkcYntmyL4FzKAAIc8KfYwxqvs3KmIJdewmA2s+0KAN1Sn3mRFc1AIrlyHBftxd5by3T+aQn
zV7SMQSiZYdSI/AvKPP02jd2Ks2Z2cepSxARcS9Hd9uhcl9Vp183EJSU2MzMgCuG5Q47XosFDWjg
LRejzkzArJsIVKzBR6GZsKceQ/VpO4qqHP7rM3rRW8MeuS3ogFu2XAeGw8vXgDWYvGLhq7XICcSL
13FPOJmaVfWR62PlgliAcTzNswQkB9lqgtaIWJ75Rs+KyNoQVQ1ZFrFEPbdH6DLbpcMfr/zhVV3L
pinBYDR3rcRaJzqUHloZ4BuAt/BOqTZhfLXLEKHjmXna5gO9OHLS6CAzWcXeuQWIbnnpG61Yw04r
CtFtQLx30o9xbQM42K20P+uZ4UmrkAJhVGxyt9LRHr/DO7k2N1EmItRXvZeqNtvjAG2ee+QqosB+
WNHkbvbI3pn9O3i9z09ZjDyrYlwDNR0A79L5vApTSd+s5MlLGv6GDS65pIW751/OU2muBVozpu3I
lES8gkvcV+wUbw3xmFX04oxSSVMAptiCokQB4nrE85CyevL5gX4BKvn5pvQxDq8BoDSs4KTnieVc
0WLhkwBgRbjVSo1TwCGzQ7NFTWqt7kXc8v89bmq8wFHJAOOa1HElywAowHu+DMtqggfK0dVz2XuD
eaX9xHzoYPsOTyLAtJ5/SOZe6j4qKiTemXlFYlxOSttj2VwpzNf4wH5A/ajeruRiZld7RcHsVVTJ
6gQnHddGjL+07xPcRhO1gyMSmciU1zkKkKFtHYIKYqXHbGbJfHvH3mZYmCma+LfBsmi2fzzGKCXt
kwZCZsvRN3chaEFIwgMUfgAR9hZQkFfcdE5eIEJNrm6eMFCCxcZ5kXdZWWfFaNfFQo+uByVNl2Uc
rfkCw5SIawRpwrPpfYQqEWkaYT8hQZ+WS9Z9TJo+9dvrbuwSRJ9Cu/Dnek8gJtzsJXRRwCBAVLok
2Uzk7SjCYcwtczQoyymgyRNXhNnwZZ0Dy89NsF2454Se1wqJfsh1nmeXBp/hRNcSIU+zeYrShJQI
Bb0eb3oMrvjJBunFHkq9oq+yi27tVn7X06IanOs18AiVY9+ySrvGOH20G20j8NZfj3PoEnLpEkw8
pRZxTs4C/GFmPivpbRMFET1O2Ll2IVKpDrYUM39JCdPzOzmkJi5Vtmr0hwSWORspR6uA8CSADLB+
MreIDvixRLwLjitHNpTqB2/p8K1f+yW4AOPBTo/rceXCc41eFdLvTq25fsIlx5FaRMQp36SB4M2L
/docslJOPdtRI9KIwk8UDwvxYYlzy7/R9sIQm95rE/gn0UtcAfdxN3TDZm2AUGDBbM3V8tLEPdXI
rzqEqG8WZ8bPpkuO1UBUTfZZXmJBfzaVK9wKuHC0KpHdbdO9z8Cl/5j2mpsvOg7/Za8W9CQFzcrZ
YpW6Jo94sUssWNg8MUoErOCvbd0Us/nd4nceG3cttEmcEfgy4X7ErXl9dCx2pbf3oiGBIE7WmwHW
iyxsMOXWjwGjouWXOyhkuGBJyx2AyUFa+NQ5S/jFame0T+xG1/cJzMOSPTT0RX8etgIlSbTPJ/Ei
Gs6YCwSKLf8q5Uo97EpF0X8piLkMDqO2q7/5Zb1iAd2FzfA8AwBmGglCyd7MVi27C+EFs2hRIcKn
EkQsxgLjdJjnIFbXgERSbfRQkBy89GqOVTTCJFZlPc9oIMjruF9LTmE1+BoJUpxdSFLXAbTwxo+W
2k02oBAX+Rla7eR/DBnf+RmWaH6FckNSu0vaYWjB/afsUywyzmTOSVaj+VXP67pLinq1sYR0EXa8
AJCY0uaT1dVs2444qCTK0P0hQVvvsxI9NA4+CMDnI6wN0G++dJ3tAnusA8cIxi/ZWTiVlICEQCjh
J19nJ5iHctd39rxepElr20dndnL3gIKLg52hBJpZbPPUC6xbUXWN/zCN/VB2R1tEi+j3CbhvfU+b
15NX+Foibg46dFwfZcuu3gRDGA4Pa6QyZG9qGUaDOMY6yFa9sRVGb7tEI3N5xCuwRCWn8+Om24C5
8kAGRQOQ2vir05Rx+y13BTZvyLMAhfielIE3odjGHC9izAGiwT4iLdwHZppvB3V4TBurCq8TWt1V
dVQhnbyaWQriCBLDP5TiJ7fbIdiwrOE+9KRnZdeDy82Ut7+ybxuYd+jczRk29SOmBoU5ULGcaUTw
MC+BEP4OFNiQKvIpG8bkCWPpgGwstWdemEEvJtdsLVTikB32tDLHSkIg4eXuY5M+DhzgvA65DwIG
K8zANhlmYWFlkx5K5JczJJo8nEPii7XPLFLSIO8VR0+A4jGnjGwDzFiOSxTxmYcp6EyeEmJuSEyJ
Sgf7hy2A96ZOjlPfFOETAlEtl+IIK2JMi4g+vQYx9QFhMhgRtb6HE8sqHdExJguebXI3C0XNWRDL
SlD8BL3UmtOZM5y5AB1lpw1X75T4uHEMJ3xLPGJKMzWwvTfkJSh5oX2CyQABsaldzugZnBapybyg
KysOoo3MyQm1QXOlyGECmQPxukbd+hFHMLD82y5NNB9mYzjIuwSbYeD6R9R+iSiVD2a33uLImnBF
bSpGZ3hGiMTkqwkybeujK6ch/DrPfdsdmFmhAI1Wm+JYlAKBV++8FZFJWZAxMWskuzaUzg+w4gs2
NMipqQkygdPSN9hEAtlD+CL2ELD8xHBwX2DpTbsnHBtzSv06wXynYx0rHHWIaGECGARFfRhDLKTI
MN3psHBqKDrqCZTqTJgpzRVMowUe/vRfK7H2vEKbSSDyR3+ozfnEDlpe42Mb2y4xMo5WbbZiYZMH
3AWNToOnmhlIdf76GDkwHYeZmz3JezBEmjv2ED7lGYEaiJzhus0qNee361zaafJZVVFQVqdchFkz
n/mko+p+BQfIXTmrMM2nYWDWkp8JuzVJhS2Bisyb2V1MTRyHPZuloV/naGzA7CGSO79yyVIyXD84
LlUnhiE42SIbVXy7yhx/x8uQySLXs6zI6KAn66Fb3KMZRpKJI69vXhHa76bhBfuFP8CCzyRqTk1p
XPSO2WAe/IvePfZuhOsbAoI/T9dcKbg1CEmDKw+3cA/IAkMPqYaTkqHZjymKfGTWNitQ/kDcq+UH
/r35a7KSYb2da4AD8Q4mOM3QbZ5HJjWswikzybwnzNW+vh6VDHgu9TRjAHMcRgJfc4ljjMq+qHjO
iuEUOFEV8VajvM42LRZygvLgD77Zu3XrAqNGdDhTcpfVTEZRkkHUyCOpnbuFZzvhXMN3tevALdhG
aJAejGNS6wR9NXWXRUkxPKsBfbBmM1YTRAjQtbPvXfozJkCQZwKXfdbYrikCS4HQ0T0TTfNARj8h
vaTw5DnLBe31C292qZ+AkS9aHbXr9dWzyh3NoqSvmc+Y2YpcYwQ1xd0WTCJJDH5VxKCrEhIDnWUg
HQEf9x4/YQpH43ixLEu/eArd/1vmp+CzvBzQpnHnGLLROsWh8KZ7JPsZhqNU4bD+Vp6YojsKY5OF
DdoxRX6EfCD/MhMd+yMFJM5TYzBqOhM6tlYQZYMKWnKUJOjWR1bdRFzmnNS8Z30kWlRPqB/YTmHA
19PaA2jNxwpicngSUaBlvodwxdY/QSPLKVWqmDzq9dWD+GNSq9pqkrbZYJJejz3+0QoNSDS9ZtMW
s1JvMVsSvuDc3tgIo7Q9C7KaijtI8CILt7MTmVecajkTV4zRfJLXZS6zIzMkPX0IdbSOZ/GknfoU
jy41BQeb5ZMfeFoqQmdYQ6gkc/XlQKwq+9ZkouCTiOLb+bVqhP6NofoZ0EGHIEXCP4XbkYacC4so
U6YKfC0sQHuZi+5WyIPZlrdsQcNDxhirnvsqLtnoFEk2u3/O25ZHWjiTufSpRSW1wet6SqXc4xbk
V1eRoDnCH64LOwo1OhOwJI/RyrcaZyG8YkOrGFcmA7nXVs9ep02FzqzNRI5EjybRbSDhci/vd43+
l54RhFD8QhjoGOGINy3DGEzfDKdl/qpTaepMlVt1HuwsH/25ZDNOA/f7l69821WjTYU1aYD0DON9
2O/u7z1djOLa2Jah/BqEs5nevG6NOrZMr/L9u/vzqyInJscFcQ45FNbr71/l4ly2KroTXwsfNUUy
z9D3FEkhwZrY9f53/ewG/rNXDcWdxqsXQFmGyPnHVGq0HYi1deV91V4zUchMeYNg8jaQCPeDEx0a
h7NwDTuCxoSA+EgTRdV9XG+FdKm76UKYyUZCyWtiz2tk/jX7AIVuSoQ2wte3uIzCfuan9y//j6VC
stYmsXXQswDG8ZamrxmEy2yOgmdZOJrr4IAyZSGHKyXU+1/1x57z6HcnjIKYBKEs8bZ1TBpVuC0J
1HOSx960nNIlLudHZ43MKxKm2fzXLfd2hAKm0YlC1w34ThQQ3jJzh3704oxZwTP6vyZGSc3LdjsV
RPY7MJTmzEoT8n2SiYWfv9cokA03RLsmOHv/3t8uM1NTZOxo0jImxSvn7Y6cUcJUc5J5X+hJUDou
6OsvL3EbmXL+/W96u8oQrG3u1hCSIyZIb5vXFYlh7Dml8wUJzQidOFGb0rwA+sIhn7sma3z/C38X
CWBAg10SbWeGvGiUkDSZW/+HXgjKfivBZBm+DC1zonw/oO9EmCMoLjzXdOhrDY2gyJY82UZVkHMy
vn8BP6Fg/3wDSbU8NwE2CRkcEJr3NrL4WV47Imq/9Lm9ZO2eWdaK6R1SdEl5fE1b1JCb1BhlLBO/
fzXFrUCallcTSmQLz+bXxWnKwLR4aP0vvMU4xnpUCyt2BBwJYzV3MYhvaD0xKBOnkkTraA7MYamW
qUOlEftaXvyNR3QiF5EQ8JYXZ4alDS+5okW3B5ZZuBI5MdXHK1h3yGgcQ2o0aZc1uBFVzFjA/Zab
UBTkNpA+zREvxCC4rOi1QT+S2hM1q8o1SRMSPz8zPtcxyXJawqs1dOdsZv3jrBzoTLpKK9NkaSva
su8v/x8bLvJd3w6RVYFn+ufWnqgscstel88drFZy1kxIUwIlqzQZwK+W9ftfaeL3bw+cUJv8nNEg
vATG6M1cmZkTiK8xnj8nGQok3n4qMIK8CuLIraxre4SDlG78OpkoorSD5QtN2LoxV/P+Zby9cw/x
fJvIaeTCeefeymNgKtnOPMv8c9XR/jwvmkE2DwBg3OHSHeVfVDHeRhCP5AwH79gP0aECHPlmk4eO
nRW5GMcvCp3i9TEoI7MtylKYzOr9+3LfvNJ8ehyFaP+EUL0pSu032UE2a7uucQ1+aEdpx7uU9qXM
DhltVCrdAgop7wID74Z/RDRs2Jc68JJHirUATQNBW5cWDCWPmd+LGZVE+giAzMiwC4xKnvKIIPCC
1EVu2lraMm2AGKV7XkIVh6ZNXDVMR+6V5XjcnFUFnEWY2plJkaMaE68pCCrdn1kWcbSGFwIp/C/a
J2/WmzVAuM2zeU/RYPpzEBwEmUyacNIPU1OakzntGFWA6p87Kuf319v4IPxzP5tnSvBCY8XIhRFH
3+znuRP0VB0/vY/97ud3TQGt00oh5MzRRKgnBL3O3mtAOqxCqwHMQx19/WlQk+kQWLPN4gZ+ZPqZ
1IKCSOc2Y0pHwarKyVovR15VnJAK0VTzcfEmCqY9IpSUx8VKUFOHX4M/pkVmiATH3uXdWWN75Xeq
a8wDXwMYNk9oMZMOR6+tCeXQAZU7LGjMkywdshaUFFBC4bnLoTCN5V8jNN5I9m7JzINzL03pckAD
cIBwdn85b+PfH18UoR8TubYLYCngLERv6fdTqecOVIzj5QsW39FTObSBe3AZj57CKsYgFSSlPKC0
l1zguV6nO+Gn7QnT3vpRZYWtNm08wT4YMw8oJjojmxBOzENK/Tre1nqE7J3Hyj0VSfmhYdT2Aidn
FKAKLfhszHLCGwRMu4vcLsYrTqR8pVrPVbWzoCJ9WpkjK1S+UQncCNiT/o6uYfVorRChQSbrfN6O
yXDrcypVB7+2oD8vg9pJsfR7ZuL1Iw6b/nldu0wJSiFp53XVzAhPOvUXcAABss4ZhINp7W1nBw8w
unc5n59F3jkBkhFhTgsjG8ejW7Z4RcDdeoSZD+cxti2/3aHHKT5XUzJ+AyM9fAz9cSQtSqdTifP3
gTHBAu2OeRG68HNSICXsNxAtsD6Vc6Jo2ORl+WlCgYaueQqVXaLFfr+WEy0xHyFPun2Wv0VJ54Mv
kRpxFzl+cfBseMinAGCqDpsLCCIFtj5LcfH+S/bHhiD9Mug0MhXmQX+k6ZA8ElRKhuZb3wKr3Hg1
2vaHxsOq9C/R8ycu4X9OJ7Ye9ZTrMo9HkYpz6m1tpd2mchVwlW/ObPwBPZcouumoA9BgzuvoroWJ
cVeMqSU2dh3ATfYUtoxHVQThTtcSNBQYtvBmCIfkvLX66IFjCBda2m3ysWk4011s7+FjSMf/gDNp
+wMtsfiypWv5AX0h91MCbBjZbwh1yEFXiFs3CY/XipqQpkbFiMqZE/pNQ7J8K7tM0mGfBmhwgf1s
a+ltV+qq/yhF+LkiP1efNM13SdLevIwdrbeoD7L2G++KvsW/tq32Yd1BwgkHO3x4/0H/HkxfvywC
pGhSLPLnt9kg4qKk1UPSfoNm14DP0va909LbhlNbQYDyJmrvrGs+MJ6Nqr/kwm9AeHy5SQNIg9gA
OEe4b1MCx0K82o+X9RvGi+yyvPDyo9eV9Umv+rl1kvqzB+56N7kZQw+cxULo2UvQ7t5fgsAs6G9b
MDJgTYMHQb+LY/zNgeJUacP4II++ZRODA9ppWL1oLEaT3ciURO6Uj7A2Wi1AoUE8N0x7uuYE9ye5
UiJUErO6zLpZncw/eetC42xIky9NQT99O1TWVbG0EW592AR6jXdPD7RGfIXduQkZjC3bVWrGLmU3
pttIJEb1mOL7MEPZXsKyuPYiXHGhAganIuvETYNFo0RGbZy+LnX+/9k7s962kSwK/5Vg3ilwXx6m
HyxbthPHiePE6cyLINsKRXGTuIiifv18JVKJSDtOuiuYIQZDNBrdsVNSFW9V3eWcc8tP6C+FNzDo
uCDsrVZNDL2oyhOQ9P7HKvIWy/FirTKBxRYQOu3FKAE4UOEphHAn3pqW4l7RmND8rJHVRlQ8DEGb
v7y4Yu36a2uSXXC4pMDJ9gU3S1LCvHdn+rgOTOtaobvp3Sow6vo0XCfqtVYJCfSXP1HrAl+xKocw
C9QteCREvIDGdS8zTdWjLObqnC9XS9RXFEMBhl/WyhsSlcsJhYiCk97ys8eVgWhR4G+LqyDw1Bv6
9BmTn3yXZ0wLTxRML5AsHdJiby8bOrW2cFuF0MaIQEXPueU9OIKaulSSzPHancddXk4vIcHe14C+
YeLbm1X8N5YEVWEcMwNspEn02V0SsDh5nO+caI5mC5xhGy2b9zQYXkRXAdJFE3W38T6uUdWdoOMz
PaMB9PbLwgXafrGgl/jHn6zJMybhmiJ7iXECjOtjQndxWW3Sbbic+45q365tLf+gRwo0f1KHb7hi
yusSWunrlZnEl+gyaKi3O9wJTlRs39P20wXymlSbq0Apja9gs9cWZIUg/Ilc2l7jrWu4BAkcvnCt
HDDUfRhnVkHSdX1ekr+lNETGJZ3+K6WD0uZ0Hdc0nVP1kNxUnNIVqbDI8tKl27ZYLx9Wd1R5Hm0E
FdSestR2YLpEG5G0p/iRKDnqV3aQX6wN2kjZ5cK/9C3HN08gp+vVSV5rOnoYK/pbnGRIW4/p/mmt
zhUMerIMC+WtZyPeCHXQoWGLeI31tsIRWVrI1/p0XqA/kBaEVzEFemIBxFboDL+OYFRskIc521Cu
vrM2JBXwIvNbyKjJ5SKOjOwkcwA6cYZQ6Bvb5GvfG16QUCwH4gkBZUtFsLCjyB/noFbeVisvz0/S
gDZNY9Yv1S6BFVXZuWr7+uciS4M/Szo5fDUDPSBJt1miJfITG3pybSGWCXyeLQ5mmqCyZ9CbeFrH
3tos52S91/4nbjcrH5NJhO+Sq5tr3d6E1JTyne0iVmqlXxd0zApPdlN9VZ3TiCe/s7zIv1Ih6n/S
aRpBhYRbYJIts4jN4C/pQrqm3Nt86//zLD7WK7rfzR5j2scGOUHKQ3FMnQRkaRy93ye60vAs7mdx
h23Z/JWDqLSJBjR5cJP0BMwz0icHooWC3jSEZZ3MJbgljX9jCAdRaQu2Jfq1XOlESJSbiNtbtqWh
jnRdJEUsxB2tvyoq3fWVwZGSLwV6TTpYJzts9EV5l9pKN3PDVC4gXZtwGZewhksw9T85N7v5k+Zj
8NBoDC9y9E/Sszstp0PpbqPQV8rUKArH9alRqu47Wp9ywR2t//vmmHuFruD7NCD8+Oc/ukf0/rPI
0hhCKxs1WtPi9R1nKXkXy9zbGFOhKua9Q2Vg8xbgvfHa3OGRruz4p5c2MMSOoyA+knQ3mxpHjMby
jipu9aPEKAUeCxphNr1Aoxsy5nSdFldpRqX0hHM0tcYud+cdSHRDn6ilvwGeArm/PrfTCn0T3OVy
bG02JtokW1qsrugYcAEAj8iu9jL1PtkGGb1ec+98PfW984rWFefchKgmTrfJ6zrT4hva+HnnkZIV
n7TCTl57G5q5KtM4uJ7WRXBt+iQ64YEiqVqvVYi0fl6fASiNb3TF3IEeoaK6IGC6c1b+W7WsgzMa
Hye0PYoQbEBR4i1aw7Y7XiyN8kbPy/grSinpO+p3y086GnkQb6fRBG5pgv4NAlmQ9qsLNZ2Cld5R
lnY3anqSgdY70xbbFZgXI6fnWJFeg7+qiIJDY6ZGvnKBjur6dJcp1cUaCgCM1q03tceuoqcPECzj
K3sn4GfpblGeQK5FzC1zzQm1uexLECpehTTgAtk8UAI12n/5F480fZ2jg7mCXUqYkIyrKXY+Vhep
SjRmxMk9bJjVFwg97uelF+ofPF/1FuNKzb3HpZuvliealzmit3ENg0hZBttJRp4BBX8c1vtwQUcy
1JvM6B1NlNzV2Db99Mopq/JNzf2BZif9ocJpkJ3qeoTtLUFFnphQhN4FBuILW5oLT7fL+sNi7dFC
iTL+l9iB15lu1WLibmxFKM3Z8WMWx4vzRbJ4qDOovL6B5ic62ki1aTuQL2c5i7OAu/p2DUPqM+QR
5Yb2Zbsr5MLIZORbLcQ526iKaKs4pXF7qtyatK69nJoqJYIqAW9Qc+HSvL18hN1R0DqGLmNnO39n
J7Q4C7zXLEFOptt+WBcRldsKxIRQcqAN4KNqIGNA+RYkTLElQe1/8nK0N9aIEpwrK4SDkBfdjvNt
lYxT0spjj6bzwEeKN7QvM1FTL/waJKW7nCE0C5BVcf4FkME4XSC0cLalAvZhWkX6lb3I36OXUNE/
3HVMTJvdswVv8NYITR0u5Ga+jR3Ao5lS0OM22d0XQgKDN2vdr7Zh+C7wEv003BXFB+SNwZsW7of1
2gvOSmv3J/JUxrW+g26q17v8WnF2u7PKs6tblLqgTmreZlLH5k1SxZ8dY5qSBQpd4BQnhb+hMp7Y
YGGRaC5JedjkKJcR2MQVhPBdvqSVjx+H1hkiF+iW1dEaqR4X2Or2kjQQgMfxAh4qLbYViLF3YV4J
OvZWL/PKZyHS9Skyx/nyo5ktXb+IUO1CKbP66NQU5z0kxX3UZhZZOKZ3Fn2IrbVqCxGIJDmvNjs8
tq1i+u7EqUPdukR8LldPkTqt3UkOFmBtniDzY9N4utr5HzYhLcknxirY+Nf2OkPyJo2zpHrv2wo4
55MVcoqLN95U2SA9nU8r64u+Agu8PFETGmqdUevw9LtlWSnWZC2a6z06pLSoANHvRXkd1iu/zG7J
7yIoe655efgFddnw1tvEYMBUETulsWNdbIDu3jnTGg2/qaFP6e5TIrRqbTcoU1S7DRGhBRLi3CoM
43WlTxGm2G6tCz1WCEm2YR3Up6gGaB8B+tG2L1+LP3am9vQWuF/1YOvJ1IXxBiLCDA3jEq00Phcp
Q2K4MjIvV7mavA7Ib50VcblDl289xd+j5JO+WZsmTUMcUEITje6Lp1EW0OF05RVInanoOyo1bY2V
KeHyNuO/1oWS3O5ydbpEZ1EpV6ebTRXfbA1zNTdJUl3xRQJ/EuomwMrai3enpY1E/Rm6Aemlq0be
u8gK7BlMML6fEW20CWja+AYQK5mLED8aQTKqRIAo6KDzVXez6M5QiSkg3Nu7Uxgd6S1d1shD5LgR
GocHQB32bXS6v1v/Z7zAdiLCSztLiqCob8p5Vn+Y5+Qk8kNvYfHTvfPwMf17v/TyQG1X5Z/5lc80
LNl/qf03fmmMiAJ9UT7itOIKeoIFZKPd3jz/eBWlCTnD/Y9R8MH3FPAIWpDsH7y/79zql5bh5Rk2
6/ny77w0g/n+1Vw+MgMN9ckj9+7bd/oLq2CaI+AYKBNBQd0/+MrHq8ACjXSq8ZSshzd/FgBnskPj
/stWoI3IT1EppDS5f/A+j+fveSPQAWRISSztn2bBj7bKjzbDy2/4N1oBxTfpVbBGrskE4Y5/m+Xx
Krg23HWS0rZpN6vURHX/+VV4SMukEGeSH6TJcaSpC7TDr1hCb4Sj88AbERDCwiYE2T/M8XgNsAQV
kBTJTFjN4hncfsCERRb/V1ahF7F/XwW6LlmUAgmsAQkdT99F2MB1iAuJQQ/LM6zjUDQA4ktLTd90
RhTyYawjw3CY5fEqUCcdERVrlLyH9/ptUHyS8zfIqsAdE+ddM//+ceiODDLaJFao2omH62JYVgB2
WeACpKxA4yWTWYRez0id129ZIwFg1FWENcTTrPd//hzs7d/vPgGpflFpkZo+m8DkUoTsSaJs//RW
AZ8A0QpSq989p2EZAWR0T9YI8IyIiYVcWztLbv5jW3CtETBFSqekofdP84GDsgW6dcvagjrCCkCH
GK1/xAVzvAqOOaIbGczggykM7likymzLHoumPvKQLUMChp0vnp5v4FgjmpWC2qGWPExbwL2XDhW0
kQVmw+J+bBahdzcgfeTQhwoseeOODmgniBK/9E7QR8gDg98EMrB/ejbgGfiPhJNaezWIWsWwTkWq
wALCKHc3sBM8gMzk6xtL752KVE5HuI/oY9Jkbv8MbRV0B10A2VXQ2O+uThevZo5ib3VORbYKFSkV
V7H5hf9WvPRDP8GwaSUpuwqc/aKUBp2jXYbuKrgeBwKLhBbqtx0zrB0Bj0P6XMBlphwiYGzd2Tv2
iFoW+KpDvDg4GyCv0/rvje7T38ofGSNYFKTQDpdC71RE9Y7UEvpfKhpR4mkC1CHdDcKZl9wJhk5U
yNUn+EH7p3c1ugYeNYkF1Pianw/OFsStJbkItjkSwsiOqn9PmB4fijRXHQHaAMWtNWH6gIzAQU1G
cvriHIC1ZYmO5s/ZAB0RRwJUTgZp/0kDmj3gR+m3b1qkCLlZweY0lwGexvHbt70Riovg4ECc758B
BgpkNWSNgHSxBTsKLH0zy55jALlzhKoOoCi8A/EMMIGArp/sKlBU0AWp8ChdfGwLsIBG5FeIK93B
zR8j1qWPAqwAZBLXXhsp9YJmGmyLqBmmpT24IAEQjtCYlwoSDORxyQc4XPrt0z0LKCcQJuIee+36
DO4s0Dyrscy/7xkZArsmIGg/iJQ8EuoGsq8WCI39M7ioWTdx7CRNgc4H0MuhaxF8Nk/XFMDOES9S
fRMqxsMKDjRPvrpojvYEC8g0zeR7l+L+IBBBIjnrvQ0MbhEgoniNvyKxE3B8wEmSO2kMXVx6x9eB
R8qA2wDMZluDHpx7aFgAH2V3All1zBz+7w8q7fudQBihQiYVz/BsQUUwW3YV9BEa6URC5M4Pszy2
BeJFVHOpwbVx+YC8ZPSs2+hVYiuQI0VFk4x5exr2kgakTDgKSEtAjdk/w/MPhIVKGoHBhidjAp6g
5x5TUxGSJypnRbM+g3MMBOZGevrciUDPhWRy85LZVMd7wFXxHEgVcDs0qzA4I6DIKIgXck6iS85E
F3iLH+RMVIqwKKPD5vq2SsNyEEh56bKuMlVGqApC9qRnBFRTbCIRgflvjGB47iG4MdlL0cA1MESr
rEO83HOQHG+koVQCEboFHg1uKyBqKr0IIIu4E2z9kDrpXQpUFzkp0V7S2nLD8EwBuojsqWgCKiAa
MhAk+LbfO6ciVyetO+iwcCg17w+gYTkImux5QBYR+SdCwtYJFB7H8SqIqNFBaIN1GOjdoEGIkvYS
TWBGUGB1elvsn56foGmUnkSLPZikQ7MCg3qYdD0BBwnxNw9TeHb+DncnqQUT4bbm54NbBRoo6NJW
IPwgW0y0fThoj/eC44zo+OIKrNq3VRqWh/Bcv8m/ilA2qaBBRBbpxGYZ+ieCNwLGLuDJQ80jkVKU
9ha5HRDDA+9tfX/Xx7ZA4MTHiGPxEFkN7VzQiRxkbwdT4LD3aintu+7tCI8SnEcmBWje0KaPEy97
HlBlFdgNpAPaWnLPZSatTB1LYLRarP7g8khAIZrvJJFBcEa6RaGNBHtzHPRMgJiRuMkRkhPt3fDr
lvALvtQ3HtB4EUSPewZQMM+fIwr96BcOvIinP29ZL4LaIuD8nV8UhKDmsxusq/j/Pzroln3Xw6Mf
Hrog7j+n/evtBJ9+dOezDrM6/OFFMM9m2cMCKWLBimq/5vUshkX0Ywb7/nef5TF9C5t/MnCvD3FT
ov8+wye8+18bNwtQGJkdcyeaRLf8wCF9PWZ5d2RRRpEdeTyLgq9plgSdb93sJemx0yjNZo/p4VsK
42vAAPIjIxHyUAQPZdEZfA/ElB38dB7Nqlk2Px65iUSlR25lHF6lX1+N06iM77vLTts3Ij3ZT5mw
6sFj53227BXZkc/naeZ3vzI1JoHwkR35ghUPgsM4wlBaroHswJePs0XHANsQSnrcKAqSNOjuyMYX
kx46eQxmvVOkKRxLj5xWXbNooLuyw755ejY1dBnpgRmgfAjrjl00OXLZoa/SMsifLHNDfZUd++0s
SDqnR4sBkh83q6NZ8ni8HC3KUn7oPJ89LMp8XhQdm9abupT0+MED8sqzLq2wIZLID81dkKdFx7Lb
gEB+7DwP+Ge16pxNbbXqd4yelll/aBHJSA+dJkXvDGkpfLIjX8/vs34D5zYUlx96M+veW2Q+BWxM
fuDq1cUsXuWLoHuttyjd3zH+63mWzzsnFeQYQRH6HYO/nW+Dh841xuACSvY7Bv+SZuFhpH180JB6
pIdOs2LxajzLUm7K7uZsihu/5wNOZ2F/7zc0Pdnh3y2C7oo3eXjpYcMIj6Sry9UCQaSHzuZ+n7m9
RxnJDvx+niR5HW1mvTChTUTKDv9hkT7OX13mT+62hk0iO/xtWv7AENuC8+/5gKeG2GpIyA7/kdWf
I3HccSlQRBdUMPmxt92okm4NApklO+6nYrY4jCLOlBb5KTvs3TyLudk6IzeFYumRAyKbnnm31QbZ
oT/PuHfo4Nrdmi3sSXrweV68unvuyzcwAunxg/whpeNcx3NrCU7SY9cp2oZ+5202NLqXR34u0/RH
JyV1JhJE3dzZT3+BDJgY+CGaz7I//g0AAP//</cx:binary>
              </cx:geoCache>
            </cx:geography>
          </cx:layoutPr>
        </cx:series>
      </cx:plotAreaRegion>
    </cx:plotArea>
    <cx:legend pos="b" align="ctr" overlay="0">
      <cx:spPr>
        <a:ln>
          <a:noFill/>
        </a:ln>
        <a:effectLst>
          <a:softEdge rad="317500"/>
        </a:effectLst>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_xlchart.v5.7</cx:nf>
      </cx:strDim>
      <cx:numDim type="colorVal">
        <cx:f>_xlchart.v5.8</cx:f>
        <cx:nf>_xlchart.v5.9</cx:nf>
      </cx:numDim>
    </cx:data>
    <cx:data id="1">
      <cx:strDim type="cat">
        <cx:f>_xlchart.v5.6</cx:f>
        <cx:nf>_xlchart.v5.7</cx:nf>
      </cx:strDim>
      <cx:numDim type="colorVal">
        <cx:f>_xlchart.v5.10</cx:f>
        <cx:nf>_xlchart.v5.11</cx:nf>
      </cx:numDim>
    </cx:data>
  </cx:chartData>
  <cx:chart>
    <cx:title pos="t" align="ctr" overlay="0"/>
    <cx:plotArea>
      <cx:plotAreaRegion>
        <cx:series layoutId="regionMap" uniqueId="{442F364E-9FAB-40A4-93F0-D1E4272D8A59}" formatIdx="0">
          <cx:tx>
            <cx:txData>
              <cx:f>_xlchart.v5.9</cx:f>
              <cx:v>Qty Sold</cx:v>
            </cx:txData>
          </cx:tx>
          <cx:dataPt idx="47">
            <cx:spPr>
              <a:solidFill>
                <a:srgbClr val="421C68"/>
              </a:solidFill>
            </cx:spPr>
          </cx:dataPt>
          <cx:dataId val="0"/>
          <cx:layoutPr>
            <cx:geography cultureLanguage="en-US" cultureRegion="NG" attribution="Powered by Bing">
              <cx:geoCache provider="{E9337A44-BEBE-4D9F-B70C-5C5E7DAFC167}">
                <cx:binary>1H1pc9tGs/VfcfnzCwWzYvDUza0KQFKiVkfyEvsLipZk7Bjs26+/ByZlSwhj6VZ03yoyrrBEYIie
PtM9vU3zv277/9wm95vyTZ8mWfWf2/73t0Fd5//57bfqNrhPN9VRGt6WutLf6qNbnf6mv30Lb+9/
uys3XZj5v1GT8N9ug01Z3/dv//u/8G3+vT7Xt5s61NmfzX05XN9XTVJXv7i299KbzV0aZouwqsvw
tia/v70Iq0o3Zfj2zX1Wh/Xwfsjvf3/75K63b36bf9ffnvsmAWl1c4exTB0xaQllcmJ+f9G3bxKd
+bvLhk2PuGUxyYSyv7/kw7MvNynGv4Si7/Rs7u7K+6rClL6/Px75hH5cuHr75lY3WT3xzQcLf3/7
IQvr+7s3N/Wmvq/evgkr7W5vcPU0iQ8332f921PO//d/zT4AH2afPAJnzrTnLv0Nm6vy3tfZA3f+
PTKcHdlMSSWZ3HLefooMoeaREIoQRh4euoXkeUL2A/IwbgbH1fVBwnF53705vS+r++GBO68AiXlE
mG3agu0XFosfSUsJ6IMdYvzh2VtkXkbTfnQej50hdHl6kAidbbJqA2l+RVXGFbeobVlbVQa5eKLK
oOqUSZTJxBYe6+HZW3Sep2c/Mg/jZqicQSkdoBq7vP9abqp488CbV5AaciSoRZhlyf1bjH2kiAnc
bLW9Lh6e/SA1z1O0H5mfc5lhc7k8SGw+DRr2gP/AnleAhh5BFCSVZCcS6qnIABbsMYRzYZpbmXl4
9haaFxC0H5kfA2fAfPp8kMCsdfeaAkOPTItLYXG+FQj2FBWbHQEPUxJzd31mkz1HzX5ItqNmeKz/
OEw8kiTMdPiKmwvH1k854ULsBGEmKco+Ihy2mlA7SYK1tt3YtpKyfgFF/4DLj5FzbM4PEptPmyqA
Eqtf1Va2jjgMYWEp68fW/njr39rKkv9wc2AaPEbnZTTtx+fx2BlCnw5Tek423SYMHzj073cZYh9B
VynLZFBUT2ARYjINODV3mmwGy/OE7IfkYdwMjpP1QQrMVZxsAp1uXg8QBrYrxrHFbPcXE3x/jIuN
Xd9UzDStnTjNlNlLKNqPzM+RM2yuzg4Sm8krO9mkOVRaef96AMH3l0pIYrMdQjMLwIJJDXOawhfd
IoiozWN99mKy9qM0Gz6D6vLkIKFaJboM715Riqg6EjasY8ogHo/FRyFmpizG6SRC0wvoPUbnBZTs
x+XHwBkiq8O0BG50UwdvFptY168IC+dHnElYag/KC27+Y3QQujmizOQ2kbPwzEvp2Q/O09EzhG4W
Bykzn8LqVmdV+JphTcTImI0QmtwZ0nPhsY8sRiFX9n7heRFJ+xF6NHQGz6fDtAyuA4S/36yrZJPd
PaiYf2+ucXIkqQIEu4i/PXN1ps2HKGVKvnN1ZurtpVTtB+np6BlO14eJk6ux92zu9OthhLQNwmVw
RifbeXrNLDhiwsTjlkLi5uGhWz/0JaTsB+bnyBko7mHma97fZxkSUvevaLbBrlYccUwud6Izkxwl
jxhnlEu+i4TOwHkRSfvReTR0Bs/7y4Pcej7Um+Bh6f57ncbsI0anCDTdGdSzNCchUHqWopTKWTDt
OTr2w7EdNUPiw/uDRMLVEJTbOrxt6tcDBJuMsAQR7MHDmSkwi8IMUFQROssGvJCa/bA8GTxDxz1M
dD7dV/Wbj2Hph1n4ilY0NhjJKULQD6nOGT7KREyHWciG7lKhM1X2YrL2AzUbPoPq08eDFKQ/ynDU
2WuCxI+ozSikhO8Pe05abTLTpNhuOADxsSP6AoL2w/Nj4AyYP74cJDAXm3J4XRt6ss8Q2USm+anz
ackjyyQAzd4hNhObl1CyH5KfI2eYXCwOFJOq2twGTXVf19XDsv33hgCnR8SCJcCtnXs502twbqQp
TMbUrDrgYvNCev4JnifD5xj9cZAYXQXhK/o0SLFxIgTj9q5+A7LxOHCDsJplIiKq6EN5zcOy2Lo2
z1GzH5jtqBkeV4cZ4rzYhNkrujNcwF2Z9o9HBTOPAZH2ESWItCFZvd1++FNAniVnPyK7YTNILpYH
KSJn2G+b23h44My/12AMyRnsLPAi596lOKIKtU/I6+yF4yWk7Efk58gZKGefDxKUC53Vm9c0xLh1
hC1DENvaX7FBTKRAOVIFks1l5HlS9mPyYw4zSC4O043ZRs/dTalRufGaJjKqaE1YW5T89FMe6zD4
McrmJspod5vKzP1/OV37YZqPn6F14x6mAIW3QehvXjctoGCU2Zba4fB35QaLzUY+ej9OFy+gaD9C
P0fOsLk4zGDz5X27ec005xQ6ExIlgGD/99cMGULkkYTZpizkBHah6MdO5vP07MflYdwMlcvD9P2n
lPrFfR/evqLBzJDppAjCkEfh5Me6jZjyCHU3iNGomeP/Mmr+CZefM5ljc3GQ2uz4XiN89pqbDsVu
j+AlcszfJWKenVHsiHMOJ9TcVTzPogAvIGg/Nj8GzoA5Pkz/0t0k4Tddvm5g0zqiAl4N9pG92MAO
QGTTQsE63+00D6b7LoH2Ipr2w/N4PjOE3MNEaJ3dha9qSWO3mXZ4C5VNu9csCCDh5OAMh7R3iZyZ
Pf0CgvZj82PgDJj1YabPznUTVq8MjXlk46CGKVGXtn09hcYmMKUJcmhqh90MmheRtB+cR0Nn8Jwf
pty8v+9f9egTOeKSKQ43Zq9Ss2HDMVTVWNMpm+kFG+6xjfYsOfth2Q2bQfL+r4O0Ai51iWq0/wMP
FJUYzGbWD/t5Vo9m4eSAgvks5a4oYOaBvpyu/SDNx8/QujxMD3Rxn6BK/TVrbrHzmChSl/Qh2jlP
3QjImJJIiO6KO2aJ6ZdQtB+hnyNn2CwOM+Z5EU6VNa9b1DlVztiEs4czgmS29/AjYqPcFsnQp5rt
RbTsh+XR0BkuF4dpE/xRxq995JZjywck7B/OD07dA5iNpA4aDHx/zWTmJRTtB+fnyBk2fxzocfXv
u8+r10LjXBQMA/j/KLn9/noqNrAWoNSmEoKfJt1ju2C7dzxP1X6Mno6e4XS5OEgr4f+g0gb5HEKV
jTYcW4hm8TULlTgQMc4eIqMzGXoJRfvx+Tlyhs3HwzSq/0he9+C6xKaCOI1l0p8OzZP4mqBH1LIV
h0P0dNd5npL9iDyMm+Hxx2Eejvp4X6ZIbz2w5t+nPnG0w7QExX+z0gBUC0qcYrclgp3fX3MZeZ6S
/YD8mMIMkY/vD1J7Td16pn95Hr4eKgx1GRSW84+TzzPDGUejUX9GUaq+q1WfOTgvJGo/QE8Gz0C6
uDlIkN6hML0aknbzqnFPVNcoG2HPnSH2txMDlnWkmFJT85Qf29BjU+ClVO2H6enoGU7vDnO7mZIo
n3UZv54koTgNlYGUI1SzNZfnak7gZI5p4mDoruBmJkkvoWg/Pj9HzrC5/HyQMoSN9OvmVY9MQ8mh
FIri1NpeaHC0Q3HUgFBzF2H7u0XwHEH7kfkxkxkwfxzmmc/1Hc6yv6LEcPR0stE86CFZMzOeCcFx
QxwltJQ5MwmeJWQ/HLthMzDWh+HM3P6yq95W22+ttCd3/m9bCtroHoBeHEhw7hUVBKPRhQsn0x5q
oPnDethm2GbN/v6ZrP0IzYY/mcn/p06C/9xl8EcrxsWm3iy/93B81Gjw11e/TxedJWdD3zxm0JN1
+cDW9d3vbymxFFTSj96Q05fsRm65/qOebPt1j8bcb6r697cGug0dmZThaBsFrgQneN++6XD4ZLqE
EhAcqMZBd4njIOjngSBcNgU0fn/Lp6jqpDMpGhog76ogoNV07huXILvT4QTUMppCQLmSH80z3+lk
QDPFH/zY/f0ma9J3OszqCqOntof59r6JWIFtES2RcPIbhXhT7l1hWeW3m2v0msHt5P/lo46p5w3B
lZXnNnETIzUipwuocEUh4+HE0jHLVk3sB1HohCy/8GliuEnoB3eVp0btWH5Kc1eZQdGvg7FIM0dX
lrwdS2ov0yxU3OFpPpzrIi6TT+HIi3NdjeZdxPzedkgT941jCmINi9RoW3YcGlJ/sOraouuqsNv2
tGdh2V2UucyWQR33mTPQZHDiQcYXObG5SxqvdsRgnJvNkIdOmSvfJVE20kUxlF/ahpZLSoNkzdve
HNwhUuQeHT4a4QzM5ytbeQFdel0mApfLILxIWt2tm6SxToyyKdetTqPcKcOs/7MtjGMaNXShqf2p
y3p2HBhJnbqpryeqhjH61Isqd1nD8kUz9OeBTcLyJBpJSciii4lXLxqdRH3lWKwUtUMy6jtUJ2Xl
joYXj8QB8uCyOTbkXUhDccqjsXpX5V0kzzpiiVtwZDiLKzvyyvejzMd1XfLK4GdW6ffxMiqJk/NO
9vlxqfIgWdKedhc64knIkxMrGZAHy1ZyVGlL3I4HQc1OorAPdNG7VZy3jXU2Nn1W2qNLKkJov+yC
uImC1rH9sqftmqQxsduzpLOjUNZOT2A4x2tfGZaVL3IUEHxuGSXXVTX075LCNvo7O7Py6Jsdkerb
4Jm0Y5c0q0RKbqzUIytZh5aunNzyrL/yLmm4U6R2e975cXwqsyYHo8rYC9whaaJ1yO2MLcsk/pMQ
XS7NMC0dL4i7q8krcMwwjLAs+1gvhjz2XQOljacqivXS981xNYZhfBzr4IqEeX9dy4aHC89I6CK0
yyBzk6L2T5WqLe5yBm67NFLeiZmZbb1M2CDWaW+Wq9Eeq42meXJL64KwlR1XUjhlMQZOrTyVOH4d
lczJKpucVqzuHM785DRKw4ic8Kz5EkS8rd1Rc/HOAAeFo3nuf/FLbp75EU9XaS+M45bxbGHhcReJ
ZPkxGUn/Z6Zrchx0sYquOPEsJy1U1zgxNeMzSvyiczpatQsVy2zddqa4DGsvok5fJ/xcqmg8zbzR
dMbIHBZxE2xAY7RSZkpWTeJfyqBq4kXD5Tn62lR/BX3sfQnKwF7pdGyP84jxZVzE2WlDrPxDVI2X
IrPEn9PKvvJIZS7QvyhbyoJcjJE1OEGY165iuVipMKclOJCb3zQZzCstYv8vPw/Hs7Lg3blu4+Sk
SmTuDKH0j6OojY+9sPIcr8irO9rF1XEuS/vG54ZwkMSl5yq2Po7UvMpYVLiW4cnzeGzFeR4WxkkU
Vd0nUegucKK47877kNHPqRj63mmGUftOl5jsWlLeLElWsW+GpYLUrcGNVTxG9bqpk1uJwiS3DL1K
LYxmKGwnbiW/yVnXBy61Wn3L1eC/FxH3TUfHpfhapzo8zuyqwnfkxjpRCXUZyw2naNpk3ZlSn8Z9
kboqiqKl10b9imW+OumF9Jwuz1rlNLKPVrXwCRZ6U4dnxA6a93VQxm4C/ryv+uJPLGt9rehwbneB
4YrYs08MK8iVo1hhnarSCG3H5om662UWvLMTFZ60ns7urNC0F4k50NjJU1QnLAfNTWcwydqT0XWd
lmo9sLZfxFjdN8TQeeqQbqAndsM8t6vHD8qMyGLohW85llWEl1HSQrM3JvuiE79z0qAxFn1HeLTo
TSk+C9XZC0by8Vr3duhyq+w+xUGVOYJF+oImeVw5rdXfGn3WLlvK6m9+3BluLIpxqZOgOu45ZX/R
bEyvRhLaV22vxndDJvSKJH79jpZlfuYZnXljkXKM3aoo42KldeUvK12YG5U35YL3jb6OuKFrd+gC
5gZRYzic1P63fvTNk6zNrM+M1qOxGLG0liNUjhvUQysd5QfdItPQ/KorDcdSrbygxei7kEi24j6h
H/zCzs9UJ4JTbZf5u4IE7aIuzBactYPhPhzK+ka0fhG5BfWCRWUOSeEEpEpdry+kQ0hL12M5DI3L
aXGfpiFbkl7bDhNUX/RRHrkGK8rzMdPdn4llLJshti+KlorQsYYw8NZMGvFFYJJiQWgRfUmqlr6P
qiS/sHI13JgdqXrHkIF9ze2+PmlV3a9174Xc0R7v3DYIzauyzeNPqa2LT77KyndZk3gf89gLz5q+
6J2gU+MHUvJhGZg6Oh7Kdlh6Q104psyqYMExW+32NTXrdZaMbe74VvNhasY4OCGvsoURisyVgutl
YQbmu6KyfLa0lKdPs87gtZvG3XAmoiGN3bAkdKk0Z+Bj3f3Fe0s4og3k8dCnbeBGhTeekpDIW4rv
N1ztZeE7vw46V0am/WkYRXVi8hEbvcrMJnEqvwpXMozluYUg3nvPakvfMUQpY8f3VMgXquvPm0KX
qyrnTeY+7ov9xKi61flQwrTZNSX/8ed/v9cp/n1vlP3zw6mn+c+/UDG9bYb+y7tQizhZltX8psk4
/vFdP1tyTwbpj/7cMxN32z79H+zfX158Yhw/cQWeGMcctuI/m8Yzj+KRgTyN25nHUh7BkmXo2gnX
BplqE7GZrXmMYsIpw4MqXBxe25nAO+sYpw0Z2nTAF9qddN+ZxgTHRxnFeRKboBDRRjXi/8Y0ZrDM
H1nGk9GNBog2LGNqIdkH4/ipZZyQqMxIF4t7BcutsZc057mRuGbehuNHIZo83nCjFNUqK4Zq4Iua
9iLoXUN75lc/K3mGhUv72Dq1AzE0i9g2suKks9OkukhEmhsDtpFe5F9FXEe9XhhSJhFzfcvi5N7q
9dBcJ0FvJRulRO7dspQV8tKXYZEzJyVhBVJ4Lsr0KiBm3WULPxFlnDu6E2l6Dnu6AMl+mpLhjKYs
i74ZVasx5hGke/wHVOE84REKDim3Ueg+BUnBrpn3YJE0bAIZqHuv01lUnNQpT/hJwtuqtE7Gyq/D
zh3DHAWriemF1Fv9+vEELtLT56PL/nSqiyGFgW6J9nT9kfcyRkxVcHDCu4jELA7dWjPBAse2qVFE
q7Lv/LJelEHt88AxuDHm2buOs6GiLuGj7NhpLYOsih2tC1aSS3T3KXDtGSJnC8mCo4fGtAzVl4oz
DmY9JVIVtKqHSuqvWSIMrIoI/Bg7px3MehBnzBNYSZXfoA4hjUQGjMo8LYk4UUZktLFTBMBvWktD
gFFZOCbtGe/jXKfPEQrX9jE3QeiUT6VTSw8LjuF0VO4xN3vWZbmdjexr5VFppMuorvKkeVeMdZhn
blcMBYgzrLTFNT0UqR5gdI6DcdPlubeu7DKJfDcdR3M4S4Miqz0ns03p1W4jTCO5lqntj6mLznA9
mEyNaCDZqTnaCb41Dr2uKJxfcx7K48l8EFlkaC+LSSH0OymE2XyC0KBByYw7aZStSRf+aPlWsUoU
r5npZGUt5ZdYmF69/vVzZ1IBkxdlN+ipjrYpFPU18+fmzaAtbTB15w+Qdum0Zp7AtOYezWCKRmET
XmUefkujdoJAo7nKM9Oew2iiRh7NDdCMisOnh/Z6Om1ftKFh9gG7M6zEKpgrYIuKDVSYUa/1GFrJ
ZWgQTS5YXAzNTVyZJjwY9GpMwJRfMwLRwqcACIqSftSxTKks5B9nANQyNKMhzrxbzx4zUR7rIk+9
YWl4aWUPx4Mqe6Dy60f+ffLIqaFVEGpnvh9hM59OPrACL4kGs7zjsoN+XQ1EjiReibJrKr4Mlcfl
l7IB1wunkmh980WbQwtrsA21mXfPLAQyF31T2KhB+K4iEXFFI/2n1Pj2GAk7r42v6IRppcZJXweT
Kkp7HeDXOpou4iN3w7QaaO70NmWgSoRm0NykuYwGNzNImd3YaZCW2aIQuqTXaRtm1ddf82yS658x
IA65R2c/buKoJZrLQFpmCqrpPFWaxdh/7cu6xCIwm9gEs8y+Y8Jw+pK1xk1O42ISmrrT01uY+81z
zHoaioK8SBQJIh1toicxws9itm7Bn6xoszb/YgktIuHmJn41onA8r7Ht0iWjZUC1e8NWhhEtwLXm
+6LOiadwqe9qJotV07HnlxWf6xIcQoUxImzEPVB1+jclHvdxlXqBzr/kJbAslqyKFb+gJGDDGavg
MBaO7bXJ+DEN+mGwnCYouyJwoXY6ee0Xo2eclCniOR9Lo6nkpQrlZCD0vE0T+zhuxKRMdcVsKPyh
tUR7nZdRPH4cExl3sWMmybRphdCVUKc6sxENcBhs1fGjSvsempbBssYbQmt+rRa5qFi1klYzadq4
90MYGMX3x9vKN4bOUbqP8BUaxgMoD41ssg3qXKTxpq9kVuQruy1Je8OZHuvzEmGY0kmStKSpa/he
2p/4HJvr50xlHv/Ymi3BlmApH3ZGW2QaJsqvV+hckYD7FuIPCIBzS+KHRGZLg3lD5hM7T76MJK1g
3PfUtBAe6nSkkzVrig7L9ddPnMsEGixzkxLsHjgoZv/tiVVpVkGXsu4zG5tpMXYNn4SQVlaMLUS2
hZBfvIiNWIQdberKv7BgBmCd/pqMqXHTE9lkSKBRC+oTP5BCOazkpxpkZG1TGLZMP6Y8S2vm1LoR
xr0uggK2QxBXGVmWnqXDd22lfNgHeSC0v/RVTVvt4OB7h+BYTf3iLPGUvOlZmajBqToi2+taGWbo
FmLs9RkWkYngicm9MHe4J8m0NQcm1qFuA+xxay+K62mfbnHk8Qodwax8cFhcsr49/vWMpyqgxzNW
6CJiTh3F6PdGfPAJns44ll6QdfAeP7QNvDt7KcqSwohtx2ndoqqI85OAdD2WbR/bDG9+/d2yNWQ+
LWnWRB31brxeTkuaFuGYlicIRrHJoCnGyiSrImnzKjwexRBD6rwunWxqMqgU0mmRAmL06ynRmWZT
2IcVlDe0GhBElHVmWBUsS0cdZfSDqgMG2apzfyKgNlgzie53OUYKG+GZlRf0k4hDV04qpcwR6NgY
AYEZT3oxfYRAOn6IJLEji5+EXTLxoRg6LS+9osddYcCmKQ5+KhGYMqySrXJVtqxCTCTLMd1npjaz
dTA1m6BpL4GomAKt/mdTq/uYWEmjhw/MbydNVZcFltaYjKG+rU0VU4TGa12MHy2aTdZsamgCQHqZ
Jv6wHFOJ+MzKZkbTfYCtVIIdnRUxrD7WjtAmWWjYWGK8S/JJuzVQmychzTuotRr7Ih6IYKeJv+Bj
EbAi9TlYgfRBYNSuQNwYIhHYNMJfW/5MqnD6HZcfju277U75OIsyk1GUsiGFjf1LKLid5t8MLtKN
XA6yMN63qaWhHbZGFg1U38YuPMvA38Uctj/FteeJdLYdTY/kaAJHTWxL6Ck6d7zMCFEdmffW+6oh
WCH1gH5A4TEsdfCHRznXAkkNQyPXIBHABsOT1svgYEDpgUtd2Sf1O0tWyotWXs0VlAEEsr0uUcmH
HSA1IPh1n2Gj2sGGKHMGVvaJyiArkKIJDh+xVrDeiEKCN3uI7Pba1KkGJSKOsTfFsp781F9zm9sz
qwqTnzYBKAkkquGzzO1rGCWV4Zv98D4IBpl4Tt3ELHe9zvSiS0lHXg7LIigloqQ2pXYUOGVZhMWp
mTSsF4iHBoVxVvqpwS+8NLCYW3S692/NMDFPOg+h8EVsZTq541Eylteplil+0m4kSXfFW2L240JF
mS1yt4C3VzWrrhOqvSyLwOu1I1ME1s+ZWRJ7kSGVQtyor5vSc3SvijFygqwtee8iXdNCGNqx7IbE
6Q2ElaOVTUnDb2RSD9x3zZ40XXOcI+5LPHhbnl+v68CCH+VaY9KNI9xaLMV83ceD1zhFlUdy1dqI
uS1EavTj+05qGn5seOJ7C8ZrStwBXpIeHOnXlb2wQwTZXV8k/gk6P9WLQpvdeObZmWkek44EdOUb
lQrMZR7rlH8YENuMjQ+2Nvv+fV/3rL4wqjozrrFjWM0dYm2y/DBarZ9pJ9eaBNWfdj8mU1Af0Y0V
kh4q1Y4da0YD1yrHqlBfSRqp7C6guZ4C0bIeinu7qbvOdOOkq0h0UntZIdQC1qhI5LGXGrG8tIll
xPFxK3NaJcF9oDJWg8s9YarkFyPTLZY0Um5VHvyJxGstzWWW8Ty31o3thUFynok+Lvxl1Pp1h1yT
8PwwXHk87Rpx7WWUFWsZ8cBXK6wVyRA+b0cT23pSqbCzHd/gsqgXgVeO0bDu/MoIwuMuTLHbuLHd
cSjYNg8b8Zc2GimqNRZHZyCizmC2kMsmh9VlO/XAVC+vEmpZeKu3HxphiMSag15OHI8bdcWLr2NT
2LQ9jWSZ+/SE9AYybUhhirixjvssImniCN5O+6IpjBDT8ZnAprLpvQElOW4kAlv4V0OXd7n1LvKM
qEtWVswMmq/jZrBVeyUjJpBCKGx78oytshZB/NHyPc8YzzhPKnDKGAqo7Ato7SIQZwbzSis5J2ER
kuRdFHXIlC27CIrAX+oQFfWlC5U1kTS0RmLSpekHQ1gszDyOSrXIatMQ2V/Upxmel0aJbX9ofFUU
bglvDJylqgmxg7hEBtOXgH6YLE5R2JNNz4MKs3fzgGRMrqKgmzjGkjrGm66C2rjJUmtS+Ui0+cpy
7a7WWABjBnvjuLbLFPfl26kGtRjBviKy8MJeUnl4WhIQuDoZCSd4SM6RBv9Ekn7ic8btCLEkozFK
QGFksQr4fVHAoSlWZRjC0nI7RQarcEMViMaY8nxN0Xyso6wJM/DLCEZ9HDQjJ/2FiqyJZKQ0y3y8
kVhZeALDpeKrZ/TTApMlfmSyPUVeG58ldjqxpm0JbsUWq4oONLRoQY457uZTlowVXxFwC/CZ6HMt
b2LBPZu5vLMRhkCWNSDgxW71eGNl4yutyJgm59XDd2Y0WDWlu7NxbTGK6S9WifiCmWFp3OxYbWxv
f2Dy9j74qzS+sGieggCSGUH7NQ5lHpbHYcYGTLqgI35J1PEp80PzBuEyH+kPsQVKj22NpYY4WVP6
64zYgyccEgftIK/stNHgUkvTBLdQVCmAKjjbXoscnTlMRq+fCooPE8s3i6/IO08c1DkkCHptO6eA
hvDR3FxnsiMnQ6OmWJq5hXa7PKQXJ+CP5CFGLIWVTJPv5RBgnfqknB4T8EDiwwEZJyv4MBohb+pT
zJRN7N0upLEZGlCJSU7fgixphXEo+2FYXVUdTKRvGWqM3Yg/dMI0t5aGKbI4Wo/oLYrsvW8irmIu
u7DRkGk78if/u+qAb9hatPhKpJ9h+VQCFismX7Ywdq8qxLKnL6Tt9MZbX+EtycxJHNJRTPRnjUSi
6wPSvokfrpCMxPcGBSM+O4mrwSL1GduulTCq7No63rHcjtoS5CCpGuNLsANoPDzKwxj7fEuKUZof
YLlFql3khVFnoWtWvoeHiyhAm4JFneSIsCUI7yFwAJiCZm1pfxLnBvsrPouHRkZqFcNY7IdTZldJ
r09qrs00dRMkN9PW8SofwStikwb3B3VR4Q1Go0gu06LB/4e0QyhHIAuGgEWBWH5y2ca1h6BAV0Z4
Ogl83X6UmdfDC/CGcVr7HTpSI0jcs4JCw6gySBq1TFJssemyNzLPrtYowynH/rOJPC30jZ9oHccn
u3ByVCdBGa2aIIG/ezvwCgWqJ3kUgB3H7LvMFFolYFjldbE3fmSB0l39oWBd0MmTejv13vYrsIjl
/RhjRrHfVWIpR5NAy6G2Y2If6VHmUrqILk9LfBvFU1XcgQOkodN86zCkeCuxwHF/ESIgZzhhMiK6
iRZPcWY7CFkMMr1gOSlxhxzI5MO2oqmwrrZBlpGIpPRWTVaUHl37XjHiO8ZtAMiDW47YVSF4jKid
R2K4vmkK3ylz6wSBCXGWxnKSp5p3IYLwfqxqqEomvQF7XjVA06DggMmJeU3IplABbVSMWHyUZD6G
o88oZvm5g3nmGaedV5VleGmzaAqV6Qbb3YUVe0zWf3IEnQdv2XuRMQQr2eUiqZC3NfCjFY6FIJD8
wn2G9KiDzdAG+KPBR8xKZum0baTCm5ZbSUuCxbflZFRrxENZaIasPe3+h7gvaY4b19b8RXzBedj0
gkNOmiVLJXmDsK0yCYAgQZAAAf76/mj59S37xqvqG73oWpQjbCmZSQIH53xTbokg2QPf9Oo9Qdex
AFXY5FSkn1Fvsb68VW64Ayz2989A5OCh+GO83FGqnqJfRWddiHGVn9PCdVPwNbZ92t+m6SQdOcTh
OC/e95UGzJIGJ1rUJ+XcA4X1qrwPMvUC/mDlyycfLHLbViRxUWcf1wy9zfReGGqm8A2aK0ATR8W1
EQVULtvMX7ZYh/FYapwOFsM+5DHoKbMsKXSgscoFK8LK4C+9zJTZCmbK1j8/yceznCQDTFkhrcjt
H+tHuel7s9e/wrV7NUH3v29eOov9J4YfGDIkJvvfJYHv4Sdc6/YfJBHQCdFgct8RdtoTia3colsk
t9viAtkwbNR9VxZi/5efSxY9JSpRge8mwT99oLJ7OfXaSlmnoqwMQuXn97rL2nUsV38Ahhu7jRTh
eZ2GfZe33rbDgTN4IvwRoy1bztPmY32DP8YDBsuwv3NOwTR+/nmhRBU40iYsFe/pY2IbKNsyXrJB
6viBfxQs/gE0Tsh4wGrw+mkHIWeVqjiuRSumkZTdlGrvSdNE4jMvK1g8c6Fhu7dxXWxxjcz0+9vS
PzacN3KcIyVJ9L7JZbjTjPWw2n1NZmQLOS0TCCeEaDrWYzcePm4IWJu96HF8mx5eN54Dj111YdRn
+T8AX78N9MBydskh4nZR3NLg30igboHaBuxS+NSNY4p3nbWtxW5YR5TZyYv3HdQbAC9daei0v/d/
mO5+RX/2y0PUCAXe/iVBuP5vWLTSdvRWCAiffpZGBgwY7wJzAHbS31/qN6AJu8mHJhPXAmSF/6f7
WP8X8nDN+QT1XzD89xrxuR3HapIkju+Qubav7iLt9oeqKaQkT2OsYjyyn8Xx79/LrxACUlmwfnIE
u+cp6HCs89+YEmKiEPAta58QlogyRpNg78fnGd+Y1ECi+c/3+d8vCMk9gINdmQpwsfgNV+Sd8oNe
+ORxsgMOihaqwuWcOY4y93Nn//0HDHbY7l8kw/4Jgd36SQbXZghV7O9Apu2hnBqWPn38WTHWbttB
e5dCgZQcbDzn5sAk2dSDXiPHaqGHvZ5HCqXBm7cY59E/vKNfVzreEUapPXslyooESW2/kzOu8L01
c9H02H9sqhV9Hfa41ZygrtPcUDyCLtYOO7OIcDigtfC6/Y0wGU16q8yEyf6QiGhM/NKitLgKpX7C
j2N/kOCWugjzZLV+sCryo8z+/Yf4/THiwcFA4SNsFpBsgCCGX9cwzt1pCa1nbruZ75Vp+9EIyTkZ
9IPzch3DEPF/D3VBLozrJT4e5P7fHr7x6/Uyi24EUTb69uexZ9tuYqU/orKOpZoRf/ifXQ+Q//6t
OdgYSJ6O/60cRCsBEm0ou/04ltAk708j4z32xTBP+4Hx9xfc68tflikWBOinGDsQepQYiOZveObq
NkvVlvBTNniKJ1UmRBZ9ThU2zH9W6vDSuAACAKHxjjHpZ7+XOkFC4XSbtqePVsQkQEewjsJJ4I+/
/1TBrwg0Xh0KjQKU8J7fjWD73wmUwV86wqwsvvkMMPXPbRWmfG8VVST2cXLNzSAqX8QqhOZP9WA6
yh6t6Fwt0WCzZ7b6KIL/8L4+JCJ/ueHAMHELCgh3ftDW+e+iA98HX5RRKAAV1J3d3ISJ3bl6DWek
Hr/P2wC6t4LQD5hvUQqyYYotoZlcAnGFLgLSoLYauQQidR3GwET8e0GSth1PDj1LMt4SS3lgXUVC
UGFv8zQJjGeKhfEwNaLXW7hU/uins6hzlQACvI5sMEbpffHBM/IUQ1J0RwYRTPYGKnhTQMqjTUoD
YDUMEpITBqCMirr3mMQS+dk4ZR5+rSv5R7uDySHHIZb+KK8fIxD/cTfXToQ4UjCy7u3JakLI709j
mGN+GUKN243WL9XZbTT3e5PpffRcEhILPDdf5sFGSz4vItggO1bFQOtUZj3T5X9DMROO86782WD9
6OzA+K24v9uU781FNhkgXph5eBo2Mh9xScEx7ZiLDxaFtpBUC1hjj+AZetY/R2jHi+g2dUsRyzNL
fW8HKWajgP+6j/mwWN0cTTWU49ByPwIZysB+lKxb8pFUnh7b1RflBFNlEt4XEFVma9NOKDrTp8QV
Zhs/gQfZmTb0prBH3I7LDHLjE5VAwdsa6xxk+6FTUxCwSgRohr87jMRzfklSu4afg8S6Jb8FnEfk
w1AUjIcNG2bPx4SOgmaXCgYMKHKaYXR4tvVqQ6gyS98DYmIqtIxBklcudmS95sW8zFsJUctKMeUX
ENtWlnb+fIz9flm/pr7grqtJjEFgKEU2CPU6ABHydJl/UIE/a+QEVU2bXucC5wk7DF2fhhrd/Y/+
D4D83r+6YdkPw4+l0f/oUoes5xglFZTiWpZG+akIUGHbMcPbCDkPy5V7pviEw2XMn+RQeP1B0KRN
yq5t16fE0YTVjq7kSGMTnagfbWehrDkBYRkfM5WGlS2S7jajS+8DyzbqE8GiPsVtAk0+dl/3lSnZ
v7Y+HWtbBAQzch8tRwzhgLrCIbnKpf955NiOwyrT63Slss7gKsDT9T11YJmNGzZSfbexfvEbTAtL
kzs/6rFiU/Gtk/opDGJ5pWKvvRJmXppkBjQOmUZ7MqMu6q5Y84dMdhPUQZK+03kidd/JtnTxMNQJ
KaZLvoXi4MgAdnqQSYyXzt1QxWzIDite8pxjTvyq7KiPUE+R96ng/ZHboN9KV7Dk0DF/fJIxOIOy
B3Q0l140ts+r3fIvvTckgBi0+LTmIW38cPEvsV90tBw9L7qOAR8e1DIj0odl5AGgJoWaZ4mK9wAU
FOasQAaPJmQdPUg3eA2EwMvjbGIAISgFNRwS+hLNyvEyEWtekawgXf5KTVi4M5QR+tscxixoRi0X
jF9UdK40cPD8mS9JJmqPeOoiCsgk6jhY2IM1Ecf8JsarZF6CqSJ5N37x2SyvLeI0r+Y02FcoSXZu
tzXrxaLNvvEzbs5A5b0L5VEX1jmq33uwrtFQblsewNQAvePbKqf1z8nzbBXSYPsyz2wMoXSQkDVu
24yV2/WyL6EnUrqW28rtJdXt1JZ+IOmtCzIUYox6lVmjPrrgq6Z7eVF2UodQ6vAq6YUtgUC/JKv7
5mtCbuMA28fMeqkBefq0bCEIzurEjVETZ8twK7tYvTlp0Sv6oN3budQc2gxeZbRNZOnpKP4Cxnws
o7AfjiMAjDL0xfJgg4E/zJ1beMWXpX2eOje9KitFWE5W24oESrKS4f2BCc6BBWLj2W6rYpuv90U4
d301bIZ9YUJuJcgn8YJvUp9KKU3wUIDcOMtQ5ZVWPrnEdIi/zHlqr3frjwEdEmtcFC4lor0Jk7Ju
YcvwRlr2AS++KA/NVp2jb2RlwubpPl1TfkChT9OqoFt2WoKxu4faD5qTtVPP4TjIo9E2ODJp0i8q
Is8r5vdnWK+2/DjJ2JVsEu2fDjfk2C2Z1g3aU/e0qCIhpYonMMm8XUq/M+acFlweJ/THAdTcc/Fc
DEvxNbIy+sQUGb+azWx/aizw2mRjeBND8HD0cVLUk52WJ/S9Xpmsg7n21Mw/b/44HKM+INAtAea+
7Zwf4yyzqEg+ozlwqoSnJyTxk0rOAzvyRKtnKJ8ivH8TXuBNig4sjeY34IXTfTF06hS4vngSQm1X
7cymxmYouRjPBb0dYn+5KB2v98MMM5TK8/hbxA2KQzg5cxs7gc0DrO0uiBZ9ZVW2nulqoxF4Uj4c
SSriGmM7lJ+AY4rz5ilyTUinHrYw755zQDpv05Yvn3DgtydstuxmC7wFSsiUHvqCJNdg3oOoWkTR
1/nmhgjrXQ2HrfXGew5q4L61o5wqKFb8g1rZ9CYXHbcY+rftWhWxvoLcEeJ0T4yf2mgrBGq2sE2U
8fwUgIusjNziu9y08Jhp5b17JIRC69ol8UaLygmLHrzONKD2/JonkcmWxofnvl/KvpDkevVkew/0
p7/1Yje89Iv6gt9pAUDT4GUW6GCYztitLRjEiYkM6KUYZfhZe0SvVd+t/g0kSPqZhsZMxy7so7gq
uiC7ismo8kPhi6G4iC6XNfjleCsNePg6LzaRlWxbClOKiAy3owcdwpXzpgz3OvXXRV3DzwcCKrAq
WM9DPIm7yMbeQzYUVFapVd3YdIVUj6ylRsDpNbruSlA+0tpTQwK9ICGBd8zMPG+PDgYG3R331sOv
i8niuyQ57toI79iFAytQfRVk6FyqRGhiboDisBnOvKD9tGbb6KrR79NriNkInHkBWsSrBQDB8pJQ
TKUKdUTJJUnROLUD5E4ns6TZJQmtP7BPW+RIaEpnJ7/QlxDFzj/nMZiK49S7QdWdmRP9VHgth48y
bPtClcojbc8rD86MJxpBzVOGXdw/jC7wtuOKAZhVfjaF/jWMdXaoQgV+4SbrUU5ryGy3egTidmHh
Qitk8PLL4jk7s7veeWmxRbj9g29FDfxI8F09BiOeuFuWmOVL7VKW9iGA/3nEfshBu1Y6cKFo4kD3
3TXvwBqXYgD8XG2LnYYyEg6EVKYZPw00TmCfW5P1hlPAtzWz1J5gmgzyOoXfMwNUB8vhmbdKgibV
Cfxf4QpWPl3C5dZLCptVgpEY5qaYR4AIgSW+BNJT76ZAaxIp6cLjOJIgalrThTqs0MJ13lhBMwCJ
3FpmXfrovHjM0Jjp3NG+QiVd8AOj71GEhqMITXnadLKXZdJOgS0aLrIg6xoZ2jFJbgLPpPoZJLMg
Jzbl8ZfWmM/b1rXPbSc/t4VMWIkxQTyt0Jw0JCfq6OPwgL9Lpwq0XLZd9XCb3qqI6oPpVFHJSW6y
zCD2lqUQiXhSQ5/WSqWu1DCaoL6aRXxbWrIdsrEHvdhacgPmM/erwM7rVG84bOL7Yu6ipwzCJlVT
AwwK6wELpoROb30PRskf5DTMeTNnWXs9j8P4pKd5aRttW0POQLNhyvKELc5iZFMdDlN/4BNJngbu
B02xdOMVJ4l3E3IbX4USZOrYziDVC4xFdRgSZKjoTB83G4Z9ieigXtR+Yaa5kUE63kLXuC5nqVZS
FvPq22riLYM3dobjpwgEgRIdQk19nlN8ONjKvOBpI/gOcQI+fjoy8H61wqZcy81xdYtTHoc/TXlf
U4b+Am+BPOLUoQedFWmlB9m9MNoGn4EI2gPERMVx9AtxyGTG7j3mq8qItHv1B/HcMyjUWgxuhywk
7G1cw2WEvWwc3yKfqIsOI2JLoizLKwrQ9kJkiA/d+kDeqTUVhvDojmEsuZg1oN94F2WfOWmDVx5E
67UBo1wnchrPEaDsF5ACId9rmpVlxPzpJiUkQt+K4rgvwvhbzPch3Q1iP7VtOH8dTe7Rpk9hNC0B
co/peUgGOlazonYBB7aNADGzlQVV1KOOlKlHWXLTyzn82sGJy8uwx3soWZ91ecXxuhVgOayJzknY
T1MdZjVGeNMr9Fq8vQg5Ln9ITG1dxWUU+Z9x8K6qLLx8NSdv4Wm9SOad6JSEz7ue4RBshuuSOk/e
JYllX7XJJY4HTJ6HUROotEaSRNegFNWVdBC7lKpFS3NtZy2/8nCxtJoBf5qSmt5+WxaHvYJNiTlN
S6Cr7wZsGnzCzJhmYCa6ADxvIeWicN6ddjnrn0g8NOQgsm65ih3mt9JDO7LUPZm8pPEmAeeADz/n
yzL3/Vsmja34HM2wMHqTf6vXLHgC65cXUCuhhyvTZe3644qm6oLqN6yNnbqOoZUr0HpCXeKNt1G3
Bl6lya4QdMJPZKOkgf4eShksoiruBPy43Bxak4LigSmNcTRpqtnHWFMRN9EQPXUE7+zrMOuB34Vj
sM41pgoCLyMW77jJSgW67d3R80M2xHcpzJN5yYOJRl96yFm9oTJebhk5gMjj1r/h3ZiORYVp28ay
1FsnZl1lOHATV3fg1eAh1vCExK4ejCOCX7mcANKpZo0BTN73BqhVVFqYRQp9UFpO9LVteTy29Yqt
AnoHLqFoUKWx05guhxa92nDWsGqK7/M0W5M0HXRZYmiSCRzgExzZ4ISOEgKuZaiViz2f3TMtOZ4D
bJQz1QwKa3ATBiJwfPw/hVdkPu7jzAZXF7KzyWuikrB7+gCRPbkTIUtf7JBtGBArr5CatEsKoGPY
+Rnswy17b2Pi2/QIvfeG/TYFc0HftIS/tSuHHACch8mWsDXFEYFyvLzoDoBCfr2gobS3Pit8F1e6
nfXEjxtYNzwtHHlsZF+jXA9G1Em/aDdcRRofbyvpCPXHDGPiHAnyFC2JpGmTQkBLo4uv9eRG6KPo
gh4Hs0M7HaTMGeqxt4w1hzrqJoTIDK27LFAxXUHRROXxkS6ZcE4CHYaXdaIVpF66X+OmHWxM+0au
UAIVwA6GMb/e0PrlDdzmKQE7Z0ghdRnEUxE3mdui+Ag+UrzIXPfPHlQ/CxIBYIorY42900AFI979
gaPLgocGzuBmTOeiq42CfsaWWziBFN1S7X54dS4Fbc09QFxzAj5Nr0efRBUPU33DAudEIyMBEZkp
QFBLr39ihV2z84QWLiujQbq4tMPKh6NafKgrbS7XAdYVw9/l5hOO0hoLUqY4R3W9RJt7nKm3WjQI
Xt+gA8WESJhMkqNK40XUROT2q7cR62QZtOsUPOac8qReEYP7TeE7a1Q5M4PRYNg8g2lEsaDbEwzU
fNJdws1769kdcUFHHQ7Vxrv2AP+YId5B6CCHaCiciqEifjyOTez8+RTMY/bWmz4GYJmRsB0rAIo0
wYSauflW5Kmva0Rq6OUVkgzIOUolof6roDWZDBqkIITeCeDWbYvJW5TxhD78xoIItOUa8azJeNpf
vHYeIbHXCSxa0PxJAUlJ6PRc50NSgCrzlu4I9xMeTGZbr4yg+TtNsocpWAMw+7pBSIG1QYoH7fkj
PucmD2kg7b3Dw67jguRFw6D5+NODqArgIZPttYcyPH/GcLl2DxkTau+6opCe0MGkFxVnCf2KEhm5
Y2Ri9jiuEbmBfLN9b1WAO5+vm4WMjsAky7eN2lJSf33ObaLvV9V3+Aiw14G1zsSIapoJmCh4UjwG
gA+zumAwRAcALWi9QrPzxxrF8DcmfI5PQ8xgdF5V8jSRdjws4eC/pmoOyiKDPrJT/QbnwLy5Eu4g
dwuvZ0jrUM8Glqd+gHC/oKYw5zZVUM3NwwaZaktWi7db9LtkA9NwJYfMhQcwV+B/EaVL57o1kUHp
9eDDoOWC1AhdRu08oSkY3HwTaamv2zAwee0nrcwOEGjIT6vNFqihlwGfEiqF7HOsurwtBRrwu8nb
O94ZoShDiZ7a0TKFvx4yGT7RrsaBzqAIA1xyvwkgACUCN2TacAPhXx35gjbbZPE7bQKZH+QsQtYm
kt/XuRuakMwWLvrEvWWoFubKLoOSdT+Z/HFO1KJxuSSZMBBQoEACBvCoJ+FV3vU8g3yJOFGqgBRX
nteFX11P+cV6cr6HhpBV0KaFX+Ct0wP4j6xwFU1mpqpsjamr9erYXPYqX0ijO5r3qL8q6q9YELrk
sKRr8uKRTtpbIFc8AhgwClf2UgRvtIASoxQQiNyOUL74TbYmDkNBEcJtMRE/EY0IWPeJJ1atFc5N
dHXoz+suUlO+37f0bo1WwNBROJLbvBfRK+JXgrY0un+LZjG+qmUcy44OwB6h9ISAqzVY8r16a2Hr
b9FbWa/y0HncKA2T4Azc5fPQau+skDzQ14ry7G7Ry3hZEmQqYCLn18AFkNJC/PwFiDHNsAza9KsM
t6ixsT8/GuXCM0fidlgxk697t+YLSHoGQDzZPOenOeqGtN4KD42ToIU9Dklo+ke4eGmtAG7VCks9
rqYo0Q3al+BqcGMHzeIavHbE2deCLAhcmbUPY2HCG5H35Dvkzn4dJ/HynKPdPwYxCb6OUMa/+viV
pPQsbhysCK/wAuU3FuKDozQLdl2uv0A4vdxL7TtS5svoB9gH233RehwdTRCLI84DNWDMmKM6zyCa
wW9fr1Oo/oClPqhzi0FlQgzQVtouGF+8vI+fWBfFooqB6p+lHAJQdFCA8ij65jTQf9VwCTxIfcUB
xYWpwc3DXfWKiXYU8lHFM5JK7hbWTajyM0IQoZlSE3zZEC9Yx8QErgFE6HgXO0h83HEN4SEJ62j0
7dKdfd0Jtp0hMHfLM6F2Tb4lQzzyExtzscQViZW/eHVuknhVKF4cKhtwbdBtMISLpH4NQWCwoW3M
fUcrxVPl2zNSdYBilmlok0McD2v+OR2GBUVlkry3PepY0vlJjT4P+onac2nbQmgTQ/sFmTTaeKi9
HDza2DSQ18eIADKdHP/0J89lcw2iFQLCBnE7jndgUmnLoWKSLWJOwgprcAIN0rJ286cHE+ULRhga
2VSplzFfEe9RgyDOMffBykQtu2VsnPVYzyvS8YPGl5Gep68akSWBK/EqkrpqHWO0ZOWGqJ7JnAh8
1qyogFjvnyROW7/oj11rTTb9ob12C5OSkpzj36DRz1J75S0zBuYr5mbSp5X1izwzh7+n535ll8Ea
Io4shYMTsVUg6cDJ/Mr20sTBmtTS7J2Pcvc2iQ/hh+BFjwfujaCl/oGo/JWT368IGzfIyt3BCsp3
jwr4qyYD4Fy++PBL/Ck+rmg+VDVRMihQ83PWxRoiOONbD5YPykAKfnzkn+FiP60VHxFZf81T+Gu8
wv/6n0IYfvmh/5fIh/9/aQ7/Y9QZtP/7lzf/Hy3AHibxS9TZeVzB3f8rxuHnL/wMcij8/wqgz4L/
BwF2WEY/M84KfMsd4h8DmLl2nwYwtH9lnEUIvIPjE0sMImn8Hh412NofGWf+f0UpQGd8YRFwW3g9
0v8kyAGl+FdOHzoP5EVEaQjlPCwRMIX/uqicWBZkv9D84k8C+wa8COK4Qv5oo4S/i8Fs5xUmmKyC
5rfFSeQIv40iod4YS2dZkmz27iHHwSHVSWfuY6jZXvgWkvhqotZ+6xbK2jPA5olUZNCRV02Yeg8a
J3hDbJ+9uGRZH7SS0VwqKLHJpWN5/26MS64NZuiXzo5MlRuObQFtN45qSBot4omi9dwVMT2bxPQN
SvmkyxTGE1oOIkrfwTH2fw5+dm77frtFL2/+WOgUP3Li6a3WRpLv6NLFXev9gD87+LCgb3vbMBB/
iUlr/rAtDtLQzd13D7FFLUK+EozKymb3gIwKUVsXzfcsae3NlgGxLQtEw3zH0OY9IOphBcVlRHtr
vBCIVCyztGznPKCwZEbxddgxDkwT/EcBVy4ypzbZDicMQHOTGNK9Bches1WUi/w44ytgsrIQaf/k
gq67g0junIygiXdzW3tstwLUbhiboz+Clqg3IdIn0bUb7HtgUjPkrnWhLccg1FvZ8SFoa5wyxbsL
fCsrOMwzv+p6o6+gToSrjvDpoglnDZvhC8eoNaZVD9TgSgEeAf3i0gEODAkC2Y0FbCGAwR9NJqZT
67rxxD1//tp5JF/AzIh+rDB6yaepX5cLggR/xH3g5hQ9cHhPDv1dgGAzH+FCG7ujqRs17DaZee1x
xJdIIFvyq6Abs67stj2oirRZcYEqHqBIK1bW9POg7gbA/xWwzglmS8AUdYw0qhFhZ/NyWZjASZx2
tr3PF/l9xqvok79sE+DyPBq/Awnv4xKypX6F0WBbvg0KEUIngqCyF6ItO5sIEgjoIll0lkNqvkBm
nIN8UgbS+SE5FF6EYYNFU3QIxiICOkmD9W6D05W9TD4n1jxsXk7Hvgk2b1mOWWDo4+qy7l6AxAz6
dzzdcI2rTiiKe2vjofPmax9s+0hv/RQBcBi1pqIWAQjFIF7M25qs6Tl3e9hSjmuQearhwHqKZ9s2
64Bv06igbTXDiQyBPCBmRZQDdmhlEL14cUvMD7PgAtt7x5pHVUkkTJXZECCFrEAoESxropqWgMA3
wl3pZUvYUFtoAF0R1Bs8uAphJLpB45WVdoxhbCpOPZCZ602CsUKiABTw/uBOqZ1w3zWEUKI0EArU
Q66wAqEn8QF6jy6t51lHVaRIcYCedLmEQomGMpedI1us1zraME9Ngh+nROulRM7adJXOE7gEpsUj
MjHiAaBFmhxTNiyPXjE/bB02Jh/ZdyjmnneCNO1z/p6rMa5ZCpZihF7/k6fRAPaYd6p5wExEbRI8
qZijauVi6IHlxhCspAxTOg/h9F3bvDJhvKBB5/fInHspYnAmcAmYEuf6iS3tY4pIsUaMEFqQaRgq
Rn10K3bu85PaUlFZnu53e1w/+VHU1b5xBYT98daEfWqOecjCx1RiNkZ54o2LVXLOklg0KZz/tmzh
nLtJCu43k2X22olk+yPq4/g1E+AGOmRFllZ23QW5aNknaJn1lVzT3qJIzagp2YjaUdKEeN98uJcl
dn673e1oV4lgS3a/GdRG3sr8NG6wC2vE7V0DDSyAVsytPZBw09WCaaCC3L4Fvc6nW6ENPWZK5Fdc
hV+gtgeiDx7qYInYSgz3SyNm48NejJvysPYdb8gWDX2Vtj3udhgxbNTcK4pvlDocInkEdSwewmKr
jnjDNYCI+Y7N+fpuIN1pzMC3o1hCv/FzOdQszoDnzbl4hWcgv0dejXRVi8f/CvkrZmDt3SaIvrwL
jKa1g1ThU1iE/XekDi1vWdDGTxkAuIdp6toGLlj/0MtY35htyc9wdIPk7LnHG2SF9Ci6HdVPFLb+
Sw5Y7Us0Y0nDOYTMvHAabvJAzifYEYO7Ga4fpH1NGrtqdU9tINIc5t2A3gJAWq59hB0ALe6Rktgl
rDJs5jVocJTMvr0LipmdKPHovQenGhBRA0tQi5pfR2wJQ9iNug1uTIlhijNxS8OePHewlyIYA8EF
nx2yLzm0+4Zehxj4T3NIIM1AEOJXAadntUVy+xRBMFtJwgAj9T1d2jKb5uepXcPrrYN2Z1tH05bw
8zCst6l7hKIieApbE8KJyGTt1mmBVtMt3R9gdDBZb6m9RyIHaUsUJsQYUWa/dHzqP0VdnEFjkAYI
wwQOVPlhvFUMq/KCOf4BOCOIuFZFwbK8+hN4jRCC1hXKpVfntf1wGm2m6B9xEpJhQThRqnEScR85
jtvYGfBy0Jc0Okin2kXGAqCDu/Q9XxAqRzh0LLBBoARjhgtMqXZCBlY6fVx9aFKsnY6Ur+CEWkrO
eJR9rYehf4jk/2bvzJYbR7It+yv3AxppGB3AK8CZFDWHpHiBKSbMk2P2r+8FZebNyLQabna/tFnX
Q1WZVQRDJEW6n7PP3uss/QZE42mItWbTCpn+mr79W/Xx/03p+6ca+p8V2v9P1seuQd34L+rjnxnd
K1vXsD8e8TsI2DCg/RLaJiPPLb5ye38vkg2D7aoW95dtsotjrZ7/Bxhg4xffx4yrm9DRCCzo1t8p
kSmq/1Iir/8C/jcQVZZhGzTVfy6RgdOSo3IjcXUSWyP/U83tGQFuMbcaqUbH5fo3S0jAJ/pMSjWY
Xo7/xTDd70mtnEebUKkT4pt8EnxTXnJXS8+UdTNqH1GsKKC+4LwGn+rDOUM65lorYFLgepim9lmv
2kgLcPkWVnnO/bTbj2ORZUTPE0TVqS28XYqqdgQdZIVuNrRhuax1XlnYGzzR2LhSw8Tm5w/3eeP3
EozFFF0Kq2ku3WD2+0WM7Qlr3fSNudZnu+y9bzYS11sx1e5eb9LmsyxzPbSdUhzxn7xbaNG8Xi9Z
ssA1ZXJWSzIfdHw8NPeedq0yLZqxIo67BE+/jELpc7SgwTWDUY47p2P+EJjplN1qSWK+jKCA7QEm
sJFSknY4CB+WDhmsH9oKlUN/KUjgPs8YF2/nlSrcmP7LPDPYHuEVR9ZY3tuZ1h5ofM2rxAxzHNBp
KK7T9FKOKLT4FNIb3H/vfk9FwXvdbJ1G5GdKDH9f1Nr4pcvd6Eii0tpRIBffyyKVW7WCkMlKeUhx
nawPvpl+HwZgyT5Du1fH8BD/YxobpBU4i21ZeJ9Nc+AWccnTz179UqblC3b49AZYjMJNNI1vEbLm
lgEUinyekkJtXGjQJI5GNMlyxGNkpX756KrZFkGkJ81x/UQ+t2MndjD2UnSlocB4bQ5tGiSu2/Ps
MX+BjYALrY+WWDZNQTuB3GjED3Zu5HcoT+o2mhKK/JUsnVim1gWpPjv8FKvesrfD3hPjx+FZalb6
OImuuMDeWy6AA6wbLtFsJ7gvEMOxpFVdx2jTs4sqMHQLalmuNT/gu2KnjSfb2BMtni5SRelhdqru
0n/gr2cxxWTYVyZ20ziQSXpmjMvQuGej8anVmRTp16la9EAAVmasWpl6FZJwJkvudcMna16GCT8s
WjcEu3ZByHHRyjEa4ziAwp1/ALlraurzWJZzhvC9IizHFpqlD9aSDM50cVvRnJDbu+dY4kMNRkq8
H/Wg6i1OYv/grmhM6cBBUwQVLCalWYAlRQSW1CZAwSouQ6uxmp274jXTEVfiKN1zs2I3sRgluyJ2
9C+jMIodJkDxFbOBOhHmBdUpVmonzFQ4yEY/vWKFs7j0I3ejQ/7codf6cVjlgD/rDwaot+JAPZBG
zQYnQbJdBlPdURbWiOmMc4SYyYvOFuxvM5cPhc44ySum4ZMD1QYWboUNMotyCK1+nJ61xlqwT/oe
jF2flyQoQEiYFn4Xlu7UBmolmDL3zvYAkpZtuvJNmYzOwcg4apc4uofFlKic7O3oBpCAvCOptyFG
KJ/SXBMPuD8PsrLU7TTojP1nLEADX2tm9OZ8TKNyOnhAFu6y0sTfORnwV70VxYpLoLmhWDSfzBXU
mq7IVg2FPBgmCWD2A+ZaMQB7nLMWakaNL2lu9JsS6Ku+0l9jJNnLshJhOTz1a8cENqydilHVCo0d
dXqm2Jr0o2oN7JqOuDZ2Wx3NFTDLOFkEKV7TcK4Adq2/ZMaL4Gih+jxpLinEAL9d/6hWZG2pNw3g
cXc5IOba9xAjS/DpK9cW2knCoMHJ9wCkmk0acZDrpuqBywzzc1Xo9q5tqjjEGy9u9LnS4CdyEPmE
izdR7ntvaMDJYVn5utpc+Ftp94u2yZAr37gE1YE9Ldp3I2thi62c3kXYww/oBPXVdtL6oWuFETbM
4MDG6O8QA9FwjaLYmPVIWzF2Gq1d1CZvpoohU5XFQ1fXwynxRUXTBSbYXIHB4Obq3bRChPUVJ9wx
Om2DfojU1mbqtC/tOkWHn70NdpdxM6Arfo8X0MSkLb/ijBrDnDOTYHw+JZAJHO2SaHYb1I0zvTQf
gGOjUQ+CeRWj0Fq8kSfnu0GLvkEELo5Gms839O4aBxaw5MlJ7c/5ClD2VpSyEVUVY8LaeJ/wCm/m
Xj1HK3bZXAHMDnaEEj86dp40NeZNoyvviM3wAWv6keqBTBrlJnMofWU7V8zHNm463k9Az1+02SlD
msiOIhQadFZ0SxVoVMWf9Fi0J2BJ7in2Vnr0Oug6cG5qYdfrlw6y2oNSwx3FJFp6oRdn8GW4H/js
PRHrL08RblW+Eivv2qguQsXJ0fe0h3zx+ahNGNADy4ri0F4B1+kshh0AqmLbUd6GuhddsrzJ90yu
h2OkZ15QKZ0WuCntI1+oZDesIO24x2xgzgUuTy8qL7EjOb6naHpPUr3Za6Muzmrs3K/Qhoov0D3o
iDp5z0zfeVSe/YwnoLvmftReKNPdo+xx1nm4nLYtkstzB66agED5jlG2PyaZG+/aPK2x0S5EklWB
ejUz2yW1GTHqSWP7oQNkcqdaBxMQN9cYZNm9wST2TZuq6eJzKyeBZUTji5Gm2gEasnMpmzQ7MXDe
1RaAcsg9t7mwP83aZAe6VxZbKAgRYcqxeALB1uyH3mtvG68HXdI11k5vo+9eDieIhH6y9zq/YQlD
ByK9LtQlse3p3KwA9dHv4EFDcsVrXSAHCUf9cGhTkpIG3cwz9xGcM5M+I+9Dnh86U2bdjJyqW5gZ
n6PO1oKytpPbrKkvxaQtNzM25SUy7Odihby3mWVvbU2O+3RFwKcrDJ6M7ry3CUV9JhSPyueD5KpH
tgFgZhp2heg+TwbnCq5QYxejHuR2XG4LND9twNUiF2xS7gqh9+mo3TwuGIae3RrVOGD6iFO3qOMw
8UBLJ7pbPGeaqB4pqvJz9QG5d1befTqt6Pu67o09gJvmWrC4oRTQ8b1ZlzeMpQnQzrDzMfSUOz0x
44sLoWcrEVQOcbSS9keg/net07Ciwi6MHeM2uVkykjeTPX3uDM7a2pVOs58YYd42uAHD3JHGqWbi
tgNtPr8PH4D/bmX9Y/8RTpAXMcNjsbT2xqnV/LXCS/lZLGOor1sCytiPNjyRH+VQtrsMw2wdEgOQ
x6XTPVyRuXaIFUOt0G3zMkP+yqubhlRHaOW22E5jCTpQs+NvUS+hntAac6UJyZ4LX58f8jy7pe4N
+1QvdpMp1E6PGm5QzKwntS4/4BJuNonn6YfI0vQf6xI6mDOA4KDr1BucQTFkCtYnUHrIbcdGBcdV
jINhls/nKMIq2FZmdtT5VX+ujS4+mHMUbd2PhQzx0uUn2Q1dGCPnbdpftzasCxzaRJf+zhhc5lRK
J7fBhRRMS5xdjak3vs7kkm7VjK6tj2YRWqhQu6hSRWU8enM0ZNEmGkktfE2HciTNj2Tll0/ujF8J
J58D9uSMI8WvnyZ47aFb99+A4SyBX1EpB5kUhkKhJEQ/htWUORvHZ168WRgkbTRitahc8TJ/b0ST
fJt8niE1gvPKY+rPWjxFu8Ucm2O0RLMM8A/MGx3YzwmHXHvTNvztGngvQ+wU4N0id/xE7Sb3/XYz
xDhYU9dp6iBu5uqbjHQExHT2jsI08IlOzDuu7iCeVJI0QSsd8c3G8RcFylXg7B1/2jpAQB5k2VpB
Jkp50sqmvNenJNkIq15i+IzTcLCL3ltPA9BCbc36EZsSxpy6MohRrg5YnXESEQ8761Vnn6QuKQFY
NbT1wEdvHLGUjLshH591kMHPczraLx1Wszlg4SGO7c7QiEDo2JOx0WUPE+lw7JP9ghob3caZx9uq
F/iW58mPNyPW7AgGhcIhjosuzPqOKTmGRqL3mK4HROzGu/W4hbPVgzYckdlZEdM1VXmayyx7ir2i
f+spPemZuvG6VCp+RPrrdt76ZuPHyfaa39N9OWaZXLVoZDRfV/O4FUOjHzE3tI9RVOr9Jq35q4Py
HSb8snroY2zWcWu0n2QijVej8drXqo4/ReA8Lja8uDRQla4dLLPBfQWVGPfdqJ9dMASPYzJDr49I
cbk3w5zY91XSvruKTSNBo8i3BlqiqxADAXsNUhXbKzcGu0NeLMVLpjfZMz6RCL3TN+JwwUe0pxXq
n3M5oPVphAQa047PXRk3jHXiapfJjC/hLBnUS4FFhAUikloHQJm5iRJn+kIEQc9IGTmMi+p5uWtd
L082lV+kDzL2qcRahX1yzAaTqbxmbE1X+ccpZ1CUKJVdnGRMj6Xlu1do0zSws+DDpGtfCq9Wz9Bn
1/k5o6MVH8qhoTv58pJzVKDBj5C32OKhbrWlVptiaKI9FMnioVrrJEvxuZIKwRiBMT5FcApC0jNa
mKZ+faiyCNIZbRn0r2otZA1HXuBJFOixDOQ5weKtj9WaaUeXYh14rfvJK2+NPOusbbEImjE2KlC9
j3WH/xWmeIeDmES1+qZh25juDF/LDiKpUX0rgFcvfTU385OaQFrZgYapT/R3g97BYt4Og2u6eJUt
OU9n3hKyIbs6bhMRWp1RD3nwv0r45ImNY+2q4nkfaW77BNt0/vST/PMPGH3GOh3/KdmqezoZc8dz
XKoy1J2/8mybdp6ywjKmKyQ1ZwPPKQkMkgPuXB41z9tE8WeztPZjZp6s3NmBVtg5ibH1XBzjg2Kv
Rb/lpe5BCG8wJO3/9ZP782Sf1mZ9bqxFNGwB3R6I+5/1ntIA06pH5nRtGnl1G2rF6JCO/waw8I9+
yMcuYI9hie7+9Q1wsh5/BJkPFF5gIPxHkFGs3Pr/YGT//6MkifPX4i3/55Lk9fv4/u1PQ/vfHvLf
miTLyTC6WBhKV87tH9sXNMNEAfxdhjTZRuZCpRAmiGiDSf5/T+othz9ySHvonm2ankOu/PeFE3+y
WrCA7R99Y8x1Ev/zV4b8yvpjTCb2Pp6Bv35ikh5HDFY568aNOgbnk+0cF8vQZOAofFVLUrbtZm7q
k8C1aTD1bcetruJui8um2A9m116cSB/MVydR+RUTP+JdSzjSDk2+jc5mYIT9CaPk+Nrnpdz08cLQ
uFmIKPgjaaug6bN+w4FZjXusdMbDYHX1WzVG462SfjQz4KmQn3IlXYUpTk67tLQRrGRWEv3LxyGg
xe73wucpAuLNZgCLcc2KHG2x5jtsUq7YJRjb4oNvG2rYrJ6kL9lAmxYUS55/a12tvSW2N5bBNJXz
bRSReydDEvHaKQyQZYjg5O6xXqTNTiuD5nxPgI4/tTqnMU+DF3NdJJi7jzHxVRga5TJrJ48nWBPe
UloJPbYsrXvTa+p7387iB5Xl4y0T7JVfVsDESkrUvqirx302scKBxrNqw8yusfGvw6w76Q05NZUt
574BIG8+903TU81spkiv+/YQGU467EEbxJa794CaxUAFU13pmxnzakUgo/Lmq+WqsjJCdu9oR1A2
66HcfJzQmcCMWeVw2lkKML+wfsDurIcxr3IoBVhlA89Jo3G+5u2IXZYAfyoh+tWxLHcN4ksc4OG2
RBw6WpJFLKhatB3rkIxuopftLdatsZvJ7S+dro3JhuSWIJ+qd5MRndF5i2jT2t24fnBcdVBzRsRX
A9iYE+MXcJRPfT9QhlyNpcx6i1hX142TKoN8ohozXmM2yZnqbU7XGNi3nhFTWQYOttsiuv/4Fv9n
BvMPl53/ZDkSYIb/1YF3fq+69+5PLqVfH/K7S8n+xVmXNXP/QXyBp8pJ9ptTydA55ZjAYDlalyeA
BPrj/OMo/M2ZZLGvhsMS1jFiDg6bv7d9kcv2L+edb/kWSiiCDQ47U/wVp9JGvcfOjFmc2aHoGVCf
XWPaCDZxTQT1Oq1h+5JrKmKZfAQtjLV1tWCDkA4Be3+jCC0YjwUqmVaeOmzhct5qapZ2dPAipooE
GkaKSLctVHMFOoV6tCvlWNrTtdfzNJkRA10cGnan0RLuSN6U4jLabfcVDt19b6duFBokRMjKCHdX
oNotO4CgGyy2y6PmKWWQbWDjW9giCukt9AIzU3sTC79+qQjZO2HW6es6Lbgw3aFovaG9Y3SSg1aL
/LeuUBbaGsYHI5RyzJqzqGSyom79V40dBTU/YhFqO/uFiUvWdQlNWQSutladerd5W4m3Frw5dVU9
faarYerv9C5hpoUGhi6gD0gVI1zWVqJ5aIlas8+BXB45b5PPonPaV7PDrBzgdfe/1r73tZiXq0cO
IUU+L5cj/xXdjIOwblNWMhx83zW2fWb54byav0nj++39kFUEwvRl0Tf9FI9pgBGKMC/2JcbSUNSX
ACDheKg0Vd4BY+s+zUkZHU25THul3OXe78zlhDmhlazBA+PDrgMtPSRFln7j8+DccziPSL61qd2i
8Hh7iLQSSWg2LhjWqqdEudigvIG7V2FfG2lW8CSBfr+xndF80eqiswlskHur7XggsINlqeQCPo5E
+c8Fzce4SYd1KZ5ZDVuSezTsjLZ21mQplvhkM6IFJMDPGhH+nZcW2p4uRR3Boqqvemm6xwTp5JHA
Q3Ql2V5fai0eyr0NqP12HpQYDZSW0e5Ngf3nt//tc7xcyY3mrI1YmOqli02iHX27kqes6eKpOpVR
NxX1xu2jNvN3ptQe6HJW/zbh4W5SW5zUhv71Pyfqx57cf3Oiwodcdyr98xLyJu04+mT685n624N+
O1M9dtUyiV7XdzhiXV/wu/XT+cV1YVJyqvB//l5K6r8Iw4Azu8L9If6sP/yPoxXCk6ljAAaFZkFn
+zulJMfnX49W1zUpaR3HA/AFKv0v3mVpiKwFxZqcmHmhTxRFLMgZ2VlkLkEj7PFNj0sXx5ZTP6Qg
Oq5q8ld0aKkbYeUP2dZgheJj1rPfCCFxzm8Tr88IHmpVRshF7hkCsD2K3FDARhaceY43exYhSn9l
++WTu1sSJzmPzJgvCGl4ymqzuDSo6nereWlfghLZR+hmexubXh9CI482bOIURNoSecypYm6GDnfZ
CtnQQmtYmGtDCjHPS2GKl3QwsRO6wIPC2UV4t5KBik0zWfxXEbCtWxRjtnpMWOb1L3mu6neQWd4N
Kh8xVjl7/Za/gKsOaXiHlY/wRjR7qILChwWTRLV+RNO1D1ihtK9TLdsfbsMUxcoq74jvTn6PZzw5
WPsa4y4F5LLvLUs+2J09nbKcZjhY4HQxU8zM7xl0JUDUmQqIaRPC0UiBX2O9QhJplPa1EjEntdHU
5pU0YHUEFY3IPbcPGcLmPk+88Tlp+v7R9/u5DApNyS8Ax+NXCQTcZ68UtAshYia0qiJvh338WOi5
mwL9SOUxwWDmhmDk5Xu7MDgOTXt6ESb8CgKdxRd8Q/3BV2m/M+w0/apYJXhJdXmrqdg54f2HVBIp
xRi0QFV03G7nzl5nbqRIF8gAjC7Rpsw4f/VTHwsY79LAv1Zq3Y6LpTjDPsEZUJeCFwppAaEtGsBA
O2wrJcm3n9uoeKorO3nJYTbnIcsZLMxDEAi3pXDYvckECJUqMS0iT9wN+bGVmLoGG3k5HGodMvli
kKhNwBCTUiIBh5mtSjbcqqt8RrTvR5qZmNKa2aqwDBedYptrUt2lAu0PCoh7iSUyj4NtNCBeVt40
vZZdTM0yljAvJyYFtb0Q6XfqBh3NVaYI/CG2v6BqkF3NG4cEZ8HtXjd6eVCNil0gISCaaq8yoMM5
/n3MWulw8jRmD+UYJlw2QrKclnjo18q18qPO5R9OGSmnDcSXZY9DdD4r1bO4IvP7Cth8Fr1qpYi1
U9QySt36lWt8aye9G4JEn3DmYvOKtoyrjbfeL6IqjKt2uDeA2H6WCxlGv5mM91xacgzHpSewOLmY
F20rn5DWEJPZJLGQRSvBUKyeNFJlQ2RYNIg6baOe2F8G0VJ1GDYf2hVaXxywMXufM1d3b1BQF/04
+7n/hHW41sIFTAq5QczGBaGRrt55SVW+O3HiP8vU/qLpzLxFI60bYxDLd6eRC6IprNZqBQ9Ur1k8
dKzfllnv8suq5BvLiIn7LG7WEKKp4eFo44BOiBvoguOZYEov740OxlwA8bffSp1AGX5nG923USG3
swjUiP2SpHEKON0fGBD07SmvDebYeufio8OHzvtgZ/uaGXNGh7W4oeY3+p4UZfpgjpqzr1OomNRY
fcRgyJX6m5knrE61OVFHU8el6DOVzvZu3xRHHH7tNbfXsKFfW/2DhIjAG+uW2UueZliYWwNPOyda
xBwwniuPfhpW7ugujTzYmtcdQGqQGnf0pbu1O6l9rYEdkRM1svFuaRc+BrEfg55mUxNRd9sed5qX
tJ8F5fL3lmj+G2Ao1pp1zOa3/dSx6MZyFvw5zOva22TxI6Z5ZlNuRDJFx8TE+xAaevMI+7JhkZ0/
ncG6pmFZ5ESbsNDZq5eOKFFx76/+unF12mWr564mvrsn8fcUV86w71ZnXvph0iPsj2FPW717/uri
a1c/n/qw9o2ry69e/X76h/WvWF2AMwxOHIF20Qr8gbacmvRFfRgHF9eG5vDqASnDU8gSu9VhOHzY
DSMgydTambg1EJ6RAQr5wDYV/QFxJYY+Q5ANxVgdR+a+DqSsh9b3vIfBYKkfzvEs+jRJUb1aGq18
ULnVdEqWOP/kVcLkkJr4WrG6ubrTh7m8I+0NhBS6OrOm3L76cdmF9ajwWjkShJDBlRfO5ZJeB5NA
est0G65HV5bEEXSersi1nQEzYQRzrDV81dEhA9oDcWkNnr6aqVQdh4Q9wnIfPdqeFMcMV+MTuT8P
dxhRge/WWk0CYaGw7Ncac1mrTXA11J1rBRrzwr+yA5oIxyIdjB4YVue1Zs0/ylfVauoQG8Wyy+wF
p4vRMxHuGfLmH8XvsNbBbASmkk0pnbHd37XFgNq01szRR/lMTj56mFR0rEVm3oASI1hcrdX2stbd
bBRk/QPv5xNSvQGqXQEtsjV3T0mv3eYf5btpTs594auEaZ6dIqNoE8zFdm74OXq/nJa1E8DuMu39
xfeP49onAF8q78a1d+D7RBtRrR2F9dFcdB+NhvroOT7aj2HtRMCB05R0a39CA2xsk7VnydrCvh3W
Pka5/nzEBpamQYPoW9Hu6GvfY3y0QM7aDaVrX4RxLj92a69UfbRNAMlooZKPdsou8PhhInR36Zjl
d9Had9GWTZu8N8SbuXZl5tqf9cl6aJLkpW1T0+SorZSmWT9WNHYpGxA5sRNMCOf2o/XTK/bjAPmY
/Ld07Q1ZUNe1d2SJaRkt18cjAsccDmeZMXe4mKyM5x77td/EvkvzycXPO1+vPamkOZ19y1t21tqx
Nr5ww6SqRBRmNLTKMOvs3MuiKw9gZJJXp2H3xbsp+IqHmCl0ZysnJWMR5GKG9HRjGHCp+30d56k+
nPjImjI/uWMltO4dB9QbtS9ex1yrvmbjbH7y+8F9Mtq4ObVt+tTintyys7U84kxuQncYS8aW84Mo
FBmc4Yedsom9F28uW16+WPUaY8YiHwedM7y5H8MO1yvuML5sJ7vULvxyTBj1TX6s8r79YSkHN0nf
tDkEq9by0oClksVB1kt/bzlTvoTDYCfwySTQlycmc3JbKlPdJ+ywJzu9Lon9Daf7H1Hq37VQFpL4
v2qhrt+n/zp9l9335U9N1K8P+62Jcq1fiKaReUOMt9ZI+x99lOv8wp2+5i+hVdMw/dRMsQeZM931
MPkAkEXI/6OZ8n7x+efQ5n2Iq4b+93R5CNR/bqaY3jjMbzwSQKyGBfD0F3uwyWKBErS7PID2SK2Q
KFG/XWKQY2eYNM4ZG0Y7PsZOF51qHZMYAkPV3yeNNpb7PDOWfFV4CihnuHuBMwwWTk+J3acBdRbH
kZ3e+2On790ckFrMtoBQcUhe45ztihsakehphjf5KqrxvaA6xUNTPo0r8KjPa3UP9/SJGhW7XNXk
rDtnI1QXsOqSGs/K1M3AEAHjFXbXB8b4LNBrev3Vz7mAAk1LzYcK5sWpg9u0rUsPwlbDAyfBDNN2
3PnKps5uY2iG8QCaXSMDovk/OlPWOqqzNbPEt1TyGI9o28G6k/fdGo2eQqvzQ2V3GTtmeaNyWKsb
6SZf+P2noaZ1PHoyRnl0cgmyj8Qf7pCsHI4qz+zQtQYe2Dls1gLt1OBBFqVf+i9jplq8lIWnk5Hp
1Y1oRj90TF8dSqqMA/WOPI7awE9HLAFikGmodWnvh1NK2QGb0pdOQJ+Da2zq0HdY2DGUG7OJtbdh
sJxH2lv0ahA2xkXiP9L3k2MUnxZIyx6lz2C8ko2h1QBjw79WsOXy1msK7YdKplUSa6NTnszJN63o
5mtDT77/eH7d+qz4ZGPAzfjvo4noVJFfVGPoCmqPnS6Hak9dA6PKa9QuRepiqr0w+qR4TQK3T81L
7FEyE7nq83y6COyMySECnagOoutZb5c4bp7uLcwcxNsZcgQViP2TsuvjiPHQDPpsHHZ9GpuvjcYc
bGc0i6fv+agoroGSz4LX5KdswMnAT09DDL9OSq3rOI9Eswr2dVrFY0K5/to2SXdh35T/lKnR2yWW
KcUGnrB1ogyMz1FLM5ctrEcjHM2ipIZftieynPukd9JwrHmRmSL84yizq/YQ8O0gd9p+CoTfY0DL
Gm6Galr2nt1h3C5M6wdsuInFZri+0SktNTOzMCmQdn4Gz/maF/XqHxkKKCKg+qlmbWZbXPGjrOGZ
9dS1D1HpLzdsm8ZZBKMbyViPbkpRpuAb4snbG0TedoBArE8sP8n3MFu0musvAWs49ynxzNzQu8e+
tl+dvhgupaO/ML+BV7eMLXGdbFCa2o55cVOCPOtDQpUCcLqKQuSiJhx0PGVxxOiQ68mTt4xC6rtO
qPK+Q+HdTTBp7rBGGoRVWFJimJCZSzDZB+WKfmv6tjoldpuDLjEnK5wKx3qekZaw/C4eeUkp+KKu
dnASTnwxzCrlQ0X9sqv6cd6adQ8Olo1wKhymDuWS+O0NpRJFt2fhLtMm5w6MtEkxMvYrBq3TsXmT
zs0CYlz2pfDblO0ZuLFfR1rsm8gw4q+LzDLGFfVRLvzqVePnm0pYAkswjE5YcmyJqdjcprvv2Jn5
0muZnKtDDLvzscVzkiG4QLkZktFK6RIqhet/YT1V1iZX2CHypAgZfNIErEOzddmdxUKOul9JXLq2
rWBjwAEuentjsrN8aw2VAyOCg8IIYA8BTBBiOYM9ru+TWXUvPq/fOjL1I+rZlPUKOFCxJP2aYS1b
BHHZnA0IPU4rJ+X1t8MQqsStjdCtGhnKwkyeBPuUVDgXWEFNWWbnEQVsCUeJUx+MuMAPJZoOJ884
7xNIieG0lO+10tutTEFv1FHrXlljrz3lOfaKAKunWi3rLLl3q6KncvOUZKCYU1RVUFvqicOcaoxT
qRND9PZxsrQwuX74c5mfippvKLYqAzlp/RY1gkNrpvv5JKcSIiFEHSRiTMKcGgs3jKxFtZ9x2ZFu
LUybr8NkPlBR84P6RM6byqRahuuQq5tJn4DbJZPmV1eu7eXayXUxaM3q2y1KkbqRrG44/0dx/p8o
zsTwVyn2nyvOL9+7/r8+pTJOq/RP3oXfHvl7xeT+guJMYIlfiEOyf9V/f1OePfMXwcXn2bgAVlPD
zyUT+rOlQ5jwALRZLNv4SX92f6G8EfQvgp3d1O7+39GfhUdd9rOVgUWvDOs8igTXAJXAhI8//2m7
SLyws7TKMEp3pTucUcUcC7t2051Zx2lv0HyhbOfctg848ADUxXwHCXoDvDOmA8sGNICU0eDCmPbl
o+/xd9gX5H9C6oEKssIirXTw63M9O2y8FiVc4zlPnGMXEdbfDRlOd4bg9oRo5znsGbJZ2rQZ/SXf
OA3bm9vIPlUeHHuIBDHOOab+z0bV+VEwOqtgIrJXf5o+0bxHIrCjbnlW/QgNeaKTTkeNcZedDfds
4zFOfV1xHsxVN217IGcjkYKofXDg5114iNFspL4y5mrtPo2arNskTNQP0mrrGzVhT587S39RlIfn
zNKXp6hZrN0iu+TO9DvBTm21vvKiylkMUIp0w/KkYifctftJOG4e44TlIRj5G2aN/DF6hXH2jfS5
zmuHgE0/3nj2gruw6ENAgjUMqTUY2qV2/5hjebjDHGDdRyT2YAgIaRs7DixeceFpauMPkY9jf7S3
ZjMaq9e32PCccyQOADZQBsqA6agLDcd6gULdHIw0ubjoDHtjSG5jj512GxMIcrFxifKQL8OqVhWx
si89Fmu22VaiDzyhoMuVCNFT1T/bHa5kIF3K2GqjyZ6fbLGAQXVUv/7kDBflmYc+09+QdnGz8Fq2
edR/iogXnfxJPi85aDx/0avPQIeXk5E0bsBlmWxw+W1jo3c2TJvjh86uLKJnEErZRFi216LCWMO7
zDLUgKtC3KJFijv2REYbLXHJdbET7J4tkNnWiVe/uGq+92zxQ5ZYFFHVNo3v1JR1J0a1gcwE4XfP
mC9sLo+w5IqIZKoW3QNifkUWrUKmtPkxETKKz1OvF+M9m37q9l3GcYf+0A7o1qNxL4gCn7O4tR6x
0eOgYaHJxenIhkB/KXnLiA/Im8HUP0+zPVy1hrrRnPTvLMn+7E4ToZrSqdrjmNkUq6ml/2/2zmS5
biTbsr9SVnOEuTv6QU1u37C9okRRExhFSeg7R4+vrwVG5AuJESFZvHFO0pSppC6BC7j7OWfvtW+n
zJXQG/XkPXlh1D3MRBHAhQqyrUMnnr0v77r8ICzCvneBU+Lszoph+BSFcymoQbq42jYGDEWobFqu
Zr5lrHAtxv4CW/h9X85kYxOYfVXVPomyI1XLfV+pOw7RT9genzjnrrQwEaW7kMIOvhNXPoekqNb7
HgnPXoRMdezAewiD6itkc6T7CHJgVmJpOthZ33u3UUbfnc5NvE4iRx1C1pwL/wLWZ7OJbpo6PiPy
Go6QzjGAILCH1QYlcVDXjd/M4d5D3RwiU6qe8tiouotuSakn5XyXGF1wR2IX+S11WoF+NvtNswyG
OuHvJ8uMjgyQ+vpeIUylcxJIgse8bkrOqSkSpDqoezHri9K+bmwTnbhZRkfG3HJbV8vZ1jWMjawc
79HSOQSsdj4DLUH+3jbRPvUyoNiOMnZ2MIEPFdOwAy23YN+z9OOIgHSTJ/Vw9mJ3ZxVtvqqCSRKv
0FhocnRi3yMITTkJpP3KQbq09vrUWkM/rxlDmXCTkevse6vh8A2V/3ro7YE7kMzzAx4X+2i3nr4e
oVB9GMJN1GF6EWm4IYUaoH0clh4pgGZOJtHZAfalmJJtSt2o4zjjIrL5f50zW5TXMgMAiVTVQDxe
l7USG7vD+3pMHWoEx9X1PYFd5oNne7jlnArPmS0RDUzVTJaeEZSklGZp+jRjX6WEdIezbUnsebr/
lOF6oAnaIdSwoS/tlO1IzHr9TTaH0zfogT1/67oUQCFHXTdmDjcGzQsNQ/rXbuSnq8gp5KZUgn57
PoFPLgN9BRv3ExsLx+82Q5ow13Svs6CElNlWw+Cs8zxuX1TBbrN18b5fAX30d30o34Wu4x1IURfn
WLigTwsv2WcumrKIpmdTId6VbLBb9J3Tkv/ZHxR6r6MgV3Id+Gl0dAZr3DquJ85OyzSfibG3ayqh
rjoUh+cRQM8WhtklcOZp7Tahux8qv/E458ffunjqSmYhHsaAirWX6jkjkknVR6Qn8BmSkJa9GM07
Lcs1qddqWtu8oteERcQ32EEh6mYVI5o59Tc2FkZwIXWwG7r6POZw9WFINF/sUpPLnFfDNsmy6oqJ
ZriaaaId9ex/9vw2P+JJ+lL7Ybft0uFznqObEHKS6I3ZbqSOjh7pHIduyEy8jd5NL4ML+RDmDYA/
+g9db9/D6Mt32mhuwim5oFY27ocouRu5r6dgtBVvY3YTuvm8G53UZ2tECohmdrHHIpHXG+IXw2Jl
g0Rda2uc3lvphMCk475eoH2Gzglz09RdYzEJS8qnGfKJikezWrUCqDH9xaGk2nAKbxbbCAzp/C6P
hW98pNMwTpuYRtO8gSaocGikBQpHaMzZ4i2AujIdahm+S1Pqyg2ZABxlGsbWZGxKoCGlLUlZSCCe
LRT8/OtUyhGwZzfXMHMV070q0dA9qm58zEsxntw2kWfMz82emc7Q0vxFpL6mS9SfBNZQlv6s4B70
UUt2hACCmrNietjPnqfESzboCZJTD3zdxCXg5hdv7uITsdsNvkV7iyZhwM/hhV9q1Rn7pqXOayav
3g0epk9Tk8dLycPymtYmNyid0hEbdxh+AOVCfkmSU29VacOhIzeJmtez1W/EbHeAjTogSOxuMxmo
VmWeddXl0bZVupLNCgqo763YuQT+b/a2lTdFXrJu3A7nQZpFp6mRRbiZvabvjiKaujMIEeNo1LWz
VKkCBSRKXf+WPE+nXZcLxmdHcwCrlefPQOXNjlRyBItPDamqEjGlSO49MMqXxE8GZpjOFK9L6dt7
hl/jTkPWOswyAtxbp2MvmFZrFyWYntpHEpf9TdD48or47RwrDF/+x9mMrR2iqD1sqw5uydx208or
SM/AJxesm9LsD2FsLHCYmKBnczRyEEkO9nBOQHWGOUl5Ryu2xCMpCsmagjWI1mFneumuYijHACht
BbIshlgs3vPW5CadS5+ETJcO9oRgD88j5y10GhgbwbyQt7UdsARij+hsaLStA23ZgoZ7W4CBlmsn
jbpta0fXODIrqsq8vRo61z46xBKQP4GL5b7JNH51ktAyJssOxna+tJMHhq/fZIU1fRlJSfnkc+Z+
rybHPQcWNMh1TPIB8lCOZujzZehfQ4421wosYpubzSNoMBAhoW3tkCKEazXa4qjVNOt1A4royays
flg3HvPM2HRZBzLlX2fJNH1VWHHXmDzkM+tpfCJzUm7xjjkfiYFvGLjr3A12BtxRb9OKWa3CNte7
iRRNBndkn9gOdvxyctMtPg9/T0HcbcnJ6s+zi7x+Qjd1Ia4L8gGwZtQWjAzJxIqecVwwqIVyZe1k
XNJkqmSlt7Xq23VejtTvQVtvDSdydqoX7hdVqPGqauL5xqvn6h3Tc9des54n37DeNQ9+IYgDkiIL
N/aU+CcMSsEpdjNxEhhyCRa367OoQ+fenNthPdDLOKqlG2BQrq+ka1XbiQE+Z3/hbG076PDctSgf
0iwvdoNT2fuE0J3jKDiLV342PJQ6M3eG0FvmHBC0Qk3DKcEySDSoOrNI4NvNI14Wt0fQ0bPymSnj
28ioK3IAEgfmkMzhy/YM2kvi1zkxWMm5ijmjEHwI0stvs5coxUJ5cBkeb+O6c771zEa+OPmICaXC
9nTdKzWauwFS6n9NC78LdX8xLkEzu0wP/rn+P/PPdC/pD8OSP37oP4oz2Ceu/3tA6Q+SM6RoNghC
hL2uj6dRLvaBP4Rnpv+bpKiXQgiIlgRQovz9U3gG+xAlrg35xMGZ9O88DItz5jsLAxl7TFuwQrxa
GOCOvBmVmOStaTqg4YkDQBut4b6494MMZ1SVRbuPCdth8/qcLNqs6lWmBRDVv1DKtQft5v3exMW2
F3g7xfq72/g37gpaIH/51bi4xfuDxImhkHojiRsbe2Jp8Jyj2+NZvPXBb9160MPZ1lAbpSvZle9i
aRnWNmYHa0PTh2PXU0qBSQu+IMyX9w35aDUQ68nN3ce5MsIbgo7Zwy2koE85QQYstFlPJx8El+Ft
Mpu2/22OObAxcCu3hndYwrA3Fp3hNtpImOnIS0hAT/V7BEIhwCQDwO7at7P64gVNNm04g1IC0y31
T57uSDFRU7IdmfmgJ450h0ncM+9mSdAHqgAQsLomL5zhM5VFR/LO55wzxIWQtRJLooUxcc2kHwCf
h4BHYg5QUXbCwp+l9DUmEjsSHAT37DEbhB4UIzr4MAahsdfxrE91mEiGFWbzEotIE0xvjxsnac7Y
3k4V9vYHt4hHrGrjtHebrsVLG/Wgm3uDw9WMxjdDtHFTW+Z0VYTRjgCIlK4j6/uFHIYnYSawrWNg
BpvlwEDBQcgWpyh7uDZCuidzh7Jj7UYTbpe4H69Cd34nSB+41RSnlAWIo5BvODLccVSyPusGXzGI
/mY12jAX0IKL2LkIL60uDOfMNUdUmu/g+GEdmFqm18DMGvN9sqyyozRimvU1YPVA7eplLZ6WVbmI
TNbnZaWmn1vsqtflW2qnW9PEcbZENcrDaAbVFkci9PNl7R+XXcBa9gMm4849d72mTE2XeDj2jVCa
/sknt/oUvW4rwbLDVMteUy67Tv26AaWdUb0DvjvfmMv+hDqLCAHY0ztr2b3If4dasexo2QRdXb1u
c9x3a0dlw+ZXLftguuyIjGvGNb0HUJvLfklXarhBkNKf7aHptiie/L1VR9kWdECxUgOsjXnZf6Nl
J+5e92Qa3zzSr1v18Lptz8sOzgjWWjgXqLc9VFa4euWzCumy568bP/ad6zqPLAjNIzKn1xNCuxwW
0H5zbgjcSB5V7ySaBriJYG5u3WLao/lGjuPS8fBWBIK6hOP4dcYB2/SnTRbSRVo5TWA82GMj3JVl
ZO3RHzW9r4pQuO3IfTz27qybVS7J+Qkh453HCFyMaS2dQatfCJg9YJeJ5ARSFwLrBckf3cI4G/TD
PFTFFYhf6EvVXKdodIiwMEsfRIUXL29X5NXWKkTh3u8h7ZmwOVp/IMhJxDZDXLJP0la/96Nh/uz2
87gNhsY60lOEhuNAjNhUEtYHK+Hw1EdI1laV58DHycOZajWNNcJOdODDhO9au58KsvG6jV1r2Dcl
tveegqqyaHMg/lsBf3Gxz4PQzq8mjhNE003EmpWhQzQeeDoIpwnAy1sb0CexGAwBb5vMosTQPYd2
CKI9JoiiyW4tXoz9QPgXoU1lXxo7jbS931SQDm8cloNzzkxs0Qdm+Qek9/Ul7sy23I5M6a6Deqiv
jJqG7sY1a3Ebe0n5QF6akW1kF1sbUfL3Ds8o3R85RSfqJ309kCtxF6shfQ9+vaA9AAkinJh9UIFC
WWK67K/sJk1fkrA1wBqSKgfPxdTOXRNPmfGxMmE1rkdi5C/KHLx4S18p5Eup0LDtLJH7X/Vs1ifQ
4MMTzI8MBaTsL7Lt6wPAxM1sOLjqwq6MDmSXUCG0dWSdI79Pdu7Q63e2Wc7JKiB/4p72u3os+zy+
uOC35aGhzL2zLKtiGkUWS7ZWbtR8orQEPGTJgtVBT0m2DZwufY4Yg0mG8WN/3QLSwCcPsYZIBgoD
xnoIeG6NsTVoSvcNHwe4pf/G+u5ffCMadrULXMIxyGxch76Yr2g5kxA3mclRp2rc1oNdb1kbxmPi
psHHPu0l/8FDxzrPSw7mnMqCTDoyVWYk1AAqCJJI7Nq9kqHt0zabVETV1UjIKOOAtq9HPHZuPcd5
/doOaAvPOf4VJs8mF9lLd9tEzgtt6mEzeFa1TuvR/BDLliBUdFB3RKJLPjV/UXXj8yDaqXkLt/8q
CVj6Zzu7CklzeRmb8ui7KDmBytBvkDkMdAGyq6qs5GayIZJZyK/4AeKZbgtedIsUHW+4gZQikDJ3
akMWpFp1wO1XsSeMT/jT6ntNC/xs2bWVrZsqKp4sG5Ftb2YNTTrb3WhO+/vlXPI5M9LyhaeUogZ1
L9B8K3F7b0s4ZkTSVM/wjO1Un02vJpPBNiN6mbKZXWvbTcZkbYZc+0t/3lgyQedOfHCSti22tVOn
n63WDQF9+tjFwXuGKoD4A9B/1WYtKY9e5A64t7wM+VbKCGHd9UI/wXVLSVLUfF0AQ6ykvzWElV4m
4bxLx4CKIMmhiZgWhst1QWjWdRMPNM2lI9VtkBbWkSNW+YkIl3bXknLDaE/wfQGZmUpelqT4ZNrE
zBki7r8oEiC34HWJGHUjnV97dSOvGpYz3qKGqINwBmqy4tylqlVGgAIPiKvSZ7DWT40hHUoecqMX
DWN1Ip3DIDIFaTOA3Wmk1O2yYCi2Bu7KCzCy9qZMkume+VT8bsx6YW6cRtJOYqhq7LqmuYT+wGaN
dfwarlW0IaxMqatYOdLe+GNDah2dImI47dzCNo9+cgNF330hS7emE1VXTG1mwz+5VgOdiKYH1LY8
KX3Yn3NrrTS5AUcvwdqIDLdzrtA4zBYzhaxDAGnMLpayJOmRYM42iArWkYReHiSZNccT/agSdzLu
sczm1r5j07/nraXjIXgGgq1fZs6pT/DCrtEZFPUBEpg1bsYhiMBCUOFlqzIzvXfjKK1NiZ214fma
nLOHOXZcRf6CbEGfk1zriL7LmqUdqSiCgg9a+fVFmoP7qQ5oK5avrgDyYowXSwY4WEu3LvZ1o8GH
GGGOwSCSM1tG7UbdPl5cCCoOo/zkLS6FsHPBthXCiteZCMWx8hJMDUXZGyuARCQLjF0dme3Z8SYF
/vn1kP1fFdyvyjrzle3+z2Xd4Xl4juPvFXDy9x/5o6gD/PWbtyjc8OqYS+nGZPaPeS5F2W/KwmuJ
8Ix5KiK4/ynrlIKcKckPR55mkdPr/VnWSSRwGJModnBYSv5G/pt5rr3URn+WdRSItIxIYMAdImDS
E1vz4zhX4IyZgaGrd01TgRCp5hzXNoltgKbnLPevKivU91Gc6ZfKTdVDRHfvwkM97QvcA9U6i+Gq
oI2CUCyCDNcijLPWN0A1jn311AjBv0PcGw5loy/jO3QjZCoalW0ey2hMdx3ue+L5Eh+DhgBV6xcD
eXrptGe3TDFxo+fyQzp8kTS6ryQqzXoVWYPF7hpHUCUzFB4RrdBnP6ymZxI8pngTRty2dRQi6Ftp
hGg7DuT1iaCu6jNKjeQZvcQEym+SG+Ul09OkOaz6MLXdtTnN7ddehxIBX2YdQwri+zBy7mVrID5C
Na3ed+Y4p5uf168mT8Dbr8DBTca3KgizkB6PwfcT9RyUM3Vq47ybtekfbfSI20qNmhE3VSM8E1Xj
nYhV7t+VbqWuikFxaUyeSgyhqej3c5RM9IdtNuC566/ngPRr1VnlF3BtxmNR280lmoxxa8dJct1x
IIvYtdrsQ5YF3j6MdMXaTdyJ5+n3LVrog11BXkRV8qAitWfe8iVhH/z884v2f1Re8txZoBf4JkCw
CFzJ1puanaOxFwaiKt5Bywqe5PLth2UJ4kZZ4x3RwfrYJaY+UjTj6cJxoiBdtvOuWaSPZE2Kz1VK
NcdpZBhvw8JKTwD67XfBxJ9qU6mvqirlOTTUcBtBOb4yw3q8I8fkQ2iNau/HcfYhLYaefmsmDnEx
FPvI0MY+hca5AbKO2lDkPNNmK/qzmM0vhdNdDVrJA6w9+8DhnkAziu9NPE7pdrQHtRVgMXd2/JRV
fnKyrHJ4oSBHM4c15KXSgXl0p0wfdAvzGKUf2W6v6r1hvPBSpjduj5Ega9L4kJpfBNYTvXIWJdgm
RRR09mCPrUlJGbtNHDf1inGFvwc5rwiv7kjMLYrxMhZ8S6uWLITrPDLrq8nL1CMBUdVXj3KBHPEB
g8IKSS4H5dmV5LU3zQGiQ4xhthXXQTSNd1ic+ms7JZRzpcwuy7d1NCeHSUcEuMwcfS5G3I63DYOT
K7K6SC5D6nQY7OXdNNKZLXVoHumY1J/9MA2vLEuTCRiO46/wKz+uWbYQQIeIUzFNymi+Sx9L+/cv
DFDagKAH16CGFfN96yO1NJB0fMALtwhSOybQUHKOOT6wF2qfGRhgQ/fcGqboS1KVCDlRW57qVtSP
bm0RYBVlYl971cfRt9IN7dL8PeW3T4tV23ROCBTYZ3z3VyWNj5VoQyA2xEdsp7xUFyTCiHPdiUtF
EjZdW1FAr1YiUu0tWy0LKqJNEGyt3NqtAZpfdDX/JnlJN4ix5vvXx7ZKah/gkDNd69qWV9gGg2/l
ooj1jBzFWyKbR7zW9U3cxMiLc3xnEUOhIv5cCHD7pTbgdNDLgt3Xdc7eYh7obklrBlkl6nLa/vzV
fe30/bllLLcfuTbsHyoGhQ3VXV7t7xRAQy0bcnt0cGFE5BibFrLKatK18S4hdeFa4ycQa6dujIdk
ijl422PlV9eAoaJxTxY724vJO4g5L0Nc65Ft/Zz2DkJavx6qcF0BHn4CZ8LFCJXJI2pF4/cWNQTu
v8ex/N0FWMv2Sj+TfVktSITvL6CY0wYeaOheMkQq2zGR401dhbATnYAc0qZgnaH2Zb1QpJnSHUKV
53hF9cw8yz7LwQm+8e6ZLMxT+WyOrrxyhjE9Rarqgh1U5+Ahc2siBSPKHG/185v/Vn613HyL+bSk
A4sL2Xr7u1OoLLO7wb6UHRaj1dA0wTee5oDwgkZnH+Qcz9fJ2Iy3GY6OffuqbVZ4RY6cIfvTqxR8
8JU+Zvagjxw/jYcWHfbeHyximHXdFbfM8uIrV3H9A5gUdMaInb/1bBN8RRj+mmBg0jfPHizReh7v
yConW9HtXSyZkEXgaUPxAigSPKpIJlSbhndqgIBhB2Q4Ty8u3FUQ3J4wF817PRD8i+0UbjOWLdB/
jCW+yrBhvVK5ZfRUfUpuZ7Py6dOkn2XORJ5mXQ2xrqqOmdUHT1gu9ZEzASCa5dUL0JABrMP0v3VS
/kcSTgOYvlpdMtVMHboLs1/7qo6+iKqZd2TvBk88eQS5Zvmygiy3BsfjqSNx7NoSiwvVyln5qliT
tAYr/EHAiQhXVu3ECNaTF5N8syN+7PEILwXVKP0QEIeZuopGYlVtNxtvEjmzl/z8QeCQyFP6w2vo
MzgVPiBwQOkcB98cG1ir865J+/oSZbLFtyV4wVavazNpGTWp4rAWXUIaYE4TDb3jKFY9O5jCMAyx
Jm3xvB2ZKbkbsAzZqY5hECx5sjFx4+SmLhC+YtfWDPFWvEni8zQIgjxxFn9Wg9V/7WLXMja+Y+fu
BrIZoNOC49h1X7Q2WmdBeUwwikmmFwmA2S6TWK/RvOXdwSP/coPSyj2OVv5+RGmHbDZqUHEY+Kr8
2jHuwfROA1Zm0X0BVMoSmeL/1WVdHmiONXuLt5bJVrwcOZfvFQhe+9iM6cE2mIltRhXPW9+cHiXR
cKS2eWACBYQlTGS8EH5o8bAmqrHWZDS5L6Zr5RvNsPJEHog4zD7p4ytm4fV+rlVUXoOItIjH7lLi
nFE3f2gMVBSruYInSDwJDlBiFjFoY610wkPEuWVc5yarwaqJYDISKysvRj8sBxwsdifhjWxVTU60
NuZatI4RvoYWeIbgclOWPMTA3KhmIAMe527HazABpQjQ2zcW4sqZjlqIwgjcrMWuM8vE/ByZAZlr
oXSqlOi0djn++NN92MalsZ2ZrH8m0Id1ta0RE0+s7GJtFBBOQtxUWPTK1AMCXpZng/Tico3iwfwo
yzn2eJ66+T4pfNIopZuMF83Z8kDLjg4TQfXzN+gX3tFDKA8UlQRKBH8BBm2h52Fr9Vg4PHSLKIM0
nNNB40hZxTWnTLLA4VPRQzJWdhWITWzO2TfMdhegyFm8tjm2Eq+cusU6G9L8xiW6805BvV6zGfjc
GX+a719fpP9Wtr+obEFHKCqRf65sP3ylfVa035e2f/zMf6TK8jfLNQGaoTxWjm8v9esfpS2+LxIh
8ItT3b6OHvkkSsbXEDTQaktrFcOVtDzLXCxhf0wsLYX22UdMZXGskFCL3H9T2r4ZWFI746kEimQi
oqaIFsvff3dM8WTfzXHp2QfP4zzLDA+gagiQ9Lt7cvf7evt/ii6/I2Kybf7f/31zFrU8h/YYc1wK
aV9wJ97UMUHX46ktw+AAM6eQK/Q73grwa/lpcWvc5Y5rHjNmDUxB5rZ6+vlnL9/X91vA64fbFO7C
57a53OwfLzFysmw0U88/hJZfphDJmmHTj5LPtUV6STCGPod+XvmcaWJzA0g//joabVFsHe2YTHzI
NZ26JN63vQe6tjYIEUvL6LbxksJYg07EHz1pBKJhiN+scYMLcWbD5n9xEe4ywwbyC7XFeXMHhUa/
gvHLP3CaUNsRJtsuN2Box+4wva9NQWi5TF1za+QYjSTxZ0+DT9FjlyFEpJZ80zuH+dld2XjeSvQE
qPk+hoyeTjwYgz5FJD3IhzzuWnQnc4sEMS/+JXXy9Xvg9MJeTA/F5VT54/fQWJy7J3fwUcdUA8Jw
8hDGXjMtZdj387vFpP8v3zglM7l/CCttbIs/fpLNeIe2IJ/Um6E4IPfjy3O8+qRbs74nHzj/xXD9
zUv0emUgLrEy8YhTaS1P4HcvkZINkaMGWQtQAvQ9KwrTpS70r35+VX/xFDj4GciPASkKLsy03tw/
Hx81cQgM0TXzSVqpybfK9CmFG+/h5x/0KgX47tC0XI+NSoKFaVkX/rIoJCGmRAgs3kHhsDnObqO2
Edbh/TTxxU25ST6XjDBgAeWmXd/b3lWF3ntjJageIywz59y2GUtMS2Hg9FDIKhmLnoYZnaowq/CJ
Zkw5Y57N933IwHPNtBjkSJgMtK6skA8ZK0ttpUfUdaOc5nFw5vjw84v8PdXmh6ukqSIlt1O5aKN9
+02FFiiU36hXx8OQmIB8QkIM3DBokOXpdFemjeKIU37DAGWgoKfk4eFNDlkO97yXVbtLK61vmGZA
FyZgegPEQTxKwLg3tj9ZyNDz/NGuHYZ+g3on/Zx6Vg8ZtDPKpwclUh94S0zeBQBiwLyF2hRhPO0h
JsK7CD+xnAF3hvdBQ1vZhz7m8MHuEh3yKsAZFjrxgUPGhPoyzrcReo89xwbvQQd2ckyMJN8Uso6g
+YfBS0S7dZ3jkjta1dzfVpkcwHfQ0b/KvTrb94FDJ61nik2QY7d2OqfM1kCYCTzUZfoBESsZiYzR
inwybm2/mr5M5K6s4Eu32zBtzb0dWGgXEgeTw5xWzsZwZ+vejkzxQP5b/uiGUfqtIusQ8bzwJ5gh
Oio4vQCxAe4cjR9dr0g3wIz0wfZ9CG1TMl5hoHNuwRSjh/Ni3IFmHg+3HZPXz0WS2c+ibrYGWB1g
RelXIzW8a6PIkJiEcbg1XH0iJpLf2pH1NlX+ceyNglzrKlipsRjaVagB1xhusceTB7g/AKqdJdUa
KBUzghI9pczNJzvC2GeNkTiGaZ5fWVhT3htZyoxZMlG5kZ1BQMSEs4OpUpZh4B3MvQIkd+xmy3zW
gUN6JvepOLaCHkmNjOUhtWgnESKOGTpddbVpPpe1LncpLJKNWY1kJBF2r98TZ444Lh0Hvhqm3g3Q
icMwdbsoAt0ZIP1jbeuPbVZOK/qVwMF1pL6QWsQJ3ZHV/aSz65jm5hq9Zop3N+s2ZF7SESY+ba2F
OFUK4aYILWtFbGj4DpfSNUjuTxFEm0NEk+sSMF3ZQlWnL5Y+K7IFNjTFkrWROP6HFpcCOlotr9yx
G7C+pv4KJgjnecGIq0tqY9X2gqgDZrgsUR3Kj7xIcLKU49nwQn+fNiO8BcMLnowqmvhlRihGCuF+
lC4WXi1q8oLYjEj+mVtkOaHnkJA3xDG8dUftoW4aZ3suS1w0oKU0FspnJLDivosbsuaKyfbgnKik
ImONVvtKNrI+T5O0jlExZgdpAsZwS14XB8w1gX5+rea0wzwCnjnCkLGCaRiQwpMUL7q3wo+Qrbsv
jttMH81eD6fc8/pjSgQeSPnKutICVkbdpsEa8Gx/7CTvlzGl4MWzaQpNfJJuI49F7CMA2sjaIUYd
7tgyhxvfW70odqZQhGWnYbUlCQHzwtSRpWB28V46NbGB2M9XBBVC/i/5r0nRpeSxgKc4gelJNw60
w73heM2qbkS6C5J+QsGoh/JGTGG2CSoOBXPPoEyXKt1UitImDtk55BwgKxFdtRU9LVmuWJ9cp1Xb
QWNvUpGYzjiFm8eZdset4kW9mWIcohvMRhixRVX2xLfoYQMtbCY9JtEvkTuGuJBj90MUt8UVuCz5
YAjOFxRVESAUWshBz5GPnBgk7aGf8NuBja9XncTnOqL7vjDqrj8miZluUjEz3jA4Fxp2Ne3J5jSP
A07gXUUkwYcSUCXtLrv5MkNmP2SJxdqjuUh6U9jis5I+Bt7hwzSZ1Y0ZzcHJhcuznwaTeQem0XST
lAzcfd1z5WAwb1EGDJg2TLWtW9g2NOHD29mtoAjgEednlJ81j6HDhLTTJr9J2uGO7/uWS2KME65a
cLYUjmlC+JUf2beShQEsCXHhVavmg0icbM3IPzhxVrHJrnH8FedIfeoxQ2DrjqZvnIH7D3GvWddL
hXmFrIYMdpGl9lLk9T4oDBtwSWlcJj4g2hikbqzmwK35tcHMfRoCcDz4aKL2gjODP6Uh/h6h6oU6
ID8Kzz43AA9oPtXlvkkU81zOi+bZHsW+rVkUpO5MHMi1tauiejzmqSJWNUsiskyCaFsW3QNTWLUe
2hanSzqgso/FnQ4Kn7gPJkh7XfVTtOf2u+kLjqU6ukJ+VmN3J/p41Y4FYnJUVIKoAKUD4lNyJs84
GIAbQ3+xopuR7Ph8Pr5u7/8tWH9VsDIk43j6zwXrY9y8lDx+xQ8l6+8/9R+JrcMwlq41h0Aa1x4V
2/+UrL76zfPoCPs+nlsO8d+JbC33N9quCn4uf/NKJPm+ZGWW4DKQJdlFeJSu/6Zk/fF0Tx49RzWb
lREKoqUkDvu3p20RpR378xnnILOinErOloU+QEVK53WrG/v5uxv0N9Xr330gdmOQDBL9LKfwHz8w
5aoryGH2GbGFt5E9ayjgBSqqzFuyoRv5q9EN/96fB9PfL9C1ALhgxjBhrrw96CcOpkFILCTlRM5z
4vMBZpLIh8Ympfbnl7ZUQm8+iq96mVBQIbvMGH+8NB0NUdil0jqn+WA/x27CKawl33HlqFDetPPs
f3BhuNxwsBwvP//oH8uZ16vkSYLITKWGjuatRXqo6UMKQ1vnRiXWsfAqqVYYPb1N3ofFryo0ufR5
31woT6D0F5scU9PlHfm+RBsZTGM0iq3zUCIfWrmVpiAZEkE7rW9dTkSFmVTRKR/Hhq6ejvrmoyXL
DHlOFhv01Yp/V80tl4/bnOGQ8CRllvVWjp3ICFQe9JuzN2BbXVMgxHthwDL5X34WnCJ6TzzCPDhv
HqgQ1VoWTZN1NqGd33SW0XxxkWVdukT9qtuy3Mcf7zOdLDpWNlIN+u32m1I4bittcDCxzuDbYOU0
/rZTufGLevuvjw4fgo5/uYcLAODNlykw9rqtyqwzM6rynHg9ATueg8dPzikl58+fU7ncnbeXZNKH
U47JJInuxY+PjheYEgiINM8JycT5xuz5THZE5sSZbqonr07tZ8uZeElps1ymqDVhAjHK/sWv8dcn
2CFCViigtvyBWv/HXyNQkgEW05ozAFdFaEiBNx6UNrW30fCE1n6eb9NUoYiY5g7hxuvLa2Po2bOC
6F9Uz3/3DUCr8glP55sGNfXjL5NmvgOWo+LlpUi54Lsg5w5M3dmqtL/9+YX/3UcRAYOjw2VrUW+f
qLEi6ly7tXmO4ZpefD/klSUegKWefn/5O5jjH6eePy71LN90O+jkQOJSfNxfHt8qasusritgk5OA
WmsYunpiQlM9zYM33vXUZt4vnuW3QTF8JP0cdE3QLJYveNlRv1+ZqnSmrSQxhgjMrnsSEIxshcp2
vDiDMV7iJuB7NW1miFgK1UMc8krlY1ueXaOgUeLFTn2AnQuca1lBWiutCACcGe8goDBmCTOB1sEv
vpHXLfbPV4KWM7AqetI2sAwTMsdbcj2ivcQasUiemkwQujZz1C9jx9iFskm7VSlIngjXWZb8f/bO
ZLduZcu2v/Lw+nHBMkg2XmeX1Fa5VVlWh5AsmXUdLL8+B33OvbAlpYSTr5uNvEACPqY3i4gVa805
ZlMGayK3J7ldEnKOHLyRS6AP5t8Y5AEPMrBDBSMzJ9HLSBcxTzTzXRm1YOXVSOLtkQ8PzIAw41lP
deSOTKPrhqqa/6yh04xehP9uQ1lLaW4k9XcF2ODUDS3z0CTcwF8s4qswzkSzlabBARY1MH0DsgJ1
XyflnDkNgtBhk3uRTCGwxgEQsi425Z7sC67hcqdlG01XdU07aWX1FidFeAD6RRuVC9fY0qvvi/h8
3otg9uRhqMzytFUhCSNToxfRATuHekmTrP7uVCBADrkeT9fomzjfGEr0jMnSMH7UJ49HRm6tXKB+
7hDcI/jn3VOpfErBdiHbh/rwNAFIfEGcvuzQfW8/EQti/KjmwPD72qmvyZTK9/bg1GuHHMN+xfrb
26vBs9lhcCtzKgO9cWqNrktHI4UsPVrc0SAO7ieLwWJgmu0Loh3YRaWh33Ie4v6Qw+hct2043xu0
8l4qz+I5EYnh3etj076kzH2XTpkCDNsC0F27qDzuu2riTwkym0+8gByQFXYI/Zbmvn5h4X1eIhLZ
UQt26l3VYiJgqBo1CR36ERzT5Di82eQOwHfOoUw4h2gpTETiIH+qkdvBHyIIr5zkuM00IZDnFpl+
AZ6etwYugf3kyJS7ydm0wmBcuhBZaUo48lAt66Xonbrdt1ZP98sYDf4x9AjTfNso9kVZRnx/pRZO
4KhmV7+IRJ7xKO1cueugdDl1OZPFfsOpf+kvFCbvcp8I777VCKrfu4quO+iA8arSF2KawnMy7qaM
fZk2ISyb9aLdB8mJjZ+U1dx+6svafpJR5xkMIBrYW2iNm5vQnA1/ngfAykYorcei7/EJzPF0ntXY
32FRlDrGrUx3MXdqzSEmLfkkzCYu02bjCFF6LruN1gaSdKuZ3FoNcUaKpyRZcg6w4edWVFYrUqLR
1Ngt0AqAMaQUztNtygRiizegqg6pNiHt4J2MVjO22KOqWreAs9blr6XdqJ+uNZcn+LC7C4bcJNVO
Y0JQDiEx1bAII/PtoFUNNwER5APtvKbd4UKTPxZp1aZlxHJWtlrD1B0A4gBgGlaxzvEc/0tXXnhJ
rw/QVtvoMTSJGCb2Dz4FdtV9XUzBqT4ppyYrc5DfqzhfxhbV/CiZ0h5QL0MnGQdrfiwItsRtaiBu
AhrQbNzAXsJdh+Ixgf+iNkUfIR7TGgdNGxBt0rnqhfHd5GJbUwOueoqXXe4aalmYAqgFWnDd4Q+H
w1kj/G+idjfZ3fQa0DzeRiIWx8kr84c47S0cSYUiDy0mtwf/EumXzZOjLL6PeBabgIQ7RPCNvsux
SCUNweJLs5Hl3wxog4GtxuctncwsFQISD9nsqqFhEJbLk1+Uh8wHfdQ7k72BfEanMgi4kJURPGl1
YIfcEjZXBmVjM5cTcJS87O6qVNbVui/aXQcRZl1E2o/MacsHrC24CTx93LUCsR6wUW3vBSo/sivN
KQ9+js6kVZMSFGo8UQcK3VnpeFCCVVddZa3ipRaSiuxpCpR+Iei+tUy/OTFsS3ogyakcAwpsTAqq
xhPPahg22EXW5ezpWMsgsyIX6717NGljuHU7bNXbJaAExCnpJv0Kc3Q2rw1blN/JKh2v6ByJ9S+d
oAJuAke6swMo6IYFEKnJlr9NH6t2n8aKJYjVmMIMOduVGDlHkedNCSdBE932lcWn3xGY5FsjvGDf
1tPqe1Xx2i6u4gXQlBUZaNs6pJ6L8Enq9GfKZfTRVvkjTny3+jlVvbVqSRXCVuyodlsk1vCauwOw
Rqb39jdPBt4JaaokoGCYjlbFGMYwafQkem579ZSg8d3aZM4Su4QUpX3IZtGJm3jGAeSDxgUkQSTJ
WmZxuo2GofZJSJ13EzKruxkes0MYgTXcQW3Kr2VY/TSy+WFkGHBJn1r5rKsO1hUPm6TVVcZLqKLw
ZY7j4QaRPE+OLz7Z1igsPGYuzuKcieIUTnfWOgdp40VE2p9V+bqVrOPrtMM35ytv1E4t5HLnyB/N
azmPMTjjPO0gJPEU6PTST7gXRU/oLLzlDEVbY10it8oua93qrvOYyPmm1AGV9CLbgjown0tP9qdK
Vhjf7cCI5ap1zXgNBQs7SjcP3orZCcuFF9ibJHetwzT0z0ElhpsByOFR7zrtvAGW8ZgOEhQgPEOU
jUmhx6t6MsMLz5piyM22SdTK4MlV1IftkxEP1WnuQOQpYrs7ZTovgpWlUFTRc5viHUG/Xb8ZkZcB
9yZyAEpEVpi3Ej0VGQvmfFPFUXBGCgDCykjDagFP8XuXYSHaam1rxYcxHkd77ZaaQPMRgNq7kKM2
VHsv6lqfU644I2qxvCOnwPDWIu1yTIfoYsgj5uW5GNjhf+p9DbOwqvr9yEZ4WiRtDlvei+hMljrH
i4jFbQ8gWieKkcpCQEZ1+mNo9HAbSGSkyday5H1PRwUOb8rsszE2WEZNbfLUGhsJInIjb7oA1FFp
nCtnmu3VhGHLhSHvWCyI+vBaGrD4dp6o511YhdaJZSFRMxdpUds58XWb6/Vdp0/tvZtN1rZH9k2G
JGiBlCn8ytIiPFHjnDiMNwYnXusBGGza2exDSmNMHYg+zjYWt+qqnzmnFBn4srVdBvGloTnjndYM
4tyOFZOF2KzNnYsDDj5+Vdi7unVsUtmN2Gv3He/uzwC13LfKNdUPokudl0EqGe+0SpJV22a6zYSm
zJwGkyYjvXkBbGyaaJ4631HVTzsaw6s2yU12ubhVB6RJUUmzuqjhlcWg6y2nadYpu/OlyIZka2Ak
Uhsk994hnKdxXGlRSbYlshzlnqYd/mJhOf1DJKclpiOck0uNrA9tRchodkmUZ6ZWzOLFMRImTy2j
gWQx1xuysSMiqEZL9dcJ9n97oV/0Ql2EWr+dbDZP6un//IUpuHjKX//f/928ZvhSmtffO6F//Tf/
1u6gwuGEi14FLSlHHqiA/9HuEHCDmMFmcvyGMghsAPqfAZSJdsHiV6EF8m/YgPsvy6JhQceNo+YS
gfNP+qC6t0hwfz+GUYhJTK+oAuii0aZ9ewpP+gjVJFr1SU7RA/GFxZIyYQ4dXx3wi9FpKIyqerrK
IKQP6yXZnqG/h/VKq3YJTvBkNZuz/hCQu8zeVKQgUDxteB0VimW6Ksma5ke6ODOvClew0HfZoyUa
d8OIqtoVIR/fZGrhthk9MPXcxNinu28TnDMUZyPR9hdZYoMBc3FQ+xTdgbUOgCUfkK2nm64MRsaw
WbRiAIVW1ZPN6Vij3JY5kkjS7JM9SVRs52YjqxNnxqNZikZdo60j6LiNHxN0uQ9xlovbkDwwtKbI
Bqmiw20VVuaqcluGgHTzNvnYHnuQQCgf+ZHEDLODG0cL78wOCEJEbW8KRE/wGbSQUXVjLtWyp8pN
oSF8tuHx7TCXVDuSd9U1MVlHaY4kmjrqnPrEXHWGcYx19zbou3M9gNxE5XIz1KgHx4Ek5CwFgGO4
wHMAqJ2VE7Nkt3qA+ce4XFfjIZ3CR6qEE1mXPUJQ8wiU6LG2e/zfZXkzJmL+Th2ibSqT2U/qVh12
dNZODHhrXsFbHPfbwAFnnVLp80+o2Yf5qz3cqXtndrRLMxVipwgpuaFzkN1DOLQ4uCHWx/JPeFsY
mDs6puOqUIrQBS3/2c7VlSYZoQWWOChrqp+Ylza3FZkWqygOKPbMCi69a1D7DbYfuDNaLlvVl0zD
mwcrdW9lG5f7cqSbobdTeCYDhPZkEOg+wlV322TuXQY8ol5Z5nBHJHF4sPKSSBIHRfPRQEr5Q2gg
x9dOrZlH2nzmRR7XlMPMaIn7LqN63mZRcWMKfdyaDbFxG6M0r9tMebuWMBU0/6T9Bnw5qyTuY5S7
KKT7fKy9fVObMPTDStdXiC0ARsOzWCm3l+WFoY/daRgK1cF7EfYddVV8auVSe7T44Zt2QviN4cSI
Nzb3stzpbhMQysDQ/HSYaludlIlmr/DKq+kn6Zuz2NO2wqAwec5wnhnU86vFgEOVGJvkjGdo+Ak1
uPm1fP3vQv/FQr+IIVn7/vuh1/lTXPyxzP/9X/y9zkuCHfEjWnSAiLMFwU9D+d8aTZ2pFvZC+DBY
If5IM3P+ZTEew+MBvP+vxfzf67xl/kujK4otkcnGgpP9RxLNPxugaNgcthK6kr/UkxIV5Z8Nwol9
xlQTUSbEHU3e1p7gdl7+djeu/toyftdnvr/EMopBTooUFN3p2wkXZoUM+yE0efrWJNy6BHVBrZPc
0v/c8//BVZZ/xW8yuSbwKIoRkvlO8diKx3J8VfYX3dSvfsibZqoTlxZeXy5BZe5oR5yO9fz8+a/A
QvWmS2wxAmXXxQFOGcp+/nb+sOTZJGFPH9IWRfOjdKQGQEpDS4G6cfbtIM2uSWQJDlrG3N9sNVJp
WhP8YTLq+2nsh32MduweIrapr+O5TTaNco6Gnff2BibFcOaRMrYD10i0rxr7HUlfwQ3WdOTuTt4l
t1PKeu0kTnLayt7hlFE95m61SZDwbrNS71HZUkYTS6atBHyVTSqc6DyrsKakNSRFGTf0NJsuOYm0
zDnVgAB9F7mDLjdCUHCu1UKeAhmZ1rMmWroaNqezMO/Qb9Gc20Ci6c46L5/vsDlkGwT8xpqd+IdE
gH4I4tzcugLIWkvI794yIEimhrobi8k6DsSS7kXncOxDrnRi5ehvsk63dm3q1rReKv3c1ejDJTif
MMiM/bXJlIqIPFedOTPuzRIALrZb6uXzIEBKWCYeCRJlFx3Rvgw/PJVPx34mQWEtg5H9pAfYI+L5
dSAE5iGquoZMZIy8d3IgkHUzzPpr04wiW9utpX6KmgbMekwyde8ZsRvtRqmsYw9vhuQWbjBgzvNy
smkF5Sqv1nICqYx4TEG6DUzFKRFUQWAXsDH596UwjHCbdFkiLpLQelUtsIBhUt1Lskh/ZuPVKzz7
+2jY4drqREwiNaB2baq5JU1U6/tisF5nVTYeoON6JssHAA9tcx6CHczqvtP4+/KRf0cyOukh9+z2
PhYEeNEbcU5z2EjnVT4EzA0amEWAAo5DZiQnYQHd1WuqZofhT8M+jPhpZROht/ZoP2xh+2ukb2Ru
iBPYov2IXWKNYESu6zpRe0DrKfF1SX+DJa+7UVXAH268hYrrxoQcheyoWhakB+SrnP5E2W17dASX
rsftRHOiB5u8qci1YO28UIOXIFU0JNnNGZ3b1QgeL0BjE+jXUGrC4xTGJDAieYIHN8T2JTa3ZB+F
obbXrSZ4Dph2erwlIrgwBo8xQxo5DgxVvejoTwbWJXYpYzOFk1yPMwXjVDX1WS1wmoAM7U+kV8mr
gPPXHmKGeeXoeXg2WPZ9kNcc6bHawIWwe83voloahO/Rle66MRvXNKaCZzUuKWfVAJ7fpF+zL6fI
/WklqftThAFBCKIlTYwW3XPkafo27GpLh8TtalvRKm8VIBPkfgRaCmtkHl8yCmNgkf2YbaOw0hhL
QNzMXc84y8LQutUYdW2DCaU+F7P1vesUDT1+a3hwjaCHkGNHR3RCGiJRI5O0/8Z4HTtxb65yLPU/
9JQTbZ13+QW2bE5DOCLPC8TJl9iEzNvMUwSLwxkS27EGcz8YhIibYPE57zfuVRI3xRMiowExL87X
MYnUxQiG+Uwfnem8rT37NK2oJXUK1jWBafKmmkxEm/M0+zVS5X6Nv4IL1PqyeGVGoI7NrDkFTUWK
wlXBOWkTcyQHxTVopCIxvlhFWRnd1GQCv9izbH29ZxFKcXjueTVs8tk9e1dN9Pdg9YWEBVQxKXd2
BKNEs+rTDKUw2Nyyjm5nIwfjQVwMf6cdRHKTeGQyGk4xH/jXhrcGDp4DzOz6FEzZtM5oXxF2joo3
Ab2ReCcc8uwdKA+5cawQx3nrlTslx3JbaQsSLEqxf5H/wDvhYrfeUSWoLaTN5kQ02pJ2U5NEBRlD
bIm8CWBTaZm37rErQdgq53FlMES7KrKmfh5qRQRo2adHNIDuPkq0aa1YBR7j2Ju3JZBfny5q/+po
gFGNED2XUejFfihjjJOuSKqnlly/Z8hRS5S8Fwc/W2JB7qd2HC49TlqHX3/cKKR9A4mqOWE2h1F8
tp3hcqBbg5GBxBWcAHhgeYdn7i4DIEtngoUnjEvSjcRGhbeqX3cTYPaVmaklV1S135xRtZvejvij
VmOK7S93brHE8RgtdkCrGIPvCYOG+z7OiXBbPMi2PQdbEOca0wstXw+k/hGa0aUHVANPgPrUCcdu
N2UIl9j061OCzIZlJDY1/YWHmJYjXITVtNG9+FyCNz3XhaKDOenl6JfCmwjKqlAMNoYJ6l1z+/yQ
tDpWM6eUqkOiPpOWU4APX2kjbSwvTuWNDkbrQbX9fIwtYrBX1RIFZFcuHrhhkbDPVcdliaYLDiO+
zxWCORJrFldoFUvSdsTIo3c5q9IWx2bZZWb04un86TRL5E3eSPs00EtvH8olxKKmmczXL9w91Whz
YlYivR88+GMF3vSbxdtHRxijtAtbZx8umUn44mm4eTCrfo3ABkk+EZoEb116LTCUQI5XZjNZTzqN
0i3tsfkA6IYQHN7oNZoftc0trXhN2MNPDOimt20qGeaFbnglIxFeqqTzkAGT0imX7Jm4qQoOL6Z8
UNh5FMNOIzjLhiKc1m1eeHsjEOMVFjoskkLrX/siEHc5gsn1rED7blwh/35OqRo5/4D7xq5iEvZj
MfwjbYTjepCyyJjpdEgyo9sKe4y/F13rHr2yH2F+dvY3s5usb30jrG8JItALdiq5i+pIbKY4FhtR
WZHvBAEpAqForkvisbfwpvOtSM2RZBzuurJxfy9ul0uy3XZaUZRsfG1yatN8htSNi6+gt8wMQtd2
o11qp04dFdvCS9RJPilzW9W5vh4bjfwAEGTToTOm7DJw9fBEB8GUgu/gXWY+OB89YdFj4IRyOrvx
eOG0RbDNM4fpnqX6miNhkV5qdZKfyGmUD14ANk3hTLRXJC0aG+g8PP65ns+Rssznek14VDh4Zr7W
pjRiCdT1awZLz0064YWP6unEqILikjxScM0lyUOrqa2mew2KkL0qAPFvEX8QVqunHik25Ed1qZPQ
BIhgD5lGerA6dGz4LCAVOoPYBk01XqJOZ+t2IjogTl0Kc+keOSiBMZnHK1cn8pO9qT/xGqBjq8Bq
q3Po4QVJyU5R3nblWOw6FhxqoMIBh2gZ6rKGp7RuOtmvwyibz6dBJxcvkMPONDD9gxUuxO1f2BO4
YFTMltmusp5lQ6MH0JBzSuOEjrCd0IWixbJ0q/dKL7J7reN1yhl4H7C+6M/I2IEJ5AAbrWHAfuu5
WOZHIq/owBJHFrV8mDECosM8DvOxSR0mG4M1bV0cWycQgAh+Mae+qkHJSRhFqi9Z6QoCso6aHPnm
hcnYZh3w/9xaoib00gMueNaRlcssOLWuMI7QzC7nOvDJKbX2sWbOJwCi5H5AjLH8oksnGun0eNBG
cJ1jfe7i/IZA32Zb4h/bzlUk9souyXc27cl4nIoJ7LtR1Ddmb05Q0mJxGgb9FfN0QqQhFMKgEq9u
Tda9bpHj2WX6CsRwcMbPSIkPKVk57bBtdnBKhm2ZhcaeyWC/InhRnVoohTvcHJrDlC2KDtVs52uF
tsGoYlC5rcx/OIX40c72JWNxc2eMQ77UbfUJ/C40c3N8O5TRvGZaGfqsVntuxGI2s4pNSC70zkvd
B1GYzVoli5YfBkewcYcwhIvWqI3mKuamdmXRA6n4vbDiANd3BpMCtyrOxyo4r4oohCcRYr1jng1N
xuy7/TwnTIC73vbTUc8WL97Yb0d3Lm8qmEC4ikOthnRoRKdRIqsrupjVgwhTxtTGlEPvqrofVe/I
G0dvoFVl5H2ddP00H5gdpNiko84XETjQTRnW1hUppPNVEsrmBnh8uu3zzpnWoBuZGc5SbumoBiRy
RdE+8+Zk19cpR3I0hAfYoCQp6wqoRzPnp7onTB+Qp+01m6EMTSjVzDXT9LQtninv9e+ggNxz3evg
YjeGXR77OsGUQqz3cBXMU3mipsjbJ4L5snI7PsU8Jw46xVQBR6zhKW7goz1bEVPZdc8c49LSVXIs
bFXuoOU332VDfQXJMzIuJuj1dBAj5wA8uvgWTA72jLrozHtt2SGlnlfML9zIH4uiO41i1zqP8lZ9
g35p+0xsh0Nmh/3pgK/hB7kvsD0iFEWrslPkRjhV/pK3jrbupW49MVwtQd9BLj3oqYE9QkU2mekc
sHHKFBZn3RZs/iSUdWcWDmq1gJHrKoY7d1GK6TXtHffBKJ1iq3mzSzRgNu/sNkvWSZ8zz7fxS60b
oB7dqhPjsJFTw0qWZImfVAjmK/S0PF5228PEqWJTRua8GnR3ExI1vgH1diuy+GEs6HJiQIAi52nu
BgsVh2K9+kZYoLlJ8W3GK81yMDvYVMZ7JpP5bZnmuE3mzDhpSEIpqOfzKQgh6KWV2wkfSaXIfY5L
UrxOxKRBVWvsE72T7j2RtXSDq87dc4oZGPDFwV1mCkWMrZNdUSomTyMz5bukTuuHqqtGZ18J1B+r
mFSVFBWEHdirNKWksfCjHi1THwpo7PH4iFQKXF1HzsuhN7rXEMHQqqO9czZ6bnFqUtn+KCpNrqdg
Sf4S6cVc9vBDW1Nke5UiDxp4VGdQRYhxAymnLtCnhheEy8lVYmVJu3Vduz4nDRX6e5MY13z/L6rQ
UD6xp3mrDjbegg+fD17ZdlepRpPBCrPoHkGQycZFBC05JMGxZfr+bIrqEYfY8GhN483cARXYORKq
nSgGfZ/UMyt7JUw6tF12Q3otOOEoqptrW0Oxu8ZHtUMbo+3mvu/I2YgsX7iltY8i6ZwZqZxYXJqO
BN/c42yaGOEzlGNMM6yEAAwFONxwdG456rCfYPJ9DHKHVnrofWPkP5xqaI73/C3Gph5rdQPC/oWM
8OayL9X0HM5Bv+uJSSNZ15ySc8+bsWThqYA4RcIhOOCxob/CTTED5xshP9Zt3JewbbuYD7bxmF4X
1FRTJL2dTZi2MiPjijPI/SLVuByrWR7g/7crNSi5rbIieCo9ZF5ZM7i+qM2EiXEAi9aGHb8ic3L0
ITjXDHmH4hpRTEiFK455nqsT5U75MYiFvHJqLYRJLI0LPerNn3pItm2ZDATJkBBxCIqouyzsMTrL
7NS+sarEK0JiMQLRfcfKjF4wbfc5y+22r0wgoWrUjqRQST8bMAZi9Sz3xMNkN4oVd9WNi4vG67V9
k3VENqOOGR1NHsywnPZqaB6hlDk+CVjsWBSCBxZS4eem159RyjmHAY3ORRvWKfVvWfzsiGkk/UpV
z2adQERDRVVzBKij9LnUkkQ71aHGoJQOkg3dErRhYWvcdoYYp7VA8u2RK9+ExpqJbT0yLyorJsTF
iC2NlATvosATd1vkjGZye/L2ESEGm4oW1q002lfGVB2AQ0qVpjabA+ajHwRM5Qc7M9CB2DaHpLqf
oEikyUmOSgZ0ru4L+LwHvn/7wcnlfR5SG1sBPj2qQqJJYvdHC3JqA2k6WEOjvILUMfjdKBEAsXIn
85ndaEdqKEnnjDaR6Fz9h+Vlw6lVogeRNQQIENnNZRjofu+J4GeEc+nK1oRxbEfvZz1a4j7k07sD
f8P4w25LQmi8Zgw2pCMQQV7Y5V7zRnxtcV1spAp74hzoAHzeCH3fBTWQyqIBRcyOFdd502uV4G+L
XriNP2D6WfWCZlxM/iCZKnvO4/kXToV3nV13uZqnM4zFdSLfOhWc0R6pk5zGn8qQfJGW/4lR9G+z
sMo2n/+wjy6lG6ZDOJoBHvut0lprZUX7UeeHRW54i9SVLQMx2jkqpfQLcfniMf59gou7w0ORj5vb
wuvBhPnPlrie2tqUEUXiFw0RV2mmcP02CSUnLy/u3THfk1g2/dMmORc1dLhg9OFsrDxvLmrHgW6I
Mm79KeUuGhb/IxtadpxJ/5Ye/Ld6agbk734fHzQjDIcsPusttiBl8Z+rSjR+PoFgIWpIADuq3eQk
NehoZrQ/rqpJp4OYzdF5h3Dxi/u7zEbe3l/DhGzh4flg4P52dhJaVYS/svXdHLYfRReNjHq4+/x9
+dNEw4CG+2kCmnQX6pfGWODPhzjqbBcKXJTPCFWnZxBRRYSOGVxkBnPveTJGhIQeariGIvnzS3/0
/pgGaoKFibgoEf68tGdbox4aZrM0SaZtZdoqpK9CI9gRWsZQnYQ84Dio0z6/7PKGvL2tAAiozXmy
qNMXYcJvkxyz9WS5DDIZ6oNF0vP+TsKc8UP0YEjSeH8/v9xHH6TJGoM/yV38ZW9ucNjUmi7QFftO
q+zb2qj3HP5hQCOq+WKVeWP2+PtZelhKOIGz0Lw1Nnjz/PezlHM3/Gh/vZtT0L2MindTICU6p6Ws
7SUxSk9RsDSTBlrxn//cj15a3OYSkdTip3v30TimQvirNb7phFjpkeKeVyFL7OdX+eim8giX8RVC
eeOtjc5CZ9RZOUvPr1WgT4iosTzSd3QLM/znl/roB1m/fH/gXRkxLv+U316XdOyKfoIt7yNhBBc/
lI9wOR///67xZlGLUT1INurG1w11PssGKW1+/PwSH74cvH8AFXkV7XeuF89L3KExVONX1K7nYacZ
B6MEXzFjCXyIBCtMXfTaZdgwZkHmrZ0gn/lqRXv/6ZkazioTwh1Ys3feJ8uuOlOUaH5C0rdQyCq5
HvS0PstEUp+klVdsPv/R758d10O06VFH4Yl5++3VHKtcYq1rPy9GChQ5HXEVO1+UEu/fRYxNOHxs
WrsG+ZBvPnCPdMq5SbPaj1VInkRVkmdV9WcQteIvXsUPrsSPcG38lbptYmT581X02jjGJ+qWPktb
QdHSnpqTc1s1yf3nt+2Dx6Q7mF0BNC3VEZCmP155WeUpyX9O6c+xhuTlScAOStJiHYNz/PxK74Nd
XNhyv13qjTGMHpUMQCiVfofHfmMVFm6LwVFqBdinQ+BL0vRkU4/ZzD+aTW3R3deaOviOr0ds8Xio
bcL0d48RYonINGmA59acHmw3qQ6KsK+TcIjm8yDjHGjVBYKnkGkR5yq1zQw0Zwenh943lB0dbOJT
szVtNnIUZDx/8UPfsvzYZ9nBmethJwOxZr/d7PAxCNPDZebjCVDfvLzQLvTevZ6kjJ/yuXMOXQZZ
o8lAY46AVJx0omcyyhMJeCG2mczqdUWYdXeXBxyMgBnABc8h47nQgGks5WVab9sU+Wwdmw7Rg4lJ
FNeALAtYgHMQiejWgJcsn9n2sFHKNeBPpMmGFp5zllpoGZIUNvrIeo04FAOEE44bi33V426RhAfa
r9WenQCM7udvwAfvGnnoOgoO9ixK/jfvWpD3NdXHxH1JRHvWoyM84amPfpg0pG6MgTl84f57X/BA
F4QWBhMbDaP3tuCpS9h1A1mxvucqwjjiEgZu2KgzaVZqH7ihOotovd4SqhJ+ZT3js/mz8DCp5hbH
Mlqc92eOJpx6Aaq48GlzTQ+9HPRHkLT6ra3L5PXzu/rBj0TgwWpEr4P/e1s6MhflvDl1hZ/3DVMR
Ap3gb4K0Ide9aE4kFGJ33TJgJ4URm9U/X6aoq5CRwnfjJhtv6joHhgNtp6Lw2wBqZD1ANBxDpB7J
1PzjMgD5KN8TbnOOV7jw/lyo6AG1IVTHzDdc99s0LapwCMp8Rab5j19Tyg0EUwijOH28U6tWhBt1
Yd9l6Aq6YUPylE9Iw+Uw2HJH4+nl86f3fp23NIh71Ddw55BzvNlRcPxVhZXV/Cw7N31RTSTcEhmt
owY30/aLe/j+A+RilDaUBjYD7bfbV402JJJdzi8T1m1kim/17L4ko3kbDvKLGmT5lv/8ALgUx1Ik
sgZr/ls3LBr1eCoEQoxFhGnSK/VK6MtO1s8E2vQH2pRfVaMfXxEVNDK25aN7u71YleOWyxVrvT+k
XvVU4uQzmxR6C2g9IqyMf8o5Q8xH4Q33nKqDK755I+2Wc4cKnNQXXXcAhuJbVnoZS+2Ly7wvbJbL
cDTEXEb18bah0LvaGMf81X4vDHErHPJEqpEd8fP38P0qwlV0jWIDjoOkbvzz8xoFzCnYDanfmHS0
6PSss6T76RTymNQwZDq42+b0lUH3F9X27VuyLBxYdOEFAhn486oBGdkex77U9+yJLngGN2Zd4DQ+
Hz2m9HPBELudFmyxKK0UAO7sES7das5ejbidMubIu4GyaJ7s+toj3XwTVhXFwVIW1KVhnyKLk3ee
MUgfzqr9xRr/4YNxveXwg67devtgkCREGZONzKc7XWyTCVK8GOlzfv5gPlogiOlbWkqwNN6VnLlV
s42EZeYXysHwWfa+luq3rqO+qlo++GBt3I+oKqVESf3mUYA2NosKgJpvjJWJkCWICFHTxt3nv+aj
FQiKKG04l0M59+7PBz4nmjGGnUgRD7VE3TlsU6MNNrdts+c+IQzl88t9dPP4SRZbBoGOWEf/vJyr
YknYEp/olAYvy71rYnnMm+Db55f56OOB2SyxN9K/eWczH1sgB3PJx5PFtnuVLunfemC/MGwpd01o
uz/wpyUndAvbL7aqj9Y8FLEWdTWdsneHHlqnWmRafeqHZIapQjzNCUDu5L5K5huW6y+u9tELz7GH
lBKICu67JlnGb3Rk1aY+xoV0n0vbOeJlF5vPb+YvoMrbRYGbCMrdIn0F+dKfD83rjLGzabn7bjdo
9zG+tZ2A17oKgH1nzOac4S7R3XLdlaq/rKcivbAzx9xHLprOeaqIRQiTCoxZQF7e4KLH6Lrkq9Ot
/uGddzhh82XCQnhb+DRBq9mgE9ltRosxgaqfdOWVa1RlLaxT91s30p1wqoghRgFpOh16OM9e+Rih
6JhlpQ7VABWVLpK3kqSZ4Nvld3x+Iz/41phpU4JCzfWW+vDP+5hhU01ItCh9PNYvFSYOfGb/xd6Z
LNdtdNn6VW7cORzom8GdADgtxZ4iaU0QlESi75sE8unrA+3ylQ5ZZPgf18AK2ZaIc9Akdu691rcQ
U0YF+pXl6eNjvXM6tFeNMSZlGsSnZYyuEb1owiDYy0j7qdJwCIHWPgECr/Y4cLMNrfLhkwrjnYdO
05jYUdHwxnrT1p+6Ypk7UkbAYlqPSRorgY5qhzlGJ32Y4+3XthNtiBpj2v/776qREr92pCgQT1dK
U/GQG7p9vWevdtHagnCPrrimGx/7SR7fL64V//u6jQOubQAdri5L2e9XkmdFDD1u1r2ixm2waBOq
hMoYrgUwlX1ps5H++Bu+s2xyPGoogxcbxeLJE1hGnZlA8gTRPpGMUZhwJ4ieaEOQBc5/cijA94Zr
UzC6py/RxjHToazYomleXV2RhSj9zhnss3TUtE+Wr/fuUWMFGuFDWDv9+u9ncUISV0k6A/u+HO/G
pH4G/noHKL/z07i9dsdq+PdvHxYIMLqAkBmfnD6A2sysTe9ltZdrxoDqiJtu7EIoI3/nef2P04t3
FmZa6qplGHSesXGs1/OXvmUjBQqwiC1gEVsPRLTsXNnefXJLGPyMk1X5t2Oc3BOekuWZaXIMBP2a
T7Bac+yt3rrRRzvyCYvqOYvQdQiiaMKezPWvtcAEC8gQ4yvJajT/RtSQFXawGiTLRjE0DXPWUkBZ
HrqjNM3kWvdi4tYWYiBgQla7skecxe52CZDBRofEIp5GqphwLQ0ApE/YnHYjPXIe1Aqcy3ZNz96p
E6ghNlBzfEmeGtVhTdhTRVznZTI7yU7r+oWwDCSak5GU55PSTXs39+5SMLoBZzjfEoaO5idBKLhH
nAjqVMhmE+G+Ryyciy+1ieVbpLB1Pz69792bvMWBNzE5ZE5xcm8SsNIOi829iUz4qZ2HJzdpLk1D
2RplvYkUQkQ/Pt57Tzg1N8Ue7XsGQifHs5Klao14qfYkaq49pwuh5wcxVJ8Ur2/HaqDomBrS+KNH
YHsnhzHnPDEwXVZ7ROTXDakbaAbdH23+lSH0OYKUYLT0b3FXfbJlMt4/Ll1aziib69N9hdeULUZl
i55IvcjHZFZxCXWmco3RRS02aGbY47RWGW2GfGrDAtY7w+2KhbzVp4OFyt/KhHIwVNJqtMGsgghh
KDdcs2PeyQTby75bGjmhYkYKmMPVDL1Bs+m9ODKMtegWTmwfuNJq/XzITFzksok3GZ8nHIrmGc+H
dpW9ZkzOot3i6OK/l9IKCD/LNo7i6PetYX12Kd674oDBADQxhuOCrKfslzUiVXurrPKp2qvwL5gU
+mSA7HINs+THd9Z7a9EvxzktjKZmIqLCE9XetdZAQ/oNAbT+zccHea+0sQ1nxX8zb7NPKXlqSyBY
a3bVnqETGDyic9iMP9Q5wbikj3xiOnv3YPQr2bN4uNtONxF2x2JUQUlBf2eT8V3L3WQ2WxSgaKlB
jX78zd5bCGza/rwtsOy9KX7h8Rp2hopq32Xdtd47NjSC5aEuumcyQK7LxP7kTGrv3RfrzJsNLBIC
59QjJnuQ6K5JnZbNRYLLS9eOruzEQacXH9aGkuzNph0CYp+Mm1SNkv0SY2qICVg4d2MXa3JtLl8d
LEHYM6LYlJ+cj3c/HgsibST6t4yvf79txRz12KEpc0TbPBtefJ/o021hoCP5+Ly/exzI+BhdEG28
KQ76SVmSBj3enp1oQzdneKoWRYT12H3yIn2vbKU5hWhDXX9xTp5DQ3g4ONBe7gc8I0mPxFVU111t
kdeqXRZ1e1cW3ieNivdu4F8OeVqwZtIs0Oip5V4R84405WfPLBC328eunj7Zcxjv3b8reJVeNLT6
N0zQQbjQ22enZJnRl29D0ryI1Fs5vZob0L6NA6VRcCizIm/SdvUaKNqqzOwQ/XlT/wDfJnmIWrff
jzqOBVxt+IySAc6U9OrQrUCYl1HvbmdHuPeuxarp21WPYErp51Dma2uz1l9UoWNnqQFcNeq3rB4v
kOI0G0J4n1N3En65GOlmLBcdPIpm8bLXrU/upvfOgrc6dWlxcN+eTucLwHFQOBoqv0YewHhogETM
B6t5RbM+DOkiPjnge5d4dWYhlHFotp6uuk2mxUtLMbRPW09BFzeSAynZ/YZGHBWR36+a9I8fmFft
xElBiGKG7D6dx4Vt5knDKFaWgilpUe7tUnpBIkb71ky0KaiMxTpL6qK4f0V5ZybKyVe7wGtMZTnC
KhiQ9O0UIVCuf/yh3jnvFBurBdrDGPhmywvdwQVYYBT7HPjCJiHZ4bxKKBuXrO4fMhJS9ugiv398
TE17WxmjSqDrs67aBFHovy9R8WzJJpp4onsZIWU1YnOLINXY9lHX7zzHJltujS4orGLjxV0SLMxk
cF6YWvjxBzHeWcNWXzhyDMimDNpOPoiKNMIuh7TEt5wZjEZWX0NqFPIabXVlnXFmnMOQoUbGYtX7
cUETWYMaV/opDLErYQh1uyyR+piYFN5ki6mPlMVkaQpuKRxT+RZRn7VDkv+8IMZmyZ42pp0lG7TC
Ztgp1bBP7NbZzMnohG58pte5cZsb1XzJY4sJjUBW+ZC4o3csVOdPdVzyTzbm731/JmB40J11Qn/a
OKLdlkH5Mvj+RT7fJsjS9rM9pw+ppiTbj8/1e4dCeI3WADc6r421CvqlmmLo1Lbl+lryaiMJm9Zd
3Xyk4R69pIgfPj7W63U7fdLW7i8ZJ3QZkTH+frBKsYtRlCmbg4lYAx9SH7Q7KUkHiIDch5VTaGca
yLerYdbFha4r8TXERuhSAEF3TUX66usH+l98w2f4BhwAPFP/oATegHrICejSn7TO/qL3HH7+v/9L
i2r9O/9NLFf/4F/XQQvtDtA7LmvJ3wAH1/kDdZNNdohGpM1KLf0nZMuA7QCgATQ5P0zVHYO77W9S
j27+QQnMvAY6NlFFmEr/DanntDYh/AsLE1s21E/2mgP2+40Wi1mVblOPe10f4yEocli9ASBR74s5
GhgqHYutWm6Tphh6yeR+sn6dPFMMJE1KbPa+FEZ0VE/lrC1mLG+SMwbuUZ82zlJCY8UqHC4OS9ov
l+Xqr2fnA47EX4dCNotiCKnem7kALopJ00pr2Jka9JdC14RvkPG3YXLa/gffilNJNcDbgVnR+ub+
ZaWQeDqbxTSHHaLRdDcTRghFYcCYNzvjX8/l/9gGWkvHX9aJ129FqJv6Onk1EAP8fqh5GkasPJxA
vLWkNyz6dcU74GWe7DCusG47lPM4OqM8aFSz/qTZta54bw++KpW4izXvdD4/zAmsg2YYdozqbF+j
jttUmtl+srN/e48gIUWIDBjdpqV9OnPtY9foafGMu84z7Y57syINzgImMG2yhj7iJ1/qpJ7gjCIB
4NmCUEk98UbMbbWTDuByGHeIKQe6u90zM5gX8JYlaJzyzI6yxv/4znx7GqnekD2j8EQR8KZzgbch
ExjNxx2YHgsAlldwsbx68/FRTsrF1+9F89pj/0FaAFH2v98pgAvwA7b5uDNSPAOGonyJlf5yoY0Z
zGr5L6vhN0c7eQRo/MZtbBXjjuJbAyuA6ngiLKbJ8savPUJqujz//vEXPJ0svx5z3YEgdqDtBCr/
92+4JLntCsFjh+LBvEQNVdzH6gi+CjjHfqxjuF7tjTMtbtAWJjjdQXWPQC73Y9zVO1TQ02bkZep3
wml+zLOhHBbGmT5ggPZWIqUpHByAyBnlJwvTK8Hm98cI3RhZi4ikaAC8uePcnvSgeuAxSsVI58hU
iM/0wdFMG0UxoHn1Whs0bi1Cg7O30YvZ/KZKeMOj5jYX0J2NAACid6m5RvzJs2C9c2uiHddou2D4
5p/1//+ykmUe2WnSKobdPCQbPaIlSt04B61rM79t4/7rnBo4Y4UNG7guZHVEUdB9gQuO4xMSOJRa
2nB0xjKAl5VK/dhEYVS5KpDBeDmLR7270G2pHOizgo+dhiEUjgX6a1g5zSJV7gk2jALPAH9AL8/Z
Uomn/mR0LhDg+TjkXe8LpRiDIbIgbhRsQsz86yjc/iI3F6x9hsy3HUS4UCjDZU3W0b5NHXyaJljn
mV3SFzVZ1Aela6ddVgGdjqzlJV+Mm8EdCGBy4nyPFG+45CdXn1STb5cZMnUoDHjq2TC+aT7MmERG
S6wXvU8uoGzSh3HVg5bOd/iVms04ltony8y7R1z56Ba7lnW9+f1a4sGZXE/mA7CK6KD1eF21+IdX
4YU0KjPIPfvx4+fx7bpNT4vVhqkZPg4EQb8fr4+9CV78OOyypWh8fTLFARQxDB70gOHHh3p7m9J7
YGNKS8tjNngqMYhHmHQCZ9zOcyfrrFZa7VCL8bO51btHoRdImYLSj3P4+xcq1UgpBxxjBFt1aue3
BIntxzZ2rz7+MqebS9Yxvg0jOJdqUWMkfnIcfNUr3QaA4Yx9IwRIm21JNMA91yMUM6PeoaTgxmdI
HR8796HT4x1Smc9CCE83+68fgxIGdRBjSO2Nf6NFSilpb5PXPBfOhrljsY1ENmxNMSAvNExpHrRq
9jadWj8XtXBuaHyLXWyp0zlOPeNo5SQBf3xq9JOJ1F+fidk2I0qawG8UgbGpKKhUjH5XxWN1UDtr
46nQjyXW2YuoxwqYOGPzJx5CBS+5slyC7V4CO2U2jfm0Dp2qeC60ebqAUhVKKb6NGelRLckgt0s1
pn4zpNbeihPS45biQlGHz4qL978AY2SUoiA4IXD+fg9FWueViys4qclyE3dOsx2FGX9NWMWCpnWy
MOoJeC7JPOON1ZXHJZFPburc9Z3tHcYmQsPrdtMGgYR3XUunvnNN+QxNozoabuJtRRMvocgRaBjZ
UGy7FKr2x5fg1Gjw1yX45Ruc3J1YA/nA9dLvFiXDuCm96jhYM0F4ihoOacciP9qLjzHyYNTAIPuG
idrHH8F49y6gmarS+UACc/q4uwtrCWzzfnWhD2uinWt9p6y6ckzagqRM/6yLaX5gsJ786HH8j1MM
Yldf+fsJuvq43+oqBOmOnrAvUg2QgKOPTZBwwB1ozzUSMNael4ppNOHXt44Bp13NaszKHhhfaP/a
ZKlf4B2tncf6yZnUW3vhQLGpjUEjvP4zctzb0s0lkEeDz4pmQn0zKYTX6uQRSSk7HE0PVbSDHlaE
isTeW0tMmR+f3XeWbZsamJ0n0gNqxZMdRV/kdgWIpN81cfWCXzTirQ3x05zlZ+kp60/6ve7hazFg
ob2xJkqdFvZtFI+NE1ncSV18R5Re/JAVqN3p1bKbsJacnHbVVtxjZGv/smm43sQEmqzqLWNVqp62
V4Y4bfUoU1dA8/JnNLhXs9PeqGb0Ain9O1te+5MX1Gk/568DopNBzMeGG1Pc78+9h5sDSSe3LNvw
6mY0qHsWgPZLBffWmOSzGuHmT4s5jJeG4saE8jP1JK2rVCsfX993byZr1Y9hI0X1fPJaJkYZKBKg
up1wa8gXjQOeNgGdoJB5G1jJZ3nH77w07dXDtTpNgE6e7hFtL8tXQB8XeemYRDSA1OToJp/sEd89
v6vvgjuJ04sV7/fzi/EZpbjJlIo9che405yEU5V50PZc5SB6wB/xZI6hsoAhEhEpy3QDig3xq2cS
adYna+TbTblL/gDVssoz5L4ReJOIasmkRwVhTIMKOM2Jt30HamZaYAKWmhI00Ip2iUNiaw2T+5MH
+HS893qvrYpE7Ch047HR/n4usFRDwqUFuFs0M/neODBjfdHFw2XP6KPE/lKjRqlHfgAsTQ+I1GS3
hRWqWZPrftk6CcoNZRHnU8IkwdeHYdQCKyZf5eMb8Z2FBiUt6X48+tQ5p4qjRHFTprh2uwMm0G1H
GtAbE2zbhlo+/eSUvHMohnwmnDO0Ae4b12KaaX3Tdk67G2RUvpjYqq5ltZLBFFv9D74WNSgOIKCl
KIFOV7WGrI+hcU2M5jqB20z67W29ONFZ1g10Ef9pNL7T0XqnoOdItEUoERnHnDakdRnFDLo4Ugro
OoxAh92WMRB83m7SV+cS0GGdLJ8sH++eSvbXeNTgpqB9/f3mAnJYDR7BFLtFZ/BTWsBD0qwkmETV
P7MueNY7L3oqDbIGHW8Vpp1W3G5uYsuQGreISfru1l6WoQvSxBQyRMlRFYHdkYliU5MXQWtMQtmy
cxznDdNIo7wuXYuHKyXTxjtE6BLvdWAsSdhVuTuGTVHYpL9EbfJUC0s5zzHm9VuQUDG5xiQ0wHLj
KxmBY0PUCIkqEtpWkE26nFkK/BtINg4APLNDfhDniXZnjwSSh4U5W/o208rZ3hge/NFHT5Ck82xn
tGZiv2EHk5zNSWdEYZfmXfK1B4qKPKmiuwb8QSvNjQL541jKeYb/OOZTf4GGY3TPzWFcomu714pq
y78rYluKrodAOZpeXoXIPMz4HP6i5YSjZdQZQSptcQv5wI6OXaUgtutysq2XuNM7lKfpfdkj6fDn
0awzssVF3BBWUtf5dsnTNV8IV0r3JZvYTpLxAU+y2PW98PJwnqwFINHE0OiMCWyk0ncogYU1pbUW
VykykyeHMdjiO9EwB9I16+62sVLF2ZGPC3CCyKbptkrNbgC3Q3zMjVqXbrwZlykeDxSx87Z1Zy/d
mlVsE8ZKdisJOT3Dw6rjFbUporX9B27CQ87TW+7XLGmLYC7K2gh6M5kgazeNBaNyvKbPu4XN1DxE
jV48Foqr3gyVDSasJFFFIeprY7TeJXnI26rtt3PiVDfw1PzJTOJNLqt0p5u5CHMvL7fxOB2NaRGB
3vRPWQ4Xyhr1KERkbGxLw/iJbEts1gg2PgOJPXYv1I0HM3JnerL2qZilnwGHP+vNZv7uQC6ChQkA
rXKmJ9nahKgbMxkn8+IjZ71H1L6xFbu9sryy22hqlV7lhpDBqKbamVsWybkhuB7sFsC/kI81S8Pa
WYp2naaEPyXLHCE7NnOAsflIUQG+vOAtEfZ4A6/zYj60gwkQDQMFv+SXOd0lAom6Yz7PeihVjIbz
gH03SyLyiAifOhOMu6CVu1eRa96USjJvNAGEVspOEpcNNiTSF30nKV1vorhovmHhUL9UieOGy9Da
4awO3YsNbyhQhqkJYUYVO/jx1qEDVOU7VTSjukr1Q784ENjn6agT95NajbbNreWxVMf2sUqjvWOZ
t+m4PFpzVG2E6tGoG6PH0lbijiewdA/T6FTbSQHsJS2FpCg3OvaRkYZ2XLsbNTMVrgNSUzPzZJiw
b7hJO2W6whzo3vTjzHvR6L8MUIn8YhV8LUr13Lei2a+Cn33al+W+Kt3pxexhsiypkHS48ikFJ4oo
va0kXBQqzS6ONnXqDXd57SbS17l5Hkp8inPotOwjeJmySGTxKAiGkvkF5jkiEJcIqVquHdQxXjZK
DSjL1qR7xm/qzcwDAbtXt5b+i7uIWPR/Qo91+tZf9MgUeSh7vfuTBMgtuXNu7Cs6n3nnKHr9YyYh
qdkbORzDsHQ7Z/KXmmDBL4SSDRkxKC7RzMUyWQQK1kjFaNK26b7rOFMEiFXQlOHf3SV09a90/LV3
EVKy9CAyu9tYXtpeaEJ3SdabCOeZW5pxoGvU7/YaZYZYbmg2jlSLs4aX7I+hd2N7UyxxHWTCSg3i
F3qEA1MevXg098eAKqBk8x1NaigXd/7KnKl8AQVsV2Sv9dq3ana6kC2ademRUvdn6uEE7BF97QYq
ljt3MbM/p56fs5C9uKkHgqplzX46nfFNEdXbP9CFW3MUerIAh4mMUT8xvPYxAVzwo23MfJvPSvvo
tHq6z7poKA7EQZHvvqj9g1W3C/vDWgD1iqxyCEfZ83AUumIFuWriPrKJ384ouA5jS4K3Qwt5w67U
67Y5+yak2g3BT/6QxtN9G4lYblwr1VwfEy4EzBourEc+Pa5Y+HJM5QXryBEGWHKrlgnWH6cb9W3P
6VTuKxwaRLY0uZecxbrko9r5dD9hnBDncRTFl8QXuXB9GnleDy4heonJTzWadGeqqX07DbolfSqR
9mhjUbjMRN98o3VHtDpCIbgAPKobPMdyK6HBIaKdsWWDTokvUbZA8m4sAsR5iFoeKq4uTfj2mJcg
lJ0kab53U9xdm7LT7vqU851m+bKTAAN3bsJJJUl3OVO4Na8bq2u+W+sOM6hs2Uxh3mbpjjOb7i2Q
0Sx7ZBdrndkeGy3zvsipb74P8JEfJ1CFBDUA8641mBu+HBNOawvJ6xivWKfRG/qfnuitS1O2Ciqi
2osv59QijFDYZbn8lKC7QZM3ujBA+xkCid0XjLl6E0J7RqKUuC0onSrJKlaokSCjtla1u4YUs8uU
2J+vjZ3EFwTJwYeI7TyElSsTsGl4H3zsev1PaySmPR7c9rigyw5jZZzOupIvjxNu/rqicL8BOkzx
RvK3GxW26QhPVfqJa1GBV6h80P62xaHLSZ/0B48mTviKdU3KgT/wmlEfx6IYwkw29ehLnnPaWFWP
MZamtetMBOfGphVE0VIctG5Y7/IRwhszF926TctkujfrYXQCUfMhC0vNb9yha56MLLFvFU+2cOoq
kVwudgluvTer7hFl/nzl2v14rzZzfpOul5ucdPeLlWnRTWtOHChXlq3nOKruU2Qkl2bPWXOzZLmC
RLy8qBKLsDKbqDVp2kc3ekmecqsmFX5swU+sZX5DyT5/RYTZ/5RiItdDdrTENwoo0xenoc0XIMWO
ap9+S48Hwib/KrAVUHys5JL4XuBi0Y2ZsOXycUADIS2nyYYECBP7Siptx9Jrm9xprFnJZZFntRaU
uJquMPjSxIX9wbVWezcBvG3UbhV4/fBSkyhjMbsos6AtRfui1Jl2b8YkP07kXz3bUzaOAY9ee81q
IV9qYuW6wNYr4KtdZo3PujuiUosmQmeUpuG02LzJ+50qcg3BMSUvBOhCuYEZzGrm2NMzSbLt9RDB
LRvRuV4M09L8SV5he60NbnwZ2Wt8qkd6Y9q7xoF1zOs2i8vzXSnx8NASuKJed4rbs8aDBLQO9VJz
8oh2PWdPHG0BlHUsYhhq6JsOyITayHC/SVBmF1HZxLupWJ2sNuakltfmF6Mzc4B2TpxeQd1ttriV
+69dM0V+J5OXIa75T33TNGE0NcZ3y4utrdkQg9eYSx3qxkz6y2TYO43z5TPRNMN86HgOUeksN1rZ
zVcUIcKvADbe60VMGqFS3w6eeT45LImzqqbsZTrglKOXXbT0fwArT8esBA2PEc2+VEVJ9KVTsm4Y
kvG6mirnmGOby2qxols70uuDN6fQZ5FFSVIwGTaCD1fReA/HaVmKMOXZPFdj0X2pYqc6xkm1+JT6
lIDYRn1aqE8gUQGWONWa5DkZP6fCPLapqrGkufxi9O2msrUmmAfzbIbB9UC9rfoLoNvvnljnTPWw
TegsH9qodpiWJRSkU1YvD+4s4hu1SsSWSIG9TZ5v6AklJUMMo48r5BP9v/LPvCQdh3cOJ0lXzJiF
nh0OqYJke4JxyPtDrqiGP0WKepmXyJL7cUTpFY0QHQDDXfMbh6Z8pNyNxCWw1HnxzdhzELIInatR
hTVHY3ohyjQyn4A72/d2P+DJSJ37OVPLHe1SohlVSjm/XJNo6lQk56lL46bW9AO8Z+17okZiO7mK
uht0TRL0O5JZMPEwQqwffJHTKoyXxT6juICSbFo70H71lseJBbjO2J3GNpE3XuF5L1M+6g8zUbUX
XulJVAuledckcxbM1LBb8OfrV+uLe9RfzjWMv35rTf3cbh3qQr8buniD+aV5loya9KCJh/SizbgN
0qqIU+jXVcOy1iyJb5ZZj6KZ9AkGCOAuCCIaHZuC3oyzp2yZ82OMgH3I2wLGuqmQhpTN1xKF+ZAq
5ZZHcZsaMqNQs8iOjEgVLU0LZGZeU2aY0xZ8L3D2Bvfpjat2MsxLwz3rF6wvkZpsEgv4B6RZ67Js
rLpGOelpDC0KeViWejq3STusqNGUnAfOro5NPGeXRWaQ9NZmEi1n11VsS8Ho8BgxQ5vOycDMHkvd
tHeWRgOe1lrNG0uu7PAxhYHtRUb7ZaGZza7OmdLcJ2ACoZpI1RvwM+QPO/M+mgigdfv8vOAqQ38V
Dqs+GZILAx6/Ev3whb7vAlw922uz4j16zEzZ5zx1dbXq+y0ZtA1qw8xBbulP06A9zgsI91p3vmvS
fo66uv1GxVp8A5ZJjmjfK1+dwsLeMo3xZnDG8hr3ixsWRBEz9PYGGcRzlDSUQ/N+0sspPSpGLcxw
ctTe2Ts53jwWDbu+VERMam+1OPUl7Zta9XU3i2vGAFBYuEet7FtZZtW13kJZslP6yH66sIBmiRh+
Fr2ufq/6LPlJyIFsAp1E+MsWFcDRAkhyi57QFY8dFQ/XLWWTg/q+4C2hEOdcNFDxpTc3f/K2pHcm
yfMcafrzv4gF1O+oj9mZ5nDsj3E+9z/LvB5+9mNPE6FfxvIlNyu6Cr0com9qn2nfSZHkTY+Ufr7q
Sdb7Rlg0m3ATWqYXQJHufypWo5S+LiePjKrcqm6LlnRav09mUW+dGCL01vQEHY1xTrg9En2kwKmr
or5N7DG3qDHr6Bt+IP6O18xEzDqZl1tQeFRuIyS7Qx5OPZ9yk5EKB3AWlZbDJmbmoFlqVv1ZKq2B
faNaTRqoTKIu4i3FKz9ZKu5cH0xB+zFMTG9RdnDdKAEGJqSRz2bK+5IlK3vZ7kqK1iKyuUqK5FVH
CsgYfZu6KSF0aiSU3o9iq3zRx5Gjjq1BOLzAifztr5NpTUo8YigzCJIEUIMyzdHkXPvsJ+qd4ZFQ
YoApzdGHr00BA+z0rYV+rNoVaUa7B2UB4bZVPmNf1ugCXeqtNWvbwZLW2dIN9a0lUFRwCZm3BgKw
bcxzbNEPwf6Rk2CDimHalWiek3NvGqaXyaY36o+61STnsIOTu3yZ9F01VtVDqXnOde54bRQ0jave
iaTpF6SophZdmsAD0ddNKp+RqpxPnVYRFw/oegX6XEDJCLgmPLv0/pMlpC/DWZyUgT8vK73/mbJ7
SbHZUREv/dQ/p1mfFTtv7Ah1Hj2iv3YqOdxzUODVoN7lcsp9Rf/vKNJeUX3uQyo6uJcY0lW7o4kC
z6oAv9OmBCXzTLHh5iXM+ysoxxXOXGGMLANdzkSjAmtVg3YtIQunImGmQBv4VcPTvyEEXD0ykwad
Vo7GdRm78xe0TOm9lIn4KnQyGV77nf+rQf1Eg4rPeR1x/tMafqNBvUnqn8//59AXTxU9+P8vRP37
L/53YqT2h6ZDgEEkjYB/zWT8R4jqaH+sNAugbWA+3V9kqKb+B38Dabm9IgewXNMO/luGavLjmGDT
mEQo968kqECyaBr/MgmEnrVKuHmuUWbS0j7t87ZdPHal52F2JqIA011S33pkM6Wb2PXgY+nWo6Cq
PyfbKvWzsXnE86ocVOFcQCUvePxlwp6qN8trbyqrKwx/91ak8v5vijbb1iaeCDkqBG9ohA6bCzoi
XvhEP/bORVPATQWoepXNonsi2+DcFsU5u/Adu9woHDrLC0aBPK6YRt5yXfoyqmN6UXIeg5ZoW3+s
6pZ2pEsXxKJ6TFV5Vnvqla0Rf+F14okqjmAkmPqLiYG1G9IXsOGIo3BirnaVC8eYdyIFAPY6bs2r
c6FNNxFEcfy249bU8/NxkVdmtpypMX+qyxR/TtKnpSEEsm7lD2vIj8WkrUlfjy3pCnURgTkrEwNL
jbnHtG77Qu29Td1Hki2ae6ENxmM+FU8O6dY42sSN2uXn6xkYSjYYZl68ZGtibx8P2dYoqOiNUrDo
xcClJzHdAYy/cavZDphAAXouvB8iyj0kdyZAioWIWcpvifY/UARNKnBpgWmlRx0UTzDn852N7EE0
5mNiUHDNxVPXZk8MsS8cTKO2z3ZjY/KFhJm+AC69Mguu1WIM29YjCEFZg0PQMfqI0ci30Xnn6TUn
Sk867MjrUgYSDGtrTojwqEz12YD6YxMr67lMyqdRw4KjLsRKDYLkhPVYjckfIEH4SvTq1aCLHbv6
M81lPKhM6lnj1EoAS+TFoELa8GI5z/P5TOfi7F3w67wk+Ya8v+9lNMCPHWy2FjBswrznQPRLszDx
TPmls7IjltR7uhoRMWbzXamSFQTNCqck2QM0356qSXgQ6+Yfbi3PJj1Ogyzp0ou8dR7TWf3utsYl
tZsWwBTbLvqwl9bYQaGY7mRrUbg3AzeqsSd0mzGuCs0vHybCUUZ5ZhP/tBGC64nQ3Dh6DnfCLOHv
tXpJDmmv3lex9sMzqPjKuSPVPAaZ6kx3bTfeIft5KUFEB6rNoHgs5zsjYhBPdnmzLfTa20hbSQJN
S9Pg9bxrFekqnvlINxTBkmldNIjRtsP69/ieWCXoDAqiW1KnW/YrQNxXtPmi0WGwZxE1j0PXAEtJ
NF0bpBOHxRxHwdLS0VhIudy3zjIB+LGmQ1/a7oHJrXKZJ0uxWaveywqK1lZNiulYJm1PVVcYPwat
/7ZMHYFQbt4wyJzrtMWzkidNFnpla4ROLsVT5NSkG8RMCOxdBingninJfTkr9hhKImdS0hvYlCbR
hVnl3zqiLIKcMKw5sUFr0lxuSOvYrPFsGnoS2878FEDFkck6WbFOe1EoyVVVm/UGEut9rWhx0I+W
tZlG64ncue5HVREKUimrocZufddhJtBIz96WaTmG+lJHV9pgDfSluP1lptP8qsnOxuhMVrga2LOu
bQ2n5rotPALYrIhPiDQ1nJHdX5qqM+5mnZtuyZ1HR7EvRprDh2jqXhTRgcvMP8EJnSgLWMWhFcGG
RdJvO0jXTkaDaWabI6zfek9+Ogz+EQtp5M4XKbh+2mT2vxtEvh6N9uTrqNVEZn+iY/BMMVb24lT7
mEc9rLT8qBNu5NskhH1ypBOdynok5H4IGXV1daS+vr1+EcEKx5mNDNvNXh/yJy9iNVyX40wTS2AA
q6oP/E7d/vICf2e2eyIh+OuYK0QQ+wHJMKdT5NiovMTto2q/DFaysfrprp55sJX/Yu/Mmts20n7/
Vabee7gANLaues+5AHdSpERZi+UblCzb2IHGvnz684Pj5CR2Jq65n6mplBNbpkSiu5/+r8LaD9oy
L/Lzct051Q272z+/9I/yqt9em1iohZYnfO9HcYxKQ7q3Jm8JzajFOoGeu5sCIDW2i1NSJume/Pa3
oaH9kYgbkJm+Yd1K0jfraHqLiIYIi/lEnB6nLj0dUoILJB0tY95wGuhs9z3HVCva4YFYk3Ph1Nvc
7u8ROD7ptHWtndG6dF6mrcYSr6htl+olRAi4spbR+J9/0h+47G8/KIJ7sjqIrEOD/8MjZGaxzEvT
KvaR2WytUr+j3OMun4GXf/E6P/DY319oSSCxQeV+cmnAAXsjv8mzKjPr0JBnMRmxtaGLTYBoyoRs
/PTchkZ+zfrpzm31/BqFnKHWHH6tevblZVQBU099wxxP6PYDXw7dA+TuRdQ9MUhs95RB5xSTRM6u
IiH+Q2ib0y4PTbUZ4yk+dXrd3HMTogaDY78zY+uIijPfDE5bnriYfg1i2yE1gzt+PXrlbtSSr0E5
P3lht53bhsNbiX002fsoKmJELHQqCDWeUheexezmO3eqhE9no7GVnvaxttOJqxoz1j+/kX+zwyyK
Grx++IVM+0dX8+xqRABoAo/tQAMW48TIzmbj4fa1Qez/+bWYsH+YSaXg3ktsKbkxS+o2v/+nVV+b
U+xmFhEAdtrfW018JIP1Fxvmt5X017kXL6hBvt/yT+yrP7xGHFUoF3S92JeyB8eLqWOygvlt2enj
WcBv1RS1mdZeauZlCGS0QcBK4Fzw3CTJJ8/pCx+cpPY9sCIARg7xCN7AV1N+Nozw6+ygtgZTJaNM
wDQkNoEWtJ03N1nsbHpPPXot/9mBnTtYEzrZzGZuQbraripZqa1Zm/SHyMrcdaOCcjfjrzYIN7fG
9NyDl6U26f+ekzCg4qUabQDRoojQrentfVmY0cYS8y9c7dbfrFg+C+yQ+D3JvflR2gT71470lBd7
I+Oi0Ec5fZI4oMBJU35mAB58rTRzZZN3yW10XUGDIHU2corkeJaDtNhoTkGNdkBbWOugru4i/cOQ
KLH2FqVd2juXAFhw1QX2JZJmsrZrdiJV4k4gOv5JN4c3cAgK1uP3o2A6pMiW4h9t3KWR/jQxiMFi
RmonsmGHZuI+tB0qP2ueTwsM3qcSd/ClZtH1GmS01dnzk1R1f/7nB/dvFslSlsz/viURGeZfH9wh
rNysHUj9GLxizYhDH+/At2PpnR+oX4XekhH18zrB8k++kg0Ah3D9h020Qk2FEo6QoNpsio3hoKz1
guQYcFJJg89nLnkkAc7RN5hsU5RWfojDjH5EBsCuDBwQK6lWMUHBG+nMGJPx8wLueZ+a1LjReu82
k3mziiTT/liUYi1U85Yn8/2YTafcXQ5jHrNQpK/BsEypA5W/s36uOhTJY2lSikqBZJt4W2Rll2/X
y9kaxTq2+YOyptpRAwlO1NBvVdABb8wtIYgAfd8uQUExluuBdplj0Q0PMUkHa4/429VccdWz5+Gh
bumbmXAJSdE/mKlxV2nxUQimNcPt1nGRTuvlF1rOfwn65YFUHaXJVt1slmXUjPaldIcHJ1wuEItq
3XPUIl1nWtKD5DxWqbd2FX+61uwPANssMSRLN9Ie3+rFLNPxBidZfEbklK9gPTgyMutDEvX30JzO
SpQQD0V+1PrkOOcQnHXIAqYb+cileEfmV0GCE7xOw+pwhvacGfbHqBmKY2rYl77p1wKvxmq5GI2w
chTH1eUJKckla60PZh3/6jx2/mZ5M+vY5IJiNrJwHv310c0mkVSmZWOrd6e3ounvG51zr+eaFVBf
v17mr29X7bKVwHiSSe/bmi+idjsNzQBazpdVOXVZLQF0MpV09NXCpb2HDDVsHUTSjt20z4xG44KW
5jC+Vkwwfha+VVomz6qWUB8h52I744At2MuJyhYXU2OPSdrpqReMW3otKFnWYyK3Q2xCmcdkHXIx
5DyMBPHwSciY7SbdQ9uzgxLKf19TdLaif+fcd929ZXfxrsyccRPXqVhXw3zKo+EhCXK6Gg1t9u1y
enOaWW1r1d7Tepfs09i5LFIsLpndg6BTc5nmW/f38/W/CNsvEDYAruVZ+/cI2wHEokAq9Wd07fsX
/W7zdt/B5ONPJa3vG4rG3/fd5i2Nd1iuSLX0JDck+5sDvChpmPs//wO+xoxBqgDS/iWu1ELj+R1f
E867xReGWvU7Wmf+JzZvwLof92kstEDiOubPRRgsFzXpn+aZ2ImthAc/Oo6V4cbQnKVN5BUknapc
rfGn0bAQpSXyvUortACLCpeGqN6z0aQ3bVntayPHfuLx5B7n2bWCDQkzyzGq6+O1A7K2dkbiTto1
lUn9XMHU2Cv4YdKypiBDydebTU9Xa05ZSBagnvO7nIJRVEedcyMTOgJ8YvlITjHmlp7LZMEXiPis
N/3iK16JoUTO1QSq9y1Po8qQKLg3L6OrrfUkHOCsi6XPLmubFWGMpr02wsEyb6TZRutG5s554Drs
531336Dd2boNdgOfAGddrG3HiN+rJJmuY6S3F8q68vs8gTrcuGMJwpF4Y0h/qa2Hnu8k6j6zVQ+5
PVQbZATTPsT8eDRVHZ+MyNuNsQmcEJVxubULbi1mE8E/tUStGevRhkW0Wtd8zkA3/VjU2XvmeWcj
I+tjCOV/y8qXa7Rk4q4zk/rQl5O1jgzzLnLmZo1Kyt1oU+z4o9KyO8HofRHFcG/rQ7Oy6SuC6STw
7g0GXO0sjN+rGu7jZOQ5uJQzVvfLVsjbTm7mGVrKuhBhLPjeurm70YdNZZblJVB1/jXpqYXrMVBu
GxunV4jc7N505JtNq+3aCCCCAX4qBkf+AQ34LC3NIMExL1YEnhz7oYSmQaP1PqkbcS9GOZ6Ecoc7
9GEIgNLoU4LB+tUuHYLW2TYz3Z7W4FkAJija/JoD8NqXY/4+q9N8xY2kuZh0xHIKwd0GMr3WWdJe
tDHtVjEr9jEduYtYjTleJlR6awUMuzFsvlOKGMO13gfhw+y5sEuZV8HXJUUp+WuTpN7oShknEVX6
cdK7zxl//jbsrOzq9gWkGjJKee+iQ7x6UBn+XAdJ4C9q1As3kJaRodd2KZT/biZG7l43eaJdp2tp
/rOs00R+taqFtTV47M8lEQAv1POha9faNjpaCXARurOlBUn01rpKU6BHoly2WtWdHGIXjnrknHsO
PmhGp0DoRCMrCfsjnY7Fglg3PIMIK5GmdYHWrpy5fdK0bBs18z2qep1e4JPVQ641VfFhGrrkDnj1
Vmuh0adarrmE3hsVqXiFp94a5bqHPCmfpsUdlZnNx9ytsy2EUjut8tg82dYA3rB8UtNnOuTxbxuY
ruZOf7Zojlr1kwz2zE/aeSBLjdxEFa4T3XphM2xuTZXTmtzUJcESoX2YqsZ6spDwoE2l/ZEBBFqQ
Jgviz44u7mIfHvUFGUi16dy83mVI8iCOj3Mb37R5SzV1i3e3iC9F0MS+5UgfZVmO0TjhIjuoGDwi
GSm/TJp72m2yqyKW9YBXCrHknIoDLtXxmo/ZvCvaFMWyUvVupoTjbNU9FLoYDvVkBel6MJrhOljt
E4ixtteqyb4MpOgXLLCysQadQmrNyuS6MmozARoZRH4DiXfJa+9TCUS5cZxZPiRiUuD3dPBGXhzc
kRIc39pR81pYyjrYFbPHHBuvDvkuXNtqvf3YUMG1Q/an1rXKzFOYFfkW7IJHWg8zOiitDA1llN1N
bLugqex3RJMgJnCL6ePcgVT2AfszE0Z7E0/j9JHCJEQfeaxX71FBvS90EMbQK/LbEooambOkEPQu
tAODnsMhwu9F6JNiCu11SOqkPKi0R3YVFy3WblXI+zZxv6pSH1YhbMF2iLwMkZBnkJyIoNTzlUOk
a7CyQC7HEHuJnSA9ix3SFGdkl57Z5tspgudmc0dNPnZPUTY1hrWnfrU90pcSdZwtWvWWaihl/MhK
0O6P0WA6t2ntIXhLAMD2aedRUThatXMdObDfizpgiaQDj96hbnv7Q2PE9TGa84nyStCnTy1Pf7wy
sOkCVWuBayEHVO59hRrcXAOV1seSbJJjNQUaA2VShPugag8T8/RtlC2tn1pC30rdI1+PUkI5VzRt
Ri/4O5pNb1r53ojD6HWp6JA+Glu8g+HUWjehqA2YZ0sxss0DEQS98lgfou97H6W3dlVs7V+L1NIJ
IbHM4dz2TXM3AdbqqNXIOObOSlU9V/aOkiasd92zjqLjtar1+IUzOSx8ONczZdD5bdDb8qtOABOq
5iwQ9xqk9bNGad0l190DKG32Jc+F89kupB37cSQqSmrtPtuECNQPdtkfcnbbVeMZ5rSestrLqcnl
XeSmFnlPXT/ZN5nTZJ+1hLApujJNfB6Oiocr/JLzxDkiN2qcw203TaZG9fxSt26kRgQ5FI/jWxrH
0mIzCoMnfAr9YrTTeSqnSLsDMG4whou8fkEDnV5Epihk7oPWclemzOeDpGnzs9VWKUU4qB+ajDtb
PBfBITXSfG2kEYtVlW11O1cC4r0ZGm/yTSTx+WaisfGssmh4sYdp+BJ4UfWRSKceFY8paz+QeUhg
QDVpx9pI+jtsE9Dvoqm1N0ufiMVAcAPChaRu37noT/euNqiPZNUWRE/OQXdQ0GjDOomTaiInIE+e
Ky+2aIsuRXufWEGXoT0S1cVpVXZgzUHRd6auptVkjdwNSTfcCLfWXwLZBtamiPV0XBu9Zu+6zIrv
A0loN1oIlyL4riA7wbOSHdtz4vlkkOYrkZruzTS01ZGcPGftKEtfTz25+hlAMoUbal5cwtam0mll
RePabvBmSMvHBXU1uqZdN1zBaOXqO1SBAeTO6Cbq0Lika/p5VtQvaZ20LlfDrjFWePfKDxT9qmLT
IvWo0JNW8xeMKOIc6IPiiuh8ssJIPlLSnr+WYVNuBURMRpmoG5AA1qfgJDhH2BHtcdIPMXaws5wt
92MPuLJXkcIVZ4Y2fbITUMInd6ijUxsY4km2UUTJey5Gy6/qnurc0iz3yAz4ZTp3qbdHIjXde2lQ
9avRjIzXXvaIwCjy/hhaQXu1ZSuLVTKa+ks3M0BuSCvueJb0pqN01DU+A25VyYaGqlCDs0mCD7Fs
i0dCy6j2FUU0nrqmm3Z9omlcC+umwpgt0kMSpnf63MUfqsK90PpDnzNlusjhNgNBaaQZt/JqtVK/
dK4Vrqn2deO1LZV5i5RIo7Q+dHeVw2DhE0psfSKUYsGHShU+FdbkYp3OB7S7BmnJ08poYh2dXEgh
bWvOmwHP14HEs343W3a7npXItp2udzeknW0cOPQvUWJ2WKQ6x8VzRFaH3zcFxmenrR9D2w0+OVYZ
bPtSx4vApzk3K1Vb3Tmi9f0QMmbhAghsXYGihdgAwtRKPiudHAe/Xv6htChjaxHDucQ39ZwFY/YQ
23q002Nb434QdDe1GmXCA+54pxRKf0UBOmGLA5QYWt1mW9RVt/diYLOFv00/NLAuRC8HQ49il568
YKNAc2lPnOdTqhnqOKCgueEnzG5M8qffgjluIcfaFl191W9DKYpDlYVibabzs4LU71aGadSvoajc
O/LatC+GHv83C+27ZuQXt2RzSdn7p1vy5cvwr/1rrpoorr/8+ar8/St/F6Lo7xzSLf4QlHy/Jrvc
hZdgEq7iKJN/06f8fk2234mlpwYjICIuwosAIX+XoZjvSEDjj5Oo8K3IRvwn1+SfQH+gfgFPw1Wc
7+KnkDBLc8aw8oiJSQubS+cMmYXM4elPb8rfcHs/oVzLi8CT0mjFz/lTQnZb9poipmned6lZ+aPb
cHK7i8WCorbNP7/UTzQiL2XxtmCOIjb1JydymQdjlYRiJtU/BhvP4vRkmpTdQiNzIQpj1pFRa6B7
tuVLb/pV5tRPbydDA+Z6+JqlysD40fxtZrNnD45Z7ZNieDBz99mLm/U//4Q/o928hL0Qzzqfm/kj
DVzX2oRmzaj2tjE8jLZ4aqRBT4hpuDRnVzylf4A+f/PJkTb2I4pCRBcDoW058FBLcvBfURQRMvSM
smn21oABBt8ZrEcptRw2JMgR4liPVjBUuW+FVav7ixEz9yt8brWfsx/W6wapKHEToSF9jvP00A0u
19G+7CUuvCxDxto0jKG+WRmo54mb9OtEmuz5ufhkLvEqPfaEAggkRkukm09TA3iOi7vL16lWiEtU
dXItInDFTp/GpykJ6pvYwd5JP4ZLHzd+I7rFbQIrY/SzPrYEcQ1CDEB2W6T3ixDZ7y3MAmQBhpeu
RzcY5jJYlx5qa0Cuatt383xIvfBMdEpPVD12aje7L2PrzZm9a1tz+R+oNz0qfQTTsOA78sTZaDZ/
Zy4ShNFqrnZpZUObFMbabpLhSx3JCrw0uqUmQUNCU9Yby8y7zVAOzoUgrnQl8XgczVA8uZoRHJMo
hqJquKzEff9FEMvxMBZNvJ6MJLnMsgofWsfKVp2Xrji7wrVbLuqPIegpvMyCTcKwfC4I6cBWAsqO
q+5kh7qTboZa48obDlMoKa5POlyIpSsfKhcmG5uOsTJJYrlR30rfCwUQsi3GunYercLVnqO0r2+L
0uDv8TBSPlAN1J+yOu72KBgoSqjrFi1vZUenIK/qcwnssTGLivaBQfKI5FVyV5XIkpKhMDb9hO2r
jzMdyw4MwNRXIw6l2OxeOq5zqEj0CW6EEscHKMSZ+bEkYw3/xjpa5LBLqIk8zFod3ARBVF/VXNR3
+E9uAjmJF/rf2gerE9TYaJFxNkbh0J/Ks1DNDn7Zthh3RS5eCL6zJ8Q+XbhN0KjtYUDlVXfCZKcJ
VZ/nUCvvsM6uTSakcziWqlpJlenbekiql9KxmeRjhyuMMdrxktzXneJFORHMkXMXu82W5EAS9YLW
NXxphB+TLo0OfNkz9SNH5K/VelTDVU0pvT8NtkZmsJ2VF/2pbZyUWwwjIDLy4aoFg7EzRUxktK6y
/ZRT+mirpjpNhKOSHxLa5W0+ER7FE206nq8FoX4VQTW9Nlqpg0poxU0fJtqpDR1zB1gVrZ1MI7U/
QYG8ZbJ015Ve8WphKkrWC4lsq9Icg22gouk4al7w4kE2IHQJCbYOguE0JtwC3bIbsE1r0a7p9YC1
n2s+cREh8U0dKls7lb5wsuE4M7XeUHzmbYPEkU/0rySrPCVrE6XxqwjEszRmJGxtq99T66MjIhYf
XT5XzcvC9yn2QXgm3mlBoWmLV37VByl3R0tDVjZgUK08hNvOnJy1plK0ugXZuqjmz3HoNZ5P+fjk
e0HYHwJU1sQC69dx6rYQrFhOtC7xSyhMABL+WoLDq8fa0Nyc7WnQCL+tS0QEpXhtepwNZaScTYNx
W4XiwbaVXOQpdXHA3tzcdZoSr+zb3iHOB7HTjQi7dh+Zmyjq+IRsssMvQZaShSECNT2WhpfdsCHN
B2PE46tM+6UuaRohWkXzBy8ASVKBiSg9ugHM2EUcAMC6OsxiGKKaznKjuDS4gbPefESLjzmA3MNV
6NVHq/Y0Qp80EuhSzcMzmVLLIBPIvGbjdqb12umW+pR0or9VVpNLH9OGt2ZLcG5jzCA30jGyg5PT
pQ6Uk65pCRk+oO4UDK6LkF8HkoZDd1hAvlaMyVeZaNmzMVT6Q+DO1hX3iLMWmTRWxEgmjY/qW+zc
LGo3TsHzZRBb/BmjIqo2+Cje5mKV1m7yhO0SEZCMSxIOapLuDGu0VgnFfhvwzGzXgcTfZCIegBLV
3N/mjaftaXpDnVq5b5RZhS1ID597FdjJwUs8l/qb0cCQE+eb2rSQafRTvAe0BDV1ZER5aVmeStq4
9nZr27cOev99pIXhR8/e5GE87cCgePvxYz4a7Fxr05LeljcpexBeSE6IbuC40cDX3lsYSp0hz5+p
K7U+kkgaXZzamZ+bQqzLNB6Q8qq6vnSGardpTr1KO7nJHlS09jOHh4zDE4ikMf2gqtOtEwbNgfNx
ANAT7BnViOL11BpEulPbnTXdb3PFf6mwXwz5iAZgjv4Yin7SmmMxxK331v6r/PqvVZl1+aeY2JL/
rzn/7et/n/ThsHRJVDECciKAFp3476SY674zcJtLd8nrk6TLMdh9n/aF9w6dKBMwmlTSTVC//zHt
81tAaUA0jM/LXYHf+r//+5ew3OaHf/9zJPA3KcSf9TeSCDFk51SKcKdwqFL66zQ3kYhqkJeg79Ox
XOXh1yzUbscpOCREfhTYwQBPj40ebGTQfcDp6ifiV+Prt7yUH78FQfmioHyedFbjB8q7pCFQeV6o
78t6AjHw3nN2k/TdLchYpQMxaXrmW1lwVoqzly4Pwg/MFwucY47WhdLCsz5rflwicJBIf1zjUi0S
PMvufQOhq4aZz9fVG/1L/KEIuToS4fRj0pib5ZcTmBUa6MdmLndxjphR20y23GMU5oYeps5NpZNq
4c96CwKrweeItQ7xMoniafKQs/M0YHLxGO042kxBoicusjiZwT/4AbzM82OAT7h7zxetaDZNemNp
3TWLim4zFiG6HdleHfliUP3ZhO7rjEtskyesb0esCA1b5ZX0dbpkujJb98CUdZfej1rwkFRDvUmb
HG2H+tihP97FWXcXNi66zOLTjEajTdIVTW3Zzpn5NgZED74oird8tOjASQAKJ314o5AcB3/X3BTN
gMZfR4bvNLzYTO2vuA1znOHfFst/t5VfbCsIWVnF/35bYSsp69fP5Z+3kt++5vtWgkzzHUsVComV
aiybyR9bCQFB7+DXIZSh5L8R7H9sJZhUiI4WxBQRZfBX/8rCr6MfZiNBcAJ2oMv/ZCuxfqDX0SOi
E0RzRfM34U8/BfYvvA2W21k7eQh0ErlFoeVN3Ye6lzjpj/hqXYgS3NVexCpuWvC/GyGzfNhwv6Lg
A/0mZK9i9pWBl4pzoYGpkKOotVFIMBdLCVf8rkuTdgx2qUewQXxjh0PPMgUJTYIO3mLmtR51uyfl
JMRcBw8TYeHMqdnlSgAFChEFgaH1DoD0UVA+3K3A8vA2IBone+PFLAi/WJVghWp6D8iLFHDjWeHg
Xr1o7CJ5G6OlGnBqLxl9nqnlK7srFhqqq2dt8uH+iRln4K687wnZ/101v1g1Jr505Hv/ftmc46ZZ
/k+P2p9Xzvev+12a4r0zdPpBloWASo+c/T+WDtIU8qZ/c3D9cfxySP+uQdHfoWUhwVcyxi2ifu8/
WSOO9yNYA+LFmiOImrMWweGP8k1kk2SkYOJf+Ob5TLzyvNXMBlZ+zpW3tttI37eVbXAuGC16P6Ni
ciTKwywo4SunR4gXNGxQDERplSkNnFwdp7JepYE53tUxaSw8g+plVmk9m4jaYhwwQexO3aZolLkR
RjufCXXW93yXuKqniLK6Sx8V/Rc3WXJoCFKYtzXZMI2fkOp/T4Ksi+MqoFxxGPD+YhjZKigHAjit
4FjaIyiMU4zFDd8mCRfBUBCnIQvYTp2krGKxnE3EPBm+E1laofbZRJ5F/d4IcKMdPchNg5ghdpbP
fShCZztIcnueFsVCvMlRlCGJSCPNfol0ORGgLgcIkVPZitQT0H+VGu4q0+0i3w29IQT4IMNkW6aT
Ed4P4BlbPUPgZsHi5Lq3RXzT6mstAow4GNbyJ0Mjku6HsU5VsXMq3fFDLY2pViJeKF0FRuOGa2Ke
ZuHB5jkGpfV+7gQ6/FJVhJ/yeQpvexfAsNTnjBgq9N/KN8BOP8zd2Gr0AAzjZigqd9c587rl3/xS
7+s3O6n6i+slekN8Tij2mSOM6xybyCzZg3BeXxkLs11e5/rZaLxs58ktElnUDz0OGRJVhm1lVequ
imDw7Va5OgKWuFwgsODaQ50+pspOPxDrnUKEFWC4dleu2ji1vyyXsnuvaUe/kmO1LqQmtxFJb2A9
Urwk9gKcUNW7xp9UHNCvtEc2ur1pGNl9hGXv2o9tUfiuFkLLDdVOMwbn2JTFYZTTg1vU6LA1KZtP
dkk2Sk4D9XoUIj6koZNv9KHNT66eMQApK19F4FCPZU+8UYWLeAd6It+ckOgBvw7q5A63efUa9ngz
UN0zFErEs5HfJoZ2pFuPr5r0Je+jUROKzGp+Emb2kGjKfHGcUMGlWelbTDz+k+OxqMAprS1J59YB
sLKn7XDMD0gdvgRUar3OY2psJKT+hJY6bF/rudkkc0zCbTRYfqqGE2FoNqkpTYZtfxa5zzWs3Neh
lR5KSvrO5FsYLyPG84vhFgNg+dAeSPzMDlBZGCetsnloSN6/FYNd7lORi9PAvH3JaELc56Gyr0pF
BjijSiDTouSFTzQj9roTJ2awbI+zmpAbuszeSHZwglVQh+4xrsV8V9ltf5O35AfksTJ6lM2eez8l
bc7lUxNsK2KMzx6ijitefWxZA0tin411oBHSEMfHwgnFbecx+aGKip/HRh+h5ulHPCN7iM9tlFYP
XdoN7ylBUkeRhijHx1i+YPdLnureaU+tDe67GTs3OZLGP5tbI4/yO1uXwYE2tIGoSUIZ9YTbMeny
9le7rytUWc70PCYmsVFSOxSpyg+tHZwzvSzWpNzo/oCyd2MU4cGU6jTZ+oTiCZ9eanWfu2IAIiGY
a6+TeIEeTSHGMpp+V8eFuzUjfVzPo1N9UojrTno1xFvcC2T3FdZwTUq7ukTUqnLL6AB8p2H60JUx
7tHA6JHJxMEtCF73PLuTsQK0zdesk3ZdoqzZDxnks7IS1CN5V6aPNHpmOz52Vou2VFm6qfosUIDs
yAsbG1L1dbEBy4Cyzev2zjX6wkS8MjmrxITk8xrb/ArqJTVfdwKS1HSsftIkaWlM+3MU5HeqbyW+
XjP8QFdiRqycrLajmLQe72asn5041c+yTeVFK3PzOo09SJXRTPKmLA1M8dl4m1UdGITBQj12XWjh
41s6bZCHj4c4NcIjESTFOvQINuTNKM5dhXHUFWw1RVacNAe7pllZBpnOuW2u9FZDWVA5OJuSAWHG
oHl17HcYMPbN1FSfUkR5o064BmcJ6qeqNMEy+/iQNTYRfXCWD0aNHil0W9zK7QQ21FVz5tOEVT02
RScvo+3O575R2iuxTjonmjHcZ3FZcaEqG/emGIbp80QA0bRKQ9yeRWEPRy3M+x1J4XTaYvzE+GYW
Wy+uqqfBtpu70Z6C9WT1M1UfY3TlZFMvjuzKT15buF+nGM+J77SgqlKGn4d0TDZWPNO1jq+TbKju
NI2NvWZgbldayfcJ+t5oB8+gpcTXm6x/VblnIEgyB0EA56wlxyyyqie6iNtN6ary4Nk50lHbSVKY
CqPa0vJXPaNZcZyNVYb5JxGG3q5ACnTujMA79V5BNB8C80Mkvb2EFCODxOR8I2ugzS4ttvXbxMub
c2pM7aajhRsfqNaeg1Zz1omVos7KCD7S+qJ7Rpzu+KaiVpAgRm30/EYM3VWFjXcza3L6oosO1ZLs
Yo5ryXt8yoZWe4gi23mpgNh2Y6qVFiov8liWTZti+XkOqIzVvfLWTeFXqMMs2Jb6aZ162UTYZGB7
O7ctvz0TQyxWptSQCRhUvgNQea8pISNbPRavVteUZy0s7PdeGAL36aO4WWZptsHJvKPITwdlxf3N
B3isMkHMUAuci9htLZPKPHdem8DQl4vJrijvSsj6R9dr+82IDHRLVr+905ykoFTeYWh3OByzFK5N
K4U6TLPeXF07tN7aqM5aH/nevO6GXr4nK0Ut4Zcm3tnaeLCDJLJWuaasO5BvYnLMfpTXLCzc3UA5
+GrQxY0X1MgB4RrwWOjGuYUOO8rW9DZGrFVfog7ZIKnCg9xTm0Jqi0YCTZM1E7U2U3On5kzdpZOC
EIxMcz9SebuayQZdDcMs5x3p+O4zs4D5MArQVGRKwv3q5Vr3kpeevQ1S9YFQU0SwibziTGiAN0od
LSJzSrPH24rcLWmT6DioWjs4JGfEK1oMcca6eLzfYrSt1RKYORxNspIwFg4nqqZDHk2r2eZJat8F
zKZbg3byU+egfdgOxCYmawFlQh4Rm/BFhF21bqr6iXjl/BY/vIWlY9atHecd4ZNWl+I1IBFNiw13
b5aZd0vyMe3Vuhu/MKA5zUpDTkwZSrDvVBKswiiV6EYNInAOkHLGiic7uxtK1Uer2hoT23f1kvEV
i+Um1dLh3qnRdAwzWkVHn4pb8ooG1olwah4O6X5m8MV3ZaUm0lS2FUx0DNMjkyoWYVMf3vd6Fj7q
aZk9EuPhba2wma0VsuTqVqWtPM2pw7SCJvCguwpxEFdPseSHcIL5/4+9M1tv28i66Kv8LwB/hRl1
S4CjKEqUZFv2DT7ZjjHPcz39v6DYadvdnXTuc9PdSYsiRQBVp87Ze21vDI/JMMI2miMzPaW9lA0D
OD0ZKDFBNxSNEXW/mQXCThpRWb/oHAPNxjsjUAMb29OBt/O4uTpaZ95aVrtcZNPqgcySyMeeAUCy
nNQ2ovB/VqhHUst5ipxkCvAqXsrE1vkrrVORufrHxLWMTbuQC9qEDjQrt3CedTUaR8gOmMKmGFPF
oOHuN9ULltRPiatdvRoEq4yJxcoVJvYOnJcPFmXaC4IM/QxH7cwR4SbJ9WKbk2TOZTGRtHkWPDg5
0LenuNHy5G60EvO2s60PeoeBdY3fok2W5UGWgR2vi5wvhoEeY4iFMztGIBCO1ooYa8yV2ruLo3I5
ecl4Fy+W8c5sS+gVoHQKPPZluwOATFtPm5UfZhC1UJf38AXAMMINQy2amh8WzZj3aQK4qJDeXoa2
ezc78LoRX2a3Jbffi0a8LBab8KlgUnaotXA52UYnbuMiT4IRUTxI3pZtDg3HMaldb7d0kJfqLsRn
bxGlgZ4uugDTYmfP0uUOTGAeEFy9TVRfcE6oW9TGtftXqOe1y/lTF5RDKQnVFu5YmEGcD39uxMah
teTJ4CXHlET3VTvnQi1GPACqbMhghYqy+VxTS5Vs2SL7CwkB59t/e3NHGAYs7bW39Nqi/cEZoZKy
dRZVJ0ycqhbzJYF3dZLHdx701ocfTuf/QUDwqyBC4mvCq04UN6dfVBm//J1Jg+ZxxrV41GujKbc8
I0uO2S2q/kKo8O+d7dVA5dKHwrSO0ubXAOusghbXZm60ZoYsuxg14NFZ0aR5mfT3zFMyeR5lLBIu
evFSuxEn6klF8R1wtPVwHcZ8uj//0//9Eq9ZzsQOuIyfsNT+YkscRE8YLKeMYzOX6lYU7bI3U+B3
NLcl1CcRxe3neRi5zjqu19f3/qd/9Bf9I/qh3p/2j47lF+giPw1wvr3me+/IeoPhFj0WSRE48lye
ne/hld4bwlDRzCO8WsVa62znu1xLf+PaTHYACNCS/T2N4XtHyX0DCQ+iOy6Gb73aXwY2fzbAwSj9
y7Pr6TxP/Da6wozvEY/9vHAM+GsSFc/ayiWc2anz/MVOoeGCwRMGlAy2BbjH3QJDHCTMRA1t6GcH
8tot2i5rBl9SZltQb+MXd8AmrMK5/CiBnlSbSGYQhHhVEcxViOqwVOXHwg5NGFq6cdcmk4ObldPj
rdJzT/lZWkTFtiMxbZ843qMLY+uh5Ya+E+NLUbWoHLECvetH0X5g+jlqvhrzUrFP1/NLl4NJ2QDr
WoCimBFk8RmewszMhB7Ztnaa7FOM7pJBf1vQF1uAsG4rDOrHbG44c2EmHm4jDCtsWSJUFq5lvObb
vCK62G8ppahTvdTcN3KF1gIzic9miqpli8Q4IQSipAvjU15Un+uurj9UvVCXoVuEP5h5dxPJbvoM
C7r8YPUJGyXy8+UmmbLmutRp9GJQyTHyMapN0QzIgwq8kWid/TnxpouC+3hvm0sl6UDPDYSzYnKJ
xUyyi2cW85UcNlpqSx8sYDRcd4LaSUShTykPJ9Wiv2Ek7r3edBRJqVl8nrtcR0APkIJZQH0Egtg/
cmjvGFp2kIOmxTyEqtZZUrWsPNl95AbpooYb9s8kPCqC9E6jymG4oQuRCFTsxj17ojDYVoi2fmcW
9fBIBB/a90GHaw1+XwdXk4XPvVbPx3qyAX/SNzpPykg3fYkVq1KL5ZNYr84q0of3+Vrc+iu3/TyF
bXMTeyDDZSuJCsYYoGVBl1sxRUSZb+tGlilTRtmUGyalK91qbtfBF5t4s8LpIzCX9j5KCnQySL+6
j2kK4XDl1HE0yhozui/JeNYP7LPJQ1xn5nsjKhL6HTbvZgqXRmNtkAPQxNaNbqTYOuKhig+Ylzh/
LFWNnXZsDtOijw8R1QE1fTp/0MqoPZmikL9N7eS2O0cUESITc/KSLc0m+SBTR01+BwVWe0ZZ6NzH
FjZnGMihxpGqU9lnq65Mic3MyNBbqyKQdk9diy7jieuYvcVdE9+7c9rddvoSn9zWGOVWr6bmHIel
FWjOEhVUHCnRVmYjVjB1xTmm4f/Xq8i6bSiyq21cFfUlRbWUEABY8JQ/z6WeWjAyI8asfD0zMtP6
JMdE8F9VqUcwj2Y5Lqnz0FVyFvm5FGIue+wCWk8vaqL0IdBbhA/LNJrLKSYJ59BMzr3uQeuqLVf5
dPOwDFqtfJxznh4EL0P+IURTRS5oiN7dHSxJV7M2Kr8sOvtxGOyhBhWv935vLY0POENcLAxR5952
4r2FnRt4TAetKSNwQYYjyjET3HHL8/IQdjN+RfRt+dv51WDkDL1I792kUziP0MwM4tFS3VRQLblO
aV8MvdEO09C+szA9XLXMW7MaVk+Tiblp5PB9W61+p2J1PuWrB4r6frniKzOOw+qQ4oAVHb2ly69T
a7YP+TcnVbILGVNt3ZoLyRx/A4s1oS8fX7Dg4+DEkyUwZ2Evhw7JbzK1hkgl/FsSI5ezOrpsrF1p
ivyqAQGJKLjj16z+rwYnWEwwMckcuMP01ScGW6i7S7COydVDxiEHatnqK0uVHh6idbVG6vm+XN1n
4epDy5YvbYciTPEdhj1smlfLmi4zsRNd/HZ+9bNhbAOrhMMNq5vNFQOHYjyI1QUHuvkdRp07Z0rT
+x6jnBXa88ZYbtzVQVeI6nFM6HgWs9tz8sVqB755DIxX/x1EDO/gxnpGsjtqneF3px6evSbRu1Nr
djf9audbyCNEnYbFjw5V1jAidzH4yCw+0cjEeV5NtfoQz113K+fJ2oH32tDRt24crvZZRK2xEa/m
QgD7e0RpSODwJvj9UqkLwCf8iF1F75NpYH1tlkU+mAq8VYCsN79mq53Rke0Xt4rFiUOWfqMK2Wy1
bvIKv4aDuS6zDb5Ij9vvySW6IGB2RArnaqBUq5UycqLlQmOGScmot2/VSj7QbAs/pkyudkufw1yN
mS0+RbxvmDVbguUfxzwMr/Zq5bRWU6dNczkwuUwSt0iQGVg/8zl8iTvMoMZqCzVWg2iyWkWd1TQK
DrPwe5PW+moonQduHSQQ7+3VbEryCm6CdCYR1OGTGpn7ecIM8uBp0iVVal525qIkRE03/+oAT7qo
adut9tapt3C6tpiVLqwx2jntE5ywTVw0D5xJEUetRllAWiZnYcyzcu7iz9aro1ZWXee72fDATZhf
ZCXye/DCjElWM26y2nJ1/TV4zgpWg+qxWM27uWfKQBtWQ++kf6Tzi6NB17LHYrX92qsBuK8s+mKv
rmCWw9UhPCLZIsGo3C2vDmIOKnt9NRUzrpUnu5uWQ+kl89Hp2SLnTDlHLYdq9I/o6Xdl0l/Uyajk
KRz/+5jVr8ryt8998nnofxyz/v6y71onil7qYHz8BuPNVez0R6nsmm+gFVH2UilzAKJa/VepjKoB
hbwBNQ1PPtU6n+O7s0G8oUQmE9jEFgFaRep/Z/j6exzUj2dsij0TIQzoN90FA/Ar7QoeFKQBAjsO
Fcy/wIiTfBurUvp23z8vTvbJE8T81ZXqt+UwS+pZh27+vGQnWr81fXDvyRu97KTlfXbLQnoeMUHS
WXMuRtOaaGfY/910lCzS1ryBIKt2llmIoIlqJJJewxyPrDGe3AHUnzSur3Efgj2fWauXbfXGnTcR
+JiNFgmo0vgffSHwQ6ZZ9zzm8mmwEzTKNUgXOvSf4L2LIC/48YzWj1+Nbnusx/ZZ9yBIK3s0Nykp
MNsidN9pk3hAMvhpJD+I10IPraBLRj0JwJVLh9Axrjj3UZiCucfZOPdb0TbPDvkTmx4HPR1//ryS
obM/Y1MNsIIe29Y7RmXfb8OOrwZ9JRJdUF6KjrfBwrtxSAhgR227QDT80hwOwsbKorf8CXwNSGEL
CtYgbPmpkdagP9aWto1DnJWUTdUhtdoakGeUBw5GMRCU1hVnWb9dX4m5EFGVZOiBbaykquQrqHMT
i1+vq2tUMUAFa7DNO94yjwAd2xZkrnIinWJo+EDmmj8hFB2uboUvuzA/ZVV+XUoI9I3ZGqyACxZo
DH/MB+CihDnmfuKYn9DS9Vvc5/RzUcD7MQUAMAPPW+e6BlNy2T2FEJbODYlTPoAC6noFh5gWqomx
kjedbJcpgvb0epMkzYKu3Wq6oHaJfdEX81qMhB62Qj5NHsliABOIFxP2dUz4UFGaWUdTa9HVpPgc
mSLMJ5e283asebXo+Vm8S5ek0xE9V4jb3DFOCf9zZr4mbqwh51hS2PaF+/nrLLOVVcZHz6fkE20U
rr3in+jlz5tR10qQPx6r/ljxmmJ10esMUg1qoFtBCeu3Xfv8er0LFMibMee26if+3ijmlnElm17V
oMsZHC8/CThcPOTc1ahuNh5ZKQDZuVWYHYJRa/rlbR7zj46XfjJ1PghPHpjZOksuA1+Xa7lPnF9Q
3TQ8J5yPwhO7t7olqqr2pds9u9AsfUCTJg8cN5PH0/j6ZRBCNxLix4/WWfGpqCaDQy7RL9j77S0e
9xrlexeellLqD0VHj96oJ4akLXhLs6/rnSoMA0p0JYKCMAgk8COfIYq7G68DdoVUXj/juE18DPnG
NnN5KJfJPCcTzpVyoF43yzXKYaIp6Rk8qBwoBCieON9Sa+SEMWVfRT4m1zFmeLM+XjhD1EHog7Gd
rdwLhoomeTWAqBYFl9uKJbTYWJSEPRDGOurrY5h5lf96bTVYnuj6iRQZw3UJ4RYAlyl9Ewa3/3qX
vwo3qrqV+47J9XYpcrlzMKmSCs7t/HoDrHc4j/g1sVS5h/IpfYjf/dZiLMGEhkvXDyi9+5bbaIZM
vB1JQHmpV9ujHfOnKo33KgddOzCvZfWyk0/Jwv+Y9Owrg31QwCZPj9B4mguzl75R4mMR7VCe3UTM
F3u2kZiknzQE1hvNncpzmHF8yl2eiEEJ7UBYONk+ytbPi0vMr+twk+HSKM8aiFJfkbjF2lu8lB2L
g46TNpmtvYxzkk3gmJxDfRp9qzMd3+0BnrQthpTG6Nrj5HTwpUr8LXNSiIOoSJPVsIX5Ln34bThx
6TQ3k/twMK7IYry90sn0qXsWk9oaR98m2sInmibxp0HnKWL6d0AZxn+4gARf1yZD0nV8fWjHhLQA
LdKe+N3xPYYgEbS2dTWWdCEBSMPb3FfrtoPJe2lmcHhOwvXDKIOrRZTn2bFmHLXZV2nZfDULT8Dr
d01riCQuTiL3g851tUocONbcc2ak28sI0W4QgmjhPUEVwCUrNPNe2HxtXP51MaRbHnoyFRLWE4v+
/k5v28+e0OxtucJaq8Z9V6z41gyOqzYNF3cFu3IYjk5LMtOJ0TCl64EzLGJrEGFPrv3v5NhcfWSm
sOotqAgAvHDu0RgltikmrgqrN71s26dD9WRH9Nc7b6rT2yXqhlMy4Uji9M4Bh0OObg3YlRrY/hVt
25isATpb2BAid9fC3wStkxEwOi8SQpiy4hpCMJ7XEySzF430sC9MXj9bCROkTWTO2VevMTXlsEoo
jL8s/9OhJ+p3J4tslvWGgt70CcjgmU8huAYRW1Fg6F54K6dKabsc2Ex3yZgbuUfc5F1x6DmNaM9L
BOk9hveZg3+XZr9pW0pTH+1Wk1zs0TEwsBhlqD0wAMlOses8/VCK/Yee+q+NZeoaMhaYGTguhk3E
4T+3AHPgiIqQweHAuW3ZrxE1ScbmYpbe09AyMLURW4Kl4E7/8/f9Vcz2+r6QZwWNR+Ga4hfxuGSC
A5m4Hg76GuU1M4PEh5N9KSfgt3Odff3zd6Ob+tOQ4vXdwEQ6hqWjqf8Vs6emSGNKXw6IyLhB1kpA
wqOAbt2Jfw4B/9MhAGfxqr7/76eAx2ro4/8LXshL+Klj/u2F384B0nljUWJTt8MPxSfq8Tu/tcxR
Yb4RtMNJfgfCZRDm869zgP2G/DbUyNTo6xCMy//9GGC8sSBWOaihUVSJ1UT7NzrmqIR/vpEERxQb
kLHO6ZDTAHzfnx8XKToQgmGj3RA3Pl5xuhYsHa19LHKV0edhuxU0zR/M3Bn3XmWprQ7hh8LNo7GQ
VdPTkjnFjdkZha83PUSWRIxwe9K09HE/4nxzynib9dEDZT9mnh5pltVC3bfKd9OQ3RMLQUbKFHm+
xkqyIYFtBtK5AhSL1fVkIQrcNMQYPfYlJRQwAA72sA0v1jR2T6UpGd26vRUsQ5t/oTeyWTzzLUzi
r2bds6CHw3WRCwQOnIT7ZrItYsfSoXjAkTCcqtrDFujGWMXmpsj2I+lRQZqXMygNhwZRNBfbNFXI
/tpQ7vpuMElbqtZIIr7OS+swet1MFtKakcAhwBlzA24aKd5yUKIVW1Fb1L12Y59F6x3y3HioBSZk
dnv9tsj0G3Iu6WvOkrXYo3DNYtx3TeOFu17UKKklu4xXAkNoomza4OfycRy2PheruFE9GYWurbmn
AnymH1ZwNQZgPbvZgEhymEscLr7dzcSW5uqxscsmmJb4HWM14y3ZBc5xttzxQ6lXBkOIRgZiMavw
UreLIRgSYF+T/uoFFTdjyRjlsWzNLBu2CWIg7TNZXTpkVJxAmtoNhAG1a+RBp3xhV2CxNPAs/aYH
JPfQsOJeZCTFysFomF5QTTZQJik0Dkyk5z0NHQSUCV2OO05S/YNGNdLTICXqrd94qjNH+PPo4t2s
FRwAGRJstUyxmvajRNeX0pm/wD8zaw2g5jxHak9Np1rMtCAwQVMgVECjT1PVHDuXDJ2RQWMJV6rs
HWYuRmg/tIo2ZUabukq0dE1jqNoUkE2fFeiRmJYgVHTVOE47GcZiUHtLMe9+kN3C2fntJIZOPGrj
4hBXq8k0B29Bx52p6o5ZrzejkM2cyhbz7ZSUjAF2DS0oDHu50N9XXj1fp7mBb7qkZWPsjERPK2Yu
0RwQyi1DXxs62PzJMmrv4szGX2got1iA1BYzwichvE0pmy+2ihpF7oMRPsAo0yheXZtpACk28bvQ
LrPioqWLQcIdutE7NU7OuCNCYQp9pgBg4nUUrCcEyTE9gFxjpu+akc/Rcnlsw9hlvKS18/ssAU+3
sRvH/MjogG5xVER3Tbw0d8TQedt+rDlyxDraCT6AuEVctDoDG+oQAq0OCYXZvdO15TtEtvOwcRsd
5QWqyQ5JntRbrOxpeIw9Jzx6NVSdjd31braJ+hlmn4ZCeyP00uWSq4wYItvsaa+/ukVF1z8Mo1ve
Yy+I9i7K5lgfSQRNx+gpzGFv1jlmURS1kfrwusr/Mz3+i66YgWOL3eO/b4h3iL5+7Id9e8H30bF4
w/SXtgCxUfZrTMwfG6FnvaEJBROCDMJfzH84dqTLdof3j87LOtf9YyfE/GcyVdbZH5EvIyP4W24E
/deKCreO7sGOwARLsw7pyc8bYThpEdp/2z6OsyDqxUjJoowxF59sOFG+udjde8m5FPk5rgAE7OHJ
y/v6g0Qq/NaGnPfBctLuPdzJ7n00k4f0wzf5P1S1fDpD8OfzAeknMlH++dMR9thybJPWMR2t6oXw
pvn+NTeTJD00E02SLxCmaZR1dYVH4s/f2zT+DVi/Bh4wurcdAaEE29XP744IJK+dIWmOnEOeC+Ii
CcEZEnmbybZagVO2e0Z3UkIYXhz3ZrZkQiZUm3ycVamYpHfNGNRqMU9RHnXbzBnyfZ9j3du2TeVc
3diDhIVy2j6GU0HMHCm1O4v9E8gilOyU+DDdt8auuIuNBUseGmLdF14DamtCXhIQbMLKCGpJa9he
afGMqWN84JCOE51kt43qvOrG7ShdWrath7jsyh3mqpLdqje9bBc1UsY+S3zqm4kl3mt4yLde5j4N
iFApVVRDvJzr1OUFCR5LfaxN44aTxHhYiDdj0VZrd7Ef8EW6OLA2uONjv44xGxTGvDyXiFXtDQdz
/UxkV0gG2tK/94g9hwIh8kmwwMWr2Nz2nINnZgsoPTQDsyRnRLOMiTM7xJQHOWjpVXRJsuZFN+ID
YVtOUJXMaQLcWHI7DSbx5uSG42REbOg8zCAIaOg1jZNDAIj7J51p77bsGaofV09FFJQGmy7JmB4o
PHMiQyBxdAZdesaBomQTRK1mO7Wuba1ImTewLaDTRVEC6hpe2coxVxaXFfbhwR4NA80u2soNgtVn
0OgeGYdOeZ+V7bzrosagSrAJwLbanpZQJAAG0jRsd20/2ffAMbW9MrzoSxMbhEiIZCf7cQx4UuWR
kNLiQRkkPW7wnIKtZhQceAxNXmK3rw8KaOxW5nV/WJIWm2Zv9BEh4ikbtM9oeCbSsCm7PWpZ/Yae
AtpUgivfmVCxyNeMV62ka8e/AXEc7/RKn4lAL93iN8O1soomII0ayCQlBDysLGSAj4oWguO2ThqQ
WfsYR9AALwNQDHoG8Jqd6VFvi2SuNwyQKiIDAUtE8MZCsCle3XMWJEQ98WgbpXtDVNOXLBsL8oIz
eGEUtyW9y1vqsTZ5gfWR1wdZjpZx13Xon9SgSBwUZjo+O2Ac5XmxjepFMbwfaHsMc8tT0Wj95zJk
ehu0Er+uT5QDM8V+aEttW8E1uR0xOC+0a91e3w4j+XuPFH7LAnKxwXNFywxsQVUiKQnaIY7qj6QJ
Mk4GibGqoxebkOZoysRBAU9kK+jLcxtPSU030Kxeuso1jzoqTG71WVTHJeuyBwYP62KIqwZAW1Le
UXajeh8qunGaIXk3Wqd0HePQpuBQOtBZuws7smysjpxNB+RYm4x8+jkCwdRUM+UEI9IPiBOrD9No
4MuSNh3fANC/6W07MczaZhDz8Emk6AJvAZ7Z2GWYlw9+bdTVS9vl0g5em9GvS7nkL4990JLGFiQ8
62im9eOFibB6l3dk7FGRTabKuv0cGmGuAnYCfXmxh6FFReD9LibIflcYIP6O0BtUuprGZ+ioOUoE
QoPLl2HpC24drDQ3VaucS0P3eAwg/FTabhr6JN1YWlvvG8/I75YyHpkWVAmd/w7O8XVIIuPOqioe
rCT08rvWzhtotcQd2oG3jOORkUXPVHgkAetcaK1L05ZPwL1bQBUtsd6NFwvaJ9MB0w6HoOxa9yPK
+AmsHLRx6TMSALtTec4imDUsHrKkxp0+VLpWXWJnAehAokO1CUFVoyimdZdNXfWp0/u35jw5x1HK
1N7rvZyug5ObeaCR48I5kfkOKhEvoeNFMhQUUERYOx2p5m1sjiGEUG0pz3E+tUDyhxlGIXnNn+2x
dBiAmHq8IyNgi4RIUz4I+vlskU54E8ZjfB5c1YLybLz8OFP42VsPkcyNyRDqKIkbcSkfCbrN2GcU
f7JcAkuSS4hCoXDXQVEH52SoDNQ6Sw8ndc8cZGH1G520hZekIt+ObGs3hyz4XUFw+T+FY9kn/fKX
haPtYM/+k8Kx/S2qyp9Lx9eXfCsdaU68sRzqMySj7us09Y/SkUrtDdpWkKo2ZBHBT/2rh+K8MRyD
6SpFoiteUwn/aKJQVSL8cV2TagbN/98ze1NuUv/8MEtlZGvaDmUq9lz26X+bpWaoCrIJ5u59mrGw
MGvAz7GmK2TOnQxry7paDsM2KP8CWTcaIcrjzUQDHKvqWE3zpUGHXG/crAHljDmxNx/A6Wr5/N72
yM4SvpPBy6rHMjvwvIrpvs8b8aUQoCunDRGJULlbZpbAbQZEUTEAHiNDaVJJK9oWcZPSJyj1ryZx
9iCLusb7pBkZLUoOric3s5pNVUUgQnvAXTaFyT5SlQqQ+ZAnnSXsY6XpDISEG21BckdetwS+mhbp
vUL7RI5RHBQrJoxmjHtxYqxOiVLpGXtEcnRHe/g4rcsr5RwJeW3pxA+t6yFK6ap5uQceFsqgNpAt
bc2av5gqTvWs5E1eBxLOw00TUp+Nr5aAyfmUTGP/toMck15scmmDDsX6XdIKsGL034leyZ3F9ns3
Jk02lOi7Nh1ypOXRZaZdBlyJ5TlcOPdqQo70iuYwesT2Hkp0MwBn0e6Q+p4gU7pR0zw/Y9bS7T1j
BsFw1xyJI8mg8Ag9LfSd2zsxRSHNh/eELbMxRg150p47Eq7RlWKNp/dqYpFD5aEbn1xSa/MV9Yqb
ksXHnSFzB1hMuxa8lLt8oHhs4GC13FlMOsdihskd0woQg8m21jqbgky4r3C4rW0cEeDTJRapNcjt
ArtJBuZjsXttFNXppoyzKDCWvrrSl2tPS4UtQRSNftVsOWEcKZxTaGGLpitvO1+mWsKhp/N4wRmi
0McuwKA5fSNU0ncNKXpnC8/HcivKAQfICSzQ5DFptMvOw+GTkjbuU7pwwrcyGgpHVdLN2QgzWSAS
g7lm2xqKzkL7mGGs3VAHeFBCah2dV1Aovr3r0EVcK6WP7mNRl9g7XI3Zw7u8HRnI2BXN7CVmgLxp
BRI/35xnMOEOxpLqlFZhK88gxeIvReMuNbknbuZCdV8K7TzaSdStaXPVpdM8BGklVmknLKcXgwRn
pGLdNGyXuiyW4xwtse13mMox7OaOiA+ILRlZSWEhLu3xmOk+UnitP4i2cHdllCT3ybzoyo8bhsqb
qg0LnuzQc9cIrCXpA4KjoX3VZBOMZ6USHEKGZoEJo4VkBvVYrKeXUmtJYNJKGd07ZP12aKWGwr2d
VTFdsAqKfZuRExPjAydvEYP2mqvN0JnmTYLRscrHHXTvPIb/K5w2KHJvejaSrtr3dFmARojuQc1k
HF05NnzWlCx5pki2nn2Pzpx96Suzo1ZG8NTvomGpnudwZYcBqIiflGJgt7cg/5d7/mXK2F9D2nBg
JVoeLazS1dGwnb7xKVENZ5+L2FjTTdBBm7TfvhJs+NZm1H02E7tTj2NmjPVhymK9OrbhMgderbFf
dx2NojA1rlY58TyGlgTZnoLjxd8hSpR8TbpXs+mdUs1DfuBN2jyfZ33iHGd2JR2vus32nhd221yP
Qs1PuFbVLqoVoTDKMq8a/S5ohAMzXeLUjJvKKSEse6kmt1pSF3AP4xmPqbKSQJi5wXXOyH3/1DYu
4e9YPN+SxTB+WE3ALYdGy+JZs+Yx0FJlbgvd0fpjG0WWn5tD2m2duIvaG37AGnCZUl1u6GdAMWaK
rwro/p1m0x1fLNeuBWG2OaemeeCIaHQO3W3baSMEGZSxoOVbs9qGPXxcjD52MVi3VVkPHnDiMH/S
l8h8N07qvcUtDLyzm6lSZCmMg+NN7tUhijsgN2hBeBbDT5ScDbelorUMvy5kdknw7AOgfOuSF8Yw
borWLfTbCWL8reqVk+69pjKfm35+juZ5ROviJEoP9CTMPX8kwwstwpjOw21RF/pFLXpHKEZFBEPF
/hVd9XkMkSemVr6o5VCY2Fvt1LfA64UnpJ2Td0HUo+/+qaf+l3qKHpnBmOa/11PvWaaTMvqxoPr2
mu8F1Tp5wiLhOjQPmP2s7pvvQykdRo6N9uxfk6fvNg4beA4FzveSae0CfR9KoU2jzFr7zgw+SbT5
W+E0a6ftx2rKE2DhLMJpKO4si7HZL92mYdITTIjTZSi+RF0Ox/7TD9/Gf2imrTOtP3uDtZz7weHV
zib6n5k38FKHfYrpiXxJxksikTF9+fO3emWY/PRe7Gk2xadpWtK2ENr9/F48KHpu55Z+m9r5sqJ7
im8oH2I+4Z5+7NI58j7HbCC92Isa/bkCjmQvSXkSpmii4gsZEusoIhosyB/uHuiB2BPHOfyWYKxK
ivPQssRYN8KpFTZzCeL1CaDGcuNYWhU+LU2/S43EPnX0QO5TMjY5jaZhU/aoThB1eWZL4oQxosJG
Oz+asg9QKsDTeGykEY0twcjl6KIDrryCVcdZOJuWgwEnv07eLnM+3ORhMzCWG5d82hV0LkzYFkyA
Ant21AWxoD19xJfrcLjGj7Bh2NX6dIgt887S0FDdpL2MtcdJaAksM5NgAMkco/+dbOS+Yo7+WTX+
l1WDXXnt6/73VeP+t7LsEAO+lD8j/L698NvS4VoAtpGz4sv8XaD6L/CWt3b4ARJIjl1rp35tUn9f
OwzOYhJhBOuHLukmc0z7tnaY8o3LCNqhga+b8tUd9ncG2s4vA23Lcy0LDxorlcVIAXb3zw8cGaod
+CCxHGxU3EvAiYiN0c4n80JUNzFS0kh1EyEflM7d1DsA5ZhItkfLq+h+qgZgrR+jXmUG2vW5HcR4
OLVNh9idttrneuzDu8lxyBpcCFYmk33WN6qABsxzjeco1YloUk6O10wzO3qnriKanUjyUEdAl8YK
ToxRvWu7hdo8xTfBdENsXRQ4b0NDM1f3oxtvWynqdDW1NI9R1jLSFSRweoGOB+RFpaYDC1Sv1toT
yhoQhhpvB3PHkPTK8pC4KvlNI+/z86S05HbmNc/2UqVDAODGOuPsCQFkuDTLNuSDMYUb7MjYVhqN
WOlF+Q0rQHoHGrC/HadO2+thiv1YhBZhN/04bzkfZhCAoxS1F1+KP8PYhwSIojF/1UbKOhRoIG3z
rdfyNcOIRc0+gCNZESs4113HOhhGE20NyTdvJZZ+wutf3Pea6ezIHy2uAISq+5R5x10cepaBInb1
brlkBKeeot0+xeBNGJb0Ptkkt8Q2RGK7uM5EtB4w6dQnmes9Y4H+PFTWc2dH/aPedaW3Z4AiQYNq
acQajPRoX7aD+W7OM2OXDqa3LwAqEl8E3+EWyjL4aFNkflFhTrVtTAWuQ+YSUT6hfTKREH+lni63
VqE/uON9IfMy6CYLoksk7q1hJRBxojAvutYNH3QwT29bYivuxi61fVnAv+683rcLEJJujI/aLOf8
JHNAvrJOy6steusWAuv7ZLKcANVlFixoyiAzROHjMuA6czS7OEwCnzjhSxiG0vQBFpa4w+buBuFs
TUdahGAN6YoW1jQhxxJVECqqho0cq/CQYhVnel+gnpumzzpL7o4ql3ifuM/1B25y+l/z3Bw7pRcc
+aW51SG3B5lpWAHuomvF3eajbL+BqhwDf2scWFLdsyogRikQFLuYid3GXjw+ZcfxKhrQr+mDnoBE
j7VnGjPRkTSW1W5R17cL+piT63UNdMt42bYUk/7/s3dmzXEbWRb+RejAvszbFGqvYpEUN1EvCIoS
sQOJNRP49fOBsru1TNvtmVdHOGxH2CXUAmTmvfec8xV2m1ysERhXxW0LT5aNZydoFS+Rleg0dFSr
ITMpOoB0CHFp9c5qjFMCRajYyyk2HvwIX+GWsYtcBhnGbINwz2QSJ/4H6SoQdOGkBf5wZ5rsUHcO
h3FC752GUuXRIHkv2+hOlp7cVvdusSpHyZOyZ3bAwcgKzPtBTbu4cNOJ64/phXA/k/Eg0UmrIjPa
MWwjKPcb26gBdarAqrKDrM2EeUM9k5uiMn22q11ba+2IrSi15V3/bYwQv88Ucgvx/XOe9+1crecx
r5BcJA6S80m4wbweOwZLa26zOH4uQQ4VIQQximfSSkpuT1mjP1TTbNAKMlLFx/flRH5XkVWU7fAw
+zwGJO7bz0Ndyf4VSSeZXs98RwGFQTH09ZHuvoX6uYroRfEPNwJzghwUTT9VbB/dV/kA8V5vaJWF
Zt/iUDU1Q32bef49aP+TfilpABx5//1G/d9MmOufXNrvL/nn6Z4ATAIFOHF6iNHI8/vudL+M2ml4
MjzDQsLp/59btOX9Q19eRdzCPw3cv2/Rxj9wsJBSR78U9QmyuL+yQ5vs9T8cvwPf4X0t7hZKDzbr
n47ftGs6ildXno1UFKpBgSoJ6kIO77i1fiLsxKdezhqvn4ddbmIi0596hAPGJq9E2QGOsHsACsQK
MmUv2qxFq446v2oEabluJTq3D4eMVhRTH6nsamtbsmJqUgXTPtOkhOFYOaZZjocWH0A3diuGt1Uv
rqoCMc56HFOkm4EvqjMBOOpYa+SJHzJOvixUEVGzViNYlNyPWlePO4nVhPx9BUWP8JwzeRXpDuPs
wOrn5OZ9QhVdhWkySA1Jm6Ri91v8rdJqGrku2hnAgwv69cOcj84Lp/8oX1V9N16lOGHajZn07K7t
OKSElVixXuwqNZJKNLaI4p2gTskfB+98CZiXZiEO7XTXaLSHsK1M/a5vc7qcGn1kyho73wuierbZ
3LKWeFrFH1zZZBnSwIvGa9OJquce8y9rY1LROsZKvU66biQ5VEymCrsYL3qXg6zInGb82Lf29MiG
Ahu7jRvM0Kr2FXH+rcMHtSN9MD9GRdacpUMIV2e6y1KYjxsC6RqD0RZ2aOK5xBpDg9zoaO9hN+TS
ObhR5z0S9aPOZi+DbpdmNuVL0rWEHjMYwg5soa2+bdB0m71WsXP2BfjJ2lHgpLOFUUUQlxY6NNm8
FXVsW6/1wXaA0Y0lA8QoWat4JHfFlFJuZI/kqozNEWOm2XMeamMhnNDoCvkGJl1/QV8fb3Nn0Xvk
UQogklSfl3JJx9wGbQmcq1bizqjgUwFUKj7WOtVkpI8GzT8t7vdsdbG+Nlvvmhz3luCaJNq0Se01
iANoW9HXU8a4iWOyVaYxVpvEa4NrhX5r10TtgETLjo9JEClvVVtlfsd8jTGzkwwoHTOtPvT0zw59
6aFih+T0iaehHQGlGsHniBYjRV7Xj/ku7hsTPVQ6HOTSvjSL0UvoGkXdnW+Pr7p0tPVInuA68lss
rTwB6YHQLot+VUwXKIxd3ziXbmEf88Txn5dY793YLYnSdPcMztUjJSTiT81ad1Fz79hFe2l8ff5M
ggHn0SaeHgcabtjwmS6HGo13PGUIJjDqaGDValVdGidjR+zrjMLUHJeksI6cfSOJ6gcXRwx+qwB0
QJDGT31TlFjJ+qj4kNvCDHGXi93I+alngBm2XkQDzkEyeuskDaHUPalR27pCQ8HKAqb0JISfcdzt
xTUB/QGGAr34CplgOjQoAEPFoGQ1Ip5fxA+vmZ7aa7IEZOhActtnRRCEtW2+KDk9OUXrQCKNA9r0
IxgVDDEWgIuCtBwMEIN7w8E5ihedhMOxrV39Xb/+R/WrTV7MH22L13nxQk30gxYbCdryot82xsD+
h23R7UJC9a0IpTb8ve2lW2x/eAaoJHST0BP+0+/588vGuMTnIH9aUk1+3xQtsFWOgyyHiyyv+0u7
ouNQN3+/KxI4beFzZMjJO1hSTH7SWLU4mCrlEklh9xrRJXax7dEmb62y97mhGd0dyKjgANZ3yexs
8tYdtIeEPsuXAuFcjTcTGQF7DVVYGu00wmbbe6ZKxQkSSYqhnUCpT2Obes8OBNljYlDq9TIzqQrz
FglHmpZHOCaAFfIAiPKYVedMNFr9XCWiRjkyiHlHybuLJU6yeE5MQa9HtsHziLHJ3/s647C2byb3
4yjV4N9MGGAh7aTJmTl+b28sd6yqMIgJl3wZey35iGIbywjE0jzeio5UJ2IQ9KSHect+b4doBdJE
rUqZ+hYjkQRhvbeFcDGLS90RkwDxFC3DAjvFAbkn28pq1aasGx32UuXYjg8k14wCyM857Njo4oPK
WzId6E6hDE+nckBSHUGeJ1FsHD0oHJTo+quURUfsWA58DmVWDhaIkwb0aYqN8lustfuecV29512r
b+HXiT8TELlm/7fJfXFJVxDsisJMELLCDeLE/2WOpqlz8rAn3s8hdwtAEtgne4x3Zq6i9uKVvXbQ
JWAePfOjFdlwZPpCXlplXVIdEk0bd7EjzLtcQ4aHf1Jnv0Nye2sU0tm6gZhePJGBLIJRigloStZp
3QFn8sv8jM3V2tWdXR7quudAVY0sqk1VQ48fi+HgjyokNRjwUFnVa4ux5rVjgknEnafWrh3na7tH
9ZS5cb3vZlJ1ydwtn6JKI3YhZziwmrVRXBeZ+5DXZXxrxU13I5PRuy1ITn1OSh9eeIC7rRWJuuV+
qNns6hR9jYpumLNNT1gWNRPD2IBgyqOQoPm7nGjy6DERCpxA4mrXmopUvwLHCYjaa61z5EbFTsu0
dF4brL/To2h8svEAiz80rlHddZPK6chESaxCIoYtFabMO1RYT9CqqhaOxCrooQWA0+wPEpnfTgIk
fqR+s07B7HEcMYQj7+3A6FAWCrIV1kPeFm8GBTncAI8cmxWKhmqTm8B30dU75E3PGIGlA4rAW3eI
07H4Wso7L9U/OYTpzAGXbX28HuLYPBlK1Xt63wM5vhO/9VB07S26v4rWkKp2Y+SJz9JMnoyGWrIv
fP/ILw3GVFh2OHXCv5qnQt1GMLePla1aPHTW/HGA/1puA6nM16xu9ZM2VwiCmsbyjhB28cJl4itg
sWhvOHqzSYgN4Bf0srsg94ePpOIWTxMyrSdLkusTOo2fPzVMKDH/8oQx84JGTFGxCTzZb1PhnmSN
+aD002KXtdZ0XQWVc5Sqg9JTTTmNbl6rXRsZAvslgoZZpaunN9VypFbE5zA5wtHAXYxtjqOFKlZp
r+Ht1JqJHIxBEGxDS4fvpcfoWiRhrOnYKTp5rPWgYmd2zEfb06zrXmsf0rm9y4TmfVFOTaQC030d
xbpEDI+Rdc7uvTazT6U+RWc6KwK8dBetvTQ+4FrzribZNjwaQ3cHGKIgK0mvX90Bgb2Qc32DOmD+
3EgiD5ntFWo5xItTnMX2Q5zYDv66woQhXDYTKKEgvrJNY3juOVRV+LWJ7Sv1cM4NhsWZao+chOKX
zkrSr4VEcNeNzdkcIrlxXKnWyThYHzkipntL80x/pQh6PZvkiqxtSiU0T72p8cQxA7gYjdK2LRot
TnIkkd4CuIZFKnoj2BT0Iy9jl1agjzjCjgtsM1N7Cgn1oZZ255N4Ja07upj+51yWzCqHdDCt0C8k
abUR+FRmdv65HivnZXDa+sTwHfkBQ3BC/gfdUjexUZG1gmgUf6ck9dOjIXw/0ei6eHGABjYeAOEa
FmcksjVheJXo5FaCZLvz0vm8EF+fc4s6hHDr6rVhz/tgSHc6xFqEfoJJKt5uyD7Ewge7vrHVWesR
wlKN+a+Y+py3WrO/pKIxz0QkdT3OUKS/RZBtmpZzf1pq+ZVUiX8VYFk5J3qNoCybXxMdsCKA83pl
K/VQ6+0d1gs99I2WUjBCh5gyj92mCNRBl87BbWO09UZzzQToSCe7fawllyKnTrCHNFq3VWs8kVxv
77LY0bc8768ZltsPWGjptCE3u4891DxG0sIrzXK4Sm3kFFcEgaMv66qRoa4e7zWpJuLiS5KSbcOo
b7lzy3WlB/ImJcP+CzleGnoewqs49tj+Y0w82ZF3CGFNiiqsHUExUOROeVNGmrMtzKk+GFVPQDFT
a+Kz9PSsESpDMEmFKmBQw9oeVP9skhe6Lnxm7qOXf+o743PWiJwMSHM+j7KMh5XbyeTG9mEWVl1N
ZlCZ0HWyVPdmWCQSgUAf7jLddTbEQrebOkY/Tecce2WrRXfEf3YXJOT9TgZWw7tI22toapZBinjQ
LkiYEqNXm2gHOZwI6E9Cp5Kf0e8Unxr6yNtY+vmXEgbshoxaflff/4QO6mtLdO3i9veYG+Ucth3+
jajLYDU5jruHZKkf9Kyw12Nq4KTpU+M8Cy17DTIfMRC2mF3vEClsd1Fxm/UF+cigALaiz5rDwIGE
HIQi2FukK289xclLk4TnYkYbT0RtgQUolGhIrNe0tY6/NVSiHjcWoqvX3pFpyHu/B4oHF3lK3D3z
M4QRztVsS7GvbPRSNOfNbW04r40ubocB53iVVkzGM9xKra7BONY+GqkN4ZxWAZSZeaIhoLubXK8v
nmhvPb3bIdnazbIcEPLkclEek3DT5yhgwGxXrfAJsNfNlZtW5spOkiORUPGWhv2VVWoabiXCxwt3
gOIzZfGa0HbSoKqbqU2TbV/qsIVqrQrdYrpFE2Ws8zSnYO8JE+9nUa3tuMaInQwQwvDHsQh71rXW
KxP3kebd97aZ7ucMCBuz3K+kr2obZ4JwCfOdjLJUOGxkecJ+YA230jSC17ScGqYd3H5kKu9dNVbk
v44+mzFBdKMzoIwJxHBQZRvACI01nNizfyz76bZInU925D38XUv9J7UUDulFw/jvW4wP/Uvyg3zg
2wu+bzA6EHEBxzG6s+zv6ihj8bTqJj+4/i7IZPb+rxngIjUw8Nz9q4haaiuCcBbjKRXUQgT7C63F
pUj7vobSfdQClm5B9rEo/Jh+/Tj7Y1LOAXNC6g51Q5vJ0pVimrYI84PHsrQt8hE59IRjHItT59jd
F2Oa0p1KXUXidtXuWzb6E0JxxfxpCDZlaqgPyTQ5N6UwOp2UDiYK4Hhw/OvDSBBE6UJ3xbc4qaoJ
h2D0Ae4kQARLsR9KdH5ujB+ESLQi0q6D0kYciMGwJTLEZMX33yzhTQBBpYtJcDzEJE6SShixCGVH
uELNeCdGvuQ7raq9JWAhMe1NnMl2PvFdMj4HdK5CncuC5hLM1+PSjHGf2DOO17aEKzEA87lEZZns
Gs+crVDSx7+vShORFwowkNlGTfzxoH2WRNCiGbBbThFlkt2SEH3pFcciwrjjLdqE4SUAnI1cv2R4
mOYtwTlEQYdBzdDfCwM1e2Z1zBBqOrgGkcIiFJd4KpqT6c1lZYQMHtQlifNROygwrqSlIwaY7rTJ
IM6CrNc8W1Ys4ZjezkTIObBu6DDHgHjGkbGgRvKxydUHVsa0vRIIFit+BeL4lybu3yvCf7IiYP22
/7C7cvXSdS+vydB97fvu+6Xht1f+tjS4wT9QB8Dz9n6jaP1raSD2yuHBxMBGI3+ZStAB+dfSgBWX
vGdepi8htd9Ji4x/IDkKAlRFv3sD/8IKwUrz/QLBH214yxiD6DoupgeMP75X/gT407RcaALofPGW
1HGw0/ya85+P9PC79fLmm8Lne5jg/3YljOC2pePUp6Hz05WKyq7sWRlcyZwhN+vik6hqHONRMoR/
/UpLGoClEyJA1sDyTr5TM8UQKeZW5GLfS7JSo0G/7saSxaeZH//yhXzLN5kRcTmda/14odErDGDM
s9hPXf6WF/lbpKVvGf/8v1zGWaLR+MV/+Y1QVs/MjJXYRxpFSYDRb0XHmVxMvGp//avjXoXORqgx
u4/x037BslnadcInGiMiWpU+MMKoTf/cVtmffKjlT/pOBrbceDQK0SXwOxnvIpcffiSE4ZzZAk6F
iZT5irbwBxrsj4ZG62Ikb+ePv8GlVfjLxXCJutDnsD84P30sjdxGBDI1DrJmCfTpynaf+Q3mLi19
0f24RC9LyJIxgXf74wv/Lzf9Yg910PrjqvgFZe+29WACcxR7AT7jbmgx0Dk0GB81ejB/8nz9tNV/
+0JplbIqkKTHU/3jzTgP2TClxL7uAai0+3IQE44hPbr7P3yg766yNG2/e7Z8dvRRG/DiaYFyTmar
HsdSVsd3Mt7/70o/rRcSODFVN1dKimFauyp74WDOYP/PHy/911+JTBHfX4wxgW0iAv3xQxEX4fhl
zVRGjET64BomUwGVEkQzlBMkz6IVMYIWAwD8NlTvqiYWg/BVqwFdMDYQSkNZe0iBFAGgLQqCVy9J
y/BdA774tbdLKtOEa/sQI+y/Eh7WUlrTHSQWGCurWvC/IOQAg5WT7TSwY+wJzyhvpzYwn3LPpNFN
luknZnjTWpbK2cNLxso7VcFOZtzPuafcmGknUdx0aJW/HpvYPvR9Um2GvKg2velVd72W2Uc9mOVr
E7HKG/S/j6NrcJXMrk/S7xiYJp6f1JvJLvTPGWS1MO14P5oZ2C8lSrF1PkLAqakQr2Nzph6iq+yG
oxUt+qmhIAeuIcyDqCrC+Ro9UpusIZSLJrxGTh2fbi5ZuMBf9KHXwzwiWi9fYd6o0BCxBVQeHtie
3joOVaipRxvlJH20uT4ZwFXXftmkOz8otdArdPMpTkbnpGIj+xT7dfHoypxJb2eJ5wYA9VPEZ8c9
JA3xLEqbnAo3GmnXJJ4I+tCyoF4hn7HRq2hErzx20ndOvtZRB2pp/yniqzkldAGu3SF7I5+OySP+
6Scae2+qk9Edoqz6wIGXd0/j/YRbt863baEzy164eckNo3H1IVOpfWBF78n/KtPdGBP4xTEgTVaF
OVTHNCaxiQTYOL3ElgDg48bVm6sFxsWoM77EoYCxbmqS2L33274gme1I/LJ/piymzUo21hNELOjc
djJBgRXxvT+bfKTYS/NPAYAt4sYlGidymkuYK2ONinZu3WJHVayLK2MYRbB2k2j8mEQCG4BpjDTD
KoRe88rFlXXW4F89+Xhd7xW5GW+ml9RHPuOEZZqVE+Fzs7cZrj7WKJvuLey9WUir0CGi0HZGMkSS
ZISBjlf93CpBwFuAY3TVRyp3VsoUzPm1ONdCRsTBYwcunQxpQL0hXZRgM2O32fWWYFqPTpHojr4i
i2BHsyB7CaSpbYn1Hq9cjwYSUY8IADqS7T4wfBk/zu2c7xwx9MWW4Dwz3WbCcuYNLmnihdsuZsrv
0gr/PAei+2LOPFv09yZjzdigexhxUD/Hme2cvKlgDVU1b7ZlcnR0dSjAsOJA8Rg5v4TD2f1TQ2zX
Ec9UtWkVUqS8zd5MPwmIk3OtI2/E2BpxOa01MFhynZTwveM8UJshLoJdRvzwis5gzt8WPYLfImBg
uH2XjeQArOn0J18rEcCzYn6ywojlzmfbGD6Kbhp3FpHn7UJpqjaz9KujtNO3LoKf2mi9HqKv3tFc
+orR2UOyoO7IU9n39fgZP2t6LCuXpMuIdjVboXebDDyURsXb0o1ivBr7NtjEOc+5zViZdpuXP/kG
omQ9UFscSgWjLiX6EOUGOMA8ZUSN4oCbmlVR3ZAOMYF1zIJri0PlttF46vOhmJCQCMxAXTZt5pbV
rZT9uDOWfVcAnV+bZfZCtj/GMJk5pB93/q019saljqVxzzTLOqqBOypnQQVlHBWhXgBFG+kbbRi6
8xihtwuu+2qQr53W0meNO9acxM79W8OlT23rQA8cFsq2Zf1wE82DqIg4g97ftI68ht6wYw3+bVTn
7dnAtkhMwHLSGgKQdAUJi4Tk00zFJVKvXcml8Yi0ewLTUIxDI3uFQH8QsNFAInQ6dzAqnDYtri3R
19tEWj4/QimuO+QWIKbN+lSgFGclb4BBrUoDuo7Ht5NGgVyX7mBs3lddeFLPfe4bX3XJajUu94ij
z8Ylj/r0kjkq3o4TgldPcpLAPdw7F3qv2442WjjWS0op4U27psfhNM5u/ZAqvqGZqJ818tcWHwqd
WZBZrNyF3rZ74IHV/SjiKPTpjx7hb5a33cDao8WsHjLgoceEx3ce1MPWQvCyiitEflZk6p8DY+hP
owb4IK8HavCu2CMkGHdZUge7kgntFbz0ayu1xo9alqFxUEhpEdE+pbolnwjX9nFu1ylZQoazn4N0
3lRJU14LrWUelj97TVuuUyshkRbTDoSFB55nCIN0jE2/JhU2Lhta55a4tqfORJQ7xTsW98+aQ6qf
6bHp5QG7oZYmxWNTsfK2FSuODqLtPtUNQUYmP6n4tsi6dke0J7/BltoLtYKrvJB9m9kfw6VhX5qO
3e6qBIG0kQgkGngLgE0WBYtZRpEH18zMAnK/Yj0/gMDUA0ZlXrqqMKu2a6z1jE4LYaXliqFgr6+c
SNJVFqX50JVmeZSNRT+EzCcRQplrjrAlcDIa5WQW66hRSItOkzRVObP54Ae8ckuCi2iyS4SOep7R
1rXTEX+VzAIL17xZRqN/tEckjavIHSxQF5zF2wFkW9B6b92UJRipxrz8Khw3RhcZewfle2Qkyve8
RKtx9E3zLUXR93JQiX3b9zfkejPYzuwhYGDjowrtRdIi8bYGYyxZe7pPfq7nYJJVcSczizGWMFxG
WhyubeYe3jQeK2ih61Ton21/2IssIyZyIkjeJr58a7o8Xywc4y1QdO3KsCotW/ceMheyP6Ydz6lJ
2yljCjkUfg/UjPBX1UQvqHFIZyMwfGPqdN8RFRkfy94kEZM92lipmNhGlC+DFgYgNS48rvFrXHjG
QD4y0ZOFR6JzVmjaIVX0+bZeXLK+2S7Ltx1zOqFaQnMr7QABPEjOdp8PEmaiPznj7o+Pve/BNT/U
KiQCUfvDgMGPtETn/XgY7eY5hoWnF/uGDRRvpxyv+hi3KUI5zgl4edMLPXJMoibq4t0SOEOOgumc
equEx2IEf1ao/eQNghjO+1l0kx4dCordn4rcBX3EM8D7aUvjccBG0+asqdKDm0N4TISqdvvH38Av
lSEJfOgwuZLBeZyB3U9fgD06ZSxFsR8bDmEEeKCUrtiOKyQfJ81mrvPH1/sl6GhJJcdgg/4SyYll
/RwdSSRLldtuDsvWb1DrsUoAuWUuJdZZW770Gh6JvEs4D2IGv3nfdsj7NNwdRk9jmxiFxlyzcF7q
uRl3iunCnxR27/aun+4IWLbm4qgnwfOXolyotNZ82GX7hJ7tcRi78q22Gp4p2ctOh0Jnc9gGfcKD
lGRGfxlRxq0MZATXwuCgja/jhaNMdfRNPBOTSeWJTxz1WYF0/sTEIjhXdGHPuUvAGsiTVBDmGzkQ
JViVLUXhurFRjNzRZbZfLNeex1XA33a+Zni3U4TsdIWRtXhEMpN9et8VK8Z2PibhJcHwT36rX8ws
/FZ4YzDWua4DeOmnmyMeZJSxe+X73sWJ6yA5XfUqI6TNsj82gOzAtwiID1libp2WDFnwKN9YWa/q
v+KvgCELYGLV932sX+rsAFMOuVi8EYKniMH+8fbsJ1e6IjVSSJz0yh0trk+C9MU/WQZ+6VhwFRoV
pmsB6/O8nxsxDKHHyK3qdO/aHJ5ximhhJdDxNibYpZWbk9vK9CoFWsuh94+/Y/PX75gjirX0fxhV
LzKvHz/hZOQ2glqZ7Jn1xtG+sOvgrBHS8AkDrnPqaulM1wH2+Ufkn495MDVvGuKQTT+NDqjCGjvC
st62iGqKwbeIficw24YatOf8HZyzuuq+NMgP+wMjbgrX93f/t0b+TzXyi4Du3w+w/rvNibd+6b7v
VJOqwWt+a1T7Aah7JCd0QZhtLVL4f2oBkQkSrBu4CPvoYvtkbf6zUW25Sw8b+y1Bdr8D0P6lB2S8
xf9N0Otv6Ia/0qhewGzfN/HghPAXgzFMbOTG0jH/8bZs0sZE5DrYgEB9Pxwcbby0FYXEHCXqWMSw
f+d3DHCNUOQLUQne2SHLA4E5Z/QP6FkI9KEueCloIFzlhKdcZtI8711ktjxQACLXcWd7l6TA2zRl
Y3oPo6jY5QuruIxd41MtIh/0JThreozc7F3zGftStlfvwOM0k8CPO1SBr7qgrk2j2KXHQRb6Xdul
+TFY2MnRQlEeLHKQQaVf1c4i5CiiEhs9xzbqb3mo0pJjRam5FsV/TJ7pO6oZ48416azFThQ+SVdd
TJS95yrzVmlDcKHghwW/sJ+ndwz0yOawNT2qQGOhRBtBGuC7ym8M5Q5XkWncIyWgobXQpavGXkDT
jbDerGkCnLpwqP13JDVH1v6GhFRiizLP2hDZq7pVi2565xS6+CJR7G8tglCJ2oN3zZaZPzTvEGz1
zsNeyNhBByNbLrRsfeFm94Y5EPQJS7sfQDD1C187WEjbi+/sNs6hb1tT1l5ci6AnlKdoCUwK+Oad
160gd5cWWNqxItxbjMW4A7HNx8CcDzoC6jchTiBrgNB+0UCCk3Q1hRaQcBNYuB1plN1pgYBxIYl3
IMXLhS2u+dqhyD1o401NjMBIudc0sMjjgIinDgjOqXdtuSMtJzqQk1HeGO8g84Bs1GMyEay0seZs
YPmHeR5P0M892k8b2j/iSIEtGVfK5j7g3EsIqKtfsVmTazcsPPWot7tzNujFnV3bYldCQIEABwJq
76jCy1Z5YVm3M/S5K2IV5u2E4gvq58Jwr95x7vRgfM4o1nh2ZarfUO57R5AdkCWyhQY/kMB7iVy3
2E9qsE7uQo0vhZs+D76XfmwWpny10OXLhTOvFuK8ro3WyVwo9O3Co+9Rf9wT7hDA9OiKA4hhKtwI
xiuaNh+giTCfQSO4VzQa80Nq0KUFvmYDg6L820o7ca4L6MFmIu3VWNOO1kj3J0KNIfvgI2RZ1Igb
U0TeS2PJr06jykM8sW+XIMUPdRPZFGAIvSavMh8tO38FniDiUItt89nzq/sa6cVj14lpN+uVflsn
LqQPsH3akQOBjgiMM94lGTlUwXhwm5cuakGDwRkokCBaqC4iP0G/seBB5rR48FOMg5TYGBooh05Z
zI8ooZkd6MK5a98G2kTKRv+ZqdzYkoxh3LPJkf4l3SNYtl1VIbafXdJ7VymVzS2Ca3KDomLvYsI7
utFcHeyc4rkTtAwHFsvnvg7IAnLKCJgRsiCv6+k4VCr7IDrd/jqrpg4tCrpwTqZ8lQkn/0i0kHrw
KqHdCrOsSbITnr5qE1hlyDvFDbG0W1m4zQl1JCjmINg6fVZCQJf6FS17QOvFLfkoVOARPcHctYzb
TI+tPfkzeheSuTheKn1sX0mT5Z3Y+lrqytvVhlSbsTAGqmzP8j/23tSIlcCPmnL+n2rSNKb4ekYV
tdNUP+OwmBwvbEflBqGPaojgx2kD56bDUFQj9VkHwfgQAwSk65AHArtPvETBdMyzi6GcT7Wmmqup
ivSNYQDPM/PWJ18RbwSBux4d20YPA6r3EKDIU+5Lnfy/Tt/gMmng/+X154JB2Smqk+DWKX330HWO
wqxJUs0tSsp87XkV8irRvbiZByQY49eN3rllz4jf0i+jXyOAi0rY86ZfuJvSqoNH2h36hQ5r8tT6
dnou55HWau/u2RHnkMje8UJbNuVWktm5y7Ah91gozxyT2hv4Zs1VpsvmUYvS4oJTSGxqo4u3jAxR
HWF9pHnVWE+IDgks6fmUbeTTL1KZ+XX24gHSeSBebKuBnJ4Os/1xARQ/9LRpgdOneUAbJoh3w5zk
G1oeMtSMKLkxDFpxhKIu1s9G3ekUvwQgOfN6mnqx6ZTpn1CMEEWgiLW+trxMcqNhzwm0BQMhlkhn
QlWGXZWq/pAHs3gohmiXgmMATBLNN/lo2Rvmczrcvl7HWzxoFR7RWG3dph4vxhibR6Ih80+yMQHa
mC6sFvKdrwBJqlMXmWKPGkbVq7xBKJ+7brouK6l/LKI22rMyJRArTSoU17lhnKW9ghXUj6L3tW0Z
e921kVbFwaFfu0WG3d0Wk/QfUMgRpAcH6Y6kLTSqo0f6zTRp7tbCPnRpp+Zz1c3Tqz4PLP9DCwwP
AZtNj8iSBl0LihcSJk4OsTHknlctjTIC8aRTahSdAxKPklb7rY+XiL0/y2IwSxxEyNpuCpjthEPc
NnFT7GuaXZx6aZci7u1aCYwm8hvIliI/jEWCDk1J7ZyaKJb9qrwZl+Sy3hmendZBBYg0PSHpSw6f
8x7baZq86NHw5hXzs1+TUWPMOIVmCUDFaspDW3lYgpv0HtO4OIrE8+jc5eYjYJDqldJFPREd+eyP
FSDxF/y4uN6OIuZTDEfREDzb7/DXNbN7xVGL4ET4P7nubKDKY0ogaTE5q8WpMLybFpp3A0PnRm/D
u6uheHc4aNPidtBGjA/EJO2Gb16IxRaBEBWHhGAB5eyFbcJYDBQNTJvy6C+2im4xWHDIy09GPFXH
4d1+MTnNJ92L4uwmUklx8hLHwKkBiTXaEblfYOFg7DLjcIgXcwfhrp324DSRcjZGMkYo57Q0rw8N
6VnrStMhXMBr2o5u99R5sVy1CkyUjhOQ7HT7SWmm3MNNoa9X9gO8ukptAzAy4VAkx7S1zwNijnil
a7WzymN2Gc0b0eWZ6UM1Q+dJSF89soNod4mWxmeFACCMK2O64GxrLi2/5nHuaQwmqXyxqYyObbBk
JdjasDMqNZETshy3rNkcCOq02lMKoTba5p5LixyG7t6H4R7mjZ/uOjRQIS2z23JOunVGavdhtuP+
MEQR1oHSTI+9Hp9BndANR1wLG9QFEht7zafBQhrgK2fapc3I/IMu5QZkGFa7tKg3ElUR6KAEhmsf
iS4E+ejvB4yWq74wy52jR/qbPUTZFCKgSBX2eN8yvsBmcv0nIhIqr3slWb/JnYeowVveh2lTpITP
/13E/SeiI7R6CP7+oIq7J5Lka9d9/fo/7J3XctxItq6fCApkwt+Wr2LRG4m6QVCiBO9dAk9/vixJ
Z7c0Mz179vVER7RRNFkoIJG51vrdX9u4nz/1q48TH9A3elqxBZ//f3o48wMpBxbSJxg/zPF8Or9f
ei73A6pFsmFsadp0WZoe8auHs8nYg3TCIM4naA+Y/D+hI9qe9XsPp8vYQPNLTGFRNTNx+72H84Be
jXgCLzHGrBOIFfV7P26BWyjeYd/6gsgLT07nXs7Amh0yAtEpa+9FoXdoCibIoROiU2GLEjddY7tP
imnz1k1M2rfI7Zw1cMmWfk19KvBrgHINN+Mt4B09ytrM4SQ607ohKGjrhd77UNb9cbS6aI+pcbRx
wQjXAoLuekEAvZ9H0ySuDCI0E3PV7RBRMjODaEfUAhZxNhKbtxIG4HEgamFnJu5u6HDfNomqXI80
lbfktPuHck7yJ4jzkP7HzsZHAoeA6lMshmYvsRw+dWT3kRyCAucLlnk18dNFTdxsgZ/addXO/TPG
P/5ZpYv5MEyt3JS5dz8OIriGb9gAi0fR55zkbGrebDws3jDCWAafDVOz3aMALQ9TwpaCHuW+qisE
OZhc76B84c09jOK29IJTVGYbp1LZnUFGMeeWzBjWT/S6uAoS8dzgRYyJ+3ZqbHONS4N9DlLVHYdu
IczLWMTJhipwyruyRvzT4AKIKdymS83qunFjvFsa38ANc5qGJ9TtNjgz3ugRjIu9XYtixzTS4bd2
yz3ci+7aS4xwlQ3yyVWF+jpjqrDlzIjJ4cu6+yUDr5pmN9+5KI03aGZQZySp92WA91mX82eT2MC9
qK30MFCJ7ImTCV8Izat2RCq479gvZvP1MMv0OsJqBDY9IOtaqb7Y+kU+bhLCqIGu2nbXsOFvZuZ/
Wx/yns4jIRwVNsYXvy2n7xH4yI7GQ/nrJizAIMmzubdJ2c7Pc1o/ww1Pnyly5jeDMSZOdotjXhtV
NsIxgJVewXyLQa2p/+oIXb0rQwDCJfNPoemWt5YYq+t8Es8xmqAezxy7Ofg011BQCa7ysd28lZDB
r+wGkgHBhjaOc4kwCu8wGJzRu7bL9HyWKBBEDIOaTujtd2kpMbBbVGvtYrv2QS1xrF41lSwO80C/
UC4BZYi0sRpcw04gyRhRo+TUIR+8E3ikKLCGO8NwDgF+IMRkl81168q3Km+88NxYuYqvEGZ8dJPW
eyhQC+AsLoxjlwx2KPd5b6UYUY7BVAZfF5Keky2NwUL8huruukH6xVfC3EkIt0smEn4/PDvo3O5a
DOzbYUt//mSHXboFuhLbKC+DE2QbiQV52IEs17hXPtTKKChlE1TjB2rGrH2W+WRnauNgldPHGzCr
yjuhXfQ7A3NWaFHUvi73vRjrZRe6aYkeH3zRfF3iZurXJnL1m2b2Cu8jXQLxndvOmcV9SThN+E5d
z7GJKgaaREDGhm3YW3OoHlm5DvLGACHlKmhR96+xJmCWbvZB+sWDZGAc/HLECdypclAGID5w/nFo
GedS9wz29RQVsLLn2nnLII2zUkwstI8i7k1k7M2k7vCqt99nG7eSPc5N2EjSj3n4MxgJeSQIksJg
WzoZH4neocUiVZkQM/CuLUj5y4ELzKlO9ux9fGKf4ZYJ/ajD+hHYKAViJly4uvWwbalcIkqb2Oqv
MlgR5qaqRnQHnvKiLVIL91aNrto59sR/ElKYrlqHe7x2RTg/5ZMvr0gC6lqyZlr6NSKVp32K48U1
iWjNMUsC3nvlhBsHEQ/wObDkfhCSbtwb/X0Vt9ldKXOy4rE+XrXQ9s6KpPGrsK49PLB7G/YM3EVt
D0mpuRlIFEQv6MqT77WM4ktS5HG2Z/+K3GTbRpVl7IgPNR+9nA7GlSj0ST10jJVrlOUNHtvVgz96
7g2mV+MrjtxyXgGRXqHfJRivaRF/6E4B2JOmYbk0EIXuJRqaCs4oPamy3d2kO47k0nxI3YfA8Qp3
CtXqs6O7FFv3K6buXEil624r3c3kxmyextIMv5JR6tyBoWw6z42QtabhAd6T+SnzRLLpisB/HRG3
gXHo3gncXV15jKCubdDmFR0eyevTnH6OwRFPju7AbFoxfCDslbq0Z70VI7xKddeW6v7NDVJstDJy
HvOyfl5I6zvO7khx2pbLHpMImsBUIPFfOgxWJ90jMvelXWx155hYbPHwOUFAW4vYV91hKt1rSt11
RpL+E5PPCcIBPamtu1OXL4CWOaNlRSgaszXSx1qXlnbU3S2+Jv218BbxbRxkxcyCLjgToTi4ujMm
mbHewpCLNogNol2a1PWWgW9+k+muetD9Nf1ce4eyPDijkSqZl5TpOYsVzAcrHm+yylnWjszdQ07j
3ugOfta9fKi7+jAUAb+kc6kEdNM/6P6/0pOATmEDS/gg8wFHTwoC6bZvPsODRqe0Wmrp79vLaMHW
U4Yi6AKshZk8CD2DmAh3WNWqMGmYK/MYm9HHUM8sRInyMS89T1u9M9G4DDdMxhxKzzumuGquFX4s
OLfrcQinf7NRQFkbW8SMS5Tonw059CR/dhE9vQ3bMNATlu4ybAGpx28QyyW4BpEEJCJj0nNXZuaK
iN9mTj6NLi91O/abKkycN6l8ago7JqPeM1N2ghbvewRuozvH3qPVpn7EkYc7YRQ/de5cJ/f/re//
V/U9cD5o279GaR4vEXrrN4JXkt8NjTQTgB/9WeR7/geH//agNOt6XTcNP30bfOsDQLHWFfx/f4Zf
Zb7zAWmC4MCyQGmpkCm+f5X5pGzbuIyC7vzSL/0nUM1FNfBXxJqEIixLMZJHD2UJHFB/L/MHljeQ
clIdFE4C0zaIM2vCbygJ9jGuRDu3pNYgtSH174PEol6RSZncTC4cU4YlPkQt2CRPaZhYHxF0z3eV
K8vHkTHE58AW6q5eLHjj3rQ4B3Yi1KpAtc5VYkCX8DI0BesJM6Vig2tEii0C2JR1xko9vsEjEGIv
iafWaViavNk2mKgsVHbzJNaUmhiML/g8fO8KhMlU/rO9y4zOvo1JnrjL4tBeG5Uaja3ZwAjEvJkc
FCwyyhQTnljGxCR1NdPu2b2WcJew7JR4QA+FZWHo51vHQNGkbFXOUWMWXNSmKcL+G58iCM+xmaaj
VCg7SKJQxWN+cQ7zeHasI2kpbouLQl9l2wRXwgNjrsADeTCL7wkP/OCEjsI02+FAFksSvi+uA6eP
sV73sV4MnBxCruwjYqLuI8O27CHITMWoJYlvpyEsn+rOr277rh3nK9WoyEEXK5mhk3dGdZoXuQgx
5gGZWC1x7d+rjOtq3JobScIvOXumlZAqbKdKk+qW+rOIfP8uzCs2J7W0ptiEgWfjNZ9PFUP9ols5
CzyjGkJcJprgzulibYnBKXPouH870ILgjI0cAs84ns4x85idikdAscQpq0chGv/esFktEJSLdTD7
sAlhWa6LsBVPEPjsY4J9ACHssG/V4FW3WduMxuOiidyul9KtdJxvTZ4N9iYhv6ADNCx6vrOwdlaZ
NF8maMqvYCDyI5aZuJQHSwPLmRgMxHFG4W/bPu61Qdcc3Cu81pl528GjbJPoXlkLaUiBwpRh7YzW
Z2o0tmpWniM3fWxMbz5VPqUYp1VdW160w7kJa3KFMxeMbpKijwPNCWObcDDOMjTGaT0R9rO1TOWX
5DriQ9kfoTk5pA5N9fBAGpCDpttSwV0NFwPKR+u6z0yj7OsYrfQUrbHYRzPtpwhjUeaLdrH2kZpB
s1Yw8aaaKGVuRHuYiV33X5ux0gFQATYgce1aIc9H5zohMByaaet7vr+LWsHo6hBWrdGferceGME3
zZx8lHUX9Ce8YRzMQVg+n2jrjUeMBDrc+8NrrygQD49995EW+oZU4ujMwD8JvqYEJYySoosQYeMU
FSblrCdz89mxCD1KFiBJEzPubdjO2c7kcFr1lpkfmyWaXpKeJs0I4uqaTKtm29XEWg4Cow9i7ghQ
SaXwyWWKpxcsKiP3wOttPJWRFe6rtoWINzhWUZOahelWkspm42ZwKtHWd9G7U3INB0aGxPNRmAwb
nJPUleGb6ZHKwdnMQflQLf65xzaB+DHRIcev1GlK0mHrEXO4tXvoWU2l9pi/G2QSstMw4qZbXPbK
F+l+TnBYR2Dg3eDL8Uh1GW0YVe4pXZ0X0bZk0QzkSyzzUN1OvvkgLAvXz3bhsXV6VqBB7THHdMCv
XWSCJVnFqVNemWAb39LZuzEXGb42bTYd1NTkj6U7+rfpWHUYoeiowbwb78QQWrsGPcVqSuJ5b2NM
nDT+vM9tbETjGBAPFgi0OYOfwhAqg0TUVvUm85fXKsRFApXjLdmP1yisCPVEG77OrKrFp4s4j9Q1
zGsk/tOt22GHggv/FzJnwMkS4W+TcA53VdvTdIZOt66EbA5LVZFUMY7GKUVhCqF+BiX1os869mcT
CWIsMm+GDR8M1SonkvLjlDbTwSyi/jmlAmRhTMY+atX3QfPbocXO276FOjwKGX62MgdZhApj+0h+
EjIwAxe+4+CSqHOwCvgsJYSnXRDgCrOClZ7sQensE5OQfK0MmMJDHQf7ZNGaD21lh+gB3fnoLt4N
DADiOkccQtKt3yQ9yvImfAkah1cWbG/L2RvfUJWBQFRZBS5AYOen2ssLgn/AEcNE+ruiQzFRLSNC
hSk0P4LjGlCwBvwMpnK5wVQHfUEzQUW3Ck2KHsrrzlXGLcTLFy9qKClF0GAT0JGjhOekUKtBgU+e
HChR5yAr/ACirtOs8z4ZvHUmrYpoPCYCMNmxiXBAedcjUj2IvLiW4s0PhcEgdWLv4b6990AzTngm
EJ9V44PQYKH00tdmh9dNR4JqMmD8YVrtgxum1T1VsXlDn19u/J47PeQsA3vamUp2a0UNi8dtG+oJ
mEHsgZd+s/Df+TYUcHvd2CogLffhBNfeducTRXJAtOzcOBvt4f9cxcP4QMK9/678IdrWOP+em1B+
NoLhe8Lc7hPSbuihcwn13XaeS3ik17xTGXTXbAR/Yp9b5iZ8jlob1Cf9DBn2K029s18qsnaXEBiD
gI5PMzG+mz6vJEBh+9YUebYaLfNIO0Esn5D1N0aQ4yrDaW6DBis9jMg4qrUEztwubijuckZH8ASn
7L4ULvA6cWDFwgADFiqIN87hSb+e4nYChxPFchPNfbiti+59SOMn+BiUUtQXyWKJ1WSNOUAZYzQn
NDHqoMPoT5nT6GKm8de93WJuxSm3jcsweZNZ9mQwU2Ro05i0gl5yqBLf+9aK9oER3/ewaKCOJg0g
n/da5pg0N06PyDszvVNAU3gG9sN7yWpeCb2B/hwMp6nMmMLF9FuYSJI2EY3WIVVzcbTG+ujMTLFS
Vzwn05ydc9Y8Dg4uWgd03HuZMgqozXTfjnl9qnr1aINf7ASd2SofnTWKleW9Rz+/7i1mJqGPs22C
PwMyw8KaN6TWj7i/VKTell2xU0NVELvuf8U87hMzq/DVbBzrFrFdjs+Oc98IGMDS+Qp7WpCyM3Tb
Ok7qq7ocq6uhkd+8YlpTF7x3DHZjbK3ymj6smw5+zSCxs5lGJg0k+tF34z0Vi/eA/DDCXX9Kd2Re
qFtZeuFdG1anlode5e0+wWwG4oe9drAEJILXj4hjUXLTilTcWHX6rLLafdDjnD1Bug6O0rKsHgYG
DesUlrE3unw72OI2R/rZoJ/cdO7y0qfJXhebjShv4X/Dcp8Crbr/jtj80OD3uYoN8zaculuNvOdx
TzpK50EMKD63eVACOKqnqRvuatHj/lNeU60la37xzHvPZHSeh4wacIhArHnNcQKLyRIkjiRcKTi/
Z/IY/bNbNOU6dtuVnD2HpLasWO5kW2ZX/238/leNn1bv/l3j9/GNQpdN4ffUL+vHj/1s+mD+fkD6
hp7QgSUCBw6q9i+3PlK/EAdbwDq6F/ylIsf2Ftd3qHn80E+B+c+Oz3ZoIB2hxbdw92yay/8E2OEj
/kLNQ2ENIxayKDYTmrkN9PR7v0c8VjPg7O3eF2POZg59YLjHzo5CmQqk+/yXG/NPCLj6l/1Pc3n5
MEwBEU6aEBX5upon+BcJauQo7Qnf2/exMdevpV3Jp5kE7Jcs6Zl6uqjbXiPTs9+CMW0P/4ePpp2F
oK/z5v/UESdGJlRfCfseQIiPpmgItuM8MY3xBq2C8xVzW/KpMJDqQtzm/w37+XdmvP7maMyloL9D
/w+a9wcxV1pJVJKrbd3n+DolcGxGYofMfljqU1Lpj1MFr/Lff2XJMv3jdvOhLBW0isIFOvzjdpfw
voYI0557h3gMIuZpZWXhLs3OA+t7qXvHP9sJ2ZCrQQxEusX90L+7NaVSjmGUtW7gFOxr/PHVoaOY
CLfLsthvEKxx6Aqd0RRXaMMQ4OHwTDXagQnhSZuXlvWDF/wvadu/yxh+3DvI1Aw4pAPsYv8xkvAn
H/agF8t76EyslSGnP8yHTO38TomnHI+pK6SJ3fvf373fnZ1/fmrA6+ExCYEz/scToxL2UuW00K3E
KJ5KIkaxHinj72aqmnsys9SDY9fiBu8mwmBnBGH/hkb+jy8mwg08CjywCNbNn+/KGAQlGXpK4CqE
JjXRL8wcDJiWjY24+fuvKv7JQrEEthRUKnzgP1DzwxlZr2kO4t5OAvVgEPib7XCgYroYWlb3TgCe
/Taarn47Tfr52pt4WQwmrIQEIjb++6v5Z18c/wd2Sxw00Db9sWolUS8BImTzfugbXhIbK8QKD+XC
HEm0zYL/w0uiEXfeS/7CTvUPbjIEKTMxrFEyGWZIW85xvqyZxVOGeGZ1VaCXonZCLNw0Cas8yFHy
FWOg9JFMlw3FFp2z4Y7qARozQ4TMxHOhzzDGRoyMrjIeUZDi7Mlb5mCKOp0CXOfz3d/fsoum4PeN
1cPr1QOcZwQWsGJ/31jTPAoHfw7EPYpus9ktHsrAy7pRfVG/XsST5Kqx783cwMJHIYkbVU6pMQfN
oZ4LcKUExnWON9eStxsRmt2735rq4e+v85/sgjijQG/AnJ365M/hoqHkMGL+Ju6ZJHFDLrdZ1G39
KsxQPDV5++9Wtj5Bf9sCtTs8/gAYigjEX2hPfr8xRR/J1Mzm7n6qrerK6QvnjTRF/TcLEcrFBbC1
XPT8YRLiUk5UAeUuLPTgMSEMuV5Z5dy/W9XISjfZAUyDlyDB/OVs6zVxuUUEwHF4AaQE5450oatZ
WFSIRAAd8VPW+WJD9aMU+9cb4uVU/uvz5rA2ec44X9gQ+/8hGGbxs8BriCa8Jz9vXuOZumBm7hnp
LYju3B/KMWYElXr4iG+kQxQgKBcOorsA0b7WjcLVX8+qxrwplePWLHpvN15yAWO3w7ishOJlrQBF
w2UD5SmAVRVPxnNt0LdDCEdCC4SkowYx7YfiRNIjb0bakUPIEaAjCVNtT+jX5T2epPGV3xXpGbu8
6mZMmZZtfNzihlUtc+ziZi8jrXrOv5pM1zY5dQDqOJxNSbRQY/w+OwxlT/0cl5uk5/zGBsEpSLK2
0vqOzHjwUXXJVISHZxKyTVYvNELPqF8GlIrTxgo97zEImthcNSkJpqtWjg1cZScispC01ZlIqF76
Xxojb1HQ09Jnh4V+GDb6MNjtUTIhM44hKQRnGQ0YE9RjeIJBGjAgG/Hk93C9be+NCQQAGWlfOgBN
EhJKQeR0DW25yNs1OFscbvwU3y7kiBy7GWvEo7BHulDNARkWMePfiyuFJ3om6qDwzlsX2JQJpc9u
QwnIRjzWnAJdMvNjs9fl8SZEX7n2MQIEMSTHwzv70OEHTmYRC4Itlx8xlzjtk3npWlVzJo2SJMxo
vsRiQhDzj3aUxDdjFvRffbTqkH5lTG5XQoBwgCKRsYRNrDnkSLzI6tfJNJdPovOTkxwxwvWpA76Q
zVkBqDfd3sMjYIcxV/UZVM35BHzrMK6o43cWivoWQUujX4+jcmMOPJ51HPZEhsBj3xTCG9csrMK0
QNNLpfzVDM628qv+3W5Md61opeonA+vy7Gos/Y4RT1nmQfHkjVAYYbnHSMq9Debx8BRXPdmEvov+
0wlCyT+FnKRTr0lwNQTcjdmYgRf8TAT1JyMeXYvLzdISiW8zF/7OIJUe5iIhLFWWcadLgIkrMwKW
Ybc37LeGdEJSTDE2mFdFFObPyuh4YpjPcCjMM9ncoxfomMmKvSKZWZVEsgkOUxshPwNp4dWvATwP
PMfEwkNN0gofBRMh/RRMLK8y6nj0GTMlHCWj+8HzcWlcZtd+C52J2XFiUq9ioctuVEzOmwqX4GWS
snvvFj0k01mVhs0+5NkFlm9tzNyh4Q31cdK2+PXMZbg4Og50b9CyXgbGi5tsLqqrrCTgoTEd/T9V
eXDue6gJQJReiGmkHRCjLkTPn0RM0zoIBxQ+GEbxB4vHfGznO9ycVnJSw0W0+D9agJcbuCZsMVj6
+GcGXsE58KDEyh+BmwY76mWPpIbzz6HDIeqlqA3CykdiFuhbqZkYT1036MRzfbXFMMCEwLlF3VWU
nZI5cDLfNZdaJMsJSLgtC0biUTSKG6J38Y5FcHo1o/RknLhgkyHT+WFIaDesPJVgVJLjuVf1tJl1
9UgYnPOGZJsvxSvJJ2Xx2L0nFYsh1f82tnMNkRWtxNHUCRcXm1lEqd17nXPaNkHUvOKQSvWrkm5+
uBQKS9aU80mlufsDt027nEfbcDGg8um7beUeHpueZaGcMMwbOBqYHFQhQHabZ9WZZcSzk/pqy6rh
4OkwLyAxXj2YqUkRXoG4bB2R1a/hkHOazxnw1TbUri9ut4CujRWa7GPTtVz5yM+MKyIuSaRojBYR
6aXAGXSpki1p//6j+bF06TOngbYecfCTWdtGRpiARz4RPBdikIjdcuw3VAVohzh2uMBawnFb4Tcy
pYzFRPgFxI4PLy+vkAidVO1GHPgogzh5yJSd7n176t7zoOMZIc3SARndexAJDmBGgOxtlW5VQImS
vZgFhQFQ5dHlSd+AsnlHvk51ZY2G+5DMwwwUEudc7Tgk7WGaOHF7vTwd5mU3ZpRyMiEs4jenI+Wq
7afzcF1PuOAeClQnVGkugaTkxYPzbTGJ5GJCBGir3s64Z73wgxc1Jt5TmmHYvu0xl9/DTWON5DG6
YRyJuadAYnz/yyaA+IcAp4RM4XUOY+bsahiwCXjDald/fDH1/hpQx2C+I+rXVFTYEkc8Vcr95tCE
Fk+V0TnpuBzk3IeJEjQok/CFMCl1p+bIfWv9nvfVJKJsK5PFcDcR5iPntu24kstKBJYS3dWUsAU4
CMDUVrQ5m48dNVF3F6hQTke/0g8oxQQp28kqbA5FC6Ui6RdFWCrtaMdcFB965BQaTpXQmx7Je3Te
rDQVT9Lw6QGClDbEBhN5mvDLxUhcajSUfT7ICbAO6lfyUajeG4Qod5dvyElEjdxp7W9btUwxdcO7
TEb9ugiLVzSiRU3Yus3VREv7NDT8YQW31dpiEYGfE2ltaID06rwcm/NisqLq3CCs14/57otTo4aW
vgEEI4tNOwx0MvqutfVIpE06iXxh2sflxC7fIktC+w2zGd7XMkbbmmO/9GAus4WdtrVYEEJzUCgH
zsZ7g49sspa2z+5IfgsO8jFLHsIbppUPcRK61nYaveYwJ6RNbp0AA6AHhZCgXZdQ2Za1gbfOm83Y
l9hovEJeSs3uynPkkBk4TrWFbDvlpwLtd7HNh1g2jwQCTiwRPLeL9aIPF/ApvfcpmRr7KhJs8pQi
kW7J7Z5+BdZLdXW5AT/2It24j6lkX9Abaxt5nDiXtRtGOmlX9XV7UF4yfwEVDO8v6xODhXAPCodf
JdLC7NobfJaIbw7twXay8RRHM5qeHwsC13z/e+2N2bgu2hGJWEokca7pb5HLLOWyKrDq4aXIQDZu
SN3kRW5KgfuJnjZknUGoHG4lggQIp2Qnmhd0l14jGUK0JJUtuO7yhYypYPUhB8zXLQ7N3X6mEGox
1ZdYLdl8BZaceHJiAKGNyCPeLA+zjQfpwaLYVTWLZkhRAiEHE7f4opEgjRsf3BrMu4d1P7FpX3ZA
O+uxqwYb42b3IZl6WPim3CULTwqGQRxAOIVE1kwUztizKVRRO4a7xvADtqtBX2069LxmVjPzuVE9
q4ditlt3VdOqvQSksLxETsT3HubRZ3VLQjE2GJQqsWqphZbHUfiJOvTDWMa3QtNvj2RDiZsWSRs6
eb/nE6KkYrWbAnfEJ8QnFCGRkeGFommBJZRLvq+H3Tb4v/c4+Kq4hev1NTZCY50FaXdw8gY+NO5n
V8Q2pd8jC3qwJxn/WzhSZdjOWLzAiuMRphYn0pxMy7pn5BlQocwu+pSZ+5zUPNDKmRZFJEdq7czS
B+1Df9mv4hEZICSv9NqyOyHWnJrFkc5eIVOD3bvO67q8Diur+h4gXyKYQ2I5BDzNCms72ftbpbre
PDV68z+lYcQgEhMqaqrBruhgcih4RiWZwjBlG6AAhJPxGKWSx9MWNX9vAsFNwl1G3TEBJCPHAniD
C8W+1IzUOIUu6ZrYVw9ZBIBCUJexBhrnndGNcpazy05WwKsaxNpS6OKIFC4ewyZZUR/gjMuVqsth
EkLLe12A3bNvFTUmp0tQB1t0ttZRwAF8Cf2QFXRpDCMzKusT5g41W17PnlbhShPiuK/aA5ZcwTnR
9jY6t/4mUmjyhdFrYytcdVwLNgQ9GM8VzyfOTxg5rNYiYrda3EQ+jdpL6bJvBmnG5ohs0tpefH9l
ruvNOgz8c9ESqbsJa8ZXZIfVr1mOwUXVs++1Da9Qn7N4ktAAKawI3oj0zrwg1mnW9HbxQTqY+9uj
a3ZXTj3wxvWaA+1kkDwuvnIQ/ZiRIHc+Flnp20fPW0zvSMOm+kNHf4MqamgJ3+qGXY5zn0+v0pML
li3iyfcFIzsnYFdizsMt8VKDYyMMJZ1E4XKwuOPsPsVMrDdL41nH2lG8D0ukt4NLyezAoHEjqfAm
g523i7LC87fu3Msdnxw/wT5Wz6RtLOfYnpPneiD6o+MNYXem21mwfJODB1GnMDGEt2vjrr0kylNO
ky6PNFodZOQYX4fact7TYFi+5VSV37FM7ii3pzxaUVcRfIHmk9w3oupzHVoP6Yv8elQ+ZNk3TZlC
HahUc3IsldwkHprYKHWTj0XdR48uNb5aDwUs6KxzzD1cmPmGyMXwGYer7GvVzPwmhG1Jt06Inoju
ltKgY83NCLoTNkMt1N1gdF8v05n/+i/8G/8FnL70dPdfU/uuk69xEr2Vf1Xu/Pyhn/iOLz/YQiK1
AdQIYI7pLMKf+E5gfrCZPAXYEmDR4Ngug+ZfII//gQISg3E3QFPDvJOr+AXyIAUKHNPyAJ88IBrk
QP8BrU/8PkKHUgyVz0JUhFuradvmn2biDWEAfZN34qqsbY08jBBE1aF1MGoMY7N0C3Rl9IHnVDOH
sBwrGbGTUFrjixBwrHvJWEqBriK1sKdyUgBK2EI2EoarSDI8gdFPhhj2Ox2n9F/u9D+BjH4fGXLl
zAq19sgzfYli488r9zucv0NYP1eX+lHoDsnBJus8j555MxkzO/DffyCCqt9mhvojmaNqzyR8lV2e
5h8TYSPJrdpASn/lusG56hmrQXEB4YMNTxGNE0FjYOfdAlbBuAoaXmR79OxD4GL8snOiWFQ4nycc
+AvBFAwRsGtY9lJPg/2SZm9blYzxY4vuNpdMfPZ2WFZXaafbHzw1mSeILKR8aNqGcxCVH/t5NBFw
+GPMnC/4B0ixOG99WdOppKh00PphBxltUQ1p0zcS4uRqgsvvr12eCOZm7MLDLuyM+XrWx0crLBbB
ZNHCtBZd1mwbFDNLT9/U+vhIrr2I4eJ2SgLNTNRXbsbE4W2QX8knFN66QvOITF51bdq8XqrsCCaP
VpskPpWQQ+kpx4kD1a1kE99Cy+aKLpxITKdi9dw2TozqvDE41CWBr92VrGxP3uC3TuKu681u/Ula
xOOe+pa23Is6qlxDes74sKCDejKsXKqPtS+U8dmSPXcuIYaT0Ri2edWxrXWHMrYoUNcEOfDRea1r
KfhBXJ1MR0pOtTQ0DYaZpvFdCBHMXVX0xDH0GovvDxvGeUsnPSOZ3eBlvGg9gklAekG9cx/DklnW
tODcpB9jHtfGavxTPGE9dbDhdyJMqjImF84FXwM5oHxTTt8sjzOqDkgzgKPiKlowHT1dTnRPd4oB
rQbPT4+qgwZHeRhxvaHz6MfpOiau7B4mG0liGJSqgxXZwt+ASoh+27UzL2FO9C2VhutN3qYaJWS2
UCflOo1I6eHU/MSss7/B/QdvvCINbZQRzlC9RWnvXM+0li8GlN+baazzO8vKojeJOeUBaM/26UlL
763E9P5jbQGAwQphycZYDdyN00jhHafaU4087mw+SeU6autw3L4YbtP19z/aVGf0WDZjq3sRmlO3
vTV75Vg7Yq2NElKIbvjooumyFgvXRtuQX3HM5dklVm1P32ca9/qVfy3S77WaQMQKuqjU1XOP6jI2
A+Mc1pRVRPhI/eTzzCCPFdsEnm0GrIGNrccckzvDy+WlJS9lVldTuOtMo+4+XeYq0HN5EYzF4wYn
spbu/lIcOhIGLVqfjvHSmFLAXoZHtuU0ByYHDFSsUs9zvWrgU350PoK3jTGPSrkvkKKoHwedQVRi
/NA+ZctiGC/G4C0NcsnWaO9mFXAl+Uwe9/NSgD88JzYRKQ+hRsJVYRBnEI7UmMuIfxekqIJ7iacf
91KZE2VREETciNrEHpsgs1zh2hTy9tSkJcB20Qs5UwYPrqLQajfuqF+KvrX5LWqy2EMvWHwywEXF
RMaP3U8q9wd5m4YBG4Uf4dfy1bMmcRO7vi5vc92ZGfQS6gBftE0/Q1maCCN3hgi4JPT77GPLDiEQ
6YWL095WRYkMmRLaQOnk5RFjKpkJfhNIRHrqGo9n3mv4J0VIoj76Q9hk3wi9J159heyMRhf4T8rb
gvNnwTNiwOnjGNLtF4itKtdEriEtqKFAivgrI/A2PycK6U+SRP5NaZnBJ2ccQmx0xaNHPum0FkU1
PM/VbGwzQghJ96u7tTVE8dHKgxDcICTqq0hG8D1LkHIXe4VzwHmToN/KRtKdYGOM1d/OxoAR6VJV
z6jZ87o61rVvvnTE262twvxsIHZa9SUcqWwu+1UST8o/iExGX/Iu9L4pOK2rEgXPbZ+752FqyQvL
8lbduxUcSscay23BIbXBdst68GFofhZ2jPCSzKVw7S2FszJ7r2W8AsvTq7MGQwRU90j5o/xZpvCM
ArPrdwshNyvmrWpdttGyxfS7vh3zBZ3//2PvzJbjNrZt+yv3B+BA37xWX0WyRBaphnpBSFsS+i6R
ABL4+jOyaJ8rUXvT4Xtf94MdClskqgEyV64155juOGyHKSgfWNbbzxS66ePolvdTYCpkYF2Prmnu
1MqE+7UfsyZ7pH1Tvp8qF0+PkHV9G7GBbcqiW06lEdEGdnD5Mu+sUZ8H0DOz0Wme2HTaT7VXtekm
X/p6B7Kl+Qj2RX+0CImJtvUQTfrBoM6MOByOumO1QbDX/8CSKDa0SVAgLoRqTKVtn72kD9xNCv9g
RkhHObDpmencdH3V7MOymzVl3GmOAdKuXeIxvI+bdm+i6toI3uOnvBDQP5U9+sca79a4natgOHfS
jR8j/Ih72vnFzjMif00i3xLu5tn3z0YquxsW7Plg1vV8nAwrOi6ymLZzLwReAQwR3TDnh7Tu/acx
G5dvuOvyG+bNy42oRVRu3q5Qfivm3IDJH7M/FiNYc6+d2B1WpzAv2/h07eMU9C/X5qS77q7BJIEu
b3MT85T/jYBGVz3/d+Soq6IACQYWFJ9KF++Yrpp+0u648YIlGLLJiVQwWtFuxsLQIroO/9H4/+U6
+MR9ymXbYYjwqvoa08Yf+iiJMSfrCiMwBWt2jWbHU/pk/fZH+et4+OViAch9Pk6mstFr9ZPFM2wk
FIGnaze/aZii9DqfwcjIzHn7Ur8XsjAqQbRQi5s6N0j//58+vy6JgtZQpn9y/BmGE3CyvTdFJSRW
Wl19APn0H18PmZGN9Ccyfdd7LQmwwobHtqzAWoBX+vCyBdUpUaSQdHqqkZdZ4tvX/FXfpT9O3lxo
hmwqLl/e62J9rhJXRkK6J+EDJSKaW4+IWFDZgWsF1RYsKz/FuI9pNH24nO3j7Rfw+00KiN3jczbR
Q9i/CQxISO5MVRb+aXiZBtAdVhZ9nv+HqwSkx9PN9GxOJr9+lSUtdOS7vX9KJDxZ2v3IrsP57+Ch
/+69cKDEp85AmQfv1VV86aB0NngvEbjvjZ+hnL1mKL79Xv7NbQkU0DGdkNMOx81XAomig87f0q87
2TFN+QwwFQ6Fqy7uOtCQrRqXvznS/b5+saazmvC2XIc/vXpjdTbGM8grl75T7H+yhjA5LeZIKTKU
8FrpKtJneplfvf1Wf3/YQ0KJHcCYpkNa7uu3GoFbNpfWs0/FwNMdN6yTUk9Al5wJ5duX+jdvkZsD
nSE1OOkhrxfLoJwEl6rskxJ4neaKftdCEt1z6WoAsT7BKX3XvH3Rf/f+kIKEiDk9hKavhVMjVmUH
NYR1AicGc1eHhJUmuDQOOnypb1/rleJIP+pIU8nmct0AvdHvT1oK9t5kPYGW30chjrIKc5MXmOWl
HRdxbnKyU4DLMmNVeiYHe33uz4gvVLwDAutyuGgAxifMrq20p60ZLjX5C2Hhw7t7+6X+fodHJq0P
nVdDgoz1WuBVZ97E3D/mDmc464B3zBi8aXvMasxdLYiPKOvfvqT1+7MbIXCirnQY3mgN368rRFLS
L0F/wC0OQkNsVajH71iRJKoqNBTYtGJ9v+eZde6GsnseR2+xNo5W36EgQYfVJfgcd1RJ+FZmi1Hg
2y/w330mOrkq5GHgu7NfPfVmR/A22DTvVC0hRbfp5bj/MN/1JU661dSR1Pj2BX+7N334VTwNtHK4
RaHV/PqBdBkYA0PMy2l06T/3Zs4469qvZmfnNP7PL0bfyAE0HLHUvBZ9kaYRmQkigpNKmDPkWjRo
9iGnHM9sOSW9fbHfvmreGXNhurt4uVjOXtVFVWFYbR+bM7hAj4NlkknuLB5ETolvX+iVnJdHjjgi
XxcPSMvZ0l9XRqWTZspHe0kFIdL+/mWOZdBWL97HBlKBmzYf6YS4CfK0dEoBr5dt4IhVp4ekQEj0
sLKgT2BMHJbWvbUwyNDzj6uoLaLrxUyn1N2PqSs4HE/Qw+9l3UQ4Od5+J7/fDGiSAdiiMsYN+Fsp
lNVz2AZV35+uw44JAulNRWrCPjHRQ719qd9udB+EAB9cgPhaw5Ne3XcyMW05qlSchNYQhMxPGQlp
2YRhMw1za/W3/UO9e/1UJ6PGYz20efSDEMnhb99SvVSO1QnPPfmdcr8D5h1PwmXqe22I+EFPV6db
Su99o5T9Nw+Z/foWQdsEdtrHuO2ZTPjYA359zNySjAmiTvITOEF8IBtYFn7B4NRfBodgckVUsm8V
BfmyTU++7XUwXzsiyQ62BN+4umpkzKGii7gUul/TiUAfLMC9LWh9uI9E5ff5fuD33wcgE2GYNNhl
DhGRMCQFFKFD/G/eE/Ogb6/SYDPYw7Gz2tOLfsb2e3XvTYrWWB8X9P2AKFILwjsDWBMmpADceabm
zZlWUT1MdBvOwpfGXrmZf9/MlkHWbFCj7xplvaxMZsbmLW1p6Dd94A1AXVzRIr918U5DDlmmTTN3
CwfoJTtNYWat3bH0BvQeVtphvxm6DEkouJZxar4AhNWpdiViumU9tFZpfZtEiAwnN3KelwilEM3Q
OSnS+3FW/DkwOuKEsDzR9I5EFKcHfyw4FdXdwv+9Dq6uxecI/Eiz6nRd07UISNMaac0PuuXZtC6s
RHBwn4WKimMSGgokDna+e3y1yJ6LpBvlQ0/+SrUh0YWnu7GqtsDDSqIIGgdpdTvGTsw1teyY6XtT
XILWQrJNDMFChzf3lu+OX6PdEZ2lW1FTydeszIwfvKphvYmX+9gC/kIGZOfu7Z86oRaXLRm+Epm9
3xKEu6EPQueKcFsa4SGwYWdLfhS/EXduTCjP5NTHTuWD8aiajEt3xcKuFZm1SwsnLZ3efldPoycv
VmagGS24XVLgp2hB14hAISRe1WDjKHqgvgPys/XS1sxer6Nib0m4g+p65CBhB1MWIL+NrekIaYlU
Y6ksEk0aUdLTClvoVntAxvzZziK6jMlgKvFk1R56pRDfeHFXp6Fvn41MsDdc6wB69tx9S4IR54Ca
gL6Z5QfODPQZs1dHt61RPxgbxvch4KP7lxacVw68GCfFgeDmtvcli9MU4+jQwzd4eazAQwHw0M8M
osEc4JiXafUCOKInC19lRqJdRm/elkgv1sL3uIu60OdkhrKIz9Xudc/cyfvhK+Fw07i7Zru+jGas
UCsCHV1IXJlAYYNpprJy3YkVtOdXrZ4XK4tpK3mlbH+BP9BkTOldgdYOmEeAU85UvmtI/OhviHrh
Ma1ag0lDObt8sG48us4uj+wke8AxyguxTHonu7a0+0u9ALb5jCXDMUYaPV5RXMImUsMdAGRLU7lr
dz2IOJu/o8jkliWvz3axTLSIldKZ2tjh+ZuCiv2YMUDarFLaFdwrLtMcEFWudIKPFOYFxDVPSIQc
qzIbScFmQExuxpol3MtPpdAApLmkKYl/sV5CWhIEDp0q01S02uiQy5AGGag08FLXPeW/c9K/mZNa
L92Y/zwn3X9v2Cq+/Dwm/fNn/hqTmn9QurCWBKa2mrkOm+df8BPvD4wuFIacC4lBtPRx988xqUP9
8BftxASRog9UnIc5gDO6+wdTUfovr/ZqGmiw8Zmz+hY1Kfvlr9tlZBO+i+K0PDhh8jzhF17Jvmig
TZifasN/FABEa3PoPoWV9WmeuNOGYN71akSRjt5gMTr76GDHPvZltNDInbxjRGzfXsxmu2F3ACo8
RuLHHI/+pgHKsUHcat4aSdl+5gRnXgx7tve0Z4eNU6K4acMs28VGrXPGggsc+/B+WjKc+7K6qYkK
4rexdeEVBplg2NB2J1ecTAmdYKzekaDkrVqJLTov1ZFVdHnwGGkQpzMFrLAw/FgOC6QdKj7C7Whp
FloP0+J4+14mH323ypgRTeWexzK9k+wPNzkoOcTJdXZvMUXcegxz7ukgbN2s/DBARB3gKVHD+2A8
gvFLAzsP1/U4bQSY0q8ZqgX2dqAFTrQ0CBM7f+/BtN4KVwT7qZ779eSWZJ84zjeZK2eHdCneZIXv
Agwcvti0INaGHE85VvhdlbEq5gsH5gVV0pZvdTWlQX2pun4ny3m3NMa7eM7L7WB06tA6ES3eoLEu
ER6DT3L02o/emO/gmT0slqwuBb2W26wMxbDKiUfCYTuUd6J1kmlrhxAgO5zTn4alyR4Kh4ag0xty
7Th4d6AMjOKxc4z40XYtAliKeYEKVXmMhQCR3cZpm53hA02f4oiDLXoA1KOVUwC6bQa2siagMB9R
oWA1d48c/MKHQEeo1lTdyaq0R+8gnbB9DiAj+tq+UX6oGUTeoIqK9ibKnrNbI7JZLZYWUSVmK24p
gMJNmzkWH15kDxaEv46MWbslLavX8Y5LY9anzlgGIubCOugAnRcw7Kymys4m8v2bGe3Azp6C/HNg
o6ndXFPxPBvNaW6XzWPIJr9VVQbApWhwSkP6uXH1AJ6jVf65bcnNXaFrJ1s7Q9qzq0jHexFskq+U
nQdZJJRZiau2fdbz/U0MqByppZxeRiamAO31pTOd8sOczeZXgbLtaDjOkK+TXvKpioa/g7rsng+Q
hEE1U4ZG9HOfxsYjwE/yK1GEzcPGrDmssFuVH7whnouDR65gvmI+O18IjeA1Vg3y0wL6JCkonl+s
nZnvgWAGfqElFRSSUhBKN4/ERl09UynP3z4j0xd8uQKADnWH/R7zavmBaB6CnDoy17NuIQ1vcNrv
nqKaiIeG0Yp+ZXmct+FuJAUd1Y5tBw/JokM5PQGQxonT8AGNJB4iQ1Y/yirF0eDVw1Ofu9MaZRGh
pJl+49KpiNYdPPk+UBV/sYxz++iNLCIbyux5a0Y9WW2Tm3++3mkYULga/D2yF6nVwCopfF70cUCR
tMjpSOzMGUiDT/rgRpP9caqRYW5l5QYPoKzdY6PlrBaZ5oTtSXuN4QVRA/U7q95AWqpRaceCHU/t
rpwq+e0aZ1Wbjf8utPz5hlgY+xJz3rhMnVFtU+5IuBmRB/jJ1qFTXkW2TB0rftEYckWwIBQbSWo8
XsOXFj9vHuFxg9QoJd4F/W0hM4XNmMyUOX0R13JtyTFcN9rzPqPeuLWYUMUr/2qK9xN+/TDNCWW/
4q5f+FcWhs+hcOe1fXXV58u5r/G7dPM9jucnklab1eg1n+sMIF/lY6MK72w5vAO/c5+OJrgpiUg8
Fz9o099EToO3ATxQbQcX1UMcGtM9caIfEgEKwNNQAF/jAdrYgyRhrOx2btahRghI9jHi7JwGVl9m
+RcX1kCvoQM+A81NoUEEfgCSwAoom7JqPmeolSeVb3roBY7GGKC8U+8stL+7sElmOKoaekCln4Os
HN3t3BbQrFpafqPGJMgrMcGAnVAnRAjCUug0VKHTeIV8AbRQa+SCA3tBwGCoYTHg4iIBcBycd3DJ
42cDYkMPuQHfGgx+DXMox1IS8ADgwdCoB453TDRt5m7rlhPH44Dlbz1qPEQFJ4JReQ0pCnREC0Oi
zof2FAXF3tF4Cc9b+II1ckJ1ZIPlGkMB6e69r49GQQRlUqMqTI7XB44lxcYMh3arNNLChG3RasiF
0TTPncZeqLrh6KdRGEJDMdCp4gAb4UxYpAoakDMGayYapb20GqmRabiGS2Prc+BDhOAM/CTR2n6B
Nw+MIx8ZFWtAB5jsfhVraIdL+AdmsmVhPdBQj4RIDQs1LqgPAnRt4j47CCCpRoFoIeyZHgN8EOfK
Cqmv3JBaI0SW0a5vG6gipcaLcFvhMdTIEUfDR6Yrh6QajPyAAQdiIOzGVW8BLOk5p2yXyj4iyipW
Ttt+oTdOYkTYo2S3xk+mRp+YGoISaRyKAReFVsQz6M+9qYEpk0anIOIYicecinWjwSoCwgrkMxPl
NdivXONXcEP0a4bLG4kD+XbSjBaKhPAbWULjJdAEl0KzXJpAY116TXiZrrCXEfKtWiOFeJ/rKGBX
E2EYaOffpRDlKRJVoK1MMSoUY9yxp0+7oudnkwqR6gJtBplS84BeTW2StKOy0m6xqRXhuR3b6XNt
zuXnScNtfI258TTwRmj0DTYGKDjVlYiTajgOAnk4Ob5G5oxXek5/JemkGqpja7xOiPHI5JFIPiBi
Mt75Fja/Al1yx5cINDLW0J6xyIfbwBMud0wdo+3sGN+v3GWCDwzG5NyEVnByNRYo1oCg+AUVBDQI
fRP8oOXKEpJRbZxlEnpHKoVib5lNt81UGZPQ4TXuNgVxVFcIGCyNPppENh3A/3cffXI+OUKBSEIK
lK6nYOo3htuiiw2WY6GRSpWGK5kas9Rq4FKj0UuthjDlVxyTBjPFGtGEVecrvsAQSRb4pgL7+p3Q
SCem4cCdNOZp0MAnaoY71eT04OEu2QmJHHCh8ishKq9HwElTJxAWA5DKNEqqcoFKNaJwIe4sd4Dn
YPRrsz9mAWfnaRzVosFUhUZUNcxS3s0aW9XlmtTiFMazI6OzpeFWU0D0QodCdxdp8tWgGVgGSXgr
IbJsM2hClu6vAnQxL+ygDXhrHBYtQW2r3py8D06r9qh+kk3vIKGCFnBWmsQlwxAmV23taZSThmLR
Hxmb5Hun5r2jSV5j15TbUdO9lKnUKUPoRSQ07K+pi2+zpLu4sedtCHzIj/Piq5s4D9NIbnIjJeXG
dxaIe6yu1k2A0Dkbt3mbkgC7L6opTx4cP+82PML9lGjzqztiHDCMhC0h6cCPF/Sg52vDZVZH2IGI
kT1KlWKdJ1XhoR3Ix40KWztHNFNgEVuxb5NeWJEQAogiGdP5X2kRTqO7gujW2CTvVh9V5T4YZjTu
qpoMT8Imp0cCxRe6Ukt/TnIPXPbouXfSWz51i5NtF5A2WdQYRAtJCYiptjclUNh3XdB6X3tA1+vc
rpevVm/Ju6lCeZdZ43eRzPZ28uzxLhxHZxMw4AJ1x+ln5dF1jpBh3E6B310SSpWtHQ/OZjaCzwhP
Y4xzQ/5lksmMbFm4sH5JPKiMjK54bpqkI/TksY6ZWsdtiIElZtSjJCEsZhg9RVqlQurXDfqfaYVo
/ltga4ZdV4kzLct12bj/Suk+bOhwRqc5Wfx6m1u66MeYIr+a7iS/BYWX307IT6jje/eAucE7ijx6
NMchwgFMLWPoJPTiuCwxhERoFjMADEEyD+iTj6Uwy7s+rf7FATSptggXh5acxsW7oTNKrGSd/qur
KnZ9o6u+BaOv1yziyncDA82dsEzxTPniYzPEAiZjUmaogS5OlnvvnHxJeqyopXMy3YjUoHnhSRtq
AHckh9x0rVPfLuWIa7ebZfmuqDs4bRjS0q9115vYYvOMCGeLkQL7oAggl2VM91dTGYXfwsRk4RjR
ulyyIQk/ShHQ1neq+uuSNoS9jLHjYiqEFl+vB3Oqn2qKfoxhS0jeDinHkF7UNrQW4ItImNqJQxbp
XsU5I6/xGXWqtcF4R1aYRzbgWsAebDABNdxCCUVJ3qDWgyEVySekHBoRIpuuxgUMuBg32YwVEhw5
5N1eDivR9eOPtK+qQ+DI7CA6OmXKqL8XCiVoP8dwxp3+thADwbqJCC+o88f7JJXtxcmjZVNMHdUt
CZIrL2mAOcZOtsmjMD7xwt5z8MO3BVFwRyBbeCx9IxEvQ4v/dn3+pusDgNp/k390/j79n2f2gJ/b
Pn/+0J9tn8D6I/QsG9Dk/4rZ/2r7BNEfAE5sYguhGKBl+1kd7/0BtEGPlmkHOaEfMFn7Sx2Pph7p
kwdSCTIKGYX/SB3/ahwF6oXJJKgRJqEkHoLl/bULZI1+N5pm0hxH+pUQC+uER5Zq7rwARf9ng9fr
tcKIaipAbUTEop4e/aQCGtGaMv23atxRqCmXESlQPmATu0IjOu0Mfnv+9XoapYe8JvaagHE02ofX
8y9hODbWE5PrVVocPJkt05ZcgRWQCn1ALbV70bnaOLUw/O2LB6/aa1ctDvp55qNQdGj4/fpmsTSz
x/SiPi5IVb9VZcUJurRGjm8an3N1r8e2+Xdv+dXIT3/E0LHQGuqRcxjo2+bnj1j2MhdTGBC3VFnA
f4GufUPwrRsHuuP/z2eMmAQsblIux92Li+O1sis3DdXavYgOGO6wsYc6/i7Vh9jQQZ1O8+/Fp/Mf
8R+v3Rxg8j0sHPghSGTRgjI9kv7pJpp7y1ySWI0HsjQIdRj8mOnKchW0h5Or/ZQDwoKwxMURzIV1
IRix/lC3jI7hxBUL2XlBH1zkbBNmJEZvwDjcpv2tpSL1abbDv7kLSLB5fR8EnoXuAksF3yYP+6vX
W8OSJ4xeDgcvQLX+ZJDGHt/0SQmpJmnQwlRdYk0nCwsK1ipcYrhzaedctFT5ANDY909ZjyH8GrCA
d5EpOxo97iViyZgcawUDlSk5nCM9smpbCwAAlW3yORB2xAY2QIYFHioyTBGzjarzaiczMF+K7dUB
2hp4Nq82hzjTlr5FUIJ+DUennTe+WNS45Uxt5zfC0bhmVgl/k4VwMw5oLY2PKF0iwtyFLbjl4rzD
LsqUl3Bh1LipZX3nLlWZTmnPcnUnXY7sD6qep9vaTBEj+F4+rcaI9jQ2UhYCcYXxqJExqTFJvNME
roWoqLv2edCO3kWYeOGvc0Y1ju1ziCT63iQpHUt2t1z14Dl+REtAKBA0UV7GYtUYI56HdnAxOgMv
p6SjlS3g5D1UmDVa2Eg9M8hkEOW7FgPfqxgeAgrvtC3caVWVPYPNqxOdvD7Gs0MIf6IcFLeZnonF
AjfLgBD5soQdTIoOe4p/5VYlZFiRFMkwcW4y5lORMmg+051Tl5d7Nc0ThsGpk03DXVYouAA4/GAD
ebxZex7bft9PyJVxUc9FSishzip809RgcuXbUThsmZ+lH+HdRB/ClvV0I4sBN+6LBZcoNfdL09NT
hcjCw3/FUBAH84GKDzEpxmTuDMiPxgvySZjaT+S0DdbhYWb6OPo2HylPd/v8IuVPGtRbNPZ09keU
WlDCUzyzHF6ZwWaTi4sx1Hb+6+fvKukhKg85/hVBsIlCBp80lyPzfP07Mo7rdcXwmnVjSQ8G7/Uh
DeS4mRJSIAeK5Qo7A4+Hj9a4PfR9Hsc3Vk+C33qEtbMpOhVGF/QVlnA4CDkwdUCDmPlZdn7fequw
Kmz1SDouhdkqblQ87srcnEF6GfxAXWaWeZwsGeDoSiqDoWffy8zYz+YAOYfybo4vbVt7ICwB0sAm
SQcZ39pLND+jd5u+jbPRkTRBMyi7n2bC2T72fPzpvmdMu+/ttJ5Wi1k0QHuZ5TboTleGR3uIYI2n
lhboVmUwoWOCE3aRUxLs1KkjwbTurg1z5+yFDSyVcTrE0axuZNKoJ78Cxal1U3ztxnzGlO4z80+t
T70JA7pNZx/4i7LeGX7K0TzteqJS4tH7DMkhcrm/+slZJ1GmbsbAGA8urbRqNZg2bT2zWc4MA5Jv
Xc+y6VcZgTNZ6p9bs4a3TfDFfGvVU8UXDu6FRCnCu/d1u8hvUUbmzKY3hiTbcHNHJzeWCmC6O/bR
ygqC+INT97Le4Nd/L9OEBrDovtRWkJ/zEqfgoZscVLJWoA0YL27vK4kkxVsG/dYDYMA2x71sY+XI
4HnFGHkXVJqzlhJ6ltSZM+kAnCPRo05vHNXlKvZVKbVF61oQ4/pCwQ4qpi+qoQmSA2i9qRq7eMpx
Pn3MxcKDdbVlAfyi3a1dzGEb6RxWHH2QOsLmyafnQZ8DoT1vgwxMcMbeySsXM/q4wPz7XAnDWI7w
Z4bw6FSAyjFXtL3aOcIivhCOoPN1SUbPJwCkOJVRG9/CfEjuBehv9A7RU5Cm3YdSii9zpfTqn1kf
SE8ZNvnA56Rwr/srr7WyU9S09ufBiIdpXeI8umujKXhEbFYEG3waR88ZjHHDcMzCxG0FNy6o83DH
ibd+pwZoDbvFtT9UadhuGtXTshjBLm3c2e4Y4JArAHbJietzHRju19Jy+PstO5Z4D1vDjr8CaMjQ
UXVt3OyWEH3Dyk7A0EOEL4xbwj0HPrqKjsYiveQTo8HmkLl1+C5IHZNuKd3JwGpFsZ7tuH9uVEgt
0mr4ojNlGPQ1XnDqwFgTltq7LBYuGUD48Pr5OKMbOBuaICCqBg0GJK/+G96C6JbkALbBwl9YhzqN
uugTE4exMvStNCQ1rPFUj2uurJLOt1nT84jfM9q8Gl9qVhl0A2ddlppXxLGd13TVMGety39IC63f
Vg5gDB+bOIYMu2C9F8Ae5ivSn7z4HtWLZvtEbUmDIWy4cs5mUq1RGat7PGw8Sx7toH0ws48DDged
EgOQXOacBf+6BAapJrMEaIew7k0mAlA51SEDo3Zyb6dhMPdB6eF3EtLov9UOXGNMIzTc2Vk7XIEl
+2OfeazT1VVbMdPtSTel9AIqhplzzf7lZb2IP+AFU0nEhlYXBZqFAG+OnvmMGVOO1L5XLJ61lBB7
gEb5NIKHuXLVnYXR3FmbImqeJ5sA5nc2bWa+rEoLF6dRy1wIH52Di9u1Zc9uobuWFYCYpCNvbgpN
iGTrRLmI0os+h+/SefMjgj3v2U8tFtZZGHQtWkFiY1HSnGLLsJKnKVhozzQmxiB3cUK66QzEH8vG
IFZ1SI0fUjArSYcpUiteM1VOZmC4sxHbEnFQCo1JiKT15BA32q4SQRN9JwJNI0lUpj9RRiKMpryZ
bX1oQwx7lWCpeoz1N5rnDl/TVQVW9nyNhkXgxUraiynosZPEnm3LEMA1xILZ9eibzpSWj76TGcMj
CVOl366zKU3S8FIWIbbYTdFGiwP0PoGntpuLzEis93lItUyY6yS9FSMSdYHCQJip6cYMZPGXbSTG
X1ysjMgrI6IGCaCTnQpXpGenkrCnsZ1u+Ye0HWBfpzJf2ju+/u7ShKwsxZgS0GNE2cmQiaaXa1rd
HFaHxPYB+Ct6XeUwebyPzt8Q50RaQUA0G8ng664i0jxkSUcXN6CuShBaLRY0a6W6YzOiSiFhx7rU
OOwaOl5S0Owg6Re9mlxJvyp+gP7zdiGpoAdG38zVJfkMG55AYs7c+kctuh9GOb+LlDsdua8pDIbO
fBfBZ3/nVfO4GYm09vu5OqjB67bUxvGj8od5l7OJEuyWTlvluu9ozLp38BTrB75t9uValSd2vmrv
okjFeeHIdVj52yQq76Dik1vPR/XOnNsEjJ8/PIvGds7NWOXkVScmBaTq9mVU1lgDkZ5ZFyq/emsb
k/nDQ9d6cpzRzWi92xFSu1UdTC75iKQFfvc6tKhnd+AR3nnMGsgkIxq9odA2RjRd7MD9asbrwgqS
mqwQV1BqIPMr5ds4+g651Hc9fJ12VWkMT+YL7shljPnuY0U84v1cTHm2HrVQ/+3TqT51/CzURLQb
cODwaCxYtCBeH/uZzOQRO157aK8cD8pYhlBC07Xevs5vpx8upD0Hlsex/3fvPbpACYdGtoeSXF+G
lASAPoHkoovuKnwBPpa+9HRdDt++7m9Hf/0GTW0F4GTqclL89ZTIkbx08kbRZNP8MWkwea96hTV0
ClItJKzq+eKD8GelGHWV+/bVX0truDhuC07FPOC8iKt/4Jczak73xPKbw4sbfQmF/RTqVTe/Gsdl
0rLmM43gWKKZTi90petL+G/H7u86dgCfaXr8Z53WXaajaBv5i1ILQZb+qb+UWtEf2IForIGtYKNE
b/6/Sq0o+MPGK2f64ZVZcWVd/KnUcqM/HFRdNMjx7mGx+SmnynX+f1p2tA+0lPmnx9dEVBKaNtMH
belBTvaqa+ekxJ5JtzZvatNo0m5YW65vbBQjvEMmLUWkKXGLzWp2xlbsCGSznK3fSue7UmXQr6ol
o9s9zP2dIqo5YiGnSf9RLaXrfrAi9Dibqbe+Qn5M3leEEa2zxPc+jq4r7zozkffLFJENmDU54ZsN
zJa7hEENQ3BfRe3eyNPiwIiuhmujlkOlvIdSSOerwao530ANgHFJQ1Tejnnk1u+dIh6C237pFpMs
a3+i/+1WzvAtv0I27J5xiU+GU5ST8DD3E8LsfmZvMp11GjjD85R7E8K1YayMu4JoAK3ZroKWaGrP
e4RRWaE4QYdQbNsyzt5bbJirBE7BshZZjg3W9WEfBqLpHn0kWMc+kOkent+3Ev/ENgsyGMFmBzR2
RK2wz+3saS6c4t7PGeHCPJyduznIYxK7lJMdZO2wGwoQxVtpGV/ARisIYqAqtR4NQW8dOdsOixay
hJAgAwylnQfBzOgvlll6d2NEGWLJIbCOAzg83FkLKbBLFQaPbeDFT4KOVUiLRTrwszjhljfUyyho
A7oun8ZJpFvd7SRvi6i+TrQjhTFyEz9qyhvZBjreqJpQufm4NfBjz9ONHJjYro2kTbdB5i+Xrk7c
zNzDn8KkZUEPlQJXny2nw5xPC/lGAK/StRt3KDHmOD5Q5tmfiDSb0Un0xvJEHDk0Vpkw7Dy4hhmW
HzKiUOv3CV3KwNwOaKGVsZ0k5MN+j4d9NvtjmniEkVV5ybT9C2kwIuGbK5m1eSUdRPIqKDnd8+LF
bPtmXG/9iEBkPMaXkNxw4tkgNBZFM+VaXKTz6Ak6Tv1IcgiQfbgqF8NhuOLZ07Zc4nEtmDhCNQ2e
CgV61bOPySDugDqimJk4AGTN2e0WKkKv2Luqik+EskGgKvr3hpE+KEcne3KZXbIoBCHj/GyZ07LD
6h3v4nF+5GTSHzuRptvF7/LbrjJM0E1usZNxZ58iA11uge0A9SLRHZTW2clF1rDjlJndUBItR7Pj
0bT90n4fzfbnWoYuAMGEvIxU0qGR+bhr6kASV+U4ORm101dIguVJs1JvOhzkm2UhvVG08x7MAXqF
dti5kIQLQBCbjBbHOukMUtxbK0/XSZp+Rwv1KQCeu4pwia/8zqRH7AqSvkw3nCjL5uS29lS9wirb
7rt8eaQ/whyvyawVdvB47YrcuufV5ze5NxvkAinZHgHxDN/bktZhmDp8ODxsB0aPmwKRD6qIRR6a
rjvWk4eQsLwUYXZL6ug+EoPJMHZ5yny5b8w+OhErdemj7IihxN6E5rxNcj79xE/X4ei+77tuH87q
LrcNIFi0CnaiLeV2jBcYpbH7gdk1Pi6IxhurKr+TDSVWdj35G5qVwyNMqbuwszgpSx9CLPgPhHXh
ndtW1LKVwvHPCIMxH6ptc0iBEChRA7EYJ+6ttofal2OVR5/er400Gg6hKP+1BCRYdrR/Tz7L5WkQ
kA1U7ORnxulkOjPL3PBUWA/oPR7GvN8S5bQJl6Y+q9DNOViymhVDHHBGIG3lpm1t95LZnX9qWp1K
Y+VIz1UbPQdd+sk0emTntvpBtWsdaGVjJSHKfuVb4bz2AEychjmD0suy/iCdidPP4kfHIg8usS8e
wJWYO5aJ8KbJDaSxPfF8H1lXho0N7ZZOuCNpz8ApX3eykHuTL2qHmGOAPOClF0ep6E4oEwqNQfRc
Xj33iW2vQSe8m1W1q7uOFPC8RaJZ95fer1ldUCHEg5nvcqdweHkN7FQ3O6MsZXfo4rWCRbzPcvlU
1oW/sxHZPU7FdNca6DDIDs3fgx9679G4WpXG+KVfok8cR4/24MEXtIb/oe48dmtX0iz9KvUCTASD
Hmj0gJvcTtry5kgTQuaIngx68/T18dxMVGYD1VU9qEFPEnmNdI+0yYjfrPUttS+LYvYTOe27qT3V
dkbmaQa3MWvMG6nHzWFy26/KWqzQatfuKHr5pEjk5gHOcZyXSTFeWc1ENI5uPAyeIhQoebFzufqy
WEMERgSadSq0Ne8dzSCtqWnt8u0sVZp753bGoWOo/TDz0bG0HWOaW3t13/Mo1n8VlmsHreHwqmnI
9KQzXpxlDMcmP+Ni6vfW2EgChzPXb0ZFxlHk1ckuXwoXPN+wnpK6P/YqO49plB/6QqQM7zTwb6O2
5zIDfkc4IVl+sIn92hzML1Pj8wJeqrk3oEFJGCnZFGNvay7FwJQFXncdqsxKPtVsm6TzDddz2nAn
TMWzbo5HNvwXb0Tsxa4ZVHDbP474VRvGOl/jXB0JaP2VOTlaEn4eAC91vjMtJ70aF7B/7Jn2ML5d
uYsRuN3Mllmgu2JiHwwsAK6s1Ir3yMxQsgyx8UaELRtt7E0VKwkQTuwWOJnG0qjuYm3scjhEib3r
uddUOlXHpSbEV9d1ta8GNYAhryJoPEQKe4NIt1kuyLhpu56nOKhtj3GrdTMJR74A1aluRazGmTFX
AerbX9ZseKgyzT15RI2f59F4NmehPjV07vExKmHY7C1nMmgWC31qfdOsl5HuqJDh2HtfpTbe6YkD
SRStxUNnVXcoSDV2LNr9Noa8zef0tWuNdj/Mdn1uVvsVEUbxRHTaWWpAijCYjoGsiuad49U8TvoS
fWQrkh06hPZkzJoMsxpVpU2GpO+6Kt+VuckP241vXhyjWxSudomhSr0or5+Qy3Tujz1YcTBsei0r
MYqP2nWWR2fSmIwN7hv5cYqwqdJ5gU1I4GBki510kowswUr48yQYYDlFiU6OiDgidXmJ+MA2zKqR
7xs4JbzX/PFinCZhmX0zwftchOY8wBwcX40OcD7ElJtC5OQKjlzZTqb0cuemrZlgXkJPpkRbXHUw
FY8ZElpqhCq+oAI5EuGd7zSCqMJh8AiyLtFdctwmw73WGO5xRV3zqq3esWag/TR2sbnXvdRLdx77
neuKVWqTu1+czsUewYkX4LUZntNMv7Irwzsor10CCxhXGLGUuGSYoIJeGuMusdiJkYOaSYg4BtQk
aTXXmd4xBuq75bo0J+841focOEnzVcSlvhtmlgR3So36IwdkB9hrMFCY2f2UFAcThd/eLM2cy6vT
qrcGjeBVbC/WvqAWBE3aGsyvXGDlvmYuxmOJHOYT45v9aSKl8Zu1jz2iShtfw94c4k8ERbyplFfU
+RTA49kZVs1PBxFUhrxFpmUavLdVO0TnBKRKSeWxS9x0jMHtRzr+0at2mJx9Xo7xo8f4o9UvFFq7
shpfWm892awswA3Yh05vPjG7NegIFU4LAiYBCdXSXwFSwjoXBz65s5Vt0kpcR0FRo7SZzeF9xFuB
uFXB/VWREVhFDbw0argD8/qYmBWDvEj1Pkwy7CS9NP2kzcZzJSYiMI2bLMkMkE52eyiUTSB3AhIa
RSz57o4HEixBY9u0D0jdzYPQP4cioWiCXRNmZfSMQ5BxYiODSDMNQveUCjrSOl3SFABtLFXoNMVx
rXj2ynYmttST+q7WKoZw5hjAgmo4UlLLZ4+NurQZfcJMk/fJ6xntNt5euPyaS089z3VVh47woDil
5dVkpyh9dRfg2Ux5CIfMJFbaUdyLRX2qa/PBAwR0sGPjq6iGZwhIFquX9b5Huk3JbC37GWbdrlV9
oEw2PYay2ovWzkilVk2+AEgArw3E+hkRP2Y3mXHdLRoxCnqr+Yitd1kC/MKXWY0Lslyfy0ZBr4Kp
BVw2Sr9zIt71GZPLCmgvZOToL8IskYK60bOjF9dNMpg3ren1u6GpfiiAO3juXbiltewSDYXdbI5g
6bpkv5Jn+tyaWRoU5hDvYWJ7oWlS8MjGtcgiyIpLHnPALBNOFE9YzY3tRp+ia+PAy2f7kEz5fN8s
DBS9zta3eE0qH115t0JlN9W8DJDy610Jv5ds9nbzt4nlhtHTWdNdAc21NnbOOAJL8ZzpmnXPd03P
Uejam3TXj1jZ7A664ZpWlyTCLIeCtBJIkY+4j7RDkfxoboPc395IpF2mjk3e3jWpcVXNCUdkgqSZ
4ZvYK0WLO8rWQBY5HmRt6TgLsytXN7hEM3EWuftMfIbhG+n6MTvDF8FRn3Wd8/zUBkE8F2Iln+tx
7X1aqvhd09B+D2ZxwnHARNlwrgnL/OUqrAOeVx9yLkg2JK4iqh19o1YJ/do01X02UaFpXYYid1g7
xt2I127yqCbZYNXuBmQ45L6W88q1gLrVl9wGDZgYlewX1+1OLU/w+9Imv43NwWJE0+InBsILHydR
P/qJVb4VbEnqME318oZrizXPDNqYIq9unUAmbXU/9bI/jhoCYJHZ+SFjFN2y321Fsqtztmpy0kGq
YVSl0VHN8zS4xWkkTeVEZZ2fiDupDqZXsaVc1vhqEoO9b3FuLLBpsZV7t+yjs7uKrAkCALvhak1S
+6wMFxlDseTngdyCvYVr68msyI1kJPZBH59d8sqkyY8FGo54ZLlbx9fG7Bi7AdroRQcFEDbrPB8M
VkdBNtIxjY6p7Xsc6AHpxRQBFXyuyjC3/Q+NVcNOO8XVFTDf0EARiFuUoqAgVWaEMikiZNC9fXSK
5dMtsUyX0vlw4oLfGIXtpRqK6thmy8lqRxBz03gDKo3SokuABubeO+6bFB26A6OvTAAoKquiFGrX
YMr59p03Yf2k0bJnSj46/70pWR32s9zhd8/2SBKLE7UjcqQKqmZRjnuOKyvkRF/46K0qBJt/yBJ1
S0PlPgyZZh5oh5m6gKd+Q3LhUU2bIr9wXXMTTXQMhLl6V8Saur7KMzOQZNz6Q17uNOzJfo1mmrCV
Tvg2fLwj4SH6rm0V4Q59J676vOnPXW38NOtwWVCb+Ft/Idf0BoNVFM5rXN5lLR9jTXQMTjQZ6kWB
Lw0CGNktac8K3tWuMODcpRIQXV6Xl9h2XmrX6w7U2M0OXRBplfO8r3RxiCdmHiyn6GesZNkTL8S3
cgcAh2n/e60V1Lf+suC19tslwo1swG9s6LWkgUxAK4kl6hN+vIKRjdHt4EByKlsiOibEW4Zrzsbf
mBHZ86buhm18LoaeM9LS24Ai8HN0ss/UsU6u2dzNUDJPhFTIgDbyiiP6RUVjhQVvDmm3eJJxZO96
RAY+b4O4WfVBHlyiq2xv5eI1eygASn9YMu3koqxeR+xUDQmYHs3OWr02psboZJomdy/xA3N2Pkh8
WPxEYx/m9kT35U67uKUlBCmNClf5A1MBQqfS6Zy4eI0ts/pEpurdZ7HGB+lah2YiBdSejfUZmdmd
s6LRnpUuEZaKfd9Zjm+2bWbvKJa1wEZPj7jYyZ6IPPrt6s1Nt8qr3LU/DF3iYP7o9fIw9O5POy6K
Vjddwkpfsx1b56DJqp2eqQzs9Pijena2hZa/J42WhM1m02b3RRZvjWZ/dZmXrJkXB1XFPCAhJxVl
QPSe1dldm3BA77qhtWeQjKZzWw6jJI83IRtpjgtkSCON+dgQP9QN3OTASUtsbaoJq24mjCbpHX9q
7CuF8rwV5H9nMz578tuHPZMcaEnFYPm47chSQgLdDNfQP9qD2cnC85Hjtae0aDCrc6r1ft0hBSop
j8Gf+zNVef+kmXbZ7UsXMt++1fKp3RngELZNxMJbWDZySPeZ6emN9NFSLRaLbTZh2iKuBxSen0gK
nLy/jnSvY2rh/4/M7HEa33zgKflf2zLgi+KCcy7p//e//mX311/Hv+vgo//4l78I/yR/3g+/2+Xh
dzcUfOlf8rvt3/zv/sN/+/3nu/wX03iD8CcUp//5NP7p9/zR/bN49u9f8fdJvGf8zRKwizydKELA
f5t67h/RocL+m21s4k7eCkSWkhXQPzzTNuN2m38EZGgTgHpspf4unpXW39wtgpRd1B8ZKqP9f/z0
d38N2PnF/ediRPMPV+qfJvHM5i1TQkZF4QdEhf/Wvy6aRK9p+Cxq1ESNbF9HzXT8rli+3FkWnB1a
EyaaTuwxTqYHZ3IvHTqhX/aYNY+q1h4b0XYMbGw6AtdZLyY+z9MSGXZ0GGsIEWQIaR+szGriumrR
oNuJHIJwLRl3d5VjLca9aWKYKCkyCt050U668saDwFs/d5TMiGO0fK2Ng+JyVxdXtaQ67sB9cJ/i
0BhxP0IV4N7Yc/UKQqLV1LbNc+FWvTX7TlUWOt3GbAPukKBQQycRZrdPANqrc09PzbsMX8HF7jHL
BXhNShKMfnbqRb6YS9whzlxrvbZomaPZPbgSyu9pgLaGVyJfUo6oiLAr9Je6k49NgNCq/siqyP3e
YPwQKRj+d03YcmuONvx8JxWP89pmKuj5I3TUWbW8cklow9RiewnuFR1b2NQ7VrcH45FRJNYZcQJM
KI9lDLVxrlJwJ0R09kd8um44oa5+W7CMkJgQJ0ccuo9xUSg+rCG7NGwNjpmcXrI6NQ5Zz5RBhxRx
zKcY0X9Txslrir4/xjSbnpB8XGqzhQk8DK9dXGI2KDo2yTPXSTXSU4yx/dXP0cRgenpbM1xMsvF2
+WyciCQhY6cnZMPTszOkpU/SLtrQiPLhcaXt9KtV48DmV6oZVQ1jTE0HhF/OHnvlQXrew7imL8yM
4fOnPZg1ykkvj2/WpKFiGfq3uuwIV6mrY04wUOCkRjAzUsVxoDhhldD3BDLdJXFZ+7lktoBZmI6a
WBY6yd/EY9gXIlOju8mrEZyKWfO9AetiR05MTojbwRxN3Z/X8VZmhh1QyOOLI6aEIOgxucZY3l7c
fpIhJDVxcmoM/tW8UqBotK04x9zPdJDjAd9k+ukigYMXtyyhgvv3QJCI6VdZ/DvC/nNraf0jNkcM
leVSHFBxY6aF23dkaGj7QypAkdSLRbVnDfse1N+JcyHZt6309jF5TTsr0bzDaE+EVuTlqU/6Oog4
O/w8HtJqh7n5sza2SHmWEWEcs0nwBFdUXRul31U9c1WShnxLjEWoa1TurpyfdAIKfHKqXmCw4KhB
71d2qvGtXnu1FlYsBq6mc9JYlAXKTH8Mbrr3YXXI3oZRABogRwXa4PcfFpFfl2M+wFvveeOH1m0C
w1y1n7pnooElzNUtH++8iANaalwlKMW0o8zF8EDmECqwgrCmO1b81EhN1KY3CkrSHqsg1jgHkOxO
R1bz1Nllv+uFvsaMW2t5rgba6t1i9PzXeLDy1Y+m/gsYG1qfaBzvsinXkSDyWOCoZrrjzvPyzS5G
iDB2zOU89Gl1ZDe0TN6BSTGuJrLlxLxD3W8xxOum/kdvGhZO8RSpPVPxIQFiTa4fU0uUugSJN2q6
ka7VvXUWT4ukM0zWvT6W4iqpvPIwpRiCKD0k1v+anyyfUHNn9INJzSkxT5TUAvsimOCB7poGhALC
CDEebfQ4ZJL0j79m3fRenFTNN0WmffBKvVLdCsSfUC5Kil+8TCb4N5kHbYHAGUf4d9S5bZBKlb6Q
fYqSw1ZWepHtMurIxMA0I4XR79ADPTeFzF2EgoZ3rcyiPutev4ezOl6TxKUeTMPTHhGeOB8ScVYQ
5x6yjtJrM2gACa/xNEsJg7Ga9xQd4mJHC170qO+CuO973LJJHfJ9KoDVAs/h9tYyDLTvy3U09vgw
51BrigR52HhXME+Hwt4xURSJ9CMQRdwlKzmCkU3DZyxvAMasozmW3lcru3uH3mHyu9wYwX70v2zg
Rn4qhBYyJDuZpD4F+cASh/Av1f9ENYq8TOu1K4z4CaqeQUcuhE0DjTATVXRCe/JMOQ+wAKeTm9+u
mhgvBGBlfrUMSBPhnvpzh8xmdOQfrXJ8SDz2omIiEsXLMkyOentALs5Ax+gvaIHgvRukmm0oy51A
T3oCZ2X59tRaPjL5hwG8HZ0zC90aqQ9Lzdo7NnSH2tJ4J4SjUK71mbQf2yu/FlUzpdy0QIOuaYHq
cipGwFKR77mye/LSzAsMN1+Cxiy8AIn3ydM8PJma+pkb5xklbB2u3jTsRYcnFSo5MmymwmHCeGE/
DOV8Jhzue8zXC3H1w5U+F4jnJ4y5hXSqW4wA4lrOfLA4erP9lPbitGKfODL69LDjgfEaKZ6RAqKT
01x+5oHkUF+WOeddY7+vK2rlCtkb+un+XRLJSBINgYT6Um3BxLT/NEv6Nc8AGvGUoeuU5z+DXXj7
Wa3vCEwI51k9zrKMGpb4IT3CX5ptjZoXf5ZKn3YC3eldREjVLsEZejOZ7sjlLtkFivit1q0f5TW/
zT4t9oVFwTDO5mvZDgwc8w7NKnNbf21N6vdh7n/awWQR1GV5YG4bXaebkrvaKrJ7KDNq87Sv16j2
+TU4+ftQRiLgMK05tdPx1SVzkfWm8ZimNquAGOdrNruc63ZafErc5LtSLvVpMEsbg6ez7Cp2qfsu
g+EtdVa7/bKiPTCWzy5hbDJKm/aBXBwgKXnOkLpxX9BIr3c5sU/8QoEyYKBwGOTwC1P88XFEZm+8
9nl/2eSXT7gP+VpDLI8MW082qUE7rfDieyLRpjurj7I3J7Mf0R1BqyjiGxNp2xGZe0zyYZKp0II7
wmGWJuazZ+XTbrbslmAGNzTXyJYkpDoxn/Q40RE2OLtTe/T0XVzLb6uaK0bpfM7gE/T6dtRZlop1
do7ObLnvU96Jt0HMX5mK+ttVGFoWbqOZY4asA+mcPYa0caxrTaEYB9Fj7zw5bgMDy+KJEOVD43rW
w8TWXew4NTVKDAmo3TK74ofFhQtToMtiPlNUVQhHnNY+KKVbvDKV3dfHtvPWYTfAgAyIA3tUhA/u
yOK5dpE4/OqwBn1WcXMupoTU3KxO4l0TG98Idq3HCmvVl058FGlupu1tgPphPqmpBoyR5kk2EA2x
zF8CcH+g6qF7XKe2ORHQ4FyQMRYHr7Lv8Lti2HR6B32grOcjJLyMx9kene8odljMys5BRGilrxYD
7Is+pFbQllMRkkChdqpWtO5t4+Br7Y36oTXMlrxIfhU3c87mwRdRjQyzJykpWEkYJE5x7pbbyk2L
Q6y32T5ypn6vO7oMFX+uQ9/a2iGzUH4cGqdIXznN8leuuOFXMc3iMc/66CgyJz0Ja6LijdjkQqFg
OMUCHS7IYk/FSywJF7saNdQT3gqh0dPgzfiJmJCqpIV3lk3L0oIIiJxhbaVQJsYiXBm83vfID16Z
Ww/faH/Ho9vVHtvcrL8146R9rg2LMavT1YQfG6g7GSuhG6a6Wl9gU6Ojpn3opqdY54SFSGEOXrB6
yrB9k6X9GKKK6XPg7eaW4REV9vMUuav9K85JPQlIvuVmdQfT40VsEUEs9PhxaOamfUNoV/I2OpOt
UawMj8VaYUbpCKy5FNWcvkVMt/Zt5JYmcWRzcRqGCnE4aQpsO8xcw7i/ObxFNEf3I/8qoQ8cr23p
PQJbQYJQNcNnVVZ1oCVOtrd7xo9tRUlaVGOD7hSi9pMO9NPHDyIPE96P64wor/1SMjSq46bYKW0t
Ot9qlbWfsDPcI3pvCZla2dxi1s3DMdMZM1fr4G8juyMemvhO4tRYHlwna+vbOU7QjHjxLBrmPSBv
JcUCVH8PPos/DKwku2/KzRSIhJ87zWQ+1n2MdIRjbGEv13bHzEtKyE3ZMq5Xxby5krtMR5eiGHkY
XcI5OrOtoHSyjWOfoLeS5Jch6iBYwjm2Oe/iJ4a/KBDkrMXXKU7yxucRbjPs3vFGChyQnOaaM3H6
9G19PfaaOsKS1x/mpqcX0BvtsFp2EoyAK8/N1KoTm88M2qCRXrMbTneRHJyfssVqLqqNa9CmyLgO
c6meutyL0jddh/Vfsgm/9LyPvstuzwrsznV/166Kj/ZQUoLrPaifJm2dlzUDeJXanM6h1xX5vpPd
+iEorK+mhXFdQX9cO0ocar7teZVNf69Uqn4ls1k+TJMOup0V8E6WpgosFvSI3xMIGnHeMdYREdVB
A9tzzsdtppkh3cEsD6ZRRx1CFRmCG/bQXOlZGHPXUZyTLjGz2Q6HwjlpqhqDmsb9oY9Tb9/Cj/yw
zNk8EqFL0knOyQTm390kQckhjY0xaOvNsUBwCx9vl0yfhaeNB2bst8aceN+iam/JgyTSsCdTTUm5
HBu9aCilhviaiAK2gGDhppDnptkrEtjDZsnpb3goha9naRJOUZmEHoBsuhFmbh01vV97TnnUUtZt
GqII4jRRVKBu71m6CW3ZmRnI2jpi70MwoHbbA1V5UFNy3EZlF0QJ1c6KoZtSgWsF+ZQofpSyzQvh
HikHbcPOu9Z4dzsO/kFlrG4SdAUtFsI270cunWm5T3rh3YxznIdZldrHHKRAKAsMMqKr63Mq9DvX
LVmrdThdEdLHH51TZUFVL4gRlN64N2iP2GyVImd2HLHeKjzjLUbb6BvTZvAq2QS+aap7awyH3dDo
Hkxr1gWJIuO3wDx7ZA29QoFpC35/QO2xBWGlZwdTkPYLLyNzYjuw1+IDl3QC6aImPr2af2H5vUpi
fKhr811lxS9gE9vzNog6HPqK7QyRkaGNvhK0oheds5SQpbxjZl/GRG5TM+tiB4gOusLmJNj4Xc01
4pKKp6VzDnAlnZ0kPeaaXLz8jvmDEMFgzoMbjkqMN11PvY03EmDNNv6Z3U4RbUR+7opdApKOK35P
FS1ahqLryDx5CCatkfdZ7zARUO1Xn8z92SlRHQrsPUzohyBJFoU1yUabJkkslE453rPGRIqWNp/0
a5RiS8XG0lyz8oRSYgR1N3bL69hHnc+852IQwfNCKfWUas0mGeydq8TGq9TMK4VjnZyiaSUuOxm0
NqjG4Z3x5wWJAlmvmXwBBgi3YzTZ+9i4MXEzuq+QP5EONC1+L+GOO4go1hOLAnxYay6vqiW5Rmb1
hvCwOy5d8tja+o/BSbqfFqqjKlbVY1JLPJl6cSLoxfzuLOiggrF4oLTyZXZc40epUlv3ceXavc/U
g+J7VgNjZrt8cJceMEQdZ/gdlRu9j4IgZx9HKNtTb5keUHeB3SvcKGLs1E/T3upIQqT4h/0Ed886
5JhNH1BEWqysCQQHNzdGDqGN7Sa1W7YYI5G3Z2KffBiE8UyrE22jf+Vc8syCcsaYGU9rrm0u15wB
uC1xzoSjW6DvG0SiUB/Z7on/wz8iH/JHxvLBzGoODzfFxqlEfl4sLlfdmL6iXA3NISdPKMTpYPqO
g9fJKubzmjoIJYT+0nIlgXfpWRXIbRaoqni3eFuGo85Sm3eCKi/VrYO0qITjTv5ZBbf4B7N6ODpj
8x67CF544Hc4DcQpj7VL5HXUOqRjhVnjnJU+9nuiv5zQye3irCzGf40noCNR6pOYwQILHtR1G4/3
WNK+RZnyxEfIqry5um9MVQUMZpxTZbJadjQ0tPQuDBDXUrudpPma6mZ3RbisCiZIRrsYzPohEQrc
Uo2Gbc5ozlpr6PDjx6jT4HL4qEq+1RR594MmGMNFU4oZdHnPYwg2sl+MvZNjOsmQFUcW+ozJtXIW
JAvD/Gyop99W54yPnH0kKdhWu3NEM5zbhmGU0LOdjpDgUrQuskgjTWXYijw/enZ1IUy420WrYaKG
SydvCJ1Yh+WUiSQ/N9yPOoaWfY4a8qMjufrNQgteBrm2rl+5TKJ5py+59lHbZXvriEI7Zlx4LTm6
znx08wxYYU6LRKRzlhB/EJ9b/IQhjDv2kFHBqxWr8gMZi3tbT0Z0Wftk+IId8xO3OnsaL9G6M7BD
736dUQVZqTNVKKTE9OzO1nAnZWKuN8hbEXJODmFATEFLbIy9oVCFevZ+U206gZ2nc6BkSjZzui5q
nyqZ0C9E2o2etta4s7gMjmk0Pi2x9UyFgEgzius9vqX+yHuwhHbb6TRX7ssEWNtXSSUfYwF1rUsM
OHhd9FHOJBSi2nABukm5iQrw41xNkqLmuoCEhNxyTK6oIfp5H9ttDVMltYezWXH+oKxBNHCIo2ne
hkTkiE7MwqhpSjxL246K8m6qlbVz7Lp9aZXZXDWN67L6JmxN4GZlxreoLNotnAv4uWfPuAHOLZ5G
voEdoBRYX4e8B2QHSpqhEQPqxI9hcV6MTVvm8PSwF1dTf5iaCl2qUooAJgY8fo+nkIppmXpflz1G
J0JeqIQ4Zd5K9NbvuLJcXu0h64+gfVDTs2GnaHVNzHyxVow7zAbzozWonuGTyJWNQQi/opKa9wLU
J/62kjhjlRYTUI3xa1keFhJSoTTyooUrOKeUgp7Ge2Z/jYNNlCrAnf8zUV4jq27uF2RN6KtszHHo
OQNLDdMhTqPmfo5H+ZplVOCBZXJgr62l35Fcq6OnRG6AjK3lPuUsq+/QSo+vmpkOZyNpmMuUaBou
BOv1r/jDxY0gle0gkfd4NK+dcd9BqH3ABUD70uqRd4VCWn4uBWo3hNfjo5QGw1AMWrylUGbbxC8t
twJQ3SVJkFodehdcVNxYw8RU0DdaL85umPBjF8YKahRXmS7RUvU28KuWgPkw6ts4C+a8uwMmZGa+
vSgZblb1J7E68TkzOSqJ0Fh+CtaGbxGJhsT52j0iTwZMyHA9lAJxljavgw0natK4dePa5DLjkQpo
dtJQxJDdlYZjEcNgedVGs3MaJ9GHqrPza6iXWCJzRxfX9VpPz/gbIDaBNigDFIjmzoZyz3HSQ1PK
G3VjLZN7LBM9DrtxVYepA5xnKBQfqB6n/uIWpfGL6a3GJTapJ0F9d40JAQVeT/XPONNhSqMlDwts
vp0Ln5qhfQ0VVHXlZUCMqI26HnI4RUc7sfpAI1YS/SavhpHJJEwb41QnuntXzTa2clCkZ1tz1sm3
oyJAR67z0HjOjnlze+6QMCNMcvJrcqA+K3fWUVEvYp+5ywcAr2QnTcxREMIYK+oReNCmXV601Ij2
TqsnoZKrgZrZdA8JrILd2C7ylOO9YTqbVwuhl+4aJMYMRkkHJdpbNbWsWNu3tABMSauwHpd2ttkl
o/K5cx3SCSn0iiKoAHAVDzMhzMBEuGwyC9Ep86wxv9bY+04W6xtmrCS6LnWyB7yPdh0fu5Wv/H0R
3XeIAW6nnjQPOeYvXid/GTGHtaVVYWoaK6E384dXYRb1iCYPJuyaGNkLxHaOVu+lniPQNDETxhlE
B9TrEAStHZJTosjj9ZYkCqDcWfOquia7s+PhGGnySGHVH8bVHN+1mTWINLRf6FzFXqxUyDOheQc1
clHP7vBRellzPw3N/VCjjMGB73K1ExXO7rvQbl3DW3aRkMmpqYSE9a59m5ozXGpZYS/h/PcJ92sZ
9Hjmr36CrhmX8/Wo1Hxqi+b1f2QhTURwW3f1T/+vK+g/i9T/2E//f7S2Zoyl/9+xTzi2k3/bfcAz
Tqt/dZL99aX/gD9Zf8MNZjuIsyxuPHvD4/yD+W3+zaAMZGWCN4t99IYD/4/9NTpPMD4W+0vJl/FV
f99fGwYQcYPgZHbiliBY2fh/2V874v/EP3k6WWWGRwyJdAlxcTaj2T85FZ18hjFXdNlx7t3NYO7l
CavXLgbtIMfWA2dMU1NjZHISpKJIWcwTVAEPQdXa0WLKCXnG3ljnkom8xajlqBW1jnxaQR0SvkiM
7rtM6Z2XCJi0qnv9hrGweeIC1WlaJAG6SEKN05iyNmQ6UmAMzbek9u3+uSbXt36rNoCJEiuuTbwT
KRVOpbvXeiLNj79gN95mbqmreNsF1tJVB1k4SRtCJ9i+5E9MQ56lyx0jBu9lYESABGVbdPpcVfPD
n/B5WJPzQ4vY6ARUE7c3wEWH8ARJs3iuSS51Uf843XdHAYlVocS8+SeLWacTxfJuLvPdgu53wMWx
EXQUPhpc+jImXUY39CcBLvvDkfMGctaGI/Bc43md3PmuMqCldIaAT4AoRb+J5RYnrRwCS//KdiXg
lqLJoejukDav3XcGMBIPk1nTynUF9tGoERuqoOVf+2OoLWvL+ljizfc+sMo8WvrEn3ZCiHwnjFg+
ZVECLGcwbLbYtjfzUzN+g9uSGwSWZIKf3fsDHRgmAYHURAtbkXx4Y+TY9F1iJxDFpeiqo3Q8GTWh
HWQ68zV/Zd0he9twCnMJOIfnmt/wXx8oye1QB6hIsOgP2yf8BzvAR9p1LKBqEmQnFTEuZBhL6yMY
FqX3YJL4Eeol47so5sDMHbsCXgfJE/zKJ/IpKfz+BGBMpOVSFGqkNh+avrQQ7edlIl5buyPFAbYh
XRqSh58k2lJqxVh5L0sxPfRrZ+2XKsEPgTUQp53ssntn5FT1EQ1r2G5K+VThcn9DTLo9tSUPeo4W
OtrjI+c7rZHkf3ET82djOOi99MIg2drekqAB2fA0yLbjk/WMntjrf2fvPJbkRrJt+yvP7hxt7oBD
De4kdERGakEyJ7CkghYODXz9XQhWvcfKqiZfz++g26yrmowICPfj5+y99oUzAiGu4+zhuri8q7Dh
4aPrG22C3uTVIwYEiCPttXArlizqCNT9sHH9kRtMM4puBZUADcU0qYA0FCjyoLWxWeZbeE08b5LX
8lxWWKEPmBIhiSc95AbwsnzveO4AHuQL49oSmChwfuQ8MYHsCEvBih9ukRlw7/rlOQGHBG5pIUMw
kwM8ReH6ieqev6zVIgZ7YZJiCzxoP/U9o8CFtIKoMHi5PMIXEMNEDXBVLi97sjykgQObZUA+362H
JVbpEkyVz+CrVISAZLfEYb78gHUsgRfWusq8hbLkivLqh2388kp0sDj2CLO5eBcjvUaPc4xlrD/h
dKkP2q7IxHA6Rz6poQxeDHow2N0grQBk1GG+zggIxyhVolSZaa6iH7ZhbJLGzM8RsUITuIRo6wsF
CVELDxiTcQOPFO4SZOxKPl34IRPhMxByTUhUDKP981Bm/nnWKNNXbTzxN5Q4trAVGB7Nks7lbHSX
XAJ+jLqZWE9h3W44NLkHjqaUBxeeCRH10Fsio0ayS6sdLWMdDru5mTq6grwUyElrhr8rWBjjQ26W
A7VhM1bXMM2R3UwauMjEu8xoTx29IiV7OZcZf49ycnVMU+gBScuSIQQQnZbzAVcQB+JDtdQlKzNK
9adUBPrgyybcB21kPl0AfU6aEcvsRZByHhvSrBRQBpZIa+YHj2nKE2X4Jjcqw+HyFAi0jKewdJlO
W0iHolMOuXOfiDneMxyEvYFJtT5k8ZKAFpO3uJUE5FnUlooHnIwmbmvdkMkuOPuhQi4koICOuBjc
hUzL0hqP0CoXJc+LbODLXVJRB3wwzip3tLyJl+xrGjx8nySvgHH2/gIcQA5fTieVLGAFMwyar2Fa
wvqJbJ5un4+wlmcPg4BMrlTV1YdO0i3YXZ55ZSr+kGj5zch1lue/cx1508U9eVa2BE1kMTinKTlI
mte9tkkLEjF15AqYiLfJImt5HpcJwbpi+IaAZ+ZG/ljSkkZydKjcgUfJDry6OyZeow3cYGqot5U0
5J1yeLuyLPUT4MVcXgt4weWNy3tPvQycP+R61HYd0QVkZSW+FeTLEHn6RcZool+GkGTkD/Yl0T1T
yyqFXCTeq6i13/wMOH7S6fxeRp3JDLr4WkQjE/SqWjYDLZbNOQhZgX3oKjfDbLOQZdQPoGto9qP5
iaJCAoOZounA8mPlw0aGyEo5UWOkkGunnP2rHP4THVk3GJmqN7Gf3c9J9i0RceZ6azwV4QtbKVmN
LeQPegCCtyZdoGpkauXUwiwxALQG007WdBqdr2WRv5TM405+MHZiWE3eMFKHWPWTqbzj0i1HieAU
2VM8hRXmtM67k4UrIFfXyCbImcKjKWV7YwuLHIQuCzFih9Fz7GowX1BuX3VrkoxW6nMjfHtNkxQQ
dcI7sOpymRvDoW0JO4m6Cu+iX+fBnYgQDfl++4Hx1K7iNLAzHNe/q1S/SnIMl6ayxYcJhBDnPLfM
neAoSZ5gVU14w5XjbGawZeamQtC0MWkhYjOF/xfixVUJQ0szP0ipw2gVqworpUqtXVow02UsMe9E
hyTZxmtPi9Adpp7GNxSw3eRgwTj4PJY1ncCOPh6eL/+qRVF0640t7eTEZ5uLR32IRwPHTj7IZyX7
8toQTnEL+9Y7ufDNNxk9u5UTeeU29AA/I69BypGkbndVj724BmUorFVj2ONbpsrkeXLzZ+KVdHbO
dKPudUprwmibwVurufZRjlj992aq/c+RRwemGXwGzTxkW42PECvAVOMRTPyD6HW/mcYWy5lXjbjN
VQLhkQCwa3oIyXTN9XK+Jq1X7OZuCNjHY/RI8fDsL3yANHbrvRsMr+D1aJEl7ueQ3slDZAMYZxpj
7mhwJos7p76HKxxR/hTO1h5zZuqd+WRg6l/JoWmuadHOSG0me80kM98Rk672gd+758qP1TbUzZP2
odavaofKaNvkumQgFrBE4dSB1x5V25C64dTltTzRAjQOtl82x9Tv1Lm0wBxw0egVp9qGbIOYeqSL
tTVwtyGyZ3rKE5LeKZ2Qyu6djDmVt2wCCBcUGnUS0pxjVlvTfYhxxiosNFhGU++9ZYewJk6qY4gl
2U65Ydi2jU9NMDLAr2r/GtHhfRdjpia5XDykdeKdyylrn83RNM5TTkQNIhSXP4dBw/nc9plPXWKa
8wkNjsYp0pYfE8p3yrsuJ9YdIUn6ZDLQPbiDZdwI7OOoMOkxpp4iJwgDVFIitcOL6b4ZaQ6MaMFB
SQyHNAnqZmfAClhUBoPAmNl2exGkBCQAmlyz+NOZtjM2IkTPx76gE0zO19ZskazISmTLaiWPU1Jb
b0GN6msTlM34kYp4S3VdUwnGotgQjZBuW62cp0CzorDy1zntZhpfBmEIB9GM1h7/77RpUK5y07B8
npl+uHJVkb/idywk8Fr0prUhsg9pRruFCcVELY4ZJXmIA4lMRSa5yg7u3PS08NIx3DEt0RuInBVm
tR4LWogaomZOYQWkZUQGC1PNGM1Lu+HFSBsTkZZDTio2PxltMCJwAiGKxaUveh3TDNvEZMW8YJjL
jrODiQxrY4pSt523XcQMzkdhsHMYxz0P4ejxiBOap4xTbC+FHwsp8fJf0KeFZ7iPN1HfNh8Wv/pV
XnvXzCRwM1MNPOadKT7ibUakghszaE+phlL1oXGqThxpbpIFYWg5m/jcrcTfWb7V6QHApkHlhD3L
Cm6D1h+oZvuSY4gdl94ngPws6gGwbFIYDDqdYATxYczW3k2SciYjIwMPsQobg6wRTMOisz55Uc6u
u0AhUPrGyHF37hDY+RX6aP55WlJybYSdtx5Pjwkrzu6oQaNLXHMxNBQiTq/Ym2IYZNMJleP4MOFl
egIKltGnHSjLaadVP9T6/1b8/R4xxNHZ5mBvcoA2XY7Ry7//6ejcRQHjlDZOGKTintnk6EXHD7Oa
u+ajmmZAmSr3qUZKKJI4aBjh/i7yeCHU/EyBwYVA5xgRo1QMxPgW7yBHQ+TIcjbb8GCPQGbhSTaA
uzofqdcNQtUopNgMqn1sxVF41VbBXGwr+B83YdHKJ090JCoB9Oz/88sCahmcNGU70aPvCcSF1QVl
lKjwwHibE9nI7g/uEiYFFRnS4DY2qXy6nJjHjdGH1e/wwO8ByFwMPt5Z/kMJThr0X+9KMbmMvvuZ
azKRsn1IpJ4qdhzt5eQ+5NGERmG2Bs96St3AOMql/C5UppKrHoKdeaucCUUfA6gWSXi7nKAZlRfJ
9wsTdiiYo/7mcv3DTbSBXtkuyCAhXOYif/3CvR/GhmV4GS78Pq+ZX45dA8UkrSiaANSSqFnlkE/Q
wr/hN54edEuvQkec5eNyrB/yQv8GXiXfwYV4nogNtpSFncGFLnT5xj892Ia9JGZRN+CEMygbLyjb
lpbUC+FR1IHehVg4mIR8KfCdx6rnfFGg58r2smZLXuNxWM5gXNmfnCF/uC/+D1PXuzIu2ua//8v6
py/mwLNzHA9o2d+wWi701zqvdXQgRYMKNSw5e3Urfxhql3FjbDXFIxkVnjoiKWTFGK2ySU+9MvuH
TvU+8+0eTq4QyJZW6lIXS1rEe/Ro/jZUM+V7HALszRBGUMMvvR5wtbzZBlYqSlOwiRjlaAx+/XEo
jfNhfOjmpQtQTBX5wsHC0+2Tebxb6ri3eMmeLGakhQQIuBUnoF9fDvM9W4375JquAu2haCH67wnj
EfKCeOpdY29FNmugWc5wbL1uOeoUI9/+AvyF7tEbjwUD6hklRsTXmuJufhx9h6sVWkseN/J2HMd4
Klhelcl/j9gjQ2A7HCktc0GVDXgix3M3wHo9lCEdsHXsQrzYhvi2D/O08MXJ7KF546QTzDuPA8HX
/+1E//8YqExwENz3f2+gun7jnXoruJw/DFnHr//9X3/8of/Xgxasw8JxSEESlo/l6c8eNAEEJNnb
tJJt4WKjojv8ZwuaaALTXDB2MLAs8it4F/9sQbv/gq0H7oiWtnKFy796Z5n6lYXqb+s1CQd0U4in
FL7PlvFuDyNhMqnzKJ0PTNvBdwW9KkjXC6fnXI79OgQq8pvXZvkLfzJs8XuFC4RV2DjHkLU677Zt
sAiIPCioDuOY1PfC6HtGYb/dm98TAPmUxRSGYc0GGm6a77ah1m44y9jReKBdFe8Hc9T3aYmkM3ZV
hSh9oBhuahi8OjEemsEdn396Bv5hqSQM4m8/kyUSX5y1VChc23fbStdN4CEmF+BShogZHgH2Cvri
4tAr2vGMkuvTmIzE7pI9klP2YrRpVnUFUADmmWU/loRa0MsKvOkaMTedgFDCQPDmId1NZsr/l74K
Qb1WtnRixypBEWgHDYemFi37d91OKcklXrqZR2+GEIG8IED9dsodW38MYj3t2e3YXKpQMkMutUVw
IzEZ80FQrz/h+6tuajwoTybDtLuWmuI0OE315jGqFTja+4kwFX5RX2T9S9YV075B/Iwtk5WM8F1P
omoieywKRPkaIdn4JEPBHxzGGPavHvEyO07wwKEubzd9w4TjyKViWQuhWMqlJ6WsvRn2/EzhNhiY
5th8olPtbdyxjNDnz+SaKR9dWhaaS8c+ru/LrLfooCIVXqPlQtFKi/2aPJ/4EDA931hBXJ/SztT3
Td4GpxmJ6Z6+VXbU7czXgUzwQvu9f9HJ7Dxyd8wtwjJzW5h2xslq1F8mYpDXoSt5hkgQfY5aWtOM
JLkzmAnEwRl83qGhDk5WSyPYIQj5AJBp+j501fQsav4IatHmg1OSIEhNRgRnSBnYZXPzAXtbcR5L
mpk5xJh2w3ySGbvKBwOoRDcDjMMXt20qyreh6DloaTN9qJwIMYAkRSsxy/qLCvifYQoLdB2C8goP
WOxwr6lOfxkbXmfPaCe6t112LD1u7uQCLsZoR/u7sYq62AqnwRyPmnRF6FC6weOPq4MYxYdwkOnO
QcF8owTJQGjx+2+pmJBStG0KAUoIFg1ZvtLT6F/gKM3Xvu75qyziusj78FZy5Bf7cLdvgnR52Q1t
3xqhQJbh81sclaDw8IGR9GnKo9hHRf9NIvPZTzH6zlBxJ4LeR6dcQDXLDUvlmwy2wHfmKhUUZjpF
48BpB5u/ERck3QbBg0Mz9Yvti/m6GKLp2RxymOklL0NW63RnpEX7FQCDfIpVTOB1mGF8Al29biDz
AMtZLvXyiCLb6L9NNb9+TieTzjSWEDq65bSnYTN9r9OekU3oBqesST8NRtOdorjOb0Pvu+h8eqqx
kWMsbQKC9KLGfhXmpD+aQdChPefZXKEkjPfQObyNUtmrCtz+W6sgCqAF5qEcYVyMETfKQdCF50hV
t1VuKUT2g33bTfSRi7hhTABT/dUghGA7u+m8q82gfLVyeyI/16C/4U0eSWeJ5689CsQ3UICEYMUW
YAa/9tPN5cd5iwiQQYnxME5VgbU9TuZrWBkN83UjfZgYI3gYKLk+spXBacwSCMGDiA90tF1aoNj3
9vYY11+qzBELPCeFWDnRB/0oYwowoP+MXxzT0jetA5bD/OClvkydT5gisbzFOFc+xXKZ6R16ay4Q
QLUzMgFOxwPVnuYYehpCq1MPFtTElVbj9CzRHxL4BhxuJe2x3pBc4+x4Dm0BJtr0CbwdW5amrrjB
nmSuWp6wkzLSu1Y0xj0MiAfD7m5UXuX01l37HlUOa6c7WjckkcKgDm5ySEgbQvBCgM1zdKTX8oxL
Dt1GFnTbTk2fY9gVW9V3X9PIzI9GEX6ZOhUdoxnZSwEY7VzmPdBDGyFCE4TtV0nWOo2y5mpsdUCC
KZ2pcU79jZxqd02IeQglIYxv1Kyma8Ov+mlNJt0JPBkWJzosOOoLqO1+oI/MPbIN2D3YhCK0V3lM
+h0BGdn3kEwAb2XZhbvvUFuugXs+TIUbb00A1ldJFEI6dpJh50S8sDrB3E/mFggiDq7HeeJGmrIX
R1EQT5BjIV5ja/G25WCgp7Y8Xkuk3IgG3WptGngEBzv2D10oHzmQ+TuOoQ0pBUQpbHGHtF+aahic
ta19g6HXzD1chTBSDtj63J0jyVgsg/rcQQwg0FR0x3DwEZJmPpo2O3D0ZgqaL1Y5dPuQZFj0Yjr2
dn3ENheZY4sU2tEPlo0oTbZpswv7LoJBx3wUtcv46tk92WS4P4HQhNCGsjT9hE6qRG8zOtMeqhKi
dtchJce3vWjNwNHCYm/pe6ozDwiFbbmMyWEJbiYWEbx8aQW9p+K9ulZZU10NczBvS1NAwRurZmNF
EW9Vg2s11asCazVeI2mfEOqOjJitBIFdjoSoKQ5DtsH1g1Gxdua3igSGoznl81NFVy9cy8Y/jLPt
H3NknXdxikSmDzp9SvMKbRO5MjzuKGyzASk4U1V176JQpziYJPKTeshXgsBfbaC7J7ZmXiERRozs
W8lH1wG9Br8RFEpAk7rzIdjpCKdLF+b3cH7Yy1ExHuPYGq2V6vtNaISI4rxQ7rOYJ96xECd7/Rhs
/SFQ16VfKsg5g/GQt6N3I/U8nSav7qFJ29BAt9qp828q1Dc03tyzP7amgxd5QKyb2SbMTxWl11Uz
y2MV5S68vsipr0CDWqTLuBiOXXtYOsRD1lxFUwgKM5GJ+FbleY5wyi2ccSMYKh5njXkbdXK972Rm
fxpg7MWAaePkrFCIf8mtxBHXslF0IVaykKH9ye+FOGBIwzzMBKvBlz8yx3Iju/9cJrJct9mw1AWV
vh/HNiN0rodG5fV5fGXgKkxXAZxZl8cvj4611ddnXzcleKmxaRBNlHZ8GIlyb9YJ5vpbchbiAzG0
1Wf0ekazhggK0M3oxepSIoG3Zx/K5HzAhl6cfTOwWZwZPXsx6cbrcMBquBN0J0NwAN70vcgypIqT
ETxUqbu8AyllghuIKtiENkE6bhQTNRRV9u0cx8aDUVYVPze2sEimcUoqAy573CdoyTbKGavPiLjn
ahvZ3CRJECF8dKrCH8WXjk3GfXJqvlaJm3gbk8hF6uR84bmME7mMlKHO45hqyrKlYITR3iuo8JGJ
itx1inNWz/NBCTDBeUlnua0TDuR5ZRKPF9lA5Vd+XhoPBT3yl9i0wlvM4SlaM6e6gZK5fAtff7SM
ZWwYaL0synM+fW+JXF7FyD+yRcYv71gGi69W5ZT9xggdSCeUiSdIYHSGcsQUm6kBwcrZvHtBuca9
k9rwirXI62m/BC1fiR6bYIQFcBOG7OUlxdanCmjAupmW8hfSwye3xSJlNvwEEqNo1eXj9N2bmH6P
M1S0AqodgUpDM62wdqILYGaeHVMiX+9/fYiQ/3SGuPQYUCl7FivQX1tTtFrTMgyN9oBOQZ8Cn8WQ
ctgt1jrR9X22VDSzRUZPz415ZbyztIEKLnbX2r870Mi/dVvFj28ClRsul+sv58ifmlJdaZV5lej2
oMhmBUM5d/at6zCxCwlUP02KgjBiCkTLU9B/Cct8mzS2dZjb8jUMCh7MwtKnxuqnq2Ko9EeQhOqW
4IvxeaDi3v3mwv2tUcWXRb+FjMyjW0VQ2V+/rOfi3OgNq8G+YwnyFwrncSIce43+PLo1AAyTWu/y
gMmeJx4ak7cR7FOntBgxt1fUza6iCPr1l7ocOf968LXQoNEx5ku56m8H37DTPCN0uA55buHzZzYQ
bBqv0+d5wMxUY+3dsDTP28my2HiCjgoqqTi8InHhNVV9+pAMSp+szJkP+D3KrxgV3XvPCaut3+oZ
FSQaVhTeUIh+/c3JS/vbYdaFi0TzgkO15bji3Znd7gyLzv5QH0ZI5esJT3+yJc1qYjgHFayKC4DF
keV+78nMOlzmB4Y03xhckvMOSiq2KZcMG0hoV+XlNTME9QnFZHEdz1Z6hSfNekXnGo3XqPCL/gqG
s3cMyF3dCMWoNR55oQnMSg6AaO1bIZnw1YicHsYsJ7Oh7mawFtaEmIVqvtbdgOWQFcYkF+KhD2vn
Ecf39D33QmEzpVWQWbEic6RRDnUvHUzMkCxgSN2o2Tkscy4J0wXfSmpjAXsoZyW+1OpjMet7CKLL
muIvZXtKQe/nNsovETuPykqrrTkGFXhdBHJM96lBJS0H0nT7FxhzjDzR7mSvtdWlzqnNZrc/6wB/
4YchRh5tjE07bu0wjRjlYX3EwgBourPqtW22RgNcTHWF+YLjTNJOR818dLFehceUkmaDbYJ/EFDQ
41Bs6N6uA4LOEefbVNxXvlBg1jNrrNiNqekBzsFFC4KIXxwWfrnF+syJJBsp5UFSi5UBlgBPdygO
nL5ZYj3VfBAJR02zkPa6ASRcr6E2Espcc3DzIlV9nhIArnVMzg5GSN6ndOCJnFsOFFHhdC/Y2F/d
ekmWHdEreUNGgGo9xT2HSq6dnw5efJpnLj6bjvFDCijZOO4BJcR7hpMsep7dwvwjnOsNVmP5piZJ
bWhmJoYmVDs7WBrY6Xsu/aRFtuoGDv1OVjQf8MY0H8aRuDQBe+y1Xc52Bcw37L1tPzAgz0YEMBmg
AfAcpOgxoj8nhWtBbYvd+9yquxchO3NrFmb5ZjdEYAnFCauSnJ43dTGzA7SlbD5AkSS6TGfVTevG
7oKKYzVpg8LbQHrgZBQohaShtGfekYasd1Qckn/Zill/uahpvHxmUsLpEAammg9o4/RJg2OhtTyw
5Yz+soVGQH529gSqPMtN/XGYXMSYA22WpiJXKZRVfSIOqDg7hMHvazbQPSpmRukeKFKPsMwVBod4
7y0dIJ+B802OePvgxhyTPbj83z3e0nkbe3P1KXXyu350q89t13LcFnZ4KwtUCdBOnTXzOHtdEKJ9
f/nWIyhkKCVxyYNRQrE4T9aQIbfgVR2X9R2Pz7CpaJa82pp4q7HOE6B2GLe3ECLpjCyH13gUHODx
n+p7DJ3cGfBBPLbLXozjCtEcvZ7pKmXwhMoFGeQBUBOXamlKlFDXrubQma7Hnu7a5TE0R1owPN5a
HEb4YdcqpONhNZO+v3R8CovHJx/cbO1IOicawdYxK2R8yBBdEkxOElEXOPb60h4wQoPLoDQnWxqO
XPqlkTfH3rRLKxpCQxR9r715up553Yr1OIUUIwPqSGbldK/QbqQPwFtGshUIjuCcQknWle54pzss
iRECHJTtg8iO48wvEiTc0cTBS7gufaaoZrBo28IUFlvVgQbyEaESARfKYVsgSsORktu3ZurYjxQ8
oNYbp28+tElNR3BWqf6Io4pGmd0O+kvIaHrbiHZ6Lgxe88Css6OxNFcssNELwNoMTpdODUAMgeLT
xapUzHAh4DTS7CHisdpako+/9G8um+S4zFWLMlJHXLHfkO0t5bJrcPuynGJJNwLr8eXRjGldos3J
jgiUggchs+KMyCbdaGhhZ69t9McSi9cBDRw9tW5pJw65Fd0yEmHdCkXL4m4w80LuV76OIcUOs2nk
fygCdgjyuISRrWu809CGYXF0EgVyTivHoTxvE97p5XnW9bIMN0gWiG9AvbImhIeaN63542yi01Vs
UfARi2CvqUuWXYAD2qv0eCSWwfLXTgflWySD8NbtKtpG9fL8pIoDACvRKnP4OcHS/bqUt55PhzRM
i/QhH3q6SIpt0nGl+XTZG7Bf1KcOBdSty5JP34kmam/Y6tYNDZutAp/XWfuUIXiVzacBBs7azxX9
s5JKGFgPeAInkU+IABoUDNxIJrPZccoEcd5WV5D3zouDmBpgCuXhpwZEewX+tqQ4R/W2NVXYv0wD
ZTK+GO8sygwNTs44LmAd+1heUiudLDjRvwAIvrQECZ9C3WhWwYmEt2GTjJSfDatJteaYkyKOGXlC
SjJHupbDTs6LvW9BPR/IReOlmERfvqJUpEE90DO24oCjQkvhbDmL1p3m8pbNnofnssyOLleDztF0
hR8+/MCpfgJxbObLeQKnMKQqtL41TZvnCrz2wZgHWhZ903MxBctb1PMepb7FruX0FWc8i2fNEMHD
ONAvM7MxJ9pA2fo0kJUAf5SvilkELyLxIrezZ6bcSqDFfWg0W0v77A+YsuhOQ6eQ66J1p2v3Il7U
bvfNLYJxD4o2WxUUeNY69jmEVPjXPzc5/MSVbubsmCDZX4HMQrLnFq99b3PVZnKyjuAveFVQIw10
QIjYKvpBf6QqSUBTjYj2VwST+dQtnR3fDIZgkQVG2aM2xIHvT/206Ttu+ORBwUlNWuqX/3l5Mac8
YYsxZFd/QRRlPEBSwjswt+MdkqNplxMdumeAywsdU1WG7sKp6G2ebFW5QMJmRprXlUNIhTW48JQb
6DZqLp1t1HCAvTSK3aZ6VSYn02GpAqZRcyTDkdTtaSTwiyFGZclw6DxFbmwYbVCY8kTQUNl2tsuH
pWXnnaAulT8m+v+bvPQb1iPjwiXA/N+PKm++fa7fmvTtL6PKH3/oT9yj/S8kG2xhCgyP+BGI/n9x
j+pfwgY+46AtuYSe/zmqJFyJk4HJvsux0GUsxWnrj1GlEv/JaNL0lgPuT0cm4SlS0SVOMkaFjs0X
++s5LiNWEzl41J8t/Ch9dD2nNW6dFPWmTqbi3Luxmqr8GPewVpGPeXpFz2N4sr3aOTZzGzxmuRfM
mD4t87qWiXNr1o1zHhPfJCknM2hmNlmEdtOqCXaY4+6javKc9EsX/V9v+t3Ob734xhw9AkKInsGt
3jMsqiRRuqRaWDctHQzmamikRO/ld2kqirt2GLoHpI3AdxHCpi+k+Ay0n2sPcgJ78kdBP/QFk7oB
1tEr/Ycs8vKH2mxfSBOdj9Tu4x6VSnjnUPgtu2T9MCJgQ/rF15+JeN0ag4VODDsKgw8rXfeOHLcq
ogULzkdnTx2hGG+um6MwbcqAVJ7ZodDQVXPnuE70QdOfn9aihONoYU/d+ZErH11bRw/26MA0Eqrn
LCKKEbv5YJ493TyTMYrwEN+OSyxDb5lrgUXyqWi7lAP1+DkdGWOurD4l4cPo47OOC1SjRWU3r3Ex
D/RQuYfPGfKEGw8u4Q6D+nyqc6a2q2iywk3We3D5AFl6qwSZ9J3pY4cysvAWqHOyI8WKLkeECBnK
EQrVoRzOY1R0ZyqYmOSQ3KGkxR37yKC3wyDip+uWDJFb5IOwD0xdXLtaDGfVFNOBc5H1liirPCW+
bB8dj50AnJaRMuarYGbUkekdabl217PUYqela2yKICvuDbwlj+2k2k+oiLLvk9mIJxNCHHqLsbjN
ORDdWPS2EdO1H7lW1bTWY+Hf6cbLP1p13O+kt5j0W1NsB2B/e4ppg7yoevyqUbzeghYoz8nYjmuf
445e4ZYKgSAavv9lOQLWa11LWgLGbBXZmlzCdKucIrovml6kyGh1u52CnFa7KCFaM5bFqaLeerP3
roplF1aWXd2oWoZrqD8gjVmi11ETMpSWBg6z3vCTczUrdcjCykMD7CASL8LkTlTMUuIUy2VqJ1VF
wGpgfAHJzjggCBusyHpgtL3yXLu7gk/isn5F0SlOqTbpxiWbxMjsj9DQ8QIx6j7DnhLkyzbdNeIV
lNFlpft76rH5E2cm0yYJtxqv2KXCJ3ZQ+9bTChFQFe773i3uYtG0D2YfmdvUttoF4TWDLZYIzFc2
ATkUfy2AIKdpAZk0RIMMq9hD8A1nPjiaBGkcbYzOi7ReQtZBlYt81KmD/IVlpLoD6cZxK9QC6l9O
DKhRobCO4BQtZ9lq7TKAgIM66ds8zMPbOlImLWLHes0gRaUr3u3xQxNEbri4S6dHx0mtcF0VmbGd
ExkdyLDMT90MbW6VoxUP1j0T0H7HOFPcYhQiCcmwizS/MfAnv7iy0HiRnDLgrK41M3JImxhm8/Ir
+n9OkZ2Tj9fW7C7wstSOab9OvfECbgTlVCJtP1hnBjZ2K5Zg/+akQHdNdOhMQg6K7nvkqvJD3QRF
h5vZrCu9yxymFuTMYogciRa2wrwbzV3dV2Hu042eHA/5oOga8Yi6wJyc59DNkcq2Fi1UwqRy3nZI
QSYJZCgPyG+qNqo30+GxTsbQ+0IrJYgKsuIyMdjPeZ8M2t16FeEKO6Pr2uQrc+hKpnu8IHXNxsXm
9r91wG/qANBhHg3Rf18HnMsOmO7bX32zf/ypPwoBz/sXiyH8WmyxCqGRw878RyHgUwegd6UW8Bxa
rJeu9J+iJSoBNnF65Ig/XQhmP3Gf+QtRyAk0OSbaHLzh/0llYL0TEUlkDMh+FbJNygPXfq+8Rcg9
dDA1eK2LgCCCJDHkgwCydu31cbUrdeK1BHe74nNjuAEp334NxqgIwKDHHGlqelpu5spzieliD2uL
tlMvCePxvNR48irgsxSodrwtReuvZZSMdD6M7ltSm5LNJ8xeFGbWbZV70FSiPLguhYrGTWG6kKo0
HTvULvWwbwHoLK+I89gV3Xjz0y27+1EE/SzGXFrYP5VGXAFayDhYuAyLzmkxNv/cj4esXKP5rqrj
WMvxzgkafx9OnQ+epV1+F9/715/3zqh8+TzfQpaqqADhLLxrAWMxE4Co0uo4GLW1gOQ/hwCV1nHA
Nfj1J72TVS6fRLdZooejeU/05rtfNuNjmJuI5uxAwM3GTBJwpMiG9x4Snsce9foeLkPw8OsP/Yef
h7fTZW7Aw0Sne/n3P403EsG4B78UzWAnmmAkdrBi0f+49qYb7Xr6cUT5t9L1f/o0BAMOwlEUcK73
7mKGS6R7QeziUbIsptcF5sLd6NRyuO0y/+nXv+ySRfruScFfzoe4lvBRqr77MEyVWZSnIj7qaMyw
rURBk9GnzJcMEMnGOUXjbVd38jxgtTzMGSDGbdxwgP719/j7b7bZn1wXlZDPf7vvbitoJnfKO6IT
dYc/eAPhsdk4YRA8+U5Fas+vP+zvzxDmfGlzJGLfUuq9/K/WpKi25LsdKznP96VXN8Q98AZXUZVG
x6mJyTVzCx+E8K8/959+JCZEiTQYRzqCz78+RmmYDHHoVMmxGAiWw8/rPw1WNwzwsqHB/0efdTmi
Kd9n1+f2SvH+cKRiY5B9REhjjEttg9WK0qcS9XQVYjp+/vVnvVtvfxwHUUAo1LB0t98HKid56xi1
wTM0T/MgNyWaxVMWW73c/Ppz/ibbXI6dDMgWifnyuJp/vX7wc5sadFB8DARCjs04kHu3UhPomqBH
FBnFMfifsW7LGJgOpuetgAT/m0Hdu2dn+a1y0W3yfgIhF++fnX5CfabBnR8D0s829Hc1UnfGN9eB
NeWnMvTsTeNY02/W88sl/Ok1XT4WMTk/HPPG/7B3Xst1I9m2/aGLDriEebzbO3ojUS8IUhLhXSIB
JPD1d4DVfU+LOl2K835eKopV5N4wiUTmWnOOyTs0+DR0QNQP9RxBLU2CyPlCoEh5wiAwoQerkr10
Gvg3yqghzI6Tjv11NPbTcIRJqH9YRGkhvxrC8pRHJBDHplGe8NTzjzkz7v7+Dv13xym4MWHoszpA
zPxJWcvyG1iUbxgHaBbe24TwSa6HtkBoBa909LCdZERQAg7w/a1Rj/mVSVeQhWUVRcc+r91zqMLo
qOkSXoeG16EIGpI6Q7gX+sP+74/191ELvyOgaWkJViTor38dTWZIjgvY4PRYhuaUr/OlRLmuuk5t
//57Pj313LrAZI5hcqNJygPyaYZNDZuLApn+SD1tvgvTmcYD6AqxRASLh7//rs/T+ceXIQeweTuK
MAiDTyc1BR00PZ0xndcy38RBNCx29n5d8KjsYAqz9YAdebZ67b9Q0I33uhbqDxfWQq3Ntft1uAYO
OFecuCwKOJxP51zIhhgucikOfk9tmlLfwmNXoXYaYn2b+c5wPPNN4MlYpylWzBV7wyzm33NJhl9p
ivOHbgOq5HSrhtDG8ddilFy3herTtY2V86pIOtL20ta+nwsneh90XzwHU4Got5AQSkI8yQ9+q+Ex
loE4D9Jkwu3K0b4X9Fcf6JmYB6SL1iWp3KnfmEirMaSN8x0wQacHXZsMNxRo1WsBcOltxmRy1Rkk
a62A6kW0iw3RnKqyZV9dDU10mDuL8I3MT2AgOj5WwJVR5y4q2BYQShJG1necNc7T6HyQtxZx9ZpC
tfteEN1HyV1pCJkd8Lmr2OHJpokUb2gOp299wuRdd7F4j4kPtddVybJxXUVmEK/p+sXgz2Fk7EeI
/R18JN39CHyakRXcwJegBdF2X1sZ442nP86x6oWAv5pGGneB3TF3ml3vv8xuJKB7hPGVv/xtJ2oO
g/oVgq10JGjJTwvjMayd6Yr3TPGMBXG8+bi8kTcq+p6JeYdEDgxfPfsFsEpEx87JNsuEcLqQ1n5L
cGWz9T9mq96iZg8g2F9TyTKQ+mGkIiuArjKJW6iewPNz7SYRpEijTDN5dHXqfuklyD4AAdTPnJwS
+SZz+ZwRjveVpxroUK2fvkkzHKtVJOUU78N5Ebq5gpdCFjvOE+1NcIOGzbUtHTt9I0LSpj1D4G2G
nYq2quhI2IrScr4jnlITxpBLfYtHQN+kaCsSBM9W+q3wFFPTbBXPFol+xdZZxmEJzeIU9BluSWSt
CqkZ8M2EaOMa4cFAjXKFin0mhH1CJxWx9ZpWCuzYHThek4w9us+bPkGUtM44AdqnGRpC8p4CY2t2
SfOajLTZCVdj9Aoyy29llOj60CfsGGClGY9eknPBzBhpKDC77JQHxTacjXyjpatvsEq1O5X51iEe
56XdhsqF7ri8i1WSHs1AVucxBpCWUsTbeNStriynmk898I4DUp/oMVb+tnb7/LX1qvyKKJx8HUXC
vylnfw9iolm3S3/DTDNcosRwrRrAXCaEWaJtekSyhp6JNSWF2PIquQs1cBviC4t8zVW1n5Fb3qQw
/k6ZFe6SpHV2Y5/Up5CHZJUYPT2Aclx6r5xWkQdyjZ2+IM4UKJ7dEdurhPsi/c65isv0BuA1OuTB
0ZthIpqbF46zE2365EVeuUX0ZZ8LpPqQSGmTKko3eViaa3KqklUym94mbCj8pGFy3yXTW9jYr/RS
O8IVSmczeW4FSHSwaWEGX1ssmtUKwB+QWx3wVusb+xvS6xPwjyV6m6Kjh9AE6PbjMERnMsHjr4q2
B6WtSZ+SomQCdpc1Etj8ay91HNzpXXtnpUV3Mgb6aPPsXWBUL9Jst8z8LqRY2hIp9LOFTXiYrBr8
H17ECL507GQnq3ZraxUZsX/pRcEB1YW7iJome34COOpgLVlkyYp69VkBLLhhoeQSeO0xX+S+WTwh
QIyf8BmPD1ON9R3EdYNZlUr2dIWikNCO0vN3bq6CH1mZyqMuoNYl7dLPj1hFX8nYvEcVMN77kBG3
ztz3SFB1JkClAAZap01b3lJ2m9c+TxqdScNlKWDnBMHJibVIDny5yiuvW3umnzIVEdUSuxFvBD8O
/UOTsfXpGX+IQ6dqF5KevO/HwW3QTdrlDb3qZ7+Y2401LlqRdg7A8CF8Q+5P2zXbicwuzxCM8x01
Z3ELlaHbkcUe0/+Ox7PTw3NEVnnKxt5UKzsYw2/geDoM0ZXdpeuBefJYhTI5OS3rdmQWQXeYh5KB
mbF2YItQGHcFGu1tOcmvOAhI40Yz8tK7MGWVq/Np5VWW/UjIiP9Fj3M4702x5D33MDSJWmY9VkF6
aGCAXuPA9+4gfU1rp66btaFa/8AOOjyE2rJpLNCn+9lgCNs2MMpPrXKu/NI1r8JIjsQzhGRYirBi
CbPou3E93BVRS3cQ15DD5j9LXMoUEsd1alB9QEuN0ccPH7To5w0v4UIBux7c7xqC/Z0PmfwIIbMj
molc18BjCEBXXiJkY7EffaPA7qGGLZIc9ymfuvo2Vp2zIuc2O0ZZa19xBdONg665BUi1H4RgYIfV
FZ5gcx2VoX0L8V0cROs7lyU7GVfTLNDVt9amDMZ6X5hzs8P2Erz2ilNiomlp3Y6psw5UDbAyj8TC
M6xoqFcj2V0xLejnykSf35tBfQOJjGV/6ICfx6CQVdsJDjBQPrIp90Ve+S8i9yji1G181gZqIXRO
S1/cCCf8FShTlDP2dwp7C6qHBn4NEboV73TAT2gd6kFcs2Nv9nnp+2wArPpUWJPi6VLN1ZiVxW3j
CXUTEKt4cFrojbR7gwOpofI4BpWxGqyIbHdM11f084M9PfbyLa9a39vSsGm/uLFod56X5e+hKNNo
3fhNfTT6ilpSVshnn4Yq7W29lW3tFutQzEjku2geXs3GzUYmgc44xphfQOBbplq3CZEVKBUJP4mm
dGnqbLnj6TYv7e8jPoJN2jcEHtDOI8AaHA1d675+o8Q8nKAoGJsg5B3YJs68nwhN2rhBrm4tc+je
MpkzZ7cFbw0mAZnHCmeq3+biSSFc8rvvHnZ8d2W6RLG8J4S/YCunk8aDrSq2Scp4h8dUXWnR2ATT
iP7JiKPhjdSH4CXuQ+CJFSEixUabcyB47U1lQYgEFZHqYHikG9k20YZbMjW+oKZPr828JCUpWHKQ
sjarVwhJrDWrqPiagrRP3xw1pYPI+ChqKHAcldIHt8rMK3cEtV7kI++MGs4Esp6+9xCx5XWy0CNa
giyIXUKSXzb9BhMNGfAp0aoPsBbsaa2F3R9FCD59bVEdYlwWsIDibgYkUYTmDnEu942XAtqBRp1Q
N/XfG/ZG7DASEJpGyVWQQfotQtFAxAxLnKvEb+xq5dtSHzzTAaAibOfVsBvj3fb68YLZL34UFXGQ
Vs3HaleHT1aV0qDsia+KGoKsisEMSTFJn1gYR2QWechu8/bec55BY5JitiRhoddmUJXPpiAji9zy
ex+aLbD2agaog8lhSdOSS66Wm5sl9PmEcqdP+LVVIdQP2GMT27qQdcjlygub8r3BPnnVL7Fdkxcf
bG3Yu540LzU74Z69PF4UpMq73KKPBy0Y6ApdUSsdyGwiECyIwxi0iG1s/IjhbGbaOk+CTLXZeqVx
4MEP7oM95qh8VS7xYiTe6IfWs2Gfoo65yqrhnX6Mg/2KhC1vIMsypbCLRSvRpxRvLrQdygP4FCee
Z9nvG6j5b7miPcUen7cOC6GT29futgtTyFKj6i4EG2WXnEZr7qEGclhwES+kSSof9c3omQRquto7
CNkm6MYHrIQtUdw9cCWbpeCttjq07QXEG0RLP9WS1taQgbm3PHhJZRt+A9tb7uSS8KYaagdk+x2z
sbvrHeM19VwyAwiHwSJ2XZXdCavRy1jON30enVTtPTUyumLKpWC05Ml5cn6HnfZsETTnEzjXsJpe
g9R/Dc103NMNz0DdhW+WMDuyA+J+ExqWeIKZKbdmbb/pJdOOdhCTfGIfC09iLbSBy4JQ0okPV4lY
vHIIG1KPqGqvBOa6bTySoTc783dNsJ4HmWe3ZKyMAM+n+IuJUJ5gChnkJ1c2qCaxZKVLQJ81b4c2
/YpZtEP+k1xE+2QSV/XYBi2gEJL9ABYl2CPpzsp26L8atgy2ehyIQ2YPcyF2zTjQJFwe88k8CZqp
X8EHVvu0bL2AHJNRHtPWozw6Zst2wg8TjXjFYgmdSpIcZsubL2oQhtwlpb6HCEoohOcTtGE0BQUd
tECwI/f2YI/OWQVlhwUEGY2+LeiB8Xl2m2evgPI9qFaZFaljXCpGtE9EkVxR1XQztTKzwgJ9FoOz
y1kPHXyn941rtJGQYjoI0AB88PSvvG5ky5mH6Vr2dvQS0AADXuHxAPKttBigjbERsQM2Uhs7qNkW
xQz7flMzvVBnWnoaU91HLz2woW1kIG4jH16cs3TW1y3vuOegjTCJuQDR7dQ3tmpqPfM6M0Q6bFU4
se3ofaalscucdWUtuxMrxceYzfZ4k3mTdTEttJakuuenJB+jl5iepNjErm/dW51QW6h47ETieTCJ
4B49caUSHFYrJ1QorBLRdF/I0mHpUBgeafWWI4+s7flow6uMbVKzQd+IKZ53aBjYX42e+uYhVN2k
kuUf8sfmlrjmdW4N1REJY7bGHyCPdt7xIiXV8OQkAgVixyY/gGJ0/ujUfHzf0LjGdqo9iTAcfD37
hGFv+m759eNXQtKw7k2PbX8NG2zvCzEfbPTYr3h92YNpaVMlCJzxZpxZ9hhsNun1zLgCwpyLmcpE
gEpV7e6jUNwURJfYGoV3n1M3Lsq0MYlJTsK9gWT/VJK5fgKXV+09tN9fSGLmBNKMT2Qeme86Ci+3
Ii2sr2Vvcter3OSYRy2P2Az1ba5Z787GIh/Ne/TTzYSXUZucl1tSC28E2752SJoagUnW7lmqsbfv
CU2RmyGPxnyVzlRFKF4yGSwI18iUIXzkQbTHHJ9zyfg3Z+MS1phjKf6hVc4zKorBfA6l7MA7F6Gi
JNNCGSQHAqC+ysfRhRqmzGthjYIoI5yHHUlp54LQccI5GHcYa9GyI4dk+a+K50IWM9kksN4IJVsI
JX3SRO8G9GqKImyz7op+uSZFT5eNdvsd90qTNTNw2ShSrgFWzlcIyat9vZTiur6ar/wpGm/mYgxI
fUTy77mMAOWafHY4LB9YZN5DbIfGNiSlZFHXUc/3kZlrAHNfS5M/IcZcHv1q+b+14mpZnmbAYmWZ
rgY+aDvBQRObFg3d18QSbrbJVR7u4TxZ96RTWhfLp866+Sg8WYYdvc/Qh84DutG9M/OhmUZyTimx
cja8zocnhbz4ElpYXwacA69I6fXtolTCbpvwCLtOT29yxGgeESb2mgMkwb2kDWc1dUOB7F4WkXXP
5oAzJIyE8leEhZAVcDRWe1r+9oV9i/yiwuXyltiYiG/nMpHObt+PBLmx0uLA7S5PfkDyaV5bYAPE
O/fdcCrUFB0VJddy1SPMfJ0nKE8mFTnV8nehTPMzk+9bLzoUpFbK1kM13yuMH2hhyevoBizspuLu
KNJLvnwYkaN+CqlYVGRNSmK04xqhtUMJ/Koph+hFjmih1rM3W2cU2tZNRX7uSRQOR67Y+YhNxXS4
N1GVoW2W3GKxjIKxoTQn0IGMK4RfwzoPFHvCMewZJf5svsVm1rzSijTqNb1YnulaimhTszvd9Sbz
I3k+1T72YuNxZkPw7kcNJ4xcizEoTbSyvkComsY2SuzAmZCI+otZDgM0kX9eMvwMPPbJhPpY+mtX
p/qbHgK6UB0LckkplXCMhGUFb0Y8TxerGyp4sKp/xCwZ/GgGN3oH/hOeBgHDDOk2byas5AReCX9C
uFMxAoawjV4yT+AhId5NRvDkKHBjXU/r6a/y8/8KHf4gdHDoFFHy/89Ch+dUxmmV/iJ4/Ocf/Reb
xV4AK56NyJwi9mKx+xcf3PkHgkZ36QoLQSf63/ngYFsE/VsTIYPn2ZZJG+tfcBbvH3yaE5g+bV0b
MeL/KN/a/40FhSUDWorPR3IUy0rj1xZGMIAorKfYOgQBKqVxNdQBZVOgBwS8tZd0dPDuRN+mKoCh
uYjJn0xyoNbugtiEOtZfs01mDpUAOIUfWdFW+iK4TRZAJ1rE4rGuAG+u6BkfeSM8UnSC6Dn17SsK
PxJeNkSQxU8gFKtnW6EibMoRgu9gG/KHiCoQw0kcXqh6idfKbBe+kU2SE9ZMfgnSDERmrzZ+Etiu
n3Lcg/rn0lLys1PaueM1qSFbWXY4JHR2NrO8CfbeEFW0S914md+M3r3ulW1ZGzuhCsqCB1omttph
2xBbBweQmL2uTFt3gzpCX1tSY8bJk+BbkVMkO3dqCLgstW0fLD3Gl4wCy5q+ADI603bqbRSMo9ih
8iOCu8vf3HKuzvGI8UAEs7sR0s2/yqyrtsKK3I2BQgZKtTM+szOd7mF8W/ERIRsC6qZsbkm9Nf29
Xgjrph6MF4WzYNOzj39KqPBuMCYXLtuXofWfmy4d1Nr3NDi2Wc6ooHUWIR+NwoVk7s+usm/a1AFe
Z9ClfJRt4L72DWr/lVeMzYsbY5XwFuk50s/lKucW1wIKsvUY5hDhkMiPcKegReJRaRZFNwr75W2z
sKA7MENLaGTXoNZEnkbCoBhYQgQJcZ1rQ7ZYokcSXc+WLNCxf/xrYWXc1wg/u7dq+4rfm5KSv8Fg
nvuXpoJUbYczHBqhSLjKqCCka9HjnVGDy/xfJDEcsA/EO5mxEAIrBSrX6g30pDJYmIWhxG9hW4LT
+HAMjH7dz3utQjjHCym30QBN2RMGFIZQdLKMIdiQ8yyt+mzHLGXXmTtzQh96fLuVgORUPkM/ZiPB
AYxWC/7OjzOuLu8qgB3jwpenGpETRzFJJ9sE0LbcDeEXnn0dDQtxuVORGR9VM4DVigly/AE30Vin
+czP8Cf42KRuoa0VpD6269pgPTysPOwvAJ+Dio/X3nLywawg6sIn4wpK3EC0rCmJHT+Y0Fov3ru5
U80LARbG2jUaTiKiSnvLm9y7fHwjhUyYaIMBZhtAJmOzRVmXrmlERM+jpGC7dlxBUrs72sOMgdRy
X81pgh/mxro+e6ZsXlrbwjPeQsk4xGkm3LsPYnVOM6c+wiWUHaW/HuJ3ay9c+9hhabefSvwg1Ay9
L4SVTMbzx1EGxdzHh2JyCex2LLYByKtwotBxcaxrQDzE6RY5JJlV5yF4oAwwtPODGokN2dXFckvt
D1ZzkE1md62msD6zWarPk6z5OZwWcttfeHV20uk+rxcaeoi4cO+PBTOUj+H54JamNe0WyOQ70YeM
yMwzljFl2QANYmEE5b7uh7E++1apkbg2uQallmMcUqE9H7rZG+95f+vbIYNI5DDSSDGse/AmRVJR
7qbd3VxU0K9JOQomiGpGS7iejbCyp48Ky112/jXbmOichVP4zM0kztFxWIhlyaRAjkuILMrtO9JZ
Mls/DIzifUYc5m52LFTTQyxgwKrue2Y4lkM+GtD6Iiz0Q+ARzkpViIFty1FyMlyAC+oSg7MjkNhZ
zbUAGapGWTgb6sCkgnHJ8I7pUPiH0Qr97y2efWdrUaR2tm400vJidege4zhzj061XN9JJ9GzpLV8
8XqsGnxhyYaItTAkk9iOt4ZyxhVlNConGOmbI+gkZ493J0nWiF/ju8pqqvtiqJdlf15Qh8O3ZD8B
/PF3Bi3gn65fOqdIqvSQDYH1oxD+/BzEtKFx/8FmoF2b/nRaPT72QkxHoIq0bbKCxOjUeJKZIZ8T
26XF2eY4QoowgG9vAfWg2lRcLE1Zq6AxuzODcqKWac4/0UhDiMBm2J3ZjvsL+W9hSJQLTmLKs+6M
L53Kcgik5tjPMr8qBQgKGhkUuaIPMgUWJP+ygBCkB7ZCfBAs5g+ahZ5aEP8L4qKAdQF82tZbjAoo
+/Jg6KxLAbazvaP5khypx+3V4OndDGOZPmVOnbgnYjw3+uiWpiSzyeQj/zGa/p4QI4JwRoTYKuyI
gkdB7lyaHIPmU9Q49fOYFPKhGN1bwBTtPZgvyH8Ire8jy/IfKp8tW9HTBbtpUbAdUh9QERxl82ts
j/rsRsHjHNvelx6Z7r7WopZ7MVZ1yPOByekwSB1uc2c86CYkgKKxb7suJmCdEFWxJVPSBKQ/0/KK
2AneEYCOKRiA27bIJHbjDKk69EaFnbMYTaJjkygZKUjqEiqQ24uMvkjfl4epLYp+bWBEI/ijrdeB
NtWjjbT/JUUVSj8KO/5Nn7nkW5k0IQa28t0aTMo3zev9DMijv1a2+Y2udrtwQugyWqNuvDUeK3Xp
vBlXBt2lhyk03POkM+sutzz1PrhafpvCuG5ftTKL4S5F2g1xVc75MaYlsG5a+dWe5uguwbq3yb0c
nn9gkdqjoGXhA1wNQH9PfecYN1Iqb9vZDinRMLV/FpQEL+2ckoAlJkIiU7o/QerB3igT7zZsQnGj
+zEmL6pKynaFaLa59o0I0UvU2phZe9O4c1GC0F7uxy2Xy18NrqdPJElV39JeuWtRN0+0GM0TdYJn
xStxC8UYhVFmvlh2TOEw6y7GJNyv4wjjgmduosETdRa1oSRBROHGN05Q91e9Lw9BT0Ra7tNOSkyr
Z9asG+1exkS5nCHONWLqnALUkN2TUjYZ5IswVMw0uZRjUB/swvoSZa4PrMcjVsyGcAKhaQn2IxHK
aijndnbjbhPtARpzQoKmY7f1VpXHK3yHkNgEdm43zl0Qu94trQX1UEuXPF5ZDTXnkyi6sRrytBqu
UK6IFXHPT57ZEiIlCYGyFnc6rWKB56YsH9KsHqoV/JdiR6kg3Wi7yLptY2pj1StP0Bslyuy2xAe4
ywkLfzSlHM5T55hfDMkfDl5cXzEDQSOgWUWxoAzvHGUO+4ZeDz/abnPGU9RCJy8JiJuqbtyyw05p
Fo+1derdrL8jD93cyMg7BiBILnUORI1slMhbQTN4RgbylQBqsgCFFbCg0EP8NNDiWfmdJv+77RyK
HaU+aJNMbzdMgh3JGNwHmCgjiQmliX0HIYcHeD1PBE9CqXKEO7SHyIDj7VgkIcQxvyz2zegGz4TW
0lxqtHyIstrfdbqNsi2vw/EQkMmzQX6Vr4jbXJmogQGheojFgFm7Gzb/3bl2J5e2SDL1ZzQDxK/Z
tnZ2/I2mx6iTgA22GH5kbe+9B0UyblO8xNiSQ1V8x13ZHkIZRttiWVqhjJYrCqotzmL0D1h8Mw+7
RNtAZRrYWPdBfzU2lr2JpkKtp4UmnyOaOuP9Ga5nPKXOE++3/EpVhZMMIAR0eZspOn9dLur7vtSx
d0+0rwPH3QiXbPiMZUE1um+5ZZvxjpRI/B6DuTQJwUMQEKQf4qHQF3Iyu+3U56FeZ11A/hjLgCu7
aBCiVZMTfyWwlfDq2SHrLnJDelBWfT9H1JJXyAd3bd5PF9EJcd1WSQsCuG2NTV8LsvjqQp01CON9
UKX61hKqe0zG8tSO7bkJZr1pQxtXCPS074j7zP2gWnmycFHuZRw8s1Abd35H5c6X7l02TAU2bCh3
+S7TZVwQ/oaWcpeG8zwt2HdCgOuiIkqwtL35vqep9KbzssDBhedoWDWEeqCiIyW1cqL5klMyL79P
FNxvaW3ON0Yyy5Sw5VT0b4FqHukSVrlPiHTvRva+NJjcjpH29rT7fCRDxRegNTo5w7Pwo4tTma9q
DBs6dizk0oCxcMTXjQRhzqZ8S35mQtwganTzS0qyQijHlSRX+bZuCF2g2LmSeN1FM36ZExpHriOD
2L+N7aZFGTAdVckbdDz8207+z/p3lIeOIIrNcojwWqTwn/RncYj+0Y5Z1/pSusfRYScqUpJTYJl1
P0Jp/Qn2LX4T+ZlL7hfqcGdRwNofgrjvr/dpFYNKtv4PPsEJbHNXH6pShheVsHTvmJhfc0OhBrLr
/ntSINK9joegd45SAmef1p1lJOVVJjIQoB+cY6+lTonubLCgzHkktmApCJ+HhESVIa9ZALpzFbFs
Kz1yXmN8FGzoXTU/2N6SpoXaTR7SvmeZCSbwtRbDqB5wYoluN6P9GEmMRV/qfpvZT6DjCfSC1IwE
MT1OvKR7MGM8lr7TwMwCrcCQqd4BnlQPThizoldtx++D9W5eTOJp9AW9JA445k6TDRaIxLsZymG3
CzM2DvsgJjxr4hfljVs3ZJ/IhJrrtrMCIpuWvfBHLMzf3/TfBJ3AHDyXSk0gkJH7n6XsOSvkyOuI
pKXFwI6OkAn2BkDA2K79/Rcto+cXdePyReHSxab24difRxf+UddosV4fSOXmFjdBSaR51XJ/ePaW
AJ0lrC2G/+2tZt6yL//Tb190q2CLyN4h4PSzt6MxJgsbOyowmTX2ozdSM01BTbN+LCRSMYNv9ZTP
JsCAbPknrL5l/Xbuf6lZQzwY2Bk/n/uYCXh5kawPnUUg/Ir0JUKz/Lwljivr2Da71sKjGNypPmN1
ZI1qyqpn41fFfnEgrNt6/Lga/1ve/EN5E0k/2t7/XN38v8VnM/dff/HP0qZlh//AGYQnfFHSM0Ey
xv8qbcK4/wc2HsqWzGIouRfX+D8dXL71D4DF/DrPFtpJdNP/v7Ip+F8CAwmyX8d3KZK5/yMH16+j
bDkci7IOY8VitJlAsT4VNv0BfHFvuj8T5EDZOzlxkWNuxpFNt9oohQDjOSuoZO26yYF/2IE2Ft91
VDTVxQKDj62xMWiZrfKWFgFttjAy0UPBe0z0kzRLI4Oh6cIvIN4D2u5ggDMaWvoMTtFPs7NJs76z
byzfbzA10x4xRoi+PVNskfUx6VHuFKY2r7/eRIzkgCRpEbxRQQnpDlDLCSKkn1nXpGvWoeDN/mCB
+iTyBibPc084JSpvbO8Lx+zXq1N3JEsounA/m24cQkA1sZ/AxpCu4+RXYUwJwFhrC8XMe+vJdHp0
fQT7kgV+LzmfyiKS5OnfxtZ/8761F135f02JHBLufvx2LrVw6tsYXH49pKWiUdadjH8w3eJZQowS
56fZ7dsO3oaBJJIONxwhK1vlSYPZPc80xEIgP4gWXmsNeIfFcU86yomKZGcm2zmK554QdM2t2Co1
J/NzIr3I0FtvzlvveiZ8h18rQ7djvU8+cO+Hf7DQ/Po+caEKLGMwREQvrBC74ye7SZTkOjXyovpp
jsbkPQi26fV9SQDBfPv3V48n6t8vHl/koLrE3cFugIv3m2i/QBcyk8/4w+FuW862KaJFPG6b4Bq0
42fuzUi4g5OQSCMKQ60bK/aH+zwVRF/8/ZH8uoxZTpl1kw3NhNWTv7zifr2NFjtbM9SZ92PoeMtd
i2bKFInagJV95xSzxxbeHy7yMjD+beDwjUwmrhWSZkGPnSnp128k77zIWZbaP7QVd6n7k9YkaqNj
hAA3I7CuXU67mDzyb/7qi/1Hl531+7myPrTNYPH0McuZn6wSWV1b+TjY5Y+ucEXpH1LQkU+FrXiY
14qUz7i50eFM2/xSp7LyzK0YIOE/Z3QBGwSPZOVptlRs88K7LPPQt68/ZImXHKxcMB360XVL+Yd1
7W9DkvYRDA1B2dD0GTOfjtmwYsMHZ+V8L/pW1gQ+T40x5KshIOJq/MOd+f27GPgYrjA5sbANPr/p
HeSoMszy7rs2wz6YkYgVwUBumpEyJP5+2P02CAQmnBDfMCMBk+XnCY1c24CoK7P6Xk1KcnGlEebZ
+2BNhvhak81GMnVUDrX6Y7zL7+dIwILHKgZ+j0u76NO0FS2+1UYK420WhmXPa7p9KQEvftAkEmGf
QwA8EjLPzf3XKSkonG9aKWXYrEsDBvcjhoERvWIS6Fm9EXy1hDDB9pjOopxcuJF/uErB5yHLAfog
y7jx4dKO/DxkRTwSsdLLmqC21OZRJAhczbedp+GLrebJjKdhH9LB8a4N7LCMjw6iIS+DypsmJssw
d+PpO/eyzN5ZKHNleP25OeHjg0VO3PtfE7AbNcwuQqP/+trFIblT66GkUK4wLNIeclYVVTBewzDS
Bu4IDudliibRKOEL7UkXwV2UNEq/ENLGEmLVwkXlWmDVdZjkYeJ7bbaz3ZbkSGRWIzvnBsx7+dMb
eyu1Vg7CgvmWAR2Kr1UKD+MZLFXGMVoNsmsES1VvfSXCFOfbtqf6ND/PyvGHx0G23nAPRbfgd5OK
KjPu1QS7YE2PUBPXuoIXluYYLZzGYFKJAj7DWdVmBv56N8EhrMSqGwkJI+vASiN+BWpFV3p7MehE
3anRL3mZTS3aWLXuKHjE0zZDpT6gqx5Dfp3kouXbjBhx37VDAmz7gvJCDIfIRf52VaALn/ZolnV1
Tlpj6k+97jVjSQesp6cNpEZcLVSQkRCtzEgt78w2iGwmkSZoVUdsO5T7PD/88wREBioFKSAuLC/b
kBdmcEEFuoTp3Ol4mTCL0sfst8X2QQthC1cD6tO6a/JM/usz2qY15BbcFrvjNUOuRpruJLPgGvRO
OvHVukmYiCen5pyIWlquqguujysnggbr1mEcFd4f9h49u3xgecs3OobPqg2oqsdlaSa/5fSYupbh
UoeKt5aT1xWDJkNaXt5XRM/7/i5zaB0h20a1zzNFEnDIqImB0HHPHG3ygU7gW5G/U7HKA+dk4A2a
vrelRqO4rvUAUGQtmO+t6CEoTHTUmxlVRzGiCasGOmMoYJe1W2Zph/9HuFuxnEQWNp6+ap1oqOIt
EXXLffftgVlgK2eY3OUW7N0yfqXTuvwUB+BZB1RoVGrxJU61y6PQZ07AT0as0DEtxVHFIU2cPf9x
7LPlWKjykSq5RlTAIzgFbc5IcWaPEKwBptLSuCtTNOJrHYFtSa87N2D8U57hB7gvUPKTVeaSbFig
qy+5gr0eey7nTGuST8JX4hOnpTRJAbvY9JYhuiyth8cmqPhnawUFD7Cfocu6Zuk4s8pA/8xzPslp
XiYPyNH5a9Y6cnmk3XD5UGn+P/bOZDluJNu2v1J250hD6w6Y3fcGiJY9JTZKaQKjRAl93ziAr3/L
ReVNMZSXsnrjmlSWOkYEAnA/fs7ea7sW34RHqib/GZDzTfcyzUG8I+WTTU+46Gz2WXk1FS5Ihl3b
IQYoNiu1mL6rnTRFUtrkwWp5x9kvNIw/M+8D4pCCaYv1XeqVKSkSCJDCNPYeFrTGQXK2xK655d5G
AxkTKrXeessyc/v7vY9wYBeU9Ccqtj5VC0xQ9Mw6OtrovM0NXgcnvamtJAVCTa2uv2EU0otp7YmB
7yeDGGGzSBdMwi1TcGg5fW+oCwJTJO8RAT3fDeOTtEaz0AN1AEEfZUtc3zFsjNzquu7rQKeaEkis
ih0LMcvNbqB7gsY9bsgTCOg3CB8iHMmBQwKDMhs9YD1+zjIrvqzKM9xEL7YLnzmAXbTSU+4S8lrj
Sy07t+T1AMhT3zxpppcUCUGvJTxzifR9qQ0s3EORk7Z5fFGv9cqftaCGOut69RyWyr6tuErbUid9
VOFsAnhrr3slbJZcaC8j31IFnJO9gHwYxc8KWlOvgkCPA+5cM22iYdqbQ6P4mxxhWv5s6CK9LuXm
VM7vApqu3EgJrXuWpwYlNNdvSAxWB/JYJM+CZQ89N9TUds5SE6y5tot34S8xd7pf9CtvnGTwkZd2
LaK8mz3LJdvRtDSSXb6MyD/ud75b6E12GMaW23EG0siIXfrdwvqw+Inh3szmgjYXhlZJ8HHTDhUf
ya+7ugvX0tbVimmofPlS+gT/Xv04h7Dq64ujyLOpg0PesaoSLZZkZGSejdmKZRzEB8gpsLtVtHPR
kbV3UTvz4dOazX/ZTQs8yYbxrTK4SnWZSB7sjAgWbh6fxjxX8MdtXaZK/9ni1g437prOunBG76KX
+544ufXRMrgrnR1mUd0vpeqN8SBJg7i5YeP6eOxg+SUWAyMbi1y2xQfWDUYoV2sRn4xKMQo0y7m4
DwCqZNxDXZu256JqIEnCPh+bL8Rtt8YFgGLDvYp4p86mrpq0/ZSy5qKHlFVdPLvIN8ioq0XZPSl8
jYgsMV6YIfPhob5oHE81VehDJ/Qw+hEs0I97dDH+dI32PZr1eBDk4KVTsK0imRkma9PyHXUs8rPf
rhm78NS5MwhSkl0oUtcOE2ToyqWwgxBz1TJ8pMs0uncCVaIbb7LWzRlkBIW9RDWBFnz+iPuUiIyz
IWEnK5DAFGpdt0FarGaHnRmw4wU+qwhc05BfKdO0mv0UyJgxOAXaeh9nyIPY+OiHnfeY0TH1oKGx
NgsxhTX2LKxLwdYgqSTD+8CIncDLIj4iGRq2bW2q9SIKKtM8WMpK7D0DTasawgHHWbpJIsczbpu8
Lt2HsW+7rD6YjVyadhdgZ53vwXU5w5XRD8DNMb316+NQcVeHCBNE97DKKWYKXAxCds3Bn714nUNz
kg1OxBnM5SFKB4Lh19r1yzrESuJgeJAdTkH/s1VmfvWc2E09zUwrUXh/DTLPGREwIU+Uoe0g1DYP
oIVbT4uUTa8Qh6g0cnEdgCzL88MkGk22+5owKxgCC/ovyUf1lvnFsoqdcAbHiK87mw+T3f6ovk3c
q8J6r2JyNHtCDVK9oRI5Uzbeg1q8pnG3mFu6aKKeMgHBHEm+86jGIlPxwHTzomvNykA0BXbYmSe9
rQQsJDzcra/Lx44NnMchcRH2i03pmbrCTA2ibKJ9Bn45RrHgkBziX6xtbFCSekk7sfV4EI/ZZYbK
I4zlsEjJz9yPXq3rFNHn+uQgM4v4hw0+3rIIDmNbpuJP9BIVb8VqDIn6FIg+vYZmbD2WSa8Han0P
6oerdIBjTBWsTGo3A6KmaljLMszJLHqRoSLFHg7fDTKYVYnVOQYuaRxkZtucs42zcixpfobUJQhb
GAUSMsCCWBY2e7TCfkJpoha4ss2+qaTeOXFsz7xTcJiS1x4lzeP1jkQwLMqbOgpmfpiZ1aiTQkza
ZHYfemi/rCi5ixWx2Nhaa1/DpGt6q3tiLqfr1QDV0opAbyQ4WKm2qvewByFAI12a2BaHBsCrc141
UpcsTPX0NRrqSgzWNyywCzE0qIumEY+0VdE3CGWDChAbvNl5XH7WcOwsWIR1u0f0pd6lfuxgrlVz
HXMSdVjRRIDGHaI+IAQuZBMTulMT4VRy6ChGJlSKZSbT72DsDWy+x7+uxNryCIVjg+aN/lCV8BNr
aCOlu82tavFRNRqFvhVTkzrgvVfOkfdnAcsuP3/5GtkwLeuR49843GONmPnEDuBTviPE0NLqrqs4
n1Ryu6rMjIKPUy69LD8mjYhLdQZgSkz3q7R1FWutjW4+dR3MvOSsMStdVJgDCngVKnvRZ2JftNws
Jf06ayYGzOzksHVzmyolJvWD7XKqm67zjmYT95N/uw6JXaeXIpLETxyXlakyPFkHbnGLhIYi8x5A
hH5EwKjphhemfv4CEXy6ULMKjsZpa+kbzMFW3tqH1pakvqGn+767JtMEMgCQtKJQ3WCppgokjV3X
m4PQ92OEQI3K2uQKZN/QulT8gt/Xf5uqpFtvVYEe2t8CuKIZukkSqUvDXIyxLuadRr/bl8cjHzy+
l2JUBMAcOsKbh/KSxJgp/jT5Kk67o2fJXPJUQ17nNk0XagLiXjtX37tFZeMOBTocT8M2LnrfYrDK
jN+hqFX1wnc7klzDa1Vrx0cwte6OHoylS+sAudH0PpZB2j1NHXKZMuzzEX83pkHlOpeuIgQIJoBn
c5+Vpq0PgVnD3P/etGb9hfRuQHnJwZPveVhgr184jL+XC9yxyzwdZttp86cpsWYuSvRS+fSxOVFr
9JhB+LQpREkKgx8nYkwjAYXBHMcYuNAhtQ6/IhSOxvFiGMb8xZng/t/CwcR24iR40XQ6Rxf3xtEX
jTPeg+wHasrghkTmWwKh9aFbCl9XYd1s6UO+RE3Hb8ZNzf0R4X3lWwNwqTsTs2+sGGW6yauoUQKv
Xh+56nrFhVfJmfeslQ15zPr8wO0kPF6e1h7+UX5sw5osjo305iHZwZHg1j9Cx0g4quQ+ddTLowfP
QJdWhVGiCQ0X0M09IdzThCQSiYvSbTEjchZ9S4JBUdWNyZywarkgqz5xewFZZGKjLKkfcU7LcXMF
DtGleF1URqR4Us3jOzGT2X3mj7NVHP3e5kzBxma41AfOPEwsnaLIa35M4A4da1XWVroSxXbBKo4s
9fupEapVzlOKI4oU8CsK/lFsehpyNnCEeNKnwJeDBSYW/abrFSZKvOEpWxhpDf7Kided/IwbnUOS
yd2vkqriK02tUb/1sUI0XO7mZIyGYUdakJtfyYbmCH9xXbijEGfpBWvgazSSzUyyUIo70Uj7lclA
4lT5k1PP+oSORVWvHMHc60K3hC3EZ3m7a/QPPSPmheSFMNDRPLyTlqGPVUlh1Vef52jQ58wpMYrE
2xoucqwg7MeOz/ublzztqtGmIprUYxLrWnjVTnu6BMVVvjmI4bMnlJ7evNwahW/oXuXbn+7Xl5IW
Snr09wyMNMznpH1Mctk60Z34nLqIC6k8hetMFIUs1qxdb7/W927gz71qyF00Xh3PlsQv/zqV6k0L
XlCRO59npxw5yIxJiX8AdTPgfuxvXWmxF66iZtEYAYj3NFGmovWLTTPYnLvpQujJRsCRV689Lyvz
j9kH5lp9RKikh9/kUopW8au33/4vlwoFt0lha4Hps1DE6D//SaIwAzQdYiW9pyG1Zt4HG5Q+FrK5
coR6+6V+uecc+t0BoyAmQQDzTlvHlFGpXVFAPSFtcsblGC1+ph6tFXm5zSE9Vr+95U5HKFi1LCls
2+M1AbudAoc6JFV+zKzgCTm8XqOGmYftdkxZ2d9jDdN7VhRQ71NMLPz6a4Egp7thtSu9s7c/++ll
ZmqKqosmLWNSsnJO70iFMHRSQex8oifB0XGBr7988Supj/Nvv9LpVbaBK/FpNWdJMkE6bV7nFIa+
Y2XWJxSlEtlUU+ijeZpxUjvCwtVV49sv+Jp9xoCGuKQXzQPoRYqmkzsIodvKYrJ0n7qKOVGy65A7
sMyxKC58r1HXFjPu6DRekmAjcy9hZ3z7DXyn1v38BFJqObYW9yBEBibu2K/vYU6JSWE1svrUJuYS
VztmWSuhdyizguzwUrZMXaJLY4Qiev3+0RQ3vEG3vEpBpHhypl4uTpl5usVD63/hKSYx1uG0sBJH
wJbQ56r2MbJCK/ChBVv5wGotlac3y2kZa0SLxNfy4IcOqxO1yABXZPliKeBT4JZyWnQ73GapPaCu
mVp/xcILY4NtaOp12WV0tuQU06cgrYZQNCm1DSwbvcU3TdfwtuRLg76ntGfVzHNbF02QS79XfLal
i+UoAxekKU6x4vr7cdbRmbSnedJNliqnLfv25f/lhpOuDeDTk36AcP+XW3vkZJEY5rp8rJPWoWaN
m0EfgYJ10BXAj5b12y+p1+9XXzhLbfB9RgNP1kd28/oLZ+YEubv31ccgFrrHOKYEQV55vrRz49rs
QStEoVsEI4eo2SLyhSZsUep38/bbOP3kDl4yk5VTu2d45r6Pv39aOwmVrBTfZfIxr2l/nqdlN5QP
gIzt7tLuh9/A/k5XEIfijARv3xXgdYHcn9zkwjLjNGn6/tOEbH999DKpb4ssa3Rl9fbnsk8eaX66
LwWCcCGZvDnkpr6+vrGazaIgNfih6gfT30a0L4d4H9NG5aSbQsbhWWDgXfIfScOG+3L2nOCRw5oH
qq2hrUsLhiOPnt83CtEgfYQVx+a9mRJU8mciWQS+QPBLdFtrNnQbwMf4xUM4+UK3ifOS6cj9ZFgO
H87IPfYiQu30pMiaSr1ecyDI5/bMMFhHC+zusK5+g3Q8ud5cA3RMjslz6mLK+GUQ7HnxEJRinB/G
MtM7c1QzqsCsrGpOzm9fb20L/Pl+1t8pixfoSORb9PVP72dVo4lsLDe69936+2uNOGWu8wlfA1sT
Sz1L0MvsvUCkw1WoZnzAEHFeftVNo+4QGMrk4nqu1P1MzoINK51d9hEdBSPPRmO97HlUSUJKmzJX
h8UZOTDt0GRyPE5XFrVp/2Pwx7RID5FAh9k8O6tvrvzZVJf6C189wAF/Yk2gHJYvrYnJogM6bImg
0d9kZlG1AIibWPjr7dClurH8Y4TGE8m9mzHzYN+LIrocuJstUPz1b/Zb//XXJ6X2YNqm9ll67IXY
IF/fwi2fYPJJvPxCxLf8M+sqz97bjEePIvcJSJ2LZNgjPAsuyFwvom3jRtWR0N7icYpTbFaVP2Kq
7mMHpD74xFBg9X+IOL/2t8Xcw7BK/Mk+pkH2rmTU9gXUQN+EojPAdDDLETfoeeuLxEz7K3akZOW0
nkz51sAV8WFljjxhekE0FzZAYdwtXcP80VjhO8EImRO16YPu1mVXyvduYUB1WrppOzRLu2MmXjyS
sOmeF4XNlCBrBtp5da4Y4Q1W8QkdgIfLIcY4Nq6taW3Bm8h7m/35qUlqy4OEJxJaGHHfH+yswjop
HYI1HQeUi28abrVFntp8zMegfybrorsTbt9TFkXjMSP5e8+YYIEmwrwIm5QKUpT1bol/nOhTtMAT
DZskyz6MgDXpmkcQurAf1fdrNtISc9G10u0z3A2A0HfuAEHRXob+k4WF8SEZPdxXsygv8L2nxPos
6cXbD9kvNwTll1an+UwyWNtO1QSj1wfAF7vyua3A44dOgdVrXzpElf5m9fz+k/7enbj1OE/ZNvN4
QLvsU6dnq9kuc3tCrvJsKZ0P6NisomHNOQBLQlLI9xUG8/dpHxlNaBYeyCVnIpbxMKWe2M7FgBoK
DZu4wWEUnFdGKx/Yhkihpd02PJYle7pN7D0288Fy35FMWn0DkexfVnQt34FNtT8EGce30IITgjsi
x+tRBny9hiwFTY2cEZWlAvpNXbA8ZzWYJjpIHXQPz3wy58HZrJyr/q0S4fsV+X71KdNcmyLt5GGs
ab3J1ourZ56V+Zb82irfiaLGsys6Uzy8/UW/XkxfXkwiUtQlFvXzaTWI1payuguqZ2x3Jfqs2by3
KnrbOChyuA7OyNk7rst3jGdl/pta+ESEx4vrMoAyiBsAI6V9WhJYBl4O11/WZ4IXucuS1EkOTp0V
x3mdnyorKD465GdsRztm6EGymIA6tXjV9u1L4OkL+uoWlFqsqfUgYInZxk8KJCuPSsYHiXyORwYH
tNNwPs9EjAbbninJgCUKnwkIynkMcZmVTHvq8gjSILiaGjENhNXFxs1qxe7RWRcaZ10UfCpT+umb
Ljeu0qWSpPURE+iUzj090AKmJHdnKBiMLZt1mBm7ZHUfbWQTaBMAh++9gkS1iCy9diSpuDiXvGMa
181NSUTjAB26Hz8vRTI+mJ6dvwMMwgYhZkvtHXtQY0giSnyviiDJNklr8gGSGc8h8WKMADB6ZgxC
2BPvXM/wLwkmdD9YdLXx2OQ5qSFvX1x97U6vrUt3QbJJoZM9zREYaQnzvcvouU1d79og3fSxSZ1l
2eZtZV5bSjuC3n7FE3k1dxVMAa26RY8Emxhp3OvNzDLtoivZOr9mTQZU0nAMyDHjYlzQqMz2DCIG
Vnov7p4bBxZrGs/DZZoG5jty+pz9b97LP9xaVKJoepFk2bBYTp5lx2bWls8qh4bBCVRnzmWf0REs
zKWq6itVu3xe+zE6g+3zeSG8A8CYmJry/+OSILKnMHPQRuLmOLkkaHH6sl9l8RUUJSgkAaLzloDh
pLhMIbLuzXUK7ltE5nvwpNGOAOj5Y+KDKTomZInf/+aa/MMt4WuPB9I4G2HcqSZ0LUc11XOefY2l
Ke5aYfXv7cKAXkbr8IItZrweoeWcN25VnoGbszAzQXcJZTHMt8R++kheKzVdpsbofEOb3XqEzqT5
byjQ39HVr29cDgksvsRtSDTUpzLOTsEe8mO+pHhmNETHpY4+1QAFpm1bLoTOmXZOb6qsgQQMHl1e
UrqFx/WKgVUVKgiIETSwrXS1kCQWFZNu2jP8qIweqK9I+2PrQFUQYxKfxZ6M3RDmlq3CHvM9mL8G
u2fY4fTYkP7pNQeDG3qf5YNxFQhr4i8oiX9Zf43LrChEMo9UjhgjInZ5K80vSwb0nAWckqwpAnVJ
xpmgXu4mxtWP3kRTgSqyvxvsuTpLysLpwk4idGINYdC3EfRrb50grRiWI/EkSGhmIjiIoog3PaqV
K9UEfR/WKdSCDdevts6QFanuYIrY/jB0dfrniLHxm5vaKU26KQOR+Jt76JdtSwoUnEQQ2GimOVSe
3NBTGS1l0LrjV7rebfzA7ub1GzqJSzj25nRtiylnptSvwieDwau/JQAk8nCF3q0O+NL7Ry8o4ksT
/tiDjYeSCQm7wL7LuoKHIc5IIW0Z97686//4LO6X5uv/+a+n55L42LTnkPJleBWB5yAS/ukL3j4N
T//6Wg3psFw/lfzL66/qX1df5/RL/Q//7C+3hen8YeKy4GhMy45WAsvKi9sCgWlAch7tZFrlHqEQ
+kT4V2CO5B9hp9B7OxsD2K7/sVs42C0IpuIEiXufsw+L4v/971fS5/7k1z+nxXj8oJ82Os9krWai
g22KzqWgcX+y0pNlimgSmcllZ4/p8uTWNK/DypWDuzOTwKiC0FGcYpZj6tR9aZzVNgE4HQhSWR1r
JiQHwaj4uXPiEVSI2XibmUHiejFXQn6FhSG3KCmhFbbHaohF3oswL9Ti3rGcrD4e4GnEGswxhEBZ
MuyXmD7QLl/XLAluTPQwFLuQGzjANgJ18HLnVB2tM6GmwfxYYPFHz4WlDXpJl9RmRXfGNxSiSmmE
9lR6y5oDrPPyObkUE/FZ/l1iS4JOkXwwT7B3VomDrmNZxr5633OasHY+LdQCM2Mr0QUQpjv5Nh4T
s6zMi5QFatytZvslMfpuL9tmuSW2u5IbPcPin4rFWD81FTTjly7Ffx7A3z6AQhde/7vT6bruhuRf
2yeAqq9YTpQM+h/+eAQD8YfHw4WVQ9CAQevNBOF/HkEdWsWswrTphvGfvx9Bl4eTUEseDx31gfSa
tfqv9Ervj8DhoCn5Z9QnpvNvZVa58mSC4Qd0OqVwbInphLnZ6WGGCr/hrC3ty9X03HgFPhcvA0wz
m7Tcpb9idBrsmpJCIpx8D54kZcr60bALgXM/tY791BiXEe99t7QARmOmsxvkI/1VHVfHpHPGczQV
0GCKQFzUY2XcgXhGNlvFxsWQgi6H3C7uJlLgHjIfiW441plxsJoWaGmftRuBxQpiwIqQsiXUDfBe
BL2kJVCO9w39wYuPTFyvBG3hc/psnIfa6J1a25u5r7c0O83QLRvr2Pa0gWiM5SRsiXP6YHQckZgk
cfs8epZCSNuwFU5dtumcarmKujjeqcHczpPJAwesqi16wJdZZu0Xc10PWL1iSIX2wai86gORt9kO
fTMQ/sLdFXN3A6nY3RlxPjx19uDsAQn7m8ZruqNTCl6/1ADpBUoU4qzguMBsei9BeG5LiyyCJrcB
0aE/C5lsT0e4UzfdEpjwdfN1B3zGCke6fKFrNuiWWOK3aPe8UJGQh9ADnHueyqvECgBoOeX7wCwV
QF55CMrx2Li6y1jYFMwBQDnXic2tHZkHI80shE3LozdMBBYP+kM0Oeqm0Ym2xTLGG6wKYlf44+cS
4Zozz+V5A//gosHltXHAkHzHraRFs/fWtkL8JYwwZZYStp44BlFwPiy1ufFz0HXpGhmPiwOU1jFH
Dz1DgzhunOc90c9BiORiOYN4nN3LrCF31PInKMAw7PrZ8vY21uZtP9PPQhoI8cAnRmQUUKxoX+yg
yn5q5sa9aA3/DH5YuWGO1W7HvlO0YuJD4oycJRCebwsyEPOsvcfP9oiD4jKzFXiJCQiuUaXmzjLX
5CCb8ok+5KesHdwD2qduozho7MwgM85b5njgipm9THAEuScQzMyhUNwSfhe/C+qs3o9aIGHHUQEc
HR+DT4Xo9kgcrcE7axFMfVrc1dpA8gQHnn9eF3dmrO9DLEjZ7bwqLjfrWvn0R7kXSC5ttzJu3GOC
onTnJsu8MQt+L7e6P9EpleAM5mgLXmGi1FzaA4cld1fTN9ojc0ev6GQPnS3iK8Sq5d7xP8dBb57P
MRwamsDGPSpqkGdEjEEtK9L0fTnlPrhoIM5ZniyHJg26e6JXkeTIIH9Pc9Hd9v16RU1T7P0sVzs7
SsQecijwKo6tuwpLVTjYhnkL8mTdmWRi7qzeTzaofe1tMjgZdXsmziy7izZp7E9HG6bI4E0A0gxz
3Brs8g+j53AVCR3a2i6lpcBaDybnO82kTje9l5kPS4RZbTAsFD5wnfZwYOQmAOAcglip7nLDWW6x
c5nn1tArLyTjKEk3ysiTnWh8tZ2HUmxGEFE7Z4HUz1sdL6VR0Y4VxmVV0y6rkS4abv45nURCFKxf
nAFLi8PRnzh3rVzPZu29IxZIMnUd8xv2ctCfqvbOdR4vGKjhzvTTs7GaxLm/SjBcnfcepXjLBBzW
WxLMODlVIbauOxMD0AZfxqF4ny7zbWSNtwX8dVR3qYVczfhauuuyL7r1ohskfD3+fi+rg8JeQ7lU
VXuaKd2mhPS0XciHChPp+KHlpk9tHRNs4K93fW3TjmFABxCLAkX5I0J90192dlrb265quaVi0V0t
ttyPpf0UoNwJffI18OD0cPLtJN6UEubUYoQMrLLD7LZfJw5tSIOX6NrrMudgFpZ1DkgYkkRhT7t8
afpwGfJmq4LSPyZAdohz/yREf5khxDvrvfnRV70k6EUMm2JxxNloptV9EEwfCprX26aRX0WiCCJH
lrpBinmPavdCor+5bnyA2zQ8iVmti6tComAwu9sC0yutbtghUdt+QzJnbtPAJVdhHeuDy4llCy8n
27VqKC7RdnYHED0+1LgoOBYZXnEn+RQsfnC/uMsR6IV1sYKa3tPxJMzELyaUTrxita737eSmt6g8
LzOLTWg2ojnMFYrW3IqLfTd6gHtL767RiXJiaNOLpe3P4o4I1WlyjDAeRhu4F9sLdB7xscjnP1U0
jke5yOd6tIl1JxtvP9KVOjCEMfZxRXwKsJDghiPxrYnpNmzBEfDG1VWDyWYzeDbOsOg9dqV6p0S6
n0nQCVnQiPJLjA+MuwBLG/OzkzagAuAZnfmIollrIHKj8BdH1t/0PJlchSSVVU4RM7QZOxJ1fZh7
h3R1PORkytkDL3E2s9tYh1hmHxT95LPV8O/psV/0OYySxoi/OUYjadcXEVAdHYbTCGuPz8bfWZDS
zv0GHiCyzQqGR83hUXT1VtHNdKrPheir4cFN8WFROftGG1THWRkpqRvzQCi1ehwIMJI8iq3oM3qb
3H2lfxN5XaAIp03QPvGQ1Rk9COfYInFEFy4bYUcPzqjAv5LvAyuN4FikLqzemJzWRnHWruzIe++4
JSeFj2ibq7U6Z57dy2CT1cQXeiFo89RIyH1ourXr/lNev5xSf1NeYyJ03qqu4Qh8fipfFdYv/+RH
Xe27RLdSr7qM3wmF/floS0ysK+ljaoWWsPhfiue/jrYedbWkC400zRXIKZlL/8VINf+wwagEVA4C
ZMq/mQV7crIlD40zsn4XtOqp0U+zNFkXbLd3XOMIK9llf8iA/Y54xu9/uia3L621Vyfo1wfo7y/D
BEIy1XVMOsYnLZ3V6jsOvJMBRtC1ED2Xy9YZTf+mVDjIftM/et2CxPoJewSpg464pV/genx9P+u4
+C6yPpicSIcBcUAW3XSFsdw5d1cmLo0of9uUxmb3y8dDzkXTikGDj9LK1LiGn+QPCBg94s676Ei0
LqHxUVsPl3WHEjikT1h7G5/e8CNOa8fem2M8Yb+Ayb0cRK2IJWAcNG68iVUtHOcqPTQAYo4YzJhc
LkFnfq7mtLtscT0d2igODgpS0YFOL2Fn0VydL51VvoPaGhwKoxserEFU58HU4RuKyvQ6Wob02o0R
8pBXTxLi0prlWRr3y64d+vKdbbgr7ggUwwkDwUfZxFfmuKQ7JYsKyl0BZx0Q/BURocLfJJkzvrP7
sfy2Omt9gz41e7CJtmJLi4q9R5wKsRXk2kACU0ezjvACr8iu/cmsww432s5K5gZPh9ODmBzqa/xF
iilv7jyZRWwciT9st2sH6qjF4g63aQ4isfENu/7SA5C5FKu2V9Ur4SNmq8hg6nx3j/a0+5jmRqBI
9Eo6qC6hXABH9R8DZGhLT3xdk+0lY7BqoyLu841JD4Rpo1NWn6E9NB8BVvgfsiC33wexGSQbZfbB
c+b3bEVW0ElSx+0FQoaRpfO+Y44OsIWBzOc8AUBJxesWNzDz/GYj3Li+lKMaLxb6o0TtgQPMo7Tb
2nbBvZfh+gtdEBg3qQNjbE4J+6EJ9D5pA7Hrkal/LCX58/VsDnt/EhyUZmxHz11ZJoekSr4swGy2
sUNUH/G3JCxZK86OXc/FSaqouGohgHwAjmC8g1a5XpLyw6Ses0jO8GEyDU3RjUwy94w7V7AZUpAi
gVMVevqFhrKZxeMz9IIBUhhQyd0ar6KCaJkG51yCHiWX+NIOBcpkhSMAAEUI9fXZdKCPI0/G6TFQ
V+TxQ9CDzG9hiR+MhryP1SjnTT+ralMjm9oEUSqwRwwX0CpdQpCHeNmgIs2eyIfEqGnITwj1nW0C
H303o/B8H6nCvhRJfwvmXFl4z6TLrc3TM6Onv3Jy1yazffo6lxJzZGcMV7ldrZ8HTa7nm/U+N3Oe
36RBZW/zdRjek0qKn3Lw37dtkO5Gb/2TVBnn2l4TewffsL825LruVCDUHQE7RLxbwbRfSvddpcoP
0olqVA65ryYwdPGE8rsSaU6EwDQy0hdocNjqSSWzs3DtM8htcZl7O9j0xA0tRUvChq+KZT5D5oCh
b8OJ3jSJJDJiVOi9giEazvbYq5gLUXMaXJDB3btd5sdDQdgOAXfqXi6IzwOrlzH8waTLN6ASUy/0
WlNodntFoT2tTCRmw439vVxy2zsrqVypLgukG/serXvrhjEGkX2cqzV+P+Uef9Np0im+Fm1HUkVd
dpW6jYWBjzdsSEFLLoLImEiM7SPlfbQbvK5ZaFbwE3do+QL7MRuV4e1bzVJ9lkg2UDiC9zLOKavj
sbtDv0QO5MEK+vyj4TX5XTCVeJxMPRusS+kdJ6ypjzJaOBhEjh0BcxvJR/TmCaC8Wicmnh5K/4M3
OM65siN48vPsHe3SYOQ250u6bMsVgjNGNiitfat/W0YiusPOpuDKVZEP0QXFv5s7zhkRR7wuCWTM
KMfCPWt6szpP0W/shnJcidNqI+YZSBrrC0pXGFESF8zeAra7LboUoHUTDBw5TWLZDFjOfAOMg+eO
/9cORnW39maUEY9mjM12mlT5bnbc5quLCOOSN5LG+9x2MQ4uQbluR0H1vOtw6Z75ZhHcFF4qniCd
8P6cYrL2uEXLd5g0mcznzInIEUIFiUkAYNo32++KR8dkZlbkmVi3EAvqO6CazNl7ygiLxQMjCs9t
sf2+j/+nyfqbKhB8Lf3I/73Hunkq0m91d0LLf/lXf804LPcPC8GiZ36XYYMn/rvBart/uFqZRXkI
ccpyqR9+FIKu/YdJmLsWExNThIT/7warYwPL5wcyx8R2S1/232qwnkzWPRPtMhYBVHfSoeaERvi6
hiGOqm7akQCVSjnBblIwKsLayfTtJ9X0ji1pOc/miT6EaebDx6F2p4fchaUZ9kHVfvjp6v1DvWi9
1l1+fzcISlHIAMtCYiBOKioeUIzxyci0r62s6ziH6xeOsqbBMU9Djd5BueNHSU8XsHnpMxltSV2j
8lp76VJuyeo5GAbzhp+RjFub7NQHZMw+TQrhRV/hpljz/u13/F3s8PdM+eUdM6VB+stKR417MiNy
9fRaBMtw7aA3ieG+rsUDvF0fx75cag9V9Gxl21SyHq16Gh4uuekc6OUu1raD3fKczH1vbRChwK8d
UujukBHZamXn5TGpIVlyixjtnMamThwj1vyxT9oLBkXeTOC8IXQQz1Qe3v5Uv34NdN1NhtN4BxgM
fP/QPxW2ZEDFihCo/vo7ep70bgvGYk7fC6AmST2YFoO7JrKKP99+2ZN62sSrwHGImtrmXuR/9Nv6
6WU9c45dwrKq68pfrWsrT8brCp9T6kfJ49uvpA8eP39r+pUYUBB2hH46kP7JfdaQbry2zMWuOfC7
T62qQbhHg7/YYd4kO7Mdwc9DyGVWn2H3Ln9307yWkDAv4ejHVIXzHKc8VoeTl2eoSc5ERaGu4wGf
SmgI/4+7M2luG9my8F+p6D0ZmIdFv4U4SJQtW7Zc9vPbMGiJJkAQ88xf318SkExS8lTp6EY0omph
k04CicybdzrnrIKduAdzH+Yzkg7xRYswoXdZ79Jau0iD2F4XOzdf1G5rvG4ALAKUo8EomIBZDf/W
s0TDg3Ladp2MqmSqjPahPTHd2ABkqNMU8pNQ6zzwEfdPsV4DTQh/qeg0PX1RilWakWkuRzcQJocr
+CzyzYU6CorIuKAPKNpcI0IcfNk4UMM3+9QDe280SG+plf0V0dN9jCACWsdw61RrP9PthwrUnf2T
ljtats9fsuAFE3xdog2R3XkWEVroCCoZ+dybrZEmS9eB0d4TMgmN7s4L/LdJ1qTKO1L6ZgkljmdP
MgR8iCySy52RaJNgl4bvkx3oWfpU6s0nlCzjRZvTkJyYafI3MGoaw+mxIvLZbv0Ln8QxMoLoX7yp
k1H+Nh0hE7vBm9xejPY4QxOt8sIr0yKJqm03t5s20huoye30TbFMPxR4NvrUqjQm0m81bINR7qFr
qJ3ta3BpzucllKbXnuWor/cbqF0IWDwjhPu29Rcj2AVCFO5BU6hQaUz32+aefuriDiJtknF1WNi4
FbDTQmqrfUg9tQZJb49UtBW8YPmF2nxWXfhROvpPGdohec1cW0BEkyzU1N09oJFEL2uih8EdVGAN
VMKpsbnOllk5aZmHSzoB3bdpHTYwp2TpXFUbtZrBIg1hOyyYDjKlGv1HISCOaZm4bz1EeZWpClPf
FUeNVk8iZSua3+3dvxGN9JBZcpM7Uy/My5JihjbPrXC/cqw4m+VKAz0Iyf/NfNQ0ygqwfv013yTU
1fcaEpui4FVt5k2xjdkcdT1rN1XpzDOkA6eEn+FVxFdJnxvk9KwqrOg5yrdbCDSW1FdoG27IBhZQ
64NticLLzApmG6NslXc1zY60SKB/BtgAWpu5XtRuftnodvPaoh6/W74r6xRs7kXrw8CSPXhLT9P2
n/N61Nihd+ECbg7iew0+j4KunLKAilZ5UwRFGDTXyCvuLysXzppFmAk5iS26DHeKPdIX21ZHqKHk
HSwBlcI/x+tCZQIg+5LzkAi6TmdWgBD2BOyrunxLW6Blx1dBa9feFL4pt6CbqNBZUfUyVvN6UnIW
zq2Rt12+rdg6FtBOR6gaq3qQh3O0EzOXxiIOr+UMHUMLL5c+HROFWyUyJjQzhsQvbonWR72zEULJ
4QYK5qIYBCv33sRiRlpglJPQA7R/UeWwaN/m/igEB7/xna+jsrJ9ZYrEYnHpG7Bev4EydbO8jnS7
AF4+iQB77turXMG6ebOE3s1wtkQSPJ27WR758xaC9fZKyfMwmZgQg6D80phIX2awvEJCYBnaJxo5
UU4BtALhKv8ro7e7rTLKmfIo+rQNQzdc6BkM3bPAK6z3+5LYYr6F50J95dUeFQuRpfWKyyVdctEd
h7F+vd0gRQIWkDuYxcVus585agOcGER4Ut+ETsvSHrFVsilyAyWJWdOEK35Jx8fUhtybeqKd45+g
Tqrv1+Q8XAv92GIXTvUWIpKFCmMOGiN2IPRVwbZP0YVcTvflEqZ35CES93YL4bYxgdkGJuIQ6MDo
FVkXY64myA5zu66dzFSgCvHC8+GvnAWu4SE3zvdIYxADs3w2ekqnuj86gP9GYNTamCIJTBWO9kbd
kzZAdKUyRvoHSg5a+cZK3BayBDctbsySxpPLTW4H/AM3BGs3X8JVGX2GEyXyrlMUaJs5tau9/0qF
fOqDAQf/ymwgeAedwuKdAwi29Rn0iGjAhCWY4+kO5DjyRfUSzLCfft4R4FOK2myruxxQ7Jck8/Sr
ykarBfpsk1R8RIUNFaZdDO1HlMH/vG8S3XiX0573QS1GfKOmx8ah9b+1m1mlhVv/Kms0rV6gMA5X
qT+yXWSQhc5StN0iimPvcjILTWsgBEM+iXfj1RE3FiMAob7iBHM/6sRl4SzESmZTR0WdfQEdylK7
3WZlELzXnMg1Fg3KwuVN0RTC+aTgeWsGI3ic4zrkp+N4j34MXfAF0taBLR5e3HqNfeK+klB9Y5gR
TwGxBlMlGKZg2Asqtk6yA6D9LspstnxW4hVs+AybSr+79zYFeiAw5Imn8LqJwsubcORRxPKVMm3m
DXhIfQZ9PB0//FmonXCAlxP0TIWfTMf8xyWp02un8n0HmIIZsC7gH1pRfOA2moy0lF40Sv5qg5u7
fRUnUbC9czgtLvNIUd+k7ib9DMWtlUJz5PnadYxIbflqSQBeTdvMTmsc3Fa/TDSmdaLYaXsf7ALz
tikF93SKvFzwqUZ/OL8Kl6Pwa7t3hQ0B6AcPOBg3feaDWMnnZGrdTyNlGaI6m2zI6xmYuTarvfd+
TB3HDYMtgiRaplH13wH1uQDS6X7MtqNqM6N1QIgHAbZ3F0YUq+k6xCC3147KkprVwmLPtuaIGW3I
Ss84ZKCkV7NSg8bA3RUVJ61eKbje6fY/mUv/7AgaMPV67xaZ+lDkUUsLPaoi1cKvNYZqQtWjbl4j
qLdIeC01qtgulea4qoqbprV3d9uKzKRj51d0m1fm1b4mMTQJFDXfXybA9eObyEJrYlQoBgXXNAqr
VxvIVKCcM/PQ+4AnAp+5K9roMZ15BUdsXuc0HFdOyinQpne7Tar6/1bjve4gjIQH1v6dQFODeix1
t2zmwWuzuR4tk/qLt1FG1WRn51awoDFafdfkoyX6RyVMtDN/X7JIfa3Y6rcNykvmm9BK4N1Pk0qx
IDPxYCtq8W7yWe2hGEgBDm0cyth2iO1AoHUGdxwsZtWOBMXlHo4jbtWggE+1t0VkF+IVK/1Um636
YQsaHEB/5rsfWethfhuh+4eB1RJ3O3eQB6kvmvLzpqWhQ0O9S929N7Uorac1YDTjxlgKqs10CTqI
w50VPaPvnLdJ4NA2r329CMjFZomn32qNsrMWkDG5PFfTjDY3QTZK6ilgMGwG3lhZ3Ox2pMovMpgq
5rnnBN4U0J+yoO2Ffd9SnKEivvTs/2f1tD4lJNo5Z4duznflOmvfr3PQC0+9k+LT29iPig/xP/vS
YxPmywP1faQ/yc0Qm4oG7pPkzOGmDnf8ozF2QPmL8oEmVUMdg9wmcoc3/nARQuxo7uo/HsHsDfcw
+BGwkIerqwkeTdL3puHHT9jN54+/c/IE9/SeFeI9bPw4OmmoFd2vvzIHZyN8mwPdHVNOpPePAtbh
4hmP58Cl1w/zC9QDzmdxdT/4vz8H3+9FJlN2nqb77ZVAUzEQVHIBxouzIPqRWQUqiNjBPT/Y62e9
2L/7/JozNgGKUpZmJo9fv6ONDVIyiDqAghbX/9UW+O7rB8mhkUD5lU1wNsbRJqAmT0oVvFy/CRjw
eBZcZ4zbBzWowDSKi9QUPzikTdC19UrNgmEjcWBRqVfpMzhcp7NAh8MYTnuQFySl+8+HNQtkpARS
QGoWVHY6vWV4y4x0vAhU0xwLkhsNzMJhK3SrblCLAPdT8vENhXoFUgom3ceHC5jH8SzYBhK/kMko
j2tgcPYQDh9HdhZ0Z0yrgIAwnz29NabPA2zt42k4OHOIuLLgApDaAgbvWLQa6ZbytNGP14Djjm2A
NhS6hnooiMy07BqgCMfTQ4MPCf/hOvMOwRKOOTINanv9NA3tUBAA6D8wC5RJYLcBUH24zv1DHf+R
GqbaG0UBExnWoUA1qT+vOyjYU9TxO5ECwuYQd8F0Jh6W62wWRKQA9h2EMkQp4urAcQM6G8DBCwCb
nF0wx6JiRXPdNzfo2C5Y7ph6IZBoSkKHa3BnA1AiWf9AHA2QuJmKcATEdeYrqgpuAuV5Qqbh7QTe
juwawCpSnDXglege/3wnmMTUCjw3GJ/DNTh7QOkXSy63EcR2h0uFkLGbhLM1gFgYGAZI4TRq3MOy
hqpLKCf5+LoydoXOCsXr7h2feUmuSvezIKB0+oNxcHaAmp0qvQho3wH3amD4u1ngqD22hiJc4uyB
WrJPVA3oNKDRR94S6FgCepQwqS+uArrL8Y8cmrIHFyiprmh0kjIBujE+UOxAp/Ty21dJLorEoYDX
imtwk6ALQK3kLIiUAS8Y7sPv7IHDGqDTkUa2Yc4ChEyutD3kxAdPgZd8eMZnLoFLoCBg86glPO2U
YZ0KoKt7l/Wf+8h0JsI4JwhI+4c8OxWIGtkLROewAx2uwXkGYNkN2bVA1IhWKBxFdh8bn7sGmAWa
Pmnh7CKzAR0KnFOCmUzOLLLUyZtA8HwWLTvmWJBeo+bcnxaD9AmkH58zkd5FiBT67NmZd+woeEa0
+6qQZh+uwe0BAjxNOkRy4WHRRTzcG8SzHCJPL5KIEFJbg3t+3pwr+/zkz0ClAN+jP+RwPd8LWAfI
+WigGuYqENkcSUtg0fhuGAY8PN+CgBP32NTGUD3B/SpIR4Z1HOK6KrJJVI5D7KnmCGr5w3V2EDg6
1RaqrliD7vPu5BnQeYBrpMuuAsoJcCiZOmy0T095vAqoL9roNiOv+y2UHNhacE1ZL5lYgQ4Dqoff
ySS7FFlB9JpES90kDS9rgGpFl9KU8A/RVucl03jfGT2BrTlZChYeAjVWqLa6WRich6ACmZb2Dw1K
yZBAagLZI66zs0EFMGRRWAHfM7hVQJSgSq8CSunI9T4FhCLsOF4FYi8AgICOqm/KGZyHgKaEfPZA
pZIueOwf/cSzw4GuG/ppRT8CGvT9KhmWWQR8Jm0WBY0YSBLtsZxwZhBsk0lykKZR+6UwvA1B/k96
FkgeQIBow9LeveqzNKLtjlXHJNFmdXmk4RXYEEjo89wSh4M5dsjEuLzwpwV/bBYci9KTCCuhnDtc
g/OWdMrl0j4j0TPaUC4W8sVZsJ0x9LeKAWSs+3xwO4I2JMHcKpdD4CnRyKMl8Tues0KHjg5OUPkW
ZA/LOFIW0mQPSoJIuGBACQoqk+OtQHHJIkYXpCoDXQQaaT5pP0lkSiyx2vvr7IS07bEDcY3o2Hva
KsNaBCxO2UkQKVWKCHBq920FZ0sBq0hVX5RiezdhcJE0JLzSLqMhbD8YTtjmu7VwthRcMg0gqumC
7fbckEJo7qqz0RJHI76giTDXk4PwLGKwiBjwEGxa1cXVeSSDmoXnbNG/26FMDE1WVYdw/5sDcGwV
EaAa07bJoSDg1AOzBOTVZQ9F0ZdJzAgX9Td7d/z8VFegoRJh02P5ZWizQDuA1dmnf74XQGxQXmAZ
2P0qOI8e3TGNCSJoGmom5QVOkd/eCvZYM+nDIpvyoj0kg42DZDNPjzmGX18Kv2A1nnBAE8/fPRwQ
QP46fwko9L0vPCJfnn/eo14WD//9XxrQlpMvCkBQ99vrAzRJ/PlfJy39h4b8ow8fG/QPv9P/8/4B
n//0yW89PtXjX17562yV3XuIFguO+/42O6r773MBPt3mMyb9J//4JwPnweoY7tOl5b894T8cN/PR
Ijkd+NAQIT9wsIryVX5yy4f0qezIP2TakZxmWBLibPVwIlTQ9QlK37VQfLkvfKhxj6eka0CTHXy6
3q3qVbY+HrlLykiP7HeCD3/FX/9icsrwi3+yWFxVlAVkf2XOrPsPJwP3SCbZkS/XcbY5veW+oCM7
8hUz7vuPzy6sVI84kR148bDyThZgn2qWHne382GDPt2RnTciPXT04K/OrEhXJZAeOa5Pl0XXxi47
7KvntqmDjkkPzADlfdCerIuul0J26Ndx6efPprlr4ZQd+2blRyfWo28Rlx83a3er6OF4OnpMjvzQ
eb6698p8XRQna7rv3JEe379HiHl1CrHtGgLkh+YsyM/FOLroWH7sPPf5L0lObFPf1PUnRo/L7Hxo
EdZLDx1HxZkNQdRHoHllR36z/pKtzrynPgCRH7panZ5bgq+MKF9+4Pqvq1WY5J5/eqz3CJY/Mf71
OsvXJ5ZKaFZTcvgTg39f8EnSRRNqUp/jLHi8zUN8gLS7+vgXL5IF/JKT3enkTFZZzEl5cuyglCOK
O9IT8xMhHsmpeev5J45D37Qhe9dvgx0eySnDed8qKz10tt6csxgcutFlB75dR1He7qrVGSFnn46W
Hf69Fz+s/1rkz862jolCdvi7uESw6aWFKMAKf8Dh7n7guSJUj4WQvf8PzP4aMeQTl6IvDcqP3ZxG
lX0NXnbcv4uV97jDhU3pmx9lh/24zkJOtpORu4qQ9Mg+kc3Z8u4Lj7JDf1px7kSb4nRr9iAB6cHX
efHXx5duvqsXSo/v5/dxlPsnnlsPhZYeu41RQdycvM0OXvzjkV/KND1xRjzPPz2Swrz0z06Ta+Ib
97v1KvvX/wAAAP//</cx:binary>
              </cx:geoCache>
            </cx:geography>
          </cx:layoutPr>
          <cx:valueColors>
            <cx:maxColor>
              <a:srgbClr val="421C68">
                <a:alpha val="40000"/>
              </a:srgbClr>
            </cx:maxColor>
          </cx:valueColors>
        </cx:series>
        <cx:series layoutId="regionMap" hidden="1" uniqueId="{5331E8D0-06B0-4CA7-8E40-3A87632C2DD6}" formatIdx="1">
          <cx:tx>
            <cx:txData>
              <cx:f>_xlchart.v5.11</cx:f>
              <cx:v>Sum of Sales (USD)</cx:v>
            </cx:txData>
          </cx:tx>
          <cx:dataId val="1"/>
          <cx:layoutPr>
            <cx:geography cultureLanguage="en-US" cultureRegion="NG" attribution="Powered by Bing">
              <cx:geoCache provider="{E9337A44-BEBE-4D9F-B70C-5C5E7DAFC167}">
                <cx:binary>7H1pb9tIs+5fCfL50tMru/nizAGGixavsePEyXwhFNshmzu7uf/6U4plx+ZoJj4Y3wsIuEqAxJZK
KvbD2p6qbv3X7fCf2+x+o98NeVaY/9wOv7+Pm6b6z2+/mdv4Pt+Yo1zd6tKU35uj2zL/rfz+Xd3e
/3anN70qot8Iwuy323ijm/vh/X//F7xbdF+elrebRpXFZXuvx6t702aN+Yfn9j71bnOXq8JXptHq
tsG/v7+Ky7v7d2uTbYq79+/ui0Y14/VY3f/+/sUr37/7bf5+f/nsdxmo17R3IMvwkU0kcbh0Hh7y
/busLKLd05bARxxLiWzGH56nj599vslB/rVa/dBpc3en742BS/vx71z6xXXAk+v3727Ltmi2axjB
cv7+/lOhmvu7dx+bTXNv3r9TpvQeXuDB2sDTH39c/W8vUfjv/5r9AtZj9ptnQM0X71dP/QUnr8xK
vbkrH9fp32NE5ZHjSM4RI+jHA7/ECCN+xJmQ1J6B8xpV9gPzU3IGindxkKCc3/fvju+1uR/fDhaG
jjB1kMMpfoCFvIRFsCNbSA4eYmda7PGzH0zndTrtx+e57Ayh8+ODROhC30dl8bhC/95oGD1yqLSl
Te3d8r9EBxN0xLnEmII1PXjTB1h+rch+SB7lZnBcXB0kHGfKmLLV6nFt/j0g4MWoLbhEbL+5OOSI
CQE+7DEU2Y+f/YDLazTaj8xPyRk2Z4fpzE42hdlA+HurHACQYZIJ4gixN744gJxEWCK6ywHE42c/
IPNrffbj8ig3Q+UEovgBxv2tS15t8srESt8/LtC/NxvwY7bkNnYofwAHYvw8QRPCJhCInqLQc3f2
arX2YzQTn0F1vjpIqC7SbBOX+ebtUKKQgUnKmL0DCc1SNEcccSQpQkI8RaPnKL1Go/0A/ZScYXNx
cpDYfCzbJn7nbXSZqeItEYJ8AFGHEbwLPzM7kuhIOgxBQrBL12bh5/V67cdpLj9D66N3kGidlUWz
eUuYmDhClHLsCLbX3WHkHEEtiolNZ+n0K1TZj8yT4AySs+vDhGSjireMP/yIMhuW/Fnwfx5/bOeI
YBszJNiDZ5vD8it1/gaUB7E5JMFBQnIRqzekA6DuZJhzypxdujb3ZORIIEgXJHksPB/j3K7A+YU2
+wF5uIYZHheHGf9Xm36j3rC0weCTMJICUQgaz40DYDriRGx5mwd3Nqs1f63IfjAe5WZwrA6TMbvZ
QM5cRM2blv8CjARTLuQu4YKa5QUyP8p/mz2VozNkXqfTfnSey84QuvnjIB3YOoNkrFTm0ZG8QVkD
5BlhmAGr+RA2ZryzdI4wA/KGy13N6Tx+9oMTe41G+9H5KTnDZn16kNiclq0y6k2TMIqOHAlpsg1l
58PjpfE4GHJlLAmRO/BmMf9VKu1H55noDJ7TwzSd6/vhTbkafMRsKhnUKfu5GueIUrqlcsiTXT0v
NH+pzn5YdmIzSK6/HKTFfFY6UoXaPHqUf+/NKJT3mEgHCM6nVX8ebYQ8sh0INVTuDIo/fvaDN3uN
RvuB+Sk5w+bzYZrLeamh/Pc3adm8IT5QVQI3Q6G6p3sdGtgSmJVDyd+kzK/Vaj9GL6VnOJ37B2lD
N8rcloVRb9mxgX4ZwMOpvYsqEPKfGxGkBAI8G+cO8GjbB9Q9z13bq1Taj9Az0Rk8N4eZUj+wTW9u
RuyIUaj1+SOLOU+qwYwIRczB9iwjeK0+++F5KT1D6ONhGtACpgTU3Rv6OCKPOBgHJnRuN9BYk4Iy
suWf99jNKzTZD8uT4AyRxWEm0ts24fZvValHx/IGmQGQMQSogacyZg4OUAfcJjDasZvtmNHOr1Rq
P0AvhGcgnX08yLizLvs3tBlGjoC3tLlg+9lmh0LbBuogvKNv0AydX2mzH5YHqRke68PM127GEsbU
orczGIAEUjSb2HhX+M+IAYwg1+aYMQDmIZd7/OyHVPoVCu1H5UlwBszN14M0lPP7b3pj0rc0FhgF
JAJT6DY/xJHZvJPjHAFpsK075cPzsyLnNRrth+an5Ayb88PsB3hlUdzfNuq2bR5v3n8faWCSkwuO
OXTPHpYfv0yfBUQiKonEZIbLK7XZD80L4Rk63vVBWs6nZhO/HSwUCBmytRmyg2VmNdBv3o4JEkLs
WXD5lR77AXmQmiHx6TCRuL4HOzHm/v4N4eBHkoGLYvZu4HkWXqQN7U5KmM12Tm5WZL5Kpf3IPBOd
wXN9fpCG4t9n0Eh7y2EnMBYEybJNHpvNs2xZcKBppM0o3qE3c2Wv0Wg/OD8lZ9j4hxli/tBqKt9y
MIOyI7IlyCTe9fnntf/Wj213CUA58yP+QPh5zs68QqH9yDwJzoD548+DNJqbe9O8+8naPizRv4/+
MMNpMwKFzOMw+iz6w3iTDakbzKv/HH96Ds+r1doP0kx8BtXN54OE6myjx7fdbbPdyQE5NHi3WW5m
w8gGBvtydsY1izqv0WQ/MD8lZ5icHSZtdrYxZnMbt+a+acyjh/n35gNVJxaQpjGx48hm5gPboGzE
YTJNgtt7bjev1ufv4HlxOXOM/jhIuzmBBWpv0/Fxpf49PNv+GpgNpGXzdI0fEQlj69DdeSAD2OOH
PrABr1FlPzI/JWegnBwmH7C+g5Hnx8X594gwBnsCHKj22a6jOQMGY+jmQKdGSDTL0X6pyH48dmIz
MNYH6sXUbayizds2zyR4L0c8dphneEgO1T9yoD29w2tWbJ69QqP9wPyUnGFztj5I77W8L2E8YPN2
pkIJpGZAvEBbbC8xIyk0pxnEHrTjzWbB/xUK7UfmSXAGzPIww8p2K8rZ/aBu39CNQVUDOwKowM/K
/ec9Z4zsI5jshLRZQkbwPPC/Tpv9wDyXnWFzfnaQRnN+323espm5Zc24DSQ/+Kwfj5k7w9iG8MIh
HYO96dvHX9D5lT5/h8yD3ByVwyxg1sXdGw8GOkfb+CFgs9nu8bKOAfYMCAI4LcDZkZ2zdOwVCu3H
5UlwBsz6MJkzb5Op76V+6xk0wmGnBgC0N8zAviagAAR0cB5TtpcO7XU67YfnuewMIe9Ag82PObT/
C9vQYEMAhbT4ybHNaDQBc88S/Jpt7/jnWZ72MEv2Gr32IzWXn6F17h1k+PlDp2+9J5rBiDM0Munf
tKG3u9WpA/s7YEP7j8esynmNRvsR+ik5w+aPQz1JYNvEedtxzm2TxsEAwG7xIfo/z9ocdoQdmHYC
uvqljztTr9BlPyzPRGe4nB1mDPp8r3PYvfm4QG9CCSDBCfyBAuY5HNB5tmGgw7Ehj/7xmNnKKzTZ
j8mT4AyRz9eH6cWytx3YsMEMoLIUiOzSNcjGnuOCOTkiwpEMtnk83gYPtNkfv9RkPyCPcjM8/jjM
rejbMu1rqdPHtXkDE4HhJuoQBjs0HqLG3FI4nMaFEBz3sOsDzKP/KzTaj8zPa5lhc36YdOYHGA0w
Y9Zt3jSHhq210oEUehdWfpSVzy1GiCNJpdwelPLgyaAsfU4KvFar/Ri9lJ7h9OEw82jwCN82b3rS
BowxQZ+ZwCaBvSYEJahk0KghaLcB6q+u7VcK7Ufn6UpmwPxxGNPOt/94kt7DTfzg4F688n95nCDw
NtAl27ah9+9NhxlBOEgIDnl6bHTOCILZAX9/r9Z+jGbiL67k/9HpgX9/suDTMYz+ptkEP85vfHa4
4D8/++Ny4WTJmejO+ewNTA9rt777/T2mMJPxDMjtm+wkH8L943byv4jcb0zz+3sLc6iGEGxvh841
nM0B8+rv3/Uwx7B9yoYtHzAtBaSChH0hUC+9f1dsa+ff3xPILigQDsAFwXw1nDIJlmi2p7uARtAH
h4PzJILdImK7cQ4/nZ35ocxGOAjuaTl2P78r2vxDqYrG/P6eg9etHl62vTwGqb7kzAG1bCQlYxLy
y+p2cwVzyfBq/H+AjsqmhEfkozFV1brVlJvR7TDo6U1Z7pxWLNKXscr0bSVSch3HqXVFnHpcFswa
Ky9TknuZGezCRWHW+5aNvcaxqoAPXfXVIATvY1sRiVyrK9WHRA9V6loVp+syHtJFC7P9QYUT55RY
aPgQO0XvqyQdlyUZ06spodPKiYRxY2y198VkTdqNWc8urEHFF0ORqcyNTdNvnKgaN4LGo/KjGJbN
i6POUq5O9bQQGaqP+WhV31oSJ5sm6scPVjpin8hk/DrqSXtOFaXCo+PU3Hc6wi6pMraO4HTCyyi2
L3FjKeWWmSGfWjpMqf/sftkDAYU7YA6BbcNe+61Xhr3DW7b8OQT5xFhihcb+OGnqrDlteVCRQduu
Uw5W6lJSN8JVJHc+lKIip0VP4NIqW5bcUynqllOcjIEQvFw7U9udTSGPz0nLyjusUuumqLm5ikdr
CLhKkrOWNzh2Zdxkn7MslMso1tWiNbS8kFJ/ajLKV7zqT0XUk2sSk6WInbuktutv/3zRDnA1Ly8a
Tj3Z3sBbDhq4ara9L5/ddxUcPxiFqCo+sjIPv+It+lFZ4i+w8334YAmk121C9TpP+iZgcZETN7ea
aWFoMp0N7YC+VSmGZXB4P1xEBUuP+5Lyj+EI/6uhtr0nVYlPIov0F3Fr41Ma1cMHLsPPERvI0lEq
+5wWfefZaYZWquiLZWxpa5l21PZHsNFgQjnc07RB3Qma6F1ht6e9JnjVtCFfjVKbxmUh9dUwpsHA
exKgyokXXH3NKic5Zqzsb1VcUjdraH9b6ZCuxZjplW5w54Zx3HlV1y4a1Q9XYJTpuegsMCaTqlVK
71CuEu3aobaNnyYTP5Esyj0VyqH1lTK1W4rEWaJJE4+oVvqiKIaroQCU3KZQyVke0/p0lBm5GZui
updZnWu36LWxXdghWK+GSeBFERuzcoZKnWRNg87CeBw+yAJ3Zzyt4eIIbbM8qOMpWY06ThxvYhG5
slQzXJgGw4ISFS3UJKdVz7e2aaXTZd715obFpv7mRGl0yph2PBQNA5AATwfv7jGYmc8CehwO3YV9
JZTCllTA0oFK4Pm9Q6IuDKNOWFdxg6bLxmmLpYVN9nkceulr0Toec7b3ji6n257IyTONqUaP9WN8
l1TlcF7ZJDyuG1TfiJpVfhZnaFnL6svgsNSvWzv/lNfwLmmneeYmHS2WGWB/WoZh7KImmgLDoyEY
85JcDUinzBUjXOrYWuMZi0PlgbsaFx3jZOtQy/RY86rBAW8sEijU1vCeQzec67ScLn/ctlVSO55S
9nima45PcVWG38tMoi/Sys2Nk2BzU1hTfQ6HGejEzas4j31KC/WtQOmyLrWVe+3gtLFL29ZesnFK
RZDKWF5IVJdj8M/LT9AL090uP4W4IxAQrQQ4PLE17Wem29fYWNGkwyuiK9vyGyywO+ra+phMDlwB
Tgjy7NpY18moutjlQ+VUZ4Mu4mEpkYLwQsEGW5dkdXgs067apJ2tR9ep+yryKqzDr5qNcDGIZHhd
q9Za/O8vgG3DK4aCkYofnMvzCyim1GgcR+Iqs6cmGBI8nNdVFC1qO8y0awrwM2Hdg78gNriYIuZW
YMui2qAQ8RPc2+F3sD0KjnksN3QQ+NTuh/Q4JlUbLupMhteZqPPQjYsok+4/6/4jHv+M1z8Wn8Gw
AsYE6AcCTb7Z4uda6Yn1/KpsOS/c3pjwO9zNoVxpo7PPeFLTWTKY4SITXbFscglXQIrCXstKdcdl
LpXXO0SvM97rdSlq67qxc2fp9KxRnq7b4mKSRp0KAtff505G3Mb05nsHYQIgUuybCft2jaZJdl5a
T8OHlvVpsRSd0F6V8MkdiAY31LbhDYlxsrKkJY+NqkkQwvDyIjM0WlRZPHzVdjEtdd+FazXGOpgK
UUivIWS4x5EBf0VyZnWeqQgOJlo5C1qm33CuVyamRe3StKrWGevCr4UAU4ecYPjww/RCx4rudGjF
XWCn8Mu2SMPjadDkKiNmbP08oZ3nkDq+Q5WZFgmKw69w53X3LMu3HmS7NIkIj1tVTGcMTbB8LAfP
VymN3JHk6TWqyBS5rLbVF5Ent7TMy3UdxcM67YnxtCadZ7GMnMZDb3wusuE8wRPEkn++ESBJnJuh
A0QugrNEwGdv08FZ2gC+Om9N2tVXcYYb4Y0IDMz94ZuzfqiXY1jHnohDuIB4iqMFpGLVxibNdDlh
8ElBlJt1bNXCj7MkO65VZnp3zJFKvc5KVO5GUbFo6nRrrligb2OPsk/g/ptvpGfdfasEs3wYaM6F
b2JZqmUB6dhZVzQ8yAUa4T5gBc3cjGZhtshwWCLXmfJ2JSNr8MepEuuB5Z+GvsQUtAS6wrOIWjq1
bV1CgTr2vmlRe1dzCCtwf8W+LutyNeDJLBlY7UpkaptybnGtetXcmCFdcSvtRn8gagocOt7gqip8
Wkrqgj5x7poEDMKJGNysCTHMs6UUtzBakvu669LjEidoNTnZaLk2nerlVJO4PCNDyByvatP4M8QB
9dlYSZa5U9VT6ZYqT24MzK5MbpbWdrSKIW8ZvJyCN3BNXMV3liPwldX12wRHD+UxkgOEKpPbvp66
NHJp3DZBM8Q5gstNweVlcJg+ck2v4f9h04IZjDGZQk/ahjE/m3BxHUWNWYeIQdSZcEK/xTRUoxdh
u0pPrKbZpj/OeBnBGftWMEU1+pZnJfjVps6lP4JnR55VTPg04n16PMKNIN2oL8sTi41x6XFM6Rdc
TkrC/dROl0nhhK2LRTJcacgtV41VOJFrzDR9J3Yq17KdrCBr89R2pR3iyEV66gPWdY4nja1iz9ah
cHttwV2oasgy3SHSfuPw1HJ5FSJf0Sn7LkR/1ZR1pjwOaWvo9qkovKxP83Mh8vgDyUXvQTBwYGWc
cbr8YUi7WnKXTjyURLdlNWoVxbtvFHj68b+vyxz+/jjZ/ucvt19I8PMnGNV6+CaDf3wVjA1ty0Iz
f9FWm6f3AmV22m2ryRc//KW0/Zvi9eGLEf7myddVthSCHyTdT4nXXyrb2Vz6zwJ3J7krcIHXE7D/
Ck4AwUCKwwYgeNNdgSuhecHJA0kOpxxCtvBU4AJbCGeKwJZHqHvgTB5bQFG0K3BhYBU6UNDCFbYD
e7sd2/nfFLhw4O9LP8mAMoEyY3vwAgxWgpZQzj+P9tHI+qxIonhtctGelLLg1C1IZU7omINNsaY0
btpSfGWwBR4wylykBuVnCPerNNZWEoRhKxa6cfRHKN8s16GZ81nJJlvGEGxcqlqnPCkHXi8gc2xS
b0hjvjbhJPSiTdpw8rjFeqjmJM+4y1Ju+50zpj6v8mFVh+y4kGnbuXqMtBvlMvqEC+OEbsd16Dl2
8sXp+8+Q3YY2FBxm/DQ13QSpbDYuVGchv2FJewkWjI/hjDgVu0Nh+qAJrazzJiusr/hYq1MQwZWv
keiWVWldqrBKjB8PSb/StC7Ppn4s3MFQdDNp3Z0kFI3XYTXSxagNmJ9joLBwpu2VZ0VqApLbylc4
yRZwZnlXuHE/5h+jmPMFoUPlJWD4vkA1PnGw+lSmJXcj2XRnko0L2WWNZ9Wo9KOu7MCTKNZ8TKtE
fAghEFyGjKLBLW3N8KIcW7jiTFqT77Sh40rRsYBUHXbtsc580Dn1qWmYx0ond4klhBsO9KZN02qF
VXwq2EiWuI0vIjl1jU9GxDJfdDHxGO+ZW2TRxE4bS3chZHx2A/5ratwwb1ZOXzSfmBmTxK3UhAOr
I9pjyUhzV5uCAx68PZ0kWTUJ+qoSwv0WriVIw+ZzWIzo2On1pzEdmedASP5T98l4jONKuPkoY5+n
YxDhhvtZEkVXBmJk4XeizM5kktfnWRHnsNRZHgu3ykv7ImqN/SGlVuhbsei+hjokl2NdJgGP7OEU
wuh9Q2g0usU42UFYq+jD1CfmeHAyVyc29eBQpeE0s9PQzbAd+m1hhZeYNl8iUxYeb0S6jsFDRyd9
g7LucnCist7oKDJ/or5uv6ukw5d2XvGTJKrpx9RmiW/xoj3lxtS213Q5LFlf5fqsJejPfmDtuVUR
KyA9umdF/qfo+9J4OS/qdZew1s0URRdjJrDxcz3KrzKK2+vJaksv6cIssOswaz1IEtp8hVjLk0Vo
l0XmZUXf/xlHU4l8PLaqCoxVm8FNE43dCVAOuGjyQBWmQ5ddOWVeimJ0WtWOoN6Ax/Cyq8iHnuOv
k3G+It26Gg47DrRAebVybFVBuSjiWi87A3cMioh9w0N5HYXVPSJtOLqJyKpAw3GIK551nbyIM1a5
hQOZdBLbZBWBz7mCd4hcQU18bmp1Im2nXw+4yA3czCwevDYyPTkzjpmipQwHHXmtrr7myqraK92M
AlQyi8Rqww9dW5SurtPqbOxo55vOHhYtcpYjo/E6TaeuviQTkfmqDXEOUbYdk5OUoiQNlKmKzB1Q
yc8Mp2EgaBmv4zzEQV01vWsLy/Ix0EY3TOcjd5vppEDCWkE6ES9TmUVuaBNrwcOxcx009ouCJcqN
hiz9MnA6QuJc9ydSiQUrmtytwhG3rjQsdVOd8Es4MjwNKjvtXLuPc092KfOSOq+Pk5ROftm21bJj
RnkdzqOzvuM9rEAyTdd1hviaN1KfDaixPveRH7fZSYvSyM8zU2WuikoZDBbNF0l1Yo/DFxIOtl9q
Q9bDFE4Bh1edZByVZzijtXI5swbt1mVNkM9bTsU6tTsJnkrXl9TR9FpyCWmJXUk/5jjuvbGaxmVo
haXwnCxNv06J07psEP0JZzhxwUH8maUyceOuhfyaC0cvCDQh3WHqzrMpGr+38dTBs0IsYh6xzBWq
apdDaG5ZaNe+DQRa6sZ2gf2SoHYd5pDqlmWoT1XW/gmBxV70TdatiqnuwUrD0prcpup728tz1dyS
AqJNAAWhOWV56Cy6CH+MhC1X1MrRiUKi8nQhk2UmrBzyfCiPKolcmGeTQSHK0cOF1a2ILtAajUCL
hk4ar20olgLYV41O7KZHLlC9cmEqRE5bgZ2ToRAqGEh2FdrT6AkTiWVfOUa6oVbfWzW2pTsKyYCF
AN/b4y7zgaOp17WD88lNorT20UA/aFx6VjmQ0eNgomdxFalzhQbppVlleUBQOD4nCh+PTR0u+rY+
GfK8DtA0mDte6sGL8qoPINWuThtKI3dqWbzWk/NNOk2+jri+q52oDdq0/5bnrA0QHnHQthBusI7X
wM5Fq7bPqJ+H8rzD4VVjCnpOc1K4su34Zc9UvtCWOY/G5KpFxrrs4+TDAOt6HA6cgDVm55HIp8Vg
pw6ERhVx5NqdsRd8MtpnqRMVLu/axtNsGD+xdBzdvoV1vapbFdnHU9KM7dloUFQGBCInVLNqoJXb
IDpGscv6ckSBXcgJBXHoVNPHXCHH+tIbMoy+EkJOvuKGeKhLCwGlVIqzjAUCeLdxVePoY5oCA+hP
3QSpjEkzdt6lWMNtBem7S5IkKV2EdX4/lnjgLuTx9QUpiRX7VaKnG1q1w01eouFYNAk+aevCLOvR
6huvy8Vge3hMu2Nkpz24/qyANejiZgWV4RTgHDymTC17MyYy8SGfS4475LTUhR1I+ZWcWnWco9wA
N8WBkHb6xUhkdFeT1loCS88/mFHWi17WeEF1kxRuXoB7TWsKC5SO6bCIURR9ZmNY+SLJG1dXqYGk
I6dstSU9Oh9NvHX7ssW9C9Ft6t2SVfREV20eBw2wUdi4ZGwd6ULkQgtuILa5coxl4hnRKndKs/h4
NLiIfCA5OqAx4rE9yaClsbbq2obEL0Rt6iKouy8wt+zGK5upVouU105QSmfSfkxb20+hrPpqeBJj
f0hQciljXV8lTtIb17FH5ZXY4UujwmGhYd53NeF46Nw6HTrkolEL4wo9NjcZtMn90Dj4NE9kzt0M
wP8yUcUWtuFL2oRt7aqpaUdXFj0FeRV6pqTdKlJW37mWMlFABys/Z6OdRNsMqM68HHpJa6YYugGu
MvGiCoWxF7VUpotqZEUHt0uDPKWb5gs47ymgsEgnpYO/MZGmYNgc5S4gGtZQ0qJxcB2dxkHftMno
6pYTr2nsqfKYHecXRW0kBgI9boOGx2cV76uF0+fNad8KvrZjCZRrAd2nS5PpNgXKtMiWrLB14ABo
x7I1dednBRvvhlDGfzqQc38ioy1OQqD7bU+NnTg1CFIzP4xw5JzliFOPjOJLk1NzM4ZQPtsRZ4vM
miKPDBytNRmhl2OSxP5KK9b1npGVXinozEEsIc5ZlozjPbHCbTGs8Ab8qTpWvYWDsWb2F+AAzOil
OhfhwqpVLH0gl4kbNblejEVDr1pc0oDbfeGWo0iDlCmgzYa83ba6upNJdP35aKL+yohUu0nRD17C
U+KWaRVvRqATa5eUJVtgVTa2W+FKBzXpGi8vB+XSsKkDy47tBemQuCMFGU4ro6ZzWU/Vx6rHgnvg
z5PvZYPNtVOg7EuEURb5fEyc43KMwmMFfa5jVIX1QsD9eoLqyL6kU9N7ParKNZkQfMDELSjmWRWM
hcCQ+yM74DxsvVI0cQquOS8WvV3xZZJZxXpAkItXTtZflzqjCwvpoKnq5EJFOnaTJO/OEzhJ9QSc
ROeDAYKxiI5AwgKej6YaSHCrroI0T+xgZDgvgU0fa7fMDdi6ZslJpSBHyXJUQwLVZLdxavMtrRP3
gQIG/nvXlP2dnQ+x9KrMGc46YAbpotesfGCD/3/9/6vO9vYA73+q/3/u4vxZ+sPhhFuhXekv8RHs
Z4BDcRyxPYgNCu/Hwh9GGWBWnjnAUcPxbdD1fir8YcoBQ1G/3c5FoX8A30nxs/C3j6AfDUNecEQV
9Ma3Uo8MxwsaB3r5e7pEGMYhqmdMOWwbQ0Dww+FxlEK3CM6Ie1n3wyBFrOUURseQADSxB90kcdnj
aFpQKPCWqhYOBK9vidUP66pmDEIKuPgrKOWalRZ5t6Q1rpeoUQh5z5Zxj2ZAgfxFNbg4+FIbRGzY
BIrIrPk5GD6Ca5D2WnS8Ki8cJ0UXcrJb0MEKeeritvyoMLNYoCCCNRF1oGfeQSkFTZ7wThYFvjSY
y1oH1ShycTNVVnQ+xjXEcGi/4a95HDfgaLOumhZTZ1vSzzh0ZS5yw6WxfGY3llz1aTj5DKVFE/s4
61k6+CVEAf0pHrtoBa1n6L16Ds/qKxmabPQhB4US2EoL51jqFgfQok+CQTvXtWxj3QZOL+mHCdvt
J6eExL3XdQ6VREagsmj7pP6WQw5xBT3TMnE7pqvEg/4oguCW8gEvupDE2XFDyywFXmMEjjVpKbuE
GOOnfQTFiA4/D2FkLeHsDn1cRwleti01twrF+sLJ+eDbifkf9s6sOW4cy8J/aDhBEACXV5KZqUyl
Fkte9cKwZRfBBSTABQDx6+fQVdVju7urot87Orr8IMvJ5ALce853Lm9JPV7UGM9vk6FxjyRz2ymZ
1+UWe6G5uMAEKK68nvI+a+N7zeh2HWpxDEAcqFxgfX8KGDpE2s777jqO5V4woOGo0L2HK7d3QQ31
xK9d5qBZb/PBNsZd68Q/h2vdP0xoTtEWZEMCBTcm9RGlEvsyzbLNMyXm3HHOfLHSsImfwrRTT6YZ
aIESVT5y4xN4wnQi3R0dYJK8a/dV1sHifvBeH1ATRUe9r8XbvioP8EDObl+p+33NVt+XbzLFawER
J969FHLjaKUOic+CnO5rv9t3AbbvB2TfGXDWNdrUbjqiuw0vNaHZBaNJ04v4vq1U+w4Dz3J+O+67
jv6+AXVroJ71vivRfX+i+05VJ9iz2L57wTEFcLHvaP1mpkP0fZvDeWdHdDbY/NS+D3b7jkgjFPjQ
Hqbc7/slVCl7D6vL3HI7r4d+31eZFv1hCfyQR7ah+ELYf8W+E6/f9+Rp357771u1/b5t+30H5/hH
isD1QV6lGbblzJLPUd2KQn7f+HVd3WkpWJk6N92w7xXCshcL8/e6oUoEOUcmbqdytHQThV+SYTuZ
MYraPIHikeaRlklUwEHvUWBDZS/7GipSHs9V8Ja7OUxyFvTLOXMTtC/FR35wOI9nk/hpziXpxbXu
4uHWCYuzx3ZlkJn20M5GHPst4m0+pBV7lXZXC5veTm+9VcM1Q6GI0+d1d8d5W8EIy6oiSpv96RKp
Znnds8qcTAyvpYyWzL5JhrDhp6Qb43O3TO8yYf2XxHh3qOzMztAUxxxecyZLRYLxHiuh/WQEmIYc
VMYW5rL26Fa7ZuqyoraD3fJxnpKXoUqyteR6cm0+EpIaNFSKQebwdsxlliZtTswi5HVDORHl2WbM
eazjkZczFhFZtFXaP/AR6l5umjp6mHuGFmMyKNr9IIzLt2HuHwBDqBNMe9Gi0DdjcJxmokypJh/f
x1gObqXI+iZfq16+r5ZBPzUrXcaD6yN6B9NWXwMNQbdMqA4fmrQd3ybofPqSrA0rwxE/j3GPQv0h
m7igf5rubCTEYxPZ7p2SsFdS8DFFva2yRAfaHbA8Y/Hlc9e9tjXcj7xhzQCCiU7x49xsffBR0drb
wmmdPUXUps0BulKNi6KmeDqyUGbfJk/1ZZPEfqpT0RdmI+aJLAYcxqhKH8QBdN91FDdhhK4lX7Rg
tyIz7TGxZnrmdPRtXpFYvIH8Hn0YjWyeks1JcjOjzX0ExK5Ubral64sIRtoLWstB5owMWB2mre0P
Vbx2n4XONMk5ceZuSaUZ85pYLvINjUGP3msRQKqWAKK0mfFxfb2Y37C+Z09ZIOxRJ/H8EgcZPqLO
Qn+F5EyPEETb89RF7qAt1wesDe7cJl310XSG4D+46bDO4yHvKEVnEULJy1cvgiIL0YejNtbJldQc
dlKyRQJd10z0JXO2qc5m0evtAvzg+2WDhSxuZTgFIl8pvqQhyWEW8StkalvalCn40I6+b8iizq1K
kseMCoJPla+RnjPciLyjDy5Q17bC0u95f623tHp1M3ipZJV5zAPoDUQGZRoO6qAUa+83PiYnNgYK
v+Bd9AAnH9fUNqm959A6iyhao1KKLcrXCf9p0jB4aW2n30yQwG8Z16yHdS2GTxj6ZF4N7WeIdDwp
EStxp70u+dIH3fiKuxRNDduSBktHm5j0sIlKXOfRgJvAdjrd0lS7OedUQMsks0/YYd2CjZVWTtmu
zwfNWDq/hu/jdlmGg45194UtSd0dtmygLq9B7VRlOwdwZJd+kQ7oV2IRCEt7f1IdLIRiNeH0qZlF
9x5KEC6X+Byw1jwEsBiftjB+7lyFjqCVtTxQNiW+GGDB382NhWiOt1tFD1U3sDNKrPFlG6vluKyB
LMclxPWqwnYb8bC0wwvlWuLfbMzXiAzdIYwrtm+ik7xL9UyuM5YzPEXz5ovam8jkqLsilffpUuEG
SaLuM1579mkGU4mWh1AoT22mLm1aBUmOpy5gOd0cWt21r+xwCEYtn6wIl/uxbbc3CHE0z643IS3j
mUBOmnoones8P9WZxWaNF6ncCT6K0o14xK7NPmC1zNw8zwWUIgqpR7L6kPXClFW7Ja+2dRpKlFZw
bXyQXRI2273A5NF0kO2YHTbiF5ZPdvLntI2TESTfGl8XaCgMnkK/RrkLfKLzpG3NVRPPFWR0WrfQ
8jBxt0B5Mn2I2mQL3hjKJDut2PRBV41QPELcA9UhG/v4YtoJOwFrmkHfdDCSXOlsJSpsrQz119jT
9Nk5wspRJ8GM+2uLb9Opw0IrMqpO6Rj37d0koLsUWNrlfTuk7v0EtvOJUJu86Aqy4hjX05J34Ahf
GamCSwpiZDjpeXKyCGoZUpCZHluGTsR6aqQij8DChLwANslgXiTqN/SqrCn6sA7PKm37sBhGE+Qz
ZJSwdKsWdLmN0y0a49+L7P+2dX/b1pGdBPn3tu6fb479san7/it/NHUIAOItwsBFQ4DB6OD2fNMf
bR06lf8NOd7IFe8vUdknDPyjrWPorv70b2NMIcbMB3Q3NE7RMf5HgDKmSfzcLOF1bHhpAd7QTmKO
GazI9v7cx+lqSWGWufhWRgqCUwS315YxsZvVxToHasFzBEYCzVMn6Vjdj8NGeDHxMJiy0i+Uked+
1GEgL/Mc08lBBnETq27SaiUxynHDIcjp3qv7TmCIUnKUk5HM3i9h10Dx36LEwmScIQfWx2XuZXw1
TM+vXW3fLKxJqoJAekPfFSfHHtGk7TjrugQjtD0HqQdp4RfRqAL6+BBCAsqi1p8iMs3hdXCk57BL
sbVBEcR89ZserZR+RA/YPU+6yj7NvaeimGa9EoBFZndAhklUh3HLPgY0ZiM+Yov9AX4f4BnsfSGQ
1W3AQj026UOnh/iTBlxRBtloXxrD2kcP0+84rhvQ4Ung0W5N5JZ8pCJI8wX73anzsj+3ay9eoELq
j9FMozEnY5O9jln62rvtPg0nGEOmk9sZ/6nuzBrTh4Y34Q2mH5DD0tKscDSU+Ds002/WdoDLEm4b
vGpbG+BUKoFhO64j+jBYJFDOCYf/EXj5uJJ1fg8cpjpH02ZP3ifbmwzl+SXIWuzdWxM5FPdAmm4A
LTVfcT/wN21nDD2gTA8ehBzSk+MxXJDRkatFffhW+KQ5+XSFpOBZUhhXA3Nh6RLdMW6iDwGwbpbH
OqIPI6vXMlP9WMgkSc6mIR5oLN9M2aywGEg0rAdgZVFuAyi71IJN71nrxgKklX8JNqmOadMHJ91o
f2bAdl5R6CRn9OPq2Ydbdb8GeryOQb3KE/PB9uBWHxtCILCzBTRN/uefS4dmSNwFPFJqLZpQJo3O
tcnYMF1ahZZpuMhqtv1YJkul2+wYTcFTGpAUZo6x4Lj8AVQbCV+/LxP/XVH/ZkVFzoJC2vr3K+rP
A1z2WMUfv/JnBATzvOAZIHINZBbR630S/p8r6q5Koazagx37QH0w8fu4Y7ykFXTqD8oYx494nIYh
BvBC0gLD8p8oYxHW6R+lsTAmuIPjnZyGNBYluzz3IxIjFubMMCl6l1Rz8n6zjJ83CkQt574PS8By
WpdOjReEX9E1jEQbWHM19I447U9rNOsrh1MSfeTCd/dj0k/iVjuUKkWktAMPAX73PTXMfFw6Cdyr
RvEp1Ba5IjMpqA+1tEvpYjGY02o38gQhZ/w0mMo8eFQ0rkiDwa5551Fs5rqa7LGRrLtJphaYMwqY
NU/UtpxiwOtjrkTruqKux51N2Cgo0G2DpypcauubjBG/lq5rofOtPVDGfuu6ryiHNFRsbmRurXQP
VTXOdQ55AN9dKrl1wLObLjmP28Sgn5HVqRPQAPyUzlxFlzWtt0ctuN7OdTDwtpRyc6iNcIDjLas8
nFjUn5K+iVI1vslYWyPJ0pkH3dscqEu/lLDI07qoUOefWjslN+BsB120bPT1TeMW9zilazeUAZvc
oqCmR+8WpZbEq9JW4bjom4rwZj3JKqppckr50NXHZGpCj5qqlXB7iw7F3D1NvByQx9lMcGYzGeFt
qVqLuGgh8w6owpu0D3r3YUbcZaZPMBu7fMJLbFSe8qYCod5pw7LqIPtmynI11pM8qlSlEPTAgcU1
wCbRVg8V2QIIeCOZbcHnhSLso1eTLLBvAiNKmGUogW/C2ZLqNppEX5WazWa/cRJ/4x2g4WMAFgkk
gYxtby4L6GEV3pNNtgudAN3MxnqZA6+1M/lYVyKK/CfX9NswfV2sXqTMgYn6vvovGfh70fc3Cx4B
Xo4V498veD+NIfyekvv9N/6x3pH/xfva8D+MmcCLEHdy+c/1jiQItmEwyM71pckPPOA+vXoPQEUA
+DCKJ4Uk/kc9ieH8eLNVFqOc3Eln5OT+k8UvZT8nj3i4/wshDgvRN/gMdPczflz8OlLplSdVfM8F
C851NTh9OyQbOKIgJRtPaiDssqPDxYVZ3D/7RvHsC4mSb2L0/BkKOeUFrMC3eAOk+9AlQXMLygRF
VB+lfZWrIU4laLk5G8uA+m15Cvqo1rmordXvwkFXQT6Ypqfytsua+WRM37b3SSSg8VmEB47oxIez
rDZg0e2qC7mRuhxkz0pIbvwoGjgdByAqbzqVLfAZQ1tde6rUdV6j5bTFRl+ibLJfPelfmFzSryyb
w0+9hZ4Rqka9TLILQcDJ+BzT+TOdWkC7LhUbNE48m7d+E+4GUjE74kIF9wNqUVcmiYE1nyKZUUwZ
0jdTkaiVSAOHvV8Q5Ghs+xAIEX0wm7uylaqSNAAB50aET9s8jE8LIIPSLOGHnjfZO8cdip/B0ZOK
sg/OpfHBhFtRUSPfIAmnb9g6RfeTlMiApbQqwrZpruh+7ZnHornLgv5ztmiQAApyDQd0dKtll536
MTBf5i6pzlvF6bEbSP9tX7kOvk3Jtz3SogElT+NNFjXf1hW9emYb95GjbhryuoGFrrG0FVr26Qv0
HWh/SQsJPh0/yEZ+0AE+etDK56GwIPGWgB8QwRkPrGuSgqtEDnliBzPnvTScgArN5HPiHYuhggh1
3u/Id3pHSFJSgdOs1h5bWrQCWRJJsuDoTVIC1jH0FCKEtpWqd9gE447UT6wj3eO2zf6hgqhRCM/0
VdAITT2QGo5PoeMBHR07sbZHkEYGtHm28dxfuVTbVWwxvdv7jmMsKvsIX2Y6DvPsXpeU9UOOnNVS
rF2AVn2e2xU0OCMnmbT2OvmquXF8mK9LlXqg27Gtv4qoD4peKX4jyDLU+baq5JYg+wZNeUnCewsE
Mo+nzINAHKJwKHRsMgCg8/qeug1NmqZbdOxop7fChUlTRrUwR2CZvOgCGUBallF2a6SEyrwotg6F
QcAJYIG7NhoHlehYXWa/ze/qKYHQabpI/DaufjykaZ/dJE0XXycefI09kB0qBChOOP5xTqfAQnbx
CNJRRdUxacPsA5ymLjdTcquqoXmUaQohHqjPFxOT/gg8KX6FruIRH5EGzJgR8QkoO88nstiP2cgo
cqRVUqJ5rY7rMmZ1MXR2ux1twJYiTavxAofFKlBIgThsa+QfE87Gg9fZUMSxG8rF0eg8R930BAyO
n9Leru85lKg30HQEwMMKmHyS1c1toOgGFSpLgdZl+ErxCJ8WCaoMnmBide4nsx2IN+3JLdV2aGzq
3xmnHfoBwDYCvX4psg2XZGHVnUiH6TEGm0aqdHoLbSd+yuh6Mw3UP9g1tMXokgtkzgZ2JKCUc1NJ
e5PaeHxsJehOYgnoS5QB23M39+pOzgZR0Ui3L01INBLAoE1XO9lzujWiOg9hljy7VkdFBhgUgHB4
J5PgEA6jfVMzPV23Fl4gFs/wfl5xuUc+iGKQcH1MqLOypjY8e02+Qq+O7xXTwzkiJjrLGXhwQ2ZZ
uEFFUOSr+jRFlSirRr0NUCBW6Nzp8uwzsX2ToVLAoZPtZmsle5NsGt0pImAGpFIkCtLw7pSgzCvB
7CzInfnlthGrezf0ITtqNdQIi5j4LnRDkI8jFqKsFrasuiz9RMdQ3GzKIr/ievgKbNkC6K08/oRN
0N9AEAi+kVYHubOCFlvM1t/aCq4L4834BIqWFIpJtN46/Fx7WR80UK8yggB8Ss0cIFOFGM8nBI6W
6yT7J5iS60Vk8QCrcFK38FaXRz/w8Whd6h9DAtVtFlO3B7DARrI6nk6SjU0BVTot5y4FqZEI9q3e
BnOwiXtFn48YF9bMPq86aJgTxPCrCJjOR8XtB+WypmBE+ac4tVkJezb+tMLDAOgdw7rgaX9Gxtjd
DWINsGDVNre8YS9dDyo8TXRzT6phOPlwJJ8tTJHSLf5dtWJJj+wW3XATK9BGcLyfm4a4UoU+PaMU
fvIhOaN6QGJogip0AIiECzwAQyiTxryxqqs/BI7DUVoB2G7xIB5bFPdDHujavg/rGD4C1ckFbotK
sYJW2Q3WzQAp0PA6JwF98n59XOtmyUGfAjbFCUPduq7IK0byUo1NjkcCgSYoNtfYIziQpcFTB7+s
cHYa05xSIERsqFPU6vF6BNzeHyBoyiJMqyus5A6y6QzSM2zTfPBhUwKRZmc8UOK4SiSlauBUeeR6
mLJpJZHEmbB828p+Fk2oToEJ41tv5uSVJH0P+1gF93ye3sB8588+Ze/Cjc33XVbpq7XAWyfYpKd0
TdaD5ol5N0uxXngsP7eAEM+iTRBr7JrxZNatu1l9n8TQnuv50kTVemBNzZ7mehgfPZJWJYwhboD2
vCG1ij4FsP6uGXZlxEpJZT6Qpgluem/4VaqmvUQNP4601UjmhA9Aw9+7AFh9mMoeKDat8qQ2/dss
rdVpXVL9oFL4am5W9Bjq6lva1VgCayFO6ZxB/BZzD82m91cBEONW8a7+aLK5yZPZjKXyvQazwP1v
XPdvIfIMRdS1yXNX4RAW0i0Fjm/L45beGayqByXISzWzIJcjEw8I/F57i2Su24n5irB3ve6Gi24p
OzDQvScIYdmxcV31Mq2bOzHXTC8uGOK8zlZgfzAjzolt12MPE8wCJwcdLcmxBoLXIZaN9BMMk5Vv
5bTRME/S1l8gAuZJV/e3brlNAIBHOULu5p71Y12INBwLESb9uzaIh2cUVd3toFNs9ZwgKtVYsMYP
IzCvU5bU6h6201HGu1yPoPGdpWwoB8eDk2iZPIYiqq8JMlqHKWrXm7pqG44Vv40fNYcbJ1gPcSld
pxJZBg4rw75Ai2rBaSGPfLKW+Adlk7bo+EQuo5+GI0+t+7ymMGrzWXsUKd0c87zraz3sqQtW8tG7
16ET6iXeTBGizP0s66wqcSC/yVXqYyuHDIrYEExn4K8prPcOiLmfurhINGCwnLBuuFMu6grasfhg
jURMMWD112qZopIN3mJLi6FM8ix0T13XPqDuLeAG9Ucbxf4YVgo7qK3IxWMdKLAJq1JgyMBNRYPw
t/1lkvmC2Uf5utixHKHZHkiDGB1Kj+kw990bnvgO0CzYRlAhc1joIWrPIS71C/rX+gZ5P5Dzw6rm
vN5mJLfndS5qEcyltv3KYHRUyUctwik7EmCOADTDN4nChpTbrW7viV3Iq1NJ/+AdLJLQRH1Bqy46
VoPvB/Kcumptq7IyqRhfm1WaGCD10GfybeJE17FLxdOmu11cmo1v7WZw1sblqwsCZG8HVMp5O8XE
w8HqSWKKwba85Bm0Cmg2NfSCpWqX3NSb+6ZixA9thiNEjcA/4nfGl6C2FYhco87VhgxCTkzqynBO
m8tqUn2nFf72OMfjJ4onj3bbdMQnBncd8INyrZGNaBLY4XC23YCEbUjuxsalZzBeHk8wmrn7ZI3f
eiFUricef2W9mqvcQ7W4rcBiHLjPpqdJagp2V06XAFLLm9AKUcYUAGM+CrvesH5J99VgK1H1ReCR
UMKg69/TqE13E087Bd3z6DYcZnaZQszIaHhID2kvXMnjTSLrGeDzwk6N7xwE7w8zAV6EmJGS8PlI
EOU67LsixJl7QoQTKni/bJ8srx7qNsVpDYEaPjub1aVpa/C2y+rDu03VUdEu81xOtAfJAr8wXvOq
VsjXYxcGzuT0em5nxGpzZDDkxcm2fVun/fIJ7mWMnmk299vg62cJfPyY7ie7kqI9BdmC7otHUtwH
lbFTPg4OsWWIH+etnfVzVclwKZsRf3X1GT8jtj48LXUGXgBs2nsI+JiXoVL9cRjr9xVit1cWIQ0L
nCIMbuiuHiOmEqp8NeEtNHf1bISbhxI805DcrU6ArxL6M+iUHsKQhzKeByL0BXRkbPuNr8HEhcid
PXT91n9oQ9W+S1tbnTCdgdSYdkCiE1qh5V03rfarCRDkVRGrb2dZqxJHNBzbqcVDiOS/z6cYSjpy
LRNqHQjkUVkJbr8gyBKi4g/gwEyjg6iWpJ0oBwAeTxOo0DzUHmFy067RYYbAfYjAM50tyNuz8L69
cmGas6RZct9zdA6A13EzhcGXPh39O1GziucxifHl6IZFI0T26kOHpSLCnW/DwreJfwi20Zf9qqrT
Epn+CZZ5WlKP+wq8OextHdaXKuqaQqHyxYSGbLwZ2ooULdoyaI/DXsgSPl0RkEFUZQj5voLBKgbv
mwjcdgh1fRwXm8oH0rUzPfRbjGZME+wCuRkRnC5WEc+hRWwl9l+DbQgtsLWgvYkRqME/aILtwzI4
5d56G7TYX4MFDe/yiMwCBhsg8YCZxSrP4GrZW5ySKU2P43eFj/4u9/2PZGYWbAncva8dYi6Jfgtk
zL3/Qf75F0Qj2YHFH1hLkIwcAnXKEecMoe78KihD9bVtT4m9r4OZw26KRE5g4idOnoM0BcH9Ekl6
Mm10oR0/Qtc8ckEOaVLdqRXTNMblgK96ynxbdro5/fXB/ZL//P3YEHaFs4hEKRiwn/UeSYwewiqy
90pN94lCrVjdNObvZpL8ixMAR5QhNYNQ/j8p6rxdHJpegGxNFOb7/+OgP4LYPn7/Lv/1YH6XJF9/
HLT253jA74YKw1X794LkL7PL/t/ajvbf+0OWjOFLJxTzvOAl/2zDEExZxcu/Yc9kkBh/Fx//MGXw
8iLK8WajmEYpQOd/iJL7FC4acQx0h/IH9CRK/hNRkv5syOyfSCKoiYRGuEX3N43+fI/2pJ0GYjv+
DeLQgqozUkwFfREq0/j3nK+q+4xalc/HQW8z8J8FgQfECoOxCr/Uw8SGoBgj1yWXTHAMueiyAEyI
zRChu+shAqF8GDvH1RfeLXAs0aOD/aBFDc2IfEscorZP2EGT/nOaIpX/SiXV8X0dN1pRcIvNjENh
ik/yAXToYoey7vkEZHa0XMorQTuNQ66lJNstHvOh/S1A2Y7f+eGS/otF5mfdFi8pCvHsYlIZ26dM
4nT98hwnRDZYLEX6rbLj0OqbRbKewYI1gBNvQJJimFIBsRbT4/uwQnvz+6OHYP6/4cmRSP9hjcPn
JzDn8B4lmu48OQ7m52uEYWQYaRDGzdeWQL5qimWk4LJyrDiBbo9YgYHKlJNYaoZ9lKEMGR4tEGPE
uAjzsaWXBY7X3EFA0OB87zHTQ+Nnf32Odp3+x4NMCInxUm6o7kjdU4aT9fNBpjqalw013JcBWyLu
ihbnA9SQ2cJl47e04riT5hou2mfZ8gHXaEJ8l/CbNGgD0+Va4Prt99Im8FtD43tzyxyqKfl3B/oz
Ag+/gGTI5QPWSKME1ub+cqofVXgHCF9lg6eYJ4MpO/KA+kr166P2S6OGwupN4+ACcPj42Qi9ZtzK
tPNb8GyVqs5zNoEJKaSHsQ4iVA9LtZc6cQUpE+BH/xTLDHIKdA9gXJiSFbQbGS4hxnvgX0WQymr9
N/NYdsv0/3dAhm2PUgZ7F/YYxmtjQfjl+4gmiMREITyipwyjsvZJnehjn7IFbeEwLXH80vGwWs5/
fcV/eSr2z2UZS6KIY2hnik3/589VK2jbMaDp13rD0x7nJlT9/FGwKoI4a9tmbR6GSizLkgsBlDn+
m6/962XE/KQdBULJx3iKkUT7aflhFhRM1Aaj2wT9GiQYekQLbsOYf8YSFixnjBFJ+vsmICOBh6m3
FXphGKKtnDFPECflr0/Ez9s8LgCmMWF8IWpvRFEw0+mXE7HEDWDDbqheqwyK2HQatYKLcggqiaEh
J9DNDlflrz/yn788+km87RbTdzLw3jsD9eOXF5iug0xZOH1lscX6etxI7El35JNdZ0Q3AHPH0BRw
1tEzxDDkX5B3MFN2MM0YKvs3N8I/PfohOuL99btYIvF6sX/ytWpUTzxTS/BFNMivBDduQQksculG
MY8FIhjMs6LBeEdwlS6LENrNAe2I9VmquEVULyDT8JxJAf+41AjhRk8SAYX5y1+fs58rxf25pyFj
IQiHBLsnGKWfz9lqoTmjrHdf3LQggJYjcBniZIXOUoTT3ERN8Aw9V+8PDVr4/Y9G1evfnSxYkD89
rkA4Ma0YpiKhSOLglP18GDg/gzaDUS8Ym8ghjijQcDghmPSRZVNBPGRCyB/b788wGn/8bP1+UyuI
5viRswuNMfDD0r+/rX4h3vAwo9rIcDkx5AujUf5pEe9cN8tKjOpFTbiW+kCh3LK7iAi63dJ53bB4
ZZXp/XspHGiHHAqmhYqCZcfGT7X2VXAzSdb691OwzvF92sR7geCYkX126la+L6bjTDMs+EhZcvOk
prbz7z0GRcCFD/t+37QarJVYTscB8YG9g0Lw5n0qHfyFnPJ2wx+zD+slLRWf6YyA/bqvtJ2rGxQY
+vvHQ/0LNpun43d3f0TxgCNvgmGvDRbFZffZzWD6ERs1EzHPDKg7ZO6pq0CG9XKKdsa0wpCUmmFz
/TSkQ8Xem9AQbAlJWqPOQGU/okT56zv014UEZz8JMSwmpQyxNgjMP98atNqGmoADe/EEYcXdDUbK
fkYaoR37M121xe3615/46zMRYcZrGJHvcNA+R+eXT5yncBYWY6M+UY+pF1DqVrY/hBGSpNhCYOny
+KXCLFTchDZal7m+w2g7DCL4mz15L2d/eigopkPvNFDEozDa5+b8/M09NasOsli+l5jesVC4EisP
vo1aaNQOopsHcsA4J4xxNXOK0APYGz7WB+jfEQIFmBMIeCNfYHbfYrBo/Ozo1KcbolAkNk9LCva7
0Ny78RY3UYgEachg1WCmTUz2rVmEuA9HI7DHnav/Y+7MmuNEtrX9i9gBJONtjSoNpclS274hLNvN
DElCksCv/x5U3mfb7vi6Y8e5OX3RCtuSiiGHlWu977OKclj3aQiK4t5l1wE9h6VUTOM/HA1XSdXP
dxzRlNRm0+OuuVvkAL+t4GWQZI3p+vAF7IZNEOsrTMQ37og8z2yQjXseZU7cSx0efGoKHXbg98jW
CuQqWBG6MG7yDJFiHdJuly8A6nLpijWg6ZbeduABjhh5j4s/l8y6xNRrTO3MUc3sDJ2OafT3Y+kd
+/ZTIALoKIpYvFnVeIOOszKeft6UOtHUS1s07ks0gAGVh0Gm6wUMltDr1H2fx3D0Z64tyaZ1irNW
rkuKkh1hoZUBGbhxJrhBHTKmsi+/IEcPceAbcl/oEGfTBuekm/iuPBPrLc5pHfSH0gqVQB6kRtFv
Z6I7bvcfbu23WIdbi5H2u6iVyTcgLvnt1gY4CGGl2/lFpOO6Ug2K4vLTUi15+3XAUQfeYaaStryG
LpX0kkJ4uxIDJyzK6bxf6sBBwhsLS5sXYiXF4yD9LRh9YlxYTZrcihlisJXkurppls2rnIQay9rA
vsgH5kNi8yfOWA6PgooWj2IYwswatn4Fz8QgrXcL/nR5PutSWH75+4fw2xyl4QQlSbYIuJs0q/pL
wOWYxQvmAGzjWIeI8Q+XIMvNomkkpR655IH/aVlYp/0vIypAy0N4abMt2QF7968jyi5aAhk5hR96
TbXiyzDTXjg/EqnzfLxCevjcEgPso99gQZt54NWYNBwwWPR4SkZN1fCAgyhKAPoMXsRiwIQcnxTd
A9gBaouJP4CtClDBvL+2tDOUATZTBXNT4BG019eRluAU3S1oQocvMbb38ckGvciV+GXJ3lQGw3pO
/funDR/sLze/bgIsEsDDOLP8Hl8TlPRWak8z5Os5QN8z6FLIbWLspDgH7uKpGUiuCig0xugtEYwo
RX7z2q60gL0hOZtYNyqtLW9N+WLi6Uw7pV/tHOywSbQHTCJs2uobyo1FPYF8qtUXg3bH3HujY0/L
LqK84yMf57TX64MxPr471WXJ1G4CWBuAeG3lxLumUTFpyWnQGIbbCWwAxJpmBE+yTScU0sgcFmVI
Uk6WX3jFAd2/9p4Dst9eurUnRxt9lLHJnFVcnqTDachCzlHbcKnMsnCsZSjK01TO4AC7XhbBYaQ+
JXZ+bU3LB7QBbv6qvSpNdgIxs7OdOSW11OSgC8W7eLXXbVO/SlG8iGHXtbZZbhKsIfYRNUHmHkgb
Rpm9l2Vbey+zP6alhYvYnqYPqCHFcGf1Q2M9sWOE+puvgkC9LOFI3RJRYutk/WM8LVV5THKyG4cF
bUSN5aZs19p+qJa+iyCHFlGDeEW247RjqMzd95gSEWngsjI9nNIhAZQd7YhG/So4JrVVBufYCa2y
PFKmdvsq+45uQgw85QlRmfLuKKmMDGnoLji9HkVgD4G9bxrseOFJx2h8qtvGn8ou3RdjOpjxljJD
mueHxKuN9p+SxhXdKSi8LI0OjJUAl5wcF5ttvaImYxDNWF7QDbssUUsxn0zaI0E6mrxmt9mWAFtZ
YEeZa/9ja+nA708MDqTpWyMIW5yzlkRdMcUwEU3BfeWGpMfvh8tfwjOv+DesFx4ft7S9170tuovd
8boIFOWOK4eaUwhUFISFDo9TUzh1RZKafDQ1Ad/KuZ1U+GwqX6Zkpt8Efr4s9tP72UgjwwckDoWp
IFEIy5WnUs9xNN5ToEX+telikO5QKhTUkPI1TNHzLzeeV2Gb2FvAzZz6jlUbfe2NJRIVVrdODq6j
eigKg99rj/nKQD5pcyzLsOWRQXFJKFwrGwZ3ms05ACIJGyzaNXjQ/Oajm7oNn1cX+GhfdBp1HTKH
MOTJupHO2UG2mCvXX8L1E7JscHKuMT1Geu5+SzG5EcGhyMz6xEQ1lHwhcz9Yzw0qKdYpbxzSCHiU
GVoGwNIQbxxhBdZ8n7zcajb4uCo2HbwMnukQ9wmfVmUOR53GydfX40gMA/4fTjWtz7nxMIANO0tb
ildhNaCcve9dx4GmO6g8J9LaGqSKYbfNo8zXFm/Q051+BakDtpbnZWVLe8z04jkTYLlwveScNy2X
54CRxScI/ql7S6xpHWCBImE/XoPI5++oRa6PZhwxg+dssVFnuIax6fnY7Y/7UUqI7o2EW8bfgXdu
MQn6XhJjZTQxaYiNxEvNs/gxehLEkPzKsLDWm0uG+f1hYADj/f2IcWN/8dc/IbDGAG/nynr+8ait
y7f/+yFfvo/zqlveha6suQAQV9n4VuYBiN4j0oOZm+5cNFvVJgWOl9vPpMvSFhfv5UW14AAZauTJ
tEpPjRMjF9w4ZTbOASQB3fKURreu+BZXkulRKK5EgoYNGcoa9Ka1j8ByW4WpDef88gRbyQxiXbvc
UwaUfe62sm0C41zNCGb4Mfvyai/DI0jKiucTeDk/gc6wWm9+CuaMcZo6av2YDEMRfzkjDAqzFzDE
nh6uuVOxPt7LQFr0rLlKbnL9LU6uen4Ol6lgdPVDtl765YFai6H2usURCOBhb9noxYvT4vohwvZ0
zavYkAx0y5yOi3Q9f/eG95uPodu9OUHaMHyoedbrzYNLZLj25LLXX+iO6xdvTCO+VI29Tod68dfr
bzTyDvOiV4t8fkAsw+/NOuGk4grOTugMN+IyVvKij4fw+OORx8WouJwpFyW/hB2g5cMLmZfs86PT
LYH9QuRWIGSSnQXsfmv3acKHA2OiZ+huqCQZtor0HokDXlOmT2GbrtNZs7/ydyVUySI6lASL03wt
4r6a2qvBa+26xnbpod3cJH1K8sqJHUgNm2zoer4QNPrVGcQB/59rQyrHt7EtWZuOXH4FfmtISAoY
VfDpkMXb8TVoEgga+2Re1rFvYpby4jCJzmWFiRDB6wj4DVtsDdyuSeL+BGRFLdMnO5gK1pu0atuy
vPqRTi6GKlPFQWcV592v6H88Ia5kkfE4juJ9znQthl5ee7JSPV5FFrVmeOmEyUxwNVxuHboj9eOd
kLSw4I7wr/X+PkBrxSo3wNXh35xJrqOG7PI6xC9ZvKgvDU/A0e56v0Oeu3xBKdPx/R3dP/hTXi1k
N2PPhQ2yIWUxB/WdkI7iO4LZWc+wo49T7/lHkmVx/EqhmGw6cJYIsLsVS7RcEkAJx3JyV50PYw0s
H9X74DP2ihJc5VCRmPBvYA2v82nwTE4SPi2jgaVSBMnMntfPrDTFgbPe+vB0LtZUgatBCjSU/ZqU
H1dzxV1+MoRn+FlN0iuVn2NRrKkyeGYsP3jYRTA8eiSd52Q/JYU1Z4fASEiDlLVxIIP7JwkUfPZS
RMUdqBCD43yzWB5M/EPQ1Ou2UfvJOtyUqxwG3+VJFgNWmbPI7VyM12bx6yR8LBdtLMx+y0BWYZFd
HHxmvWV8WUZC0z8Wnr3eAxV7i8Wf4+WaparwRq+5gLhuDUqcGPILAK+pCqozsk6kjwfPbfvB+tNA
aZ2SPTuaAD3bV2RhrW2EdkS9Uj8w5fDBTjtApNvEn0U2PSEJdET3LR7zsXM/9QlyafuoSj1CmrTc
pS9fF0+7XrvR7A4wzQDStcSUmEljrHuM8rqIXRiP7WyFVH8Nlalp9+NOLu+yk+jS/K1PwXy9rffl
pqrGdf2L53RdTYj+18mb9/X6Hc17Djkp3PXvfMe2+I45nddvTGiUwndwcl8z7HmVSKZySrSYnJdh
duS+YKKusxLlA//yY8gSU7ISYTNY/+mSlV2XUyvdqmlWIqRurezoQWd0QGk3xsaQ/ZmGCknsnkzX
rLM8tZY1HdhTJ+KLR1g2nLoFiOCzZ5MFP1NlWK+8zKk0fv7xQb6K2dI6hor1fDmx0adjCXEaNVJ7
j+VlwSovicYuctaUqFV1axKyhyMB+xv7fQcaO+sCbT3r3Jfc82Co4o1I+dI1jMu8ic8Ix2q9LP0+
4awWSyt5TF+vk1y6a5lxB5lsHZNhsiBs2PhZ39T1PisqZuPh8kCo2qyLXhnRi4rlHd1McZO5ogqj
f0h8/XagJ5ezmj3sC0HK+UsRCEgRwWkp3ecMLAhXHabpxGwwLctsh0qAi6hGEi/ZZkT8zbX/w+nu
17Pd+vG4UwAxxb4PqeD3XLTSU2uZPiRVdVkaC3LAXAXnAGbS33/Ub4kmZhM9oGw+i5QV/w/WY/1P
dRITlV2UEEr+e4zY5dS2204mnncPQ2sd3XGQrS9V5wVvuPVgpPnbH4vj31/LrykEhBqMn8jBTB1Q
Dmec/1YpSUbhkr4t0ueY2k7wOfedNR4HcBNC2mkJnf/pOf/1A+knR+IgiGKAV1h5fr15INq2A+kt
eeqmho0iLdnxaYdTssz9mNl/f4POmrb7T8ZivUNytxh98HRAGPN+T2ROVeGlzVAFTz9WDJMta9Ie
I8QMpXry+mgEJ5ss6lEbMWPg0826ngvF0mD1i8d+9A9X9OtI54o4StGqiwJdjKuegtGvj2CObcuE
s+ieqsukMsR1zPFJl0BiD3k05ryCzNMzMzMWbA6EFla2XkghRacXXBCc7A8+Dnd8DRNLy7xlqe/4
duZH4pzzWXCe3JpLVUVeltm/v4nfXyMvzrOF7VMxcRBd/l7rY9/tBgzY4znry3VlWt4DIQnYUT/O
VqQ9uv39j4bj4fK+fulN9ttbXD/Pt3mR639rU+9fn1k4EY0gENPnH9seArWu2NgtKyuI5D5P/6vU
mr82o3KQfzEx8IdBoPstzyUQlTpYs4rzZVsiSF7fRlhWzIum79YN4+9vcP2FPw1TBgTlJ48ZiB7F
I6P5Wz7TzMsE19THB4RetvS3YV2H4nMAcvMfp+BfP4pXF1FZwkDMIfP3e8MpWs86pUfFJRQZfbIj
jCOIVnz5+7tyfq2t8dtRaMSUhHmKnANYWX99b409ZElB05+vNnD0f08rDO5rqKgEzVSuRhONDfLY
2lNuuAlVRaVjUxGK9ttBNFP4UhibRfAfrusiEfnpgZPD5BHECHfey9a0GPv1ymybelGYZ/1RLa6d
QbL3YbJyNqANgW7/7OGmRcEWMzA533hTJwun2M3gp4NT3xBFIHFFcFxKMlK3rkdOxH6oEx/r8RVy
Pyqm5wTbsDPhZHMphX3qO/jX6V4VrteAR6v04g5bu7WDvt5FyicFeCsmjITBQ3ypM5aYTCxxnzS1
0013Jb4oeFsEX0HukKspkJBccQAK83pXWYVkiPwInELAdozN8hLucHKI2MSC9+X1cgQq358mpmOX
LYUj6xqemNHFbnXVutimzo2redyEfoEOz6JHYUtYe4m5JBIL3psNemPBGNEPtbNsml7FTb4LEDrj
GPt3KqZjO6dr0yXAeo/sqPgZnu/SRWtwEXYjGS/OPGVA07+o5SPrktMOtGGqKHm6raa655xHnYGW
NC+CcDwW52AeAMaeisC21iRFPyryv/PlfBibuRfdLit1TTqYzFBI9WNTZEPUJlu48qkBZ9sJVE3u
Q9zFMjT7tGPR6T74czwu7QfqIGuljdgUY+q5HXqKGx9ySRY8xfXoUWw/ZKpznGJbOwTDf84cifsI
f8Vk3M8OPsYhOpPOS+RjE8dFiTOz6S2bEzoL2gQdeshQ5Oybdubd7szkLtjzbIuMybglZAThuJ1B
+5nbMqZFGSrZqjA5p/w4UtRrsU/S7cauBvMW2HU5423yOAiATcb4pj42ZIQsGOyXUuCPNbJDVZMG
t1HNflLQ460KXE10/x7/kZBf41dgtutmeBka1XuU2oRVyVFSxehFgIkpO6gdVti0DbkMt4TZZ0pr
jD+wubTRs2ywYB7q3E99bK2pefbnHBf8nKMNzr1RXOW2WE61msYrMiztU6gCdzvFfnYO8wECUOeN
6kPCoL7yUp/mG8y+7K1QEqatveKsYgc7UlSJ4cghnFSX29ABT9qf25Lp2BgZ0G8rBxHtZXT16cC8
wDCcvH3R5vp+KarB3nNaGPbRbNOAqOyD+msm9bPrePJGeVZ6U4/9sPd7UuPINNKrsdUx7jgTIeTP
OtRBMv+W911CWziJv9Frmp2fxN11tLj1YU4aqtOw1QC9l9Hc0BiiCQ+GX3mKOCe+0eVHH1FPJQDK
y+pYgnhZNnNc4Nwt7PZZ0uuTbkGkjkBMijZ9MdMSfYG265Ni0PUHE7n53nYH+9qz44ymk5Ylbj3S
hwcFwvx7T2eqR5KaWJeyQcTfHEpQnLMc6TyNbpHlB4nzYu/09fDUjx6JEJaCXT9P+lr0CqujX5to
C8YvyaKP+ejG8wllhP7au14Bz1PLgeNXDtYMcosffY8GP6x3VmKp6zpGJrHznKF4hPOAXQoNwQ1e
f6fbAm9uv9hFL2+n0LNv+sBZR2jir7XddDTXE2H2nR2W44msvHWdlyJzIa3lFY4+A1uLTmI0pBzQ
O34ysjPfOwscG97L5Qt21BZ8G/TN63hZekZuVgG2Qk+kNKYgU07XgU47VPuOzM+zA2Rg5qi3HY2o
xDUGyUpeqwm3K43Z3Bsf2fOGDPSrb+avtk6Ss+cwfcZeDztSnvba66DGg+vPYJ69cGjOMvPUp1lO
xIo2Zfe039BcZCrLbQg8Qm4sLbwvVMzbjXCr5tiSwNi4dj08TgDOHvsMJN+2HIb0pcvm7qOakJBv
OlpXbhNnNQ0UXB+VYNomlUy8KQMGOUXmIXZ7GIENVs4vRY3bmOJTDZgNAoyUo/OI6zQ6SVchHFd2
cg2M0PvSRzibCuoQI+UQT/OhCZ1MoM1wUtbpLT5uLG2VU8ZflEWwtYuIG4uNX/TdQ2CC8sBCHwTb
OF/Cq8FpswfUfmhOTKZe3Lahb4OenGMhx+CLEsmL4fz+snT1Eh076eFR7er0+8wDOWZDqPWe8HR+
HlTsJxvldVSSyxQdfwYLMoghO0LdxRydhn38EjdD/IYfVHwoVNK+jeDsv2sG+G4E2XjnIXg42uwU
u27qhmfiXjpG4a++tVRffl7ACR4FbcXQLZHmPmd0d2Evm1iRcItH5Kn8MrgKKRhtZd8Ux9LX6gXl
k+D6R/fasRsAhhjgP5Ev7B7iJlNXzlzFz3jOl5u0L7DmgXFcj+d1fm48e7hW9Ll7aPpEfUBk730V
5cji4HYzti7Qjns0nebeEYO+mVRoTrmZ6HXV6qg5JgFdhji2o/wkHROfFksltwBp1SPuh+wlIqXz
qVui4QMbfnrFZAvvaLUzoIQM8kMVJ/4tlXe8FQPOyF20zI1gvOPVWlKrfSgpDTykcCQ7ethW9kEB
2v0kB+3RzcNfllsVe/oGuWNJ1qJuP6RiAb2UpfW0F2EZXTnUIrdAgr17sCyCioGyvlmJi0Lrdsa9
mtPTsp6IwXehJtUe3Za+gOuxt1tVVgAPYpncGkumD2R/qjMdxJrXalBf+JmUBHTuvPY1EUyhw+I8
xcXafVQ6+TV0YPeztgB2baF9Y68ZQ/2Su+PYHTGXA5GJMye88ZK1LQVWO3DDdRbJHfVlD6Ikdfgd
JH7sPMUyxOOmFklzbi10CDcz3ex41oFtBnXbIcavDg4oVnNqPNiDYvIsyKgxLK5gUlm7z2KpnnD5
jPWeUvQMYzIv23xnqcZHL5gkjnUMR1qdPc34pXV2XEMPexd3U1u1NMmTrUnL65JcAZ0XnJDIZevX
OhnvyOIUGJ21k34w4UIPjtauglvEbImzMw4h4s1AgmB49XNOpYp1RMkBsMHGThvkTlfjEOC+die7
KT4sAu7vuJmnDib/tctiZ58ij0rFsVvpJ7ts7H39TBOqElqqm1Y4gxRGaBxOgIyn51yg5tm4+AAf
29nBJmo4ABdbO+xc+9bExYSRUlFfuKPBzWJ2yGxp1ULG7bpwaQYJRKi8Hqx56ot7uuIF8SJ4/I09
1TvyR3W5qsek69f3Az2oomFHF4KAdpGN7lvmQ0TZdasdHLV7z8FmfItpsAgwu5F+Bq074SgU9UxB
KtRFedXknt/uU+ObuzInfbuDwDNdiZTO2TuwSBnmrYB2P6cypSfERmo/nPGFUZUPBnc4W348hVgN
Ew+Sm1cKUoTkEl8daalvY0xoIpTEvkbXFUfsU1gDGopvMGVWu0UzgETObMAYP82WB8J+22mM6zTT
oODCN7S2RWeCryxCHZyKTFZy4+O+mmLQ9qETZnvpQo307xxrDPQLReY6uSq6yPuSjuPnhcaLLylu
yRQccLHhmFA/GzQn9MJM1NFm87BZJAJFWS4ENgZj6KxErsEh0E5WApuQmxCxt9zUtV8/q6aicaCC
mKaj3GN9HYf665AmtLhuAWZ36YSdpmRf2TpTb7rdwmbjPcTQOp9DhE1ql4/koBgPa9cydHrmm9PK
8lHSACTa92GYAh5t2mdN+990rye67J7IZqfhxoI7fqrbotu5TVcdYCL4z01pO/sY6OdNmfjWnVtO
3o0rKaa2Ka5KGqSk7c51k/FLgzX5CEPVpb1GyCa8s+Ox6/fSCdozukYznKSi803cG3ondiUQTC/o
R7mJHbAJ2xahpj71ATe3n0m+Py+0ofmWUI/vjgV1v51iUprNMpfqzC7P5p/T0pke4sQXXELyxK6T
HzRN6La6kTRxzFPnMxnB6YCYKD62dlwfQhkWD1Zhq+1YB9lH8LkvFX1BqR56zSF0k+JTa9yh3YDi
xRtpJ+pauyKZaIgzFREOQo1tUwKFLVObzHs+jVsO4eK+4FhyPRon/1pmIvxc0sbiY+kIc0t3dYQT
smtPdIOZXykKuHiv42WSG1HY3V2QJIK4lcVxHYTeVw+uIb1Hm3rdtSe3f2tHurruqyCnQEuSG8xz
4zd5u+0V8ChqYEtLEhPPsrPFrwgSkC62hX+HHdN9yyDDl4AjuAbgDiEGtJLfuyUtx5jIZumf6kC7
4Y4j/EgvXIvt+7qW7fCH5NSWbUsphP2ZjRezYmxFZryyhjLYDbKwrvLOd19WPcPBobml3uS0XL/3
/al4w14q2R44eYIeTFBptYkvbikpqhs5I3bZqJSQ5nbqtXwr3WHKtz3pz3GTjxWUkmFmrjApOadp
SXb120g1DfZ1MY77phjFNcnzFClXDtzjapWzfofENiaHOsyGG7paKs6yhCPDrko6oC1WV+McsPGx
v0JzrD6Fcpy2ZS96Ov7Rme6sTeg8U/WLYtRKxHCbYDBZdTQEVdesfo3ZTx1YEUK5mNATdQkwB5EZ
B5BusioEodz7tAuTI/p7lDIMItiQuD29cjykY0CJpy7xDxKkqf16jB23CS368EP7okmWj01Px1ra
9Tg0j+VUgQMbAkjQ0nRFOUDm56MFJrrx7gMwCtGmdLpcfKmQs1qAUqxogg9OIa+c7Lsya4OW/tsW
MxML6JJBzAC4a2ys6hl1NTzeGk+IN++acU7q8gYoMimdbU8naUc+VCNZK0FXwFTH+qC07PKPaVp6
bbozTBXKO7iERAPLe+qwWR9SYrXmpAFB1H/2XT+N/h5Dc143ezhpTvmc2C41oaNEwDU0eOU9yy4e
Ci1L3oNnIeOCiQD+w1BVmhS3/72mearNc+yLZgbLmE3+R1/5bvZ8SSJbci2EDFW8pmxdJ5nkDf10
VkkBOoa1PsM8XODTe4k9BUf03gvzrXP6OP+kJTSIDNg6CTiLk21SmIAtguV4eNUZCYXodiCgnM52
QSM0b23eprvyuFB1422x5RVt8SYi3Yz1zgeANDc3QnN7yyZvUX/0W8Q4ok6exeDLPNgHCGhzcW1r
3cFH3ol8IMbh7JB2BwkSl/XYGtpdiTrqDhT5TOguY1bMOc4JoiLvCFannmdJdngkw5tvkXpp2jXs
02by8movDUogWtCqpo1gjWov2tP9MUiozo30lqJ7q9fF2KbnRXgQUlT9KiNNK19UP3R5bzHFbTzN
3Nmjgqm/2U1JlIWHBijGvg36ONuNCv3MtFncjqLoEuj53atzHefp+OCj2r0iP53ftnYitqUb6LvC
med6L0WNiGyMKVBLq3ouIHuHp44QDl5zI2ePRpVr32g12Kgrp0jCYELaXX6Ti52ULK105wHLGXka
6sgyP/X0PJoIEKxqTwTKCTEppA/gPPCGepfU0fRmLck0y42TQrx5ikAW+zuTN81XBX+Gpt7FyNGg
WayR0wjQq2xPOKH6K5355fgttaY140JEDZl8KemWjH9sTKxDrZ0I0ZC7EnvouduCe5rt/srp2/BT
NVYeCcsQCF+7JaGYrzz1cO7PdRTYeufavh4+IslAzrFREvXfFq1JNxIgOS56J5Jb55STN6z2jjj8
bqIQOG2MoHV7WAbVNZAO7OQIwrFoofmDS9ht3Vn3OxqYwgoLrSGDrEKLpiWcUpo8oPm76mTVFVtN
wuxtQUjB2EjiR23ZLfe5yANkv+mBJhXTDqpfFO8LNB/fLURVJA8Lmd5aLMP9Zw6XJnsMi1qtUZdw
8ysimOBaeaGfv7FEivkoQMk+0SUhuUO+mX5LoenDDDTLhIwOsBXoxiWnd1Bum5do8vWDUXBmzhJ7
HVXrsG5ZTWnsi6baj59gyzrhLi6g6jgkLaCloNn5w4i1baJf9t4VfQgLZJPKf+6StD0MbmN/DFTv
bOIQfWSmqgXnQL/MG9xB8xmvpwtUSvcjlqeqQbgf52M8nkDhoJrrGzrMbdLEADAyAL2RbHAa3mLk
BkpF5Yr6L/7mvKc9qaCxBJFPQhZmkCGyR5H2HUFBM/d3Qkt9m7rOGO1sP5XhAYGG/GCmcEANPTTc
JSqF8LOnMliJNQH4fWetEW8PV7nZEFPP+TuXBpkMfudsx4ZeoAgjXfKw1GQANksgJeCbEeHfToDS
hRk18TOpj8wPOUstd6OQfxpQcXs36aetGfz5U8hqMcIcgey5q7oxeup9BZ4NUpnfcSDIyQLVbntH
R273BohPGSJfSma6mjpJfGNZmfs2V3lJnxTZP6AhLOAiRe4XvHW6of4RxvOWpnQF8Deg6PNOm5k+
KZWKhmSvM0iSrL/wEW4Kx53BsgTGf7WSTE5nMlcQNxCY1PA3Ze18ymOUGPQPdNS5Rfli70Pjw31f
Yhe3RZfYfr2vnSL7ALlBmS37JlEd8Tm911T3zvMJ7o2AXkLeBdxzVNXiY4f6I92MuoJdUbcf1dC2
myyHPBei9ETAlY4M+Up9Si1jp8RWk7WFiO/cKY1JsCfv8rlJtXVSBZN6p/IyvB8Ael0PPn0rOJGX
t+QFwisrsaNXMsbQ+tMmDd6ku4j95Nn906hmFzxDOwCKGFcOL07+GklPQ4on7Pvoqhc0NdvRjYXA
qc7j6dj4K28AF29OL/AFtARD3dt2wofKI2LnppnbDM2icT5mCV0v42RwNrLXNsZCv9zXoAb/RO5s
7zzfG14iwv2j4yXOW4sy/iP039nfWBMPDivCR7xA0d2E+OAo6c8B0U5/QTg9PEhtQ7OJhtZ2mAfL
Q5xaNFVTjlcf2Q9UwzGjFzsojjdk0axb07nqj4JkBw1UOKh0bQ7XYcqc9tWKKu+5yEDV04yXxyhl
41CiQwFK74evsyb7r/alJB+k3tigynrcUZvHXfWRE21byyfl9a3n3w8FLYwmUA+w9bHSdviyES9M
MLvooykphLb30F1XO59x8ZC4dHe3pyE72TqrC1D7wPmHlySfjP/Vb7y2vKKjUz1428RT9kB7h9H3
jGLxKlHZUGtDt1HQohgQPYJAZyFsjGy698GqUfZ0ggVEFnMTuJN/8LzGRJ+DphlYVDpZVhP9jUI/
g/dAnId+YmfNQQq8q/PQfiGTJoxH7TXj0WbSIK/3fCSqmWy/2501h/2OQisCwn0v6WKcUUnN0xIV
k0yTVdzOGKTLzjEt0sXuHkcRDRxhcjEFSr22kUnGYkeBOOLch5Upn4ozDR973e56E0SBs7el0H33
pukV68wbfoukP7xpPUKyzSIzVoYretr7Bc1jrXm9Ey9I7Zhm1uk0ht0f2koXF7BNEpX8Gxr9MJho
LN9zYL4p5j6pArh9dHsZD39fnvu1ukzVMKROj4Mzpv6KCnwFgP6skMh9QOt+moffylau3qb6IvyA
7Fjxwq2WstQ/FCp/rcmvn4iNm2Ll6mCl5LuiAn7+RJJz0WDjl/heXz5xvKhqhN8oSvM9oDSNCG60
JwvLR15QFLzc8n9Fc/j/dYz/uWH8/6o//Xo1/8daz6P9j3gZ/6MF+Evr+VNrqN3/B+Pw4wd+gBxi
+18O+iz8P54IGUY/2LJx8K/Ac5HxuOHq0yCH9h+0tviXD/Q6YoghkubneNVUa9+p2/a/REDSmUac
5G3XPnb/DciBpZhB81OJGZ0HvAgRuCjnsURgCv91UM31MIx00I2u7a5m3lAX2ZnSLZ8m4Zff6mZc
TmDpAdGj+U3ZiehjeRaiVp9oRNXLTRL21gNyHDapTM7jg4ea7bVc3MS76fJp+poNcEpPJJu7ZJs0
WljbjlPvQbOD75OpCl9nfzCPWkkBUQcldnKdFVH1bRxn/3bkDP2aTW1BTxu2bUA8EVs1kkZAVYMw
pyyGqwMArtqzlHegRzGe5JumFsE3aozVd7pFn9KqWs7E8uMfQ955T2Vi6WWnR5n8SZRe36fWe/oz
w4eFvu3TwoH4i5ek4x9Tykbqzn32pyUEifM49Tkqqyl8IGVEI6ppFv1D4afT3RKSsd3EEMT/5NBm
PYJ6gLQWjnV6Hi2XjBTtA0Cz0Xo0x5IpvFs3K0pymtQ/Yly5wNgWmTZXHID6vT8m2SdnFum0FVEd
HfvQJ8CLa6i+s5Nl94jkTj6NCIBumyo9pktMadf1xqPdUpbYLXUd/D/2zqs5bmvNor8It3CQUTU1
D93oyGaO0gtKIkXkfA7Sr58F2tcjUbI4vs9T5Qe7ZHVAI3xh77Vviziase+xSXVX0xQbxNMLQ8Ez
hy8LmJfW62USOrRbHOYubNa8V2eoE3HVhVlzVGG2BHzhC6fVIuMkZ2pw1jIeYf0CuBAHRs0Ceap8
bCGMwW96tyAPc4qrfabp3ddYCz3JZqYglIDWq74FIS6PwvXecB8cHD9nDq+R+30pAJPpK2yZBHQ6
U6Ww27j9U84jfuUoS3pnIq5AEsXzNDK5igg/RBXPUCQqhnSTd2V7CcSxXTPrbDBbMqYIrGEE6qon
nTzKtOBJ7MRjdOXJ+rXjVdRel2TjBppnVq9MwnMSeAbMQhgNZvlctqaj7UNAcg+hGtNDbyKBQBeZ
mgcAyf0XZMYey6e2D6q6tLc+eVoM9M3G3IrKh8M1JmK4nHG6pg+NnoVjfz1rXlLlGzFrUu5c0Sc3
w+TGV8BiJ5G/8OsapHTERZtwbEerhNh20tm2V8kF9PEipNUCJloIForCkj3Ir8EBUCqM+8jjPcKu
CXBg3VrdGG2GEsTRGm1rX+7DUtRbMCvFquQKXfckXh4naWXbrsgKLu9l1lxB6YwyZsglOcbAGqoN
lrVi3UgR4hvJppXmSmOTkN3IoMtEvZGJMwMj0TmFl7saKwtjk7/Pmcyc5pqNFUQBFPB6Oe2dseG4
K4RQgG4RCgSl13IGoifRGXpXkxN0nTJhgZIMjp5UHo2iLTYJGUUHc/SHkzJn+inoyLvGVoqcj2Ju
zpyuYZcAO/MGJoZFolnl2DsnLeWN5nfXc8yFmZH5h2LuflmQOrmXvXhtZQWpw5aiQq9/pykKwJx+
Z92V9ETJaIvb1sq4a3nQ7JjlWghWnJQuHTovdWDkrXvDAk2nsisQhg++xc4ElwApxpW5T2V040Dx
3BQVQouwge+YJjrVytjl3r6dnWI9Zs5ytKvhTjfNOND7yUfYT36xkTuQUo3UuHFqemNuTyRfWa19
gLRbbByc/0sGVqfObTI2N82YwoCEwvZo5pb15BbsBuIMRf5Yx/HRVdK9Q8uszurByck+jjruKW7F
vQPMXKg967iXCYrMovlymXbB54pIVCF471sGDG5PwIi1V0SVnJgG+kwrumjchsas1pJuYI3cPmK9
njUXheqTndsW3lnWGl9Q2zPRZw+1HUMi1Gnu5Qamro69mINyPZBPvQlnUiEBZuYcbcNMuVA9zfef
k2TiIeKZqGP5EeS4jkOtPDGI6C7TzgPKhnRn05fZvCukoW90ry6D1HKZ53Ve8YRnwLuCV0NOc8TP
/4T8lR5YgRvNxvJS9CoJJqQKd4Zv5K9Qh+QnV0TWrcsA7rpp4oiYq0bf5rWlzvtZegcc3Sw580wD
ne0ZOTfdOFG3Cbb+o8dY7YvZcUrjHBpO6M7Kc0/U3R47orjscP2sR9korqphuo1E4XiYd0VywQBJ
nnRgB0yLwXbpsZ2u+7TLIAN63DLz6FL4XbpPiIS50nCqMRHtsQRF3PMDM5WGgd0onnFj1jRTWVqA
58rD+xh7KWAMwAWfiZRhiM5YKDkZNPz7zgiRZsxi/Frg9FzPZj3fmQhm4fCmjJHyPJHkkTXdfRMN
xmkGqH2ah4pMC/w8KedbE9+gqBC3UNINnIhpHUxDI9FqErH3yEaHznp2xiuIHOSacWMCY5Sk45c4
g2xqxhbZ4MoR4wZlBJRCg7jQlLPySB9/zZyRRVzUmkLKJ71hr2EgaB1QLj1NWpSXe6jNbfJo2UZY
SuBEjuJJlOnQROcqhk9Zoi/ZKAH2eTL7kQEd7tIXT/bOJszQsWCD4BZMDycINVsWMljp1G7Q0aSM
Y7NLsoGdEEjEAz9lHqiyzK9NUjgCu3SPKtLqoHHIfH4r+v5RfXxXFfzzXz9UsW/ZJ3/VtP99njy3
VVe9yt/+X39XaP/wyt1/v70GRKilJv3hPzalTOR0rb610823TuXy3wksy//5f/3DP2vaDwIYDJ7g
1JV/Xx+fV6X8Uv5QIv/5d/4dwaATOWOYi+Da1XXi5ilD/4pgcEhn8HUdR+rS/hjG/5bJvwlhsCiT
8d+jFtfB+zn/LNTLMn/UiDIWhpQlTP4xuRUw9XrXe9XozMnVneJLt8Zkt87f0O/DQoG3Gyeb9m5F
AsNWoYkgayox6/PojTtPuNwLthRAm25EHNia1XAD6BY9CksllPzPc2v4m6JMPGtlLfB7CAZt/pgs
xPwKXslLSjHoY2bKRoWPFXRZULwx9xPNqe5dvPzw2JEO9MfRTNrhvK2dcsPGbKSiNfKJet3Jzile
rLVQiGxYNZx0NdXAxJfoAJGWM3qVqf3cK+IFDCKND1Y/km0wLREErB0VcwC22lufmauBa760Y9ad
JAvkPfNPlSuGTK1qD31VpPWqTcrxum+0HU9rYKiG/zgsqQkxIbPFuoiq5VNNc/o42l2N4AASLkOL
U8xMo90veiCB4IC4CxmoKk+Ze7pmawO1LAloMaq87UCih9lMVoFjcZT1WQmCUBP7CDqmu2I2kTpn
AxifZ47IdIZoP0X9QhU6H7CLdZp15rZ4y5dB+qq2BgczYesxX9gYozGcV6mVJ1a+d/MJSEW5dWav
6AUQYhaQPPITastmXHdZ3Sv3bFYj/vV5LTqQONz92JymMSu+qB2hL4uCVW1/hv82TcicHAXws+wQ
eRiU64B1jPWJG7S46RC6XeUNW8YXv3Tr9NVPRfc6sXgazAuj7OxC3FIJiq0jExfZIUNd9wlw+0L1
RT56oojNjs4b+teFQROvJ4QcB3yzpYlAJLvG69Ru9AUmHMbZcNktlGE9SVLiEMasCqYFR8wmShy9
NEPLEOlkB7Gh3WVVfCmSeryRFOJJwHLGCBKsiSXdgIyOnkde49oyOdprg1n8Xi/1Xm4gKbCLHfV2
Oy+U5cqo82eDMZW59ZE0kkGw8JnlG6o5kmlrosn1xbEzJYZkM8qPaZGkYm+V6jOrR0KZsQjbV9Qm
CYxfq44+Ry1ivSiFIl0sPOl+IUu7vN157kCbFjwBr8uFQg32gkcI4Y/uqnjDVGeGnp0ZImqAvRtd
D5WNvV9P8XoBHSMlYkHmFpozMNisM/XVnOoTIub4C58RZx7Egi2e0Asn7lQWwD84sbuEV7bgt+MF
xE2JypYwNa1NtmC6lXDr+7SbL3jO2NfLmU3cUKcHrm6WG6cR51BcJ0a9NYELZm1vPegrFOFmrb9W
YtIvqwUlzgRsPmOcOJyqPgM0njs1WXJOtCN+c6EGgCkOeTS/QCnodjUcz9vIIubBAadx8jL3AbH4
Zbmgzl0tdE7M1exTnTTaPk274dFuKoqJFDzFCdeq8amwlw5LTXMFfy3XzRvHWNLjys581Vwvptfm
aGyzhc6uZP6MYN9ft0nYefi9pwabce9Yt7VJ80Web189W94U3cFsiJCKZK39VS4I+ZKsDl6j1g65
lxtremr8IqrPD+DXqmM20m17aYrOpAeIYC6oegAD7MjrsveoMMZ0i6xdcEdQMjkTfqzu5ELBJ4Qk
u+vGhvyJtLrxjOkEEkJjDQNCX3MXmr5nAtZnV4aPH7es9zIu9H0/95I9AVDli5voPnv0hddfFzpR
5FNlMQyH5x866Y0sWu+wVB9Bxtl9S/g0fQ1BjsbeX0IBBtIB4AGLYBptVCfuEiDAQJ47u9LNz9US
LwDcXgvGQRD2NeqO/QlguR+YS0BB9RZV4LbDY4ajDa1GWp0bec0OpyfnQBsJPGB9Kl9p1LQ14efz
psoxAowoNZ6MktnFvIQn9EuMwrQEKoglWsFoCVkI2RncuqKds3UHIQfkCg4BmLUkNng1cHVrVNVN
yg5bgr0h4yHGv0X+soxeGc3o+5Jx0CfTkLMWzJxamDzJiojJ5HLo1hGzlUuehEeuCOz43jk3mjla
c0WaWytaulNU62ceUc3HCv/+FeTgPpCNTtU2+QRbJFMrb8FlsPVrlvALuOY5WUMogNfh2Dgreljj
QBs8qTU78W/FEqshRrzwps0maFySNzSTDI55SePIoRmTEuCfN73B5Md9i++gj8/OY51gD7yu6ee8
I+wjXWI/3CUABBM0WSCaE/s3CM7kvvfkeKjGMLHQeFjDuo8T/bLt6+yx8KvmMUJJd1WS0ftQA+8/
UyN473jJKhHMezaxXqW7qSXJJJwI9dQdgoYDi29b0RwYujyUpA/UiEfVvWWh3GfUAM1aS2yiBJZc
lQaI1BUwp8gED0b4SvmWw1Jkw3TGtAXVRdIKY+NVlslxlMOTNbo2UIDY2THqJ+AlXbJeRELqi8Hr
M2JZQmEiiQzHWcJiptnu9ro186D3gEWByI+6ZOssgTNuUtd3oduzv9LAk6C2DFFoBdD0T+iD221H
j/Qnluf/i+OPimPLWCA9f18cgyP/Ah37x+r4j7/07wGy9S8qUioXwwRBaNo+1ee/q2PdJIjMcVzb
hYG2jJj/qo5Nd/mTNyic8x0J2DT/5UC8RudpMH3m73n/ZICM8fTHAbJgguxir/cZcRvCxJD24wC5
7TOvHB3RHBdqd2Ba+VbGvdwip/Cu7biMK9aKEUH0kimcvclaZDD3sbTTF6I9DMqaET3pXK6Lwk/C
HQgRs73juZKfeZGfpFeSANnPfZu4n+zZKY+xIKVCDimmQy1rA1TwSXEkAyHbOpnPnaZPy1NaNxrx
jGyvznvSnpglTGIXDXPPBAegzpbg7tb/1GNA9PbU42wQZTM5T/0wKu9qgjIRgIyLT6lRSWtjOuzL
1n5Ue8mXXmrxk8L8VeyrtiLCkP0mF5NEfAKnS8Mxik7mjxDeYkAVOlzkMShld+u9pfVWXcfXhWjf
Mk0vp5RIX4legYDfgnszcb+ljRETXaSBedumBlnGgN4fScEh+WvcYpKpUKQIE09AlLzqe1esxVty
6jDkS4xqFicATVcZxeOM6wMQVrYuVAsdjqFqiXmh9HBRcXfyLSwrsTc3lgjstKZvzxz4RIi2kFTE
mNs8tBZz+jKH7C8ZdsgCFkHQRxU3SpeJc7RDQBmCJy+kdtDxzV8RHkN4AoPR1dBb5LwtqXCxpvU7
rAfGLQE1KlmZnY4iWpTDNcAoe+v49fSFwjfbUNTm62lxDCVVB33BK7ITz2xzB+mnOJAuonZZ2Tfs
MsvKwWKdq4PHsthVcbYtirIKTCeOLm0D1Usf5yPryijjTmwv0Q3Y3brZD68B3BSPYanJepWFubfM
UOrLPHXuYThF12bUdFdD3LvXPIP7TzEKnSDC2HNsUXJdcz5U26mvkoe8G8Or3KgmHts1e7ZBKQRx
iC6RSifuhe9n4QMiAnM/xo52qY1LPlMHr2bbu615Cp0w30EuTuYApkE2PdQN+R+kGTn3DT6UWzqC
TGBGYbUJIaQxR/inrTuuq2meD2VrOM7Klx1jERgCB6w47Y6VdfRg1pV55s8UPCtR28Od5YtuIvGq
DVMAUW3+KgbLAaLjzst0sSrLTWZU2HzwuV+BySSTZ7Dv0sYNulRZJtXo6J5QyDCqSyEql6ibVH+p
osiAsweZwLKYDMt04rdWwE2uMW2VD203lrs+dOuvgxE/iqbtAWB43pFfuthMNRKyqau985kN7nXo
dPGxxP5/FwlzfmLqWxRLYprxnFatfqbha0Sv2JjuEYafv4XZ9q33m3AvbL3ZUHrP/IJueutnnnpi
bJs/TtmcPJqDTJZ23MsIvyt9WkmuMEeTCJcxXhM4N8htUtMiVnQuBdHHO0r86bL0S/s4jJ2PuGVC
VrTi72qXIl3GbPYMII3RQHJV4hBdlCYjFJkIeUgvIoBltsfKOZGkrVhaM22qQdVrgpEYgeeI1Vw3
j9Fo6WsGd8MR6S4wk8k2HixgrZdSa++Tub1Na819GW3GCyxXliGqPbBEXBv1nN4R0GqdFYgeTjp+
IwKDujDAy3Pwrc49n4a24dJQ3e1MTR3YrV49Owp1XD3M1ZUJVfgr7DbEpILIVJZIQ037FFnIuy17
7TS5Ya2GopmCefajc8sQ6pO0Naq7HLpGVhA3kQnBOG9EPQzQ9guCkORbPuDO6/rmZKiQgBRnGJH0
KwrSmOQ9U3MNj5XWMJ2MsfYCK3OGbiWloXHFWTEBqc2obdtKoGVExVddkzCB5r6WwieUaBQXfZeU
4SoPmaWvYtY8496I5Yhuy+qQ/UaDedsT7Pc1GwoNLWiiDBM2yMAiMYynG4vVE+1SaX9R5FOd+U7Y
OtAVF2se1fh4FYkyRFbKNBAhvqWfu9Bs7zAZdBcuYTroDpQ5BMKE9EIMRnyoCizuq3oS3kkTBsrv
pMs4RW0U+Pr43PDMuxGDswTqht2aF2VSnobdwc5qfycbazxp0kjWvld7z5Bq7NdKs16SujGgz+Pm
Wy+sFvwo6aZp6ccT6G3nNFDeuW9m2Ym60sFvNT8DsUMYrefVyhrH+0pvb0dcmGsymNDmhQgOwTHF
20QIe6cns3/dCJK5NMegqLe6odtHWnyRZ320RTAZBm3ZikdEz9YuJTNwy/X+nM6ldwOCfVjHTY7d
BmfeSsRtfRzSDJdJG9r5uV0RnmJ3Zc+QT4/2yBoXMVjhyJ3FhOGaM7cIyMwbrhIWSy/NiJ90ZdQi
p+yxvIfICa0jn3AKDJq5dWXXds3I3S6wImv2Njem6iBKZEh6p48BEUwJhimaKbQr1U6qUQWWGuUn
Gps4ICYF0aWbfZad+Joia1nPPB5PPVFtrH26Ib6yvIbFV1dlwVjEuG7NsXsV6GeYI0/qNqUD2/RI
ajZV5GVby6vITsF/cpv0ortwdFItIeMwb+7o2vsoNcUmhUMVrSyj8JBVxdphUGdtYsVruxy+trqV
fyZIhEQ1cBkvoL3EZkLhuOK29zn28m9tlnQHEzkWDpYsCxqbfwtt118BdXD2fSL1g54SlNonAjEf
/iPWaVr67LPX4N4Zaztpk99nIWG5Rq9nHo0uxTEp0wZcX1RvVEN+pGlV3dYdqbw0KCQ71lf9WVJU
gB/zkZ2oFJoW6NMs1yMeXkxUXfks7QEMlZXfJSoSazXFzn7oQTEk9vlsDTX6RYxkeu0b20rYz41e
XyukJ2CtS6wO6bzjFq0xFdSeRIKfLo6xfSWQ7lm80T9nekVmSXvtYgX2u2Y3DwWDS3qaQI9LQt9l
dkxJjd6i+fNWDZKElZOU5I2xzurmPAI2mJ8DVNJu/G4cdrmjMN1OaRTMZnGtZeUVONh4Kwvcj3OF
hNzJp2u/VyJAP5vvOllXgZxZGiFr8kDFKLEre3PmJuyal5oc2Sr4mnsnLUSicxpWa8x935rQ0TY2
oq1VQiQY6bC1zYMsi3kemOp6MAR7K8SsG1fj9Ks6jS1nX147GpMJXzLU6m0l1izG1WEsWn+flqhb
o2T2jgXjefzKn6FA3v//ouFtXfFBL8Xk1WT8//e91DavsNP80Er9+Xf+bKU8nWh7VgIQZRDf0PzQ
zvzZSnnuv1AHs2IlrOOtq0Gq82eqiklANFsJaKt8gEUm8796HMP6F20ZE1wEOTQsjm//k3ZqaZa+
U+MAoljUOBb9GZkdpi74st9LvKJhJFOyrtTewDwn13nmw3nDbu4vMcU+8y+7LU8ZtXQZ+DFq3u+O
1ccAE5sFHcsNwfFBJEkowbtWDlvKDGVg5DaojB4FfuFA6TPyYILhsP8P3sr3AM3AEufQvXsrZqu9
EIW9PERaCAoGGhqzi+uN6TG5+edvxaH0kU0JfvT3cB0mwxn6fYvI4nFMdqM5N0Er8TrL0f0I0/9O
TPV2ACEP65bOPIpN0btvNfbsYHObA0gv66/6ybjG++C8jr0TRFSQhOOZzD1DurIacf4f28e/DXzh
HPz+3PnzzZd+n7OYFdo7jIkcY3xYNWoTrSLEGZBavCnxUvwzyA3vYhucly7iM0RjP0F1usgzKQBD
tWtBBALbYlHBXmls3H6T1gWQlN//eD9qHu23t1sgN0w+QOc47zWPNqM9Mxb0fzDUgAhk7Tc2fq9e
RNoYiKYzB1vFByrLnw8j0CwkAvaSEyL09xQfdiXpgEZI7VIWi5RZfs6P5Veb33+v5cf47kJ/+17M
X3yEhTpRJCb3mu8vdEuFmO6bTO1MMp1XpqadQApf0pFBntAL+4Pv9Kuj+P27vTs1UO+CHYD4vfPw
962WxNioLyRcziUUySe4rs2yr7//gu+47n/8ckvciA23y+eEfHcrm2IQIsPAZSdix7q0Kit/iMAY
HPCGeXs0bGxTmhu3n7x1k1vdiyN174hdbq+idkl/9Xssncawage3fh5HUztMJC2tjFA2twyIV3gB
WWBmzfzBjUn84vdHW+vqwrHR9f50xnldxFhKchklA9LvlaUNGaKn0e43sC0Wzh8MiRpcJXqNrEbP
M1qfdSwtVzhv6gtXzsRU1ZF/iYI3+uBasH/50bg/L1c4fGVj+fPvoGypT+DFjINrh4gcH0VsB0mL
66TxHLmBRtwRIWkiLRwcnPeE05ZHmD/tqQuRJgfFKHscSyWtWEdzjd5/xR6CaM/SI7LEiKazSBnt
BZGl2mHOiEFsegkH1F1Y3uARHtSQaA8SQ+7aNxOIxJbmbiG/J6vebL2NqsajzFpSJ7Qc+RADKnDo
ZDBY2b0aPOJ/rcmkZpyzbWsi0xk0eVn57rxvEpc5hIXrYAxz2lxsbI9a2/S7tMy0hfL4mk3mjURR
jnsmyvZEUslLXrnc/v5s/fkCAexHYcBVzzPYfU9NH7vIVvaw/Ogd2ZYsvCAV6weRjHdqDim1FXyZ
/+Ad7UXAC/dtud/8+Fv60Gaw0GZy14YhRiJrk4vo2S+tU2uWFn5k5+n377fcUH684ZB2yN0GBM3C
tjPewcm6yO+Jz1Jyl05Ywg3aoEOEI2rjGe1HuQc/n6YeIgkSDEkvRN72nt0VKbtHA1vxFMTBcFZp
jUA/rdwPDuAv34XxKWUKqmWO4Y8HEDyfVkiQoDvNafV2BahD24MX9q5+f9ze0cGW+xjfxhPCo1rE
jGW/e58s0Wbh1D6rN+BXAaG76dYZiyhwOnDuVthBGzc58XXXjI6t99ga0a6ysuSj2xIrg59+P0oY
EEvCZhfwPvmjaVAPQjgGsIRsejM0fr4Nh1RuLaZe3tq0Zos+Gpd/q1ff8mpwb0jOGxi+6v05qWPm
EYDah9Edv/xM4OA83C/M/99XHCydNSxTZrfDjFQe9Nbe+LrC3F7K5iLsarWO4XB8ym0uZdig06Va
nB3kXjG99xjaumX+Dbhtf5ExbJ3n4bNKmag2iaxvJ8Dgq5p53t5m53gsJ3AdOiKS3/+2xi+/gC9Q
9VDSc/0vu43vbqiAbfxi8gYOKhOkqHXrrRqs6D7mLgbOwE2DsBP6unAdyROrLY6kzH3xEvcOxql/
IIQ1XOPD7JdFoH9dzW5151nzt9kOSejw0AYMdTQxhky1RduXb1vyCT/4Bu/JkW9nJw3LX9/g3dk5
SJy1UTV1u0lLiX6d/RIT2IhqUtMDmbTc5BX8hTTVD2ZFAjaLveKD6/DNIfD+zkIdQ54qF6P4CdXn
TdxLJlt1C9+A4brKPfsrZdWVy7aTGZf+UuX9+MjyKH7uFkhzH63TyojZqaO776Nua+hdFeCMdRfg
zFCwYGCMGvOGu9HGSmmlkfg2lUJwq3RvXRO1JhEfgaP5j9iR273obf2ELDPfz1X1xe31W2fijWBx
qHU9kCb9wTH/uXTDD6sTpUOFgCRtaUi/P2lsmH1YsLkhNEyeyxDoSpoH2gyAoZpt84M68Re3bYeS
m86TDBVqxXcdBQngLMC46ewwCbz6CTsWU/Qp88DZ/+Cdlld69zPyTgjwfMtyCJR6VyPiVVUojGzO
pDa6g/sQPSIwZ3paTHQTpAFB7NAdzTuSf/QRV/IXT18HaNqCd+XBROH94xGVEQHLYcrESLnTp1B6
V6PboDEPX3NXfqXldYLfX/dvtedP35V1EIYRGm7n/T0dD343JgmnLG14eaNM6p4pNIOpjPs12Trf
9BCRZ8IiKZpqihu0u+u+i9pAp1r5/Uf55clkI0/EQgZu7P1jOVGyJxWa63fwKhnoi1fEivE3a0nF
1DVOX3//dr94aCJkJBvWF/TeNPk/HmkH5l9UEHy2m6Z23EWEw61nZuIf9Ii/PL7Myi3OJA7vT2pJ
DCRRBb6u29EjI/3uR1z5JQY+J/SYoXaYEKIepzzpGflmCKMCE6rIN4Cuz2b0eh9crz835R7oH6pl
nWvIs99fr8Ok7BkCLB+mB7UXR2607doZjNPE0L6Ag1F3RbmL8TwgWFL6B5eV+NUVTDXEwaZu95Az
/3jIJVgawyz1dkfETPy1dluUWnjs5WWXCLtYEUUDzAyojg63ZvI1CmqWM3agpzUroaJx42w9kPZx
3scm1BBDSqaNkAy7l9+fGb/4mFjNQFpz6VPnvIegxthVJrt0mp3DXnerrLnfWOgoN9TyyQeH5Bdv
BUjWcsmdZgznvZ/9oPPr6qZ1m52cw+KVyFn3Gr8SOkXN0f+Dr0UNCrPbWUZqP93V6rKeZe1Zzc42
kvaaca+zrSY3PEtbyRTxr0Hj1R93j+/pv7+4ifFOjEUoEfGGvp9UsKeP0krxTompR0Eoy/q2iIBp
8nSbV0CoEPhWkAp//6a/PJT010S7Ee72E6ka0SZQuthudpMh+nVhj/iZ0sIIWh1T/u/f6k2D/f4J
QaWh+z6Ab6La3lfcHjAVFc2CUwR/Mjl/0wR/MYmtYSZWKVz8Hm1nBA41eb5uzH7QtnSOatzMYE6L
68KzubgSkxnjIUSM+mDUfR6zlWKLG9Q5dKCVDJv4CyHN2nkGiL3bRnHOlrUjcwb6CV/JXLsOHpDA
7+1BbEl5IF/S1mJ/h6zMRSAHvyAleCsWd44yZhHk1mgbW6KARmdjgmQxnny29MU3B8QtmmIYSE58
NpKCy3Isydr4vssRYR5yuBfgARNRALXXa3Es5nHUdog9+u7CLkrlnVu4G8JrpxN5ueW/tWFbDHD+
0FFafgayPuut6NxzS8QkCgwTURh2k9/24M1QFJRatSeYjF3nFLWoPwFnPhQoQWCMKKtKD5D8I6Ti
ikSN7ZRhmdmgDC/bU9rTTsI581Hk7bpu8Flz9ag3wTGgGj4rtC7UmTsUtRHUBdIbIPRE731xgQBO
iAyw28wey8jb2k40dwc8Np2uBlRgt9DMWrkBR+e7N2SUeTgnpj5SB4rYcdt4KBW3FvwAAJl1NM9r
OJf+rkSfUW3ycBn/Qbr1yWLubO8eR3y+HvOiMmEixb0AB17b+8JT18x5t6q360fYU/lTrnn6jSRw
ZhUWLHq1Kc03ZuNfqnwiM7zbjrFb3kD+XPXkTW2yuUx2hsUWKfOzYhup/mj208CWvPuSZgRc2AoF
hkpHcwvk58UytQEb0dTxGVp3x2pQ32AWdXaWjxKfinkGlOhHZ51Vj19d2QwsGad0Vbr9l7lx7H1v
juhUxom82fxhUYU6hFlc2X7RbpCGJ1cZzkGUPok484o8PjdR3wCKRJLeJeHDOJv2ztYEmlT0GPE0
hofQt/ALpZmiqOjcNRnLNkY4d77GmH9oJEazZAaAkMzZJYCk9ThYLZrYERCxnkF2lBi+UvhW68zF
wzfgJ0v4Za9Cz7optHjciMGLt/PczutJkyoIjcnYzZSuN5D16s+l1+mnMna9AJGigwxVtq+O1pRr
TfZ14DGw3rlVZR/aHCiPSwrMgTwjXAUT6QkMKY6GGLcYzcU2s6enQlfNU5mEe+xqt4manuwxLDcD
618iVsKnAipXyxVYeAdk8uW218DSzrZ2l2EgOHahCYOZzdxGR37K79DMKyv1YaLQN9yQodRfNVEL
BkSNPBfN7gRJy2WPCcd50oDJNiwnPVMme7I2in3Jhv7V6gCGAPLFoRpkbFTnaa2qhphuWnNDbyPS
4RIfVGVFptHK4OR5LAzUAIHb0EfwMOUmkUZq+ITgOrsgxi9hPBKWKy8TB12RwYhItgJDM3tn/Eu1
GbkgNqFt2FN38qYhGrpP8LrcDooWluchC+bOaD9piN71NAKlohl85p2rGdXz6M5ZvTez3FBBgfUW
SmKFreakaY5MV5nrsWfOp97Wjoxn9Y4hbZPs25YjtZJZmQeLHeEuZqp/ZeSpcRcWZZYc0OC3G9tP
mgsxGN62SvoBxEXDMC5OOh0Kc0g9yXy33riznp/VPGSfJVmoziafgAClg52Yp5FQ21urz8JXn+G+
YrftFDTfYa8H8+SN9+yZite2bjEQTkUnPsM7bwHW1PalXxr1QkcZgo7wsZ2kYrnzJiv91He8zoTu
ZANhpDmyqs1x6pbWwYB888gUjjUICrF5K3vFmRCbfvNErFzz3NRYVbNRa57chh0toFVJhu0os20C
x+jRrhr4L241DIET2gVGkbnj4sgNzV5nupUFkePY65SC66AaOwMDOhobulK/3Wb0TcUeNBz/vwQF
9dCEQzRvPDsR7HGjIUxAJ0KeWhcIHjH9xvlyDmrDMSIk8VYv4nxVua0ytmRB1NpD6Vt8RbfO/Pgs
MmY+qpP1D70xquGchLjoMvEaLyA2ez6vJCRSK7Z4VbNOdpaeOAhZDHteUYk0Rwcr52U6dPVnRnfG
hsGZjWuOSxUMd4ElQ43ZlgxGICcAIqLLPK97gs3s2L7kImq4qPh1GcI3x6zwyeaI4/pr20ct6KtW
3HUJxztJswk+VzntPKK+MOxYE/gco7mu7bb+Cni2bAHqzXUfZE2a7Diyyd4eC15WU+MVUufmWIvU
P819V3+VU90+9THHdXbd5hlxCBKjmURnhIuwJI9ADKedQqX24mMgvbTmRhtWfeVHl2OyMJYHh3ik
lxnDhAdxyRgQjK6A44TTSfBYBj5ApNdai72G7NoyTkvuUCrsVkQwirtaTPYlYQrhfY3e78KxVfXZ
iZwskOCiMJqC1BL/w9557UauZFn0izigD/I1faZsylbphZBKEr0Puvj6WazbwFSlBAm3n6eBbnTf
rlKILsw5e6+96D02kU5nmetQevVhAju8CrWuP2tyLh66xnjvgaMHoDNrlir+dqVr4VXn15jeI4+s
wEWhe3QsrDrb46tBZiN9ijgrLIXgCRA8xoug971FGA6ZXCWqKruF4junjFW0j9NE0dpD5PMqQoRW
eMayvdHI+S3vIuhmVWI6tzCr+wcbWSO08JJfMnP09MaTTfVsJZF7q/mqhsleDNEV0VSFsWjtovmR
1Wq89ty2e9CrMb2J58dtNqienMQgqsTGTWGk2rTxhUBWwSYjurLBzN55STRd6yRbv+sKK4Y22g4s
08YLbsw8sfeo0Itz1xr4iaVKb9iyj/cEt7ev2J1t7aAaSuJrDcj2uyDXHKxYFwXlgnpLi8LU1QZE
GFopCmZylSNl0tzgxo44ci3wN9fTPu97XNhRx5uktLph6oWIAE8nrqOrLE1KA1I9ejUNkiRsvinj
Wetka4JftkoP5W0r30tP48zU6zmmgXyo37UyMR7ssBpW/dBiU+uTrsOvjQ2E2UK9l2ZSEbRoouZb
NonTvRGbqByemeDdrypui8tK3m51vGbNwmXLe6cw6934Umc2E27/hnqtPhKwOWtszApT71T9hFRY
Hw3phVcEoBBP7HfeKm49a8885kNGhP2xh4crH+s4LvRjo3ktczziKGdfTiU3j6iVC87EwabqgoZJ
DCwIdVNpkU8aWN6Taj15GeRVuO2JSdjZUJj3NcvmuYVRvVs4IoyvXbutNlVht/fgGuGpquhdhiX/
qK2qahX0lfWC1hr8T5WpJbBriKYWzFynt9ytwf1a0NG0V6ls+A4lNNsbA+j9NZsQpC52EjyYWWhj
bSxv0Qdf9IIpcdR1HGASFuvQ+QkZR3BCuojUzbxqGDZ1r/QhNy4jkTNvYN7fjnqsXYwuJM1icoJb
NzDLvT+iNGLSxSxuFDQba3Sce5jwh36aQJ/ybV7o4dCcF6EoDmFUEDlgWmwBfdp/lFCffSeq98TO
jjdp2VuvYOwOdawbTGke/2G19bpwjQpVs302jon9yH579vCM5QsZl/SZSgnMXjP3dVCipa0jNqR9
goLXI6X9Ri+iAQFVtXPLrF75gxaHi7gud9Dhnqn/5T/B5sIAFCU3ydTA7ycuJ5ylmCZkYGAx2z3k
C/SggaZfpbldbdquI/QNisTKzsz8yH8RFOUD7a6rNZepzg9vOrJgFp0TiOsOUeiCwvQEiS+wn/3Y
dx/cVma7OBYPY6LnW8qlEftAtnJwuCYY3fEQXcQehRu4HvvAUsZLpAcDmmlN30rTUCsv7qzV0PMx
kvMq4UVSKgynyT1jc2E/JrazJea13PA5MQGXeNUWoVv7W7BF/jscVPNxrGzj0s99hWoht+8QQCfL
kT3sxmHu4tLa7GHm3Rynnqfk9PivNoJ9ITr6hnRH4A9vilYTFvRQxpd1wmsQF4QqAvgqwOFX1RTh
dQU5PVbA2WggLHyFALATLht6O4Qjjwr6EA7FTuIyByFra+fllIxHpZuPMtbyDZ8ifCmVsFFzHDZk
orvMbSe4z9KSbYbdb1KmwGRReTK+8fRGrQDSemftFM9QxGgdOVm6gLrsXGGpJ9UqGnyDpkWm9tNU
9heuo7Hs5J6W8sHhOajCEaB0YgEXqROFso6cQI6lZJrwGdFD6y+AnSU/ctN2t45BAZ7SWsmKpSpK
Gl2sjdc+XJlzTGIJpzrRIyzumiQ9+EOs3zjCPjSJGHcBnsee7MKLjKd81hYDMEO7zGiODpIQiVae
U/dFZAc9gKxb/4dPz5RzznNTFt0yjxxFOBc040QUkbfoe2n8GOFK7EtTvBjKfQuasn5ix5rhiMpL
Jq1Wuwfpo22svgvXUnT5cQJfucoA09H0Rti2BM8cVWyHxl1v5n18IP9hQKyIsk/sBOJg1hjbLa80
fKjhophEeUX5pkT86SUhiXukHyreUSd5yvOkOJq1lx/dmDoyLgYmUAJq5WvWmvpL0SbRKxg9kLEm
ruarGhUABIGkvJ1s0xt+NOx4eG5Ex27yyEWf22uutc8qjxXFJxqR1ZLamcoMtMkhBcl9GcTmHftj
TqZpHtmHMB3b1zwt5WvbtRQR2qnL31O7oKrQKhk86W1ivJBhxEpf2nhy23oMnswUK8TSDshYX1Yq
aF81p9JQBypypNcqdYpb2DhMDG00DuVGhLIvN7YP/GLVjdGsDTc7NjhlkZW3kdul5GVAd35yDIe/
41dj1pAv68P8tAud16iwIPeueiAt5ToBDUUYMCotwSFmZNAktov2LFaO5NyoF70RLYdqiMMNm1d+
stK8sdzbA+XHVWQT5reF2cYWQNIhDaCx5P55Eun4Zd0mZ9OaBS5PSSOoEL7P2AXYa3qYbmEH5g/S
jpO/mx1U3EVXWxOGbJBST//cTKfXQrCStCfjpWp1lGnCgDCCLdAttxZpxEtrjg1YUgvi1luGXdw6
6MeKbRYnlHtQFmDSg/Wb7iqDKtCVWTujgbFTOWfYAstbB9VxxSOk34qKvub6UuFQD2kqPU3OWlQM
PV4ehB8Xfi/7996lNrroTKeKLlzNgL849ea2APXwmAPcOqYCz8ASZK1+N0RVO+1GyvDBld1x0Tuz
1/kd2ZXzW6M65+G501ho9P/I8lvyTPh2qf1H04q6DHexhygnmSTM9jXm9EIO4cCOeGr79g3ATJJt
/a6paWD42JiJgYghe2c6389i4HGqXUH97zDEszaa95AdnRPZVbLX3YYiCuEEWcLkEoPN4JviwM0i
zPqFdWdmyxaQe4FRKSLDr6Ie4nE9byEzUZgAQ9EG3hvEfazRb+sHetLNDsWtdcxDbzxHyxQ/wHQf
7gc8O/+U1f/fz/edBtUnG/GP0ukHGNzFc1y8/UWD++dv/EeB6rr/Qx/fYSJCw+P9ZeYTyEw9BJGU
oanAezMr7j8CVFv8D96vuQOIJNrj07f+DwiHAZDVlm4OGke6aL74NwLUk4KyTRa3b+n8nLmlT1F5
biD90RGf6ENactLUrgxw7CKLJo/76o+78Umh/OMQ4NfwH6JD4Vd2fguw/hgiGLpMC01f4cAGG688
2h4s5C639Kty/HejzP//H6NAmEKzFTGKKJ5a7akc3+R3jeDvhjhppom4tIuyZ4hOoXc/TvGqVi9f
XwXy4pMOof1be2IjSWK+x1FxKvpqM60im6xudo5WNL9K4erDOiaADAotQzskc99YOgdvPesCYpP0
bjO21riGZmXgE+6HbVzB4TQjZRnLWLUJ4ldxJAajd/DuAAHwGwT8ZUBUiCWJDjL6gP0a+UHRQuRd
cjchzliIRDABuxQevLJ6ykk3STyvXVMtJzKLTRwMqIglxTfcVYrvHnR/BXuk7krU/Zhx3AYwRQRB
9Ez3lPtTIw/MwDw1RRc6e+IzIrenpdK1dh1pTn8m5w7lIoXLsFJd2p0zp6r7WPI/I0r47HDqX66Z
i0MQ58iXtLpfUUrNt7bZntupKe/HYrKPQ9AZuElFti6tJtnbOc6qrDPsTZt69YL9vnHh6XhcqEOM
i9Ec+xtLSH5I6slzAcV4jUrRnDiQtsYFslq+h8SnXVh20TFI+uGXL/Pp2CvIpTQ14YohAmC8WL0N
hRv8iPDZk9LpZ+reHSjOwD813ppmpAzmtLZ813AIRVSEM/ngm/PGZnSlfex7nR8032DHBraGVUwu
cpmT/zI57ionKfwcTKBFtdgOySKGMAHFrzVSXAxSLLss0S4xeL0REYK1a5Lda6LGe1uZbz5kxJ+j
yVJnd1r8AzwMS88EqI7w6xqLxGC/KVk2Pt529JRJrRM8lVU8BCdQ8qHT+Xk59SDMYCSsEK3VPsTs
MNg81OKM0n50UREpt7acxth22HBAgJnJPiwsjvnUDTeUJvVtaZoKc5vrhks/IKfaGyc9WWJdCw8O
+7zdLLJaJqZyl3WdoEDPPXC4TtLfpqXqbiU4q6VqMIUsUi92jlnIUUjPgvTgWTM6Ryu7de9TEPHQ
SESL2jKCVd7QCEFuIC4lRaVkn5huvgE4DntsrGMOUASUGjcoccPjFMb6bVJA2cE9FztXZmYk8GVD
HUhxE7wE9HYRNJpacGkOPlF9aSREBzOh6BZJENhXFIHN1RzzvAShYB8okdXntSYMDthqDpKq3OtA
s2ghVZF1LUhBOx9s5yHIa3WUIsJ+hbxUh3leu5xSG4llrRvhkaVxFLzIEes+LZ+SLRX26C3JP967
naTeO+k7ctlq7XDWIPt7iWi6rsMOS+9idiustVb6lJH9+X4E8N9WbNZeIfVyJ9t+zOiEV/oOgs1E
e8Y3z7MwtO90zJXQDDygWiTIG1taWM3WGezhhwdg/qkInOio57WOewmS3ezNipexiHtrkduG98tg
z32ocdFcElc+PDcELlwUHWrY0VDWXebLKV1Al9aIpDCcMxKApmvcWWoTVo13ncRN8TxFznCE/zBe
j8QiXo5t7Z4bo5gu2tp3ztLKKrZG7ZBqMEn3tsLCjd9nQkc6aF6/RC3FADUHgYiacCCPDScDEtvY
RQlqVS56WZTdmz4Y9HfaQZJoqayMbvGqJq/Yy+HkIwxZp1pO4GZgOKsRt8emmtAxSMKT8lVbQVpn
VbHXHaViAD+uYqNPXAIFpBw+WtgDOuKjgf2d+CKAh1KoA79teGcapTpgcK4hO5jTMnMCNLSJW3BK
dcgg3xMh5GxKiI2kBIb+3ml9wPHuWEI9C7Vtwz4OX5tr8U54VkJ+jq+TajU1zV5rdArVUe1NmwCY
3hrwOzkdpp75yz6gLAquUY0Ls+CwVGRN/QLcTTKN9ekxA0m3JeRvWkpmgac49umg9oJMNTPp3wTZ
Axsz9JwzszCK7YAaBpgKddPnNi2NFykKHMYZNof31u+yhwm31pVv6Onh9x83C9eBRMr5cxpDYuSU
I4arQSXjVetNct17aTmteYcVd1fiFDVCttu/h4xVldqcctmudpOJ48UiH/GF9JH2UYyyXaGW4Y/a
jaWtY7ihF0VFAI/ZhuaNXYzBT9Jcyoc+zvO5QFdsHUcF61gZ+gI9HETDWidgZOzAJpXds+dbco/B
wQN/0SXOygtSfZcMKblnQD0uKQdy+4oIImFj+PGFm479haHJEP8e+Qe7UvMnE5O1Ye0b04Kop3t9
fkD6MqZUi1wacVRE1Q4dAL8wmR5q54PeuCXqSP8h214dY7vl0ZFTFi+diuA1MZB7A/G6Y9jftWai
FtuF0WAwL0Wt3ZHNMQwUUXj0HmWf81JYDQguK3r1DSrTKV7227xxnbMAJuk2dNt2ZdakR/H1a96W
3WizB7uTPgxUmbZFUbu3lLxxvtkNZG0pi22Y+tDE58UONBNZApQlrgcXyAqtE39Z+q21iAJggBZp
KM9GjnanqHjBcXimB0SP8VLoNihIWy/eEtbwvdnq7R01QvXAixReuxFldpl0/m2R5P2SYiaN+6Yq
tl5juT8kG1JJucQMzrMB3v4SUY6/NQPKJ5h1FDxVvX/ri0C7z0WFaklKwDue5v7nOaVyDN4nnV92
tK1ho9uVcUn3VrsLoQVeW1Y6HRJab2vNGeOfRH55JBP240aDcPZodZP92DdzccyppktWKncT1ZFG
QmisrbTKjnYiCMoLEuyamzIiIsZsinytpdZ4+fuuSycnE6H1vCsz1Tc61lUWvjY5w4hs0LmIyjn0
j3AkXsQNVm/9TNQEIRQ+SKV8kta6qnNjOTa6zUdMbMGhM6fsKvCMEJRYRBX797usCLQ9+prtsa/w
7DPlxeMlds6ApF6BEwJIbL1wHLJ4QLnne06zLhD+oN9KckCcxcyZWunK5vGrWl2A/lcXRt36yxDL
K8nGYN2ZAg3jJtLiF8gExCBEVO/NKiiuBMB/wAwORVw8/NMDlVXHWcCkTNYKyONGENV4DvScQJxU
JFdWGnGOtsz0YHe5c5YQs3FtiEFbB001XtWiZekWUQEVty5BCIwqF+nKNJogJhs28tesTf3eJ4UE
bQAF7ws0roWxLERR3mEzALLHhMMeqBDtmWGb8grXWr/EZgXfI8rQdQ1GdcDTOWyArAG+gMql3bU6
GYBLWqjsmGlBLjLsvUs9bPk0Cb1JFqqdE2G9vrbA5ffFVhoFnf+O14lMS7bVfmy86KE9Xdh5jdl/
GPSXyffMDvBvaS00PLqHqOXDRNJlHtQ4qGNDDfLgDmCCPDk1oHtNUEDW1FdkbfhuP5J2UzLTgdlS
R90d+eY1i1Q/Cl3ueEdjjxRKYk/7805qMGb5o9f4kYsUjSkghNZI7G2sk1oLdcPdDtTT5iui+zea
5FKQXEv4McE+XZzfmmOK4dlLCkhOvz3FpWwo4kzmEx3BOc6nqG8hhk6koMTaWRj01101CSphNVWm
RHvzaik21HJ+WF1mLDL64+dcRgo1q2TmdMK22XheM4CnCs1tEMQExrAvIQ/Raag11bpYs0OMDpVy
QInRiTIrkr/SOeWWFPFfrXKuiAizNuaI8pd9W733ImEuhIrvhpKQ0cbTwh2z1ZYb0S+NuYwVBnkD
Vc77oRUoCWVCzBm2HJQG3jAjyi2SCXQPLknhVNgqRMX1FtUcgNth92HGLsiuIXmuwECEOR4sW5zh
iCqphG4VwIcn5CXOLv0nCbcbe7r+qryt/kjCJSHlLErc6roo0uoHaYZkk5lT/rPVqu4X7Vl3xm/Z
I4b1Kt13/aQOZuynWzuLup0WEROyKsPavrY9QiwSgl5uKzC76z7vxLQcxyZfucp117TZgaY3UbRF
mZFs+jrlSK5n8SFMcLMvDFm/+I3KwaFp1k7hO/Tp0pShNVQbj6ZxShH5he298RPmmXdh+J3Ul43p
lBAaE+hdZtkN14HCfy8nJFSIt9uNRA6yMvOcBL/U12Y0TsNTXI2B80KprJ75WGoCrieTY+GgjOgQ
Xv106W7AsDYi83LyfPkzzSJxSEl6fSQxQw9oC3fWgz6vkK6RV2SretFuLIrujBAW+4KYL/lYSMvZ
AdQd6ISG/Rl6x/QXIY20BojrmHNJZXDdiyp/zVuY5b1rECL7f2G7Rmpim5ERBDyNAzbJFYXNWbcF
Y4cgxr63CpGvSf2jsB33fUT65vSW9sL7YdK3XOu+8pZhmKmN02YJSlTIDOzxFEshMWjdotNG1AZT
w0yWZMmOYFl6GAioebystoeJU8WqjCy1GMh+DNtKrdo4v9Oy+MeID2KBfACEJbyLVeFPHIqN6hHz
q7UiMmmAYWmLuiOUy5fb0ncRHad5eS5VZu6BL7CVWof5FITgHNLK67Sd1Q5avuO45Gpvk8w6youg
o43O9R4kkh4Y/J235RQzt6pi+iGWJs9ZFDNs803yPBpWeZ/Uaf2j6qpRkG3mTAbBGTXQR1QHhIek
KVsaW5PFER4Vnd22jMcnkE1kenZEtR56s3sLB2+geeUZ5yMujjOLne2votLdJWIdgkK09FKVPciK
1tKyrUxFvRx4VOfkz8JF8etKXlLVDy/hq7gLmJtJuybuvL5oIEUsW8Lnb/j+X2WBnL5jTfMXnQDO
ZwVSEcTadtcpxj3s/Vn0MDatxcIFdcFAeHBsiVt5sbTqyYZy+EQd/1Z1ZmtvhAuCTisGMoFrxcxe
aRa5iV12681EmGUU1c2No9MVWYKl2bhRp29U39Nx5Y3fadDXtiAOxLmZuhOTS9OJfZT7nE0TM3xx
JqddFMyE8Pu0cOOFo7jjqMN6Evr5U5ALfYUX8NEe7eEMIaEJNcn9T0CwHduvIvMATZRyeglV0G/6
dPDQkBF5euH7atj2jeCOIXjc1iEcFuor3BQrEI+ij+y7uAfUlnQxH2zjEwxVsKeC5eBvHM3ZSkKr
rzmDPDAhp1djpdxDTW1+IQfprqusCJ5LP1XLrBm8HQlZySWqX0UnkjDWhdmwux1bMpjIdypuCtWG
7HC1Y57PCWneRE+TLv+1qJG5EqFqXsL4s96NEE5WmQxECXYxThTo/Ff0GaNz7D/OLcVuQpSWkyKA
4WcC1YLSdLvFmJSs6VpXKyVH/UgUlwtWHt9QKdNyS3sxIzAPjiS01WrtQ8fZNll3F2LJW4xCdw/W
rDWRQ/MUAVDdJWHEisVG8MBEqu1yQhXP2coBEbIJY2jDOmX/WxbvnUz6eJXJ6sWqk+onfXfS8hZh
HaUvpY5T5sygQw/DcIYnaTHawLA17zpTIxpHwzbsX8ZZE5rLkjz7ER1FCcWzLkbF0Sxq/MtiarK7
IqetC1jTR0XahquKEtada7Zv44hcTVdsVZraag66Gn4Jh1ODQ6cYNorDIanGDqyMNNmTugR/pDV2
mmkmB75/54fI3Yc8ZG9M2HC4Y1eYoaPwfrVm3CE1mgJSJVhfp2HYdaP7LDiCjIk6hwx0ZA/lUjmj
TKR1nvGLbKnhzC5xq7g1Ujk9JU6BLJ9dT8DWe4Sm/9pB03lsR/+9Job4IeTTuzdNAYTFASQZL/xm
DFatRxwAUfDlVvfHbm3GNS0m9O4Lr6AC8HUh9GMV1ES97aB0nq0L5qk7xR0zs+g1j+4GjBe6MRTj
4qrknUTZHaGN+nq0D5Vdbx7NNywoETM8+qQKLkY8/A5yr91UzgnduENhg4hxnYVVtvr3Qxl4P2Ah
mKgvTpkLeutWlB8NLozstTvkCywZuCEudEkwxNdDnSjUqSSbKMgwmuBxnaF9J/VqWoXQNi2GKpqi
OycRO925TcKWk5d3QWBtvgUMP33jvvjsVppwAS3qcDhuTgd14sAwyXNvd1PKXaS/zyrdULLjTGp/
c30nRo/f18cHTQtDoPfHGvp3yT9l8lcVGcq7fIqsGSSlJUxuXrJPTSqaGeWPa4BOVBAzFV3QBRy/
GX9+K/5wFf0zPlZCHMTe3KM5eWum0K4iPQ3bnZdrFOALLtCth/uvH+KJTev3IJbJiwlmgl7RqQgf
Dyohr77Z7KSkdCuGiF1EKKzgMjPpM6qJuA3M8wgvGzbJXw/92fszA1JM4rLQIp5aUH3HHo3QtGB1
D+m0riyHaIFkLgQLTYfiaoXswKaIeL2vh/3s07ewRuEj4nJBsP/9WK2WOFkRM6zAcHcw8v6eAAq1
C13eWl/w/n493GcvLG5Wj3wtOO8f7H3IGXVD8yaGa6VzV5v1lsP/uK6Jq/lmljk1b/7zLH0SejiB
M9HoJ55sX6n/PEtXdcOv9ve7OQXd6yh5N7U2My4oKetb11P6cxTMxSQIsf/FS2v5novszgL/8uGj
EZZUQ6g3Owu94hFFJdV8lLjfjPLZTeURzu2r2X52ymCxx8Du7Jyp5/cs0CcBrQifLFDAyN/ZvT77
Cm0dS7KNEoEW4/yr/NH4A5RPPnA2MKEOdQZ1DImoVz59/Y58N8bJTBo70nRZqPGemvICSvLWRtzy
9RCfvhy8fwYPh9eDVIS/r8MHAzY0pmx26EB5ETrdPJhlQaOsH+IfkDV5JYtenwM2+lVlhfreC6zv
ZrSPn56FrZcWCt8fBu/T3qPtVJ2llT4RT8Ysmy4lwgyYG+don1DkVQANv77oj/eV8ciS8NlHYSU+
terVHKu8qbLqXV6MbFDc6SgiQ3yzlfj4LoJw8lDaUNqFYPPbvPjHC+KHhlRILuod0SjQDKsS5XfV
n4uEXsbXl/PJSFwE3AXsWQ7mw5PXxG9jfB2TV+6Y2nDjaO0ZXre7qkkevh7nk8dkCBssD8+Kmcue
J+4/rsit8tTyG1HuVEwCdfaseRnSxGIZ18Hh65HMj2ssxq8/hjpZY6lRuUHuMlSHBBrxkk1e7CAk
KQdg2NZ1X6h7MrrzLckcAXxem+q+3tTBT8hZ2loqU64Tur9bs6WMlhO/mtM4UunB8ZLqIK1R24dD
pC4CLA43dl0AGCU2Yc25ioABUybyIPpsvBzKjgr21LkZ4ZciQVMeq28ulHyQ08V8Flg5vI/AwmYD
4d/3FPGahje44562kXz0SVK/NIionVw3fs5VR4hMhoqwyYKfzQgKWKQTNZPR3bsugVYOnVljBhSa
3T1qqGIJt2SJnP+mGkCgBpla5CXOnjYdqDfGZLwFTWKZi3AoCbPpieyCEdstR6A5O3rbw0pKz1wy
TrKihCfOU9C2PGAf/ADz9Qr3wlKJEMEp2xWfu2XOhE0UWi+CxI5vFq1P3jUc4gYKDtYstvwn7xos
mZrdx8R9SYgs68Fu7Xnq4y5MUOxBcbGG3dev3McNDxgZ/JR44JG9EJT494OAe9H3Q5WXO9+T9p56
a77GJSSRrFdyG3ihPI8ovd7ZMYaur0f+5PNlNwdc20SL8/HM0YRTr0WdW+woc00/erKLnmr6PXeY
SJO3r4f65CIReDAbUevg36dbR/qinDenrtjlfUNXpDdo4tEJaldIUZs9ojoYHy0N9mkxmBTtvx78
k+tkX2W59MI5GaAz+fsOizTsKDsVxa7FerTFBXUXjiFSj2Rq/vU2wJ4nKQPmFcerD8AQakAtxvAk
25meh1MC45DpEWzTZJb1r19TthsIphBGcfrQTyleVQsZNyRfGV1BNxBkQOHVSq6GwXGBVbqv//YG
2mABjZm/btBFPl22wjhDlJ/VXJaTW3gMJsgww0RPp80sAh2+HuzjB8hgbG3YGsxwmtPlC34rQK0u
58o0+y6ytMdaea84H+/Cwf1mDzJ/y38faBiKY6nLpTHnn1rXyVCMp0JDiGFVuDOplfqIIxci6xVK
yP5AmfK73ejnI+KdQsY2f3Sny4tdCa+cR6yN/pD61XM5GXcWIRaLDukvNhLzG1TBx3ff1tl4W793
HYw43+0/lk6n5dwhA5HutK47kJAD3DolkFL/ZpiPG5t5GI6GEPPYfZwWFPAkwZvgR+/IBNXuNIEV
rsIlsf761fg4izAKyDogQTN8yTv5kMn9BfiVGOmusahoUelZZkn3Lgr3mNSShrqnlhbi8q8HPQW9
cYphVCYOQaiAz2x5MioZgNLn2JfufGeiCp75lOGKKlUXo0+XHsJwu2gnPzPJTrTTaCmUj9651cVW
jnW4z+gjb4jGvMMBW9/4HaDcsKrYHMzbgrrEcIAszr33zcHdhbJ1vvntP30wc8YuzUDP/+DaR5IQ
Aenn06U6XayTyU8O2kid8+t79Olbhq6SkpIPOvH0m83tmmUkLLNdIQU+wrLf6SnGLCG/27V88sEC
AWBvyzxEfvDJo3BEZhVVXTARjZWFkCWI9qOrj5uvr+azGQipNGU4uBYUO+Z7+sc3Q0KSOYadliIe
AiXXC5ap0elA0LXZS5/Y/34XzZkRmShLBqTQD6hQTBxuj+Aq5ewYvM73rondY94Ej19f1WcfD5xJ
IDTcwRnY8fdVjS0Buark4wHZ612nk0GLLXBeabaUmyZ0vF9DhmKbamH7zVL12ZyHIhYEDIvvx0MP
pVM9svDf7gDsX8lCe1YJ0RLJQ5WoW6brb0b77IXn2AMBBuE+DM+TGTbjGoWLc2tXhVW6zV1HgDiG
UPX1zfyNCzldOriJ8NJsYvOQL/19N/0OJ6xDyX3ndYP+EEPI2pC8ix4tsXq8wK0Y7hPDK3Fry/4K
GmF66WSCqDgPTaeaKohDIVmUBqDRdTZ46DE63P3frKTGp3decMLmy7QA3p488iZodWfIc1ab0aZN
IOtnQ/ol2HCv3cfCeyQJuMLjG9HEKKz4IR36Fi9/+RSh6IBTIw/VgEuPKpK/cCetAuTAdXx9Iz/5
1uhpswUVwvLn/eHf9zHDwUz2HNvtoVCvlTLkRq8QU4IE98vp3xFM5ol8Dlic9xUUatl1/z2WSf6Y
bnuSrX1gvOoUHFa5oz+D6ih2wi/mtFBXfrPD+OSjMww6duxoWLE+lPX7JpvGJiy5vMT5EcWhtiTJ
KaOP0aiFZU71fd0MM8W86Hdf39dPHr3BvzB3srMxrNOZ0tZIlmu8ttxxVrus3QEjaJMdqcYTZE6i
xuQ54Tdv22dPkltLGcA0OP2eQq74VgbZ2jgLNWCsy8noUSUUljyC8sOX7nKQ/voKP1lzuED2UGTy
UK89BfrkQWNHccmtHfuQzoXdgGCvy3ploYj9b4by8cV7kGSp858sCJWwYwn6F6qJXxbXDkblRSOk
exZ3hvHN9PXZc8MazusJyHmuB//9jvZI4gpFZWDX5t1dF5VvjlPfkX3TLOKwPuKUkf/6cMQEhunC
dGDvUlw5+QCNkV6b2apip0yFxk8MNw0ZahV1gG8G+mRipqSuO5ZF5Rkbx/w8/1hVKzWgAAs4Amah
84iLcks6z903r4TFzziZlf8a43RW1oiet4n22iHoNxZ2HFeH1mmdG7MjbC/IiOuIQ33A29RUq9ZN
wvtyaARiIXq1nUfe3mB0qCFJAliWNpG8GqDK9eBN2FUt2RyUbUdH0ye7ppj64GdQ6cU2bxFncbqd
cCGHwT5yPJoU+jheO0aDVpfkb+NG+Tliq8IgYaPMW+Ja4Ev7HKDG8CrJdHaHZYwnPyWUIRpFtDWa
FkaPg0Szt6L8oteafuel/l1cpu2SO0wkELWiZhEhFNwhTswX5aCqNb51B7FwSqiibcXLIU66zde3
97N3k1WcMBk6h/QpTt5Nt25riYmy2CETfq5H+exFFRgBPJZ5uSaVr/wvPjv23Gz2KN/TEDoZz4mm
orbCCZ9sHc01p8vBTPeDLL7ZvH4s+dnUSk2Lwh81AljOf7+Y9phGVjP6ZMvr6bGqYuBtg0cEyj1N
6AsEKcvOMYnnLL45Mlmfj0uVljvK4fp0Q+ZXeZ1Xg0NNhPgjEjdhF3uNrR0xuujZGs0MZ5wa8NRa
pn29ygpEglpXMJHXZLA6qPydZNCA2XTaxpA21l+Eobxw1ZZ+Jx1sP3lxjJ6D+ogUMBUqXPnScKm9
CLUKjeDWTG2SXZRDurxMAEFLVYVriCnFSmbVG54P4zrxMrWtxqHe4Ojin+fKWUatTNaCKJyH2nK+
exSfzen4DQ0C1ygzWMZ8y/6YI+DCgJ9K+2Kny+eJdu9iGvRtakB2/vpN/mwu+mOc041RX/V5Vvo4
sD0n05fF/7J3Zs1xG9m2/isnzjsUmIcT594HoOYii8XBZEkvCIoWkZjnKX/9/UDb3RatFq/f3Q+K
tiSqqlBAZu691/oW/QYsxmL98xf50YZow8RjrsC8DTTe9x9GBa1Q1mZT7Bg6uQHwOZ9i/KlMYXhB
k/nAdPbDF1tYwRx8cbe9P/baeEiJAOdZUYSdU4nK7YBXHwUoWuou/uDy/WghsGn7s1tg2fvL4Teb
Z8NOUFHtmqS51Vt8tvBNnkgw/tbFaBaE/cGVfM8YfDu5LTNvClgkBASwfX8pZVtlXF/OaclE5FQs
de3gymbc6/TiV2QOiJ1Z1UsGjGfcxdhSd3OEqYE0N1LtlygcD9/zLw6WIOwZIQbcD67Hj25bvmeD
NhL9W+/9wjhOYaukgmPOWFffDC96FPpwnxnoSH5+R/3wdRyXSpHyd7HMfX8Z2kGZRYUeb0clWtHN
IZN8VsZV2TcfbKQ/OrbSnEK0QVIGUO13zyEQBxwcaC93HZ4R0SJxHYvbprQOiavdZGX9kGfeB42K
H93Af3rJ9wfWRJpEbltqvgQwbaO+/EacLeJ2+9CUwwc1h/Gj+5eKdAFfA/Cnl/T9dexG16yA9uUs
M/r8pRPV6wiYIhgyzcXRv/B5KiUOCHsu1qAy8Boo2qLMbBD9eUP7ZNJUeQprt931Oo4FXG34jETX
3GP6LldukWVYxFt3Mzmj++harJrEPcEKBmAHBzpdWpul/qqOOnYWIpqmSv0CWfGEFKdadxz5YlIM
wNIa8brPZ/2+QnTNZq//zdCEt4fKW5y6tDi4b98PYAEttdipK05+JIhLUGF+p5pPVmUd6ZkCopjH
D27fH33FizMLoYxDs/X9Za8SLZprDkO7uPYUdHF9U20k1e8K8CfYiXbRpP/8gXnTTrw7EKKY0fmA
PC6Ume++aaBApHC6Wb6zc+kFYuwhgQlIkvAIoPeXWfZYkX21SkyUk292AVd02WPey27dIenbKuOI
cv3nb+oHdx+HjcUC7WEM/EvJ69mzm3e6ke1SLzLXopnta5gWcjcnZftEeLvcoYv8+vPXfE95X75s
VAl0fZZVGw7xu6UjmiwJ8YwnupUhUlaDzHsEqcYGdiJBVo5t+NwpKCetbE3KO1nrzGRwXhCf+fM3
8hb88f4bwReOHIMwVwZt796IijTCzmHl4FtOYAO9+RpiI5O3aKsL6Cud7uzJT7eOWKxaP8poImtK
zhyVKIjhPBqjupmhQV4EBNcAwJ164VgM3nbklsIxlW4Q9VlbJPnfZsTYLNlwXu1EkN+umKtGKbqd
sGtnPYneWbnRUS9T4z41iumGxxYTGlFi8km4vXfIVOezSvzyB4X5D9ZwtkwXD7qzTOjfN45otyVk
Jxp8/iyd7gWyNLgNU/wUa4rY/Pxa/+ilEF6jNcCNzrbxbtdk6FTX+bIteSVMxap2FzffVEFmgTv6
9PPXevve3n+vS/cXxDVdRmSM36+phWJn/ZjHFAeDFbp+x8AYs5c0tW1IMtuqcDLtqJVqeO5IPTnp
uhLd6h3sEdPIqm0FP3j/9ob+wTd8gG/g1mLU/y+SwF/oDatv2TPO1G9/Bjj89jO/8xsc6xN0BBMF
ngklGRUlm//vCWL8kcOTi5ZrUce9hS7/ESDmfeIYSIIEfQsWd8KM/sVvMNxP5tJzY3ICOp42mPF3
+A3M17mR/nyjeXD46fswaKXtwzzm3ZKeJoNINIlmZ7ZncUEzUVQruzJGvEoyJ5ncafJuU9XzOSt1
TGkZyHM0OR5JR2q1QRldoF7HXngJ4z7H/1ikdhB76vht6mwFh5RIAoRGmOmj7lwAZmOFyr6YSsMu
RU7opogA488QkGGHspL7XMR4F+aWdZ90YwFrspOnLLG60Xd79IoOdmQzCJO8OTCEJBKoDFG+OZnw
OwFXEERFc5zIyPTt3MjwPlrJduTN6eiu7WqPSSjcl0rT3UFzhaPUxl+gAyiXOMsx/tUFLPWaVNre
06M17W4DIlRb3cipxUM3tbeDG/1qcTD1ydIU5F7qtyb+4Q0ZvmI1I+j3kwiXmhqlr1VjxNDTvK4k
6pK9z4IXutHrrtrUklcXg35rGxPhQE533ZWYyHpdv4019yEc+mstRAwupuIecz2miRG7WUaasQ/b
aPklB26VX5ludQlZ3ANavNMhnaMvoIL3do0ghHXqNp3TLxiJE5yl5f2UKBKXTYG5wBDkKLhVv+lV
0h0gzwXcgg+TEQLFSmxicu3lLdS+jWIt8OrJ2AIzU7HoKcoGgXF5H7Ve9ljOvfmoTXirjSIj7ydi
42O6NPkFIlNfqPlrK6szklu5C0ECduZcP5em1jxUHqWniOFtBsuIeHT16kyy8y50JW5hq6tv5kE0
F6gKD3Ybl9tyIuxNa+foysaSDUHS03aYUAHNZu4vGemXNUyr8ZfIDKODmZewch08evSUwv5FUeum
CHAdGLednhmnHIIgeCJdTK5filquM1HcG4o2rQ2STsVKL427Nuu8TeuGBO8awiZPyAZIDDx3JTLM
ZEM+wT1DiY9LK6o0jdRGrIkJ01W/cwe7PEHi6Y9RBFR3MzaK9YtjjvHRzG31C4AssBNzxyk4TvR4
ZXEty43mNiHeOsgGx3GurW5fkiGGKTPp5ld08lLB6lqW+FRxnlxnemNAXSrMFI8a8lbyzKKgyhPt
/p+F/v8nK5JhwjKZ/M8r/Z0of/32X/s2ey5+/fNq//sP/rHca580HZkFJxFOycuC+u/lXvu0jIxR
RrILfEfr0T8tWtdFTctc77eNoMWkJv7Pf5v8c6YFqQdKlv63oiJRor1b6TkmcU5ijIdS2UNc8O6o
WDdR3+Sex0QBHzCdLVESiU2O7DpyPURounUZoW9eA5CJ/aSvLjSWl7B254T1LwPTJQXsUwLWSVDN
izNdtUcrVOH0VVmdbEqTwkP2Cu52zckCcybvCzAf63brnKoMcwKuhXMyjc0zBuJreyS3VRm30GjD
VddYXsBpx8Jn20Oja+LXXu3jU851DGqnKvy+KGuw4S60YkuHWa/KY+mpZ1vDY+414zO0RegjGFdn
ky5x08WvePMIMaPdudSEJ8eYtmOMyu4tFiUtrkdtuAux7dHU7jemnl73szybyXxUI/5Wkyj+JOLn
uWIFL2v5YpFDmw3agtO51FiYCcxFS5gLg7rV3DEZsv1Rbb112YYSlKp70jrjkg7Zs6NKjbbReKc2
6fVyBbocEKiZZq9JVUBcjLpkY2SQN418BE4W4eAaxuEBV+adW0x2wMwUN1XmvYxh6hGNZzL1nY9Q
F8u95IAdKGPLhVHVwLTig47eJZjS6cEmnmiszIswACNO2XNTJ8+EzZwcOrO2j5N+bfKBRjN+xR1w
NjO+q9noNrWH21hZ3PlQTnxC44BI6LDp9JILpYuGnv+CHEN3R/849bqgV4by2JHStI6U5VqK/LnX
qHNJEKYBOmJPXl6rMvkLSi3PY6ueO33cQt89ai4xHsqgHiunVAIG9q8GJMM1ALjrNJ2OOl/OzsXj
yPrLJ6Tf9CjDDpNGZ4MARSiySlteCK55shKeKa8aKznQ931szDqEFTQ95CpADiRjtCMx+KJUey4G
wr8zfXpxS3kc9CgOEtHEp7R2LvGkfnVr4wbGohYg3NvMereTVt8w6h0eZG0B2Kw6blRjF+V8R4qK
ZDbtBggEvTzaMFbW48j3SSCscfAc7oQJ4oBf6zmHiFZ9LCLtxTMgM+ZTU/hdhC/BGR7qpn8gnus1
x4cVqDaBLn0+PRghgTkpqVabTC+9tbQVEWhaTDr4ct21AoSBZ16glhMsZlonnMrOplt+js/JuQGC
9wgfIXaameRhbke2uFNFqPqXJKQ+cKD7UreFw61hc9tlUxSSLg55eGaL2tXOPKCisYZ9m9vunoQV
5SYVc7Ze6JQ3BVK1jSqy4ZCLuoW+mBkvndZ+mYcG6oqbVgSOTGVcUximokpWXl4bKyeV43PolFiI
owoIzBbLUvFImsFjPil2v5JwHWIf1nJAIOnJLNIvDX7xIIU4Mwkb/ToQ+ApL/HphIGmrBiFL4sdM
gQ9uCQnddupTpohzUZrlGrvDY6mQP972FtHdvfUM3Kl5KQqc94WyVK127bsO5IFKevYmJ8B5RaJ4
eNY6q2Nv5faXiQ6kuqz8lmmCLwY1sCdd2xgOYc68C/iIICBBZGjqasIfcWOqTr+ddG66OXUujmKf
eiDu+3BoXpWxQZOefqDZ+WvXB0kQBgyid22H7sPy53/u6Se22WOoKXfmoGB07enThu50ivHEMoe3
/T9tceff6oA/p5T8teYl4IkNbVE0Q+R5Xx145tgX9uwUZMMPHGa19MBZSvg2GJ4PXumvPVIkBNTV
vNjS9n3fPhsdZzISatud3qXPXshquCzHiTbOgYEijNj3cVY/qOiXvuufax8XZouxKHVRR4JfeK/m
i4zCE24bFru5s8TaaoeHcuLBVgxzNyoL15HPi7L72LSsbj+/sO9j0Ogg8dpor/BkMZH7y3y/SiMA
N7O7TKYbY5UQo3GeQ9DXLBfHpEzSHSbJl7EFsYaOBILy0PLcekjcGzG/COavUSGPaFbZdTHDex78
3qQH5eOOx9Fm+XZtvQpSk3u1TK4Lu9nk1nBHEOGjChJnZU/mqXczJZhKGrKWVVafI/S3gbkgLH/+
SX9wCzGCIpSMyJkftCn1LPbyUjeLndDbjVmqZxz051xSrn3wOu8r2eWKvqmHHGsx87wfvZPV4k6c
u7hXvczctwyNZyLn1wCPDL8gygoDanrdRVp+mw3z2enU/FZE7KGmjF7rgXV5OarAvk99TZ+O5OuG
vjf2D4SwnIxmQGvEck8ll+P+F/a2xoZ5iSx93uaRXq2neI6Pvdq0dxBL8Zqz7fd6bB5IW8zXo92V
RwCyr2Fs2YymYfE2k1tuJyV5DUv56Eb9RnYtm3dl7MRs7YQoYsKmMC4b1XRMHUBwei/PzkytCBhN
23iu8qWx0hmkKmesn1/IH6wwqE6ws5O2hCDr/ehAElxfm4pBI3sEM8NxYmJlsxiU+MpofNC+W3pm
759AWhl4AxBnLNa271ezRp9jJzOZs1npcGe28QGjwwcL5lur7N1rME1CRLv8So/43WvEoiZhSFWL
XekN8LZjmCdmKF+WlT6WBo7wBhqSbu48RT+NoSfWBE2i6gyf2iT56tpD4cMzbnwXpjMgcDZxAd/f
r+b8WtOiV2mTigr7HCGgQSJAYjE1plXRXmWxvR7c6he347dtUjT25kyeZWZxbsHG1QU1dION3uiY
9L1a3/ZTRTSOHr9akOixeaTXA1zr1MJi69oJB1QyzycLcHlRCPLl1O6uLHSxNg35wejI/METy3dB
z5GmKuKS90IBUjq6iSZDsdMyCoVB5EDbSCoHEpHymQEx0zwGf5PN7im3wPCFLcGRUsuhNXEvh2mx
VuyCGjgEydPZpKD2Qr2MSWWscKhKPx3sU9gz5exD6yQ8PVlZDStRVZIijD/zUdXHF9ku3ZH4fjI4
HUKLhK6hTNtUqI8zBzHSRkS1NbJxC+juLrJsuHoN96eJE9+HOzn6gI8AKoYZSChLPnpVM1z/7Ydk
IZLyvze5z9Kg+/M2PEa1k3Ujo/XRLVYccYBejrwdU+39sPrIWYIQ66/PCXM1REzMOZY527suXW0a
M3ZMlDiN3hZrzSYB0w2TQ8hO5Wl8P7LklpQzBdKgs0xBhrvEUQaEjAMgTTIbsrRXBTFunLVnS7r/
NM2BcLtf21S7Ugb3JvPyNhAep/2pKI2VUbUveSLvpmw+5s6yGXObRUb6HI7LKXWEqynV67onOXQq
dciDUNq6xN0Q/3Z6Ky+lORmr2OIveg38NIV+UlKNw6YKezDEskNp7E7ntyIoLKZyNYJwOBT9+BAz
Tly5eEwCWVPqWXJ8aDqgDrPp+Z4xPOipdq6V+GAYnNY0p1/FRTqvlv+j5PxOOCw3ZNVDJjWbdr08
Ru1knUpnfLCjpYCwSJd17WqJmOW0pIbJ9VSn7sqp+Ns0bS4A6HnEiBa78qzppVlCrXsucJLF14SR
5QHpBGwZmXlJxHBHHIkdGCUBAUV+UIbkIPMasH3EAwyA9EBRvEVYVyCTIn+h5emwx+4606wvQByL
Q6pZp6EdVgYGqWApjCbSM6AzgUBl5nfKOvOiN/FH+7H9g8ebs84ivrcQbdCY/v7WzWYjqXXTYnbl
zC9FO9whrj9xvuDi0XtaLeevt1K77Dxw2x4nvbdnvhDdZh7bEao9P1bnMGk6VJ5e6tHmbQwHRAZC
RSQV+D6mft5lWqtQoKU5hAIzxn2aRS+1knnXFfyRlYzYFzspvKuCtRw/mnHSFdYYel+Pg8FxS20M
SKZqjK8tIs47czlZRxSG7IfCwIOZRByznaR/6AZWUJyvdw00oQDIxfXQ93em1cfbMrOnddykxqoe
5TEX40MSMp4kxFH6Vjm/2PQpN03V3YGWSnZpbJ8GNhGKzP7BAFy3nOY754/99Z9RygejFB15H8Pb
/9xhO30b/+vwrWm/zd/11377sT/6a8Yn1JXMUUyTcgEsBXf3v8cp3NQ4ZjBiLiMT/uQPHLb2CYGd
gynPonhyAFr8eZyCOIpygz+hwkEJ8nfGKfj93i3UPFTYQJdygmeMiundQq3TdAaabzU7b1BiIyga
g6S8qGzSI4ls1nHC3TrcRxYAuFKNRb9ngNLdikoZ8m0Kp4sImmZgOisWtiJwTsMPQQP73PXQhKPQ
jGm+terWSSkEIq8Gcjsp4ylKNWGstDkMHya9sC52MTxn2gyQJ8sfUEda96yu8rZtvIdyAWBm+G1M
v7SX9Bxqk9YHMSWveyCzHILRpNy1Npi6rurUi5dqDAYUJdbvimJMD20zdGuKFXIFK35wtGHeMcKa
TvlUtitNAQkYSpQYeat4ry1sIJXQEOCu/sCRfx8NjG58JIIkFw1at5Yj7kQ6AITpLRcqlURKLNN6
vn96W8oSD0GnrtnT2pPu1uV4RwoZqEiJLjVwjJ4fbK2RFEm9qKjq7ZwYkqchkXUUFJmrQsDp5LVd
gaNEwi53hFMsUIS22Q8KBhSpuehNCpgUnAo7D41nyQh9if+yFrErHKkR3B6qLLfPV3oVKZ/73rDu
3S7Jc9/uDe0KSbinbkfCpB9JqnDcFTGI2qUhDCTG3avyr2W5mG7cKlNe4ep7wWTgsU7FJH5Vspa+
DOfi7dv7a5d3xZ2NZTPh172edXwZBTzgAMVjAaKyAVDaE7QYlG4lN3HJRX6joxZy6IFvd7F+Fbmw
vQBhdSmyVVsPhdiFmZbKHRkxjbERlpPGW4O0O8YWoVSW0Kel2Vfuh8YkzhbQUb8h7Ey/VDS47I1W
zZCYuVVAlnc59wJ8ukPSAwrl1elHtS1ZryY7zT3JY9ljg9v7XlTNfKkrQeBdYXgPiRzcjWCDs1c1
3aBDARXySM9UPKGsNCDCohtRKr5sjrgAvtLO4mi7JI8nEpCqJTntbC3VM/3UqhkC2l5n+7gs5GdZ
jOSTLUzQLNON15FEKvb9Js9LXzMkAcKRDjJs4yVqJ6BulvxbbA3VhvhcnUOJaQx8w7SaSydZd1Ha
3oW5N1/Hkqweo0xjCFNqeJ2TbDcFA/rVLU4PbdNkwnjMehcjjDsppZ/awstWE/ILF1ml2t53pXmx
AK1d4YR4AqI7J8E81IDMkl4qcj2k2XUeAckOWhRpm9iVYYD+vwp6kEqHiIRG3Y9RTt9ImZXnloPa
basYNn63OT9bsakd+qjwKE9rMj6RhOykY3dr1APygCmNqJRUH41gzCzjlwkTBaxgAvkwi0PyGicm
umab8mDoRcxNRUN5U3TDtNbLDtYhByEyKsdW2daV0V73hpfcTK6RHgtltM6dFenrQQygplWn5Ywb
5VmYAPj1TEieNTypcVKdy0Bkx3VIVfQyN0nyrejKfTPz1cuK7FF4xDaCWq1EsDknhl2A1lWdZ0kZ
5OJbbiYK9zKv72tPrZL1SGrJmugogxygFErAZM3qWia1QMVdNQepVuWjYlvzVq/JLlkbM9GLHLzI
ZlsXs9QqH7ayudJF0a6NvrA0HmVr1IiZGdXVYNvzcaTXdCsm2T55fH5jT0kI5hzj+EKlk1Fz6MNE
BMps91Qso5vSuy3wmvhqTXqYFA5JZE5BcFiT6eLBdiJVkmOK5l1v8uTIWZjanEEG5xg44jFqoKoN
Gm+YtkKNigC3Lw15tV5zvNMJoKmdE0NVci+J9iBJBfr+xhunhADbAvBYIFFnnhs3TQ9OQcOHQkne
6vbAqtTS6vn8trJQ5JLIOOV0rMoF5atBj/3tKaoAdN1PkjWqAZMOck9lWR30cmDVmNlhmtIutlPE
8lwVWHR5HEb9TrOWF2KqPq0IMeGdMMKR16M6giUVo+IVJ7bt+dQ2oJlXZcmQu+0Led24gLrfzgD/
HJc+Oi7RFqSq/M/Hpeu4ZUrYxN8dln77od8PS673SV0Keez62NX+fVLyEJ6glns3hVQ/IQRhWcBx
ushKlhf/fQpp2J+wcnGs4i+o2O5oofzf/32Z/if6Vv7eQ27f/fd3PWXjXa+XtgKmJlzA7G4GTrr3
FUgDEKHu60iAgVanGtRWZFO0AvAkQqGyzeGzypTlpNCWvItxx58kajSfQCgVrq/XJ2vNieHvg3me
1w282hvBlpz6toIWxXOaLQHExqEres0nh6qqV5bLSuaXRJIJP0xHhl3CEschG8srNWJa65d6dlWJ
Jj07peFuSfQU29AJHeIdMhP8ea4Ar+tTeytj0exTnEbXfTuTVAvrQwmMnlxrqCaufpwz3X6KGc4R
9ZnrpKA5gIsM0Q/gUhkoDUUZ3tFbM5lgIsvd9wupXJbPTpqB+UgN8k1oC3Zr/kLEAmhPmzSc7Jsx
nIhY1mwPbT1Ziuqeg565S2EsvoxlU5OzGHs3RlK4LCR58y2a9LAORF5pZxKFe9iORkNrzRwPScq5
mTlFMueBkejfEhaCgNAEshczKDoEq0T2iYhwko4rqbwUNtwMX6tK/aTIutjPcX0ZvKm+S0bdphfj
Dr+IquvuCYwlgDdTZPPVDJ3o0ihpyjzXMokfs6OEtMuCqODeLfaZmjqxr6txg7PHSx2qRa15rhkT
94Fujk8ILnWudJF9zQjw2Hky7ijj4/hFqn12FavNjSIj65A2XXVoAFwdqzBDfGo5QKUnl2Mg2SSk
xalzT0x2qUfpBXZ5LXyuUs+/hmB4o7dGdpw1aPtNmdt80MnjDKmF/ZUWWwoREqrYTnWYPZQFh5S0
iwU2pqKCtjLTKl9jgIUjroQWyFuhL7SGmBuQEAazvybLW8JQLlXkTvj1wo1gO0T4RBJtMLaFWGVk
qkS+5U3jKyqQvgkqNDRYlbIWW0giinNsWxMapNm5ipqSlHQJt1dv3Py6gup8peOfmoM0HwkHZSDq
kDfNaf4xdCStL6+PzK/1NJpgZSrL3joZA7eyQgCOHDlyyGEzoxUJmdpJ5pZ3G4Uz8EtYOWT8DoGY
B8K+LEiV3vBSEHW8V5sWEGuiKGI1tP28NQsxHeGPgTxNvK74xSuT8KLkdkT+cK3XtAEKR/u1ZgjO
AVod+7tBjkQCDXOqfe48Yr+DqKj7W60v6i/NrNIVqkbtOW1orAfD3M137QjddGca6Ug14iJSiPW5
9b3cmGD/dULEfh9qxqMxqOJIBKn5tbdrHD6ayU0bQBzHkR8VLnou1bmGmDyr+4nOxANBzzQQ58QJ
c8bT2ZABWG3LjSuK/NmKhPdLE5tfFXVcNG+Ncc3xef5mcYStuSe0sliHiIEuRD63GvDTpCMWIiua
z52DD4UIxqSCosXYNlfYiyGDW96V0KduBUL6VmsRg9DG5XluVOCoM2aktZtVMsgZRPkc2rHBm1W8
MoXXUwh1JPKS8HywyMtj6CkSl+tgJtuy71nWmInC4vTw8hJnGd/pA9BWcp/TaaV4XWhyCm/Uzzqm
iTWNN4CXulrNgVcs6WJOV2X7aDbqE9OgJRukNJZeSWxyYZ08eUrjpAZ7rnUG4BMZ9vswmgo3IKS+
+jI4ZJPsTMJJd2QhMN611LklJrZRXkrLoZSDLD6c53rmNog8og7AEnkk1JuEKiouMRH2OI/f6kyM
n2ez0K4NEs9p+4wULgtTHGD1knV4I2YvTFeowRhMiRHbn65wRtfU6p6TOaHjqUdmCdlnQZ6l9cou
nINJEMRqwKJz64k2o+xC2ZekLJulZtbbSc0fIkqNbduMoR8zNRr8tonxJirpTEhsN9jrmlrwV2kM
+BIHza6xvfT5Wi3R5vmZSojVpGqoUY5wWmxMothhq/hJKhGmmdlhSq1e3Dm1U90XjaF13YXKrE1u
wimElO0l9o2WjOGGM1dzZ+eZekd3IjqzLE5bx03lnpLi0TKL4q6mj3DXa22o+2pMpOpIbPbFQB7J
wJqq7yDmKH10C1tnkUI7fweXvzir/ZSfad3XmzbKraCLU/PkRfRvy0Hq5AE2wOA1trxgyueYebTX
b2oXGuLKIAj9lBAGcuntFJtbi5rTXxKjeNQ94CxYJe2rmoL/Rk6dfk08AO3jhoH3vek29p6CagSn
q4D7E0MovhlSmREFRD3xGUpdgo6ew5NXVtW95B7fUyOoL1Vcyz0BGdZ26mqypsJafklxfOCIr4kN
i7Rs3iQmGOlJ6wCCdRj4KQJZj/pYk0cE6fCTY/zz+Zic66xvfKvWjZuwzFqTRTYN70aJppMo6GtS
NMkox+3r8Kz15TmSDs1UrudDU07alZdI+Hum4sB1blA1pMNgrHV9JBzIk+LXsDMJiqeZgkK1nipe
R+3mwyyd+ZZoRzr7s+ftB61vH5uwzM8D5+MdzxOSVaBfiPgqx8v5iqIBlfY8q6suISg2oIyqb0fy
tuA0Jwa5GQzdyBONCQ6pM/MGjlJ4japx2rdsjCipkHIXnvuikkL/grZJBxQNWPkS95n4olKx7dtS
qbaFIRQXNjlLDbffIvuggLECFGHOJh6S9Ax0YPxSOc5Ii1azP+tlTNTETAZFJ5ZFEzuSHm8ldCO5
bhpdL++L2buQvBixYoNbr451W/daoBauLpA9jt7nWAnTe9JK2/pso5ttwT96teLDnU+tABFirV4B
xonZxzytUMm370RM3VJ4XHl0w/N9U0eriebdvEFZ6Wwqz3YCURB+RSN3vEWiWybHrgGrTatBEYwb
DSt+psYBhjaTkmGtm1HC/KbknmppM3mbpgEIepTGan/gltWZMjgDAdNYaUP5mbPv9JSmSvGSDJP+
6HW986DVEUkPdfxQF868zo0636MnhtjQD0RTltOdndFXCHuyfsRz0tmfnX7svxplywnCbDD4t1b/
2fHoFNuOm51rDQWrmStXfDkEuzSoQou0q18NaTEy7Kp6SYapDRDdcR9nu6acu1vDAoUa9L0pap82
eBQ9uDZD+xyz+K2QnHeAJo5Wrvw20f2nhPqohDJR6P6shLrhOFwW3xVQv/3I7wUU5dAn02bGhw0R
NzMYlH91mxkof2J+gqYS0hwEtkXX/0e72f70ZpJaAgv/6ET/W8/JyBDzlIGCBweV6v2dSgqa7vft
ZkBKgEhglkH2QvGgvveApW2PQ7334jN4PyPxAkNbCqomImnbCyvTvDXtGkdSmalFswlDHCeWPw6x
HaRkmI7TqaZvXvlOujg52Uc6406gCsmmJ8tFXoT4KSV7vBoKaDOyUMdzR0LHr+Q90AjwUZGCmWs0
4RLi22tlxEFb6Kk7kE1g0qASdXIgyld7NaKCMGTWDveroqcIvWxS3JwUdHVZRrRNgBzdWQDttpHk
1GtQ57A8x+ViK7N78s5pqTDczCrastIwCSJWla9IPQS8EYXOMRDAE9D+eB/Dh7+aiJLYO4PVfxmT
Xl+bKkuN3xS2uGvYesWqLaf5PMCE91Yst3mzNio+MfYC2bnrts6qFdh8zpi0x1jMo4BuiP01Hofu
l5Zk+uRkEbFLZEPl3MSNSiU3xyhFg4zMvYBsNoJxSZL02FVVHH/3jkVQ0opvYr6EMwoyRQV7SSUR
Rvewv6AWtOUcprjDCLCP7VAcGSRPFyoezdra5qS+peIxscWSFahakmsbOBnkbCAAr57mZsJbH9VE
YxMTzfyxLUgWUCz0/RgmpXvjUusSwJstJ8KEgBfsAJNo5Sqx2rZZ2Zkzf+76ubbPfBJdDfQUhfvK
y8S0YlE11q3a2JgsE/HqNBnOOkJHdm1sMtiPDHtlLV2/vhTObc2Rk0RnOCiI6bryNrWxZ8wl0iOi
37RbxfLGdTHk9iE0nZnttbHsX0f2idXEQ3OiUyCppeYyJ503IiVHA4+vVFdmhCryWi161akOmOtH
tyK4sGhdd82FMEmaHkRRnc20Fmhhi1gzfdWI5wjvhBvbJGnnrXnFlllosS8KrNdINjTTMFc55wLj
tm/B/yNaGJz7vCrA9jvK5FWPWTM4kADKVl2RcoLKqlFFSbU8TUtbUKd2OCSEX3pXdhWJX3P0kqQQ
Zk7qMKCc2QsGK47aRZBXnlrFja+GohNHOyzGZx0fN7VZO5IyUhX5vJ8i2hBEZugwCJTMVnFZEzkF
t1I1Cc7ptLnTgpEMqW6nNrmDUyaOz6B9NBmIGlsNRW1I8FwZus6iEprjbgVRsx+DKqyG4UrKuK9X
JNAbQSn4NlfVkA/Llq6AykkUDDBn4uRimpLE7znXeH3GU9ZaRCakjNJFhHKaO87E9pA4FTnfihOf
lLLMiJ0IQ/w2C1euWeUZgdt63JbbjsYAJgy1vePomMhbr1deFOkVPFOEdBN2YCWzdepKo5Ub+BN4
iqJ+Li8T/QwyduaeTDzp6uXWDKum2PKbSYSIA0PJjpVo/n/snUdz3Eia97/KxnuHAgmPw14KKEuy
KFL0FwRblOBdJvyn3x+knm2J3SvFvOc59XT0FFEFk3jybz9ZrU9nNdGDXRukIP7OvtATYyWAI/No
1o38ivbz3u4d79JMbbV8GnIKlA5jTiHMUUbzFHqNJi5MpXRkkhnWnWrkeYwsP6PU81uISc9kRONe
tl8m0ztlZHqzJRm1abqcxFhfuCZJMiFHyveeF1FmKuJIC1KuVU0f4QJvvljmDQpZfdiZfVKEKM6M
C6BVf2t6meZvtbSh9stKJnHXLFYa6mZhcJ1zKuz/kK1Lj73eafemLIZnpU+D3MrasnjWrIk+kmwx
t6VARnGU9C4GhdlThOIkKpYX/B8sssfwWBcb23AaakdIAC+Tk6U0m56IGYamodFuLqwhnOCHAkM5
OjiEI2OEcYQ3kHovTSJHunJk51DbZW9d1RXdMDQzgISIOTYfhnF5tLiF0f4oAmw3fqUbB8cb3RuH
VvEQacUcdkbSHol+cvVttXTGttBs8K9Vm39bRco6F6XRD5tSuqW4GnG2XGEOdbK919bmU9uhpmOm
81EM0cAXijQqvGAY9E5t+iGb+quyKQEvZqFuS/SRMqh5f8U3YhoiaazNMPNCMyWtrK6dBRbFJNGp
BfTyzpaXi++60f/MU7+dp2gS+OU8RUTUz9PUtw/8C47WP3zL5eNl4rJXwNLyv9OUZ32g/QNbI9jz
dzfkX9OU+EBWpOGgnXcBAPnYX7i094GXO85Fi8mIjyP5fIdD/wqX/lsshsugh0QAUfUa802c/8/C
mGjUYt4ptn0cJh1bipEt+W1SNNHJBs8gCtOGK4Io3zUSO58gpuLkwc48+zyu93blNc84o9WjblaK
QCZIqR/O5D9Isd+B5hbfjswzNJLErZmkNb5TnPnwgpEYfeuYDVb9SovJ9BEgrLqkNQeYsU2LGTWc
PgQklEPu//rYRO7/PGha3irOFhY8AtGnDrmk785NYhSN06ct6FD0VLaRCVnYp/5V7kMfAZ7ZVB7p
ABWcJse9mCw/vReZTF+mhSA6Ih+pXW6W2TzFBRkqudPT9VTIPt/KtnZIbfeAq6betY/RWHaXojGb
HZObtVkkir5sKn0RWIMqrxNj1tmxifVV5rXgViOyjxATBi1cmNQxBJqdQ6UFPUPPsbf236mM17zy
WMCVxXa3LvpbSMFqVwNIDRutM8kziVvfT4CiMKuaqaU/alKSIp67dz2KLMxMS8uKRwxidZaMOlst
0bBiShrgDrNWUu+rLSYDFrPUZnFHehXJ2UiCJqkSsL5pfqoyD2+TRkvmpT1mEVDr3D0y76KfSHUI
yY0ukokGXYzCByjXeTcm+CQmqp4DzTIARLGMtbe8UTMS55gNQ7RP+nNR605Ys9jK0Esmfzv2pkx3
gzmBraU8SrcTadewvxQ5FZvFSro7wbi2JVJ07I9YgYsYZq/qbicYZxwm5ojeOUXCvSuBVTxMrl1u
NrwlGoHCI17Mi4rAsXETxymyPJDGVXO58EppMs062AMW9E1hMXiNtv2EjNMD53Cqj1QFTcBUzPCU
gCULG2mQkU2sT9iiskzuZAe9DG+i7Rdqvt5aol52uZ7uwOiGkCfVPxIDWN4uBvVObI57JHYZnh/M
ou5rArR5WEp92fpF0x1musMZLowuXmggN2hXbgdr6oKhrdQehkhcUCIznZgwowfoj/7g0YbSbArX
Tr5Yoz5ci1pMNPdQ//YFbU9eb4wFvXVrp1W58UVM/sw8LLa5cVzpZCHP3qck1jLz3OdpbzdIKkpn
/CQkmoFm09I/OQSRGSFFyaaIAnOv6fK3KkuiFL+ozPaGXo9vwFCl2GB/YprdNFUz6GtzsUxfB6ac
5uBXg2VcM61Hp6VfTAgUMxueyDeI/cvZNurXRTO7Poj8nq2AK1qt+1xFfVbgFGDICpCdo7zrellp
WwbF+WqYBZUQ6P06se0HbUk/zWY9zwdECkYfaBHFaChFZRmHsqfvGd/qSJEDMApaFKQa1ZrllesH
9DXJdZJ21aVMxrQJMdnWr4qC2SMpbQW3+qTXxzlX+a1wWTTjiQF8ky9pdZ0tPX7Cvm79QDN8jibX
3zYnSJQgdMS4bZFGKeBFSxGZ4mTWRqYD356AcVqba+Q7aT1SwhXZ9fM4rIW/vs0EEyJKNhk1QUY1
1NdT/weRkL1+RWijrZ9xk5h90JAf9SpV4dshoxIE+7qU+/zyJLDWnSLy1VW1o3XDeUqN5aFQprZW
T2IgJ89uigxy+EPeBGJ+tfte6s3JG1Kdf+QxO37uo1nEFmO5WMbhqcJ2l9KJq9nVK/wg+N8sF3VR
y8U5t0rwjYd6qLXd2HdptsEP3+xbzyiu5yqh69OpaeNcsfXphnI049qqax6sNPKKa0lcYhlUsVPT
QDwPw3Gq3Q7weMCtd1lqcq034Btw75aNdaxw/g9nq5XT6tK3oz6slHRftAH1DM46CU9XsLEXMEPO
THFaAkuxSVp3fK6FVp/xX/lliDSn3kRAIMfYmIwtDE39hxLdPaou50iLemav6pjxhn4Fswg1UNFh
7yVeC57soTjGPkjzgGVn0U6gc7lKzCGCa9Tm6jKhdwVBL+1jGzfp7c8AZ5i7BlMkO/TM28yoNUrn
hD1dUvxXX9Bvmlz27iIppmu94ji1XmNvvUky2GtFdySrfnFBTCOEFLxnSB03/Tm0/JZ6QdGWrhGQ
gaI8BNFUpAFRutVMmb0JEyYGJ5Mh63gc2LFtAVOz4KvSVN9jPf4zOP5mcGReWaep/1vL8Jiqz3Wl
0p+wuD8/9a/p0fng8aIjvxBPCvaUH5zVvvHBwzpNCi2DCQpdG5jsX1ic+wHFAsMcMx1RZ675l/TT
Mj5YCEhRSDhoG7x/U9XwMxK3Rozarm2S1W7y11b7988DkiH0JOcN51z4qD0PshRrZmUlqdiaaU7s
pLJffzhB/zAP/tMBEXYgfhMoKBzxblrN+dUsaTQmEy/lhYKanz0St+mjU3gU8MxK/CbmC7nID1ad
7z8QxJLzRZoq6tZ3ylZIrUWhrrUu3DpxXjOfA5ikx98pe0j3v/5pP4+63w7FpeZaYzkDQV3luj+a
K3ipJHRMCOsCstt+Td1MHuxuSZsNCIw4d8viP7ioZc8ysqfbXx/6H34ldxK9OARrCdiYd5dxbPNh
1jVpXSgjY/2kv4Mgeob7sKT6twx+fbB3to5vP5Q7kJgfcGqPFrh3P3SCxqInMLUuxpqBf4MJQR82
Y0ZrbzB0LhBIZWZNcionMkiCWSaDerJEXSQhbxct0I3K/02K5t9/vqNzMzk6uzGH4p53Y34mEihi
dMYX3mjxc3HwpntdQzX6/3ksFOFsA7mFuXHe3VBxZupFMs8WqMwozr2lqTcXI/NtnxnN869P9Hoe
/7KArefZAazyLPZ2OjC5/W7vhJlagkL11gW0Japk/Nm9gWHy1wf5p3PHIoQriIOxSr27mPqQWbyK
C7rWqUu/yMi+aXBh4jQRS85k8euDifXsvP9JFN0IAw8Hp/C925FQHYHcUpgX5InkZWgOHFNEmsK+
IFXz7LW5/Wo5Mw9p6k+3FC6YqK8By37zNX42Jn0/s3hIDMRcDhKx9zdMZAgjipzcukC4ZJxM4FaU
WpHvXTaa4g4lrJou5Rz9L1FgWNhI1OXhtRuV7llB5OHX3+afrgC+AJ+8Ja40ov6f1428gPUr84aH
d4imW2IRRnpue6yXcG3bf/9QDvQP8vi19O/9HTU1RLNItzUvUvQ8t76/GknhTVjqPcxZv3Hk/bzU
s3yvqSH66nkg8P/vt2+TdHXRtg0ii1lHraUxLj5XBH09LyMmqqGaWR1+/fPEz0vwekiQGMgrhxgT
MkPWN+qPSzB9HNYKufgnPcKTRB8Z6KKSCpIUSPQ2VRHX1bSX6WPiZcYdoLe/LSdcrq5WNWMIAt+y
S+D1920F6eijVtwARrrQ5KsB76X0dP/mJNnfXrF/PRLkHGALMF1uRNJNvoXz/fyd0VtnxEyb1kkV
ernTF1S0depou5io6H5T6+WMi6IoMllHVA+Tyb0V/LEbNvtFuQV85ztGeAZTgn/iDm1I2b1NkP+I
q5KF58rAvZSEusxQk9hiZEIUsW+9tok33RIsIA96xsckhYZHF85ahiozzCNtCe1zN7h4umLLPMmM
E/hNg/eRHiBNbiEd/QeMUFqG/S5qBS0Z9jp8ugkJ7KWfODnKoxRpYNynJrB31XIMjzPtqGT+2LZU
YGwsdonI/tNGnFVSr3o+SzTPMzuDZa9FRB2cRtquL1QXlzKcpaiSE63r3VueFe0z+SpGcypFOt8K
j6kFpaI2bBYM6umLmH0umbuYzkpmA1k8MEtz73W585pjkFjYOhn264ww4I1dzfqGHgb7tZxz43Oz
RMZhaN32VjodDW8j1d5uGltsCIj9hIaEzSkDMQtxp5ktD+nkeZdWhD0PzRdnNEqjB+L90n1kmupN
KqrhtNoQd7TCcX584JNbpeLlwRhs9db41kpWOaP/ICap3nJM2cbGMTsEUQrhWEBDp//QN6jRN1o0
m0c/qvgrZUZf0NJx3qxeR/H27S1X8abeNYrdzGYuE5kdQNgRvs+uy51tJQ66xhKNuXtK1sFEy9zp
Y9yW/iVK7+kWOTSes0LXNCiyqhDnNkX+FObE6L+6Ts7ZnLOsAZSoPZRIgx65zqlZ10sN4kntlTW0
xZ5tFl/GxK5RbmXHe9GpE56/Wo9neNXFE+eEDEcupV12XhDVXgt/NVu8b7ocdmYjKvybgGCa/6D0
iD9LZzXBqJo5fWzEusvtyBOcdjACDB1dBd4YUAm5IEUp2AGJtLRfh7q1X2k3940Nqaa4HOxZkMhq
LsZhoQDUDY3YsV6qYajuvCWdr4oWbV2rpprELI3g151ArnlKi3o4xuyM+SsU6KKkXOo+1FXk3JGr
kJIU46wgHZD9fCboVL8orYTsjTL3/QAaBwWTrVnBXC3zXY7zaguA1bDh1slChBsmim3RVXXTNYq+
xCzqyy+1LbuvnrXUR9tw+zP5Cz0CkimLpqDPWZmCpWDhGnUg3E2nzc2TU+RS7ZQ9O5+nxRWh6qrq
EvpPxjuyRl2cxD0aPZHVFZ33fX32KVsmUwbl70tsajYBa11zBX9LIEA1Rxewdm6799ToPJMUgGGy
apYXh6K+k0mr+LxBoLm8VEWbb0F5F2wgA5fRi2wCT/KxesmazO3CakhUmOvS3a/DqIK1bVdtqyy1
bcsMuBkYXnalZxDFkxARUBEDedvnSkN/0jbHTCZqN9v9/CWK63GbaKl2M/t1+ZTmA8zRXGGfrlKc
lq1KYf7lq9tBEnrpooURJGXQD1LsyqbmD3namdAVneXfjPAMIdckgcWhNajugrz1kXZvJFqYuF6v
fDNeMul6B2yAsx3iMRk31lonjzjJj0Krj5OjV+OCKDqF/bOeta1R1v19kzttEwyV2vVrnkGV6J8L
V9VPfpFihvEF6KEWmSEiG33vQ1Hd8FYiXWhheb90rHbcNLHOFXXx+1zWkE8f9a4nVU513NQaGgyS
z6NOnDUj45FQAEd0HTedkV04U8SAbZjo0gJW2+4tljoLUr344m4mtglQpRv8B+n2QL5eP9n6Nk/J
5QOFbHVoLBc8KDBsrX6OBFh8MbVa4M4FTcvK533s9XaE+tewalCfYv1rYiJEG6c0SxCrMYNZU7Pa
Tuyj6EVihHOGRdwNjcWj3yd2e4DXy6aDLfLmuWm4bYPaHWpFHXVVIOmiCwu2oidLwKyNmmc+UU35
YmdA6V/nZrA2anDpVi7cTm2rzBq/lN4IFon92X6E2PaPMvHVoahnZBvVFKdY1USW/KGG7jVraHq3
rTSOg2hm+Xii3LLXPqULTr4DkjDvPMgMA2CR5ttkHNtDpjnLjiyT5n5Bh+giwrfG+8GW5a0TN1+N
YnkiK0dc52CzB9ZV8sFQifZbq2+Mt7hL4rclTcdPce9y5Xjis207AKptrNgdMbQnaY4+tVDuCaoR
4/tEs1IZKId1PMjh8ccD5LN+QVfKfNUqJCzOMqXoDMq8FxuHqwAfCJ7woFXDVG3RGRZXk5TW9ZIu
xXUrrP62TL0WPbhQnwnVKbZ1t5h/kD01XHROsxgbOzJSZ6M8aiBy9HabsceQsKGIjOXCj+wwKz3r
NI/DH1GjjZ9G7GQInUEfZRrbL/noYLrCOUY2K2IYmBrSgs8+WRAoFm3zpPkjApVkiNWrkY4NbnvT
31ap3V9g1dCijdURELMXLHk7jWEWCpfiEZB6pPbTLqFo6M7JmwZvgbkQbZ1El/rcLzcdDUobH5np
c1+gu9zqSlnpaUqnyQ68WtecjRdhajo7kz42ez/p1YFdrnaZuUt9jz7fAJ/N+5LoC83V80PPzXMe
ecN/FUOLO6xphv3Ei/CiylSJptpPAG1rwfYiYXHbAwGKNGiYLDQ8qO5wExsD1aVVFgGTK5a853zq
MDuAFV+CtbKMmjr5U0GL0oiOxxLSB49qbVx17kza9+y3wkM77VosiGL8Uhu4nnY+kWIw77F1tKwW
B1jhLAfVu+mtKkV734tZPXjFbG2HackDitvAdrHMbSzUPYJs08wl5GB0U7L2kX/qZcd7qFtTMSMN
7D20OFUfh4V9SlUsrgzsOkqv4TWne12O2pWddmaMsrg1d55mSnThTWXvWuXaY1AbKaGmPffuV5QS
02NDZcDn0Y7cN3JgnJRGJqdXdD0KEoayunAl4KpZf4UMb9NQJoj+DxAbX+1kij+qjFbFzZKq7mSO
Eyqquq7aMJlSqC803zJAGYQrohizraE7UUe5KzN7vMzTtEG5QlSZ3VudR2KcPhPt5g5PYLqrPSVe
smsdj4tOXEVVXFd+URAIgbbpJtFMrloBgGQdKNQopv5hSloaub/vYP+Dhf4OC0WrB/7wf2OhD18k
9andjzw6Hqn1M38ioa74YJE57jumzvb/Jx7dNT+gYUJ2SB44KASur7+QUIKIQSWotHBXKISN0v/y
6CChCBx5ObNt9ghpstx/h0f/GWyxqSKC3MfiRXQ1DZbW+3JaT6CuS2vPPngeISMUgXgk40Kk/XBO
/gH+fLdBJSxToNunTxA/Gluq9x6yqIeyMus4OvQZVS6bQfeRqyAnellNrR/pnIYtg7eVId7E38FJ
67n/AXyxvx0cvIOAHE6by8n+eadJt2gxmbnnszXw63znSjWGw8TmCd9vfpuhZn6N/bJB31elZqiW
Of0yUfBRbR3pmGFBKP1m7rN03w3EjZmt1p76vE6ulZexYmZFhJZwls1WxQzlvXKj29IpxvDXJ/Af
fwQQH0XtjM7cSO+wPl1aDVvcxT+0C7QO7dHLrtQoqEvdcb5vTaQEkchdc6uVrIroSpvnERFCaNfx
qnUEVUJBZkwfayR58E9LuodEX3aDl8PMkBqy84ZR3JVpv07BC1F9Wln9Dij+GfD5fh1I0F57tlbc
33gH+CjLxHfhjj6FUuzNpL4UG5RT896ts6+/PlvvIJhvVxxImBw80nds0OGfr7g9CIWjjiMNZqyT
Fwcu2jlee5Kd2d7oNsEwvz7eu4fo2/GAfOAsuMX/3oFiCFVVJWkpB6wt8obVQW2WHtb310f5h/NH
8DfwDmCPZ5jvIVgf8b9XjJp3kAb0gcdZa0w/PeTKu/v1gb7hgD9iMzyuNCvjQODBI3/j/aKQxWQ3
YBtke4Ap5ri4ytgm6N3388yFm0tkb0yw+NTrustv58EGQCycPLQyEd0mOIsvyARvb+TssHt12PEj
5kyZwgfM/od41ejUBWxeyr15P8QQe4G56Pjk4gzbAIMkB5kay9ii/0kPynDU4+gs6eHXP/J7DeBP
vxK0hewu6q8QyayM0M93ycoRE24qJ/oJTdyn7L+ObhypIwI7yspytUIS9Vd84lpo5wWSCDxkh6Kk
WmwQTbfLGynPTZ6ObE4rQmtQaD4KFNNn25+tF3csy0e7dbZSjMYnAbJWbORYiEA6qPQMPfdxHKb0
Sg3JdJ/ElRGiGZ33tM1j0opfWM7yg9PZ9nXcGyQWUfZ3wdsl4SUfMT7FTnpAFjoHtZ2W24R5fa/M
2ruDY8mOmZaVYSXahEzTOPqc8OIJSsIEjhS/DNdNIUY8Z4trXZYe8MUQrd0Xg2ER/4oW2emdugg6
EdeHXNb5Q4eYuSAOiHSLWbu2/WZ+m2fMfh6Q1DZGg763IytTm8xJyDfPGyfU3MW6sRNTv6PjvHx0
44SMdZHU0ybX/Rmjm0yqaDPivES9kExPLqBCiAMX2sj3i2M2Z9MlOQPONbt9L+y8lBAFs0zH676r
2j+qrLBf9VZtUQADwkX5Fy3XvCutKrTQilP0Pq48lSWBBYUj2m1u+GswanWuoyYi1bgaiQ4FQySH
vtoTXXC5ns+wLugCxUmtIfFGwSNK8xlykC0x++ljnJdEuKMKv9cKNkX8V30505UHdEMAurHVeb8E
WTmae7hz79gvlvkqI0d9zDhP1bHTez9oXWXe5dauShruiKEgPbg1zdea9KhdjoGO6Xby6LJDXnwP
QNwHdT6NXBqUAKA08WGc+12SmDdGVPZb1rbh2LEZ3Mza1OE8TIw3U3LNJfaAm1kWV2lkk4YwDjle
uwLhd5SvjXloT6SunxqDnbQe4yjM/Cn+VGXxFbUkLwk2zEPSdfptJLBqZ9J5nAmXMsqqCkepskDL
HLBP+i12ppTi0p36kYSQ3N9gZJuCUmfE7jNsRh042QbnTcIShcJZlBVbuqyeLjQv9ve5msB4NC96
1ppk5stMWG9RjAdJviadSL0duLmG0Q15DeW7NPYcYsvGNA372DH2Uintwl7q+rLT8EOzKZtfs1Hp
SC+Uiw5qtilO04EPrheAFpYpJdqLeRYWe52pOAgTN5dLvP3e0eZazzdk+S15vyVlJNkkLkYfws6i
YNKz6rMcrPgpi0T/5rhqfjIHOZ5KzxuO+eB3myFurEupY/BqgfECwrWHYy94vrQ5b0iumNHhEifh
KnGsUt9dWvpunXJbYpbfTNoy3VuDXu3gapKjnsfN1ipqK8hmBHQ+XQt7TI7VZTqBIFTsdtC4869Z
1edNmOKpOqEdzEM4snmvOVRwt4pixCgb5q9DJ8f6rM9xEVLROAQLmBTiN4MwcIM4iTTmzSEWFGOG
3jdbfRiNLb9YnogmMbajREVtJPp8QaCKelz80bo2eFDPc0qQRphH2Bk2Oo0mX1ALjpgPKHkAIJWf
E3eKCWtJ3YdvOiM83sDEOvMF+HOCPWRkOhkY+VAB6xsn9tE8RUAwFL8LlJeT7uS3RWy1T1lm5mBp
yximGnOhZjfzvsgFuDyBKbsm9vuHulPFsQVufFu0RD8UmcXag0l50zaMX05RI74iYuVATVtzNkHc
Ti5m0v08wuwGDm2XpLdWzdaXA78ciOja18sxtHvTwM+IIdOyrfh6cRu2yETp8BnDLxBF0e8R9NLk
m+Q9IULDQOV6pDk4xDuTesGgyzN7a/qJfS1YGPDSsRcFuFqgGZwi8N0+OjGr2Oj9HX/DHClPA1gc
cFAyf2UGHh7SQbKu10Z7ymiqL9AXWgZAQtnuo0qzcdvV2u3MAZIQ+wHjReQCI9uYEl5Gcr7jDSLG
7hb3Bf+LOL5bqRvtGs4knnTPviA3EGvx0NZ7WI6FUDhTNy/sSd93LYuCkL1JUEtr7Rq2jscyN9Y6
sAxZjxkl27rq76AqjWDs6NKz89HeEujwUUYVxpk8iYe9bIY52XP63fyztLw2uZSqbPEizOQ0d1OF
0rIrpR5K05DRpU9hSMPKOisIc8+wkvM0GlO5fOc6/7Nh/d2GVZCL9sMk9LcOnE9rV8F/Ba+IZ9MK
FQvBPmk3H9/++/+Z3z/6r32r98HmT1G08H1ryjT6Z3SbZ36AYiQIlr3rn1Elf+p3TPsD3DIdGgaU
nkUjDoP3n146k9oECzZ0ZfwYLtdUt39D/U3e27tNHSpz3dZx5aE9McX3/oQfkrV7+KwKXLM+TIOL
EtHn9QHSz1K7TyqSWtnsWD3Ku8y7IV9kgcZKq/Q8OoRXDkXiEVxm9oKAwdR8/EbNETRVfRqUE70g
f4B4WUioOgAK2QeSBlA+0kpoX7AoEXqaVzhkxgnjVNhpE6NPYsJ0XuJLI7tK1OR8F2gATv3SFu22
9VOkbXKeSefNsXNM4TJk1VcKjqHfXAbFXa4p6zpBPfgxT6jL0WrGla3earCPES5glMx2lYWamfCm
GCZFVhKk1ZWhyagJOgMQry9N8zQuHjTZlNLaN8HuPOuYK3xSvKLuC0eBA5VWhSybCmJKGLymJevI
dYp5i07UPKJ4dQCnEKDmW7JOyM9HgOVuGcrLrykX/GADxLN/tLHsC2p53hbHZvHOxageyR5hkYz4
Zo9Wg3y0GtlT+7k+fYwmVtexj6o7GJ/6ulNymOn7mWIbfoF0fMhll3dXURYiwr3UknO0JI13M+V8
rxYpBqyHiIiCwClGcRDwunsDCty8iNjzPkYFwUogg1IXYQSEjXGPiJid65Wk5OFDn5qyuc5F63+0
FZ70y8zy7YPi/O0gy/zLwknb/ZIk4+XKmu2mZACyT+2q/iRE691oFndLhtA38GkLP5SCLSPZoOIu
Qq5/TGeujlak1hEVfH2dy3bQPi1WOW8dNxNYecYxaIu8t8hUNWx1WLSy4zcLc0eCSPvHSO7os0TX
+NjoM2yOT2WBs0oZ1ZvQSvpyuoTgNG+c/ZsJ49oG1Y3/iWzR+GYyF+gNf5J0A9iD+ULxglpHcaxD
YYfO/dVbcg+UUfiXTWO68a6f9fhkTVlFT5PL++3IDpwQ7DTqtUsD7HQMRgTbW1OfvCrZKHLEumNi
5zbK8bHpb6GI7PwyMSf/Y+MhXyFzwHHuKzFbV4kiiIO8nMLSdGIIMxorAkfIxdzHDJJ+tNGybGyA
MTkR8jDbYEzPLTJaRPz+SOJN45gR12fV5qP769txi4zQ28WgLYi9IxoIuhOAfq8fEVPM6aPRKL87
oUGzqVbn9nkirUf7NDOZYoWMrtyyHC7SoVOPSVueI9+MLwuSYP3PGQwFKREGNc20G8Wl7lahaxT6
PfLAdJcuawINYO42YvbZ6bRq8ULXmTAWQh/SjvYfzU/qK3wJ7VaRPZr1IgnTojEQwWaG8HgDJuOD
4zBBH3i8tbsqNqN9LSUb2d42ywbng2Boy3gdOzlTktYZimaqiu9wmPV06leCsA/nbloHZD071j1d
GLNf3daLd9lliqgM4IzA9+rptPZab5GgFVuLlBXC4ilK0SztzV5YaYpIBrjp95PHy35ODbGhEcU9
q3n61C0qDt14XIX19oOQa25hj1kX9Lq+Hj39Vphk5gwSfhLjA3F8VhuTyRYhiWqceBdVIOCZXV3o
VaO+UOt91hcjemabPB6msS0+VQ6hxBl8F23gFMxahRo+ip6iqbaGCR/TZN5bznJOW495ztK7ICEH
ZEciBNi+xqcEOe5BKmXdUHi1PNeRS8VF4V4vjbzqRsbrxqDJjA2C3LcR3uiMWLQrKaPx2lEF4Qpo
nNENt3uMpd42hQbb1TgXaD2zidkggI/OUUJoi2HQTlmZCqKf5mHTu/HLKt2mEBpPcO7OVWj4fU2g
bC0fx6wdD3oZd/fk9HfcGKO2j+X0tZdOsZ+TbN4yaEMAIqh6MXNbY6iPEuvoZFYJdoYe88g+eswP
ZmnR5thSnub7EjSkoZd33/S5dfIicuInTXNv+ibx9+nCqykrGRs72yq5K5zFPc+qrcj0Royfbb02
7W6xZUcPPsXYyHkox+bdm5wX32NbXOc1POuU5k+NW5SItweYitTwdqXq/H29DPCSY6Q/+jLWtt0A
0V7D75+ZwOqLuR3loTRL78bkP1wpZ9JAN+MHF6WEHgifKJBYoYWXRiSmTT91uTjZUxZf+nnp+XQb
2C1Ecdq7QQ7KC2mGKTC0Rlw+dmfVwWAI82xGEdQI+Zr4Z2G0Af0ib+82bn7SJJsV2cR4xyEuH7qG
rQd3HMxJ2kOx6QRiOVFW31DSoiNizavQ6zjTfcFtYBG1ifwimNayHYPxcjMoS8ND6mZfTNqPvvSl
XGNqzHJBoxmNUODI7E6Vyxub+bS1w9UQeV8n/XCb+Ln3Nnk9dXKEHF62kfGi+f1XetfiJ6xuVNfN
lR4oy76vLFu74pkiP9DMV1iLdW6Z2+g+ltaeYoyXyOk/e0Zr75fa6pjVyQXF7fw0D7NPwXhthK5L
khb5OJvB1I8kjGKtEkbzJY5cZupMq0PKBLPDYFClFBgLvNjiRAKe3JFbTMn5TSWccxVj6SCntd+W
nQFhZOCA74IRJRJYtCiXczxDKTeleuuz5I76GEYp5gtS9MlXNIfi4IoMj0TETgG7P4srqZ3rMNN6
QWeh2p94y22Bakj2yPM7zXDoPRpb/SUxaP0jpMT9IoW87QfxNSI12pNpG/ia+4yMRg/pR0v3U667
J3+OlstG762Na7bPJAhQe+v3p7HKI9bOptkOVYt1Nx5M+q3n8mgO/8PemS3HbaRZ+FXmBaDAktgu
B7UXq0gWV1E3CJKSsO9IbE8/X1JWj+weu8f3jnC0L9okSBaQ+JdzvlMfoEdiEnWMx2Scs1POPR+U
mJ22RgtB1Ex77Fp6umOMUh+rfroXCxoKY4nLIB/o0uJ0+dpTf656S1b3uLvJzusW/tZhYc1w8Mth
YxPfE8xlV2wnWRVBq3nvISBVmCPhi97Y1g1GRnKMPfvSGD33lf1emIUBskASkAQr5aouyVKSjfnN
LUZApsZX0iqaeC35kVZG2Y17r4a42YlaEKKM/XvwnHhHxeLeGSCwSKgb0y0G4unGLN2QXqo6tnzo
hIjvkli/judOrGy35hYleQlv+4SgxEBCbdXpIzhehzSsWO7qkcVz4JpldSdjCWsXhLcLLMl2oorN
6YRMqekcqJPLU8/6QhWbjVHeIDSLVmL0r7DYfMcBv2/MIg9iTb8Jx+5mydFBxD1W884NUkQK5FmV
ePKmh7GTCJL6m14rz1RrCUv9hYSEHrXOPMuMGlBGwLt4zG2Gg/jBrMQmYsgV9glPnXdyiqZcxVhj
zBmfEXCnYrk12zL7h0D5o0X7T40fsyJ6tD/fVD58K8tvXfft2+96vh9f9dO1YXxykOL+a+P4W8Pn
658sw7ZY2SA0Z/XgoSv+2fE5nxyWkBhGfgC5lfT0Z8cnPrHuY7BOAJL9tzmU7Ez/0PF5OEYc1Oe6
YeGj+Leljju3ZN2PdnnQBircejdQAabDJiSmGl1cQZ0VEOlqjqfeZMpcdA1BA50KxeRU3TeFSCDm
h12xoW1FxNMIh6gUPds49EzrKHI6ezW2+PYjZ/qMhL9p1rNlW69+VBoHs9bzlfSRCzQxsdVs4r/K
su4Pg9VFOxyH0drh+UeckMUruHtyNw8IPXnHiCpY/Knb2lSliCTYtmHtrz6LuvFeS6YkB+RKy1ZP
nC2LQ3eNhklfDWkS3Rht6O3LOWFVgAUL9nEn+iiwOIQ/x4ZsdjDlliPiDFWsmY7zBliijoOpIN4v
KKAOnCtsq49Z2nunKV30Ozm2bBhy9zJIwz/rqdWsvSKKvuRxFzNxzAboxMhVsoSzNkz1dte6JC2N
iVihI5svVV25hxYH6tYBysZyazBuSqVdYHRvV1N2y0CXwyeEwk2knLfBN1wFMmvs+xaH9WZshL7S
FyEAe03dQXaLtg9RFh9FFmtHcktqBvUNrAzQCQhx9ercOExjNw0ZtFjkRiZQCUepaWBcjpgf7URt
FFuzgaNFeMtyYX3RnV2wV0EmzQdk5dP7TLe96Ub8xKGbdZcl4zweZyffOrKCw1dP851IUvdNcnzV
5fwF6le3M2reunKIzJ1FLOnT4CXVNk1D5ysS6Wwm1cVMz5EN3yb36ileEXhbbLwiH9YJIwXEUm27
bRx6hhkpwIZxnxlEHmJUsMr+m9eW4/eIpm676OXkUaoX5YbnBuoPQQ35aU7rx1ga6SM4kvmV0SL7
kXKx9TPY7+HK03glVrB8YmR2cU3iLa0z0HBvHdPyHUPdKW8sY6jO+Wg8xpNG7ArBWM0etlp2mapG
O0L4Hm5Q6/hor5ghQxEVcBlI3i7cvdRkMm/bLmNQ4kuRIcGR03ikjNumpQnmYZkUkVzU3srkJak6
D7PYz9Kjxl58YFsMW3Q2LiaQY2tcBnOdNqhOqUKSYDKX4hZr5d634RaxHWzOrWO+opF3w1Nj5VN8
VRv5swPw766o7B22X0M7dIkUobnLewo+Nxj8sfTfF6Jpyb8M5+VmYd5w20kCdt9J2aLCECUMPoSz
jzaYTujLMqYuyjGFi7CDd9lKYwMN0D+OlWviDw67fF7XsVPf1ZNWpOMqmYdoXwsUlo9mPgpQjWgD
wMEAwnYr91h2ttdpIIxSk4Bd1+HvXgyA3UMnZXSyQdmgA3Zuxn6l11p03cxu4T5jbiFhYNMhxr2U
ky/Dryn6vJWdLH7ACRfEEFtIvKJI4c61s4BgTxSCfiuMbDUNOQMivffTNxfpnLb3ygGbrl2xAA4q
T0pWO7JFFK0qAXEeo8J/Kubafs0gL3Cn6PhbD0bcs3Utm3G6xUguvjJs6LMdQwNgK6RT0QkTe+Cj
pGLMgozNzrjkkkct2uxJNx4QGUPTybqcnBmEZ8mOs48r/lAt4+YFkFJESWqRG+KX1Y3rzWblrGbZ
xFZ/lREVrMOaHljrupMbbXBgOzfTACfXVsRcXc9JPG5t/sbMDcL5IVdM3hYkXBtkIGD11VL4I/mD
8HtLXzSHLCHaXkx2qJaxgH5Nabk7aZjxrnQHb1cpInAJGniJEIEErWFXp0mRg8O6djGo9uCEc+G5
CqKiMMNSEYd7yANHDwixrWjEPKuAiQ12q5s2qixtqytysZsDOHfMbjFW1mhrClxcks0pqztvcIkc
cZi2YZcFhmxa/tVsAS/Om9ZYZ5OIdn1Lm0ASvMz1oEBZ8t7MzRvvqPaa4SqoeFdRaTAmq31Mo99H
ixFuWT55j2whuouAjMLLocwPeeR2N1Xvadtcm/XjUOrhOyBZzPghskaX2FGOznAPQVn/nLlGsu4K
33sZjGaqgj40a1C5zXTlLu5yFthJgqiZ2AiNc0o1b9HMEUV9LaJpS20ngqnXl5TqOQY2lg6W2KTU
8LcQctINSRe7jkCKxwUp9WGGar4z2nLZ2UNhg60yGHwtHRiiMUcg4zJyS9ftZHpXiaV2LlDR1oxT
YRpy/fsJX1BgGkwiI8IPbkHhjKuB2NqNSP1o5/ALbOsuYxVijCLmaFzEZ8tqkIIPbKFfBxTVZ8TF
xjfmJ9UWx6G1yYzQ2DtdYz1rE9cjfyJa10YXbdOERqMt+/w608fmSfIcnmnr21sljjoRc1gCiS/T
E51YsmuseLjOKnshhiJ39vkyfGk8kZyQ7MfPIeOZ6zA0sCeknUMlQJYCtGRWkVVh6dfdxJp1lfDk
39pYDXa+6bSvpNytKMSztUULe8FbCoBZFJ5zKGi7AHCpgNU0q95GyAtBPRVIl9lNHmDPPxNH5NBQ
0IXn9KzKh22R/Zu1aHgM7fNErPtmjKvmPKEFwFbdgbzn7d8o90C9FjTFJEQZ/aNmSgwZqG+ZFgp3
2vgas9NumBw207YOwdb3lEg/MlF1IlWHeKtn7LYUQH/0Fgs3oyRJZI2q0n41J2r5SdBlBa6esmJt
MaaTPTswO3Pv2UN7Ea+8qEii+KFz5jq5fBSt/yx2/kN9z6iVsvvPy/v/brPXsnvtfq3uf3zNz+Le
/+TAS4RK4wsqeXR4/9ro+AKaPN4xxwQvpRRTCJz+t8Bn06Oswj7Uwt8JES0LjaKh9FUYuajHkRH9
nZWO94eVDrR6/sFao8hCNj+pUln9stLBe2OK2pTiYOeeB5JcG655ZofdEsbTMY/I9V20ivDdahzn
r1Df3JOdqUGlZxjjXcWDGciu1l5RrOtQpYV/vZQhguuUejpwamQEUSfc6zgfurs5HZKHorPzXSZh
EVL0G1+qOqRwTd30SJjrpmf29jYQKrifNGYbQZKOjK46WS/veo3tKWHia67CKTPvQaxmRx/W9FXo
WvlOWl2AT6E8V7bKXcnDAiIYhC9j6Ea0AAWLhkJDWGhqkXssGlnnAcvwmwqy4a7OPVghHck7rGcm
8zJp0r92k0w/G+zgzzPJGcybKqvZohvNd0ZlRp8NsOnXhpbdGpMjz3g8HxadaY/hhJREjQDGrze1
9d2amW0zkyOm2hhKE5Rc29+yGgL8kKIbtIQ9AfPOE7mzc73+Oo5cxGqhozdJm+8wZmaPjUiJ5J0o
HHd1MaV7v1OBawz61ro7G4iGTPlceUl408t4vPRVsrz78whShwXzJcq8eW/NqXr1gcpADJusUMol
WxKP5JU+Oc0bWUwTnOgI4uyQDzvXyPg1IsTRIitzRPP0eU0m5FfNt1SoIbIxv74ChEsciDZt4Lbq
SIyqct3ZpMFkdXHQPO1AEZito6aCiDa0za5pBvs7CgTOv7RP8AyIcUcxFh5w0xS3Bm9IE7F6mgFz
Bk3BDiyVV7WY06doTvwXV2k40sSpj2ENPqYexubBJ+jpvOiOfkaHAhkImUDyDKG4O6VSz+9FJepd
Iehug5Ed196ecrAfpIpal2V2kzOEOOwYrpvnDEY9967EGEjRBjNjnXTWcHJGtu1Mbd1jFfWKwLuI
/F1OU30dOg47hElaVw7U8F1RO8mL9NxEJfoYjAdr+1J4+bKf4nm61rXBugKgXO3ZPEU3zGU78n6g
HE8FgopCk4e6DOFv+6XtXZtNbb6wL3TODSXfITGg26RpLgrMXgzueR/bN3k9XpnxKLgdcVNqek8A
TNS/xtJjFjlPmbEx69B9bazxG7VHAdS8xoczF/ahakLBog5Q4eyW5pMlsnfkGXW00iJhviAHe6gG
a3nqOtQf9Er6BYSBU5LxHmpHW+vYHPqI/a7jgXiN1ag5zWsXtumtG2Vo7IRl+e/AVygLB74oWpL8
0Uv0YjVY+Df1ISuu0ogPcbSsRA2RnbUn8uLetbr+zfJ8puZMtx/6qoSfMjrHamSrgMdwtTguBouE
oPqLZRggUMN878xjf3TCpTyIrKjWHXN9agHfeukrH6wpE/rtjOtg7XY9aKdySu/qThfflqmpVlZG
YM0Szyw5azv77Ora9EhEjXZBp1PBAqoR+7dxZqIrNOpbDS7TiG31qmkHmi7fp+BJi13YjfqZpN18
1+QXUI/DZy0klzNjY35J9cjag9IkzwBq1XBd6kP7bvUzP4nQ16M+ubvKGKfNkKNl28TMfT5j4Gjq
oEaYmwSjO1eAAWfEMF2V7RCawTueZ9tdtR91g6dKCHqxDXJPqgqcgqiNfX94xM5A1ZFnfo10mlLE
/KhKWMYtV5U2NedZFS0G1Uv6UccgmqakyX034ATQEQdS8ORa8px5I6s/vdM3lZ42gakKpFyVSmEV
+xdblU/dRyWloJuXpNfQEFJn2WyoXh1VeqWqCNM7h3qsVqXZoIo076NeQ0brgJSu/CdflXPgtuJn
8P0J0/Thi09uwp434sIssxuuO+IQuZXG9NSliAr7WfNPhRTtba+KyFSVk1qY5NddVtTw7Ck2DVV2
LiZNuq1K0WwsYC+q8pSRTrWNp9T8triRPI+qjBUfFW2iitu4yJPH3sRkGDgJ8lAIwdFOqoIY29e4
0gyKZKLlOcRV4TyoElqX/OnL2F7W89wz9VeltvdRdU+qALdcOluLNT2DeUF9zhh+2aFLkyzKpv6Q
+Uv9mMtwlxi0OJkq8jNV7kMkJTBj/ugCpGoIbDoDR7UIBqORI3Ct7MvYICkbkQiz/eB1m6j2Ai4+
faXB/CLImtZ/yRwnWRcIAj6zmgz3nEzxIezN9awal0Wm2jsNN3pE1dYUqsExVKtjq6bHUe1PziTp
MRo9UESqOYo/+iSmfkREzJoDmtxtrwl/eCtVY6V/9FgU9fRbuWq9Jms01tSuZDArySAEzAHPTJuA
15U/sN0GuFrC7IGSXzxLb3n3p2n0IGHl0srIhqDL0vL7SxM1+b6KeaSDiX0VW7auHUuGXV7z3Vcg
cQQlJoKmUTslJtZ0r4Q4ryDMPQRyW6HIOWuhkntylG9Z77zYEMt1yOX4d1/Y6t6VxlKstIVItFJh
zlsFPG8hn5sKgV7HrovPMDOfsnQs3/GZTM/At1486Evg04lQ6YGp1z/Q6nXTNYDWCdJU2HVKLdBT
AQ5s3aZrIDlsg0YvPk1MQNdynKR32/TN7HxG9vKdAZDl7fNh5IPT5tist9rA2gri607OVD27Iq6r
M50zFsqaA5Tayx/WBuylbZPNUXH0NGWiH1NzTZGXXRnRXB7JQ3Jf7NluvuBeilIkIXF+5ca20T6g
vI7DXb5k+VKupm5ckDpGvZ1+BY/XaY92E072xiC5oAwqLcmqQwMIeF1q+rxr/arcDqjCO1bahPCw
PtRZpQd9JJ4nzRz3DsDn1YzelXyDctr6ZP2tsKQek1acUHt4yF+1yg4yDNJPmjtoe2qRx3KJ803s
mC5htb52jxM3Ok0ugm0GwPP1EEfNdcuneVx6cpLjZHwVmT8fW99BNCw0+uByUvECqtzCdy1BnVnt
VZIcsnCLlW0GIRb2ey+3mKg2XrLrEFitiAa6FGyvGJdp0WERUX+QYRge28JMjr0enRwDbbHuGvUp
Dp1+PUdu80VaKAo9hK+7pBmSbYqDdaNFerhpMXBvxlDUE2hvFL99iIHX5mPeS71mRJ6bGPv1UP8u
SEubV3VWJ/jsmOEbXzF2O95zp8vS7d6lcOGRPBL8R8WxwhGfsB/6p4n70NH9hybOtHQfm8Gfd3Eq
VXX/WtRoktrfLWp++8qf4jxdxX95OKoUZOtffZxrfgKlgg1E9+CB/GjxfqK17E+WjvKOdQw6PwWh
+deiBkMZvjT+cwJSlXZPt/5OH/dvXhi1O7dYCOGuwIPzR6OS0JwpIsBk2WclInSLxXVgOtHTL3+U
/8NPxq/4e0uXuoiPa8NmLcW/VCv5S6vYM1asWRERdcnegB0jnPTYHVzuadFv/vpSJAP826WAdnmu
LaBb2dYfLlUV4dSknBQIDRN4ytior0zTCgOjqsnRipIedVirkQZtC54liqa/vvy//TmB22Jj8mmK
WcFh1fj9b4od27NHBwlLWo4PJlNlL+nWf30J9S1+74PhEigsXUgsDr3tH3xZuCFmqYdGg3t9fMDl
/AT7tFpJ6DZIo5pvf30xsAv/fjlFcLMFfn6KEZ0b8dfPzopYvU1+1+0FLeYRd4VRrypfK9AfhMUx
H8SjCMeGEVnU9KRiWlVaYCj3EVQV5BvwjmEMxdY7Mpigp152kCNpLiA6Br9ZTaTT0dl1PthSszHq
EUejH7Tk5RxMzLlvZjruoqHrv5dCkTXaXjef5o6wdW322V3AzrSu40b6aws96Vrq8/TERrs9JVAh
1PrNbYGCg0l6cOw8ek5mF9920VoX4A32jY0r+c5RKQeDIIhBRn10LQfsjgznQ6CNEla9bjdbHJfL
IfOiMyUQ+PGi+C7IVKgS8e4s3gWld7EahVcca336Eg2ClUCROhsNh35QgMFcZ/WCaxvS6aoFBml3
6fgNPAAw7zS+gZOjrRO/ajfCxCoyVqNzPeF+pAJ0wqMZWU8uheQxRafPTNKtCaYZvlmO5j9MSNbX
s5GmCIqa6IHGmJWnl610jOlrlw0HOIyQNWGSh5tUn+IzOxHEFuQGwCodr+wIFT8OAq0nyXicI//Q
e6mciL51/YeGCf069mjXTC9xkYOkqX5V1oxrt3BqW+dRlK72HGdDe1NWBt/HmybzoTJYfIHTkXuc
ftB327Yv+FTVTL9o2jMxGfbGRD2yJfOGW6Ro0tumquYVdZKxGWZpbvGG60+iwkYEOXRaaXFiyheZ
6I0RrdiQnDQK8YckbhY8/LBQQqcQ67hxOvA5CTDbBZHtCd1Se6mXsr0t2u4U+rP10ixe/yCkle0b
LTbOxmQ5+6LkXqDqSrbYlKYdudIvvIPtOQA3ywDataa96BL/ohOyt2M6255pXKpbjCJrk8y2czRV
NQKaOte3LeKzl8qxIzzrDoJ+OLcJRY+QV0k4ImNZYkIgSNELQwvxSti7RkBN/iWVWUy4kv08DWg+
i5ApcD1e6jl7TGlLAgLvtZ0oSjgJzKKDJMZng2JjvNAyGjtTGWPI8GKgUKCugvmFbebDQaNHdnVT
fPhqJKtmDyJPpF9A5c6vnbLg5Dw0pyFKtaueidgOrWhMWgV8AtRsZUYoYuOumw9XT/Th8PE1jZQD
ZfsJlQGI6Vr4QmBrSQ4D9qAoDMeriUKcjB/MQ46yEXXKUFRkBWFdAhQ+uWjYjSg/Awqh8UinZZwm
JgIYYDAoVVWVrqjpS9An8Sspjc++sjNFythEIIO+N9HNunyumpdH9xnZBQFpXzzbyXJkKCJXgzJL
LULr16EyUDWewYJqSc9a19SXlLDBddksX/ElwSaNdZbhXhgNh5BgrY2h6ZcJp1avLFupJuHL+vW4
WzK+LZTp5rE1NJfgqW7U1rWyfrG5sF7Z4kO+VsawbtriYrEebLv2V6WRteWB3VZ3K7XaeuXc9g6J
spkBoEY5qKxncSwZwNv4+q7DD2+apWxqleHlJw6k5WBMPsgV035pla3NVAY32qlqhQXTXDNIIYO6
3MXKDlcMQGnBRSN1zwujvO4K75AP5mNWxOTFhCxIIq89CiAzxM6RsAn5yTtHuO9CZcNb8OO50hSv
Uhf1WyrZNNeCFVRgKwsfR4JzkyhbH/qO/OAoqx9JSxnRuMv4mcQBK6Aa4sq6j2UO3x4PUKAxLvnu
p1r+jF1RfyA3UVwYxjlrK0fHbmDDxH5q58g7lBGRDHVse5MzfS2UTTFThsUO52IGYvfJjm1y4PwE
X2PT5vhdYLWsUhJPN8A3mdcqK2RuJbgiLWWQLDpP2zM3gUjduO+uYUW4vXw+dwaV6cFLPfeBNHBj
R8AwwCdTzCt3mJM9HjYcq8qiKZVZs5okunll4HQSI9vHGmILz0Zegskzp79ad8r4aXByrU1s8+iC
5/zB8iJjZesGI2GtZ7Is8I86ykjao6v9wvI0vsaTvjx3+E3JvcZ5mtaYUOWHHVUZU3tlUSUItQ1y
FKtIsKrvpTKyhsrS6ihzK+/H8TAow6vPctB1rnqjmM18bead/FFX/LOp+Q9FPvIpBTj48yL/kGO9
qZLfr2p+fNHPXY0L7dY1STaw2VYT/cv3+ynGMj5RJThYwNm7KIsN9dPPGp/yn8mU7oFacPl+kCH+
JcZyPhHShoKeLc/H7sf8OzU+bcYfizgYoJZv6wBtYYK6qqn5tYhLnESkudHFx6kh3zcYa/ppO52d
q7pxNeiBkyHWQqb+fZ01TGX70E4weQyePbGFgcm0b40iDFdelTvHhQcQ9tFQ4UzrdR2MtiUKsWMt
MWuXzE/b56YU+O8GsGdEtIc50TwIfoZTTkI2gcTsD8xA4solI7OSDhojNBvE+7XLYTGWXoCyqSDL
5a7VbgaMNnQlxJ0ewUsxkaYObN44d9z3D9Fi7/nRJloQLQVxDfyKdELbtNlCjMI8+SaCkM4vnPNI
r8CZKe86YPhbTJ6YX7Ht6dYa91NyX6fpfME73F+3kVkQgcI+Gt1+pcWr1MMAE5S2HnmBk9Z3uQ2d
h2/f4Kyp5j35Vf7RBHh2ZcTebkpMzua4QoZkl3hEzC5GQdaPZkYekx02W9G75nPuk2yZYMq/N8zJ
wQolKBvn+saukBuXi2XdSjNtD/iGqG4M8zaGDQzuznE32gwqaQKwfmu5Wn5tleOdrY8MDfIci389
ufG7w1BvJ4haXrUuWk2jgCCkLKh3Q2u5/NnjJDp3kryYMQZyGfRykScdMrxZVdekAxXf08Hxt0Mm
ZrhtJJBFrdvd4WR/t8OQ7U6I98fR8N3iwiKo0l6efaEZQcuwfVXn9nEYqYZd9CX3adtZd1QX05VV
u+Nt0unNpc7iN7CN8atdOeShRtMVNeGMm7NNlTgKHj02ostQTcU9ae+Q2LO8u0azHeOcQvwU+tml
zdP+WpsyuUp4Yh+zCQ+E6MwJz2tXrOvJ5lC3+Um1aYzW+hBGD4vnIvfn1QGEPy0reo8SD+xGr2vI
5nGjH2ddfs3577Hui/xCziFIQVLE/Ds3sesLlkeAjW2YhpgBluVaEAqwSutB22GaqnbAu8o73eSO
dh3Zn3irCOwKZoBuQmwNbvtzhQvoZWhdO9lofU9yUArnrebQ5/1lDWJNlOG4Q+KA16SRV47ld0c9
ds7D0DUuGZC8GZuKHYKXTtreKkmKDzruwfWkz/QsodZT7fRPmpZvSR8jwnTWt6F7JciSDnAjfJ5H
md7GFhijPn8yELbhuxJ3RErmG/jL7x1Blgcif55mS+mxze5LQR7ZFvwkfUGRmFeIf3J8eXxS81ct
wmFSGT2qI6k/C+lPKxTy4b4eB+08wgnehLKO1qkuXjgMuxuTreMWgRAFTBbZh7npxJNwtHE14bNe
48/SEb1BbUi1oxvGtvI/vDAvbjbShcqVu415SDsGeMmpL3pEbD1gF3xexB0lAZGBASTpYs1ik+0Q
cqdtNqbTSmRpdwe/N7/Unh3x5uTPPBP/fUCsOl2KKV92ADbNdV3XLZXe5JxFOxzRqo6HdgaQuR6N
bryMon8CcqXttYZgrRFlRskDVhF5pGPA14DurRujNVP0PKNVnMbKvi5a761qKnvjOIv/kFozISsm
2KuYBests9rkxo671xKJ+cGm9wE7Zbw69YDlNm71/ktHq7zTGdpircjNK8RvQFZNm1taj/LVUIh8
QxmS384cu0FMtHWQV21VraBxfFnIKAxYJ4WrQXIPJvM0f/FnciyCgt7pvmmn+1JnE0z1WNwQBSew
NPs5OLjIDo0DcJe429VIDYhZsAc96Ja0OtTZEFbEdfQ5sVylf9en7ve60scVMQUGGSpeLtGNG4ze
NQemAev6AvCrSAoUsqtK2iST1wl4WHT+yxbtT0Eu/AfnCk6kol7FPxhYMxlux6LUY8m7RWveMy2F
k4AORuqbKWZhcYN4piINpZq8fYaAcUHL0jqXiRc24hWalSAbufUObT/YnzsjaY8xcTVkGJDI8NZz
98Mgk0ggV/i8XRGMTu3eNTmOn3VowNCsmHwcmznUtkj3ymgfNsikEiu6iXOZ33sEkKBNG8i1jTOE
y1j/xvil9kS3AcBR7A1EM6/QcxAHFl5LE4SFQ5wiq4VE54oaXc6CofIw1B7PhzUMxNBMCytDjnbq
PAFB2RLmeO6HrrudJ7PR10yekS0sRkkfmeJyZ5c+LfJZD63mtWn15IV3Mil8YyHPnbUUNyHiqu90
95KBWh5ad2ith2eNIf01zrmDazj5t6KwHAxsvo0oAreIxOc25BvgugnyxOFQcNquOqZa8xq+IlAL
H7xcG6SwDp/kMNtYL7v8q5aiHToW0gSV49TJeGHa7DzxHvE39bQo4+JsajAUMeLjDjPi6MDmZnrP
ksQXHEYRLqisHG4nt6EjLOZYu01SB3OsaRXtC3q17BriMm3dwCKe5Hoff7kvm+yr6Jvsrh7L+7zL
Sa1OkIgcMgOeo4H7Fklc1Tc3S2M14aobVe61+ZGBPZu+fq5VMLatIrLZLjdfPEFsdmLBRiREsgCA
ODUEa2PTGG7hH5C2bXUEbwudCO65Jaw3sFQwt3RnMrpdFdftfyR3zyrEG1sFed7pR7a37xLzzYZA
kLSnwr/TjxxwbSISXK35Dzxz5ITjgCSEaVZhkfzkpNa5RIqHvkoXLz+Sxo2B0HGp4sdDYBGI2ogk
Lz/SyRGz4Q/8yCy3DcJ0rcx0T2yymyN6UZUOxXp4Hgg8z5UQDPkjoZ8ecegNs6sV2c39xo5RZAZG
V18M2fXILWwMtR+p6q4KWJ9U1HrnqtT1QgWwZx9Z7MlHLrskRvJzNpt1uemFP7OTTJvlm0MBdQ7R
mK5RuL8JFfXuxoS+V8jI2fOpJHiOeKzA80dC/KjC4tOP3PjE1d2zvwj3CwTLfF/HyAhXZmQvJL5b
s/Xmjm181asweh/HZBJ4Hxn1bNHZm0Li3EfYgyA9LDLz9ikwhjuPgcWwmhgqvA7+YKINt+svkQj7
i+33fkk8kKm/gJSswg1BhJJ7Se8k0Xuu8RWWSJNuyBWKUFtXafg58fvycWaf3GH8jacryaBnxxhG
A6naAg6FHpkd0ii7ZXmJaqN0sWwN6youhtXgaZsRFfOqnHv/Inpfv5auiNaAytxkzebYBI9DbegZ
kbtrHAqLwAZY8gZpxHRYONbRUylmF59nMUJWMjTLmFdGl4BlzaPoGuDqshlN0rjNFKXNIux+vdRW
vpW6Lk+GFm8c2Rbf4tSUaMSl435zCKCJsSGU4JGdvn2MbDd8c0QV4qdm3xfwaS7dqm6FPMfmlKGe
sDII3aHNKjlpI7KBIpLEv9aME8ugVf9Ta3HO0WKN5yps4uc8nPKHxNbjnZ7YGv1BKE9tzXSBG9yB
idgW/irSqRHJPTx6S6F127Jt5N5LfJarpRllnzvPNQDdMLcB5pLYyv2GUXeDKXa5yjSjPo6A+E78
hvnJJLb1PVySflskPSP8uhm2kW+VhyaPkGZly3M9TyOzAtNoXyOrcW+tptG+GdA2/wFV/L/8Sq6j
kPB/3iSvKgqO16+/Syj88TW/9cigYUBK0AazSQUvaKpG+Lce2dD9T/TINIX04h9N8v/2yAaiRYTG
ykpk/LY9+2lYokf2IZt5DiJIVmF/L+75jy2y7tFtEwPou9AwUBsKWvhfW2RVe+mYXLQrrw+b1EcX
wnpIfm4HX5TtMdV5kGEooKuMYbN0sEbtE2nKxbhhXSBsV0F/ZlEzyvVDL7POpcaKkAR7DQSvnuLM
ZjIOuBSLzxTuMi+xk+RkRyMJWVTTGXxtao+Faz3qNiq1JQJJTy0VnzjybQpYBoEurSUynpU2sP4t
jhYhxxKT9ZgnEHwRE+kv4KjCflXxvNfzPQc1NLWNJyJyRNnSy9i/SZJ+M/a+YAqJblgrVhC8VSkp
20WbA/p38pKZHzde/c8C+f/11PigTv7qqUET2LfJe/9f1ff/4gmSxVvy+qsi+MfX/9wic8PrvgNJ
1HPU8/PrJtn9ZJBe4RMq8ceIT8vjMRHcrL4FyREEDI/xzyfII/XJp+bhGVJ7aP6vv6EI/gjJ/HUx
6esK8cLS02Rf7VjqN//1CSL+jspvnvR9NlWrIvqeR9rNNANEgN9SjuWebuQIMn/jh/KzkWlBav2n
1ej/sHdmy3Ub2bb9lRvnHQ4ketyI+7J7bvaNKFEvCJIS0ScSffP1d+SWXZYol3x8zmtVVNnlKlLY
DZC5cq05xwzfz0b1SyBWQ6D5CDV9891DXLmep4IAiCR+Orbg4J65UMoDpkvN2qRmM0w0h0V0qRRz
Hd9yMLtZTw6Fw4J3CC/QpbkYK+AXnAfItMZ5WCdMxB13WCG62hgDZipTvZKEwQ+RCgGFw8g/ZwAX
9X+dKQKddP7QLtU+BWzSGtvZDQ8OVSquidy7qE3yRMCrdxxpDBok9sakkzHb8nEmQrvhbjhMjGxK
2lOOZZ/HzEpRMi8UFLyBQKMTOEm4bhaQxGm32za/QMpyWySy304SW5eB/skLn4RtgDf1n1H6Gdsy
o3fs2WvH89dlHUIuTrZ9VYBULddNn99NRvQAPUE71cvt0KnPSG7MfVr0N3Hrn2dCvixxv8Zqs669
sdh7Cy9j7PAM2FK+lpNj7vOMyns2x1epKx6vby+wVLsrZMlr5bVcbNmluX0dl1n8DeT5n5b137Ss
MRtZv9yNP6Dc/X4d+f0X/rUV6/0WuQdTEZ5WzPV/bsXC+Q3tM5xhYTLHOPWk/2xXmywyAmnFnysI
CXD8C2ma8HVvmyXpH6wgp0iu71YQOuFoUUxQqdipLG5K/Xh/pxOhf5Im1UyWZigXA7J4MKp53pUe
ySNl6dhn+aRDgIY4Vuet68DfmWe4BfQ3b2adh9PUI9hNTf4Hl0JmTiqmO0Kw3Bvosq3mVxYTUuN8
ZY9mPywHsJNIF+4Mf54ksQDhELD9JkzISgWUnRRDVAR6fzaLyLgOS2coj1VDXzPEVSmq4I3G5sy0
e0QaNpHE4ffkap9BjjeyI1VGPaA350O+NyQmxq1yEsvZgkxtsA8hXrGvObpMa2iTVL+xMj1kBxaG
IuTlc3fXlE5JCHCRXpEFlOxr31psAj686EGWFnHuHWEBvKlqUyy98TImZfoQZE5To51NstuJflQ3
NfXZAi9gl1RR/xxSCpMHWmKrTfOGfAE8xeuwGsC2rEPCOSx5zABSuH68WvIRZPE4mkN9bvlLKQV9
02C6SuJ8MM4mNArzJs+NeL43ZtEv5saM8wzqDDwpy99bKd0IUJgmix4T6phuAsVGPtT5dOcV1OOX
ijMl1upVCU+7HP5Tnv+3Cg2wXg4O/H9fn18+t+3za9K3X7vuh0nW77/5+9Lghb+hqESs9kdN/efS
AP6ccZWNDTqgVv8mSftzaaB4tgmC9KkATtaiP2oMR/zGXCzUuOU/KpN/sEKw0rzXPpGRSPaJQGRF
xf9O3RUSgG3kylAcI4u3pEKBYAQVgQ0BvbTvPp2bb4vO/5F9eVPRxGz/33/91ZUsk3LG5BQD8ebd
lQrpSGeZBFeymHPh5P6sAMmtxohW5T+/EtcIbRZbywEr+eOiF3ekSKFLVgfQScQN9+Z1O0Al8url
8R9fSJOomZRzOZNr/XihAXUsSqNFHeY2f8uL/C0y0reMv/9PLuMy1fT5xn/6joCOEuDjTgpkwBhu
oR3Vqxao+zonDPuff3Tcq5zVfC2IFO8DJVk2S6dKeEdDVDYXk4mhI6qs4KKR/xhRHpAhaVl4Ximj
PRD/P352/lAGmoSmDsmIpsfr57s5nh6hwzwivw82v/4EdZX63TbIA8TFKGNBijJaI0L1x4sZmKE5
71ZEVNdtsPHbsjlkAaQHlNXPZgDbLnUa4G5k7/xPPk+I5fBySCP9SafpNVVvUU2qA8TB6r5vanvl
hkb+aGT8t1+/R/2B/fQeOXSwKpAlKPx3hwX8BP2cVuy0Ro8fqSQ9jEhiM7r/9VX+4ik+HW3+uMo7
8SJeG0JneuxQRji551YzPQ7lKI+nc/L/7krv1osR5U3F6JAbpOjnjTdlzwswNfIG/vbxMn9+U/oI
iDQAVAupkP6726OKSjcokbMe4GhUDIgG0Iuw46abRTMNQ7bejQjJmaqR4x7MRoPKCnJvIMbK41Bz
RFqDVZgQ7VHXN5UcX/0kZWqbAafkgCl2vZ+/zYRcnOFvHy6VT3Z9oxYd0hdW9apS/Aih4uXWzGnJ
9+wYB3+qS0jWofUx9y2wB0xLPw/lMG/GcnJBGdK/qGYZ7seM+zn3Jy9et3PPWDYHrbEZcK2dMRqV
2578pW1n+fK+MzLnaDJvea0jVnnRebx2T3CVjNCnMWgHaOJ+kFTb2SnMF9iPeDxbXo9hERuICBhb
FYeZXRXG6jq2lmoDp42R/ADYjBZlXzAfrW1Qa17UqF1tRtM2q7FEGQ2ZoqXJu4P6CJuFyLC13+G/
jHwWlyROiZkguW0tfcZgHR4L0uY4tiHgI6g3a5bqXHC6A9ZChgGACFKrCtP6GCeDez7FIvscI6F4
9EZCX+vWVk816irMh/xBK38UMN9KB8+PFw10aBJfEdtj2wwnMVs56F8Npyke2xFCcGC05a1hpN3n
iI/mPMlqde312Zsp+E57MAkfyyB9w6cR3XcegW0UvLz6lvBMhtOEajQFFGue7bBIbvBHTncZQbln
rOgdXKgy3cMhhzvqetiXoITIYxprZw45Y+lVbKvwOvNi+YYMVVyJKuND7AsEhJYxklZxuu0LfFjH
BanpReLxkeHZ4W2C+lpj3mKwjGyOZDuLtxTjlsXDNbHFUrxvAKEDRi86ppyEhWl4XyoZnVyKflAh
YDgscwlBUCFsmYEcMDB6hP55pmwuDOyrHwNDuihj8/LN8pPqyHuct1gzkaqZ5DaTd4DgkOTNB1tW
3D9uY2pRLod7wOJJMiDwm8rwopmUvQpD4gbQwUy5CxIFDODKiLERg4cOH1u0gEzw6RSskfsiVZnD
YN/ZamAkWowqeeykAWe5D2T2HI4ITkLJc4TIBfx0Gg4FCkkSVEe66p+WZsn3ruo7XJpGg7s2UwR/
bheE0jXlejz2Kw9v5ssSqvaLtfBsYbci6RVaR/uBDDL1RKvePT9Fo5VTxYttemCnnkkbAqQfOcYi
55twqd0/1zFF/hTFcttMrYXWLnuzgiS8iIRnH3khANvict4YOKnHTVIiXovzEJ9uXIR7FDHjqrfZ
+nrS4NdJ0JBVQqTmfTbQQ9gk4HW+SgWyVebesNKRfTBeRP9JtfOwh+XJfC3suRGWMZDH0Unf2ohu
am10EPowRuOX/dr1jb9JWmbVtXXAMfDSJ3PKbNijt4J795yt0L9Neh5KIXlZpiiGy6Eje5ZUA2bt
dG1XFn6vj4FQy7kZTruSxMV1vEwEQpZjjkg4T7OUxknBTc2qSLpqoeaNRPV0bVNU7mqDpz7XCt9h
IHzAbqFGLg2rWzniaofsVq6Vw/u2yuw5bY3gOhgz97mY2gAOIyl4VQxhkvGffZx67qicBZVeCnRx
s8DfPUjevtvC/aX1WofXnezH19Zo0P7F2ODXiZMHt8Jr6pVjFs+uy0LZEEq4BlKqObpTvrKaZt6A
hSWNwbX74Ba2bXMhRmQYq1Ol1Yf4pQln7TdkMrCIWX218UYujU6gOaRtAIQF6/0r8krMwwVm27AF
X+WAdMeKdG2rDrvjaKP8JrHguq11Xc3M7bwge5SVvE563HcCPxRD3lUahSSoenB6TqvumKRPXR6I
ryZQrhXe3QJd5CKuYNAD5nUBqQ5QOFnjqCTAYnTuVRa7u9bJOM1XjbV2beJK6g5S87B41QdcfyFU
90gicyEfzDHaEXF7x8pdmE1zwFgtHwYVI0jzpDxGS1/etj1rjxGzeowhD30+4PAd8Iviy8RKGUOR
gWlpmS+h6Ltzhq3Uo1XPGbwtDq1nDvsMx+C+DGNIkU16bac25twsYxg8Jd1llC0fU9MePwb5HGxw
jaR7ZxEADkhw3cqkLq8V2vObIsdxDsAytZM3FPhg+7r0A8/zYzOY8cFC4bBN4rJed6atrp25tdCU
zFgfPefFcGkJWj6bXh6yGxppUjzWkpUXg234aJaBeEgRmlYYm8cZAY6uLTwHPPLCd4A72x5XuTdh
owsckk9nJBaHEqNKs5cYKiyRKLR6J5vFfLJcZBzyGGhaGXIoEZv5mRxrVAyBQhwoT7YNFPhYOApl
p+UKD4i2dpxsHqq0PrTgFY9jbdMP8Tu6fNorcbS1IrX/pk6NvmlV52+k+NEsGta/0h+ju9oa05Gu
Z5agbk8HOAtjFtrDtLLKaAiOztBXEmF/b/s2tM6w6dFQhI3/1s4IEgiayMuvCmDiCukF0OjAV1jK
57BpqW7IkKzbiXV9Dvx8Ttdd03U3yOZiDCWIlXpUDnG27VTSOBhNez1Lb0X7OYAqx9BkKu7JlZmQ
0Qkk/7q4hkBHg2c4Skzkm1SZL07QH5AKAoydbfwurpHsLALfNiwcwy1dWeNS2NLINp1fIoh2ADfz
nFq0nbJ2JmIiAE1Z9912qqPnHGrz1kcYuLXMKthUfi0+gQWdrnAI42yYYvj70rF6AyCFvVzxuMav
ceGLHoo32MjCn0JKS8M4Syf6fDs/JjAGTRTLN9P4fs1pCR/K6IQFBB/eMNIZZMnk9LrD/tdl709N
f1xrNBIp4RnrwR5y3lXY7bLETt+axaFmA9141jhcdnGP3DJoqBM6SsurGRBgsoIrlu7zsNGRnRYJ
CTba6pUI/+6g9pNdSb8ebZrz6VBw2H1/UIutmGeA19OU4rEnG6PJWVPJInyWRX8HjEzsfv0J6Gr7
h4MMlihcfVxJUI+j5v3xsEaosFtC3wZ4UVOEyYhIECFJKpUyqc4NZ66+dbhep/8bf63+ojEhfir/
9QV9HZPF7Mb+lpP0XZNUNhQ4jpcXLCg1dDFWiYoxkxzUJmvKZ3JWQlr5CfWgG4zkl7PtjNUivH1i
jWKXiMJYRzmhPNVSkzPZsq//+vOw/+r1uXpmi4CZ/vL7Q7ma0soInB4RPT3bYz+05RsEFJ6psYO4
UdLhpNguiArPMISJ7mrQYdCoYtS1EhTaWAueKWUkWBeYGrPFybNNFeGxxdy752RWhxckCTQXuYeR
thtgNaNijdxDHLEq2xMH163jl9E9XWbn2fYczcjjL3uA6P4t/C024GieikczTbPPp11RSvLt1uOS
Eyrz689C/KS75rtyqShN0/Pc0H2fbMYAJ8rYvTCXe6T4QMOA7wWJeT3azqc69REYUjbCY0+snduE
LnLb7vjrl/DTORvjJS5BYuj4SrhN392eeDnQvKUiPYSctwGnxRV8lPHvloGfOhZchUaF5TF1tiCS
vjuS9mlPLhUa+oPnUDx7MQuXVB6eNSvknOHlFXHfGYcHgGTDp1+/Qevnz5gSRaesoRAQOuPixwcQ
LDmkmGJMMGyNRBYWThVeGBDyPsN9IEsFeMB8HRpuqBU2j5jA6zdDuSPEoMElCIZMK0ABZEyRvlX0
gY31SFFOOjnjhJZMOOJn2i81uufuzIhaDq6nV/+fCdbfTLAwBHMP/ft29bqCfvvapa999/0c69uv
/TEPF78x8jY1JZZxsx6I/2uMRa/ax2zBZArPqnZkYBP+s1dNrxz6lQcd6xsG61+9ahMELrHlAU1u
sItBKP7JNMs57TU/bA0+c2jLtL71xc3TnfvdSu1aM/aOKh0OlYwFSU0EASSLJAui6z7NXv4SmICj
FBmaW9mzoedIIlfTNOfHgFzqtdkFDwGJj0ej6PLLCRXUgPJ05RsewB+q7MI0wFpkQwjuzZngVchl
59glNO+YZzDhkLFToQHSyiPRzA+tW4VGZGMmIBoyJ8i3ovanVSy4JjgC4n8Qna5NyB2bLG8/gaoF
rZHikVSVtfbc7MUzlLkpSn48F5AmqsFvztTQfBJBotaLO9irbHEZN0f+ozGad1iWXgYQ+vyu+lRU
KQVxRx+jIhTY96xb7BI43CTvx1NTtzWb+pMnsnDVYVtYcRSG+xhzSJ3QBkO99M+aJjiLZddto5aP
Bn8Xz2lpr5Ysf7NyY1p5Hh9lFTTtxqz5QwvMJ2Co4g+8BT4GrHjwYttN1PBTA5zI9aAcivHIarFE
oCtkdkavqABN4aHOW+N/uEXO1231b3KkY/AeYg9Eq8epaeYjUIWNrrITy21cFbchXpJt0XLJIl5c
NPPsWXIkoorWZruxFSxBc4k/5K0+qvkavFPJt1nW1aG29eEnIsdrRGUZr1D7vUYFjgoOtg9UOt0W
yb9atzhw10mZ8QV3HHMqE8ECLun2IQqi/ILwPSIXjGLZKZLbD2PAp2drgOHo+mfQWR9ONwmpxmyn
Tt1ulM99IGb7toSYS8Zc+DAGYiCXg7+Upns7EFG9jjOSU2AwIYTKEJdWcTkd/ZDUsUHpu6jjZxnU
XKWtwHRZIYDwB9o7XgSqdrG4sfqiVNg+3Svu57cpzOG6WLz0YkxfWMP57hf+iczqaTUIg8i6Lmgx
5lX8TqmtCwLclOWr5dKsmbc2bfPp9H2XaNhJuuC26kbeb5xwy/gh9pGqZlDbe0FxpAX2xkPOXY1M
ahUk3J2Bz62CZz1dc5CZPxQJ/+gF2QtFJN//RNIZxJb0qufj8h3/YV745keSK1Y+R5bjGJTLZQLs
iVyw9pNPobL2fL7hoOdmCngaTx+GxIsI3YofVXn5UlYktUWmXx/xVLhbjAUKE0QbHemCiruyJb/Q
UiMlUUP8q613nKW0OIdjcN2UjcNHir9zO8ZJex60xrTHqisukDmn61PqWe7zUALhukhHnPMUgNxl
kP/X0yjzy8DiQbVNFoJggJEC7aXYmjwnEFzT2yHBz6AfL5zppJ2JXofTFsAmqwAMSQ9njQZCu3FI
VzjGiSn3E2pRbFj6McwDjp/6uzVK3r4RyQuPRhZLCLeAVHW4tkc+m9NdTrbYsqtUA34UItl2Lotw
56EM3owGt/PpBtB3OI/4beoscm/PLGPhwPPtLCGTef01dz1O067hNppyVMwD6ULPSmtN3YS3Spwc
AJ5eQKbm/LjO3PQFJA5fgcjf4pzXx7yNdcXgaS7p864tiY/ebHp54afmdOVO7p7+zYuBwZNwyVFe
RDmnMdAz6ZqZtnGIXZ5TUnLExewn4c73uMlwicsLEle4umT58rMSxCOLg0C+nE4OUe9Fu4IMxh8m
yNBzWtujeYzLrGkwxNdW25yNnp7oSEZGU1qaB7Ny7a0BloLQcMHiNvLVGT7U1qi3bhOQGnu8APNe
dSwmyhmGtVvztgnnS9djL3iKfFUdkPLxF58q+rQ2WSHj+9NDO6TeAKXNeODPTm4AEhDq5jq31pzN
9JiNgLyPSm87tM3nelK7FhIPbZHCxFVvygv6EhxIGQagb+SjmXkCTp81mA9i/7Dk3PSC79WREACc
qWs3RuCyBGp0lV8Y0Y0FKInUQzy7QVS/1T7/c9ln21NQfZyynjiEMu1E07wGpuFupYHNv6r9R6J/
qm1uJDfG2F8Brs0QbATxcU4nDhEGTgCxYQBnbq2csMOVnAyv3yzF8jl3i3JYMVRzcNUF+py8LE0G
RAKCOOotymva0A9unBebFmVJdjnHbX9MR9rUK9uM0PxHsXB6cAk1R5Mq7W4gKBMVtMIGDeSw+dZc
yDusKaeWA71s2g8eQuOjQmJhdFX1pQ2HVyc1aebE9pS/BbVtLIRDGQtqa5b/8dBJjORhmU+hWjVG
ba9Vxlm/zJhTbWK2oo0lgugy5MgGPBiHX3vFsSTwz5Dwt+WhQ55ufJpjZ1gnfTwUF1ES2h1M10Lg
f57zmjjbwbMw0FsyMu4kRIhj4nsP35Vif3EE/ana99ET0fBnQAkwBgHhjxV3ERrW4lRNf/DTed43
S/KW6r6YLYOHvqHUd1HH4gXiTv/1dX86auvrOni5LS8wfdt8NzMkEcOaw071BzGeFjueQTvNv8iR
Adik/nbQ9v5gr6/mA1q1ONlzAnx3tWWMDQfDSX8oZm4QXQmEmIC2MUjDb+/rP4eAvzkEEABgcu/8
+1PAJUWZ/rdS6fengN9/7/djQBD8hoyKzhOHQC0M8f48BoQEZJyUKloq+3v9r/sVf+hfzd84G5CK
FuLZt5CR/yMirhe8vz+Zp6JIp4OA+JXgC/fdc5GiEHdzINjaUblcArhcdobV4jtdSsoZt0vMQ1e7
TIEs0ekeIw+s5nFa8oIVb/6AtYjpBiYaCsEq93AchmKuSPqLSIJvUqoCFNrqaVF5s1jwUMEQnkep
P/db2SrSSEW3XIY+4lc914tWc+JMOSQ0OXz1swCteJ0SENCwqxDBCqf9rjYwGTVZNLETjkyP9Z6t
MNUQPeqQ+e1OzOc8yW7Gy3Tpyo5SPdso83Y0ptjxGTSdzf2MvNRLHAPRQDGTCtXcC/rxOGqw7xFp
ZqC7/zLEJGDvxtA3rEftyU23ZR9PbKhMbd2nxAxpqK/CEcvPedXZOR2akRHheFNbfk/wYRyMMZQb
IwmI+Z5FfDcCr9mZRV7WziolIy7YYS/v2DkT03bPhKN/MhZJ6H+amlzJvVdreZ2Rp+4K6nVD9o2A
RbcR32DZ+FVO7OzSo2Dz6KfFL6UGaQ4aqVmd6JrtibQpAGV9WvqpM7ZSozhHWYO095ZNxz/porx5
dbN6uPKDDIpnroGehUZ7LsD8NqPGfTacFTT+k5QrEMEtBOGA08mJETpoXGhTjrvaqdVNneBRdTtN
Fe3gU2jeUXQLsnv6kGv8qJkAIvULiTXeJUmoS3P3qyZw3AUaXVqHU72RoUFkuRQpYJ/QfspcTclJ
ElqFPpwSHNrdERvAgYlQcZdoTOoAA5mKF8rxmmHA3hDgVBHqnU3h/ODLBtKqEYbti1sRGl/mib+Z
NJI113BWc+zKc98sUCQrdIsEpRcfKo1zrQ2REDBYha8eNRns8Qjw66ARsPEgwAtNCpU2kY0LMX6Z
MI7yRI6dNUS20TjZsUYEZVvFQ2ZAuPW8GOqsBX82peX26GkkLVAqZxcVkaNzv9n8NboWM+/XKGqD
50VjbUNsq/MKIGD33CztNlvS5iASQLg5RNzhhMbVkFx7WGjqw9yAuKshulUITjeqfPE0WX1wJXwJ
bdcau7Mwy4szWknhutdQ3lbjee0RUG9ul/b5qOG9hcb4lhroS/NdAJVSGXaxJHviGy32k0YAI4ou
Dr2U6irXgGB1YgVHGhucNvZyQyDXcFFqqHCZar5wpEANz1kH2Q8eD8uKPaWXAcqA2xCUsc5c4bEv
poZUFxWk6VF6sX3dB0ix8f2nH6dWk47tGfwsxt70skvy+qFnKHCfajiynTMUNiaAyZVGJzeD1513
Lgem7dTD1zZPlGWhgcuuRi8rxvX7bjEx2GegUIjTdN/cgeEjvbn5I8BUAM6hcSY10pkA8stCQ56Z
/pugUN1pKyBAW5CgZ9ecdUG5ggLXE9ADLtrW4GhTI6Sx8aFiES1xxan0d1ZiEsU6efWLOuGn6zHd
FQ5DHk86421WuTWtRYDVFCXQvTTEutc4a/zNA0ZwENfgmvqPi8ZeM7IvNzwn8PE1FHs84bFPpOxS
Q7OVxmfztfO0GGO9C/1cfbHxOO+XoIS4PUWmvQVc4wCwAsjtn9jcg8Z0ZxZC3qB1rTcQRxorqYHe
s0Z7h5Z4UFM+XCKauVFDF15ZGgTOcbjYL25Y76YTJ9zUyHBQsuZl2OXhlVGV1u08DfQdRDuHF1Wl
B+WQx4sTg1xoHHnfx8yynJDZTjR201mai/ioqgx2ekAJxochL/u6WzEvYanRyHODVs7Rqh1x78F2
tmgyGXhna29+TU7E9PFET+81SL3VSPUc7AQJFzmppDn+/rqyAFeBYC80jL3GlfcgGhz3sd/5V5am
FRt9rSMWKEU/tOA1rybXXy4HJtzPSiPf2T7HuyKt4MDz9PgXchznL/OJE5/HIOMlqbVHIy4HYMli
uGLAbx+tgiCjIK3rx5G5+A0ozYhGxrDsbbTGsGB79eSRBPkSdNJ/m9Mcb4LXgdAKw/jLmE/ZljIu
BLyldiOTyvN5at0NdrKO8F5eJ6i11qBNwjFoZbbF8KwYtmK5t0abEeuCmLtInPqRKN5uW3HcOgvc
EjiK63Gklo6od5T89Udc2Z63hcBZvthxHOwlZvfLXkTB+RBIBnbT0pwlYUAXPmfqO1vsb5yUSLjo
HBM5TVC2l7mYgXIHbXUkhpOZc2d4m8zJOa8XxAwag+w/BkiYUDmEA4cJx5iCVWuP/a2K2+BiMcL5
q2n3+PJRWrBdo9WKz4uxMx6SxPWemIuw9ORG5cAxMDKpF23FcHWJom1nEvhLULJ9lZrESPUS5VYe
FLPQDZpg75OwmQLrH1NmsqHB3Fgk1ZpWXvBM+Lsi8sR+ZgZYXRpES94HcQzbyZzsC+00YxmcLdT5
iwlSSwJRdttjXdhiv5BkPoBz2IRZbV0y3M/woHJ2aBLJlAw76gc/6IbtBOhkV8NV2Btk9yjtZNkG
HptjkQNWNCpbnc2L2d76buy8dklTdCsAFQu83CG8F26mdrJurZ2ZNOIBWVriAPNXzg2uYYLvrGEK
b4tY+nv0C9V6NImFjhqAF4DlzMvaFJed401Hul7BVqRG/RUJhEVS0zyGh6ir/YNv0Mhpixb0cDS3
xFAX6iafFfTHxLIOk+0SVOIiwhlHuhr7SDT+R2oB62EiuZeRMK7GtwCW+1NZBe6OHtEnty7AvGTh
rW01LX6jyoS2QZ3SMjoeATpkXcbEXDXGGYnZLV0DxyNE0zfq5TVVDVgJ/O/j0YLL71Zsb3MexNya
Trsrs9y9ATCb70TKZt17uHt3dAr9bGPDx8vosTj9lR339QZ506M0m/J6GAeHI/9iOnv2Oxi+DPXQ
ZhnzzkiFf7CqIrj2hT+xK/jpEwWa164NgDmreo4Ovcqidcy8BzKKaEROSgSwLB0wezNWakjQXU2Z
SyZJRfk6tDMH/ny88xpcyyNp3meeOcvrLq9HnhPba7g5Qv8LhW+yZTZjAV9hWQl8i2Iat8NEt8gy
x/vBLOIPJh2MDw6H5h1U6oVkxqiur1XehecLiOtyC/XizPRVzyQSEwQZBMQXMYMbojOmWM2ymWI7
O2ZdGNbQFkXaU2KG9FdqK26/2ggCW5xheTcLTJI2waMgGPLN1IFbc4ukvoXybF86TjNfhTWxQmGe
MmSK6+mYyHHZxhT+nxb80Rl5drGHFKK3IJqkruBdOscy98XnlBHbqkGnQeaYR5ijX3qf6LhbZ7NB
b3wYE3tT9wbJlvby3CTzC2PE20CR4xsmg4chRJAMXack3HRy3Ju2gWIHtcvEEeE8LUQJN5tWNELn
Xc+gfE2mTQ+kjeKGZsz14KT2JdaaJ9E6ECSHjj5GTr8kz4MGb0nBBwO9EeYcGpTAtsHBEOVNo7C2
d/Qadkks52OQDtcJR/VHu5EFHp4JJBB5Z81OYEGkbzctDKB7ewM/qVtVTrn3A4bQZObaT7NhQYIn
NHxNnNA+jFz/evKSHBsZfU3J7fdstP7W8t3ooexa76AQwx1dqzUvNY19M4B9Wi8kt50bAHvPwEoH
u7ntlrVqIxKKHeK6EGzGV9Io2NnzbL4mNazYZEGxTZeu5JygGng6iq7wd6fW/0bDBAm35dr4Ixg5
AQd772siKH4mqSNIz0gM5lhnTD7QaEixcuX2uXfvmLJ+pUEVSLZsM/+brsn7eby+OI4uOMG031DL
v5uPLqlsvHlR6ZmYquZ1yRp5odIiQfsU5ne/fp/Ou5YJl8Jkyn/06Ref2LtLpTVUjwkz0plQVi23
PCNzsZJzXH399XV+Up3oCzk+Lm0BoEV476nFeUXIepP78VmvonmHHFEnDNP2LCRdO+B5eXgxhImZ
8qWXz8pHFMKqEifXRpTow3WU8Op+/ZLe98SQ1FgERAqG3+DkfP/d2b9nWpd0nDLO6kkytSibeW9n
IydoYEEINs04aV7RBfI9kxX5bcb/n/7R3/SPoAXoVKJ/3z86k1/Q9fzgqP79d/7oHTm/YR0Bvq0l
BDycPDu/MwnoKqEjggoFZVuTub/rIGFpQn7DcNn3ARZ8M4P80VHyf0P0Qtwpfp7fSQb/wO3kaAKg
+mGCLHie+NO0uAoVx3v1Rg9BLl2SyTiL7GVipy6QhmYRLWmouJZaJWwLyG3beVm3vTGM6zxmTuQl
TXkJyNuZ1gJPNnOodPiCO7G8XqJJfg5NMk0Rf+bor/itcjOBut+VcpGfSxcPAJoe67pJR68jTq6x
LxdRBAtTgjIut21YePvUC+79Ji/uGm7oa3N4LqsGjgewu8duMJsnRNmDsV6GgqS53FTTc1t05UTs
uzEvEL+Ij9tMxEBOaHHpkW2VV+cvCWQRqK5NSV9sJhh8W1kz3YWp5swVFWF/GYNkY8syo8XZuI0V
ONuiwpK2biilqFODzN7XISEFOncmubAzfwi2QHRSUtgkXZg15UX1qlqlniqSMtDZzea6R7N4jgp2
fA3KQT6h1mSjBLA0n6djXt/OKoufLSo5PNhWhUC9hwXNOMrrLXM9pcF4tbhTdePac0VYUDDVzWou
R3+PyzS/CuxyunUQ7+3UTBJAW50xTOxjEpGoe2XfrDyH/oaV+jeCCSf52Xb5OjHaABFVBjeQMhTh
G1l3z6G9Rd7VtltnnO1DtCjBkmrk8uh2ZHZmDCvP2T9xni6tqI/DUiT5CghwiNbcrf2LwCwtthVj
Lh7tUvX3xIVCd+rFuKz6fBCfUj+PPnUErJ6p0a23kr7Rxbhgfu3I8F5VpMOsx4nEziUW/cdCF7dr
F4b2xRg19TkxqgOhGuFCGuOsM13awkkoImSxZR4os40cw1qucBsOlyD2Gu1EZxOv5wwCVTuRuM4c
CCgynO/2M4lF1Dwj1ZoikMSOb2SAcP7A45LeJSq3P1qk1NHvcLka9jYajcrKdn2dOOfCygCXEfKY
IKjqOH/MldpYiMMO4yyGu5jqgJo+m54MGTdHZqPh17EZ/WbnmWUMGon5UsrEtw7vgFEu47rt4orE
m9j2bhInheI2kJfLkapd8ldHVXaoVQM5RCEGXCEygHUNhPeB7zH/MELZvPGnrL1sxZwc/cYawq0g
l4hICOlsDI/wDSqOrHoI7Nq8RvDF8Nao+f9FFTuXNUV2tU0wRl1lIKrTllYoTznZgSLTOT0x3AM+
nolMAXUMiVjhb5UUcdetpnCYM++urcLJLC6kaU6yA4hldPSiRkqfaMCQcTePgz0fSdrMDvXo3YgA
caty/AWjCecLdtXwfiJVbdi2KE6ekFHNK1FEEJ383gnpaiqrWsuyde/73u2JnUlFt+5Iel0nMjWv
HJB/F51LerpTU923VYvOmgk0rqQBTLjdcyvyvNxFLcJuDTP//+yd13LkRrp1X+W8ADoy4XH5ozxN
0TXJZt8g2A7eJ4AEnv4ssCVNd/9H0uheFzMRoxFZxTJpvr332sWjfkPouYMSdEKtze/BFkDyIOiJ
76eS05LnVs7ZlK1xnIbuyQbrdWfkPhNovVL7LPB9I5fv63ol+pUr269YKX+c7+e7tvbN07AyALlg
xSd/7os7DOrdPYXub6zAdB8BcdlhNKAJF6RgubIFZZuc8VrAKIU6KMAPjtkF5e38JstoD8NKKAxA
FborsxDX70WWAdakKyyUiI78mpVw2Pb2U2Jb9ila+YdyJSFiRupvUuCIwUpJ5JIT7OqVnJjRIop7
kdUarv9zxfUVHRLSYj5/6Xrw3wuvYaTEZfYGZZRBLvaiTx71G7ERdKPvzTAcgTnSHVLsYJDei5Xz
GAF8BEV3405ZdqtAQdoRZgtzvkS0E/tS1A9jysSz1GR+phUmKaZ83JpvhMlBN/7RSyi2nVcAJR7O
lUWZuNdtKvuLzuovqVOK9+RexoNpAbFkQkVgBWsgCLsgTy4YZNopf16zvNAP01+jfNp7F0GAib59
6fJuX4m4MxHLV3wmBVsHCOQ4wpE3N2qul/P8RtzEC83NDFrWXTvPwb21dDkF2qkq7vD8TDdu0H3x
6kRccMmSl0sZtDuSAj45DUfLdZltiZhh2Y/fe6KLt2hHmLVXROiywkJjN57PDGZQSkbZPS450SnD
sSGOBumdgzbLVwL0aAeJE7ojONKupHlsLKLozllhpfaKLXUYLm8t3iZid9M2X+GmhY5ekx7cKXGU
6dZcEagprI97d8WiDisgVVmM1ldkqh746MAkeXZWnCqGcnhZmY6wbPFMzdz7PIE7u/eNgM7PQc97
a16CPVCQ4pvbR9V5mXb9CnClLReWazeAdWWNMa5oyoP12iZle8+dFBL2ioK1PKCwzoqHpeE8+Wy/
MWODusd2kw/3fAgL6ndEcZs5ETLJiptNV/CslOLWs3t7uyJYT+WKpy18K9gaw4qsneRHJr8wuyg0
fChXsK2zIm5VbTMXe+PeshyuDNwRPre0vYqGNRMOGheVg1yxucCMggunn+Zj5af65Cq2SBgP7slA
0Zb/6qz/FRxglSX/6pi8eS3w33XVz+yh7z/120FZwgWRFvNFTsKms3aO/nFSlqb9juseFmdbEEp9
iwD84LWUFL7AEVlFVvhD/9FegV9jXrc9bkucv/+h11KuMYMfDspiBYSZEkkWWwDsEHu9BP9gtQT3
SR/DMOgzvrtgNxLTZzbBKTAnrjSNTGWc+SLT1HztBHEPGv/s8TG3OYKEfVC1zz+8ev/HdV/+cmxf
nw1jW4zQ3Cuwmrq/hCLsam7yIBlGjJqVJEYHtjIcvNqlg37EcsMQxx5evLHhetiVvmo3bfZWDr70
nr0h3VB9CZQSN/yOZNiaRSEfsVb68jC7TvQVLq3U+79+xm/Z/19ev9XswJ2Fi6ygVOjn189OvYT3
dlZnS1NkQX55KR5HADHWXiGD0l8HIjxDO8QJsaDy0C2YC+tQjh13226s1Zd1mZebFGv1tldpPYaK
KoIx9Donh9BdZ8ltPgQXZR9Qn7XeoJ5Y8d5axzUJMsO9Blc4loe//qv+/7fBW/kNvBHY43AIr+OK
Hz4UqOXxZDQwpCsVBU91jIMYUyhVf2GD4fZ20hx2mkgWH/76YdfP2o+vJTNPhgDw1iG8rf+1Pq0f
HhYaTGw3fVydK58IHMmG4Vz1cBn9KHn660f6Zegg1kcK8BVDj2ewgwP+50dqGMsubZfUZ78h7ECA
Fu0qUhS7I24mO9EOBec6MePbyyxnKv/uQ/OL856H54NigvvCKANz69eH9zwrZeJXpue1gOyVQgP6
7KEEFgdnKfsdNIEaAYy3/jAVLepem9feV1UE/YmIno29zOoEnsGszjeZV5WPVteYFr0z8/y1MYiz
CGMpPW4btd0d2TCW4W+mcr8madbnj7/HlJzswBszTvr55RPuAKbdichtDVH5mnaraMRGpuhQpH63
ii+QBfJPsR80V3ppk71b2zrdED32vilvWerNnKCW23U2fkW1xefgUP/3d/kNTCi/fJwYTPAhIu7P
2sq30/r5WbodfahdoqzrDGdAFPhbxT33oBUiwl5BfN50uhV3aJDOECZJgqVDVofe7JpDYTfkfIu2
vIfNzg3cK6b4ecrK+sRUVIWN0zaPtOf424hQ6WaoqV4OU8XYKoyyvjpPjdHftAZVmHFMUCs0logY
DjJneXRcVdybWXxLbSAX+WLw2jPYxPfKLA1r644M2WQ6m6wN5NkXjpZ+dlUkjv8SicG+SFxfcqHU
eD4nkeAYWO94tP92nEIn3AA4MxyKSzLNhb1VD4MwPFSBUnn7qG8H6oNN832byCk/RNQjwXeDzvwJ
v2c3QqxujY9D6QHObnrzlNdVc5JtUHxJx4YegsYq84c0iLQXjq0dX2BIgL/G63CQAKlu2qnU3LO7
di+llni6iQnEm3GKCUuOZhLtyt7qtkMT3FBuG2OilrU6stWY06YiGh76yis+6FIkoCaC5sGxFFBf
WlHMfe+Wy6vvUvSEFI+PGzMtwHetxavZF9O3Pm4aB3OtEpRAx+YY77XKaJ2dpmk3xyOj9Y6hJeKL
VR4r/lXu0TYhdBfIghdmqLWABiJgcR5ayBKiK0a4io2qPHR4MwnozeJuIrzHIKEDgJfxSVJ7S01B
f9CWp6/cfFmK6G6YWlVC7U3xenZfmKOY5vJC+432Skp8MbEyQjHnMlNWFw5qGBpxVrnCy3gRpO1y
GINBRaeyS4lkZWZRPwgPi1A2W3iPBt4DDtqETPGHJ+VKBIwi9kNV5HQpuDn+hQ3inYxusJ4SlT/m
szetHP4iUFduj/+VCW5UyzUIzF64p4Qgi25GvjpEcuBVUhIpIdiW+6pIOwQK7tFkBOiAczdGFFC8
Hs6RqOxN3QPU2iQBwSwaer2CkVbEqYC+hrhcNv7isGJWUPyHTZl0RhGiTMX9bZ8aZbmr49T/Zgwj
BuKtqE11SEmE+meHhqXoorKQwJ1sU+m+XeZjL1jdkl0TJ15JZmFcEBy6vkr3c0FK8yh6MtYbAiIF
Gh6CdoHNoUUo5G01n42mXOQW0COca/4jjJsiEwZOdQw6zxn++JJbb6CwdgOAvsesbln7zKhNeZmA
ckcj8hIzUQfCDk31wGZsgfZazHw/NDyDXa0IKex8qZeAUoG5ma5LH5zHzuCr0kFFlwMXPMcptnGE
HLh6lXk7U68nx1UtmbV8LXIroIaZJ8CdeS6T9gRbzD7GTJKovMgZ3WzpZoi2yxDBIzCmrglus2jK
7I2VtlyryyaDsiqigoKEJorRAHFqNTumJYAqklRO8S4P7ASthn8vXOvSKz4+QH2xt6fGQoAuNT52
1VzPkBr5Hpln/Ncpdcf+SDnD+xlQ+HB2G0xlmKBadQ3jlC0p7gkFG3SzEancR2kiqxeuPFVy0WJO
11xWnCW9RJ2jKSwznVdHRzQc+aQkGDpWmsb13l1gTZSDJGJeWG3eQ6eLdiTr2pdimjhZZHE2PvSO
O31qMNkdR4802s7PsUCGFY0E1t4p6kxDQR7lGSqBZd/1ypHvpTL4NyZ0Q3+j5AyYZYQwkB47bZoT
hVLYAW9SwyO+Jtr1w5llbU+LUp/ghJiJg2xEO/HeJFPFE6t7Ft1LdrDgieAon+6SVbLbEp3T9YkA
eGTeZgAb8nvTx1B80nY2DddKK35BhHPp1snpg+TeXvLQdb2QndRmqZaDyL31j1+f+sT6xPNqSnnG
FchfMbQ0Z4dJXoPmC3LmVzSB0G97V3UeX/mOOdFrzP/HmmqqKrlppQ1gne6mRPB2T8yQr0u8/BTG
iaHVe+ZCOGxIn2Ob5H+D3eYvYgHRgVzPyaoqnyLTCi78MU0JhJOj5nMxx+7rVFk8DVyF872ltGCw
yzE3u6S9IM8efHaLQ18JeJ5B3L6gBtCHkNhJal7U9JgNlxEwsXE7d16LFOnNFoUIvKwbEhzzZ1BZ
zq0eekFeR4A0f57cMu6PZWSU37iQr2sIravJlnsA+cHUnJN+37hl8GzAkaHtrgHrRx673c3dlNyn
teovMYBnztYxOzNm2XNstqPEDJ66DMLoDrsLXxNqu6zgZFOw134tWZARViUfqd20rti7zDF4RTWd
vzs2mam9lN1gutipYKew01qMQ72uzT4CGQneGzPH9IslUJ38ovqKeoRyHcme0ok0x05j51g29sQ8
5NTwtkAYzgN3v9TjqK717BVAPvo29L3+aJd6hHowubw5uZA9Y7Yir+vrCkPUFTAPfPsoa+V4Gc9w
UDa+05fJe04i/RcRVCwjLJ39iOsTWD9+z9HHphjN7UMRtzL9IOvF8ula4QQ2P5J4gPKStFTFU3Zu
5PGFETXTJ1jKxrgpPNJNeBiFvNM99LRDN7R9ioY78CFlSpZZt5oOBEo53KagP4XEEj0fEj8srFVG
zTtyKrxrk18x8uwWr2Tt6PtiRzOg7rZjYfp0g/jgmMPc1gzZ52jG0Il7wm2fSZNC+UBhoeOuS4Mn
Putlf1sxqWaBNZsg2/tl4k6hHl7iuXMM+k0KLJYOzYcTgaxY2df4Lv3xvo36oGNz5xO9a1KLd5OL
w6yvUkvl9ZXXNYnF8EgU7gmYUcDfpTV42rwzGsAbfcSawWlsUNdFEfH8O+ScfZ/4zMcmLQRlK8z5
tzMOfhTIKPGu3y4e/yqOf6M4ckZamcJ/rjg+1INK/mf7mtfqJ9nxtx/8bZoSuO9sQqEkTQO2UvvH
vjCs7ABYbd+yHbq6THfV0H+fpjjvAq4CXLoRF7+Llb/Jjrb5Dm4gDnZkR+kSOf9HIGeuqb9cOfjm
OMAPye5L8quwXX++cgSi58YctcYl0IPxjm5YcFh255xKCsAZlhMQEyiP91bhjge/tpedpAgID53P
dDavp/dz7paXVm8CF2kVxS2pGKn3ybIKYpOkK9Ktkl2u4vu4sY52rvC3Qrba2Hb1NA357WTaKuRE
6LMQEcmXLrP6iKoRNu+1J9DGWR22dmE+qIrQX9OYTEetuDwTa+/f0wGP/8VT9nYeuuILA+Zw9q3H
rM6+QbhhIY6Gu5lBx31G9+ahnRybvSgbyns4y8NF3fgUaXrJiJzSlvlhhEsDPa3SNG64TNljXe6y
bME73UXcvvrB2mR5vbjbmJfz3Ln4V8LJxp84at2UIVw0Cyy0qObjIjqxE41NUtNpnSvR+ceiMO8b
IT100EBel7m8rCKNOKQDXDc+Ucs8oa+ybf1oD2UFWHvA+upXdCa0cT6FNCBu6OjsNrxZ5SXFafne
cwzvoswyNgIoceFge81em7GujrqypLNxes3hqlgeWqdqt9OcPOFNMB+n0nE5C3jjSyVrEyW3DbZi
turo3HSzKVBaKXwMNi3tqeJyrNCiH6rOyvNhl+KoNNggtfQW8LqDsewHt8+4HlR1v2yEw5wNFIrC
g0pZ/HzfkhE6B3Eg1rqMlpsj+cd2OpRE447YevSBqTgu9JRR8Q3ZXwWcVwnFjcQoExX6S28xWIpB
73s5s4NMorTujHwh/6PGAHN0hrx5pibNaoytUWodLwdSiEtH/WxWpDRY4PaCZoIyZY29F2yaEbdG
Rf1UpVyEazNy7gFkTilAsL5OjQwoN+bHjL4blZeYOpGccXt7yzhO+yBKBLA2e8E0dB9w8JrdRzhr
vXgwxtn1450RZAUtGMiWWFP2GGZ8DQs3d2sW+uspZUjY7tngKmorCiGfa7/Rd5NuF25gGRCsvZlK
7oCQdvU2lU4QbQzoMMEunUfjKckdGjlN9q45VG6pcY8K4YcceL84S9wu27o1o3uqzAzilh4X3DBj
JPQUOcDRzkbGmWpTYr6/WcbJHfcFCUgGAG0CfEdyy7gg1ZGQWi8MNlXPglfhD/NDxz6CRm90+jlP
abELnda1PqK/IrnFZXzTJnN747apD5ajQSbnjD0deALiehGEYMu4JTlXYY1PiRLeun1XPZFU0EMI
/Qb7GtbzvuC8LztaTrLoxEAyOkEkMqbQ6ZWXh7HSVPsZxFxCISuPt3zJS2qSLIVGyflpl4he3XM/
q265EcYHj3hIIkfnJsjG+H1UNPqyKRrTIZYQLy//boiVStX8dxsiozN2hz/fEJ/nukyr+Mf41jpu
42d+VxbWDQ97i+ciLayAcRw9v/eCSNo/HHTR/2x4/9kKgeAAFnZxgblwcNiUf98LgThAxlw/7iQE
mYn+o+rMXxxtwkfYkDbVmagcNnTyX3SFaJhkioF0Og/ll7gvaNn69MOr8X9oBetW+uOw+NcHYLv/
cVjcaYugvOYBfOZHic+iHbym4zkNyPt/+euHesuf/fRYCDCOJU2ciAG0y1/zk7OEtecUtrzOnGJe
S0nK30pKAt+koPxjn+nY/wwv3FfiIBq8A1AYC2dOqwthiTYuv0BoX1fAeLBJbXmMGGJxmP1q+AqB
2U/Lq6Gze8O+FG6zEBEI6GKHSw6ECXxlHb2fmTplZupc9KR9brO2Zt5IX3tbQaajEQhHaUcfnjmi
oON7GK1AbYn0koV6aAMzHjuIZ9XooeHWfqko257BN1SDSYtXkz4yKhoui6gdOA0AQJv2EDkLi1wS
G8/W0e5yxuPvTB/xVLshi+p66FdmxxXPAcZuG3gALnH9JsbDJIyUYgiL2rKA5VN972zx3gpc/l01
/ptVA38oX6Q/XzT+X5cu9S++vbcf+WPNoMAAzZHPMaSvNeH5w5phv/Nx5bFurAQX1pQ/zs/WWlaw
GlP9/1j6fvftyXcAZMgtet87fP9REBQs9C9f6sBnTC9XuAwLms0M8ucvddl6fa9zd7qSaVPolsEw
CTmIixBVa8FIYvQ5Gmetp5bhkJvYCsSzwjUsdzlzlf69WdoK+B7TBNiMRZd1oCI2FJO2DYUmbsU9
VAF5rVI8Ds2k7Qrsy8RkHu/WTI/5NNFbWznmCtfvhqLsxz4kbVGp5roqOFmAt0xJTgd+U10RidAX
tUGd+AkM7HxNBSZtIFbbXFSG+wFc1XiYIL3EG6FpDiVOcYWDOT1gpRpk6Di5+R6+61Jt0mQARRbA
2eRbTGXSbrJa7rtFt0BOdQsAs0s+Oq+sKVEewmMfr1NANN2OOSWI025cL+6BFYviUGkAqRqgE4HZ
oE6pH49b7xwECrAfnj0okYaBruTiqjuoLoe5ahQrkbS082NDeGOfLR1nUc+o+MWVTbp1U47ReGM6
UfWisIPdTy6R2ANYAQXpsh9pWmpmU2/6eF7CPi+7LcDI8YPqoEVFC5Xbmy5uscdpCBngxTuHP9RG
xjA/REXWXk0OsazedLudLfNxR0SxleBLMMgR2Gq28ESmHbNgNMc0n5yTG/XeE+EPfWW+jd/Tt1F8
8jaWH/mobw1rHda3jO3NtwG+tc7yOTIy1h8zhWfqbdjvvA3+2R0RAVBUnLBBCjiC7Ey2+k0uMFfl
YFo1hPJNTpjNVVro3mQGuSoOXpSKV/AW8T53+Dbu8yilFBdB8bVcpXym1SXaRa2bB1nRyUeJXPGh
XjWOSIxy2jRGrI4FfmexNTvvhhp3dJFVIUGN9KihSAqEE/EmosQxbvt5jDWDnC640RxGD+2quwyr
AgNEFjGmXnUZOHBrL14ycG1jnn2C92me1Krl0F4UfeTbgMBTZTL4FJUEM/C9qjE/xKo1Odylw2nq
SpKCxYhYFFAS++Db42exKknjqilFb/IS34D0RIzLKjcA3BGg4lWLKt0C8OaqT2FuNw8jvHogq/0i
5dZZtSxusshaPQKXYxfdufXF8glPa7RlLj0/DSks7uhNHDMMgVDWrJrZuKpnc62rc+tkSGrqTV4z
xzU7tmpuMonqRxcgDUHDoILvkMbPqi2Q6QCdFvf5qt3hN2wOI8kEVft8Dr3IBjHM/ffOSVp0qzcJ
sIYTObGygCi7bBo/I1akmhvmUwGikyi+MpiaTy3XmY1O4FqMsCvCKlKfM4b2zO+naePQXnnMiiDY
1Lb5qqf52Sk6h/blONBbShXx+m5bC1tAwUwe/sjg3k6M3RgDh7kDiaP7rsv+O1z6m7O0SVCDjezP
t8Xbr1XVw5J6/cWp89sP/rY5evY7DtgMg11qEdiCVln+d1O7eOeslDxgBxQLrEfBPzZHRkj8I5w6
nKplYFmrwef3zTF4560UQ+RyibSzlh/8A1M72ZOfd0faGtgSLU7oiO6MmPh1Px15i9LqASKI+ejg
S5thxtYp37Niss7mOurcBWYmLThQkCD3k3LprGI80J1sv5Zij9+BzTABfsZAolcAThPCIgYrN2JV
F3wmXxvdTK47X5azFFs7HbQMl9InYUUHJflvSa364ha45w2rl8bOW2DnhyxdEv5ShrJuSLN+6vq5
4xaME1RCE915AFweI9Ow1jyHl+y6QDTZatNtH+IcIOdRtAFhbYl68YpI5labXNYAj2tqHoiVNrhV
GQKwXiTVMfWW9KshZfx5Woz0Gg3Y++DMdTZsiezbV3iVV0K917Ne4zHhSjw4sbmrjcm5Dfy4uORc
nN3QPqauR76GBwmceBOJyAYmrEaw/lOU7zMPMWpdZ+KNpheTsjGAWMUbWitoIgFCy7Ee/Y6XWYIb
4iEIWK+hcbJ4nmsfTbONd2bAK2+ntrwgvVjeKsNy98DkyzuQCDUNS36HCu6TVRvF6kb3zGaT+Uu0
yaeEZTgwCdh2fnlN1WosdrPnTknY5c2CROqIZ4wt6mqo7Q89I/EH2feVf/CZqRVQ5LOYmwnkmkPV
DdaTLnJznw2WfyjpbFsB0VF0bZMx2M6WyDdlTdzGccb+3nPpSYfOHzkXFgS6b7iKqp1dyntvvC2D
otr2k01GPRa39rAyFfratM7S6IcXCbjisaNq9mbsM2cTlC4+UnDZTklLnZew/lqVLi6Coouugiar
7hzBGD9Hqk0n290C7coZtQ/zvmrj6AFMKYq24ZTHSZB8ozAdC3SW3UP3EDcDAbZtpO3pFLs1zWmW
vytt1uBkoLWB4wa3kmCso2NG+I1RWgl8aZo+Sy4i+9q2qeROVCHv+ZCzKWndntijyhDPtLWTvoMB
FRPUFr/0Xc2nbQP85LIWBF0hjrvQMfoPMHidcNGesU9Qq0Jn9nmWtLVs4gH8kaTB6oJN3fiAWwYx
iDwjBtKm4VjoBBee37fbzEjmXSc1IozdJWdrbPnc8LFF8OA6dmhQktdWPIamAugZwb3BQWt2NL5z
hYssTolIH1y7nGP56EckJYhPy4kgoSMXG45TNiVx4nNG04XbbGYj8IcH0+Te9uCwmzk2M6c8kU+S
ps1sJ5wsvXQ74d0RvoqSZ20v3AtRaAviiAFtKWHhpjOPD/ybMk/zObCAQYRFJrtx00VWsh7aasP5
oKmSzU5TvVrDinpht9aZWOzq0NVGN2KUTu3pQeXpwPkkjmkFP+cW7MaXPFfdUm2XMa84cyYOxMK5
cYNlO/amZmUb0jh+KWFVUwSSSNKe5K9LPp5TDb5KwyKOGW+nmj/fn2aIJAVFW/6uBViWx8dZ+fYL
OOxJfYYIBqXkhdcoGEbcNqq+SFVl4eeuolwxRqUZjGpiaGKkFJhKKnrC8sGd0YbJFW1M1ZG5MbEN
7v69v/4391e2yBV69ec79fnr9D/XX3X6+ac+3N9+7I9LrLXeR11nrX5yMYxyS/x98PVWiGtR00Cj
XuD9KAK9XWLZPRnJsEZ6b919v+/T6yUW/cdnA/eESdLtn+zTzq+jL1jWtsTpazuO5LBg/2IJbTO7
gIFVZVedOaTzq13bQOwqG2llJwBcVEFoEaLJ5mNq1X1pnNZvj9Ot7PHqWE9UV2NpIMKAiaTcGAJ7
k87mcbnUWMu/tl3hbVP0rG5pj5WK3bxnKFNMM3V5fbL4uMDHwTQRjgvYM0Uo5pip/Q6bUkaNrUgN
5d2N9TBScAtmuGvmB+ut08ed4AC9FN9LcRfbQKfmQiKoy6U5k1iG7xnMl7436oLqzHUCw/DtXp1Q
dVdzsliniuDzvt/AIQ5wHe/frub061mFeE6/39qr73f4XgAovcQEghayiPZzYvTd3mub+dYxi4pJ
1DxlEmDBbCz0hxGT/1eH/a8c7RZX4b+cIL3/Sqzwp6Hz95/47bsXrF12WHNxfkEp//4t+uO7577j
kkdUhdHxb3zg39FhyLYB/ndkWRtjN8SBP87IpvNupQZzNmbu/BYY/SffPSbMLCc/zoUlX3yb+ZUH
fI7xAI/18yEZLosxtnUtTlNrds+jgUWkL+bPvjaLMxaJdpcY8B91Wef33uRf930zfoCB2z40tfHQ
iq6/GKhhCVsfToJdD8Zpjiw3OoyrE3vAJPk6eF6NjbAWFOP4EXdmiv9inAyeAxnWtlPmUmt0Unqn
RXaYrICoi/qxLzDmYAXNlxqPDM0rzbXfsAPzxRmnBXAPgG9V2jTJ55m9pxxAwC5ppq5rHwu/UuxY
OH0LybVfuziCzShQOy8RECqSwjabC2XHaYGXqsq5qWA+IvazSwljyQuvns0nGzdem1N/IWuH2Fmk
OTWa3uycONA5IiIzlXrZ+2g2sOlxhqZ2cpvUTv2aVZH/JYbB7m0Xs9d9u84pxOhu/B433wN0lqzZ
Kp5Cf6C82Lz0hQWwcXCD5DLKVtzxhLmv349weMfdUmfQDv06A25SNy+azHkZFpWlGL5pfzcJ33mZ
R84qvhUnFK+kD3FRYHAi7XPdmhW0YXN6yurUOmQKBqykdeSI3J0sYVvGyXOqU2w+M5AdwAjXmJ+x
9Q3Dcx8TGBqK/pZgaYIXbwzw08TuZ/rEJ1xW08uSOf3GBMOaa6q7dP5E1qAK50BmF/RCf4pTzKcW
5IUHllcW8sUoDwMvqUEZUuh4Df4oj4O7b1YHCqPvxyV94pb0rS5SdblAUQ9xmJyXpKVFeFAvddlf
lGNdHXOVMuVKra2GYBv2HH+YQtAQ1rUL+MyyDsGqPjVM1LdDZ4D1LMevbkpcr3SX6HYKajfshWZ0
ONCb0FvRNp+H/GCPNiUYC1M77lLMK0e9iSVNOij8yVU0FN21rwDsMrkXJ0KS6b7SixMORpxslr71
P6WDORJOgAnrJ62+0N08E0h1DAwHs80IKf4aWVF94xjqwVEplUMlDkwkdspP0iZdS4zcNWHthlY9
OwYwqmGv2ChPrAvJvuvMYB+XDmSRxAgOozt9rZ0c1FVC8VfE2hFyFU2rTaTTT7Vl15vRweITxx1E
IlGCUmbYFaLZzxtnMdzQESPOI4PcoW/q99KpRNgV+ZNRkOhdKnqx+oZomDKewR4JCFk6u0haJ9iA
sUm/WYPTfRwWDymctHY+2XnYj61rA2AS+VU55gNhuxXUOnSYrSx7Mb7VlOdQ0UMHoQO9w4fi1WXj
Mm/mUhtHMxfDPZHZyXso7ByRVpglGLeoS88NOZe9VaPuRl7k9WjWQ/YeWzOBPSGX+JBmtXlRDXHH
ZM1SPBofrHyBGqg+DwWcUxGN42025RC4Rj4WMUVYMvTBnX9pGxbVHYnB+WJQaXVkMgph54C1ONWQ
71yhcfhKhw65flLfJINlesOmqNm7ehiSb8jGAd81ksZoyAJu4NnEePYCxWQaMTPYybKXYykukyoo
D1PqN5ukNcyDMBG723w6eaRmD9SFsUpoSLi1iI2dYzFYtpol5u7eWrsoWIoDd7s0NP3lg8am/+Sl
DaC3zHjlK/VsLikgWqxwu7JVF8po7XMmwKB1BQ7Eyki/QKPrtqnZpE9llxXr+NpJr03MD0wlhgUW
iizlbVtGj21h5j7kKiu4auyivpABRm3PGq8YkTf3CJXGA7El79UsnRSvTdDCllz510MMNymkuBfs
dF1pbMYzMLEIgqGKIPOSD1ZnPKP1jt9T7WtDwG1dv7W5Hbl35TLiiW1hsxn4GDGXjrcwrzDUzf1x
kiLBaqZI1rf+4mOjdqu7yZpfoE47R3ssg8+dCX9Jr47dPrfGo+WrD+6c0ZAusHkQDz3ZhaT2b6C1
PVSyUd8irrK7zFDGJXflZO+Pg9xWYgl2VDcz1o2xxke2ZD3w53M6+fnNYojxek4ZrVbzwMGx0mao
e4bbo2cOO2Wb8SEJYOCLyfQ3QZYNIZSNA/GfjjVYXQcDq9ZCpCMk/sQnUenqpGBahu7UOfCrp/uB
NroQvnW+A0iDQjHUwbHV+mDMbXDqYFZuamY7RJGD8vPc1ONOkDPfQJ82tjCVuBaXNV5Xzuz9+yDN
gq1F6nSLRykgDNWemOvgMzSab7r1HsvUq3dLMA170TdgnOdg2Rj26pysdLIfBrjIRt5+GfPlulDR
cCk1FsZlctpNQTHiDTK1uOJyWe8qMYNwSpWg5tlxjwZCOlbHNaxeVenGB3McGmRpiPlnRWiWOetd
635cFmiIle/JXZKrj3QB5pdOE3H3n/FWRdY0hw3mjys+A/2hT+1kM+X5t8GF86yb5WPc8FtzGplA
Uc2g/XDkRwyAMpZ+eqs+UUk9UXemulto2tEmGWV/nmx/ZHNn3uaK+KWWzrcmaL/CWij2hcOBYdT2
c9kNyabM+/ap8PlVS2d3YQNo81s32OaGfEO+xWuMn6qfktvaKbK7wKybk/DN5WrMFS+Dl38cyghf
/si3i1VqfKaliw1DWSvikEqsGJ9Jpn3WdTctPpmVMqm/opxnsEt3n40eCC/uNPs+W8orU5prPwjs
KLLyn/okgh/JeDScAp7DlOSECJn2PfXCXG5zq695QReGkDQ2DrriBWt4+iOy8Qtf+1xdqwkwcus5
/CxhrIduiE5uobHZFkF8NyDG3DpIHS9e5j44rjshucdn26z7ozX4scXYPvtf9s5kR3Iky7K/0ug9
E5xJWfRGlTrarDb7hjB3c+dMCoWTkF/fhxZZgJdnV2Q3eluLBCIjwkNVOYg8ee/ec+XO62IudJql
7jP0bU4yng9tog/hpce+TSc0SLjTI9HcS4skCPC3sLZJY396AFy9aOY+b2wCw+9Ga+mPJi2gI76D
8BvBeOb7YOofuYz7u8V0jHw3jul4zFHg3nmVP+4sjDg1K6tEp+eR3iggGqSb2PN4Iszq0obCu0wI
ZE1S3EaDEsNmcoGPuvzVKQyg64uacE8x/WEHC5R/kNLyeGVqv4e12YmFSZDNNj8nziNJc8MWydc1
s9r8rSNe+HudANGf0niJ8ibF65E4n6UPf6D2M/uHleRGRaikjxrJoNULxAKaF6O2lHaq9mb9wwTG
GYEe7B4XfD2nmMXzhg4XKMXav1/8+grGZx9EI9uBPlrGgiF79MfgM04CfCJ2F9yJ3stePalcbGKZ
F8FoLXceCrOtbAC+RarF4QG2trkoxyVZfeZS3EKsD2EHxDgnCWkckmhRYV+hCuzmO4zO2BHAJu7j
YOqhYtF4lnwvxpm+ccjhu1SHNiizV1az4pUtbngr0fQ+IkOIj2YeZCfTY5I4xK1/buvRINHd6Bir
kvSD49/O8pl8O5xUYknVGVQ3L0SKtx+RcSlAP9L6SisN35LBscRBRHMWeZZ66Bfdv5rhMnx6chqP
cAhpHuZ5f0eimHpuHE+BnO0apqYOzcSi8uiVUV0tL0L1VYMT3usmQPOssFvOSYOIyKx0fNrlch53
Wc77cIWqFRsNbT+EcnG4+G9EamY0y0LNzhrCl+BFVBq5n/LRKbqkXN36WPDfsVLQ4W+C4bFcagyn
XVobN4gys3eicOu9isPKjapFl6dhIKgAukYSbsDEQbjvqql6Jd0Vei7/6lFXLK+qEo+4yWqKsHb4
Xld1Q280yPd+vyRXqqYkLetxVSxWY/UEKjbdOGZgHwALFMQBdQwzAUOQiNGWjEEXkP+ekt5+Qu32
APxeqchbEF/mI9pEQguGa9A6A2yEHLJioJN7WzrxfAmDXDV3OknRtIlEm0x8yanwyUT9rGQq5i7c
DH91QCg3s7UhUuBNcB/hl301S4YZJY7qaBSnFfSZr9ZKqV0CIzs6DuUiawWXIGUd1WEJnbjznWOf
+t6rjU4HXv6UyOBIP15a35kKxZFpQHS4hshBLiePsMp3dphMEUr/kUwA9IGsPr1qrkdYMceBpu1F
tz1nAbgcQEz9NBr72Ti3k5InxTMZ4UrKriWxDNvYHoJflWrcH2ZdoPNTGC3zg67kU1eIOHtHQYHb
yhXTTc/7iBJ/WbyImITwJ4rI5OgPFSU4AQYGAGsVvNCdNUETsDrvGI4U+87ulg+TwvqKYESPuNry
lvmueWj4z54Xu+2B8GbyLdVudcGn451BoU1bJBaSBFOL1qtFHAghoh0wOjOmOsDac4DWam2Vyptb
122xOfEdn+GRVrteE9SzAGPZJex1FOftvNO2AtxZBidD1mPUcHC/oFEVe1WY9ofnaiCYhQLqUbAy
lSiMNwHTmwORuiPRnF547WQViYZktk3fQeuPh9J27xydik9ybe9GvslG9aa9lbY9H1urbCmlhuS6
4EirkUu6047npt1Lob3dF1G85qEERpJn6W6Kq3QngPJwGjGKb2inscWLoDoaWexExsROUk9+jZGm
7IE3msa8dXOsSk3sVohJA+Oud5b5IknXGrBU3OgCgouX1BgAsVaXhEKk6U8pffcmjrOMhbZNjjEx
l27RsfDDgNzOACi2i8JuoRB6s+lM80Pam+J21LCfELH4x8LPvJ1dmiyYXUNn27TuQ4BMG6BHutkC
S/nA1AZLCF5gQWHXhreF0SqygUxCjEA/b5hdO++JWJXUU4cQpsrS6t2Q3XvrIBtNx/Dgetoyia4e
P03NxoqjdjnNK1zG4uCZbUYP0KGuadPPTFA2TM/8yF9gbQkn3Y3cLaKK9JsMOUQkhOgs7Wedl29d
jqqdeGSz2WHNK5qNdpwdE1Z7U2IxPedZhx+60xhFEugX1MyWuV0p3eWOjuoWdK9urxuopjwtXXCw
8FhtbeVm12WSFPf0H0wzGlw9hEgJzPG266m3c5J/ImAb7U6HnTyJti3J1B2XY5KH5s+p5ogGInQ8
0r4cyFpp7Qc0I3QEpAKOqvszVpd8Y4ZFANp7iNJ0lihs/ZYN2CjOdlCND0uRJvska79zXqMUg9BK
puSSV6d6kGOxTcZufmXESs7JON04WK5eKKWegKO220D1wVXqO9O21QuFY5Oe4mlpO8BMhorqcfgm
rPZmwlMH5cR+QWGE8Xt0XcxSivw9zwlfU804y2lVHQkzJJKIYL+nZY019kjnu6rn9DozkPFIvEhz
lz4q3/rlsJLup5nqqE7wO6aN/e6Qcnhyxtr9hFKsYO8pJ5JG9aLJSf0lZYVKPalD+GZ0PSi+tYQy
v/jVJZx7rAVNkltRL0MizEnNxgE3kmO1EfN0aS1raTZlGMe0nfpp2nsdDGqK/8rijEOiDFhLQehG
hYpROl4DFHqMgwFFVNobvAnVzjcLdbbRLk9LlmiOOnHErZLBDXYweTei58HHypCIeKQiA6xvLwSi
j2FpdbvBTCUYJD888Rf8o6IOf9mJfXHzhsUjzNKzkGZxnj02V4BWP8DJDu0B7Fmy0/7gkmWEP9Ar
9XnBqMmrbr0otqRtufKGBnvtBco62c5iwEVs+eP6TlDlITw/2B6VMDZElgRfq3E65g3RH2NLmPly
1jzw25J4VFDwxk0sOmqdkgEo6rYz5PJ+PzlFsMMaWp6lR/uvxVyCtARfH5Upsepue62S8UHkeMQq
jLVDPHs7oeuH1pV1RGOG6BOYDQi6+vTA2YUG4lIZd3hEXnEJACKKDRlNCto1keX1ITVlssuayjrq
nMOZ8obuxHzBpHPRk21UeJ9yisXDYGDmw5SabdNm/lYkFp2zfnb22AqyDf7m77E3Wo8krRegMOZJ
bfOhmX56XTA+svbh6fKZdAQAFs6qpRllYmqxYsO9KVVo0GfJMrQEZlEchV/f4MbGPLY4LiiPbBLD
LkisCte2mRbnlv3REkuzL7JZfnRW07x7WH8qBoXL8gP3C/I1ay6Mj8av1B2IfeOYs+GpjRME+hgW
5GAGzKGJdyNDkkghHO2Gm+ycap6/U2fxaiUSskFuhXfN5MQ3S58OP4zM/5Uoht4QYw1wzLShHxaN
M8XLCELaysycnkPtDfe2nbrLrdJhIzdTUDUHuqCrE7x3ZLQseARX5UaARznTkbThjG4zxBT7TOLa
cc3YuLUy5SFDYDM4ZvH4NCfeMxWC99jGSbNP2rk/8h7MO191Foer8GUC7byRaW0/IgWErJw6d6HV
xR+Vro1tXsUhI23bzqKSQ7pxNdkUNdcleshNC3rzihqi1/vEB7ilUDMOZ7dm/dn4PVqNQxKT0UCT
qIQkQC+MmqZiAF5zuKG8mxrGU+gH1IuSbnuF5QYjIkI2YW6AD4gDJMAYvVhuvfsNs+LbKfPMp5H/
AD7odlheh5U5zmsM8d2hQZ2SNz13N84gh+uAp6fdmnLqD1NbZ9eLhFMWsWGtWXdDQsXEZHyDNZbJ
terXSohV5r2Cu/6NATu29mLI+6MMU6L4DA1MrwtdwrESoyRgKnT0ozdIwplrs5A+8AQz5E4Y4oXY
seST2Pc8iWqSqHVET22+zMWoC4ggVbZbWg3FJeg4eGubLZoStJLR6Mhf6AHqHSOChxXLvlkYu58l
8r/Ik8MEry9uH5AY2q/g+mow0+6qP1Cedd+1DZo8jPfhpfMU+ylrWXNfLsb4So7OcHZQnw2bahHh
jZqN/rWQhnlrVtN8sCX+ZA6vnfPQQZW9CKi+1UYhergyjNT+jkm+OPddOKIEcGiGanvgLW1qltVN
5YW1Tc2YplHmYTzaBpPLjjVMdAU3uOST/JYOf89+IpRTXuWWPXuoWCaPO13lu7hXSR7portfEtLI
iQdZg1RoQz2ZS5Ccc5elEhPN/KvE7/weWx2F2uL3xDLQYLpNBaK9TZJn7esAsWs/Gey6SeOymfFI
RRx2sp2ZdPlBGlNobmiNXinUjqdxIpoMFW9xLS0UX1T2lnndMH587vOaAA9fZ1WUGsCMfeXGLCe9
8SCLVt568xQeq9RKdhAF5GHqTHfrSFASCHym/iZEWvVG99ZgE5vkk0l9d62adtoPPdU/7cyALo2R
XohiH8EMYXjWzDK2ieyqm6EXP4zRskBUV/HRT70+Atdp3YiRV8PJ7XSXtc6pSa3wvib/4DSRJX32
jWCZNn5cRi6Kfh4aQGX0m9W5g7BwY6iguIYq9L0OtbUbMdHu83D+SGAGbEnx4GQQ5rQVrZjY6lbN
L0bmxPtAWWATbASUhAiHh3SU3XbEhXYquoaeTVPU0G0Ees7U0eSAkZSMs6yhljUX9Z6RCbHlqLAc
Z4Xin42sG+7DoKEPbImyjFBFj+VFe+hT5pTNJodoAcwb/ca1EWCI8xjf0GPFiDc36d4qQlTJwOi8
YuHvm/FD5+j5boKMyRC5eBGd/eYkLNaoLnaZ6ywrsuRDgFvekCOfRRNalqgziFOrA6PZ2wTVHie3
QoKUX5ZQclRg9L4Vg7kgKlnunDQjPS1vX4Ge5PdosY6xYR8prPrDuLjjN0MzBrEd483BGrM3Fypk
3RrZATEQ1NNw+KhE3j5MQ/swNHY5bwgWZ2u31oNgWhp3oSOI2zDt9NTWpn1N3tgnpofhhvghhQma
RIuMMRiNHuG+9RMsmQSU4yhRPquyff1v3cj/pW7ER43597qR90YVv0+uUY2sf+g/1J3WP9Aq2syY
XeRbSDwZg/9zch2g0/QRVfp4qUJ6LD4z49/9Umg5gLQFgJr81WT1T9WIazLUxtgkLIfBpMAM+P8y
uebTfx9b40JmWB1AdvNMEsr9L+3nb+wra/Tb0TST5jSG5C1tizrx7hw1ydulnMLot0tz/5dx6X9Q
Ld83GZaA//U/VxfFb3amr8+CG/c1b3etL7jc79apsQMQxWCoPgXOBFJjnK1bdILiZeYKXJMcJP5S
O/2Xyet/gJjWz1un/igDIPBjOftDEKMMTGycAfm8ysLnMDEwjOkpw/jqtetQZsaEUzg6tJ4mepNP
f/9j//CJrR9OjIIPco27h8Fl/XK/XdjWMDkMY5k8LarvP7GMIJgprTG8nq1FXyD0CrgY5r/7yf+H
S+xxteB7Ifz9V6p5j1FLTWFAplJl6fuiTPvPEeAXy2Km9H1iMp3/+5/5Lx/okwmHKIpPFIR1ees/
/+1nwrnR+M6UOKZG3FwFIRFPc9qLXRU6xjcnHv33v/+8P1F9iJE90/HXgHSUzcim/xAjz51FNG+s
xyNeB5QFAwYN+25ZWth14eTSTJiHzLoNy9plUFhYF8KO6hcQTAGaTbBJVGJBF1z62bZXH4uH7IDM
p+7aAvv5Ntvhv3kKvOBfnoPAQxvCu+9yN3nZ//i+NcEISV71A+JpJ3GfjApjy1WXlGa7T5o1L6pl
nnVGfDyXSERXwAzv4HwxEK8ebZN8rXOGnulEgANYFqdjr0r9kmepi+3mqlpC61bTPUnPo2lzXv2C
1VQ2AqotiLfFwuPRrSGcKgNZM5Phu19Rq7fs9IbaDYR5XElj1her9/V9TBOEyRV0QO97SGE5R6i9
9AgSp2UqqlAv3vusEn6UhWMh1taG8ZqX+EEurbIVj1ycYxenRGWOtx6IU8v6yVPKIQfNZJZrwlnE
6D7oep6gHaeQlMg2mjajcNEkfy0E8MR4T0Go6ntj6vW9KFoaDTpu5TvgVZL0lOmcfAZIIGTGUb6H
lTPem10HopVhMssXyUcCxbjyPkJl6gtoOzg/2IkkLYZeXwzyzZ5oHYUR+CGYQQLKx6meheaY0NPi
8VGXdlxZ5K+Dq/ilJF3RMyyZCW7hocQvdl5A6RjCyfsoB65juIxcN+VaT4PgpsEgES9Tu3gfPlie
S5bg/m4dGiV7AvN6Jp0acA4D/1hf/npWU5DVwzZ1smm4yQqNei5fVbCux4+1Z0qpQzeNQIQMNQPp
FXiAqlPRGi1nDx8t1NcoNX1Nx0m8UJ/Qae8LWta7anZ5Tsbadz+aLpTvaSJ5+dtKXAtIwyBQqpw4
J2AqOexWaWxdIt+ulDlz+9daGvXBDLSEXFIuKW83khlNz4Tx1EoFGocVfSloxZ6GNAcSM8n1t06u
KDdh0qjj1/V3dU8ZOoB9T4sgiESImnnb1sK8/fp3oFXU2wpPK+vGAgSc3/qQBv0YTQCzYYSvXcF0
fT38vpjkseuA6F9Z3WiSJd5NQ1S0OhQX2vyWYkaNBHDY9CUjqNu+9Tu6yrT+bf0ofXJxICU1OsYz
j6+VganBH4A5ZiHUsvpgJA65MqBKdXC3jMNsDvlEHrsxxxcpa6/kUOmhIa5TJLrX9iJmkqvs6XOc
jRaNUd4t2f1ECMr02nH5U4hFONU6m+iYzUKsDfNcwPqozbON4Y0e17l7YpiQAn2e6dVg/9sLQqta
NC8nDHic/sHi33phAwuZtg0sb30F2Vw/+USdbVPJ1IWBwwzHCXIX6h/rjZFmG8l09jdkeVl3hp/2
lwkKT7Lpybn51ruQuXi+usnZJiLTV2NgjEeMGQm+ZSZoCDUpl0POtZ8Aeaxbn2H3uc5S/1aatUAZ
vrjzNXOSihuucReS355kB6Kz+0+RpRgGO2NIsoiHW5BOyJg+Eu7YCZRcQfzi1B3nOMtwn/s0MbaZ
aj9qK8hv8xJd+LFltrpKvhweOgb2PFJz4XWfqcX/oZc16AvbHM+yHaNOP/pGzC69qOyAiUwirO7F
SzWnKNuCJKxoN44jlkWiBF7WGMtb6Vryfe4KDRCumD40zKiXHC/nVdXYBeGEZv6aKyKIt2L2nFNs
YpHMAsehtyroagsR1xHbaPPke4BUMiyYHT8j2VsOvpQzyDlTvC6dtL5VyjCW05K6Q3hyKrXQSrVk
p/eOslRx9jF2f1+S0fN3qi7OJU6Oa/imyT1RUekJTOVTkKaM0Hv1gZhnXf0z66WryPfJifG71fTY
kBtJNP6ikfa3wcDdvgWnTiigQPBDAEWBtmKcTp4zGGPkTK215b0MrvAdqHAvaru+04Oth/1Cuk+V
hjJqdMdEZ6zSKXJnG0i4wQRs3FQOdGoOPe730nL49yU7lnr2UmHDaQynDIIJKMtmv4QNRAw7KQZC
irrCuCbFZ+DSVeDPl95L3uYgbI6YscO7IHU4r/GTDoElifCc7bh7b3RILSL7dYgCGw7TzchtbTnr
77KyQ2SSumWiblXYzSfIT+GtgfvtRTGurCKDKfKnWeYCE6zH8lb4EMA37cCT0oEOixJtrI/SkNRA
bdLGukV7zVra+kzmN7ngvzPafBvUVeIa1LXjbMtSsA4Scc13CsIZQot0+RtpUfMIaicR134pOdkn
+Bk+SjWq45yOrIOjl3TdAQFBiLukpNEVNnxyzmZSbXEy63vp8PE+lK/yEMzs443igx2SMD6WOWfB
/1oCg3TAUEt+5/roT2aZ3q+6g3ozyMm9RkBoouvxQFqp3ug+a8aqnA0dxRNhL633EZTsjx2kdeBS
XkbTfG4bkGZl7wVUDDNHlMNfX8uqPWh6bZpTScSGwfYVKFb7tlTqOM5QdfuR2rei04ZwoIRaZk+2
T49jmCtX31g+yW5bU4nmfbJbmWLLHfnWWSX5rcwx+MhaZXNwAXVakm+GuNslH6JMkxbhCU2UMQho
Vbn+eSi6vN0SuDs/xkbjvUMbYWGdlZFfT1IhIyrQp3VsGVbyNCHtnlk3S//aXZwQOhv6l8cSFdSZ
1r/xq1etOOBghk3Jd6bK+eLt2Zq2MoOxdVjTit56clTL9pRg9yr2KnDB3SU6W69oS9bkBk4C2/og
Q2RUlWKpeozXO5rnDrdpqFZqYMdtNCxkXpveXnlAkdeBgN6VmDfNF8vAZbMK9ygtH30nM4bH8S8X
TPaXJ6Yk9ACHTCHFshpGaJ9CkywyAydNHlItJwe9emyw8ukLkZveLvuy4MRlldH9Q540rQ6d6sus
E6x+r+LLwVP14xYyzrzjf22kV6dPmS/yhtvfXnBUpadidQRpQ2Rno8clhDuWrWd1DiWrh2he3UTl
MHn8DoQB9eo3MjEeuXMXk4vhPCDnyiJHJcPeMhOIsKtjSa3epWZ1MSWrn6n+sjZRhijG5vT2LNLl
N/3qfoLE4CEQwxFFlxx9Zt+OkPERAm5ZFX7Vqv1llPOd0BiqeK4pDAZMVqKXJtqVeUTWUTEQn6uj
Xk1Z1MbxI8OQeZ+vli3cfdNOu+6da2LnoqtYP3C32ZdXsxc7H52aLwPYKvUK8YQlorwZUN9tHC7V
nbmaxiTZ8+9qNZI1I6HPWycxKSB1eyhXw5k/Ita1LlR+9c5eLWnelzmNwIQs21S2yM16U9OwjMOj
kS8/kWdhqXKRscIj9Rzwp9Vgot6gImAGb7ADE2xC+CYrSAo+k4DngdUQj/fV0NokAjpzK2+6gmHM
pkpZbTJf8UQuI/G4m1iXaXc/F1OebdG3/Luj+Hrq+E9H8RWaFDgejQWLFsSfx35gYLlgx5NHCaeI
on/UTEHVWvj+/XHtX04/IbpUGhWEA5tI7f8EK4Bc6oe86cmarn0WYzTsFrErK6jV1VYDZmQ9unwt
h3//uf9y9OdzESghv+Jkigfgj1MXR/LSyTHDM1Uq/Y/eqNSx6jTc0ClYMQZNVc8X309Zi9txrXL/
/tNXrf8fVxcwO6diXnC+hPXHoXhGlFZOlt8cJ1zeSKlCZT+F66qbf2FZe1R5q1BVcSxZK2/bDVnc
v77Cf3uy/50nG+AfvbL/umN3k9X1T1rP/4n2h/dq/VP/bNmFAjqfQ2PNAyBk/Sejlwj+YTsrpST0
6XZYns+f+o+WnfgH6jjHCzidQZH3gt8QR87/T8uO9gEu898fMBNpBLKEgLxMviDOsT86W05aiKp3
cTLVptGkoAUArBiRtur4mPWWlrvCdRifzs4o1V4buON2PvrAn1qD4mSmk9XINZl46Tl2BYMqJ19e
SRBw3Rfa7k4RTZ0FRt1OnisCpbdZggyJuX9PxGrS3y8TA5991uQeY4vUCG6SiX/IKqWFPBh5WhzR
C9VXAZ22Y6W9h1Ixn2U4Es9XZse5bUNDtCejR7j1s1PEQ3DdLWve7FD601Bt3MoZPvMFSgGJqYAE
cbxsBLmwy9xN0VJ0M3uT6WzTwBnep9ybUs0oqjJuCifzcGTAlJD7gnv7mLCT+lsHAwdaujLOni02
zE0CeHfZKgRu/gmvX/cZMHF59N3BPnUBI2tb559lK+ZdFmTZtjOJSNyMo20fACHBSXSKez8PYsKY
xOzczAHivwisQ3bE3sluqEDf7HrL+CCelfGlSfrmSXUB6Wo1lt8WsR2G6DAdoyUNWm+3uEZ3sczS
uxnFmrTdD4F1GkgybYgREvELPvjgUa7xmYqOVUiLBcwqVbX0yivqZYbyAV2Xt3ECXb12O7eMIQOu
gRwpjHV99kVTXjHn5FoOFSp8mxgaAlTnebrqh34FNibkDgQEx1zaOnHxAMYJS2VhMdbtFRUx0v7j
nE94ZimQCYF14xZg6hzHR8o8+00uAKUZORrLkwDO7cL6m4Ls6BpmWL5kKhzqZ3yAQWAyanJtDURw
jRPoDliSUF2e0mQVCVd56WXWB9mvCrhJgMsAmjUdxM7FHSNdQttitn2Cjnekq1qnbFwuuIf9neCw
gFN7NQFmHsd8t2lpGviCuezA9HHDKBP7f+ehDS6XGAOxDjnJG8FTgYSPLO1TMqgbHNXMTJk6o/G6
dduFitDDz6Kr+EzA8r5Gu/fMUPNBO6iVFB+zT9Bd0lOa3y1zWvZBkMX7eJwfOZl0J7Id0t3it/l1
WxnmScL+2IPZt5F1ku1VdMhCOkDoG0rr7OwOJSNITlRXlETLyQRCxA0q7Wcx299qzMTb1krQHaxa
FMZ1476pg74/08vPT102fVe0t84qc5Or1g9QCC6VucNZeWggLXSuHPaQDrk+6BsyWhzbpDVIOZdW
nhLzm/70lvYtICNkI2LUAn7LUEu4qgBP7YYTZdmcXNceOuIOocMBDPgj/RFyohEQoK324q2rQILx
7fOr3JsNRcHSQ+53nOEnzL45ClOS9AJetmPL4KwIJF2XBCVz07anekJR4IBMCRmvW/FBqAE2pL08
ZcS2N2aHdT2ZLp3ITjUepSg0512Sc/UT+PMww5+7tj2Es77JbUNvBK2CvZJlz8By6Tbkcr34QEA3
AJYIQ6rKn6VrKuRgE+HcZTo8oke6CRnZb0UPYqHtPRbBLLxxZUUtW6FvJ2WS2KvQdh9M6A+7Sqsa
ucY48WzJzqq5H/7B7irUd8xMj6Eqf8Cf5pxJ+/eMwYWQd+XAtY6dnHlznx+H0IHxG2TWQ0Lc8Jh3
DEr5UfC0bnXo5hwsWc2KIQ44I+SdgRvLdi+ZjVi4kX265YapvdRSvAdt+mYa8JhLW/+i2rWOtLKH
7cqy3kCyxp4EOR8XYQb7nGX9oXfIYk4WX5yKPLjEvnpYzbZ7lokQobAxBdsOmcAr6wpClzGI6YQ7
Pe0Zexjhdhf9weRG7c2mHW69xEsvDlLKG6XNy6KMPnLz6r1LCAjOxXA3a0D+LToKnUuCx+ru0iFS
5ArR5RrMfJ87BVlWZJl/YFPBi5+yO7QxGdaWwIfUP5U4uPZ2tcSPKBxv5Jda0OrzZ/K6nz0aV5vS
GD+6RbxxHD3ZA9J9aQ1yX5UoZVN72neTOqHMO0AiAQKfY+chaLpFAax+1B76JE8t3dFE9ybjoOAB
BioaVWk5XnntZN7SyrwMZIbgt3khqnzZ2OWyMxt3JqlB7nxDfEPsytHU9RDmsZZKI7wPOwe7Rc4k
h1tXbeSYcLj1l/BbESfWW+mFfqScgFfNIJfZJk4xQFU9tgVUBrvfe2NrXyk/DzftKLMWDHiTbou5
DA+lHpZTSkpFL/Mz7KHi0JfE4ibCAEg1Gns2M+SZsQjWaYeoyGMe3B+uwf0CWGSEt4Sruw/AtQwE
/Kq9KQe6LEQINjukvel3qX3iIe3hWmeEX9ZT+Wy547GOG2QDCxtrLsTOVv3jOHe3LW2dH+BWj5AY
3ghmKneAmra+ZgK/db0guxpn52QxZ9q7YEXsbeJ5y62Gt4TrgI59NDAAuPIyj9g5w5k33ZA473Ez
SLq2VlEzkuhryWyBlWmsnPo+McYOx5hK/W3Pvobmtz4SZJRHlmURCr9Kc+yE1JMMl/mRGXy29nKf
EV2s2/OURA1pgEbo3U5Iv1/wwdZ3ZiJHTZurxKK6mZd8uNS5EZ5EV6CCG51nV5vyO7gIAwlsVQ+c
4YLJ4bBYWpPaYPCZR05Hpb0bUVpUxnhvpUGGh3XqL51X30+1gcC5MB7WNuRdobNX3BNqP2i/ObeL
/xp2bvkE7vYMxqHfWfy8Nauv/cbyiqrAmuMPTLJqxwlBnRxt2Lu8GdMD6DWU9aGEk4LTawt9/V0k
SYd3KDRuknHCmil6rJ1jF/4C1ZFEEC7IcEud8gN5+fwYTDgUiyF8dwqPUO6wCl4C8DWREfvm1g7S
/KlOMCzqyaSBRZrGxnF0QxNhfYm4YQR1aqfYt+htea/5eonqyCTIP+ngfZ+JdbkIUY+vToehSgzp
bYlAL5pXY2CQS6vahplCugxg191IU5VXSMOR7Q2oGZeuTm4suzz2BZgRvE9yNwyiuWAfahOW23R4
MFonPBJW1b4aizg2NLSfxi4hdIJEiWwrmO9c14xS2yL8wepc7ltieKNBxcMzerkrTJLiIIWaI4Bv
2S5mKHGTZwRf9DjatqnHTGyLPsq+rR0n2za2117nAPE36Kjna5Au4jhhGYuCtP0BHNfaDpohwb2U
yApZIDu9c0ifDTd+P6Xlwa2Tbu+CsGPz6hC4toFwrhIfqVJJLfhiTsqhfxWWCL4Nd3Yeq9Sxvtel
538nnRRj3tInggCHdmNYJQXDwDW3yQ7bLLAQKYDHczAQpZENKFEc+w7rjuvw3oLXiTFil1FF5bFN
w2zEP1vFVjWlVxiKgz1m3eRR0P5Q1g2F1raqxxfCXk8+I4sm9v1DZ7XfhSvaTdVLvRviBFh93XBC
1R4ZLK554M6dvRyct8gIdCobBGXaHb6NvQvyc5EQ+iQ6dIIxCIqIW/bAojmm+FKwGQJlQhdWHp3e
BuOr8vFcm9MuVs5tnubOc+b66lBKP7xiXMlJuE8rot7E47yk+3Js1YU8MfdgWt8HAnH3xFU2OwSE
zxYiLERqdoRak6CiVMoItdomHHMS2f253gVteUTfj4hcET3MsdzaNkYtaTeNEUaKliUFhA55XOjT
W2bE6KW/TWtGDUX+HvuMsamEfNZN3ewCU8C1yaor5ABzhAazijiuEOLaG8CakkCyL5YNORvuRUyV
e/AT50dZD8+NnD1GL8sDvhqTktmb93oiu0bJPpIukx5Hegp1lR73ajHsl3JSHeOqqnrWfUdAE0GN
Wz0b6OIthMsONrg89UBk23nTXBfV8ly1Uu+bjroua+Lss1BWZOn/zd6Z7caNbOn6VfoFWCCDQ5DA
QV/kqEwNlmR5vCHkss15CM7k0/cXlOtsS66Wuzb65gAHBWzYVVtiJhmMWGv9k1zuloSVjvHOZjZX
rq8fvpNWfqXi3rlpIFfi2Fd+pwCGsRa3eytdAJGwaOeRDm8m8p8PS94X7xon1QzNPjoopwz2jkPB
I5RPAo+R5tdZxAYzj1lxCExX3SA9+YL6KNoF2eQd4zGb7tTMQDFoPQvGtKTysYhbgsF5U05zfyNM
HA2htKHzRo8UO+Z8w+jpbFiwkBePhEuJWnwjAzleAfd8reg5csv4hGz3MaqR+UIIu6LVnbkZGQFA
yyn0cW1cDOOYx98NyJwby2vNK6tN6wuVNbcqsS/RZbJFxsrfMnwzD3VNizuIxj7aHfGnFc5idppe
+pbNIZqaZzPz37nAFRs7WR4n2f8Z9tGXqiJc1a/su767llX4rhoWnIqQHHw2DDFseyc/dcnCRNmW
V1AkP/p1hZtZgEUUByQIiV/fIAAEeSfD5Mpx6rt0pEIz2tTcdv2CeBwSoHmThej0o8W47aHh+Jus
mBaOhRT9ouA0UMSt1vFh9v321LCCP89N/M3O8LO0Q3Sfsa2JxaNDgghWRsUn0mqKap8kVnHDsQXM
M1V2TpFXNXIn4gYVcCe6iwFS6hZfyOyYMopuwHcbM4amB6om8E4msweRROPW6t3Y+/lJawtPVNbZ
KZBxeXSCEpRyRnc1mr13aMr+YcYzdKOq4A14dHpbJob13U3a/nKJE+9c2z40hnzOzn0Vzgd3dJoH
B7LejpHYI318ep2VpHyEEc7mIGWAu1V0ZU/khPcYblxjteHsFTYVRxvoaJciFj0M0jEOXSD9XQOz
ILTL8jgQa6PxHxorBaadEAe9Y76BEYBNYjPg3NarU3sPbTZ848F1uJA5dOuiJz9YyEcZ5dwxCtvr
ss/LCwJpTm4zoHsahxurqCgtWkLaiiwgid1Mdjh02EgIYnzya7ekFGqW3Ygx2L4NyLri3Yk8JCSC
zv+gNWRMB2BBAqAfMLDIT9SO0JHKFPCpGA5sV+6eHX3m0bvlPs+SYxrXb2io/Ps+NZwj7TBTF3tK
P0G50CpOx8yuOa45iUY6hpu5DS5LvNg2NfYdOxHilN+TfGsMtCCVJdSlnFtz40V5ctFmjpZI1ekm
61rzsstQvreV/V0t/fUM2wRX9/gjwvgbi919Py1RoaOHLlFzeMBnGR47eY4GdjTQMgD4AsH7ULqd
9DYRWk1cFdeRJ99XPhll1NgwNEj73uB5digt8xiNzDwAp+hnkKQe+gxJl+H3JLUn3belqu8gYFzP
KJkJGCCJKrL3TBrotYQNTcDA0mBEwSfCnJGN3W7NeGJXxj/kIq7yZo/ppkvhMp9H3tRtr8fnWGqx
R7pWs6MI/DLI9Esi3ZPvqNupq6ZT0s5iRxt5yRb9viZQ7OD00552i5VMpNO2g2Sw4W0wsW7pxZG8
dkYpaEfRftinprbu59Q4+SkeQgOaGKWsEn+HeCk/KAeRzAYvVx9jU+uBvfNezBEi32jo9pk30n35
4zZqaAmJkdosC1oOpgI7K0zGc4zBDXah5Zeyq4K7NEIpS0V7JGs8RtVgL++gmd1KYoF2U20J1ILm
oWtdCXG7IUGCYtnYeblEEB7iqVKE8TffUjftIi4z33vEW/JQ54+dhYtI539vhrmm1YXMryn1W1Dn
nUJdYqV1iiJ5+F53YLY5EjS8F+K9csDUwL62mcDLN1/g2colDeCqY2qMZz+sYHatz4R23MKBz4Zt
2zfetK1NYiGKfhBng7q+3kwRVjHjQGM+qJkcjJ6THJES0ldcG/ZlO2nqK565o8KUpLAuG9PdEiZS
UIyBDh6Y5ERnjiwXBrAF/RdrSNVfGdXSHJ1W5MEGOl5zSnIV3vrsaugD8fVFxY35auzDvYUI/mA4
XtEeCr815kNjZChFbCtm3ObRJ8xsH1hnHVInsBTyJO6RC7ANEmbM5lUPw/MLlAKZdVehFRAG9CPf
8n97Zn/8Vt08Ft/a/6N/8Z8UF+xzcfefz//aPv09+lbtHrvHZ3/Zr8zXu/5bM99/a/ucH32iVOr/
5//0P/7H/8j2SWBdCvjx2jT+zziJHstn/NmnH/prGE9UjoVzU/CXsxoT9x/82QAmrInUgDG9q70E
f+bP+n9YjOkFLYC9Tur5FH/xZy3sVl0TIN75i5D71w24fQJxuHf/Lcf0JR9RYN6GPT9xn45vYuXw
EuFSkzHhAtxCQa+dAfhuwKh+umjcITmSN1J6tOjxXFRXaWYZ47tkgpc41XNcN5s2gNInk6EkdhMm
lA0XyU29dfDt5E56GQkFTgYXRdMcCKRtjz/d6R9f5RU6LtRJPrDPrTVhU4JZvECp/LYHZG6W5hIQ
FAogGu2tO0KvmAdp3oxQoPLN6xe0fZ7Vz7gFl3QwWAchwXjLwyfvBSxnJLldG30VYXITXFUd451t
PmA5e0wdh7SRjea2XcAAqj8FsELURJ3FcY8qqx/CgxvFVnUKJUUvgKXkruCiSKCL0ORFosHI/Kt0
THBsO9ZDLogdOTp0N5dpawH5RUkJ9G9lIRwB1SjCI92phxgQUamnl4YHfyiHnbwTFvQ9RhOaNMIJ
h71nHJLxhpczjIAnPA9xO9l/Hk9EbQsyhXpiTg282DWJuLFsFsFo5+5jYxfQlRwDcsvS1RasFkxQ
tzJKZkLhkgDPqJV2SaAq9A0VR+LBspDX/8hubJtUfQK3hrjn0dBuJpH4NKErM5A5wILHuFAxZXzB
obHSmFB/xNO7Rrkx408cc6wHgYlleykqR4qbJRsp0z05e/VHYWP5ee4a9K6SkAz4hUK6wz1qAvFg
2IwXP9DJTfB3RafJHljjQ1Hh3Kw4+3xNgGnIJAKZMbh0zgYegSZlfDqRQjbeTisZF44VzmUhjiIe
LVhZxDsHZWFC/FLpPqZELb7H7wxOzhObcGSQtFOJdxd7Pb8anIiblMwOT8Fzuq79CGoz1BdYmmlD
gioDuMXSgduSGEQV4xzRqYVWsuKxMp0mUjEi5y8+L/qRYDdmo7xNSOccYeZcBsqAKZnQ1enkiWG8
jqNxuTN8qgrY4by88HTxv1EqYXDTon3KNzl2njjCeHKUO8QpOdWJdv90FfNzMU7zg0dpfWO4wUSh
mIZQDha3rx6jlPHyPEfee2OQJDEOdX5r21n0KBA9XVRwr3zmWaV8LKNs+FDbJnGTZGNWGIiZ0+3A
uNbfxunIHcdjOIOaM3mgRC46t/eGp9ruTiQ4UmF5rsMeB9Q72NOgTW/e4JgD6RSrXgZh2H8p21o2
MygzzkUpK1L8OeIoQfFl186IH9Pcg0TXTpF+r6cRLmdhEpnn5TB0q4g10hL2AUu1CqyHWegnnwMq
eBsjHHm22bjAO14kxmrcGV4umZa8lFldkdgK479uP66EWqzzeBGMRXKDExxHvGMG6eXShSeM1H4i
TyoaSJY+pKGYboFZ1UUfL9ju20zmInJyCUbYM3wkaNHibQv2VNTcF+YusHOoI6rLMs5E84DjpGG8
N3q5qKtONEZzO08BnySf8Rh+tyBfCxhFmEV2Hw5pg7+EgdovHOD+LYPDBrHMmi0PZZ97OZkj1Iwg
oHqmlAEXIwcQCgHcF96eWkmYUetCzug86M81ZRsKiX4pCCPgt0woOPNN6VTiIekNvJt9Ate8j1NO
4fsmxUlPwQSzyOhd9RCELEM+QxLGNREBp9OFDKOGREirwfth4/ZR99Um6SX70CSytZABhovbvIHK
UHpUNxHD/73MI3jdIrP4TSbL6dwqyTPv8gapRbfY0wcfG5LsG5afWEZvnBmCzb4wgTffQKXmxd2A
zK1DIaF9faoKesMpFjbhFi6JYdqzJTI/ozsi/TOJfGZpZvDRHXrslhbrrcS0BwJkUfXvdNjrnj4j
3rEwNKsrik92HqCNw3cg2xSwFmGzWTNu4LJwL4x2JHyjclL0UR8i6JRM12rXKzHkruewZJOpTjVS
jvct486tXZifDWJuNx0WXqCZQGtJPE7+hZWJ6EvehvLbFNEAlVZTvukgkfVIOmdy1JqJPkNGn/G9
AdjhkNpVZWvf+yosP1tQUQ6iNKNwi2DZ3ZidbG4hdWdbiZTP1gLv/Dqpo/ydSFtJxdp2h8XoGPAR
HbctGzJ6h2JEE55jSOQ6Q79nIpffsa3Xn4FI4reDk9+OkjDpY6Na56BmBdaUVnSvpO++jVovf8dQ
qY0ODMbLq4ADbJdnajnnRpAdUHzgeqBGiHm5JCIyGezqgUOn/li62I/sUuarB6a21QcUA/rWFkmw
8T0X9wewwemGaai9iZIBKhJecN/x5UDT2js4h8PoZa4iBBhPK51dbLrlvJlmyoFd24jhUrXoiP1c
zUylcrs6yZhstMi17pjQ1UdzinFx5zt+TLOmxoaZMCAY9SFZ3HMh+xvVOeHboAYyM8hGOLhGQL5z
aqBDmGfPuzHiTl2yYROwXJbzid4yOC0wvvdz2zRbBonwc/oZknjZeg8DyO9XE5wVX5pgwfilYRT6
eoXygq5EfSKlzT/48WrLNv+laKcqbD/N6/AMmAkMXmJhaI645W4co2H8YA7VJZbnzcXrV31Bxlqv
6roufnxUuhJRC1XTTxoaJ4QMEI/w+Jgu1p8SJ2FjqDtBjfH6dV5ovdbrQPhCNkO1J0zzRfU1xJXX
twHZ17h96D3VhICE9xx06ilkw/jnF4OBxRCNAtkPXuqfMHNpjYgi8OznUEurKnZOLcqVLa5P/1CD
xPciCMjnvsHzt+C1vShkVUQctTGZ3tn2kJSVDP2OLsLxLZbw1WUrwfpe/2r69/1E79LX08wfjJ4g
Ajmu/4J9YwF6E7WHL/hKOH86gsoYlj8WCa0mxSczt/f1a74gtOlrIvdDOifwlrV/KdbnInI6jJsc
ht6anSyxfgEVDUJOYGwZOAMZjHAekQzEn/EG4vh4/QP8ukhXRVvgmxLJPpqv54uU1BJlYu0PkbdP
motxJCl+ssbq8t+4CozXwENXhnDvxQuYh2Isw6T1zlEXNxcEmUGY1Mzsf34VGko0l14Q8OK9uIrX
2UIxYPfOgWqRmCQy34oJ5drrV/mbZULCp23aOI0yu365TDJVQD/G5vYssOM8Jk3MohjmEU3DHHZo
EGvSoH/T0v26f7Gns4fxtRybP734YmWCaHvMPedMepv30cKO7ryYA6UIVJNgX/ozLE+vXVgir3/V
X3cWJpVQ0WB6aurby6+KJAaDntoVZ5yOAgwt2Sc7TVpdUhjVr1/qb74ii4PgXGpwScsvnq9DCXjC
pQpxnhoQpLmARbpoSQieSezYuoOb9Kp5/aJ/9/08/do7mlLqrubPP+3Qg5mUdhx41jn3VHNRFqhH
c9OPj6gOf/umr+zQ59sLSkqscB0H2ENLgJ9/wyr2G99kPzkvTRv4gEKFS6KmNPP7eliaG4JR43IT
zpTJEN7pKqi12ptBDVN4gE7m0FxUyBUi0X614haZg7/giHDrZ16d/+a2/LrCsZy3ISGyI3kMaF4c
KGXijslskN8hCpsLJWFSf0ong/NySB2WWhpQ1r/+JKxf96EAOS91pR2QM4lT1vO7E+XMS0LOuLPh
G9S6E+yaeoPLV/eVeBSOTK2SYr2nqJkUPrafhkHLIO0kmO5VK1BkqKhHxUaVlBy7Gfj1H7/1OB0h
PNa0Z56dePH0TIUd/uDz1q/azNR008+A//a5xe0GVpICeH/9jvyyNrXUl7eBUQ5LFJXp8xuiklYX
/fNyHpzQeWzNFARkViXLdNIijX9+MeZGOv8AtfgvaxPX1cCMoD6ep2iabnH9Dq7MFuOajWvWdEmv
X+yXR803g8ftWKatT7w1HvOntw4uv1XDV5zPsPBpLKOkY2XxItIlvn4hgTz/+YnusV3q4gGzHo70
l5VRjpXD5KHjoIJooN2b9HA9s/e2y94hVlnayxpjKMJHIse/wl+QzK+8ljaqqFwfg5Wa7uMkY05g
jDRL29Za0KpKBDam4THKYuplH0x4tbTnKqM5HkU033ZlFSCVef2b/LoYXMyM8RvgXEP9+LIUSsqZ
AN6ibc9iwfJ8xBf3EnZAcvznym/B4ycx0XMQNjPS+0Vdj0eT6IYJy8oGP/yTL1K+v6pUsCdTu7p0
yum380N9ev20MToca7CjePUl9RfBkC+3m6WwLdW4ztlTk/PN88Rwxm4leL8ORDzZMtVReFm9A20T
v3nJxMsl4nBlsp88mysLdBOupmT/tBidPOwSZ0zSs0V4RLHszBTvo/Y4e7A3xHacQv+LZ2WZsxtA
HVoys1HCYj0VJdhjzyWAoEjne7PXuqIl0/Ma1UjdWGCNs8DVYh01BVaQx57ffyvxZiT3kVQO9yJA
XoLpfObb1Z2L4vR9o5dXbnAYHGeYHvUZu5VaU0eRTbvjxGgMd1HmfhmDo3CTqAETfawhRXbtmlr/
Bf2quBuZNpB/3hnHyUm822rGSvVYke+1YYpdEtgsITReMZaGNtNKF6g0dpr6ChdmaW1lXi/jrpp1
bHW5JOfRT6ytQ0ZVTzIVcEqAik0lbsfsG9e56tFe0rLinSHoZ0FxZeXWVzydMobiBggfsuhaD0Pn
KItvh3niz9JQS3UCE2ToHTSoSC6eVN+lWvivi5I/is8hIw/zAH7KYaNq3rUYks38nWk5+GIGd4TG
fW6mIENtaUz3NZ738a2N9zO8ikgN3V1rtzwQgRMUohCrqLP7ajE5L2AQWwr9E8pmTCH9q8jzdHBD
bbVfp9bkW4x26i7fCA7rnetGWXoUNeY85slM+EG+OvLykY/7tsbxMdhnInWuSCOgdK/qntlcknXZ
dPBAPLVb5czkCsduBuF+MWNKAXzLb+w9Qs6+LKNdntSU9sbbCfXlAulMy+4CE0a12sS5jf9BCWjf
3VvIwtpdxnKJb+lXq2YLljmiREKUBZAPDz3b9R2K5KUu0Q16gi2c8HFWELJlGgkhx0RiNBNa4yme
MLTnXNVRTE8yer/u2+U45fSwGwGxqiFV2JyahyeBoZ+4LLCSDHBxYyQNZ8NaBzCz1xEOkceoIfYq
5maWJ+35MmQQ4iumbdX0PehIFliV9E8jODfv+TB2PFkPTircxySMyals+3aE+Le+Vh5IMCuUd2aU
qEQfy1UBObqz9UCCJXJhpr3M5kWnYcvGc1lFyvfozOLc5b6KVs/M7bTtv8xJNQ6HKQFBeIJmSI97
DF1bFxKRQ23nV9IhYTPVk9iG8fymTml/Jswfl+16/EkPs8TbmNmVvCL1sl82mZmA9ld+ZraXREXw
mha1AdKQzw431gkHxz6k5CMnd/jZ8kEsk9kJ2Kxo78vFUtPnHv6DAc1Xull271fB1F+7E2iyl6aw
imC8JfM33FpYsqmv4CnPFrK2XTxTG9u8fzi/cR4DA2BBFjOuYK04oDmafdPZ8gOFeYaOD8uvqsa/
CJ4XvIkwJGlsyxbupue8aZnWz4TyWAcmaIvPSCJ1wnNhmhOjNibknZZcL/2Qjk8n/v82Anqd/NlU
bfW9e455rrDdvwDR/4dwUpu641WfoQ+PbUwqe1c9Q0p//NgPpBSc7A9MgXSD4uMPRB/4f5FSSvM/
JBUO2ZKCkuFfiiUKVORxJj/koEzhI/wFkrp/kCNl2fR0TKQoLq1/32QIKxy8aIixpLRix1xzrp6d
nUu1KHL0eoILhhyEpkym/q7BVcNjRK7az6+XQM+rhPViATFBzJ4Cx+PrvmgQI3fSiY8dLGjGo5/W
6fvcDcH7LMGvG/8EwMWIDuMx0PP/f+PShNib2vPH46Y+rxESI7Ogl1jO3cKR9qkMGnCKp45f9p71
YPsadGnNRteIIVmSvyn+nrdj+ptLQTFm+sw/eXAvLy/sJCoDhrR3eaG9nHxD49EmdLP6nFT6clPh
/64df1EX/bgoSwUwHdsr+bI1LusSulwdiDvk7+KhxLThJMiKUQfaRqxGtNTfWZG63urZh9GDdl+9
GsOF3MAfYavgEh1r0i+ni9ZoQCOWBZk8/j/s33h6mtblUIcarluAyzYtJGNsM8nusX/Ta/Bu/FRb
Pn0NT0v+POHSb7wMT/NH32bbjcWd1ePGmPU5MH3ec0T7LedQnszV5aT9KV5fMM+Foj+uGvB6MB3i
wpor8XNR6RkEMU1uwzBdGyHgA01ctizj7wCBim19me5dB+SYpAjChlb58OvXf94urNe3rbWLRlJI
2/riXRlgc2cqm6y7J78a/cJgKAvkPCjr5vVLWc97rB/X0r27z0RM/jJ0C2fZlabZW3eO7sUhNnIk
DgkpQXD4bMqqzHEeB5MaLjIBebd0Y7wsRiopJTK8xF//NH/3xW3TYbe0MD/7ZdUKx6gCZYYm9E7F
S+LIkJIQT0/qs0Q3ta9f7e9eEkmDznvJP9J9OSixasKbDXsQd/gM+DtskSnjVtOdXlswETHjYH/c
4sqgwLM3AZYGN8UQTNj7prBGsAZfqieKQqRcnPbXkrTLiG1fGQRxPFDblHDSkg32mpDVgtjs8980
yS/mUusDlILnZxLlZtODvRg0pHkU9j7xVHdhmOJetTa467qZuqL+1DSFsc39kX1v5gauhhJRsjAU
aOdAXdSrtVOSOUxgkNuBlFrYrjCzgXry+s3+m11Q58Npdgsf9pcRhYEvwOARR3Pn0lXhpaQV1jiQ
1J8sEw8ZfC9+t7L1Cfps74B7xKrmzEXmDh/p5cCu6CKRmtnc3q30grX2DzF3fwwDG1ilN+3ptrE9
atowCSnaCCJlgDeCRL9NIELWG7ucgXYrrKQIMU2O69AgsRk1OHpNrLeo5dTwsNHS3iWDrC5Xy7y1
rheSL7TMNPqv30a+wcuvxTfhOYOGOYLe+6XT2uJngVSQVe4qmvRtAOu32aVQdt6g3Zu7ixJm8LhN
JSn3O+HizrIFXgzjQxBHSGZzfre5ndGtbUUqkIsUnTwMS2R09AFtb21LK8JXnOEhQSGmvQQA1vFo
YNBQRN3OlFUFtTmatXMFxON2x6CNNyPF+4msxxguISE5FbT+urzryy6+9NsivRKFX92gDIAbSPeD
J1QtcuMjTVD2xqrm/E8zawFVqQPwh5/hXvL5hvjr7Fazd+5mEM+k4/w+m4Fb2FoUXd8qM8ZcDG9/
8uUho+AAImP6lkFKo37flzluUXYo5Vsku7G5UWkEWRbUVGGp40YNkkoPx60t7BD/C2QuzMxQJXbZ
xTItHR0rwpjmJPAFMaC1Ww4Cp55hZj2EZ5MJ/1t0WxbpKs4QNXfGSF4iHjNd6RIeIzKEH7h61bcy
KnLUAwEarJ2f4gMWxT3HbsYakSSzRXB18fxTGP5Ee0oDKALwovh02Fo9EsNFmVD67DaUgGzEAzDx
/RN6NcuWxgF2tUHkHsbU0PrTXF7hOJT1nMxWbJHLtZS9Kesz/LF0vvbsSl0ZU+Bbh2iuihhj6GTy
T4iv4hvIy92fPiI/csRwMjmaSdrsoG5EN41wmkODwq9SYJ+jaS4fmeImZ0HIyM6nDvgC8aiC7KOg
FWNHdBCLXX0ugtb9WNmGi71PHX9loUzfoj5Mu80SR+XO7Hk82zjsCASOasS+lhyAxqLCtGGMlxMa
dBIHZ5q77iuwlred3CSqHwzXT7LLofShStMS50HxIIewMgMWQD5XclfIgr5r081Mi6D5Yr3CJDrD
DHoUqK0yB+57vGEiPnvFzkfbWH804sGz+bhZCrV1VnPhHzCGpPhZsNog44cHVBqgJSZqe5vd3nAe
lU9TuydlqIaPiob9HcZbPLEVM8ImnPHOILVvEUa3oEorRQriMIepUyo9TLEkI8em5cl61sJDJefN
2Jom+PUYjCwvpEs8+mxgy0Y7fAetdem2y4xXXOiOqBESE4QKMzV2owKfu9WpchSgCS0+VyevB9Ex
HPYh6RSItJuYvADFG+oTAK9H8bNyV/KJi7Wg1CwvjQNlMCAvszITD8rUOTREPQVXHaMI9NkoT0O0
R0ERIfXr+DfRgnHmZkgofACx+ReLRHN48F1uTiM4qdHOaEy+ia30Bt9rtpjVi+nJ4E5W071wPQ71
BGbG7bpHUsP5V6HLIYrsFBpP5bdftX6/3wbau69te/64ftqCpA5EcMqZbtErUID0bjLfqrUWyQDW
mjcl2SAXUTRYN/0Cijc4VIYzyomHwcLAdJ3y9Qnthp2n4mElM+E8yLRldTebBffeKma+FK8kV8ri
of0KRjjdp/pPT5O8KKX6NLMBF0ONnQe6PKq1X5MKIvUpzQBbthMU9vu1UFgyhWvT6nMiJur7tM15
tNpNdRJ++pUQXMm90O5mldIO3prn6VWhedMSW1hdsYx4dkJ/2rJS0A/Qi1ysjC2mVRThlR7pulZW
fyLHkdN8zgSwSygCqvQVSRwqb65Oqm2YQf6YcFUjxC1lwPrbrgUOqQyMwJa0+/rU/KyuJ3MaMPti
XIeK3yFBDSs30seda8Y4DNmJa3yMGbHnR44dPmCNL8Oy8Y1yTPdQw8MvuREz3SzXV8gKXcaAw9To
MoiTp8O97c53RvwUg5ZnVIc+xR1/DUilbPal47K3VbpVyWI4mtZsURjoKbbHk76BEiRPfJ3q0h4M
756EK0LZjDjn0xLGp7FvTlxSNKnLiVu9MYm0ImPN0W5e6UC56vgQ6q4ZaRox3t8hPaDlwSTZwGfz
7T2ABx8mdFnAuPNxzzqIzER/JvIhzXziQTplYha2epcRxeI+xsVIVTrhfk4LoIHjLLeJZ09K7gqC
EUzKNL9RBbxhtacvX4wMq1L91uedBSBHSMHlOjej3FcXKrR5qgnskh0pj/o+jJSgq7vlyjadoCs+
En7F+2oiUds/UQzRfwdXTdPySdaV6EyIJy8hG+q1QY2+t5qczQcSb9TeBhMw/smv9ANK0ZQhbqxC
dVE0VvA+IbYKJ33a0RajhE5PHX2SEmFRRsVbxs3uI9osmKuG5pnij83RNPl4xNnaM8gWmKVv2Oex
miRdsP7kRTUvurJGvEL1ZHBlMkOlYgdqKkD3teFd8Nz7tMA2exgiWtSErdvcjLS0D5oY+QCbksfS
6Spt8Uee01oxrsfmvJisqFqDPLYf890Xtw6uSuEb+JWKgilxTyejObpNPUzBLh2tfNk1+uPEHt8i
S0Dk6r7jfS21wVOeldO9uczEpkp7sQ9kyVn+xm0jtqMEHyhc1rUTUNw2LpErLHn0lhlmoXESMhQe
B6mgRLgQId2gz937qUESSh6QdjYz0Eo8OqgIE0LnwETKCQ5nDsULv9CKHFfA1DEnAdbjp/M+Fuqt
ZYqRJRJm3OhFr6skXfe+CSTnWEUYHsaUIpFuyUnEQG9asCbWG/C0F+nGfdCurOvG2kSafbquXdIL
ONZWBtUkk/kLeEV4t65PxrHhMWUQgGJLOdm17H2WiG/2zQWWlsM5jubG/7EgyAHzv9eSOCWUnVjv
GSnaxHzWLrhwRx7WVfHEByW5ELc97EyPlirhObqaF5y1RlJtvbLEsaFzS3aiecmMLagGQ4jG1ZZ/
if5Cxqj5lsRe5NvGGflvM4VQs6P3tG4sBxIYS856cJldjzsrj3izZKg4YeDpkLpUs2jwt2K3txPr
jSvFckenzqJ+QhC7kU173QEdxv3FrgolN5sEFH18dyl3yZYjr40+gEj+jex53NZDx6ZQRQ2Md2X4
cGbL1aAw7TteM1vNXJdU3On+yeS1plV7H2iXxAi2Lw5b80BywSicDp8Yp5nIoqIWWt4Olg/xtuuH
Mn6DWNKsTkSlw0lfCQyuj5aRkx+dJuhQuABGuD1FSGRkAWLmWlt+Tvr7ymC8dQifedv7U/EGnOzP
2AhRBeFUeeHmEPhXb8ER9ur3iJzFjRQq3NjkB2fbATEiIi1AMDxjOZHmBA1zx8gzoEKZvfdZyvTe
TWp2ucodF6I8+xTUFM7KsIlU1RELNRWnpK7Ta9tpLQsprFuc6OynixLP/Hmb13VJvqVdfQ+mnHph
hTcweGKFNa0geXGa2s48K735n8lOYxCJ5JpGu3cqOpi8zE9GBWmeTARQA5WHo/E2Skmw2DZFzf+q
wOIm2e4y3TIBHAkqHdlwmhX2HKhxCl3SITQCMYqwe0R6bGx7BUNqbZRXsvNoB7yqKFMBikws9W7D
BSo3mirqAycc+aTTepiEMfv24iZVRlKx9mfLghpfY32GW8S+vQ99zddbG8PIjMr6nOdpzZbXsadV
3iTDS+ZpzQUZuZjKBZFzGuvAuokQeeNa2LVfV3CYpD7nRA/Gcy09wflJBgurtYjYrVbe/MCVt+u+
GaQZmyMO6/Z+ZRYgbWNTr8PAvyoaH3+7sGZ8NU5O/SkjKHNTdex7jeIV6jDQPCYhYVV4Ph48neiN
6I1Mvi29XXwhSHb45gweSIlb97xxiOKQwGUquDKeKgykWb3ByVwQn4Sjt1xMeaJhm7qLlv5m4xOU
fKzQYBxIIydL1sdB+xFsxnrAl46RnRuwKzHn4ZbIFII2QIegkyg8DhZvmL2HmIk1gjcAxdUYGy2r
3g7Wktk1i+/4jWAxQ4yoeYiyQvp7b+7EgSvHD3HTT++m2FuuYkKl3hEame1a3hB2Z7qd5cCBqKOZ
vIIouNmpjVtsBSukrktQ+nu7sacLEbnGn31tu18hCC/fiBEbiO+e2vejGDEDp64STC60upmi7Jgz
XPkIV8LDgDoMicVRqkzVXlWTwhNoSm4SCYUtSr3kQ1F30VuPGh8BTZHPu6x1zePsu/NNYNchphky
+7NSM7/JLc2kpVIug+h2KQ061tyMRhDeziSkuAn+8m///wjPb3zpLFoV+Ar/vRIOtAoywOPPQrgf
P/MD3vHNP5hpgRZLDN8Yb9nMa34I4Xz3Dw+0g+EcqIMn12SFHxiPzbDqB6Zjm3/YDKoQvxHKY0E3
/ieQDgzbZ+MhNHekWfCPC6gD6whGxPPZNYG+pU8nheGDH30aM8QzXUugtifNjyTFvW0G46I0e/XR
L6yP8wiW2Mv50E4Dkxbeo8VQ4mSPxXxq82CBqj+6p6DP8mMzm+TTG6pEhBs032ciBHZVjNqbps28
MqK8/gxHz7w3BOaoEPD7nZ1zktQ+qfIhaX37PpL3ZHn6t0RV7TK/Ky7LETZAN0BOsEelcOASYjej
RD+bXYP/Y/FmboW7qfG4IJlw0n5ty51LC7Sr0PtsrXnsHwC8ydKbp/BEpG8NHdy6GxfbPaI0/+A5
Bc5q44jZb5HH1x0MgMvU5jOZZpncYk/Q7F3DU7dwRPdOkr/vJ5J/7YlqXnnuRSGHx6pHRzTYw7hr
nHr6kvA2wt5AwW9jokrBrbyj25Ki2TiNPI5EVW1R/U97aEVfu3SyES+LcJdkxMiTXvcogJxwHx3O
qLaLQ5FwqKcL1dHCabvnqZKILMv7QrWHLp8P4CpvwpmMw95Q00VtB5D4ZWXdB8zOPnaDW39wh/RQ
BOPdYnXFfcZg/yrJfcSvqS+zbEtXeN3UdjTuhT+YWLyr7GO/VMldZjMusFuj29o2M+lNHQ0Ntl9G
+FY4lnvpZPOC/XTh0k13nroK4zq5aap8/BgGDBvo6OmKChunoKrqIStUkq5wYHdtR84tqH3+nRxH
or/hVUWbXAzuRWfjdS+TVJLjJ4f8fYnU7JLTPjiSjUAjUXJ4bBbk7aj+cN+8ohgkfSuxLW5eIHqE
zL1Sm1bU5bkhvhlfuMosz8pYerVRfvlf7J3JkttImnVfpe3fIw1wzIvekOAYk4IxSKENTFJImAeH
Y376Pk5l/Z1Sd1da7WujzKoUI0gQg/v97j3Xp6e41PQFq6myexNZ6mYhHboXk59/9gV7xWiOk3rn
CpoCcmp8nwJsHLu5yponUj4AqT1tjNIRS8xz+ee2jVmwoddkCXaQ1dpXuYHyojcidDVl90NfJBhp
EmfeqQzNaJ2IINm93qK42bhEncSrIE27fF2yxfzasWI7GbY9UBCleo5q1/B3WDV94AAa2xHMGXok
jv1nCh5qEg78SFY6yxCZFE58wI9Qvrq0+RVHl4aCfCPJrV/8UgswYE1Y1XhozKpxCbzbC99DG5T8
QKufU7kru6zeLSO9UNdZQMr1d8goDPE380zbQoxaQTAs7ctXCrSy+0U6qB5yHQ/WYLff3Rm/SDw0
hGf0O8vjvA2oGdDLLYIp/mOyMv8B8edCc4zT4JG1P9q40Vc/yipFqXOhUKjcoYjbI1QCaJ4P3lOp
d1kGt3/x6RD+UZZxLk7uyE0kwki17MxQjYccfMHn65mGsMpvW5NwBCiyCPcmm1FeyBw0D6ydIPMg
1hA5XGX56oST+Aj9KWt2feX4j53LAqvR2zRrpkSs62i9QsgltopDi7ve4NRnA7QZ3PR4avclTcbv
vZ9m97XZeNTlecuNhBJ7iXGUXSZpVLuUM7LY0FAefw4FHbSTW6XZpo4BOhpjwG/0F5ZfZZIaT0zW
x8Pq5c2TxJZ5aEpdvaK/LbZPzVOWLIgEqojrfmv1Y7Btco7cwtTk1iKDFG+8oITL4CX8+GFaEoxd
gBXWlT+yIHgLOtq5BLDsLUDbe1Wj48rlA5P851HS8DG6zec6CyhQ8BgPBHeiHx7MKfmQjmYBMwfx
I+9+EMS4CUHabHroNbXwL7Oy9zakq95bX5NOkV7ECXTrefzANnZ37Ns2ol2abQC389LzHBs2wm6G
g5VZ3sVp8xdl5Xrtxj28sIIk8vzWpmUQY0xWLfcZu/BpziMVN2e79uMPrCjnB4s97Z7SA/ASU+BB
2Wpw1AWUkeyWFvqA3yIKjiMFhj1dJ2lkdNZ7nQDqlOI7hd2M5dKsvcnXAQ6XoDrUFu63zmICEriP
PCaBUI6D/QDHKn4zEvFJGcE35jFwMWtVwTYqwUUu9bgzKhuqkFrJrAlmBNsWT9nTwChrO6b5+l5R
EEEYsqY6NYV43s9PdT60lH4UBxtaEiXdK19w5ln7WQ4IK9NS3Bae9eJp85sfylMxL9XJREc+Yjwr
IjMY2t2MfrAB1XVuk7XdG9RVShMa11w3mPsK0z93nPgH9l9MNsb4zbQqiVAucREtP+ylvbRZ4H/P
hGZ6Yl3+7HtGE+FyfO7ZQ35ZFsPeca0TBrSB7ZgD6bRYhf3ZCakJ3YwrSLnZHstjkq82VE8C9NsV
GngYP8mKqoelj3d6g3ePi3Rqd3YyZv2Wdlp6Ouq103ANUd82lndfcs9/5LRidubFFlW7i7ODYleD
FhqMnJxW0UaOwjKlLNF+B3hU7ABHUhhMWZzdtl9IP9DCGygUGmv8ZMbruAXvB+SKGMgBIvg3Rolv
MrUP5iJj2lhR3onpwrGzp2LbOK5x1znuS7zUJopCTEoYq84nVD6KURXpSibrtxON3zsWCcE7bVvj
xYdo+lKghbOGICAEj9MDT9LHkwuJKA5mennzl9wfGCIoB9YDxI7vfQfPM4RfqyX6OGpGY9zzTJ/2
heK1CaXXy9qb9wTRm0fbsWeo4pKVlZ6CQNAP7tuxnT7X5lJ+noRl32sSP4H+atlQtrpGyHMNd/I+
A+ib1i4znKIKwo0358ntOPeFdVboKOAU1erdi1AOe4j1FbQiqjN6bzYA5zC+KthvgyhvGnMbd4mx
G4ucykwX3tsAfJg9iySguXHWicfgPDT3TWD5Z8et4l0s6dKIlYxfMef1FxLsWb5blazRZ8LauIdG
655YKRQHy2zkLpvLeFtObkMnRDf/qCshHixGgy9Tl03HFnruR0+COIZ3UkeEvakv9icVGU7Lfs9f
T0XFKqwaR+NsNtzA4KXIYxO7atsCJ95CWIr3oEwD3lYpCemXX5l30T7fxdNDgS3jrovrbs+YoTtI
kcJ7moqYUtDubm5yUhbGIRGJx7h7fcu7rmmjvB5L0Em0XK8WgMksVeW+csx+S3ecc8AAdUdL03Lo
tIkFEczeu6UaP6y6Xr3AMMyTawweFgojniQzzmNgF8ab3Yf3FmWp3yc/YwHCznMftl6yH0qgJIYN
Nq/rsiwaupVLHAf9BuXnwhO0eah9lMMWhitmo8l9tduZqoGZbkN7fcJe6lMZJaxNHwT5YamtA1EI
tS2h/ZHbSb7LeTnYPY+8kUaJ3YgquJvNeT5nRPm3Q67i0yTj2yyRFwcwXeRTCnlaVm++ifMA4GmU
G2lh7WCwXsKCu6t147OBz8Zd3qal1R6KasqTR9vLqW8UeDoTPdR1RgQxw0h4JCTShANBymC5WmqX
+TSz/l1vXZYq1E8nVeGSDs2pwgw0YMjFo5NjmRiHoYkqL4NuppIxXb6lRTCNzsaz40YceRp+nCvn
0TDDcV/V4bCFCjU9xf667qxlVfdJTh1oPrrOXe+un+RqU7jaepcsbKj3WPv+koa1iMrQZfrtt+5X
ut0WkLX1+tVSVn83VbAVMmv83iWLgOkoxrtgHO0IgrdzdmZ2P0BoEMYJ2t5OvicvCUsVqm0GO1oM
imMDM2YgNORfpj5Z2I53DrjcGMsl1b/0lZrmtqASiVKgDAGBblkelYR55t7BLRCEz6HOIbuFc0PC
G35amb/7Yho3jqy6e0zp27JxvqX4SyM87OF5gQlb05KlF/0Irv1XE6blu1+4NHEQMGYdT/0vop17
6vLwyRwHWnWB+K5GVIx9cVrXOIBvsNIM5GQdRadY+j4CsS3vVFp9YwOaVLtGyIFiqH51b/C+NxHQ
w2+yqnjqG7J690dP37Pivt8PRNb2nWV2byxfPMZnjDb6OERttq2LneWUEeY0vTJiLe2zCbkw8peV
K22op1dvmIYb2dr17VqOTKOpJy4filr67pZBS/q1lop28DjP5n1lERrhOdj5NYNF8pubqQyDdxBs
3DhG0syXbEiCj33H7HS1q/rrCqyr3Yyx7TAsq/2w3g7mVD8DZmoYeKzBTUw99R4H47wLrPWU6ZB6
O7HJolmkuM+SYXpjzk7fKcpSsXGpMNp2eT5BhuOXP1AwNT/kDTyGTZ2F/TNhXW196xtZM93esHru
14UR37SOBZgnunk7qcYfqaqqo2/32ZFBF9UGRv29mGF9qCX22T6q26KDn94mXXBBdRo/JGnfXmC6
rlFBKRmEJqiwbtIEuy62sygPg/jMG3th48c8IkybvZFXwan0wML9dCb+W/X5G9WH1JL2wf3fqs89
1T/pf2y/sLHN6l/Enz9f+qf447t/UCvgYdLxmCIIT3s7/yH+OH/YlHg47NwcYmdXXegf4o/3B9tx
4tcsrWzBy3jVP8QgGzUJ7x/RPSQcGEr2v6IG+eavHijUIExCNm4h/JM4oHDU/aoG+cXMzaZU+XHu
9QjLCosU379KEB/E2IXsa8fWbJj1+CnMUZhozol6qhCMzqqAFIgJztfeXueq2PEES+TRKBsLDm8L
UcbEGsQIvMrwki4xqkLbMK5qXKbkvTMwpF8ErBzYovbpp6Fwyks9ktVSdAWc8RaET/PGvLR9a82V
MS0QblTeqbaCWysVzpefrYmhpqQ3NeOlzdCIoD0IfMTdjpor/ZJrIqPIcQMISfnYQBgWllmrt8fA
5ufLVV1n0TFfOjItJz1WY/TRzj45CVEXzbkBUhKAkfNxUlBAD/Nalx1esUtWfUWMOAwSFwCyAzhw
rfq3ANmZj4qEIJkeX5roJl98ndpoGmM4souyX9YJo0bNOuWobJOZMnQzlH6hyVFXQ8NPjAu+QoZK
2EZg71NHpN5zVg5YQa5oEu0XsGOirJvZ1kN8RzezXA1CS6ILlIaEN+BaTHW4a/LbMNFoZ4M2Rg22
xz3MC2c+taMDcEFhk03KTT57eG2vGiaTpagDVLUGcnDPuia/DUiYQFfMAPTG2XiyG/I54Jt4zc9Y
O/xExgQVbBYPa5jgCP/8QpGmiS8lerwpBv0NX/ur+EqV+oQHAc/BdPUKz6RtqshUTMcf6dvkIzRX
b2RLLxJ0ZVUyzSRkwrx1AkUBPPOadZkA41AqbwBoOkjyO9Cfiyo1P3aeIrDBQ85gyzutP9JY26rM
sQ5fl3K69Kty90udAtamY4LKBqHyR3+klXlzHQHhWMZZQSPbG1RSfdZWnOjFjF1gv7S6+2uNBX9S
S8N7S/WI5qoApVfok9+PnA2MLPlmQ7tnJHclPREmwCgBCIThd5soTj5DaLfWKLj0SPzwNEelSHam
xk6laJ4T9/eZL7iBoUL7esiIHAMdU7NzjUhI7S9l29WOtSPnm8Vledu0dOocabdAUspHpl/sM3jf
2Togk1Ra7LAZPOG/mCrOmNgaMPDODr+yXvVwc9TnCb2a9HbqirHABptYUXz/FliKH3YdEwOpwI2m
x7bLiD2kdZh5QaeMX6+n8LXRa6FD/KbRF/vV1BJ7QLomW5t1rgnKawa1WgWiWkoWZ6/JF68/nRM9
o1l725YBJ8x1APuzf+inI0nPpCD8cvCulmppcuPIrEy+XSd17GDwmONzYsg8NfGrQWiL3gQq+3gy
y6TalrDAIO5rX90qAiZ9qcti6+qF8E2SVj95WdLUALUAQxugUG2jYxzD8bmWhV6L6BZyZmyVBJWm
10HdpD1RqwRxvOmvAIkG9D8KmEEcHBuNSu0P+TXLZ3Rq4X7KpicyiaEePbejXvxajAeNLqKHijqG
uSk4n+y5S6b9qphX7WDjc4WJruINUaqGRCSaKb0sam7vELdCcFsS48nCtVyE3J6x62FdqaySnwM0
ESNBwZQz76EZmdpJ2zOx4whSZUGuDm7PRqSFfCtMnB6hpZJD3KewtwgR3XtFCYEpSKlcfFIEVx3a
vbhF2isfeC4KzigjFHxRpTCs59jEmHlOGh/SlV0jqJ8rlnCHqzN2cATzU9pOumOprRUqA62ws8jC
23TTO5zgxDH5WjuFb8YEAQLDqdbenoHZMjUVE6OwDtj8pjIbzhdLoZZdASgTQHVvc50KZhpzVVEY
jdm1almVjaHHh4Or3CxnJ9cNXSKJ1XtS4H/IUpezO+RX2PrcgzRt5TdOi59hsHw80tdzHnctLyKH
wbtk+Mifg+9hH9MuMRd/Op/zanMbJ0v2j6N0SR0wleP+dnWLl6mtz8dQS3mtxCtk2Brg8POWBtuO
8Wt79ae5Mar8KQ+UNKgVcKZu11qG9cHxuLrKkhk9u1gOrw3C6nrFVWPgvE41Gb/tLN0u3V/vrJBa
iCFOuFxfrQy47uuUAEH66F7hbaWj71LWSHbeSZm0htqflg+yerTSQUCzqt/rdA5PXdvqh4E09cM5
1iPVq1VtWrXtqWT9QAdiE7TWZk7T2qJVcEmXI7cfu8JlkQwsITYJRG4Lo9oa3lQUieLY9WM6MjuV
heXjmpffsdSXPhao3kher6a8uqdC7kwrEldNMczca7kmAYpyi6GJdRJuvrVl5703dfWKv6U7h/HM
qn6zBNPMOsTunrHfnJpQP4iUV5fPeJ9bWg6G4INV+yYSRjfaeyKlmPdwKt67po0gPpTJdgyS9CXz
JX2xbHc+y17sDIEbVuEk3na9jyKRcw1shsqqjOnY90y90qFlJI3cE3+AANhsw7D/WKO6tK2Se8Pz
ww+tM27yiuYOgcv940IXpaFBaJUXnyxGENxVc65wx2N+bZuDiFr6zSPhiZW+EsbgWH+lk2/bRlRH
y5IJzlSnpZPDKex9UYsRXGq27s2BuIBLaRNQfn/CayFq6mT3iwfL+xiyuumYJgzuzOFPw5vedtaH
YO79s8K99wjLTR6z2QD9Xk3Wi2ONzZ1hevUDm6Dg7CN0RaUFDM9Lg2aXBCgAG7Od4UIU/nADDt28
oxPbtDfKcOcvpdPkL4tfvZCklOVtiUD9KAsaWHAsTMHWWbtwHzAk+6GWLvyaBj1xoCmEXc9JtpMU
UkRBt3SUTeTh0RzlGC3MIughb2dqi5ycqnCyvndBl+JV5nh572Q66/06TDHP8cwEEDm9hLpoqsj8
7uDH02d6mjEe5/7XBE3kkrooTRYo+r1d+GD/erd7ZIOZsvypPdSuav6GKeyZxEq8sSal7oIsXR+r
dXG3jT9Ue4hoziEOR/+2DTNnl0j1LEPkS+Q5VkY7VcnmjiQstyji5Qh3abtLWDecB3xzZ0Fn3tEN
G3UqwsG5bezV3HLQagQ46T7ROdHAt5XBzqAmAeyGdx1SFR8cmQNgC87GWlgPPAQQVh1gx4ShvVNJ
R8FjAoHdru36KAzVHQL9hED2RVxJ6LZxC74w7ODGm4pncLttF96tufs4ZLTyACkzL0WXB7c46/sX
MQvjdqmYVdLC4fM65qve134sQ9YlQqxnyoElyPG++ZSzfNe1qxUEt7yij1d0FCrSvWHcm/QQbXny
+gxuHQbGkPRhAlanicn3F6OoPs2G7hW1/FJDKDu1NyidoufMn0waPvrhYMY4411U/C03/yRa3ZIH
Efvg01i77y2R3p3oLV3Sa5b6bmWdlryzv8QQR2UUN2r+xIoYWJXRsRLMzBrXrlngyHS8Z1xf+JGT
uKt2WWNR6IwqfjTVbB8oklkiJRYKeCa6Q27TwfCtTcsgLhy4kQQdx653keamorR2iVt2C2txqOb5
JUNxZeCUV0559Fc1Ju/c/JN9mtPqvAZWS+vBSJdBkuLJwhNmx4xNUoMbU5d5x6AYplejUAI3u4cR
nb4IK426tmcHwkzO97rmLlNcFxlDw9eWWc9p9WgjCCkT369rv+6GVLcd536GWao0X6ZkDjjFycc7
xjlz9cKPGykkuW/EDZNb5OD7dOzVR118RGgpuPOKGrYfq4GnahDmJ0pyvG4DASjuz4Uk1vBRee1g
4t2hlOtsSGsVFCYhSOzJnWKNQoMyWDklbNzih7gH+Yr7rWEbgvMpeEOZxWkdo5ogxxvTYtJH7Vrd
ah98zK0rw5LSAaGdKIOhE+0z5mC/BWnFUxeG4eLRRRLYyd6fYre6kWbH/180OtpvuhUuvrETWOvc
gTVoeiUz1ZNiIeIRzh5oqW3L5Wzq/N3V2m340MQqqW2doW5w/8uO/8NPgMVfOby/5myuW2dUsYDo
pi101kb/97+QJYY0pgG0z3J86bDloqpp4DSuDuOmTw4pFbnHaM9qpKGOnHQJBUl/RzfSVYd/CTBd
3wGDar2H9wObd/EbWGNKPatZRZ8cXeIbOiGhaIAdQisW95ah0oTFZtweMjtLk5u+jdd613oqvk/q
Hp8Vkb57h2b48V8/LNpRBm7DQ9fwff2m/3JYanuImzR3kuPPWOTM05/edCibrMgwpvWZYOUzVBAd
ImNM2rd//qX8lna7HhN+PfhoiAUmB+e3tFtNaGioCSwd3QXfP6X2cml54sigYgBQpYtLw5JNavS5
8GPjZOnld33FNo9UIYsH5j1jAUaDqH167PUOupVJnf+4OuunWrsS/+YN/88v0aU91fUBcJmmb/1+
vMYwyQzbwI9TxyNdZnTHD4o6vEIbA92QgQ+GTyr0ZiW/UFyzXGSPVnHFDmfN3F2qWv5NxtLSms9f
eS2hBSGISRR0Ip+ayutp95dv0HC1dYJ1A5UKxDA2nkG66Op2x0XAOjC4Vl9foyWEizHgaRdlPUGb
OFgdj2Rssa3eg3Fk//mhsv+3N+aRzvGIpRPe+72f1R+Z5FSdTI+MU1ihJg17r2ETYuz3Z1ZFtqqf
GFYEzomcCneMmbRJcR4dMV4GZwwVVlSCVqa5sFt2rutiq2cbeyUbJs7K8j1LFGvuWE97YHlpT6nJ
lW0Qj2NpikeWxgWEwfefm9Ksgrk7rFoFqJcWt3eckQwZc4ymeh335RpIrUlpFCjJwEjXv/mexK/Z
Z32qez4pfw+2BRLi/0A1ppZBzG/0jYOdutwDRbPC6QgGvdW52si58UMFx95jPNWCvu3tXKW8rSUb
1qc59Dhaia3RW+5qaEiow79ysPhzpmcj2V3lIVvoztuJco0ZHOsAFqdJUMAIpuAx35E37o4/0bsM
bxFvvGJhrBywIfiZuP63Ev33SrS+rf+dEh19KX6vxrU9/cI/degQRRnxWV8z2ksoLFyBf+rQlun8
YTpUHpsAAH3+gdj8pw7thH9gicbv43jkNF3zr9W47h8h9wbb52U8e7jT/is6NIS8X+45RKx9BxY/
D1KBw9GxfscROGHQKhzQ4nalMCBZD5lKsBlEjTAxYag7owfG01Y+nowxcHO5QSRf31DPPGsrMuuo
oKHcxmjoGJ2NiiCjbLY+Cam7JqmPaWcP50DCAHfK0Ltphtp4AjXUatHYuOmzgFWfU3lPDKNmKt7D
HvcWRYsHq5XNplK53HpKLWzhsAUJJNmasWVsH3IZxvhnWmbvbnIsspQoZdWd8T8TBZExRkP5MKsm
0vfYjVO11lEqyC2EI2ETl97ZcuIITTKM0kS+Dwi10ZC3aluNXb7tyBbfMamHON+bETsuDPs0zFFY
YOxYWll7VKj14DYMk+tEHAy8VB/DZcx3qi2yiEbgXTl3D12B4YK7dU/+rkcLJQZJjwvhCLvy+P2V
Re8mni72BEF4XNSQXWj+ZBxrWSsiqgi3U7NQZ9+2I16//KFbQoyC1PDtIGRaG9Zg3EfNFi+J6dro
u3o4WA3zZmxKdWY3dpdarP1Yl15Cs5p2fewfwmo4tg72v7gUJCdCWEcOW0kqYkzuw7m1pWXm1e3H
ZTv2+kO0RR/1A7mbchmSbYcfcweF+2uFJYRay+rc1lZ203bZssXgsGtWf09XQbvH8FVHA4aATcbD
dyNd7xjSsdkv+B+CQuAUX2PjdbERGNhSujuFwLoBJDHvhUPDm4Ej7iRYxTxTj7eelBWMke9PEhus
5e4F/OZIzaYT1XjQsMckh3nAwynRknahhUFwbp0bMiAnRAWoRa4to0F1Ew2FySG1MZeHkm1LWULa
zuVzo7zXYF5vc/yIm2T0nL1Rs621zDU9+G31ZYVEmMveOeRN3KF8Y9Eww9w4SxF+d1BtI/y2bqTD
V6WaN97EKRF0yWMI7HaPtx0nWMKyi2wDcocFvkCVJu4/9yRFbn1enNXaFp26mY3iK/aceTenQbvL
iXYc3RrRdF0pKTJKzoUM13rkJy1AqNUZdg7xqS3qpcTO1X0yVF/RFjvHkVcramRgjB2sgG+wsUNn
7+VVt4/t/KUTXnJXmxC77eBrEioTHiGZErf1jGcAVZSzws5yIr/Msks1UmoLP9pEdsCC0WZh92zW
tEnRDlJcVmpCIqXWOyyT5T7IYU+LOPX2KxufyMVxvatnK9n0wjA/ZF5HL+haVDuedqkuChZR2ttA
yv3cO1lsY6nKDsYjE5tT747ihq3JEBmI8i8gvziKAd15Anlj6yXhFOHNkRvT1fY6NzdfqOI2cclZ
HleuXPd92vpbYgFMStaifioMe/kQs5s6W8ghLsFyj5nyZBQpzd4U9qJ1eFvqq4qdvahiz1vFl2PU
Nn/RuK3hhh3ocbpH/PmajdTo5jW7wVH64Al4rEf+yvFsmWSQGSkx/9nmjxmnZYSh0T0z+key8fon
6oJOrIm9cwDFf+N07sWLSSAw4WkosZrBecGejRyHfmQhw29DX14yRlpMBz6UhPShnWfWgbD798pZ
l33ZwfDu/dts4u8rvz5MHjnL2qnrvZ8YHakv1UbYv1luQR/cWE72RTYJAeUAFbkh9kM2DONv4RuY
+gYMjmaApSLD6dXVklMq8bq7Rfj7oRJfQmnTrpvlNl2jyn2KRZpsKz/c6Y4wk0vtMDvy+6iQ6Px1
iSkDy/GClZZ1joOSSgLcxbtCM/aWHqfZFFbBMaVZrCnFZ89Tt3ni0Mjszq/BBBmeNu1+S92Ad6Kk
tH4Ow/EjNSvECFv/u5dO03aMsblNSfksrOHGd/ruvg0EhB6KDl1QC8x1YDqb3YcyjWsS+GmwjaX8
0XW0QWYhpk13HZqD4wxZFLtLvpN0at8yiaIEaSY959pxeCxzipvt9HO44A5ZnOXYlLV1g0902I9i
kfs+KLWBht9Yr+szYnH2gS5gCjF5CM0GDrdiCrmeraTcd4MLDL9yn/Q0LCJXnd0sUp1A6+GPGG1j
kyBsb8qUx0taSe+tLOZPUzwMR3+hzm8QjNeSMt0P5G8Pcz0be8ZGiCvgTUDzjx/MxCfJ4jj6jdP8
K1W87V1BdWl8aaCe7CYvw++YTRtuaOXJSo2PQ0iFmTTmdzvDamaXw3AK4OJyr8k6yMqxd+T+m51p
k5wOicFdbgqY6w1dUFGuIOxDhm9/nyA30dCFdZTQknVI/PzjNOJ4WY3geenVjSrox0Vv/WEbrX8m
GxZrqWndOC3+S3iTwc5yKvMctIzTGjo9MVc08b5Dcono+Vvt+mvJurh/geUeq4Jz1gCKeJwnSHzt
du5l0EyvPfs0GnVzCfYRdCZnXxXQ9dmF1DZDIir0RUaln6vsoxQN9qut30K+e7EH9o9gB5aFYHSy
cxVhWuRNubYT1QrQcd2L7VTIPxRyzPWKmd0elR9uMZzAptnUeQknkF6Ktlu77u66Zvz38vrvltem
E7Ct+r+X13df2LJ+qdmtfL/Wb53e//P/iZ8v+m+Lh4nMYXoeblPTvq6f/1xa++EfQNpcnBp67QzT
7P+vrO3wD+wgRMZhnVH8zvr5vx0e/h98n9TS4xghM+Tzn37rtfpnPVe/UnXYI7J+Z1hJDMgMQxQZ
tgS/qDHmkHcwPdajn1juugFiWJNiSJaXyprHbZK47t/sSvUP/EU8QMTQ0HQXCrwdsK/49Rf2CMe9
gV55JCrRPZrGOG6vzOa/fAn/i/b263bh+rHYMghM1q4uXxC/qTy9S6IdUuJ8ZBqcHSbMrY9F041s
S512ZxoTWjMrrggd3bgo0O0v//zXu+GvVCz9BlAgBAlzLQBybH9TuYZhocYXNBZ3aI/B3DylK+vr
1DyOFA/czgK+7kyWk1xy7FfsL2I7hnzR0oG1VabtPjWBy/KkiYPlTgH6pfDdoqs2WKdiT1cPf5ex
JZlju9RGh7nNPfzlsWIm0QcLoNR+KXCIBUW0zsFKk687bmP8iefKc+WnOJPLgZsU2k2bWAs0V2kT
kPGEvx5N5PBn9mHtfTcV1rOYyZn0SHbnyVPtF8L7NEirZlwwrfGJxrocX1kDLAeVzzX1eQgFYCwD
i50BHu80NpvPaQZ9zEpMXjjNYA2UnOmc9Lz4wsyk6qNRYSA6aYpYtU142Ft65OvYB5GMfEzTV2JH
07V4xggSRP7cpA+uXPGPO2FHgVMitCEm6x6bcgQCM/pTv817H8svDpY7fJPZMWZzAc0n66DYC/mo
qj4+r4M/HwiLlifZr7wdux9fcbeMrzJfvSe+HYGH2RTkAgiQD94svy0ARbeJb3EOkdR6SXucHwNY
pxYPZW0evSnkGpq6+Gz3+Cw8kKJHKdPlxzS0y4vZ8ZLF7NRHj5v1LZInUacElZVSLPUx76f6dm4I
9VZVwBEBj+Dk7Agno9p4w4pttixbdm4s02nLYo4hRXFpvTTEnI1bORdN982J+Z9JAbx8S7gZedOY
cXPWziC/zWyVXwKjXzBHDOWpCfhyF59o8jyAnMc8XHdsGTxVnlpFTTXmziKii5WkNnGVC6lRMtdB
Ku/BcrnbEvDp98JczE1Nl9K+gsrBTcNqKA+S42sMdeQulCM/ytZr8ipmgTfziUNYDfdxoS92Q1Kq
nJgjACg+i+fkYCNCkP9jAU1mM6b1+N0qsoUFpXAoeeWbiEdw+ZRRL1Fl8ASMynbguFJg/MXHuYs9
mx0vdaxGVpMojOOLh1fhmxua6109pcuLAAVwqOG2RmUni71R1P07RbnWM40soGOTct1bBsdWJXyP
+aAPtT5Fy3oevy8dn34tFkFV38o34WAPOTAPXX50mrRTJn58LlXxNoHBPKdZVz0kwQ8TZy28OaPy
GLPFBBZS5X42WZ99EnE8vCaCc3MjQDkehEmJieOUn+kdG7/3Ds2vbe5yUtK3A5yIL8rzjX4fS6d9
aCvbeQj7yX0Y6OF5rjOFC8f1ms9oH5ytfkE0WcTNZ7tyF3KKBuPDAGo4qL0g3Abor1+SwMdsnNks
jsMuLKLrhwtSLgJ8SMZlXtqaCtIsX+9Y66iPrTKKy4JLJ9iMeoto9RYFOuBStt5kZkcMIz4OAzJg
B3fOum9t6Zm65LwgiLBgM/gETzu8zc0Fd5MnbHnfe9Qni4/gx6zCexubeuq/Zd3gvGWWtswdR3ut
nSMWWaPWzokJMVUy5SEiYQ/OxS7YRUhIGC9WsOC/9wYiNRYRMwrdVm/PeeiyzRICRjUpcm5NQ30/
NMyRe86wMyCaD72pjEe6ei+GO9yjt1RYV3z3ce1c7p3+bN+T+HqCW3Zf0VgPqoyLKCG4c2KU+aJc
x9ph0Kf9yVm+ZnQM75xxeC9SUZ2MOiEX5KSnlN0WidehvW2qcdqVLjltFVPvRc5bModmF91LKsvg
zJznFWHHWjp/Cw44oc02ye4dvNd3RtiibuD9P3s5A94CJYDmU8jdbRjLE7aiMhLG7GylmbibKiNl
sKnK8kfSrj0ShVv7h0ER7wqd+rLUfrYTlRHe5DDF7sCnTHsv5YKVOfZ9vM2EapkLndaFL1JYo3ky
gVaRXMUD3xK63DWTIbatzQp7rNlMpabfboVRmTeTm4XHIbGemHeEe6Y86paqXLvcCY79N9VOk7d1
ZWjgKVv5DjcJXdZH0Wb+3rPIsiBU3A5KlATHzOGUsCehyixk6evGnmRvqL7ZzTQcIF/wzOMBTmqQ
8oVNKuZ+l/8Xe2eyHDeSbdt/eXOUoW+u2ZsEog8Ge1IiJzBSDXrA0Tvw9W95KMtuison3ZrfSVlm
ZSoRgQDcj5+z99oVMnsQrQZNirzbxuOAQzlBfrgKfPnqY2pd0bqXhIXHpMIXef4SaFHN0Vy68y5I
RyzDHifrdeBw1EfPZ1EhWs0d1ZmP39YBESRYX3WSO6OGE0wuzA7cXFSf7aITp2mJFlTwunkgWKZb
W0nCW9Vt4jhvVlXNEzj3Bidrt5UoOC36dFk5Ai+o9lOxhjpUH43WXd5EoTsHcy6XR8HQPA6NLtjL
xQkOJT7N2zS3lvUYDc0xL4UdMsItedyxLRVTnG8QLdp3XmfnFAezMazidipXOsbKhq4UOgEOM5OD
IQ1CRvbZc2OEkfpMZHWEBmQIRm3bJAD2hri8I4+dvTzVp0OaWtJa2eO4jrU4eC5Ir9sVKU887LeE
U5iMNmTt2ec64EzEGVK7L3vpXxvNMh9nvx1h6zhBQqK325bfYAVdM9f2rgLZm25oM33hOO+Y4Nrs
JD+LbjEOIikVvCpx21OxRNbLkHmzvfIcHLc4rovulACNB3ZkZPo3UZZlsba9ypXA+fXxsDRNEAoC
/naDUTgvUzHgllnyNLuy+7j7UlqZq5+NzmbItzLAETovwajr+ynJiWdHINaR3o5/buslzvheg1EK
+2JSdYFo7sgbKRD3j1W98ccyPWkShRWhLF7m8fiVyYEzV3sVNF1th63sumJFJyXdSyzzXZiBLrmZ
zSjdY/cT76bwtS5sBVN5fht9dSmRssxiHypooGZOV11BvnNYnFF2+iku0jCeTFzM8AzZcASr8PcK
PMRaEMZyD/tPvQM5ZYIX6SJaxw4WXAynZdgkwrlZ0lS712oBJW5MLU7meZrDjYAOG5YUeeR0ulK8
SzEsYkNDurkG34PCYKAq/FF8NZiHHrGPACXLvIzEVKwt1Mmlyt2WM/4XylD3QeYNZZkqGKuNOdr5
OkvM4kDvvrqi87Psbb2bmHUj3OhbFVkCYwUbQuJ0bO6wrLT7CgnKc2pa8U1cUmlUjiuu4+XyKYLm
s6UpVR6NEbUoL+X8vcfaukpRVxeHoGmMW5bB6qsl3Hpca7FLK5Ey8ejGavBaolVez52Yd4y+huck
1fntDBqtVaiX7bxThtYTlE6+/4AnP47Zy2uKrRfR0cnsZlX+Bm794vWyOJgY81cqMfTRL+X83Z8R
l8olqjdVRgSfkU50/ImRVn0CYRUHuuHN3e8PEcY/nSEuIzzLY37PCvTzUQklQ17HMWRNZMDNMQpY
DCmHvSpssqa9K1RFs2DQXI/8MK+op9SUteJmD73zpwON8YuYgfMMw0TL8qCHY21U58i/zXwH+Dul
oM28t/HAJaj7B+fGg3+5iTGuH2lF6asEkRWKAhJOvbguN1nnWPulr1/jqOLBrKzm2FnjDLVBNJ8H
MgpvxtSUTxMV9/YPN+6XOTAfFnsEVgufYXDw8cMyxcq9UbO6vUbHczV2lfswY0IOdSNLbjT6u9AB
PB4wY+SJJ83SX+vsU0coXvUbHnVUPDZF0O8/1OXI+fPBl8kaSkP1oTz7l4NvPDQ8IwyQ9/AUG3iO
AVOLzh+aKzhm4442YEJYcLFsIPew8YDkbVBUcXhFQc5rao/5Pbb25mgV7rIf4Mx9Fegk73w3Fpug
b5Z9pLU1dsKetPjff3LnHx5EeEs+zQtMZ3BIPqa3OYNmIZyZyEcAnhrOHjSnDbPjGe0b/XaRVtM6
SCzvOz3IcX+R5xC084YuED99bG1Sh3JJc6Z4PYiyPiPRsV9GRXWiZZefoEJbr6YNaOQsYlGNpzZJ
/EOEv22t2ygZU8kLXbKU7OMgdW50AwFdi4fgXhaMrykgl20liZ6wE6r5toEpUasVxrQH7R7Cqvug
Od78vcQT5iCCtPFKQbDiSGO71L0IBA7DwAKGk4SancMy55I4519a8PtWqzYuWYkvtTott+auKlAv
4YJRZTs24M8BbTxmXKn7YFu52JgyEtc59pwrxLPUoAYtB1yL43O8aCgKkcYXrwwbc7C0xeKNV01E
BOynicxVtqSuJwOYrBSUcoKAWW1vWdlgtaFj9sR/MWAYKvO5hoCMWsUS+cFzlyI+5JQ062hR/0dE
QR/hj0AcEUYYyn2czlTcJ+a33VcPuqBgN6amb3Vk9euIGHNEWlVQ4yZ3OJEUtFd3HhEYK430kpDj
tL7n9M0S69vdJ/Kn3NCsDIephsZYrgwE5teWg5uf2OJ9zoZ826aYzoeR6konPngfQSbp10nlDs99
Wrx6rXLwSewAIOswqrVzOnKo5N4FOUkzRwjxI9OwRPvhtDHYOICNqLx1PEdV6Dt9wfjFr9+g4dVv
Nhlf1PuAJAhK5Pe0er9VsdRYiRodKOPEod8tqu5TxXz4k5SGddCBAL/26mxXJQi/AN8BOraXQqIv
L6ZhayxxCSUGXUpWedaK2sm7K612eNaNwdyAwa/fnA76oG5zwhIGp2dGEgs7ANkA3Sczo6HUNIW4
7r2U5ndks5r0UeWvLb/nZBTZNorh2ll4Rzo89YikDf5hry/Nl4tY3S8XhEicDsGA2Mse60lzZBBI
V44YvmAlA7WFJuAit87s0QAqzebzBHPnyoD0+NoJSI6xIdpjOnvVlYvpfteyge4q5vph7VfjM9gL
jvfTnO581QGCaC6uy5z+kIeH+cmfquW7z1u6bFKfJKLcLW9H6Yl3yP4ct3UnvjEqRL/kTrkhcjcn
rDAr310+tQTzajCIge4c1rAPr2ZroquvXlWp1nc9zxmU0Cx5dRo5bGVbZu4q0ydzM4wpnRF1eE2J
2KnWCRObOx3jFtQPjPhfL3uxqJQnhV7PfMrRdSEix2W0jyyXW6WaEjVu8RNhNPNZjnTXLo+hKWnB
8Hg3+l4OpLjbMR0Pq5ubu0vHp7J4fEqSfKHp0jlp8EMcmKWk+wJPEwZwaLhD5DrhpT2gxRq3wW44
2dJw5NarRt6S+vM2FzSEpiT53vrLfF543aoQ0ibFyIT5CCkq3Suk0fl9I2xZriiAA84plGRD7cnb
ZhhpzqFvB9I36cVBLnwj9BZYCeKFV7AOJlpwkbKOxLnuhGJQxEc8XnD7YmPaVHg+wliWzo2Zu84D
BY/e0vgau099Rp4oa1jefF4sm0aZ00/Nlxjl56bT+/mp0njNI7OFjaeaK5Zjs6xxoo+Ol06NRqIk
hipPYSiXlP9SadLsaRaWOMvg8pf+zWWTlEq2WKkUWJJLv+GKUeWyp/HzFSXFUtPp+fbHo5nSuhSE
SR3Q/0f3ulFUV2jY83XjQET3+675XBv00LCY0FMbVDtxAjx8g+KIdSvWexZ3DYAQbpr6VeKFXSP9
DHBds87id+EWJk7TftErix8kzwcDg19JK8elPO8z3mn1PDetWoaBiHSnokMcHgapR82bt/xxNtH5
BJ7deExU15u6RO0CHNBeQSyWrBN4oYYmqt8SI4pvvEHQNmrV8wMfGnckfcjC5etEqvt1KW99kJHQ
5ar8vpxGukg22ySQL/PxsjcYPS1ggjyTG48ln74TTdRRc+wbhqQOW8WEv7EJKEOaOTcfp3Yew6C0
6Z/VVMI2x2E0gMz00diC6Rj4IVGBFoe50LFNW0OFr54iFq8iI1zKw5eum1qxbRdwl0j6Wc3seHye
J8pkkdOf05l5PmolareIdexzrTyVpPpGR/oXbnhpCY69Mg+ZhCjHVQJ6SlJ+dqwmgkASJtOxL3lC
aklx0nPYKXmxdwBS6YLWBS/FTMbyK0YgGtQTPWMrjTgq9BTOlquspDSXYWhdECpqmZUed4PO0Xxq
azv+xKl+Bi5tluo80Um6UC0wpZamzZMAHbjXFoQo4diN3Eyd5Q04dwdrwGLXckfBGQ8vudD06F5O
9MvMQpbpAVhwc5xEQRNRLZWWchu0uZXfLL4J5gabPF0vYLZWE7A/JLRMeCdbutNV781n7+INarzh
mwc4ZAdkiMEbBR5hmcDXQcvW4r0rYbcy/1uKA4xTDjEixRHjVa/j6HDXFg/8rOkr2D5i/4kOiM5p
aJyaz1QlGeANiScWbF8dULeAq76eNJ1FdmooJ+o6ooKcgUWNAz/47OfLOTdpqV/+9vJizmXGFqMR
zvIFz4F2L9hUDtXSy1sU/fO2TDBfoY/khU6pKmNP4btHhyfbFt5CChSKwbMg7+WzNcF3k13+fbCX
2t0kHQfYS6PY68SrbXIynVQVMMuGI5kwl2FHI4FvPB08MPr7wbdfljZO1ouaxPQ0VDYDsH1A//Xg
H/sI1selXP3fUeUfRpWWg37ob5X9+q1/+2soef1Wfvu//+c5BURY/Ywi/OsP/feo0lTzRtdkzfUx
fHPi/Lcb3fqX6zFvhHvkOJyqFKXw3250ppikUhlIAS2XGChFFPy3Gx1ZoeWSIemRhPPDqP4fzCo9
4+PBjgqF4aFKvOJTMLX8MK30Rwwx9Rwbe9+fK1QdcL/CVpmxlmpuUJxYlLLR6wzAiQpQmbf0QcSh
rQxdaNyHa6tGJBcouxeRbka0oSL1b+k1iRPbZfFYVyrR0cAt1kT9Y4RPyA/noXnTqa5bClZu8BOG
nerZ7F15K0qFbBtNrf3qRBWG1gQUNF5v563SG6WmNYHC06ngX2Lwiv/XrbVvuWTRyjlMy28g+wIv
O6adPV0ntbdpkTf5scxO5MYJf+eOUQUf20ZZt4q1wYYbZxrG2kxq7VGzHbxZdJnGjfDx5XpNm686
kIBoo0xLXhutpDbNE/+1yAtOAB2QMG5LbZp7YGbxVUb1GnIM4aCpww/aRP40OVuj0SENdvm7XS7V
KZ7Yhx1/sdcOfZXPbdbB/jEie60xmcYTbU3PFyo+jnIjPtioA3e1KMUtlA/d2yEzgnUvR+2lZ6NF
3yblU6J3yZo+HakTMOIa75m4qLGnHSsR/y/twqIgswhDRxQo37wHn9q8aVILq4RGw/fxAsYbBJvf
yiVG4eUS20p+sfEoJw5MKzM3uBfAcY3HIMd/wI4xGY8/4mULoRY4NhzOPK1yHndM3Qnh6DvkP5Yg
9n3DLoNoHNYNg0itbegQXnJWfxDQL3/5I+gyor3rrprhAp9OSv4M/dYc+xfBvC9msDCWJSsGVKDt
Y8F2BkrJfrQpRoskRnV+AQr4dY4fpQKJ8kwwFbap1lcOmUtsgWmopIXLBjp5NbGysg9w1SpfpoCZ
0+1sjjrpivbjAt9dhRnMKi3bjA0k5Jm98IUu25PZtHZ26lWqJKHKiiA+kUJICCc5BGlYjhHzq0uU
aByNQKydubWytY+22177Xk3eYzQqf2/XRzq6N6HixuMa1v8FQQ/YkL//C0xeN2j7iyxDWF5rRE6O
K1BLXM/2Kyph6aovTxoF/k3U8LwZLcUx8Q8wVA4XB7KU6ii6dL0iv8M0tDXckrRATP2WKTr6JcXt
daFqye2oYerGjqXmrqPJ/c0mwiimNsf7Y9kOoZT2ZBLN2LaG/abPylz7g/uut+KlMQ1aqA1Doz1Z
No59d/FH5/Rb6gMumLbbRO6Av7wxFUUhtgq+FtEeACqjwv1k99msPV8+pV8sQ7wn+DGtQgLb+LBI
FOtupZmWcc1cmrjVImewSjE+8TvnSvn30E8q7oKMUn5SrB7qnmSz3l33yFxPyO3BTrY1fx/Myifw
w8xPSHG6y+sLWBxR7e5HGOkl7QKdkjFvlaXp+7Iog3/mauqZAqlDGosDaH9X0+YkG8Mo5RAmIpcI
93Pq6D4wlz04sOleV5SJMWNAb/GkWdDTBqZ95JBTaBBvSi6sP4S1cPx55ZhaA4jNxAAxlHR1wrnt
vGtXEZizAEw5P6abrOkfGkRezD0Gd3R+L709dNHWy0z5MPIUQ2b0yy3QODPUwfPgOOy7L5lmGdaq
YNN5LoJCPviuBiLKbHmwzXZq+TLcgCvUNRrfrsxrC36ng0Gtn9rCWjtBBXWaW8ZRSgaOt5/IEPzS
0MK2NgZTX2sDgRu/hkn4yyGOM9illbq/s0yi55bG65U7ULlwwXK6mQzHZrAHBAx3qjUhd4yMQPWV
xQElgbWjlE2SsGXHuFNw8vuCkAzIQ3mRwURnGPjE/BuJMdX6N9srrWPUAvXJ0NV+LRxvefbjQXoc
hhlVYFhOv1mNnB7R4c0HLDzlBnBTFNap9tRmWvucmHa3pqZUMLQAHMEMInxlcqq8MmQFDSqQ1VYn
VnZTxfryDU8zAxNO3d2JM7ynfCZqpAKf0nqZ86w70aZl5BIwsz0MS5ufSzWRcS7DmegyqKEiJ+mU
uQBqt/KbcxnoLJfhjpwbgBJq4lMw+sHqjJQaJwGtqdwfO4P4A1bzu8W2ksOoB7t+dOV2wdG77qj2
zhM8v1WuDdFtNbasJjMcvFQTw71RVZ/hyxpx2AfdEu8I4bCuRE6/4ikSVv08JUX7UEz2LXOaBsOe
8pnEnXEfEVv9UHlYx4sBKs1NA2Zrn5JdvMG1q3+OzUme7Mh/XGLT/TR04IRr6QB8I7e3hlVpUPPv
x1aSXGJNe4KswJ0I87brIFW6pUicTaEn+tVUw6Oao6bX77oEOpREz7QpspbuW2a1jBxHlLybYtIr
BJJRMr1GQpYMyZkhZludvJlyPzcENYQa5zIwMxgOfKn3jzBjCF4lbp1EX7rTN0NmD3ALNHEYXYun
mqnhq2R7PzHXGq57U3+dWr9RY7O5x38shRty5OivOnfJ1qMdmA9zoNmnWWbGXW64/fcRuejrTGxG
8yZ7vRjv0AxH+PuQGx9ikiqADbSficmK7qDkR+vchSRJKSivxh7xCMdiRDQuR9PO0m6AnrobyAYx
sw6v/Fb0k7xqFOAPhap5h+t3fPFTl1EU0V23sOydGzlMsbfKKzSjaKBpMHlalJ+ZpZr0dgZdu7Pz
GrgclDYAuoW3GplKHUVXVq/p0NuhU4unaBD6Mdfb554tEQ4lzynBBi8G6utsyrorbXbszxOqAAif
OSlcRtQZm0hLklMX2/GN5dfDefDavT9MPa4sk4gB3YCs6dVC2ldT0tt8Qw5yZmJbBZN3c+jZ/DRo
NjwqeppclZNf783C+BRlNpL7wi3J/mLgh2AhX7tMBNcGXHzWQgHEULrobqyAtLPYbhD4uq1tbAPb
0rHWm8K682PbvSXuoX+oW3tgowc8yvdJ+jBfJOLTfjzXbQ6meoifXL0xTlWrpWtDNWvjana2QV+W
D4Drx2rFOLTY0oJN15Jcn24jdKmthh5J12rukuS25Fi8zS19ftTbdjzNnaV/0lr+4AiF9cwKRHNe
ghxe92VwZ/X6uBPVQAZbb9riZDEBwQtfFmM4V920GeoqTVbJVBvHwc6GuzSFJdpG7sFnIndV52iK
IPFE+BtKRm1D8jmLygiYqeEz7pdj/DSKoFl5nezZcTvr6IpS7qUeg0YJEn8Lh4XfgRHhBJ+j1CHD
+d7gYvPPE4c3oezzUEgHj2w6sDvCekaAA4Z7JybbfxYBX3wUsn2AmenhumiibMN2CGARAtS6KYJ8
5ZM+RYy1ge0Oy8EK67S9Xua4O9X2bFuQp+bhJFu73k6mCWqbPyPPXom7IVRz4a9ZM7jfoehOm5TW
Gl26oC++0GwAgkJu+aZQpZUou3ZVjDMCebwJNR2vzN2kWoM/ohrJaR384TwJw1xHOOnDWbELcvyw
J4xw4/VCi8V6Yn/Lzz2sa1iUZSDL26xPoYrmTn0/lDJ274sALEjoaEG7GmljrRDy2O+5YerxNiAF
hRdIpxbMmZaAo5IP8VjIqyrvug0hcYEMs86P7jrKgDOiaMHKO1vxZ0TaVc3oMKPGsoOXeDDq+yWa
MrEq42Tb5MN85XSOc91UCWpppq7aeqid4WiBIT5JDLM7n6jfW8Ppu8dkKo/N1JyEv8h1A3j1pkRM
9AUtob4b+6Y9GjQVSGvznynUpq3XtevRa+27bJwLupKIvtDhyzIujugJgcmnAXRZBRkQGW3dCqJf
abrL/WDpzK7zkvgElryCtCIQMgQskhRRWdFylQ+tVn6ZR9ndasG83GjJ0qabWKTO8O734hHFWJV7
qzYd7MjclRqL2yGS7g44rHdfG8UnZrgyOTHe8aIrq9Lf+ikQZ+lQyKU+z8KBNmfE75zN+cYnh927
Dy70jhSOR4B1p82r6LZWiA8iy1dkGuFZmT4RrFbjX2r92LuNTdHcsvsd+h+wkL+d5P9B7/qrjNdy
fCuAFobc9R+Gi8E0oFFT2SBtSyyIxUnUSeH0IO2Bud4af7KWO79w4XRFmXNMXHmMO8yPCbPgpWdM
wl29r8qWyLeE0h3bk/OWg+9O1mY9AKbUbfs6Hv3BOrQtKIA57AzCvc6ZA41/e3HVuk1F9Bo5QMS1
aC58oBZn4vOYwO8ZIasr4mwVUbaVbvdVjxFXc6C3++XBdBW7rZGABNIB/FSPau6tdsapf+hg4nXb
pTdgdYSVi4f5deE8AdDel0phSgg8tT7k4lXOivFYeoDNpoJJA49M9Z35X/VgBTEVfQ+ZE6mbqYsX
HRiSvKLD6Wlq7dQ5YKEYvCPraui2AfEq3c6PQbXN/IvtjV0LSDuk2AGR7AwfQJg6C18gRL//0X+V
UoPls+nU+A7aS1ADP8/kcyrkyO30Giu7Oi+DNKF7gSaG49rvL/Tr8J8LAQajDGB+bX7UbPstJ7iG
TuT+ElxGc4L8sL5q+H149xSuSaEBY9zmLpl+9Z8s+79eHcohydckleoBWvkP0gOhzQZdXVljNxfm
oztN/jrF2Ez9WLT7Wmpc1e09DgHaJfPp91/d+FWE4euo6gAqGsqC//G7T5mDfCxq631nCA6FsL5A
tHl5A/wtY8Kwtg01nhlVXGAfKy80Wt+Bg18VewCybdTUlw/0v+3NP7Q3jQAf8d9+u1/am1f1QFrC
28+0zb/+1F/9Td//F7Nv8smBadp0qdz/7m8GyuSsbAkkfKIcubQ+/93ftP6Fh9lE+gMygizSAEPI
X/1Nk/8gvnodqwEVO+vPf+Rytj680AbqbBvPArAHB2QHi+vPLzT4l2mAXt0enCoiGSXLNONeT5oF
6HAqtnWT+T2NBk9/7zQvegTc1MJCr6Kj1qZMahR73is846oG1bTLbTVNH40Ce5Sfa48+1QpqMcYA
m1rvg9BIMgD6lTZ8y1h0rySDzmcbBCYuaj+FTFNG51q3E7kG7j+iq+C0h4i/nXZ9qS37usEPPVSD
/EOa+Id9jDvA5sXOyW1Q9o2P73qm1IQ12pADlZu8daHO7+J5IGu479X34nP/7RH5h33zwzZ2uV5g
AbOwscF4uAt+vuOA6XQZ57k4TFprkdJVvMcLOv804h78/kofYAzqSohoDA4WNDIMpEk/X2mBfrR0
jNQOU9R0azPLZlAejrYjSyR9GGHe7OYki+5/f9F/+HqqY48ciocJAY/6539TbWU6KjYoa2hc3GTO
V9pA+BO2Bs9ZD8TTzz8mL1/kf8Xf6v/ZzfSYA7BOQ5yg4f/hZsaBP6VVmTH41ycnP1cgCbfSbY3p
ZiiCH8vg//dahnLw/E1Ope4nowgu4llEJLEv/fzViCIskjLX00OTyALYVRJ1BfKLsl77BBOukjmR
N0M7GFcTgMb9Uni92JBW0v3H31nNIdh8dS9Q85EPP2thEFdWDlZGco3yUcpu7sjdiKLHwBW1/oeL
/foMgfQ1HNME/IsHxvzgamqboLD61s0OwliWu9pvObtpvMGC5l5ymLvUAQtWEVbwh+v++hgho4B4
DFAEji2dtp/vNbF/Uxq7IjtUUzOy2fFr0tYkVLhKh+w/u5bN/g7vO2CaxM8Le+LDtchanowxCVLI
nU28BtDmETitt/MpBlX69PvXQ/23/vYMXa7lGCa30ldV7EdeTFb2rtZqPEPLzNnjEuN4LFJrNNa/
v84vbjRF1kD3p8A06nE1f75/g1t0LRlx6SHS0afjvs74UvZcmVhn8HolKZGVK9n2BDksCpW60TmI
/UF/+OHZUd/VUHY03k/PVLiOnz/DOGOqaQgFOeC8jtfCIASFRGYtPkfWXB5rUhrWnWvNf1jPf8Ut
scmyBFFn+xZ76MeJ3YhEt14iLz0kmOQ/tZlbHinJZ2wuVbJrGbxQaGu1rFZEC8deGHGOGQ+TW8mv
hlug5xBEQx0Juon2sa6VR0i8/M+SaX/S2n7YeNTtcfhhmLhRHeDR/HB7cuzVExN5bQ/SxH2f8XO0
5MQU+Edo/U8usKqM4/OcaZ630eqJlhZiR3UCjaLDkNf2KeiD6CARP14HmtthdBiTOsOPFHjj7vdP
069PraqH0WIaDhUJttKff0k9gFaPqTg9cBIhOiFXygtACF2/+f11Prz13JIflS8tCZ8l7uPemGom
N0Xr0gMygeUuSBcmFgCvHaQztvPw+2t9XM4vF6PZbrI7OoEf+B++1Ox3Tkf4MMs53bB17EejguAO
YcGrso1MprhCTvPJoIH+gk4FpEbt9H+4sYZ+Obb+vCL4loWnNnAoCvg4H3aVohWayZsR7b2BJj4K
BpPFtA+kJQ4xip87zXL1dweSU5imAzSuWSRZzF/nOPRh8zu0IJGjB9g/b8FumHACm0wQRlf0AynA
ACDPRdJFOMUa834prOj7KIfi2Z8LvIpFC9c8YDDw4HGyPZql75zGVmfB7crJvCcRw33grKHvcWQZ
V0llq4gvHKOPAD6XuzmOrGFVVMnIeVrv34po1t8X0FTnThMz8iYm46hgNUccq7IpSSggPnu/dHA8
t5lHA29leQAEV1qdw6sgcp6c7iAyvlRDaT1NliWalVSe0RD9jf29GHsbJVEvLQiXfpacY4s3G20c
Ye/tmL4PCYt33cXO97jWfJO5DWVjWEW6H4eIGeNhq0PW3k22TjFErEn3lfYfusys8V4g8bQ+TZmM
5423P84B/AVcXghSKXyzY+3Uu8F7WcgpWUuYxmdP/dnOqfkYs2PhQ0GdD/IhLbTHoLbmM/tM8dw0
83Rzub2RO/XIORP9DudPkh+Z2RTJIcJLaR1NvUzOeRygWG6WBEG7d1mtBgMpUr+wQtEp13AwgV8L
yeMy9PBi5iDqmns3Oz6JK62uJ4+2TO1PA+kZGnwVvbq1cpQ/68zmvzMRNXh2e0FuS+Ol7+gXpmoV
te0c74JF+Xdsh00hiy3rCdVmazJV5N6Wlpm+F8iRUZ3V9lsGhA21qNMV7SpKS4INJ032YZ8TuYb1
Wd6kSMYTGu1G+lq4PUsTAXnPxqwzjLDUc1jCwD76A1055dbrcdBIgwKGPiZ66rHgWcKcu5zjacb+
EXH0mld9NwI+dTRiSxCWdmt6x4K0FL4AqtAMa1TY8YBtmPKLt2RCPVxLn6eXABPEWlHCCX5IODG4
DgoGN8m5YXqM4y3WiuyY+8UmWLR8TU9W3gBYA2aRecY+noBFQI9wQkS/7V3cJ+lB99vqRDdRRYOh
LXDNDr+PVS3HAeT3HulI9Bj33qa2h/ytcav8PHO1MIoc76ZcvB1gakJFlGxLhxzy4vu8dvCddnrN
hEXLyW7RNbmEoKjMkIT3dhtIkPh2WxV5yF01n4N0vElpzh8zI9gmSWNtpyGpjwEvySrRBqRN5aQk
pXytIvfbEAhvsZ5H4j5MFc7WO/ZL63XWOS7Tm5YJluJtyPU4+6DmAxNtSpM+uZHLQLAT5qnAgawP
OerPvpp2eUB2E6GCtOYXEm4DQdJQGiT3XTK/B8J8QyLabTIiydYz0dkrcxlNlJn+Z2AURJmM6PhR
avnsasy8XnGUHkGGG4hY0uvERT+f2+7jOEanuvLizz1qrk2CouWYFCULsK1qpNKcr93UsmDads2d
kYJy0kYcFcviXuVeoxyndpl5XQCyojHj7luj52I/G3VG6DmSGmYVsZUdjdqujVWkxd7V4CBRWdUF
MxPI/+by5DBKxDGv3Jb9aEInNozmhkLJTtaTy3qRe3rxhK8qfkIhMD3MtUP9UHcCxCVMm/mMUcra
RKXrbYnn9r9mZdoSNuTKQ9IomXJEFX1uY/2eQel0703zvLGWYcBZJzMHwDpxAmEqmpJurbeEHm8a
gkuNtjMCkzoK25laJPcle2HldiET8JSliIlsbEfsCF4ceHuRcfQZeP7wvM3VFkWMvRumEUZIK8zy
BgnuM9SRZm1MSgLfLD7Zjvh5cDGjJs22TmaWJ02gqqyy3LmF5dxtkT/EyHrj6WQNct3jFjtm06CD
5PGn4NXKZAdBpjK7NBxZJw9V0CZHq6FuRz3ud/tlLHkwM2oHjgiFdldgPd2Uc/uZEbnDvJJJHoGG
/vfelvm8clERPJql432S0xIsO91JNZRQk1xF9UA9VsGHFssSXMPtde/IB4GvVdeCdNLG23OCDvaB
NBi8ITNqvwk4FxsxZfOx6S1mLLZ+DgDnFBjAjSuMgxUljLKtYua+K6IG0SMwBIvDPyMb2hSt8aiR
nIT9uAjgF3jBg3SGZc0mDOwNv6r9RS56d+f1jFAl2La1Xzfm2nd5BNysQjYaxc5u8rRi6/r9uMFp
YJPg1tW3cd9ZqzIysgO0I/PMHUzXFnbNhhiL3eg4PNhBdYYkSiZaGZi3cVM4ewedw1UQE13UigXi
kNMY69KfiHHWCeLDze+/DeSehSw0DYrUiWmO39dqRBM5PsLUCp1wNSmwGsra50rHdjzofn1Dfgll
P4mKLpEEWkbqZq7VNonVI8qavPJeHGhlj3y1GBQXJgjsG0ruy7AD2ziCe9QKw12Pax8xt4B6H2Jz
Z08nLgIJdz0615zYVUiX53EAMOpjYcw9b1fPfD4ri1vhOv2Nj0hrbzVdAswr8PelXNrD5FeM2ozI
P9WNjM7IlP0d0uHyXQUyuZucId8nO2ZQ57pZ/j1wyjQKhSfqgwYZaiOyon1WOlFUu3LTNrVdhIGz
4PztCOt704WdTSwCnXaImdDkbK5EqzXE2K0xYA0nEgBIfauzDb94uslL88uEPXqdDoIcTTSK5DYC
sUeMO9TvnlGNx0Vm2pphK9L6xFp2szNHa1RY/a2hj917Bu/umDUFuwaLQHtBntlekztPPX4Mj6kV
HXB7pduVTL4n2twAo+0I5I7tngR6q9e+N25SMRUS5v9j78y261SydP1E5KBvLs/q1cuyJMu+Yciy
TQ8BBEHA058vLFfVtlwpj7yvi8w9tKW9FgTBjNn8zXUxB9ODBXLqqz8UMTO0ZGg3bZtY9U7baxxw
7C3MtxHCbJv2ZDFbPgctl2T7JlSfIAljNFs1/c6KVe1gPwF+BHy8syWLyq4Xd4mAA0MS8wCgnAV4
hzOw9KU++W1pX/lzUe8wrOXM6FCnhq0wTdijEpxyozmN26+TzhKmcSOmHdoAHeFsWbOPKDS7uE9h
uHYWMGq0tw7dIfZljYNANq7IT9eJfYBzyHPjUAASLeQ5pI3pRVAbUWHk9a61GlYBb/gvKXyY2nSU
7Ks8Eoj1Re6gT6HtIbseuN6z5QrrhxtO8yUaJtl90K7l1sE2EEkunTzgFosk/RQMwCb8gnTSTlAO
LB5IjPHLShF1w3TiLvTwjVvRAVwJr9BQ2VTNo423+caOrbtIaTTRoxZD5gju9mqFDNflsvUru9lo
M9iOIuzunBb+cUyNvWk9o8evi69V7eYtuvgujkC57DgqsxPIGvcwhfN3uXrJkVoeij0MzANmpBEA
rhCp9ibYOgWDf9wfDnGWZAiSu2ispWxnu9TOxRI0R4TdnlfBB+fAm49oPlSMt5cazF6hP/ahm29d
gKlXDIh/WAKJ/H5t2k2oFEJhNHZRnshx5ENyCI1+2gPIr2BZKYbpKHJpf60kaCRqfE4dEqFzf8JF
cUwK/ChmOV7aUpeXlaOPFcavTGZyvaWoDneANm7m0MYG2dfhKUAfFzqsQiGlF7t6wpLBJRW81c4I
ZbdGJx8uxnc5wDQRoM+OTogIYtMnX4YF4cxhEeGFFPQO1swGjjF+mDzruUCUsEvzhTwluW6bEX+7
/vPcrDdTlZ7LLnwQQ3pFyKVhVBfyArm9HziuPDpJche57VGQTW+Rr3pO7GI+rojPbyKZfHUCe9wC
HZ92ieUEDzht4RPauV81wm7nNY6suzh3sTUbUExx7UM5iQudR7gxZOELMmRi4zLOzzYBmiH7bJ6m
T6u3vmhVnCGX5h76qEYKYEmW7JMN/3fFdDGuzpk7QwZDaaLogHs56171xZNmrAyrIb8M+gc7VtN9
H/fIi4/FR2wOclRf8BAfejU9We4Q7/Ws5ElRw1xODKVPg0YC0fBpzgOviJ4wHWqPBYJq8W7M5+Gs
6EPao8zeKSfwatNg8h1S6AJ7yc3q4I+IVbc1HPJG3+Ejlnyzw2ixzi0B7MCB4oDj1NFV7uxdyLgZ
YbbDDtC3tTuYz3P7CjNXms54YZROKpmjSnZ0NFdi2Bh0dWm0+2oHwxRkPTcV+dApQn8S084JDttu
tDqUVC2giZtwnCk5qwS7OzzJP8dZlSJ5HfIC8q2MGPAooRBxYwqpHVZ4lEUZ237a4Z9c02cyM42l
m9LPuPEhUGrB2QGMHFyUxaqve864x7hP0b7wA6rkIrL2culD+7q0AgwmJQP9D80UEZZmsFcguEx1
4hTIs5SrO9+U4eJc2oBfD042VOd5Naefs8aiyZ35kXPnjIHch8FAJZKtyv7adXMYXMkc4YiNl0iI
IzkAzk8YApM61FZoHwXQtjNyez7aCltrn3cU6ECEsvWAPjf11RzKLyH8u10xkP7B6hK3wbCiq6fa
M5hZ5Rba83DmViMH6eghCZQHNAVGivx4iugRmEnNz+9Twrf2SxcO8F09ZjZVrY525DdPP/8kiRv3
zg4p+xGiTI5A4teTC830GQkjajA9uHQJYg/YIo7EuBvbZtazQnZOKhazGHIE/nLZH342ikWtGaNo
iKsTep67uimEvSkKTNQtmMjnTT5X55jstMcQSuunrpDcAFDtZkMcWT+MNF5ugTY4T81k89Rb8Fln
6ayHM9RT9G2lyXdXy7DiqglaqFiQaNE29+U39MJFQNnXq1xgXLuUPW6Rgtp+muoINEiVIvdarHRF
aF4SDIzxW2oPya7zVYD7MfJNDfvfXq3LpEPzh+YfFMyqpKMYA4AehtHdOHUiacmA2s/Ru127g6zm
2cdrBF/dwJmDCzQHmZCtAc2rdK3Of+479IKg6MLyIv3HwRyw7/ohlzjEbJQ2uuZTLtIfVkt3bWNR
Zn2oJ7Mm9cSUzeFHnpW+7hCrBNqkkq3vwIcFnNUeO9OKw/xuvYoWbGfXmoE1XrUrlGN2gPQN8heP
aj6wLsOPmZtY+yRHIh3SEP38CPasxpbmqbH5TyrwEWdRa37bSVYLTAEbFob+cqX4IJyDB8Rde6hB
TznY1XJXySpBHJl9n1uk105En3X3s/HkWG76Y3V8mkrQ4Y7eyoeWGiYtrcQW/VKsYx4krMnLxIHR
ryBEP8MQ1rewkHh1rJxX2PcmZpPYHZ+nwumeK2TMEWXQlgf+TP1E1tepc0dxwB22bkj7K0UZhQw4
ndtj0hbuJXXL8EliCYtlMeoM56DM1iuF7OfdXBmeg3lhQerm39D/F8896G84AdOozmu5pGeSlmuz
meCbPQPlghRIR072/HfJUFQXBN+vEx7329wpKD2keGkZ60PxS+PjqFDmsiVPRyLc+OmnvlI6LQkd
ixbE6qDkPsO69cqjBX4lwMZ/HuYANbU1XJ0LiKfODdKM6XlQe1y5pPIJdi3h8Gh7Ac0PxqLxLjC7
YBa05gIR0FIIfNh6VSypCedkYpdEq/01s0vxzCjSQn46F7zT3RCgYk11ephs4mPis1JZmFn32LGm
PyLsYJHNkGYPDjYUwCiAf1dkLrD62FtgvkVGAwRdJ+BmYa6+xyF1MkBFRz+NXaG/aBUzhRpJyAda
qSJDirl1ORmRcrh0RtXiIienezRg4m9C+ekPLAOScxXgfAIjlZMJhaz+sATRgo9vyw5QSZ9+LsMA
avw4eAP+ovgqKRS5im55bT//H9DhL0AHpnshA6R/Lzl5/f3r8DxWz79JTr7+R/+l5h78C2cLqMi0
1Zk8of3/3zwuJmr/AuRgVB/ZmvTC/pvG5QNzsNHMiOF5JRHygoxIfsEcfPs/kZgEK/H7nI1MIrBB
NDDSt72Qff9mpsdxbeGal6tLQKaJyq9I8VwXuScP/cWlvVRR4S+iOStUmn/HZSfuN2jXzPcBwKOz
cZXpx7qJUzrWXP7V4JThjTuM4aUuweCRslqIUlGmUU94g3WArzw9+TjqXg9xhE0SDaQJEG1cXLs6
9rZVMGQEB4Xon3DykfMo8PAoJ7VPjbGbreLmtqpo2Mp5nu5wgMKL2mDrH4dlns99a4gnJnVh+2Sj
a/U42bnlblB9Te7qPG7uBlc+It+OJDht4iPJQnYbQuA3bOfhTuPzc/ASLn9NkXqwZg87HQHyFfZS
tVWho/d+jpTWpqj6+n4qSv0cRQ1GXGOHA7u/QjnrezHehlGYf+rRWSPf7kqx8zLlHpI8cj5GQZ/f
BTos98qGxbCx0MO+xCnQvYz78YFeKUQjx3GjAa0nDwqGJ9b7Vk4Vwij6a6WRo9x4qhpPqHIWl+jY
oz7bimD8wkE5o4XFM3yoAa9ex7PKD5bM1/OhQX2TYbuX7fBqjtCfhk28KXGTu3UTXGOtOruZq7KE
AqLpEeZ4tY0ItpzsuZvBnLTTJUx0eo9OEzJnaebl4yIxS6s0KTW9MPcGl6XxtLh9exX19nzpj+1y
AuPjPZe+152XiSM/hjGM3m1TWdWe2CaJlLkbnyGdNV2tUNoOvQNsr03r9oOFBedHufjyM0iv+sdC
4/jehXaALYVuAa4G1jU5+gHPIfnEWtHc7nWb3PZj3Dx5A47WTizaXStdez+31Xqc7cDaW7ABvvUY
g904UnSXpZZ6myBb0W8wlc2M/3mSvBgpD8ZAgwPjzkJGGKvrOq/2ftjmHxBEt6tNmIC9WVIGM5gY
qkMMHBYOkP+sXBVftIZN7XuBuPYH+BJTa0NRg2q7zccMcVHHwohXWUl5KVbfP9WZiE+2CvHSa7Py
1hZo4hVVtt5UQSloAgap9RJ3RtYthU9Bp3pGonQTR8F00RZhRPzK83NGWow38WjE+L0OngqnsT9R
y+jLMKlsusLjdIXHBwZynejVB3j16+e+Fm6AGLzQF8CMsnuY0MFN3PubIRbQO1TU3hb2KO9clbv7
KvDkskEAoWrYkwCZMSuYwG1IHexCOq/wGefWmoHf4ovnlWV65iYcQOSPMBTingxsg3mZnjawG5pH
woi4hRKKbEbW23s1NQFIbIERXe7QNZ+UENsIIbn9kC9AlLMmuxly392Ffeh9qWl8MI+3Bv1pTHO0
03U8LR/DsPJoerfI8K+lk5+CkNHzBD4UNQQmbulWoWSpDshS2jf4qTrO1gIu3FxbVZw90o1CRzsK
uxTNlb5H67QtxLpbm+4bNomogUxho6+8NWooNaugQEZrUdZjpkb4VaUT4BxBhat3XuGU3XYtaaUf
tKZZsBGx0B/c2nY+DXT0MbwXFHv9oQ5Rn9NXmGfEGgSylzWTdg8UPVmToCq2hChKa3sa7Y+oxLpL
+JBFjZB30kMKy6C5eNvP6VuM1rqV2MVpsfOh180fh1Jn8QuSOCkdkzyqQfY8NKqc+2gfi8BCTnOa
ZPkNPVHhVEcsM4eBg4vD7f/ygL/kAZzUDMH/fRrw/+q3ScDrf/ErB3Dc5F9A6MglDOQEuSlG2a9c
biyk/gXeDZ42sG0gDyY7+AV1jJx/IVjMnwMmZsgIwOC/c4CAX4GQ4Ldw+HxYwf5/khNg//JP6I25
HAceq++EDiADG1Gs30EMcaSQL55s/3tO37z8gQ1z6tm7eYZliKOHpFP5WNZQdw/j4qF/OCJtHLzo
tBbtpYPLFK+DsKgtN1VPLs0xlaQ2gwP0HnP9MNiNVaKh6aNfgHsearvKQs5I9STk6Moj474ryml0
b5woEhyG1BHWjKLvBKa8LqdMIu60JIUL3n+y6dp7SJL0TIagjCak0ZBX45QZaTmKYkt7BXmzv2AF
36AhyNfo9LsA6fhf4Bsds99XB8sPp5OUq9/FOKsEoZoM/wYONt/zqqskY2ZibbVDa5mO9FAs934E
smWA0TQN3E/r4Pj38I+99b9g+37ig/4HGcElkRUCTPUh/4PlAQn2+yUZCmfTjUP2DXw54D66tll1
vvpTP6K3gfcMRXyDjpBTbqpckCRVpUaxEJEfunvPnUZ4BzbQhPngOYXiaOf7Nc3WCSsazaPYS7nm
62M+hKml9+Fa9eH1irclf9Yk/gjBycatNEr+gjX7HUnjk42aPZiANgmcBFzwG1xWmle6sKq6/W7P
1hJ+DOAldncN/l7r7fur9zsAzHyRx3gSGBT0JxbvD3RLTQOV/C395vG0HW8v6tSgLFybNF97Uenf
zHineTmGj0Ftya1wskjdVUWAs9z7V/I7qOfnldCVRs0EukhkMP2/P0YHKp+d6DL8pkay6+tALKWU
mwFh5cg7zyAV4ljz/jeajfGPjcO9E0x8J8EsjmYUIen3b3QL5ubwcNxv+K2Mhf+dGp62/BmeJ+wF
WIrmtuslxF7ytYD89xDRP+8VQgyYMwN+JcrZbzBFZdc51azc5ttY+0ETnQqkIx9qV/Iyb2WUpZm4
0clKf+myK4Y2tPeBQgn/saRcFkwGsaLWcMjgtSUfyjIECLL9Ob+7rJCVi5fTNPt+M5zeX60/tqTB
CRJ44UnbEXvmzTVbTmZFyFl5L/XUD92yw53QUtVGxTjIzn95Mn9+Fxuf+hA0IEye+C21wWNuOyRl
Nb5oO5nilVlKHStsia2CLfH+bf2xCQLQagkAe3YCaOS3Ac0Bk4qTrN2+tIscWNzBSqryh3IWK3jq
sD7uvF3aqE7+1T3xz3vEYCGEtoF+j+86b8NWagDeYgisr2tgOe66BXRa4J8YxSIfmIB5NaXjidek
ip6XvM50t+uHYUgwKrHQ4L4HWTMz2MsxYJJf8ZU1HqfUhMtF0Cw+upF/WaX47ZblAiOwtjz4xOiv
vN2yQTbjYDgNHT7IhcurWKJ1vd7ifIa+2GZd7GxRxwTJCix/wI2zP0YUDTkMWjx2CJZJ5WfLC8+y
KX/ADGJlOP78akUpxcGG+cdrAPZTQXQJNIOSpzFLsHXFPgdlALzTavQwvE0L7ZdjGI00xROBCmBC
NIahOV/oLrqOP6S5kPozHsikEJseXVTWAky7R5BHEz/sy4Pr9xizM4+YoQoKZN6b7+E8OYWz8ejA
rbds6CR4agvqqEdkqUqu0RHgE+jst5PzVGG5xRR8gm67Pq7Si9S9GvpQ3aGiW/O3eVvyTmzyPOx4
Zm6uZ74avbACQ6vSExZBJY35DG/T2SXy14cFHcI2oKjAgxevA6fAgWdDtTM24TFQOpcf5Bw1HGZL
zxBZbkcYntmyL4FzKAAIc8KfYwxqvs3KmIJdewmA2s+0KAN1Sn3mRFc1AIrlyHBftxd5by3T+aQn
zV7SMQSiZYdSI/AvKPP02jd2Ks2Z2cepSxARcS9Hd9uhcl9Vp183EJSU2MzMgCuG5Q47XosFDWjg
LRejzkzArJsIVKzBR6GZsKceQ/VpO4qqHP7rM3rRW8MeuS3ogFu2XAeGw8vXgDWYvGLhq7XICcSL
13FPOJmaVfWR62PlgliAcTzNswQkB9lqgtaIWJ75Rs+KyNoQVQ1ZFrFEPbdH6DLbpcMfr/zhVV3L
pinBYDR3rcRaJzqUHloZ4BuAt/BOqTZhfLXLEKHjmXna5gO9OHLS6CAzWcXeuQWIbnnpG61Yw04r
CtFtQLx30o9xbQM42K20P+uZ4UmrkAJhVGxyt9LRHr/DO7k2N1EmItRXvZeqNtvjAG2ee+QqosB+
WNHkbvbI3pn9O3i9z09ZjDyrYlwDNR0A79L5vApTSd+s5MlLGv6GDS65pIW751/OU2muBVozpu3I
lES8gkvcV+wUbw3xmFX04oxSSVMAptiCokQB4nrE85CyevL5gX4BKvn5pvQxDq8BoDSs4KTnieVc
0WLhkwBgRbjVSo1TwCGzQ7NFTWqt7kXc8v89bmq8wFHJAOOa1HElywAowHu+DMtqggfK0dVz2XuD
eaX9xHzoYPsOTyLAtJ5/SOZe6j4qKiTemXlFYlxOSttj2VwpzNf4wH5A/ajeruRiZld7RcHsVVTJ
6gQnHddGjL+07xPcRhO1gyMSmciU1zkKkKFtHYIKYqXHbGbJfHvH3mZYmCma+LfBsmi2fzzGKCXt
kwZCZsvRN3chaEFIwgMUfgAR9hZQkFfcdE5eIEJNrm6eMFCCxcZ5kXdZWWfFaNfFQo+uByVNl2Uc
rfkCw5SIawRpwrPpfYQqEWkaYT8hQZ+WS9Z9TJo+9dvrbuwSRJ9Cu/Dnek8gJtzsJXRRwCBAVLok
2Uzk7SjCYcwtczQoyymgyRNXhNnwZZ0Dy89NsF2454Se1wqJfsh1nmeXBp/hRNcSIU+zeYrShJQI
Bb0eb3oMrvjJBunFHkq9oq+yi27tVn7X06IanOs18AiVY9+ySrvGOH20G20j8NZfj3PoEnLpEkw8
pRZxTs4C/GFmPivpbRMFET1O2Ll2IVKpDrYUM39JCdPzOzmkJi5Vtmr0hwSWORspR6uA8CSADLB+
MreIDvixRLwLjitHNpTqB2/p8K1f+yW4AOPBTo/rceXCc41eFdLvTq25fsIlx5FaRMQp36SB4M2L
/docslJOPdtRI9KIwk8UDwvxYYlzy7/R9sIQm95rE/gn0UtcAfdxN3TDZm2AUGDBbM3V8tLEPdXI
rzqEqG8WZ8bPpkuO1UBUTfZZXmJBfzaVK9wKuHC0KpHdbdO9z8Cl/5j2mpsvOg7/Za8W9CQFzcrZ
YpW6Jo94sUssWNg8MUoErOCvbd0Us/nd4nceG3cttEmcEfgy4X7ErXl9dCx2pbf3oiGBIE7WmwHW
iyxsMOXWjwGjouWXOyhkuGBJyx2AyUFa+NQ5S/jFame0T+xG1/cJzMOSPTT0RX8etgIlSbTPJ/Ei
Gs6YCwSKLf8q5Uo97EpF0X8piLkMDqO2q7/5Zb1iAd2FzfA8AwBmGglCyd7MVi27C+EFs2hRIcKn
EkQsxgLjdJjnIFbXgERSbfRQkBy89GqOVTTCJFZlPc9oIMjruF9LTmE1+BoJUpxdSFLXAbTwxo+W
2k02oBAX+Rla7eR/DBnf+RmWaH6FckNSu0vaYWjB/afsUywyzmTOSVaj+VXP67pLinq1sYR0EXa8
AJCY0uaT1dVs2444qCTK0P0hQVvvsxI9NA4+CMDnI6wN0G++dJ3tAnusA8cIxi/ZWTiVlICEQCjh
J19nJ5iHctd39rxepElr20dndnL3gIKLg52hBJpZbPPUC6xbUXWN/zCN/VB2R1tEi+j3CbhvfU+b
15NX+Foibg46dFwfZcuu3gRDGA4Pa6QyZG9qGUaDOMY6yFa9sRVGb7tEI3N5xCuwRCWn8+Om24C5
8kAGRQOQ2vir05Rx+y13BTZvyLMAhfielIE3odjGHC9izAGiwT4iLdwHZppvB3V4TBurCq8TWt1V
dVQhnbyaWQriCBLDP5TiJ7fbIdiwrOE+9KRnZdeDy82Ut7+ybxuYd+jczRk29SOmBoU5ULGcaUTw
MC+BEP4OFNiQKvIpG8bkCWPpgGwstWdemEEvJtdsLVTikB32tDLHSkIg4eXuY5M+DhzgvA65DwIG
K8zANhlmYWFlkx5K5JczJJo8nEPii7XPLFLSIO8VR0+A4jGnjGwDzFiOSxTxmYcp6EyeEmJuSEyJ
Sgf7hy2A96ZOjlPfFOETAlEtl+IIK2JMi4g+vQYx9QFhMhgRtb6HE8sqHdExJguebXI3C0XNWRDL
SlD8BL3UmtOZM5y5AB1lpw1X75T4uHEMJ3xLPGJKMzWwvTfkJSh5oX2CyQABsaldzugZnBapybyg
KysOoo3MyQm1QXOlyGECmQPxukbd+hFHMLD82y5NNB9mYzjIuwSbYeD6R9R+iSiVD2a33uLImnBF
bSpGZ3hGiMTkqwkybeujK6ch/DrPfdsdmFmhAI1Wm+JYlAKBV++8FZFJWZAxMWskuzaUzg+w4gs2
NMipqQkygdPSN9hEAtlD+CL2ELD8xHBwX2DpTbsnHBtzSv06wXynYx0rHHWIaGECGARFfRhDLKTI
MN3psHBqKDrqCZTqTJgpzRVMowUe/vRfK7H2vEKbSSDyR3+ozfnEDlpe42Mb2y4xMo5WbbZiYZMH
3AWNToOnmhlIdf76GDkwHYeZmz3JezBEmjv2ED7lGYEaiJzhus0qNee361zaafJZVVFQVqdchFkz
n/mko+p+BQfIXTmrMM2nYWDWkp8JuzVJhS2Bisyb2V1MTRyHPZuloV/naGzA7CGSO79yyVIyXD84
LlUnhiE42SIbVXy7yhx/x8uQySLXs6zI6KAn66Fb3KMZRpKJI69vXhHa76bhBfuFP8CCzyRqTk1p
XPSO2WAe/IvePfZuhOsbAoI/T9dcKbg1CEmDKw+3cA/IAkMPqYaTkqHZjymKfGTWNitQ/kDcq+UH
/r35a7KSYb2da4AD8Q4mOM3QbZ5HJjWswikzybwnzNW+vh6VDHgu9TRjAHMcRgJfc4ljjMq+qHjO
iuEUOFEV8VajvM42LRZygvLgD77Zu3XrAqNGdDhTcpfVTEZRkkHUyCOpnbuFZzvhXMN3tevALdhG
aJAejGNS6wR9NXWXRUkxPKsBfbBmM1YTRAjQtbPvXfozJkCQZwKXfdbYrikCS4HQ0T0TTfNARj8h
vaTw5DnLBe31C292qZ+AkS9aHbXr9dWzyh3NoqSvmc+Y2YpcYwQ1xd0WTCJJDH5VxKCrEhIDnWUg
HQEf9x4/YQpH43ixLEu/eArd/1vmp+CzvBzQpnHnGLLROsWh8KZ7JPsZhqNU4bD+Vp6YojsKY5OF
DdoxRX6EfCD/MhMd+yMFJM5TYzBqOhM6tlYQZYMKWnKUJOjWR1bdRFzmnNS8Z30kWlRPqB/YTmHA
19PaA2jNxwpicngSUaBlvodwxdY/QSPLKVWqmDzq9dWD+GNSq9pqkrbZYJJejz3+0QoNSDS9ZtMW
s1JvMVsSvuDc3tgIo7Q9C7KaijtI8CILt7MTmVecajkTV4zRfJLXZS6zIzMkPX0IdbSOZ/GknfoU
jy41BQeb5ZMfeFoqQmdYQ6gkc/XlQKwq+9ZkouCTiOLb+bVqhP6NofoZ0EGHIEXCP4XbkYacC4so
U6YKfC0sQHuZi+5WyIPZlrdsQcNDxhirnvsqLtnoFEk2u3/O25ZHWjiTufSpRSW1wet6SqXc4xbk
V1eRoDnCH64LOwo1OhOwJI/RyrcaZyG8YkOrGFcmA7nXVs9ep02FzqzNRI5EjybRbSDhci/vd43+
l54RhFD8QhjoGOGINy3DGEzfDKdl/qpTaepMlVt1HuwsH/25ZDNOA/f7l69821WjTYU1aYD0DON9
2O/u7z1djOLa2Jah/BqEs5nevG6NOrZMr/L9u/vzqyInJscFcQ45FNbr71/l4ly2KroTXwsfNUUy
z9D3FEkhwZrY9f53/ewG/rNXDcWdxqsXQFmGyPnHVGq0HYi1deV91V4zUchMeYNg8jaQCPeDEx0a
h7NwDTuCxoSA+EgTRdV9XG+FdKm76UKYyUZCyWtiz2tk/jX7AIVuSoQ2wte3uIzCfuan9y//j6VC
stYmsXXQswDG8ZamrxmEy2yOgmdZOJrr4IAyZSGHKyXU+1/1x57z6HcnjIKYBKEs8bZ1TBpVuC0J
1HOSx960nNIlLudHZ43MKxKm2fzXLfd2hAKm0YlC1w34ThQQ3jJzh3704oxZwTP6vyZGSc3LdjsV
RPY7MJTmzEoT8n2SiYWfv9cokA03RLsmOHv/3t8uM1NTZOxo0jImxSvn7Y6cUcJUc5J5X+hJUDou
6OsvL3EbmXL+/W96u8oQrG3u1hCSIyZIb5vXFYlh7Dml8wUJzQidOFGb0rwA+sIhn7sma3z/C38X
CWBAg10SbWeGvGiUkDSZW/+HXgjKfivBZBm+DC1zonw/oO9EmCMoLjzXdOhrDY2gyJY82UZVkHMy
vn8BP6Fg/3wDSbU8NwE2CRkcEJr3NrL4WV47Imq/9Lm9ZO2eWdaK6R1SdEl5fE1b1JCb1BhlLBO/
fzXFrUCallcTSmQLz+bXxWnKwLR4aP0vvMU4xnpUCyt2BBwJYzV3MYhvaD0xKBOnkkTraA7MYamW
qUOlEftaXvyNR3QiF5EQ8JYXZ4alDS+5okW3B5ZZuBI5MdXHK1h3yGgcQ2o0aZc1uBFVzFjA/Zab
UBTkNpA+zREvxCC4rOi1QT+S2hM1q8o1SRMSPz8zPtcxyXJawqs1dOdsZv3jrBzoTLpKK9NkaSva
su8v/x8bLvJd3w6RVYFn+ufWnqgscstel88drFZy1kxIUwIlqzQZwK+W9ftfaeL3bw+cUJv8nNEg
vATG6M1cmZkTiK8xnj8nGQok3n4qMIK8CuLIraxre4SDlG78OpkoorSD5QtN2LoxV/P+Zby9cw/x
fJvIaeTCeefeymNgKtnOPMv8c9XR/jwvmkE2DwBg3OHSHeVfVDHeRhCP5AwH79gP0aECHPlmk4eO
nRW5GMcvCp3i9TEoI7MtylKYzOr9+3LfvNJ8ehyFaP+EUL0pSu032UE2a7uucQ1+aEdpx7uU9qXM
DhltVCrdAgop7wID74Z/RDRs2Jc68JJHirUATQNBW5cWDCWPmd+LGZVE+giAzMiwC4xKnvKIIPCC
1EVu2lraMm2AGKV7XkIVh6ZNXDVMR+6V5XjcnFUFnEWY2plJkaMaE68pCCrdn1kWcbSGFwIp/C/a
J2/WmzVAuM2zeU/RYPpzEBwEmUyacNIPU1OakzntGFWA6p87Kuf319v4IPxzP5tnSvBCY8XIhRFH
3+znuRP0VB0/vY/97ud3TQGt00oh5MzRRKgnBL3O3mtAOqxCqwHMQx19/WlQk+kQWLPN4gZ+ZPqZ
1IKCSOc2Y0pHwarKyVovR15VnJAK0VTzcfEmCqY9IpSUx8VKUFOHX4M/pkVmiATH3uXdWWN75Xeq
a8wDXwMYNk9oMZMOR6+tCeXQAZU7LGjMkywdshaUFFBC4bnLoTCN5V8jNN5I9m7JzINzL03pckAD
cIBwdn85b+PfH18UoR8TubYLYCngLERv6fdTqecOVIzj5QsW39FTObSBe3AZj57CKsYgFSSlPKC0
l1zguV6nO+Gn7QnT3vpRZYWtNm08wT4YMw8oJjojmxBOzENK/Tre1nqE7J3Hyj0VSfmhYdT2Aidn
FKAKLfhszHLCGwRMu4vcLsYrTqR8pVrPVbWzoCJ9WpkjK1S+UQncCNiT/o6uYfVorRChQSbrfN6O
yXDrcypVB7+2oD8vg9pJsfR7ZuL1Iw6b/nldu0wJSiFp53XVzAhPOvUXcAABss4ZhINp7W1nBw8w
unc5n59F3jkBkhFhTgsjG8ejW7Z4RcDdeoSZD+cxti2/3aHHKT5XUzJ+AyM9fAz9cSQtSqdTifP3
gTHBAu2OeRG68HNSICXsNxAtsD6Vc6Jo2ORl+WlCgYaueQqVXaLFfr+WEy0xHyFPun2Wv0VJ54Mv
kRpxFzl+cfBseMinAGCqDpsLCCIFtj5LcfH+S/bHhiD9Mug0MhXmQX+k6ZA8ElRKhuZb3wKr3Hg1
2vaHxsOq9C/R8ycu4X9OJ7Ye9ZTrMo9HkYpz6m1tpd2mchVwlW/ObPwBPZcouumoA9BgzuvoroWJ
cVeMqSU2dh3ATfYUtoxHVQThTtcSNBQYtvBmCIfkvLX66IFjCBda2m3ysWk4011s7+FjSMf/gDNp
+wMtsfiypWv5AX0h91MCbBjZbwh1yEFXiFs3CY/XipqQpkbFiMqZE/pNQ7J8K7tM0mGfBmhwgf1s
a+ltV+qq/yhF+LkiP1efNM13SdLevIwdrbeoD7L2G++KvsW/tq32Yd1BwgkHO3x4/0H/HkxfvywC
pGhSLPLnt9kg4qKk1UPSfoNm14DP0va909LbhlNbQYDyJmrvrGs+MJ6Nqr/kwm9AeHy5SQNIg9gA
OEe4b1MCx0K82o+X9RvGi+yyvPDyo9eV9Umv+rl1kvqzB+56N7kZQw+cxULo2UvQ7t5fgsAs6G9b
MDJgTYMHQb+LY/zNgeJUacP4II++ZRODA9ppWL1oLEaT3ciURO6Uj7A2Wi1AoUE8N0x7uuYE9ye5
UiJUErO6zLpZncw/eetC42xIky9NQT99O1TWVbG0EW592AR6jXdPD7RGfIXduQkZjC3bVWrGLmU3
pttIJEb1mOL7MEPZXsKyuPYiXHGhAganIuvETYNFo0RGbZy+LnX+/9k7s962kSwK/5Vg3ilwXx6m
HyxbthPHiePE6cyLINsKRXGTuIiifv18JVKJSDtOuiuYIQZDNBrdsVNSFW9V3eWcc8tP6C+FNzDo
uCDsrVZNDL2oyhOQ9P7HKvIWy/FirTKBxRYQOu3FKAE4UOEphHAn3pqW4l7RmND8rJHVRlQ8DEGb
v7y4Yu36a2uSXXC4pMDJ9gU3S1LCvHdn+rgOTOtaobvp3Sow6vo0XCfqtVYJCfSXP1HrAl+xKocw
C9QteCREvIDGdS8zTdWjLObqnC9XS9RXFEMBhl/WyhsSlcsJhYiCk97ys8eVgWhR4G+LqyDw1Bv6
9BmTn3yXZ0wLTxRML5AsHdJiby8bOrW2cFuF0MaIQEXPueU9OIKaulSSzPHancddXk4vIcHe14C+
YeLbm1X8N5YEVWEcMwNspEn02V0SsDh5nO+caI5mC5xhGy2b9zQYXkRXAdJFE3W38T6uUdWdoOMz
PaMB9PbLwgXafrGgl/jHn6zJMybhmiJ7iXECjOtjQndxWW3Sbbic+45q365tLf+gRwo0f1KHb7hi
yusSWunrlZnEl+gyaKi3O9wJTlRs39P20wXymlSbq0Apja9gs9cWZIUg/Ilc2l7jrWu4BAkcvnCt
HDDUfRhnVkHSdX1ekr+lNETGJZ3+K6WD0uZ0Hdc0nVP1kNxUnNIVqbDI8tKl27ZYLx9Wd1R5Hm0E
FdSestR2YLpEG5G0p/iRKDnqV3aQX6wN2kjZ5cK/9C3HN08gp+vVSV5rOnoYK/pbnGRIW4/p/mmt
zhUMerIMC+WtZyPeCHXQoWGLeI31tsIRWVrI1/p0XqA/kBaEVzEFemIBxFboDL+OYFRskIc521Cu
vrM2JBXwIvNbyKjJ5SKOjOwkcwA6cYZQ6Bvb5GvfG16QUCwH4gkBZUtFsLCjyB/noFbeVisvz0/S
gDZNY9Yv1S6BFVXZuWr7+uciS4M/Szo5fDUDPSBJt1miJfITG3pybSGWCXyeLQ5mmqCyZ9CbeFrH
3tos52S91/4nbjcrH5NJhO+Sq5tr3d6E1JTyne0iVmqlXxd0zApPdlN9VZ3TiCe/s7zIv1Ih6n/S
aRpBhYRbYJIts4jN4C/pQrqm3Nt86//zLD7WK7rfzR5j2scGOUHKQ3FMnQRkaRy93ye60vAs7mdx
h23Z/JWDqLSJBjR5cJP0BMwz0icHooWC3jSEZZ3MJbgljX9jCAdRaQu2Jfq1XOlESJSbiNtbtqWh
jnRdJEUsxB2tvyoq3fWVwZGSLwV6TTpYJzts9EV5l9pKN3PDVC4gXZtwGZewhksw9T85N7v5k+Zj
8NBoDC9y9E/Sszstp0PpbqPQV8rUKArH9alRqu47Wp9ywR2t//vmmHuFruD7NCD8+Oc/ukf0/rPI
0hhCKxs1WtPi9R1nKXkXy9zbGFOhKua9Q2Vg8xbgvfHa3OGRruz4p5c2MMSOoyA+knQ3mxpHjMby
jipu9aPEKAUeCxphNr1Aoxsy5nSdFldpRqX0hHM0tcYud+cdSHRDn6ilvwGeArm/PrfTCn0T3OVy
bG02JtokW1qsrugYcAEAj8iu9jL1PtkGGb1ec+98PfW984rWFefchKgmTrfJ6zrT4hva+HnnkZIV
n7TCTl57G5q5KtM4uJ7WRXBt+iQ64YEiqVqvVYi0fl6fASiNb3TF3IEeoaK6IGC6c1b+W7WsgzMa
Hye0PYoQbEBR4i1aw7Y7XiyN8kbPy/grSinpO+p3y086GnkQb6fRBG5pgv4NAlmQ9qsLNZ2Cld5R
lnY3anqSgdY70xbbFZgXI6fnWJFeg7+qiIJDY6ZGvnKBjur6dJcp1cUaCgCM1q03tceuoqcPECzj
K3sn4GfpblGeQK5FzC1zzQm1uexLECpehTTgAtk8UAI12n/5F480fZ2jg7mCXUqYkIyrKXY+Vhep
SjRmxMk9bJjVFwg97uelF+ofPF/1FuNKzb3HpZuvliealzmit3ENg0hZBttJRp4BBX8c1vtwQUcy
1JvM6B1NlNzV2Db99Mopq/JNzf2BZif9ocJpkJ3qeoTtLUFFnphQhN4FBuILW5oLT7fL+sNi7dFC
iTL+l9iB15lu1WLibmxFKM3Z8WMWx4vzRbJ4qDOovL6B5ic62ki1aTuQL2c5i7OAu/p2DUPqM+QR
5Yb2Zbsr5MLIZORbLcQ526iKaKs4pXF7qtyatK69nJoqJYIqAW9Qc+HSvL18hN1R0DqGLmNnO39n
J7Q4C7zXLEFOptt+WBcRldsKxIRQcqAN4KNqIGNA+RYkTLElQe1/8nK0N9aIEpwrK4SDkBfdjvNt
lYxT0spjj6bzwEeKN7QvM1FTL/waJKW7nCE0C5BVcf4FkME4XSC0cLalAvZhWkX6lb3I36OXUNE/
3HVMTJvdswVv8NYITR0u5Ga+jR3Ao5lS0OM22d0XQgKDN2vdr7Zh+C7wEv003BXFB+SNwZsW7of1
2gvOSmv3J/JUxrW+g26q17v8WnF2u7PKs6tblLqgTmreZlLH5k1SxZ8dY5qSBQpd4BQnhb+hMp7Y
YGGRaC5JedjkKJcR2MQVhPBdvqSVjx+H1hkiF+iW1dEaqR4X2Or2kjQQgMfxAh4qLbYViLF3YV4J
OvZWL/PKZyHS9Skyx/nyo5ktXb+IUO1CKbP66NQU5z0kxX3UZhZZOKZ3Fn2IrbVqCxGIJDmvNjs8
tq1i+u7EqUPdukR8LldPkTqt3UkOFmBtniDzY9N4utr5HzYhLcknxirY+Nf2OkPyJo2zpHrv2wo4
55MVcoqLN95U2SA9nU8r64u+Agu8PFETGmqdUevw9LtlWSnWZC2a6z06pLSoANHvRXkd1iu/zG7J
7yIoe655efgFddnw1tvEYMBUETulsWNdbIDu3jnTGg2/qaFP6e5TIrRqbTcoU1S7DRGhBRLi3CoM
43WlTxGm2G6tCz1WCEm2YR3Up6gGaB8B+tG2L1+LP3am9vQWuF/1YOvJ1IXxBiLCDA3jEq00Phcp
Q2K4MjIvV7mavA7Ib50VcblDl289xd+j5JO+WZsmTUMcUEITje6Lp1EW0OF05RVInanoOyo1bY2V
KeHyNuO/1oWS3O5ydbpEZ1EpV6ebTRXfbA1zNTdJUl3xRQJ/EuomwMrai3enpY1E/Rm6Aemlq0be
u8gK7BlMML6fEW20CWja+AYQK5mLED8aQTKqRIAo6KDzVXez6M5QiSkg3Nu7Uxgd6S1d1shD5LgR
GocHQB32bXS6v1v/Z7zAdiLCSztLiqCob8p5Vn+Y5+Qk8kNvYfHTvfPwMf17v/TyQG1X5Z/5lc80
LNl/qf03fmmMiAJ9UT7itOIKeoIFZKPd3jz/eBWlCTnD/Y9R8MH3FPAIWpDsH7y/79zql5bh5Rk2
6/ny77w0g/n+1Vw+MgMN9ckj9+7bd/oLq2CaI+AYKBNBQd0/+MrHq8ACjXSq8ZSshzd/FgBnskPj
/stWoI3IT1EppDS5f/A+j+fveSPQAWRISSztn2bBj7bKjzbDy2/4N1oBxTfpVbBGrskE4Y5/m+Xx
Krg23HWS0rZpN6vURHX/+VV4SMukEGeSH6TJcaSpC7TDr1hCb4Sj88AbERDCwiYE2T/M8XgNsAQV
kBTJTFjN4hncfsCERRb/V1ahF7F/XwW6LlmUAgmsAQkdT99F2MB1iAuJQQ/LM6zjUDQA4ktLTd90
RhTyYawjw3CY5fEqUCcdERVrlLyH9/ptUHyS8zfIqsAdE+ddM//+ceiODDLaJFao2omH62JYVgB2
WeACpKxA4yWTWYRez0id129ZIwFg1FWENcTTrPd//hzs7d/vPgGpflFpkZo+m8DkUoTsSaJs//RW
AZ8A0QpSq989p2EZAWR0T9YI8IyIiYVcWztLbv5jW3CtETBFSqekofdP84GDsgW6dcvagjrCCkCH
GK1/xAVzvAqOOaIbGczggykM7likymzLHoumPvKQLUMChp0vnp5v4FgjmpWC2qGWPExbwL2XDhW0
kQVmw+J+bBahdzcgfeTQhwoseeOODmgniBK/9E7QR8gDg98EMrB/ejbgGfiPhJNaezWIWsWwTkWq
wALCKHc3sBM8gMzk6xtL752KVE5HuI/oY9Jkbv8MbRV0B10A2VXQ2O+uThevZo5ib3VORbYKFSkV
V7H5hf9WvPRDP8GwaSUpuwqc/aKUBp2jXYbuKrgeBwKLhBbqtx0zrB0Bj0P6XMBlphwiYGzd2Tv2
iFoW+KpDvDg4GyCv0/rvje7T38ofGSNYFKTQDpdC71RE9Y7UEvpfKhpR4mkC1CHdDcKZl9wJhk5U
yNUn+EH7p3c1ugYeNYkF1Pianw/OFsStJbkItjkSwsiOqn9PmB4fijRXHQHaAMWtNWH6gIzAQU1G
cvriHIC1ZYmO5s/ZAB0RRwJUTgZp/0kDmj3gR+m3b1qkCLlZweY0lwGexvHbt70Riovg4ECc758B
BgpkNWSNgHSxBTsKLH0zy55jALlzhKoOoCi8A/EMMIGArp/sKlBU0AWp8ChdfGwLsIBG5FeIK93B
zR8j1qWPAqwAZBLXXhsp9YJmGmyLqBmmpT24IAEQjtCYlwoSDORxyQc4XPrt0z0LKCcQJuIee+36
DO4s0Dyrscy/7xkZArsmIGg/iJQ8EuoGsq8WCI39M7ioWTdx7CRNgc4H0MuhaxF8Nk/XFMDOES9S
fRMqxsMKDjRPvrpojvYEC8g0zeR7l+L+IBBBIjnrvQ0MbhEgoniNvyKxE3B8wEmSO2kMXVx6x9eB
R8qA2wDMZluDHpx7aFgAH2V3All1zBz+7w8q7fudQBihQiYVz/BsQUUwW3YV9BEa6URC5M4Pszy2
BeJFVHOpwbVx+YC8ZPSs2+hVYiuQI0VFk4x5exr2kgakTDgKSEtAjdk/w/MPhIVKGoHBhidjAp6g
5x5TUxGSJypnRbM+g3MMBOZGevrciUDPhWRy85LZVMd7wFXxHEgVcDs0qzA4I6DIKIgXck6iS85E
F3iLH+RMVIqwKKPD5vq2SsNyEEh56bKuMlVGqApC9qRnBFRTbCIRgflvjGB47iG4MdlL0cA1MESr
rEO83HOQHG+koVQCEboFHg1uKyBqKr0IIIu4E2z9kDrpXQpUFzkp0V7S2nLD8EwBuojsqWgCKiAa
MhAk+LbfO6ciVyetO+iwcCg17w+gYTkImux5QBYR+SdCwtYJFB7H8SqIqNFBaIN1GOjdoEGIkvYS
TWBGUGB1elvsn56foGmUnkSLPZikQ7MCg3qYdD0BBwnxNw9TeHb+DncnqQUT4bbm54NbBRoo6NJW
IPwgW0y0fThoj/eC44zo+OIKrNq3VRqWh/Bcv8m/ilA2qaBBRBbpxGYZ+ieCNwLGLuDJQ80jkVKU
9ha5HRDDA+9tfX/Xx7ZA4MTHiGPxEFkN7VzQiRxkbwdT4LD3aintu+7tCI8SnEcmBWje0KaPEy97
HlBlFdgNpAPaWnLPZSatTB1LYLRarP7g8khAIZrvJJFBcEa6RaGNBHtzHPRMgJiRuMkRkhPt3fDr
lvALvtQ3HtB4EUSPewZQMM+fIwr96BcOvIinP29ZL4LaIuD8nV8UhKDmsxusq/j/Pzroln3Xw6Mf
Hrog7j+n/evtBJ9+dOezDrM6/OFFMM9m2cMCKWLBimq/5vUshkX0Ywb7/nef5TF9C5t/MnCvD3FT
ov8+wye8+18bNwtQGJkdcyeaRLf8wCF9PWZ5d2RRRpEdeTyLgq9plgSdb93sJemx0yjNZo/p4VsK
42vAAPIjIxHyUAQPZdEZfA/ElB38dB7Nqlk2Px65iUSlR25lHF6lX1+N06iM77vLTts3Ij3ZT5mw
6sFj53227BXZkc/naeZ3vzI1JoHwkR35ghUPgsM4wlBaroHswJePs0XHANsQSnrcKAqSNOjuyMYX
kx46eQxmvVOkKRxLj5xWXbNooLuyw755ejY1dBnpgRmgfAjrjl00OXLZoa/SMsifLHNDfZUd++0s
SDqnR4sBkh83q6NZ8ni8HC3KUn7oPJ89LMp8XhQdm9abupT0+MED8sqzLq2wIZLID81dkKdFx7Lb
gEB+7DwP+Ge16pxNbbXqd4yelll/aBHJSA+dJkXvDGkpfLIjX8/vs34D5zYUlx96M+veW2Q+BWxM
fuDq1cUsXuWLoHuttyjd3zH+63mWzzsnFeQYQRH6HYO/nW+Dh841xuACSvY7Bv+SZuFhpH180JB6
pIdOs2LxajzLUm7K7uZsihu/5wNOZ2F/7zc0Pdnh3y2C7oo3eXjpYcMIj6Sry9UCQaSHzuZ+n7m9
RxnJDvx+niR5HW1mvTChTUTKDv9hkT7OX13mT+62hk0iO/xtWv7AENuC8+/5gKeG2GpIyA7/kdWf
I3HccSlQRBdUMPmxt92okm4NApklO+6nYrY4jCLOlBb5KTvs3TyLudk6IzeFYumRAyKbnnm31QbZ
oT/PuHfo4Nrdmi3sSXrweV68unvuyzcwAunxg/whpeNcx3NrCU7SY9cp2oZ+5202NLqXR34u0/RH
JyV1JhJE3dzZT3+BDJgY+CGaz7I//g0AAP//</cx:binary>
              </cx:geoCache>
            </cx:geography>
          </cx:layoutPr>
        </cx:series>
      </cx:plotAreaRegion>
    </cx:plotArea>
    <cx:legend pos="r" align="min" overlay="0"/>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_xlchart.v5.12</cx:f>
        <cx:nf>_xlchart.v5.13</cx:nf>
      </cx:strDim>
      <cx:numDim type="colorVal">
        <cx:f>_xlchart.v5.14</cx:f>
        <cx:nf>_xlchart.v5.15</cx:nf>
      </cx:numDim>
    </cx:data>
    <cx:data id="1">
      <cx:strDim type="cat">
        <cx:f>_xlchart.v5.12</cx:f>
        <cx:nf>_xlchart.v5.13</cx:nf>
      </cx:strDim>
      <cx:numDim type="colorVal">
        <cx:f>_xlchart.v5.16</cx:f>
        <cx:nf>_xlchart.v5.17</cx:nf>
      </cx:numDim>
    </cx:data>
  </cx:chartData>
  <cx:chart>
    <cx:title pos="t" align="ctr" overlay="0"/>
    <cx:plotArea>
      <cx:plotAreaRegion>
        <cx:series layoutId="regionMap" uniqueId="{442F364E-9FAB-40A4-93F0-D1E4272D8A59}" formatIdx="0">
          <cx:tx>
            <cx:txData>
              <cx:f>_xlchart.v5.15</cx:f>
              <cx:v>Qty Sold</cx:v>
            </cx:txData>
          </cx:tx>
          <cx:dataPt idx="47">
            <cx:spPr>
              <a:solidFill>
                <a:srgbClr val="421C68"/>
              </a:solidFill>
            </cx:spPr>
          </cx:dataPt>
          <cx:dataId val="0"/>
          <cx:layoutPr>
            <cx:geography cultureLanguage="en-US" cultureRegion="NG" attribution="Powered by Bing">
              <cx:geoCache provider="{E9337A44-BEBE-4D9F-B70C-5C5E7DAFC167}">
                <cx:binary>1H1pc9tGs/VfcfnzCwWzYvDUza0KQFKiVkfyEvsLipZk7Bjs26+/ByZlSwhj6VZ03yoyrrBEYIie
PtM9vU3zv277/9wm95vyTZ8mWfWf2/73t0Fd5//57bfqNrhPN9VRGt6WutLf6qNbnf6mv30Lb+9/
uys3XZj5v1GT8N9ug01Z3/dv//u/8G3+vT7Xt5s61NmfzX05XN9XTVJXv7i299KbzV0aZouwqsvw
tia/v70Iq0o3Zfj2zX1Wh/Xwfsjvf3/75K63b36bf9ffnvsmAWl1c4exTB0xaQllcmJ+f9G3bxKd
+bvLhk2PuGUxyYSyv7/kw7MvNynGv4Si7/Rs7u7K+6rClL6/Px75hH5cuHr75lY3WT3xzQcLf3/7
IQvr+7s3N/Wmvq/evgkr7W5vcPU0iQ8332f921PO//d/zT4AH2afPAJnzrTnLv0Nm6vy3tfZA3f+
PTKcHdlMSSWZ3HLefooMoeaREIoQRh4euoXkeUL2A/IwbgbH1fVBwnF53705vS+r++GBO68AiXlE
mG3agu0XFosfSUsJ6IMdYvzh2VtkXkbTfnQej50hdHl6kAidbbJqA2l+RVXGFbeobVlbVQa5eKLK
oOqUSZTJxBYe6+HZW3Sep2c/Mg/jZqicQSkdoBq7vP9abqp488CbV5AaciSoRZhlyf1bjH2kiAnc
bLW9Lh6e/SA1z1O0H5mfc5lhc7k8SGw+DRr2gP/AnleAhh5BFCSVZCcS6qnIABbsMYRzYZpbmXl4
9haaFxC0H5kfA2fAfPp8kMCsdfeaAkOPTItLYXG+FQj2FBWbHQEPUxJzd31mkz1HzX5ItqNmeKz/
OEw8kiTMdPiKmwvH1k854ULsBGEmKco+Ihy2mlA7SYK1tt3YtpKyfgFF/4DLj5FzbM4PEptPmyqA
Eqtf1Va2jjgMYWEp68fW/njr39rKkv9wc2AaPEbnZTTtx+fx2BlCnw5Tek423SYMHzj073cZYh9B
VynLZFBUT2ARYjINODV3mmwGy/OE7IfkYdwMjpP1QQrMVZxsAp1uXg8QBrYrxrHFbPcXE3x/jIuN
Xd9UzDStnTjNlNlLKNqPzM+RM2yuzg4Sm8krO9mkOVRaef96AMH3l0pIYrMdQjMLwIJJDXOawhfd
IoiozWN99mKy9qM0Gz6D6vLkIKFaJboM715Riqg6EjasY8ogHo/FRyFmpizG6SRC0wvoPUbnBZTs
x+XHwBkiq8O0BG50UwdvFptY168IC+dHnElYag/KC27+Y3QQujmizOQ2kbPwzEvp2Q/O09EzhG4W
Bykzn8LqVmdV+JphTcTImI0QmtwZ0nPhsY8sRiFX9n7heRFJ+xF6NHQGz6fDtAyuA4S/36yrZJPd
PaiYf2+ucXIkqQIEu4i/PXN1ps2HKGVKvnN1ZurtpVTtB+np6BlO14eJk6ux92zu9OthhLQNwmVw
RifbeXrNLDhiwsTjlkLi5uGhWz/0JaTsB+bnyBko7mHma97fZxkSUvevaLbBrlYccUwud6Izkxwl
jxhnlEu+i4TOwHkRSfvReTR0Bs/7y4Pcej7Um+Bh6f57ncbsI0anCDTdGdSzNCchUHqWopTKWTDt
OTr2w7EdNUPiw/uDRMLVEJTbOrxt6tcDBJuMsAQR7MHDmSkwi8IMUFQROssGvJCa/bA8GTxDxz1M
dD7dV/Wbj2Hph1n4ilY0NhjJKULQD6nOGT7KREyHWciG7lKhM1X2YrL2AzUbPoPq08eDFKQ/ynDU
2WuCxI+ozSikhO8Pe05abTLTpNhuOADxsSP6AoL2w/Nj4AyYP74cJDAXm3J4XRt6ss8Q2USm+anz
ackjyyQAzd4hNhObl1CyH5KfI2eYXCwOFJOq2twGTXVf19XDsv33hgCnR8SCJcCtnXs502twbqQp
TMbUrDrgYvNCev4JnifD5xj9cZAYXQXhK/o0SLFxIgTj9q5+A7LxOHCDsJplIiKq6EN5zcOy2Lo2
z1GzH5jtqBkeV4cZ4rzYhNkrujNcwF2Z9o9HBTOPAZH2ESWItCFZvd1++FNAniVnPyK7YTNILpYH
KSJn2G+b23h44My/12AMyRnsLPAi596lOKIKtU/I6+yF4yWk7Efk58gZKGefDxKUC53Vm9c0xLh1
hC1DENvaX7FBTKRAOVIFks1l5HlS9mPyYw4zSC4O043ZRs/dTalRufGaJjKqaE1YW5T89FMe6zD4
McrmJspod5vKzP1/OV37YZqPn6F14x6mAIW3QehvXjctoGCU2Zba4fB35QaLzUY+ej9OFy+gaD9C
P0fOsLk4zGDz5X27ec005xQ6ExIlgGD/99cMGULkkYTZpizkBHah6MdO5vP07MflYdwMlcvD9P2n
lPrFfR/evqLBzJDppAjCkEfh5Me6jZjyCHU3iNGomeP/Mmr+CZefM5ljc3GQ2uz4XiN89pqbDsVu
j+AlcszfJWKenVHsiHMOJ9TcVTzPogAvIGg/Nj8GzoA5Pkz/0t0k4Tddvm5g0zqiAl4N9pG92MAO
QGTTQsE63+00D6b7LoH2Ipr2w/N4PjOE3MNEaJ3dha9qSWO3mXZ4C5VNu9csCCDh5OAMh7R3iZyZ
Pf0CgvZj82PgDJj1YabPznUTVq8MjXlk46CGKVGXtn09hcYmMKUJcmhqh90MmheRtB+cR0Nn8Jwf
pty8v+9f9egTOeKSKQ43Zq9Ss2HDMVTVWNMpm+kFG+6xjfYsOfth2Q2bQfL+r4O0Ai51iWq0/wMP
FJUYzGbWD/t5Vo9m4eSAgvks5a4oYOaBvpyu/SDNx8/QujxMD3Rxn6BK/TVrbrHzmChSl/Qh2jlP
3QjImJJIiO6KO2aJ6ZdQtB+hnyNn2CwOM+Z5EU6VNa9b1DlVztiEs4czgmS29/AjYqPcFsnQp5rt
RbTsh+XR0BkuF4dpE/xRxq995JZjywck7B/OD07dA5iNpA4aDHx/zWTmJRTtB+fnyBk2fxzocfXv
u8+r10LjXBQMA/j/KLn9/noqNrAWoNSmEoKfJt1ju2C7dzxP1X6Mno6e4XS5OEgr4f+g0gb5HEKV
jTYcW4hm8TULlTgQMc4eIqMzGXoJRfvx+Tlyhs3HwzSq/0he9+C6xKaCOI1l0p8OzZP4mqBH1LIV
h0P0dNd5npL9iDyMm+Hxx2Eejvp4X6ZIbz2w5t+nPnG0w7QExX+z0gBUC0qcYrclgp3fX3MZeZ6S
/YD8mMIMkY/vD1J7Td16pn95Hr4eKgx1GRSW84+TzzPDGUejUX9GUaq+q1WfOTgvJGo/QE8Gz0C6
uDlIkN6hML0aknbzqnFPVNcoG2HPnSH2txMDlnWkmFJT85Qf29BjU+ClVO2H6enoGU7vDnO7mZIo
n3UZv54koTgNlYGUI1SzNZfnak7gZI5p4mDoruBmJkkvoWg/Pj9HzrC5/HyQMoSN9OvmVY9MQ8mh
FIri1NpeaHC0Q3HUgFBzF2H7u0XwHEH7kfkxkxkwfxzmmc/1Hc6yv6LEcPR0stE86CFZMzOeCcFx
QxwltJQ5MwmeJWQ/HLthMzDWh+HM3P6yq95W22+ttCd3/m9bCtroHoBeHEhw7hUVBKPRhQsn0x5q
oPnDethm2GbN/v6ZrP0IzYY/mcn/p06C/9xl8EcrxsWm3iy/93B81Gjw11e/TxedJWdD3zxm0JN1
+cDW9d3vbymxFFTSj96Q05fsRm65/qOebPt1j8bcb6r697cGug0dmZThaBsFrgQneN++6XD4ZLqE
EhAcqMZBd4njIOjngSBcNgU0fn/Lp6jqpDMpGhog76ogoNV07huXILvT4QTUMppCQLmSH80z3+lk
QDPFH/zY/f0ma9J3OszqCqOntof59r6JWIFtES2RcPIbhXhT7l1hWeW3m2v0msHt5P/lo46p5w3B
lZXnNnETIzUipwuocEUh4+HE0jHLVk3sB1HohCy/8GliuEnoB3eVp0btWH5Kc1eZQdGvg7FIM0dX
lrwdS2ov0yxU3OFpPpzrIi6TT+HIi3NdjeZdxPzedkgT941jCmINi9RoW3YcGlJ/sOraouuqsNv2
tGdh2V2UucyWQR33mTPQZHDiQcYXObG5SxqvdsRgnJvNkIdOmSvfJVE20kUxlF/ahpZLSoNkzdve
HNwhUuQeHT4a4QzM5ytbeQFdel0mApfLILxIWt2tm6SxToyyKdetTqPcKcOs/7MtjGMaNXShqf2p
y3p2HBhJnbqpryeqhjH61Isqd1nD8kUz9OeBTcLyJBpJSciii4lXLxqdRH3lWKwUtUMy6jtUJ2Xl
joYXj8QB8uCyOTbkXUhDccqjsXpX5V0kzzpiiVtwZDiLKzvyyvejzMd1XfLK4GdW6ffxMiqJk/NO
9vlxqfIgWdKedhc64knIkxMrGZAHy1ZyVGlL3I4HQc1OorAPdNG7VZy3jXU2Nn1W2qNLKkJov+yC
uImC1rH9sqftmqQxsduzpLOjUNZOT2A4x2tfGZaVL3IUEHxuGSXXVTX075LCNvo7O7Py6Jsdkerb
4Jm0Y5c0q0RKbqzUIytZh5aunNzyrL/yLmm4U6R2e975cXwqsyYHo8rYC9whaaJ1yO2MLcsk/pMQ
XS7NMC0dL4i7q8krcMwwjLAs+1gvhjz2XQOljacqivXS981xNYZhfBzr4IqEeX9dy4aHC89I6CK0
yyBzk6L2T5WqLe5yBm67NFLeiZmZbb1M2CDWaW+Wq9Eeq42meXJL64KwlR1XUjhlMQZOrTyVOH4d
lczJKpucVqzuHM785DRKw4ic8Kz5EkS8rd1Rc/HOAAeFo3nuf/FLbp75EU9XaS+M45bxbGHhcReJ
ZPkxGUn/Z6Zrchx0sYquOPEsJy1U1zgxNeMzSvyiczpatQsVy2zddqa4DGsvok5fJ/xcqmg8zbzR
dMbIHBZxE2xAY7RSZkpWTeJfyqBq4kXD5Tn62lR/BX3sfQnKwF7pdGyP84jxZVzE2WlDrPxDVI2X
IrPEn9PKvvJIZS7QvyhbyoJcjJE1OEGY165iuVipMKclOJCb3zQZzCstYv8vPw/Hs7Lg3blu4+Sk
SmTuDKH0j6OojY+9sPIcr8irO9rF1XEuS/vG54ZwkMSl5yq2Po7UvMpYVLiW4cnzeGzFeR4WxkkU
Vd0nUegucKK47877kNHPqRj63mmGUftOl5jsWlLeLElWsW+GpYLUrcGNVTxG9bqpk1uJwiS3DL1K
LYxmKGwnbiW/yVnXBy61Wn3L1eC/FxH3TUfHpfhapzo8zuyqwnfkxjpRCXUZyw2naNpk3ZlSn8Z9
kboqiqKl10b9imW+OumF9Jwuz1rlNLKPVrXwCRZ6U4dnxA6a93VQxm4C/ryv+uJPLGt9rehwbneB
4YrYs08MK8iVo1hhnarSCG3H5om662UWvLMTFZ60ns7urNC0F4k50NjJU1QnLAfNTWcwydqT0XWd
lmo9sLZfxFjdN8TQeeqQbqAndsM8t6vHD8qMyGLohW85llWEl1HSQrM3JvuiE79z0qAxFn1HeLTo
TSk+C9XZC0by8Vr3duhyq+w+xUGVOYJF+oImeVw5rdXfGn3WLlvK6m9+3BluLIpxqZOgOu45ZX/R
bEyvRhLaV22vxndDJvSKJH79jpZlfuYZnXljkXKM3aoo42KldeUvK12YG5U35YL3jb6OuKFrd+gC
5gZRYzic1P63fvTNk6zNrM+M1qOxGLG0liNUjhvUQysd5QfdItPQ/KorDcdSrbygxei7kEi24j6h
H/zCzs9UJ4JTbZf5u4IE7aIuzBactYPhPhzK+ka0fhG5BfWCRWUOSeEEpEpdry+kQ0hL12M5DI3L
aXGfpiFbkl7bDhNUX/RRHrkGK8rzMdPdn4llLJshti+KlorQsYYw8NZMGvFFYJJiQWgRfUmqlr6P
qiS/sHI13JgdqXrHkIF9ze2+PmlV3a9174Xc0R7v3DYIzauyzeNPqa2LT77KyndZk3gf89gLz5q+
6J2gU+MHUvJhGZg6Oh7Kdlh6Q104psyqYMExW+32NTXrdZaMbe74VvNhasY4OCGvsoURisyVgutl
YQbmu6KyfLa0lKdPs87gtZvG3XAmoiGN3bAkdKk0Z+Bj3f3Fe0s4og3k8dCnbeBGhTeekpDIW4rv
N1ztZeE7vw46V0am/WkYRXVi8hEbvcrMJnEqvwpXMozluYUg3nvPakvfMUQpY8f3VMgXquvPm0KX
qyrnTeY+7ov9xKi61flQwrTZNSX/8ed/v9cp/n1vlP3zw6mn+c+/UDG9bYb+y7tQizhZltX8psk4
/vFdP1tyTwbpj/7cMxN32z79H+zfX158Yhw/cQWeGMcctuI/m8Yzj+KRgTyN25nHUh7BkmXo2gnX
BplqE7GZrXmMYsIpw4MqXBxe25nAO+sYpw0Z2nTAF9qddN+ZxgTHRxnFeRKboBDRRjXi/8Y0ZrDM
H1nGk9GNBog2LGNqIdkH4/ipZZyQqMxIF4t7BcutsZc057mRuGbehuNHIZo83nCjFNUqK4Zq4Iua
9iLoXUN75lc/K3mGhUv72Dq1AzE0i9g2suKks9OkukhEmhsDtpFe5F9FXEe9XhhSJhFzfcvi5N7q
9dBcJ0FvJRulRO7dspQV8tKXYZEzJyVhBVJ4Lsr0KiBm3WULPxFlnDu6E2l6Dnu6AMl+mpLhjKYs
i74ZVasx5hGke/wHVOE84REKDim3Ueg+BUnBrpn3YJE0bAIZqHuv01lUnNQpT/hJwtuqtE7Gyq/D
zh3DHAWriemF1Fv9+vEELtLT56PL/nSqiyGFgW6J9nT9kfcyRkxVcHDCu4jELA7dWjPBAse2qVFE
q7Lv/LJelEHt88AxuDHm2buOs6GiLuGj7NhpLYOsih2tC1aSS3T3KXDtGSJnC8mCo4fGtAzVl4oz
DmY9JVIVtKqHSuqvWSIMrIoI/Bg7px3MehBnzBNYSZXfoA4hjUQGjMo8LYk4UUZktLFTBMBvWktD
gFFZOCbtGe/jXKfPEQrX9jE3QeiUT6VTSw8LjuF0VO4xN3vWZbmdjexr5VFppMuorvKkeVeMdZhn
blcMBYgzrLTFNT0UqR5gdI6DcdPlubeu7DKJfDcdR3M4S4Miqz0ns03p1W4jTCO5lqntj6mLznA9
mEyNaCDZqTnaCb41Dr2uKJxfcx7K48l8EFlkaC+LSSH0OymE2XyC0KBByYw7aZStSRf+aPlWsUoU
r5npZGUt5ZdYmF69/vVzZ1IBkxdlN+ipjrYpFPU18+fmzaAtbTB15w+Qdum0Zp7AtOYezWCKRmET
XmUefkujdoJAo7nKM9Oew2iiRh7NDdCMisOnh/Z6Om1ftKFh9gG7M6zEKpgrYIuKDVSYUa/1GFrJ
ZWgQTS5YXAzNTVyZJjwY9GpMwJRfMwLRwqcACIqSftSxTKks5B9nANQyNKMhzrxbzx4zUR7rIk+9
YWl4aWUPx4Mqe6Dy60f+ffLIqaFVEGpnvh9hM59OPrACL4kGs7zjsoN+XQ1EjiReibJrKr4Mlcfl
l7IB1wunkmh980WbQwtrsA21mXfPLAQyF31T2KhB+K4iEXFFI/2n1Pj2GAk7r42v6IRppcZJXweT
Kkp7HeDXOpou4iN3w7QaaO70NmWgSoRm0NykuYwGNzNImd3YaZCW2aIQuqTXaRtm1ddf82yS658x
IA65R2c/buKoJZrLQFpmCqrpPFWaxdh/7cu6xCIwm9gEs8y+Y8Jw+pK1xk1O42ISmrrT01uY+81z
zHoaioK8SBQJIh1toicxws9itm7Bn6xoszb/YgktIuHmJn41onA8r7Ht0iWjZUC1e8NWhhEtwLXm
+6LOiadwqe9qJotV07HnlxWf6xIcQoUxImzEPVB1+jclHvdxlXqBzr/kJbAslqyKFb+gJGDDGavg
MBaO7bXJ+DEN+mGwnCYouyJwoXY6ee0Xo2eclCniOR9Lo6nkpQrlZCD0vE0T+zhuxKRMdcVsKPyh
tUR7nZdRPH4cExl3sWMmybRphdCVUKc6sxENcBhs1fGjSvsempbBssYbQmt+rRa5qFi1klYzadq4
90MYGMX3x9vKN4bOUbqP8BUaxgMoD41ssg3qXKTxpq9kVuQruy1Je8OZHuvzEmGY0kmStKSpa/he
2p/4HJvr50xlHv/Ymi3BlmApH3ZGW2QaJsqvV+hckYD7FuIPCIBzS+KHRGZLg3lD5hM7T76MJK1g
3PfUtBAe6nSkkzVrig7L9ddPnMsEGixzkxLsHjgoZv/tiVVpVkGXsu4zG5tpMXYNn4SQVlaMLUS2
hZBfvIiNWIQdberKv7BgBmCd/pqMqXHTE9lkSKBRC+oTP5BCOazkpxpkZG1TGLZMP6Y8S2vm1LoR
xr0uggK2QxBXGVmWnqXDd22lfNgHeSC0v/RVTVvt4OB7h+BYTf3iLPGUvOlZmajBqToi2+taGWbo
FmLs9RkWkYngicm9MHe4J8m0NQcm1qFuA+xxay+K62mfbnHk8Qodwax8cFhcsr49/vWMpyqgxzNW
6CJiTh3F6PdGfPAJns44ll6QdfAeP7QNvDt7KcqSwohtx2ndoqqI85OAdD2WbR/bDG9+/d2yNWQ+
LWnWRB31brxeTkuaFuGYlicIRrHJoCnGyiSrImnzKjwexRBD6rwunWxqMqgU0mmRAmL06ynRmWZT
2IcVlDe0GhBElHVmWBUsS0cdZfSDqgMG2apzfyKgNlgzie53OUYKG+GZlRf0k4hDV04qpcwR6NgY
AYEZT3oxfYRAOn6IJLEji5+EXTLxoRg6LS+9osddYcCmKQ5+KhGYMqySrXJVtqxCTCTLMd1npjaz
dTA1m6BpL4GomAKt/mdTq/uYWEmjhw/MbydNVZcFltaYjKG+rU0VU4TGa12MHy2aTdZsamgCQHqZ
Jv6wHFOJ+MzKZkbTfYCtVIIdnRUxrD7WjtAmWWjYWGK8S/JJuzVQmychzTuotRr7Ih6IYKeJv+Bj
EbAi9TlYgfRBYNSuQNwYIhHYNMJfW/5MqnD6HZcfju277U75OIsyk1GUsiGFjf1LKLid5t8MLtKN
XA6yMN63qaWhHbZGFg1U38YuPMvA38Uctj/FteeJdLYdTY/kaAJHTWxL6Ck6d7zMCFEdmffW+6oh
WCH1gH5A4TEsdfCHRznXAkkNQyPXIBHABsOT1svgYEDpgUtd2Sf1O0tWyotWXs0VlAEEsr0uUcmH
HSA1IPh1n2Gj2sGGKHMGVvaJyiArkKIJDh+xVrDeiEKCN3uI7Pba1KkGJSKOsTfFsp781F9zm9sz
qwqTnzYBKAkkquGzzO1rGCWV4Zv98D4IBpl4Tt3ELHe9zvSiS0lHXg7LIigloqQ2pXYUOGVZhMWp
mTSsF4iHBoVxVvqpwS+8NLCYW3S692/NMDFPOg+h8EVsZTq541Eylteplil+0m4kSXfFW2L240JF
mS1yt4C3VzWrrhOqvSyLwOu1I1ME1s+ZWRJ7kSGVQtyor5vSc3SvijFygqwtee8iXdNCGNqx7IbE
6Q2ElaOVTUnDb2RSD9x3zZ40XXOcI+5LPHhbnl+v68CCH+VaY9KNI9xaLMV83ceD1zhFlUdy1dqI
uS1EavTj+05qGn5seOJ7C8ZrStwBXpIeHOnXlb2wQwTZXV8k/gk6P9WLQpvdeObZmWkek44EdOUb
lQrMZR7rlH8YENuMjQ+2Nvv+fV/3rL4wqjozrrFjWM0dYm2y/DBarZ9pJ9eaBNWfdj8mU1Af0Y0V
kh4q1Y4da0YD1yrHqlBfSRqp7C6guZ4C0bIeinu7qbvOdOOkq0h0UntZIdQC1qhI5LGXGrG8tIll
xPFxK3NaJcF9oDJWg8s9YarkFyPTLZY0Um5VHvyJxGstzWWW8Ty31o3thUFynok+Lvxl1Pp1h1yT
8PwwXHk87Rpx7WWUFWsZ8cBXK6wVyRA+b0cT23pSqbCzHd/gsqgXgVeO0bDu/MoIwuMuTLHbuLHd
cSjYNg8b8Zc2GimqNRZHZyCizmC2kMsmh9VlO/XAVC+vEmpZeKu3HxphiMSag15OHI8bdcWLr2NT
2LQ9jWSZ+/SE9AYybUhhirixjvssImniCN5O+6IpjBDT8ZnAprLpvQElOW4kAlv4V0OXd7n1LvKM
qEtWVswMmq/jZrBVeyUjJpBCKGx78oytshZB/NHyPc8YzzhPKnDKGAqo7Ato7SIQZwbzSis5J2ER
kuRdFHXIlC27CIrAX+oQFfWlC5U1kTS0RmLSpekHQ1gszDyOSrXIatMQ2V/Upxmel0aJbX9ofFUU
bglvDJylqgmxg7hEBtOXgH6YLE5R2JNNz4MKs3fzgGRMrqKgmzjGkjrGm66C2rjJUmtS+Ui0+cpy
7a7WWABjBnvjuLbLFPfl26kGtRjBviKy8MJeUnl4WhIQuDoZCSd4SM6RBv9Ekn7ic8btCLEkozFK
QGFksQr4fVHAoSlWZRjC0nI7RQarcEMViMaY8nxN0Xyso6wJM/DLCEZ9HDQjJ/2FiqyJZKQ0y3y8
kVhZeALDpeKrZ/TTApMlfmSyPUVeG58ldjqxpm0JbsUWq4oONLRoQY457uZTlowVXxFwC/CZ6HMt
b2LBPZu5vLMRhkCWNSDgxW71eGNl4yutyJgm59XDd2Y0WDWlu7NxbTGK6S9WifiCmWFp3OxYbWxv
f2Dy9j74qzS+sGieggCSGUH7NQ5lHpbHYcYGTLqgI35J1PEp80PzBuEyH+kPsQVKj22NpYY4WVP6
64zYgyccEgftIK/stNHgUkvTBLdQVCmAKjjbXoscnTlMRq+fCooPE8s3i6/IO08c1DkkCHptO6eA
hvDR3FxnsiMnQ6OmWJq5hXa7PKQXJ+CP5CFGLIWVTJPv5RBgnfqknB4T8EDiwwEZJyv4MBohb+pT
zJRN7N0upLEZGlCJSU7fgixphXEo+2FYXVUdTKRvGWqM3Yg/dMI0t5aGKbI4Wo/oLYrsvW8irmIu
u7DRkGk78if/u+qAb9hatPhKpJ9h+VQCFismX7Ywdq8qxLKnL6Tt9MZbX+EtycxJHNJRTPRnjUSi
6wPSvokfrpCMxPcGBSM+O4mrwSL1GduulTCq7No63rHcjtoS5CCpGuNLsANoPDzKwxj7fEuKUZof
YLlFql3khVFnoWtWvoeHiyhAm4JFneSIsCUI7yFwAJiCZm1pfxLnBvsrPouHRkZqFcNY7IdTZldJ
r09qrs00dRMkN9PW8SofwStikwb3B3VR4Q1Go0gu06LB/4e0QyhHIAuGgEWBWH5y2ca1h6BAV0Z4
Ogl83X6UmdfDC/CGcVr7HTpSI0jcs4JCw6gySBq1TFJssemyNzLPrtYowynH/rOJPC30jZ9oHccn
u3ByVCdBGa2aIIG/ezvwCgWqJ3kUgB3H7LvMFFolYFjldbE3fmSB0l39oWBd0MmTejv13vYrsIjl
/RhjRrHfVWIpR5NAy6G2Y2If6VHmUrqILk9LfBvFU1XcgQOkodN86zCkeCuxwHF/ESIgZzhhMiK6
iRZPcWY7CFkMMr1gOSlxhxzI5MO2oqmwrrZBlpGIpPRWTVaUHl37XjHiO8ZtAMiDW47YVSF4jKid
R2K4vmkK3ylz6wSBCXGWxnKSp5p3IYLwfqxqqEomvQF7XjVA06DggMmJeU3IplABbVSMWHyUZD6G
o88oZvm5g3nmGaedV5VleGmzaAqV6Qbb3YUVe0zWf3IEnQdv2XuRMQQr2eUiqZC3NfCjFY6FIJD8
wn2G9KiDzdAG+KPBR8xKZum0baTCm5ZbSUuCxbflZFRrxENZaIasPe3+h7gvaY4b19b8RXzBedj0
gkNOmiVLJXmDsK0yCYAgQZAAAf76/mj59S37xqvqG73oWpQjbCmZSQIH53xTbokg2QPf9Oo9Qdex
AFXY5FSkn1Fvsb68VW64Ayz2989A5OCh+GO83FGqnqJfRWddiHGVn9PCdVPwNbZ92t+m6SQdOcTh
OC/e95UGzJIGJ1rUJ+XcA4X1qrwPMvUC/mDlyycfLHLbViRxUWcf1wy9zfReGGqm8A2aK0ATR8W1
EQVULtvMX7ZYh/FYapwOFsM+5DHoKbMsKXSgscoFK8LK4C+9zJTZCmbK1j8/yceznCQDTFkhrcjt
H+tHuel7s9e/wrV7NUH3v29eOov9J4YfGDIkJvvfJYHv4Sdc6/YfJBHQCdFgct8RdtoTia3colsk
t9viAtkwbNR9VxZi/5efSxY9JSpRge8mwT99oLJ7OfXaSlmnoqwMQuXn97rL2nUsV38Ahhu7jRTh
eZ2GfZe33rbDgTN4IvwRoy1bztPmY32DP8YDBsuwv3NOwTR+/nmhRBU40iYsFe/pY2IbKNsyXrJB
6viBfxQs/gE0Tsh4wGrw+mkHIWeVqjiuRSumkZTdlGrvSdNE4jMvK1g8c6Fhu7dxXWxxjcz0+9vS
PzacN3KcIyVJ9L7JZbjTjPWw2n1NZmQLOS0TCCeEaDrWYzcePm4IWJu96HF8mx5eN54Dj111YdRn
+T8AX78N9MBydskh4nZR3NLg30igboHaBuxS+NSNY4p3nbWtxW5YR5TZyYv3HdQbAC9daei0v/d/
mO5+RX/2y0PUCAXe/iVBuP5vWLTSdvRWCAiffpZGBgwY7wJzAHbS31/qN6AJu8mHJhPXAmSF/6f7
WP8X8nDN+QT1XzD89xrxuR3HapIkju+Qubav7iLt9oeqKaQkT2OsYjyyn8Xx79/LrxACUlmwfnIE
u+cp6HCs89+YEmKiEPAta58QlogyRpNg78fnGd+Y1ECi+c/3+d8vCMk9gINdmQpwsfgNV+Sd8oNe
+ORxsgMOihaqwuWcOY4y93Nn//0HDHbY7l8kw/4Jgd36SQbXZghV7O9Apu2hnBqWPn38WTHWbttB
e5dCgZQcbDzn5sAk2dSDXiPHaqGHvZ5HCqXBm7cY59E/vKNfVzreEUapPXslyooESW2/kzOu8L01
c9H02H9sqhV9Hfa41ZygrtPcUDyCLtYOO7OIcDigtfC6/Y0wGU16q8yEyf6QiGhM/NKitLgKpX7C
j2N/kOCWugjzZLV+sCryo8z+/Yf4/THiwcFA4SNsFpBsgCCGX9cwzt1pCa1nbruZ75Vp+9EIyTkZ
9IPzch3DEPF/D3VBLozrJT4e5P7fHr7x6/Uyi24EUTb69uexZ9tuYqU/orKOpZoRf/ifXQ+Q//6t
OdgYSJ6O/60cRCsBEm0ou/04ltAk708j4z32xTBP+4Hx9xfc68tflikWBOinGDsQepQYiOZveObq
NkvVlvBTNniKJ1UmRBZ9ThU2zH9W6vDSuAACAKHxjjHpZ7+XOkFC4XSbtqePVsQkQEewjsJJ4I+/
/1TBrwg0Xh0KjQKU8J7fjWD73wmUwV86wqwsvvkMMPXPbRWmfG8VVST2cXLNzSAqX8QqhOZP9WA6
yh6t6Fwt0WCzZ7b6KIL/8L4+JCJ/ueHAMHELCgh3ftDW+e+iA98HX5RRKAAV1J3d3ISJ3bl6DWek
Hr/P2wC6t4LQD5hvUQqyYYotoZlcAnGFLgLSoLYauQQidR3GwET8e0GSth1PDj1LMt4SS3lgXUVC
UGFv8zQJjGeKhfEwNaLXW7hU/uins6hzlQACvI5sMEbpffHBM/IUQ1J0RwYRTPYGKnhTQMqjTUoD
YDUMEpITBqCMirr3mMQS+dk4ZR5+rSv5R7uDySHHIZb+KK8fIxD/cTfXToQ4UjCy7u3JakLI709j
mGN+GUKN243WL9XZbTT3e5PpffRcEhILPDdf5sFGSz4vItggO1bFQOtUZj3T5X9DMROO86782WD9
6OzA+K24v9uU781FNhkgXph5eBo2Mh9xScEx7ZiLDxaFtpBUC1hjj+AZetY/R2jHi+g2dUsRyzNL
fW8HKWajgP+6j/mwWN0cTTWU49ByPwIZysB+lKxb8pFUnh7b1RflBFNlEt4XEFVma9NOKDrTp8QV
Zhs/gQfZmTb0prBH3I7LDHLjE5VAwdsa6xxk+6FTUxCwSgRohr87jMRzfklSu4afg8S6Jb8FnEfk
w1AUjIcNG2bPx4SOgmaXCgYMKHKaYXR4tvVqQ6gyS98DYmIqtIxBklcudmS95sW8zFsJUctKMeUX
ENtWlnb+fIz9flm/pr7grqtJjEFgKEU2CPU6ABHydJl/UIE/a+QEVU2bXucC5wk7DF2fhhrd/Y/+
D4D83r+6YdkPw4+l0f/oUoes5xglFZTiWpZG+akIUGHbMcPbCDkPy5V7pviEw2XMn+RQeP1B0KRN
yq5t16fE0YTVjq7kSGMTnagfbWehrDkBYRkfM5WGlS2S7jajS+8DyzbqE8GiPsVtAk0+dl/3lSnZ
v7Y+HWtbBAQzch8tRwzhgLrCIbnKpf955NiOwyrT63Slss7gKsDT9T11YJmNGzZSfbexfvEbTAtL
kzs/6rFiU/Gtk/opDGJ5pWKvvRJmXppkBjQOmUZ7MqMu6q5Y84dMdhPUQZK+03kidd/JtnTxMNQJ
KaZLvoXi4MgAdnqQSYyXzt1QxWzIDite8pxjTvyq7KiPUE+R96ng/ZHboN9KV7Dk0DF/fJIxOIOy
B3Q0l140ts+r3fIvvTckgBi0+LTmIW38cPEvsV90tBw9L7qOAR8e1DIj0odl5AGgJoWaZ4mK9wAU
FOasQAaPJmQdPUg3eA2EwMvjbGIAISgFNRwS+hLNyvEyEWtekawgXf5KTVi4M5QR+tscxixoRi0X
jF9UdK40cPD8mS9JJmqPeOoiCsgk6jhY2IM1Ecf8JsarZF6CqSJ5N37x2SyvLeI0r+Y02FcoSXZu
tzXrxaLNvvEzbs5A5b0L5VEX1jmq33uwrtFQblsewNQAvePbKqf1z8nzbBXSYPsyz2wMoXSQkDVu
24yV2/WyL6EnUrqW28rtJdXt1JZ+IOmtCzIUYox6lVmjPrrgq6Z7eVF2UodQ6vAq6YUtgUC/JKv7
5mtCbuMA28fMeqkBefq0bCEIzurEjVETZ8twK7tYvTlp0Sv6oN3budQc2gxeZbRNZOnpKP4Cxnws
o7AfjiMAjDL0xfJgg4E/zJ1beMWXpX2eOje9KitFWE5W24oESrKS4f2BCc6BBWLj2W6rYpuv90U4
d301bIZ9YUJuJcgn8YJvUp9KKU3wUIDcOMtQ5ZVWPrnEdIi/zHlqr3frjwEdEmtcFC4lor0Jk7Ju
YcvwRlr2AS++KA/NVp2jb2RlwubpPl1TfkChT9OqoFt2WoKxu4faD5qTtVPP4TjIo9E2ODJp0i8q
Is8r5vdnWK+2/DjJ2JVsEu2fDjfk2C2Z1g3aU/e0qCIhpYonMMm8XUq/M+acFlweJ/THAdTcc/Fc
DEvxNbIy+sQUGb+azWx/aizw2mRjeBND8HD0cVLUk52WJ/S9Xpmsg7n21Mw/b/44HKM+INAtAea+
7Zwf4yyzqEg+ozlwqoSnJyTxk0rOAzvyRKtnKJ8ivH8TXuBNig4sjeY34IXTfTF06hS4vngSQm1X
7cymxmYouRjPBb0dYn+5KB2v98MMM5TK8/hbxA2KQzg5cxs7gc0DrO0uiBZ9ZVW2nulqoxF4Uj4c
SSriGmM7lJ+AY4rz5ilyTUinHrYw755zQDpv05Yvn3DgtydstuxmC7wFSsiUHvqCJNdg3oOoWkTR
1/nmhgjrXQ2HrfXGew5q4L61o5wqKFb8g1rZ9CYXHbcY+rftWhWxvoLcEeJ0T4yf2mgrBGq2sE2U
8fwUgIusjNziu9y08Jhp5b17JIRC69ol8UaLygmLHrzONKD2/JonkcmWxofnvl/KvpDkevVkew/0
p7/1Yje89Iv6gt9pAUDT4GUW6GCYztitLRjEiYkM6KUYZfhZe0SvVd+t/g0kSPqZhsZMxy7so7gq
uiC7ismo8kPhi6G4iC6XNfjleCsNePg6LzaRlWxbClOKiAy3owcdwpXzpgz3OvXXRV3DzwcCKrAq
WM9DPIm7yMbeQzYUVFapVd3YdIVUj6ylRsDpNbruSlA+0tpTQwK9ICGBd8zMPG+PDgYG3R331sOv
i8niuyQ57toI79iFAytQfRVk6FyqRGhiboDisBnOvKD9tGbb6KrR79NriNkInHkBWsSrBQDB8pJQ
TKUKdUTJJUnROLUD5E4ns6TZJQmtP7BPW+RIaEpnJ7/QlxDFzj/nMZiK49S7QdWdmRP9VHgth48y
bPtClcojbc8rD86MJxpBzVOGXdw/jC7wtuOKAZhVfjaF/jWMdXaoQgV+4SbrUU5ryGy3egTidmHh
Qitk8PLL4jk7s7veeWmxRbj9g29FDfxI8F09BiOeuFuWmOVL7VKW9iGA/3nEfshBu1Y6cKFo4kD3
3TXvwBqXYgD8XG2LnYYyEg6EVKYZPw00TmCfW5P1hlPAtzWz1J5gmgzyOoXfMwNUB8vhmbdKgibV
Cfxf4QpWPl3C5dZLCptVgpEY5qaYR4AIgSW+BNJT76ZAaxIp6cLjOJIgalrThTqs0MJ13lhBMwCJ
3FpmXfrovHjM0Jjp3NG+QiVd8AOj71GEhqMITXnadLKXZdJOgS0aLrIg6xoZ2jFJbgLPpPoZJLMg
Jzbl8ZfWmM/b1rXPbSc/t4VMWIkxQTyt0Jw0JCfq6OPwgL9Lpwq0XLZd9XCb3qqI6oPpVFHJSW6y
zCD2lqUQiXhSQ5/WSqWu1DCaoL6aRXxbWrIdsrEHvdhacgPmM/erwM7rVG84bOL7Yu6ipwzCJlVT
AwwK6wELpoROb30PRskf5DTMeTNnWXs9j8P4pKd5aRttW0POQLNhyvKELc5iZFMdDlN/4BNJngbu
B02xdOMVJ4l3E3IbX4USZOrYziDVC4xFdRgSZKjoTB83G4Z9ieigXtR+Yaa5kUE63kLXuC5nqVZS
FvPq22riLYM3dobjpwgEgRIdQk19nlN8ONjKvOBpI/gOcQI+fjoy8H61wqZcy81xdYtTHoc/TXlf
U4b+Am+BPOLUoQedFWmlB9m9MNoGn4EI2gPERMVx9AtxyGTG7j3mq8qItHv1B/HcMyjUWgxuhywk
7G1cw2WEvWwc3yKfqIsOI2JLoizLKwrQ9kJkiA/d+kDeqTUVhvDojmEsuZg1oN94F2WfOWmDVx5E
67UBo1wnchrPEaDsF5ACId9rmpVlxPzpJiUkQt+K4rgvwvhbzPch3Q1iP7VtOH8dTe7Rpk9hNC0B
co/peUgGOlazonYBB7aNADGzlQVV1KOOlKlHWXLTyzn82sGJy8uwx3soWZ91ecXxuhVgOayJzknY
T1MdZjVGeNMr9Fq8vQg5Ln9ITG1dxWUU+Z9x8K6qLLx8NSdv4Wm9SOad6JSEz7ue4RBshuuSOk/e
JYllX7XJJY4HTJ6HUROotEaSRNegFNWVdBC7lKpFS3NtZy2/8nCxtJoBf5qSmt5+WxaHvYJNiTlN
S6Cr7wZsGnzCzJhmYCa6ADxvIeWicN6ddjnrn0g8NOQgsm65ih3mt9JDO7LUPZm8pPEmAeeADz/n
yzL3/Vsmja34HM2wMHqTf6vXLHgC65cXUCuhhyvTZe3644qm6oLqN6yNnbqOoZUr0HpCXeKNt1G3
Bl6lya4QdMJPZKOkgf4eShksoiruBPy43Bxak4LigSmNcTRpqtnHWFMRN9EQPXUE7+zrMOuB34Vj
sM41pgoCLyMW77jJSgW67d3R80M2xHcpzJN5yYOJRl96yFm9oTJebhk5gMjj1r/h3ZiORYVp28ay
1FsnZl1lOHATV3fg1eAh1vCExK4ejCOCX7mcANKpZo0BTN73BqhVVFqYRQp9UFpO9LVteTy29Yqt
AnoHLqFoUKWx05guhxa92nDWsGqK7/M0W5M0HXRZYmiSCRzgExzZ4ISOEgKuZaiViz2f3TMtOZ4D
bJQz1QwKa3ATBiJwfPw/hVdkPu7jzAZXF7KzyWuikrB7+gCRPbkTIUtf7JBtGBArr5CatEsKoGPY
+Rnswy17b2Pi2/QIvfeG/TYFc0HftIS/tSuHHACch8mWsDXFEYFyvLzoDoBCfr2gobS3Pit8F1e6
nfXEjxtYNzwtHHlsZF+jXA9G1Em/aDdcRRofbyvpCPXHDGPiHAnyFC2JpGmTQkBLo4uv9eRG6KPo
gh4Hs0M7HaTMGeqxt4w1hzrqJoTIDK27LFAxXUHRROXxkS6ZcE4CHYaXdaIVpF66X+OmHWxM+0au
UAIVwA6GMb/e0PrlDdzmKQE7Z0ghdRnEUxE3mdui+Ag+UrzIXPfPHlQ/CxIBYIorY42900AFI979
gaPLgocGzuBmTOeiq42CfsaWWziBFN1S7X54dS4Fbc09QFxzAj5Nr0efRBUPU33DAudEIyMBEZkp
QFBLr39ihV2z84QWLiujQbq4tMPKh6NafKgrbS7XAdYVw9/l5hOO0hoLUqY4R3W9RJt7nKm3WjQI
Xt+gA8WESJhMkqNK40XUROT2q7cR62QZtOsUPOac8qReEYP7TeE7a1Q5M4PRYNg8g2lEsaDbEwzU
fNJdws1769kdcUFHHQ7Vxrv2AP+YId5B6CCHaCiciqEifjyOTez8+RTMY/bWmz4GYJmRsB0rAIo0
wYSauflW5Kmva0Rq6OUVkgzIOUolof6roDWZDBqkIITeCeDWbYvJW5TxhD78xoIItOUa8azJeNpf
vHYeIbHXCSxa0PxJAUlJ6PRc50NSgCrzlu4I9xMeTGZbr4yg+TtNsocpWAMw+7pBSIG1QYoH7fkj
PucmD2kg7b3Dw67jguRFw6D5+NODqArgIZPttYcyPH/GcLl2DxkTau+6opCe0MGkFxVnCf2KEhm5
Y2Ri9jiuEbmBfLN9b1WAO5+vm4WMjsAky7eN2lJSf33ObaLvV9V3+Aiw14G1zsSIapoJmCh4UjwG
gA+zumAwRAcALWi9QrPzxxrF8DcmfI5PQ8xgdF5V8jSRdjws4eC/pmoOyiKDPrJT/QbnwLy5Eu4g
dwuvZ0jrUM8Glqd+gHC/oKYw5zZVUM3NwwaZaktWi7db9LtkA9NwJYfMhQcwV+B/EaVL57o1kUHp
9eDDoOWC1AhdRu08oSkY3HwTaamv2zAwee0nrcwOEGjIT6vNFqihlwGfEiqF7HOsurwtBRrwu8nb
O94ZoShDiZ7a0TKFvx4yGT7RrsaBzqAIA1xyvwkgACUCN2TacAPhXx35gjbbZPE7bQKZH+QsQtYm
kt/XuRuakMwWLvrEvWWoFubKLoOSdT+Z/HFO1KJxuSSZMBBQoEACBvCoJ+FV3vU8g3yJOFGqgBRX
nteFX11P+cV6cr6HhpBV0KaFX+Ct0wP4j6xwFU1mpqpsjamr9erYXPYqX0ijO5r3qL8q6q9YELrk
sKRr8uKRTtpbIFc8AhgwClf2UgRvtIASoxQQiNyOUL74TbYmDkNBEcJtMRE/EY0IWPeJJ1atFc5N
dHXoz+suUlO+37f0bo1WwNBROJLbvBfRK+JXgrY0un+LZjG+qmUcy44OwB6h9ISAqzVY8r16a2Hr
b9FbWa/y0HncKA2T4Azc5fPQau+skDzQ14ry7G7Ry3hZEmQqYCLn18AFkNJC/PwFiDHNsAza9KsM
t6ixsT8/GuXCM0fidlgxk697t+YLSHoGQDzZPOenOeqGtN4KD42ToIU9Dklo+ke4eGmtAG7VCks9
rqYo0Q3al+BqcGMHzeIavHbE2deCLAhcmbUPY2HCG5H35Dvkzn4dJ/HynKPdPwYxCb6OUMa/+viV
pPQsbhysCK/wAuU3FuKDozQLdl2uv0A4vdxL7TtS5svoB9gH233RehwdTRCLI84DNWDMmKM6zyCa
wW9fr1Oo/oClPqhzi0FlQgzQVtouGF+8vI+fWBfFooqB6p+lHAJQdFCA8ij65jTQf9VwCTxIfcUB
xYWpwc3DXfWKiXYU8lHFM5JK7hbWTajyM0IQoZlSE3zZEC9Yx8QErgFE6HgXO0h83HEN4SEJ62j0
7dKdfd0Jtp0hMHfLM6F2Tb4lQzzyExtzscQViZW/eHVuknhVKF4cKhtwbdBtMISLpH4NQWCwoW3M
fUcrxVPl2zNSdYBilmlok0McD2v+OR2GBUVlkry3PepY0vlJjT4P+onac2nbQmgTQ/sFmTTaeKi9
HDza2DSQ18eIADKdHP/0J89lcw2iFQLCBnE7jndgUmnLoWKSLWJOwgprcAIN0rJ286cHE+ULRhga
2VSplzFfEe9RgyDOMffBykQtu2VsnPVYzyvS8YPGl5Gep68akSWBK/EqkrpqHWO0ZOWGqJ7JnAh8
1qyogFjvnyROW7/oj11rTTb9ob12C5OSkpzj36DRz1J75S0zBuYr5mbSp5X1izwzh7+n535ll8Ea
Io4shYMTsVUg6cDJ/Mr20sTBmtTS7J2Pcvc2iQ/hh+BFjwfujaCl/oGo/JWT368IGzfIyt3BCsp3
jwr4qyYD4Fy++PBL/Ck+rmg+VDVRMihQ83PWxRoiOONbD5YPykAKfnzkn+FiP60VHxFZf81T+Gu8
wv/6n0IYfvmh/5fIh/9/aQ7/Y9QZtP/7lzf/Hy3AHibxS9TZeVzB3f8rxuHnL/wMcij8/wqgz4L/
BwF2WEY/M84KfMsd4h8DmLl2nwYwtH9lnEUIvIPjE0sMImn8Hh412NofGWf+f0UpQGd8YRFwW3g9
0v8kyAGl+FdOHzoP5EVEaQjlPCwRMIX/uqicWBZkv9D84k8C+wa8COK4Qv5oo4S/i8Fs5xUmmKyC
5rfFSeQIv40iod4YS2dZkmz27iHHwSHVSWfuY6jZXvgWkvhqotZ+6xbK2jPA5olUZNCRV02Yeg8a
J3hDbJ+9uGRZH7SS0VwqKLHJpWN5/26MS64NZuiXzo5MlRuObQFtN45qSBot4omi9dwVMT2bxPQN
SvmkyxTGE1oOIkrfwTH2fw5+dm77frtFL2/+WOgUP3Li6a3WRpLv6NLFXev9gD87+LCgb3vbMBB/
iUlr/rAtDtLQzd13D7FFLUK+EozKymb3gIwKUVsXzfcsae3NlgGxLQtEw3zH0OY9IOphBcVlRHtr
vBCIVCyztGznPKCwZEbxddgxDkwT/EcBVy4ypzbZDicMQHOTGNK9Bches1WUi/w44ytgsrIQaf/k
gq67g0junIygiXdzW3tstwLUbhiboz+Clqg3IdIn0bUb7HtgUjPkrnWhLccg1FvZ8SFoa5wyxbsL
fCsrOMwzv+p6o6+gToSrjvDpoglnDZvhC8eoNaZVD9TgSgEeAf3i0gEODAkC2Y0FbCGAwR9NJqZT
67rxxD1//tp5JF/AzIh+rDB6yaepX5cLggR/xH3g5hQ9cHhPDv1dgGAzH+FCG7ujqRs17DaZee1x
xJdIIFvyq6Abs67stj2oirRZcYEqHqBIK1bW9POg7gbA/xWwzglmS8AUdYw0qhFhZ/NyWZjASZx2
tr3PF/l9xqvok79sE+DyPBq/Awnv4xKypX6F0WBbvg0KEUIngqCyF6ItO5sIEgjoIll0lkNqvkBm
nIN8UgbS+SE5FF6EYYNFU3QIxiICOkmD9W6D05W9TD4n1jxsXk7Hvgk2b1mOWWDo4+qy7l6AxAz6
dzzdcI2rTiiKe2vjofPmax9s+0hv/RQBcBi1pqIWAQjFIF7M25qs6Tl3e9hSjmuQearhwHqKZ9s2
64Bv06igbTXDiQyBPCBmRZQDdmhlEL14cUvMD7PgAtt7x5pHVUkkTJXZECCFrEAoESxropqWgMA3
wl3pZUvYUFtoAF0R1Bs8uAphJLpB45WVdoxhbCpOPZCZ602CsUKiABTw/uBOqZ1w3zWEUKI0EArU
Q66wAqEn8QF6jy6t51lHVaRIcYCedLmEQomGMpedI1us1zraME9Ngh+nROulRM7adJXOE7gEpsUj
MjHiAaBFmhxTNiyPXjE/bB02Jh/ZdyjmnneCNO1z/p6rMa5ZCpZihF7/k6fRAPaYd6p5wExEbRI8
qZijauVi6IHlxhCspAxTOg/h9F3bvDJhvKBB5/fInHspYnAmcAmYEuf6iS3tY4pIsUaMEFqQaRgq
Rn10K3bu85PaUlFZnu53e1w/+VHU1b5xBYT98daEfWqOecjCx1RiNkZ54o2LVXLOklg0KZz/tmzh
nLtJCu43k2X22olk+yPq4/g1E+AGOmRFllZ23QW5aNknaJn1lVzT3qJIzagp2YjaUdKEeN98uJcl
dn673e1oV4lgS3a/GdRG3sr8NG6wC2vE7V0DDSyAVsytPZBw09WCaaCC3L4Fvc6nW6ENPWZK5Fdc
hV+gtgeiDx7qYInYSgz3SyNm48NejJvysPYdb8gWDX2Vtj3udhgxbNTcK4pvlDocInkEdSwewmKr
jnjDNYCI+Y7N+fpuIN1pzMC3o1hCv/FzOdQszoDnzbl4hWcgv0dejXRVi8f/CvkrZmDt3SaIvrwL
jKa1g1ThU1iE/XekDi1vWdDGTxkAuIdp6toGLlj/0MtY35htyc9wdIPk7LnHG2SF9Ci6HdVPFLb+
Sw5Y7Us0Y0nDOYTMvHAabvJAzifYEYO7Ga4fpH1NGrtqdU9tINIc5t2A3gJAWq59hB0ALe6Rktgl
rDJs5jVocJTMvr0LipmdKPHovQenGhBRA0tQi5pfR2wJQ9iNug1uTIlhijNxS8OePHewlyIYA8EF
nx2yLzm0+4Zehxj4T3NIIM1AEOJXAadntUVy+xRBMFtJwgAj9T1d2jKb5uepXcPrrYN2Z1tH05bw
8zCst6l7hKIieApbE8KJyGTt1mmBVtMt3R9gdDBZb6m9RyIHaUsUJsQYUWa/dHzqP0VdnEFjkAYI
wwQOVPlhvFUMq/KCOf4BOCOIuFZFwbK8+hN4jRCC1hXKpVfntf1wGm2m6B9xEpJhQThRqnEScR85
jtvYGfBy0Jc0Okin2kXGAqCDu/Q9XxAqRzh0LLBBoARjhgtMqXZCBlY6fVx9aFKsnY6Ur+CEWkrO
eJR9rYehf4jk/2bvzJYbR7It+yv3AxppGB3AK8CZFDWHpHiBKSbMk2P2r+8FZebNyLQabna/tFnX
Q1WZVQRDJEW6n7PP3uss/QZE42mItWbTCpn+mr79W/Xx/03p+6ca+p8V2v9P1seuQd34L+rjnxnd
K1vXsD8e8TsI2DCg/RLaJiPPLb5ye38vkg2D7aoW95dtsotjrZ7/Bxhg4xffx4yrm9DRCCzo1t8p
kSmq/1Iir/8C/jcQVZZhGzTVfy6RgdOSo3IjcXUSWyP/U83tGQFuMbcaqUbH5fo3S0jAJ/pMSjWY
Xo7/xTDd70mtnEebUKkT4pt8EnxTXnJXS8+UdTNqH1GsKKC+4LwGn+rDOUM65lorYFLgepim9lmv
2kgLcPkWVnnO/bTbj2ORZUTPE0TVqS28XYqqdgQdZIVuNrRhuax1XlnYGzzR2LhSw8Tm5w/3eeP3
EozFFF0Kq2ku3WD2+0WM7Qlr3fSNudZnu+y9bzYS11sx1e5eb9LmsyxzPbSdUhzxn7xbaNG8Xi9Z
ssA1ZXJWSzIfdHw8NPeedq0yLZqxIo67BE+/jELpc7SgwTWDUY47p2P+EJjplN1qSWK+jKCA7QEm
sJFSknY4CB+WDhmsH9oKlUN/KUjgPs8YF2/nlSrcmP7LPDPYHuEVR9ZY3tuZ1h5ofM2rxAxzHNBp
KK7T9FKOKLT4FNIb3H/vfk9FwXvdbJ1G5GdKDH9f1Nr4pcvd6Eii0tpRIBffyyKVW7WCkMlKeUhx
nawPvpl+HwZgyT5Du1fH8BD/YxobpBU4i21ZeJ9Nc+AWccnTz179UqblC3b49AZYjMJNNI1vEbLm
lgEUinyekkJtXGjQJI5GNMlyxGNkpX756KrZFkGkJ81x/UQ+t2MndjD2UnSlocB4bQ5tGiSu2/Ps
MX+BjYALrY+WWDZNQTuB3GjED3Zu5HcoT+o2mhKK/JUsnVim1gWpPjv8FKvesrfD3hPjx+FZalb6
OImuuMDeWy6AA6wbLtFsJ7gvEMOxpFVdx2jTs4sqMHQLalmuNT/gu2KnjSfb2BMtni5SRelhdqru
0n/gr2cxxWTYVyZ20ziQSXpmjMvQuGej8anVmRTp16la9EAAVmasWpl6FZJwJkvudcMna16GCT8s
WjcEu3ZByHHRyjEa4ziAwp1/ALlraurzWJZzhvC9IizHFpqlD9aSDM50cVvRnJDbu+dY4kMNRkq8
H/Wg6i1OYv/grmhM6cBBUwQVLCalWYAlRQSW1CZAwSouQ6uxmp274jXTEVfiKN1zs2I3sRgluyJ2
9C+jMIodJkDxFbOBOhHmBdUpVmonzFQ4yEY/vWKFs7j0I3ejQ/7codf6cVjlgD/rDwaot+JAPZBG
zQYnQbJdBlPdURbWiOmMc4SYyYvOFuxvM5cPhc44ySum4ZMD1QYWboUNMotyCK1+nJ61xlqwT/oe
jF2flyQoQEiYFn4Xlu7UBmolmDL3zvYAkpZtuvJNmYzOwcg4apc4uofFlKic7O3oBpCAvCOptyFG
KJ/SXBMPuD8PsrLU7TTojP1nLEADX2tm9OZ8TKNyOnhAFu6y0sTfORnwV70VxYpLoLmhWDSfzBXU
mq7IVg2FPBgmCWD2A+ZaMQB7nLMWakaNL2lu9JsS6Ku+0l9jJNnLshJhOTz1a8cENqydilHVCo0d
dXqm2Jr0o2oN7JqOuDZ2Wx3NFTDLOFkEKV7TcK4Adq2/ZMaL4Gih+jxpLinEAL9d/6hWZG2pNw3g
cXc5IOba9xAjS/DpK9cW2knCoMHJ9wCkmk0acZDrpuqBywzzc1Xo9q5tqjjEGy9u9LnS4CdyEPmE
izdR7ntvaMDJYVn5utpc+Ftp94u2yZAr37gE1YE9Ldp3I2thi62c3kXYww/oBPXVdtL6oWuFETbM
4MDG6O8QA9FwjaLYmPVIWzF2Gq1d1CZvpoohU5XFQ1fXwynxRUXTBSbYXIHB4Obq3bRChPUVJ9wx
Om2DfojU1mbqtC/tOkWHn70NdpdxM6Arfo8X0MSkLb/ijBrDnDOTYHw+JZAJHO2SaHYb1I0zvTQf
gGOjUQ+CeRWj0Fq8kSfnu0GLvkEELo5Gms839O4aBxaw5MlJ7c/5ClD2VpSyEVUVY8LaeJ/wCm/m
Xj1HK3bZXAHMDnaEEj86dp40NeZNoyvviM3wAWv6keqBTBrlJnMofWU7V8zHNm463k9Az1+02SlD
msiOIhQadFZ0SxVoVMWf9Fi0J2BJ7in2Vnr0Oug6cG5qYdfrlw6y2oNSwx3FJFp6oRdn8GW4H/js
PRHrL08RblW+Eivv2qguQsXJ0fe0h3zx+ahNGNADy4ri0F4B1+kshh0AqmLbUd6GuhddsrzJ90yu
h2OkZ15QKZ0WuCntI1+oZDesIO24x2xgzgUuTy8qL7EjOb6naHpPUr3Za6Muzmrs3K/Qhoov0D3o
iDp5z0zfeVSe/YwnoLvmftReKNPdo+xx1nm4nLYtkstzB66agED5jlG2PyaZG+/aPK2x0S5EklWB
ejUz2yW1GTHqSWP7oQNkcqdaBxMQN9cYZNm9wST2TZuq6eJzKyeBZUTji5Gm2gEasnMpmzQ7MXDe
1RaAcsg9t7mwP83aZAe6VxZbKAgRYcqxeALB1uyH3mtvG68HXdI11k5vo+9eDieIhH6y9zq/YQlD
ByK9LtQlse3p3KwA9dHv4EFDcsVrXSAHCUf9cGhTkpIG3cwz9xGcM5M+I+9Dnh86U2bdjJyqW5gZ
n6PO1oKytpPbrKkvxaQtNzM25SUy7Odihby3mWVvbU2O+3RFwKcrDJ6M7ry3CUV9JhSPyueD5KpH
tgFgZhp2heg+TwbnCq5QYxejHuR2XG4LND9twNUiF2xS7gqh9+mo3TwuGIae3RrVOGD6iFO3qOMw
8UBLJ7pbPGeaqB4pqvJz9QG5d1befTqt6Pu67o09gJvmWrC4oRTQ8b1ZlzeMpQnQzrDzMfSUOz0x
44sLoWcrEVQOcbSS9keg/net07Ciwi6MHeM2uVkykjeTPX3uDM7a2pVOs58YYd42uAHD3JHGqWbi
tgNtPr8PH4D/bmX9Y/8RTpAXMcNjsbT2xqnV/LXCS/lZLGOor1sCytiPNjyRH+VQtrsMw2wdEgOQ
x6XTPVyRuXaIFUOt0G3zMkP+yqubhlRHaOW22E5jCTpQs+NvUS+hntAac6UJyZ4LX58f8jy7pe4N
+1QvdpMp1E6PGm5QzKwntS4/4BJuNonn6YfI0vQf6xI6mDOA4KDr1BucQTFkCtYnUHrIbcdGBcdV
jINhls/nKMIq2FZmdtT5VX+ujS4+mHMUbd2PhQzx0uUn2Q1dGCPnbdpftzasCxzaRJf+zhhc5lRK
J7fBhRRMS5xdjak3vs7kkm7VjK6tj2YRWqhQu6hSRWU8enM0ZNEmGkktfE2HciTNj2Tll0/ujF8J
J58D9uSMI8WvnyZ47aFb99+A4SyBX1EpB5kUhkKhJEQ/htWUORvHZ168WRgkbTRitahc8TJ/b0ST
fJt8niE1gvPKY+rPWjxFu8Ucm2O0RLMM8A/MGx3YzwmHXHvTNvztGngvQ+wU4N0id/xE7Sb3/XYz
xDhYU9dp6iBu5uqbjHQExHT2jsI08IlOzDuu7iCeVJI0QSsd8c3G8RcFylXg7B1/2jpAQB5k2VpB
Jkp50sqmvNenJNkIq15i+IzTcLCL3ltPA9BCbc36EZsSxpy6MohRrg5YnXESEQ8761Vnn6QuKQFY
NbT1wEdvHLGUjLshH591kMHPczraLx1Wszlg4SGO7c7QiEDo2JOx0WUPE+lw7JP9ghob3caZx9uq
F/iW58mPNyPW7AgGhcIhjosuzPqOKTmGRqL3mK4HROzGu/W4hbPVgzYckdlZEdM1VXmayyx7ir2i
f+spPemZuvG6VCp+RPrrdt76ZuPHyfaa39N9OWaZXLVoZDRfV/O4FUOjHzE3tI9RVOr9Jq35q4Py
HSb8snroY2zWcWu0n2QijVej8drXqo4/ReA8Lja8uDRQla4dLLPBfQWVGPfdqJ9dMASPYzJDr49I
cbk3w5zY91XSvruKTSNBo8i3BlqiqxADAXsNUhXbKzcGu0NeLMVLpjfZMz6RCL3TN+JwwUe0pxXq
n3M5oPVphAQa047PXRk3jHXiapfJjC/hLBnUS4FFhAUikloHQJm5iRJn+kIEQc9IGTmMi+p5uWtd
L082lV+kDzL2qcRahX1yzAaTqbxmbE1X+ccpZ1CUKJVdnGRMj6Xlu1do0zSws+DDpGtfCq9Wz9Bn
1/k5o6MVH8qhoTv58pJzVKDBj5C32OKhbrWlVptiaKI9FMnioVrrJEvxuZIKwRiBMT5FcApC0jNa
mKZ+faiyCNIZbRn0r2otZA1HXuBJFOixDOQ5weKtj9WaaUeXYh14rfvJK2+NPOusbbEImjE2KlC9
j3WH/xWmeIeDmES1+qZh25juDF/LDiKpUX0rgFcvfTU385OaQFrZgYapT/R3g97BYt4Og2u6eJUt
OU9n3hKyIbs6bhMRWp1RD3nwv0r45ImNY+2q4nkfaW77BNt0/vST/PMPGH3GOh3/KdmqezoZc8dz
XKoy1J2/8mybdp6ywjKmKyQ1ZwPPKQkMkgPuXB41z9tE8WeztPZjZp6s3NmBVtg5ibH1XBzjg2Kv
Rb/lpe5BCG8wJO3/9ZP782Sf1mZ9bqxFNGwB3R6I+5/1ntIA06pH5nRtGnl1G2rF6JCO/waw8I9+
yMcuYI9hie7+9Q1wsh5/BJkPFF5gIPxHkFGs3Pr/YGT//6MkifPX4i3/55Lk9fv4/u1PQ/vfHvLf
miTLyTC6WBhKV87tH9sXNMNEAfxdhjTZRuZCpRAmiGiDSf5/T+othz9ySHvonm2ankOu/PeFE3+y
WrCA7R99Y8x1Ev/zV4b8yvpjTCb2Pp6Bv35ikh5HDFY568aNOgbnk+0cF8vQZOAofFVLUrbtZm7q
k8C1aTD1bcetruJui8um2A9m116cSB/MVydR+RUTP+JdSzjSDk2+jc5mYIT9CaPk+Nrnpdz08cLQ
uFmIKPgjaaug6bN+w4FZjXusdMbDYHX1WzVG462SfjQz4KmQn3IlXYUpTk67tLQRrGRWEv3LxyGg
xe73wucpAuLNZgCLcc2KHG2x5jtsUq7YJRjb4oNvG2rYrJ6kL9lAmxYUS55/a12tvSW2N5bBNJXz
bRSReydDEvHaKQyQZYjg5O6xXqTNTiuD5nxPgI4/tTqnMU+DF3NdJJi7jzHxVRga5TJrJ48nWBPe
UloJPbYsrXvTa+p7387iB5Xl4y0T7JVfVsDESkrUvqirx302scKBxrNqw8yusfGvw6w76Q05NZUt
574BIG8+903TU81spkiv+/YQGU467EEbxJa794CaxUAFU13pmxnzakUgo/Lmq+WqsjJCdu9oR1A2
66HcfJzQmcCMWeVw2lkKML+wfsDurIcxr3IoBVhlA89Jo3G+5u2IXZYAfyoh+tWxLHcN4ksc4OG2
RBw6WpJFLKhatB3rkIxuopftLdatsZvJ7S+dro3JhuSWIJ+qd5MRndF5i2jT2t24fnBcdVBzRsRX
A9iYE+MXcJRPfT9QhlyNpcx6i1hX142TKoN8ohozXmM2yZnqbU7XGNi3nhFTWQYOttsiuv/4Fv9n
BvMPl53/ZDkSYIb/1YF3fq+69+5PLqVfH/K7S8n+xVmXNXP/QXyBp8pJ9ptTydA55ZjAYDlalyeA
BPrj/OMo/M2ZZLGvhsMS1jFiDg6bv7d9kcv2L+edb/kWSiiCDQ47U/wVp9JGvcfOjFmc2aHoGVCf
XWPaCDZxTQT1Oq1h+5JrKmKZfAQtjLV1tWCDkA4Be3+jCC0YjwUqmVaeOmzhct5qapZ2dPAipooE
GkaKSLctVHMFOoV6tCvlWNrTtdfzNJkRA10cGnan0RLuSN6U4jLabfcVDt19b6duFBokRMjKCHdX
oNotO4CgGyy2y6PmKWWQbWDjW9giCukt9AIzU3sTC79+qQjZO2HW6es6Lbgw3aFovaG9Y3SSg1aL
/LeuUBbaGsYHI5RyzJqzqGSyom79V40dBTU/YhFqO/uFiUvWdQlNWQSutladerd5W4m3Frw5dVU9
faarYerv9C5hpoUGhi6gD0gVI1zWVqJ5aIlas8+BXB45b5PPonPaV7PDrBzgdfe/1r73tZiXq0cO
IUU+L5cj/xXdjIOwblNWMhx83zW2fWb54byav0nj++39kFUEwvRl0Tf9FI9pgBGKMC/2JcbSUNSX
ACDheKg0Vd4BY+s+zUkZHU25THul3OXe78zlhDmhlazBA+PDrgMtPSRFln7j8+DccziPSL61qd2i
8Hh7iLQSSWg2LhjWqqdEudigvIG7V2FfG2lW8CSBfr+xndF80eqiswlskHur7XggsINlqeQCPo5E
+c8Fzce4SYd1KZ5ZDVuSezTsjLZ21mQplvhkM6IFJMDPGhH+nZcW2p4uRR3Boqqvemm6xwTp5JHA
Q3Ql2V5fai0eyr0NqP12HpQYDZSW0e5Ngf3nt//tc7xcyY3mrI1YmOqli02iHX27kqes6eKpOpVR
NxX1xu2jNvN3ptQe6HJW/zbh4W5SW5zUhv71Pyfqx57cf3Oiwodcdyr98xLyJu04+mT685n624N+
O1M9dtUyiV7XdzhiXV/wu/XT+cV1YVJyqvB//l5K6r8Iw4Azu8L9If6sP/yPoxXCk6ljAAaFZkFn
+zulJMfnX49W1zUpaR3HA/AFKv0v3mVpiKwFxZqcmHmhTxRFLMgZ2VlkLkEj7PFNj0sXx5ZTP6Qg
Oq5q8ld0aKkbYeUP2dZgheJj1rPfCCFxzm8Tr88IHmpVRshF7hkCsD2K3FDARhaceY43exYhSn9l
++WTu1sSJzmPzJgvCGl4ymqzuDSo6nereWlfghLZR+hmexubXh9CI482bOIURNoSecypYm6GDnfZ
CtnQQmtYmGtDCjHPS2GKl3QwsRO6wIPC2UV4t5KBik0zWfxXEbCtWxRjtnpMWOb1L3mu6neQWd4N
Kh8xVjl7/Za/gKsOaXiHlY/wRjR7qILChwWTRLV+RNO1D1ihtK9TLdsfbsMUxcoq74jvTn6PZzw5
WPsa4y4F5LLvLUs+2J09nbKcZjhY4HQxU8zM7xl0JUDUmQqIaRPC0UiBX2O9QhJplPa1EjEntdHU
5pU0YHUEFY3IPbcPGcLmPk+88Tlp+v7R9/u5DApNyS8Ax+NXCQTcZ68UtAshYia0qiJvh338WOi5
mwL9SOUxwWDmhmDk5Xu7MDgOTXt6ESb8CgKdxRd8Q/3BV2m/M+w0/apYJXhJdXmrqdg54f2HVBIp
xRi0QFV03G7nzl5nbqRIF8gAjC7Rpsw4f/VTHwsY79LAv1Zq3Y6LpTjDPsEZUJeCFwppAaEtGsBA
O2wrJcm3n9uoeKorO3nJYTbnIcsZLMxDEAi3pXDYvckECJUqMS0iT9wN+bGVmLoGG3k5HGodMvli
kKhNwBCTUiIBh5mtSjbcqqt8RrTvR5qZmNKa2aqwDBedYptrUt2lAu0PCoh7iSUyj4NtNCBeVt40
vZZdTM0yljAvJyYFtb0Q6XfqBh3NVaYI/CG2v6BqkF3NG4cEZ8HtXjd6eVCNil0gISCaaq8yoMM5
/n3MWulw8jRmD+UYJlw2QrKclnjo18q18qPO5R9OGSmnDcSXZY9DdD4r1bO4IvP7Cth8Fr1qpYi1
U9QySt36lWt8aye9G4JEn3DmYvOKtoyrjbfeL6IqjKt2uDeA2H6WCxlGv5mM91xacgzHpSewOLmY
F20rn5DWEJPZJLGQRSvBUKyeNFJlQ2RYNIg6baOe2F8G0VJ1GDYf2hVaXxywMXufM1d3b1BQF/04
+7n/hHW41sIFTAq5QczGBaGRrt55SVW+O3HiP8vU/qLpzLxFI60bYxDLd6eRC6IprNZqBQ9Ur1k8
dKzfllnv8suq5BvLiIn7LG7WEKKp4eFo44BOiBvoguOZYEov740OxlwA8bffSp1AGX5nG923USG3
swjUiP2SpHEKON0fGBD07SmvDebYeufio8OHzvtgZ/uaGXNGh7W4oeY3+p4UZfpgjpqzr1OomNRY
fcRgyJX6m5knrE61OVFHU8el6DOVzvZu3xRHHH7tNbfXsKFfW/2DhIjAG+uW2UueZliYWwNPOyda
xBwwniuPfhpW7ugujTzYmtcdQGqQGnf0pbu1O6l9rYEdkRM1svFuaRc+BrEfg55mUxNRd9sed5qX
tJ8F5fL3lmj+G2Ao1pp1zOa3/dSx6MZyFvw5zOva22TxI6Z5ZlNuRDJFx8TE+xAaevMI+7JhkZ0/
ncG6pmFZ5ESbsNDZq5eOKFFx76/+unF12mWr564mvrsn8fcUV86w71ZnXvph0iPsj2FPW717/uri
a1c/n/qw9o2ry69e/X76h/WvWF2AMwxOHIF20Qr8gbacmvRFfRgHF9eG5vDqASnDU8gSu9VhOHzY
DSMgydTambg1EJ6RAQr5wDYV/QFxJYY+Q5ANxVgdR+a+DqSsh9b3vIfBYKkfzvEs+jRJUb1aGq18
ULnVdEqWOP/kVcLkkJr4WrG6ubrTh7m8I+0NhBS6OrOm3L76cdmF9ajwWjkShJDBlRfO5ZJeB5NA
est0G65HV5bEEXSersi1nQEzYQRzrDV81dEhA9oDcWkNnr6aqVQdh4Q9wnIfPdqeFMcMV+MTuT8P
dxhRge/WWk0CYaGw7Ncac1mrTXA11J1rBRrzwr+yA5oIxyIdjB4YVue1Zs0/ylfVauoQG8Wyy+wF
p4vRMxHuGfLmH8XvsNbBbASmkk0pnbHd37XFgNq01szRR/lMTj56mFR0rEVm3oASI1hcrdX2stbd
bBRk/QPv5xNSvQGqXQEtsjV3T0mv3eYf5btpTs594auEaZ6dIqNoE8zFdm74OXq/nJa1E8DuMu39
xfeP49onAF8q78a1d+D7RBtRrR2F9dFcdB+NhvroOT7aj2HtRMCB05R0a39CA2xsk7VnydrCvh3W
Pka5/nzEBpamQYPoW9Hu6GvfY3y0QM7aDaVrX4RxLj92a69UfbRNAMlooZKPdsou8PhhInR36Zjl
d9Had9GWTZu8N8SbuXZl5tqf9cl6aJLkpW1T0+SorZSmWT9WNHYpGxA5sRNMCOf2o/XTK/bjAPmY
/Ld07Q1ZUNe1d2SJaRkt18cjAsccDmeZMXe4mKyM5x77td/EvkvzycXPO1+vPamkOZ19y1t21tqx
Nr5ww6SqRBRmNLTKMOvs3MuiKw9gZJJXp2H3xbsp+IqHmCl0ZysnJWMR5GKG9HRjGHCp+30d56k+
nPjImjI/uWMltO4dB9QbtS9ex1yrvmbjbH7y+8F9Mtq4ObVt+tTintyys7U84kxuQncYS8aW84Mo
FBmc4Yedsom9F28uW16+WPUaY8YiHwedM7y5H8MO1yvuML5sJ7vULvxyTBj1TX6s8r79YSkHN0nf
tDkEq9by0oClksVB1kt/bzlTvoTDYCfwySTQlycmc3JbKlPdJ+ywJzu9Lon9Daf7H1Hq37VQFpL4
v2qhrt+n/zp9l9335U9N1K8P+62Jcq1fiKaReUOMt9ZI+x99lOv8wp2+5i+hVdMw/dRMsQeZM931
MPkAkEXI/6OZ8n7x+efQ5n2Iq4b+93R5CNR/bqaY3jjMbzwSQKyGBfD0F3uwyWKBErS7PID2SK2Q
KFG/XWKQY2eYNM4ZG0Y7PsZOF51qHZMYAkPV3yeNNpb7PDOWfFV4CihnuHuBMwwWTk+J3acBdRbH
kZ3e+2On790ckFrMtoBQcUhe45ztihsakehphjf5KqrxvaA6xUNTPo0r8KjPa3UP9/SJGhW7XNXk
rDtnI1QXsOqSGs/K1M3AEAHjFXbXB8b4LNBrev3Vz7mAAk1LzYcK5sWpg9u0rUsPwlbDAyfBDNN2
3PnKps5uY2iG8QCaXSMDovk/OlPWOqqzNbPEt1TyGI9o28G6k/fdGo2eQqvzQ2V3GTtmeaNyWKsb
6SZf+P2noaZ1PHoyRnl0cgmyj8Qf7pCsHI4qz+zQtQYe2Dls1gLt1OBBFqVf+i9jplq8lIWnk5Hp
1Y1oRj90TF8dSqqMA/WOPI7awE9HLAFikGmodWnvh1NK2QGb0pdOQJ+Da2zq0HdY2DGUG7OJtbdh
sJxH2lv0ahA2xkXiP9L3k2MUnxZIyx6lz2C8ko2h1QBjw79WsOXy1msK7YdKplUSa6NTnszJN63o
5mtDT77/eH7d+qz4ZGPAzfjvo4noVJFfVGPoCmqPnS6Hak9dA6PKa9QuRepiqr0w+qR4TQK3T81L
7FEyE7nq83y6COyMySECnagOoutZb5c4bp7uLcwcxNsZcgQViP2TsuvjiPHQDPpsHHZ9GpuvjcYc
bGc0i6fv+agoroGSz4LX5KdswMnAT09DDL9OSq3rOI9Eswr2dVrFY0K5/to2SXdh35T/lKnR2yWW
KcUGnrB1ogyMz1FLM5ctrEcjHM2ipIZftieynPukd9JwrHmRmSL84yizq/YQ8O0gd9p+CoTfY0DL
Gm6Galr2nt1h3C5M6wdsuInFZri+0SktNTOzMCmQdn4Gz/maF/XqHxkKKCKg+qlmbWZbXPGjrOGZ
9dS1D1HpLzdsm8ZZBKMbyViPbkpRpuAb4snbG0TedoBArE8sP8n3MFu0musvAWs49ynxzNzQu8e+
tl+dvhgupaO/ML+BV7eMLXGdbFCa2o55cVOCPOtDQpUCcLqKQuSiJhx0PGVxxOiQ68mTt4xC6rtO
qPK+Q+HdTTBp7rBGGoRVWFJimJCZSzDZB+WKfmv6tjoldpuDLjEnK5wKx3qekZaw/C4eeUkp+KKu
dnASTnwxzCrlQ0X9sqv6cd6adQ8Olo1wKhymDuWS+O0NpRJFt2fhLtMm5w6MtEkxMvYrBq3TsXmT
zs0CYlz2pfDblO0ZuLFfR1rsm8gw4q+LzDLGFfVRLvzqVePnm0pYAkswjE5YcmyJqdjcprvv2Jn5
0muZnKtDDLvzscVzkiG4QLkZktFK6RIqhet/YT1V1iZX2CHypAgZfNIErEOzddmdxUKOul9JXLq2
rWBjwAEuentjsrN8aw2VAyOCg8IIYA8BTBBiOYM9ru+TWXUvPq/fOjL1I+rZlPUKOFCxJP2aYS1b
BHHZnA0IPU4rJ+X1t8MQqsStjdCtGhnKwkyeBPuUVDgXWEFNWWbnEQVsCUeJUx+MuMAPJZoOJ884
7xNIieG0lO+10tutTEFv1FHrXlljrz3lOfaKAKunWi3rLLl3q6KncvOUZKCYU1RVUFvqicOcaoxT
qRND9PZxsrQwuX74c5mfippvKLYqAzlp/RY1gkNrpvv5JKcSIiFEHSRiTMKcGgs3jKxFtZ9x2ZFu
LUybr8NkPlBR84P6RM6byqRahuuQq5tJn4DbJZPmV1eu7eXayXUxaM3q2y1KkbqRrG44/0dx/p8o
zsTwVyn2nyvOL9+7/r8+pTJOq/RP3oXfHvl7xeT+guJMYIlfiEOyf9V/f1OePfMXwcXn2bgAVlPD
zyUT+rOlQ5jwALRZLNv4SX92f6G8EfQvgp3d1O7+39GfhUdd9rOVgUWvDOs8igTXAJXAhI8//2m7
SLyws7TKMEp3pTucUcUcC7t2051Zx2lv0HyhbOfctg848ADUxXwHCXoDvDOmA8sGNICU0eDCmPbl
o+/xd9gX5H9C6oEKssIirXTw63M9O2y8FiVc4zlPnGMXEdbfDRlOd4bg9oRo5znsGbJZ2rQZ/SXf
OA3bm9vIPlUeHHuIBDHOOab+z0bV+VEwOqtgIrJXf5o+0bxHIrCjbnlW/QgNeaKTTkeNcZedDfds
4zFOfV1xHsxVN217IGcjkYKofXDg5114iNFspL4y5mrtPo2arNskTNQP0mrrGzVhT587S39RlIfn
zNKXp6hZrN0iu+TO9DvBTm21vvKiylkMUIp0w/KkYifctftJOG4e44TlIRj5G2aN/DF6hXH2jfS5
zmuHgE0/3nj2gruw6ENAgjUMqTUY2qV2/5hjebjDHGDdRyT2YAgIaRs7DixeceFpauMPkY9jf7S3
ZjMaq9e32PCccyQOADZQBsqA6agLDcd6gULdHIw0ubjoDHtjSG5jj512GxMIcrFxifKQL8OqVhWx
si89Fmu22VaiDzyhoMuVCNFT1T/bHa5kIF3K2GqjyZ6fbLGAQXVUv/7kDBflmYc+09+QdnGz8Fq2
edR/iogXnfxJPi85aDx/0avPQIeXk5E0bsBlmWxw+W1jo3c2TJvjh86uLKJnEErZRFi216LCWMO7
zDLUgKtC3KJFijv2REYbLXHJdbET7J4tkNnWiVe/uGq+92zxQ5ZYFFHVNo3v1JR1J0a1gcwE4XfP
mC9sLo+w5IqIZKoW3QNifkUWrUKmtPkxETKKz1OvF+M9m37q9l3GcYf+0A7o1qNxL4gCn7O4tR6x
0eOgYaHJxenIhkB/KXnLiA/Im8HUP0+zPVy1hrrRnPTvLMn+7E4ToZrSqdrjmNkUq6ml/2/2zmS5
biTbsr9SVnOEuTv6QU1u37C9okRRExhFSeg7R4+vrwVG5AuJESFZvHFO0pSppC6BC7j7OWfvtW+n
zJXQG/XkPXlh1D3MRBHAhQqyrUMnnr0v77r8ICzCvneBU+Lszoph+BSFcymoQbq42jYGDEWobFqu
Zr5lrHAtxv4CW/h9X85kYxOYfVXVPomyI1XLfV+pOw7RT9genzjnrrQwEaW7kMIOvhNXPoekqNb7
HgnPXoRMdezAewiD6itkc6T7CHJgVmJpOthZ33u3UUbfnc5NvE4iRx1C1pwL/wLWZ7OJbpo6PiPy
Go6QzjGAILCH1QYlcVDXjd/M4d5D3RwiU6qe8tiouotuSakn5XyXGF1wR2IX+S11WoF+NvtNswyG
OuHvJ8uMjgyQ+vpeIUylcxJIgse8bkrOqSkSpDqoezHri9K+bmwTnbhZRkfG3HJbV8vZ1jWMjawc
79HSOQSsdj4DLUH+3jbRPvUyoNiOMnZ2MIEPFdOwAy23YN+z9OOIgHSTJ/Vw9mJ3ZxVtvqqCSRKv
0FhocnRi3yMITTkJpP3KQbq09vrUWkM/rxlDmXCTkevse6vh8A2V/3ro7YE7kMzzAx4X+2i3nr4e
oVB9GMJN1GF6EWm4IYUaoH0clh4pgGZOJtHZAfalmJJtSt2o4zjjIrL5f50zW5TXMgMAiVTVQDxe
l7USG7vD+3pMHWoEx9X1PYFd5oNne7jlnArPmS0RDUzVTJaeEZSklGZp+jRjX6WEdIezbUnsebr/
lOF6oAnaIdSwoS/tlO1IzHr9TTaH0zfogT1/67oUQCFHXTdmDjcGzQsNQ/rXbuSnq8gp5KZUgn57
PoFPLgN9BRv3ExsLx+82Q5ow13Svs6CElNlWw+Cs8zxuX1TBbrN18b5fAX30d30o34Wu4x1IURfn
WLigTwsv2WcumrKIpmdTId6VbLBb9J3Tkv/ZHxR6r6MgV3Id+Gl0dAZr3DquJ85OyzSfibG3ayqh
rjoUh+cRQM8WhtklcOZp7Tahux8qv/E458ffunjqSmYhHsaAirWX6jkjkknVR6Qn8BmSkJa9GM07
Lcs1qddqWtu8oteERcQ32EEh6mYVI5o59Tc2FkZwIXWwG7r6POZw9WFINF/sUpPLnFfDNsmy6oqJ
ZriaaaId9ex/9vw2P+JJ+lL7Ybft0uFznqObEHKS6I3ZbqSOjh7pHIduyEy8jd5NL4ML+RDmDYA/
+g9db9/D6Mt32mhuwim5oFY27ocouRu5r6dgtBVvY3YTuvm8G53UZ2tECohmdrHHIpHXG+IXw2Jl
g0Rda2uc3lvphMCk475eoH2Gzglz09RdYzEJS8qnGfKJikezWrUCqDH9xaGk2nAKbxbbCAzp/C6P
hW98pNMwTpuYRtO8gSaocGikBQpHaMzZ4i2AujIdahm+S1Pqyg2ZABxlGsbWZGxKoCGlLUlZSCCe
LRT8/OtUyhGwZzfXMHMV070q0dA9qm58zEsxntw2kWfMz82emc7Q0vxFpL6mS9SfBNZQlv6s4B70
UUt2hACCmrNietjPnqfESzboCZJTD3zdxCXg5hdv7uITsdsNvkV7iyZhwM/hhV9q1Rn7pqXOayav
3g0epk9Tk8dLycPymtYmNyid0hEbdxh+AOVCfkmSU29VacOhIzeJmtez1W/EbHeAjTogSOxuMxmo
VmWeddXl0bZVupLNCgqo763YuQT+b/a2lTdFXrJu3A7nQZpFp6mRRbiZvabvjiKaujMIEeNo1LWz
VKkCBSRKXf+WPE+nXZcLxmdHcwCrlefPQOXNjlRyBItPDamqEjGlSO49MMqXxE8GZpjOFK9L6dt7
hl/jTkPWOswyAtxbp2MvmFZrFyWYntpHEpf9TdD48or47RwrDF/+x9mMrR2iqD1sqw5uydx208or
SM/AJxesm9LsD2FsLHCYmKBnczRyEEkO9nBOQHWGOUl5Ryu2xCMpCsmagjWI1mFneumuYijHACht
BbIshlgs3vPW5CadS5+ETJcO9oRgD88j5y10GhgbwbyQt7UdsARij+hsaLStA23ZgoZ7W4CBlmsn
jbpta0fXODIrqsq8vRo61z46xBKQP4GL5b7JNH51ktAyJssOxna+tJMHhq/fZIU1fRlJSfnkc+Z+
rybHPQcWNMh1TPIB8lCOZujzZehfQ4421wosYpubzSNoMBAhoW3tkCKEazXa4qjVNOt1A4royays
flg3HvPM2HRZBzLlX2fJNH1VWHHXmDzkM+tpfCJzUm7xjjkfiYFvGLjr3A12BtxRb9OKWa3CNte7
iRRNBndkn9gOdvxyctMtPg9/T0HcbcnJ6s+zi7x+Qjd1Ia4L8gGwZtQWjAzJxIqecVwwqIVyZe1k
XNJkqmSlt7Xq23VejtTvQVtvDSdydqoX7hdVqPGqauL5xqvn6h3Tc9des54n37DeNQ9+IYgDkiIL
N/aU+CcMSsEpdjNxEhhyCRa367OoQ+fenNthPdDLOKqlG2BQrq+ka1XbiQE+Z3/hbG076PDctSgf
0iwvdoNT2fuE0J3jKDiLV342PJQ6M3eG0FvmHBC0Qk3DKcEySDSoOrNI4NvNI14Wt0fQ0bPymSnj
28ioK3IAEgfmkMzhy/YM2kvi1zkxWMm5ijmjEHwI0stvs5coxUJ5cBkeb+O6c771zEa+OPmICaXC
9nTdKzWauwFS6n9NC78LdX8xLkEzu0wP/rn+P/PPdC/pD8OSP37oP4oz2Ceu/3tA6Q+SM6RoNghC
hL2uj6dRLvaBP4Rnpv+bpKiXQgiIlgRQovz9U3gG+xAlrg35xMGZ9O88DItz5jsLAxl7TFuwQrxa
GOCOvBmVmOStaTqg4YkDQBut4b6494MMZ1SVRbuPCdth8/qcLNqs6lWmBRDVv1DKtQft5v3exMW2
F3g7xfq72/g37gpaIH/51bi4xfuDxImhkHojiRsbe2Jp8Jyj2+NZvPXBb9160MPZ1lAbpSvZle9i
aRnWNmYHa0PTh2PXU0qBSQu+IMyX9w35aDUQ68nN3ce5MsIbgo7Zwy2koE85QQYstFlPJx8El+Ft
Mpu2/22OObAxcCu3hndYwrA3Fp3hNtpImOnIS0hAT/V7BEIhwCQDwO7at7P64gVNNm04g1IC0y31
T57uSDFRU7IdmfmgJ450h0ncM+9mSdAHqgAQsLomL5zhM5VFR/LO55wzxIWQtRJLooUxcc2kHwCf
h4BHYg5QUXbCwp+l9DUmEjsSHAT37DEbhB4UIzr4MAahsdfxrE91mEiGFWbzEotIE0xvjxsnac7Y
3k4V9vYHt4hHrGrjtHebrsVLG/Wgm3uDw9WMxjdDtHFTW+Z0VYTRjgCIlK4j6/uFHIYnYSawrWNg
BpvlwEDBQcgWpyh7uDZCuidzh7Jj7UYTbpe4H69Cd34nSB+41RSnlAWIo5BvODLccVSyPusGXzGI
/mY12jAX0IKL2LkIL60uDOfMNUdUmu/g+GEdmFqm18DMGvN9sqyyozRimvU1YPVA7eplLZ6WVbmI
TNbnZaWmn1vsqtflW2qnW9PEcbZENcrDaAbVFkci9PNl7R+XXcBa9gMm4849d72mTE2XeDj2jVCa
/sknt/oUvW4rwbLDVMteUy67Tv26AaWdUb0DvjvfmMv+hDqLCAHY0ztr2b3If4dasexo2QRdXb1u
c9x3a0dlw+ZXLftguuyIjGvGNb0HUJvLfklXarhBkNKf7aHptiie/L1VR9kWdECxUgOsjXnZf6Nl
J+5e92Qa3zzSr1v18Lptz8sOzgjWWjgXqLc9VFa4euWzCumy568bP/ad6zqPLAjNIzKn1xNCuxwW
0H5zbgjcSB5V7ySaBriJYG5u3WLao/lGjuPS8fBWBIK6hOP4dcYB2/SnTRbSRVo5TWA82GMj3JVl
ZO3RHzW9r4pQuO3IfTz27qybVS7J+Qkh453HCFyMaS2dQatfCJg9YJeJ5ARSFwLrBckf3cI4G/TD
PFTFFYhf6EvVXKdodIiwMEsfRIUXL29X5NXWKkTh3u8h7ZmwOVp/IMhJxDZDXLJP0la/96Nh/uz2
87gNhsY60lOEhuNAjNhUEtYHK+Hw1EdI1laV58DHycOZajWNNcJOdODDhO9au58KsvG6jV1r2Dcl
tveegqqyaHMg/lsBf3Gxz4PQzq8mjhNE003EmpWhQzQeeDoIpwnAy1sb0CexGAwBb5vMosTQPYd2
CKI9JoiiyW4tXoz9QPgXoU1lXxo7jbS931SQDm8cloNzzkxs0Qdm+Qek9/Ul7sy23I5M6a6Deqiv
jJqG7sY1a3Ebe0n5QF6akW1kF1sbUfL3Ds8o3R85RSfqJ309kCtxF6shfQ9+vaA9AAkinJh9UIFC
WWK67K/sJk1fkrA1wBqSKgfPxdTOXRNPmfGxMmE1rkdi5C/KHLx4S18p5Eup0LDtLJH7X/Vs1ifQ
4MMTzI8MBaTsL7Lt6wPAxM1sOLjqwq6MDmSXUCG0dWSdI79Pdu7Q63e2Wc7JKiB/4p72u3os+zy+
uOC35aGhzL2zLKtiGkUWS7ZWbtR8orQEPGTJgtVBT0m2DZwufY4Yg0mG8WN/3QLSwCcPsYZIBgoD
xnoIeG6NsTVoSvcNHwe4pf/G+u5ffCMadrULXMIxyGxch76Yr2g5kxA3mclRp2rc1oNdb1kbxmPi
psHHPu0l/8FDxzrPSw7mnMqCTDoyVWYk1AAqCJJI7Nq9kqHt0zabVETV1UjIKOOAtq9HPHZuPcd5
/doOaAvPOf4VJs8mF9lLd9tEzgtt6mEzeFa1TuvR/BDLliBUdFB3RKJLPjV/UXXj8yDaqXkLt/8q
CVj6Zzu7CklzeRmb8ui7KDmBytBvkDkMdAGyq6qs5GayIZJZyK/4AeKZbgtedIsUHW+4gZQikDJ3
akMWpFp1wO1XsSeMT/jT6ntNC/xs2bWVrZsqKp4sG5Ftb2YNTTrb3WhO+/vlXPI5M9LyhaeUogZ1
L9B8K3F7b0s4ZkTSVM/wjO1Un02vJpPBNiN6mbKZXWvbTcZkbYZc+0t/3lgyQedOfHCSti22tVOn
n63WDQF9+tjFwXuGKoD4A9B/1WYtKY9e5A64t7wM+VbKCGHd9UI/wXVLSVLUfF0AQ6ykvzWElV4m
4bxLx4CKIMmhiZgWhst1QWjWdRMPNM2lI9VtkBbWkSNW+YkIl3bXknLDaE/wfQGZmUpelqT4ZNrE
zBki7r8oEiC34HWJGHUjnV97dSOvGpYz3qKGqINwBmqy4tylqlVGgAIPiKvSZ7DWT40hHUoecqMX
DWN1Ip3DIDIFaTOA3Wmk1O2yYCi2Bu7KCzCy9qZMkume+VT8bsx6YW6cRtJOYqhq7LqmuYT+wGaN
dfwarlW0IaxMqatYOdLe+GNDah2dImI47dzCNo9+cgNF330hS7emE1VXTG1mwz+5VgOdiKYH1LY8
KX3Yn3NrrTS5AUcvwdqIDLdzrtA4zBYzhaxDAGnMLpayJOmRYM42iArWkYReHiSZNccT/agSdzLu
sczm1r5j07/nraXjIXgGgq1fZs6pT/DCrtEZFPUBEpg1bsYhiMBCUOFlqzIzvXfjKK1NiZ214fma
nLOHOXZcRf6CbEGfk1zriL7LmqUdqSiCgg9a+fVFmoP7qQ5oK5avrgDyYowXSwY4WEu3LvZ1o8GH
GGGOwSCSM1tG7UbdPl5cCCoOo/zkLS6FsHPBthXCiteZCMWx8hJMDUXZGyuARCQLjF0dme3Z8SYF
/vn1kP1fFdyvyjrzle3+z2Xd4Xl4juPvFXDy9x/5o6gD/PWbtyjc8OqYS+nGZPaPeS5F2W/KwmuJ
8Ix5KiK4/ynrlIKcKckPR55mkdPr/VnWSSRwGJModnBYSv5G/pt5rr3URn+WdRSItIxIYMAdImDS
E1vz4zhX4IyZgaGrd01TgRCp5hzXNoltgKbnLPevKivU91Gc6ZfKTdVDRHfvwkM97QvcA9U6i+Gq
oI2CUCyCDNcijLPWN0A1jn311AjBv0PcGw5loy/jO3QjZCoalW0ey2hMdx3ue+L5Eh+DhgBV6xcD
eXrptGe3TDFxo+fyQzp8kTS6ryQqzXoVWYPF7hpHUCUzFB4RrdBnP6ymZxI8pngTRty2dRQi6Ftp
hGg7DuT1iaCu6jNKjeQZvcQEym+SG+Ul09OkOaz6MLXdtTnN7ddehxIBX2YdQwri+zBy7mVrID5C
Na3ed+Y4p5uf168mT8Dbr8DBTca3KgizkB6PwfcT9RyUM3Vq47ybtekfbfSI20qNmhE3VSM8E1Xj
nYhV7t+VbqWuikFxaUyeSgyhqej3c5RM9IdtNuC566/ngPRr1VnlF3BtxmNR280lmoxxa8dJct1x
IIvYtdrsQ5YF3j6MdMXaTdyJ5+n3LVrog11BXkRV8qAitWfe8iVhH/z884v2f1Re8txZoBf4JkCw
CFzJ1puanaOxFwaiKt5Bywqe5PLth2UJ4kZZ4x3RwfrYJaY+UjTj6cJxoiBdtvOuWaSPZE2Kz1VK
NcdpZBhvw8JKTwD67XfBxJ9qU6mvqirlOTTUcBtBOb4yw3q8I8fkQ2iNau/HcfYhLYaefmsmDnEx
FPvI0MY+hca5AbKO2lDkPNNmK/qzmM0vhdNdDVrJA6w9+8DhnkAziu9NPE7pdrQHtRVgMXd2/JRV
fnKyrHJ4oSBHM4c15KXSgXl0p0wfdAvzGKUf2W6v6r1hvPBSpjduj5Ega9L4kJpfBNYTvXIWJdgm
RRR09mCPrUlJGbtNHDf1inGFvwc5rwiv7kjMLYrxMhZ8S6uWLITrPDLrq8nL1CMBUdVXj3KBHPEB
g8IKSS4H5dmV5LU3zQGiQ4xhthXXQTSNd1ic+ms7JZRzpcwuy7d1NCeHSUcEuMwcfS5G3I63DYOT
K7K6SC5D6nQY7OXdNNKZLXVoHumY1J/9MA2vLEuTCRiO46/wKz+uWbYQQIeIUzFNymi+Sx9L+/cv
DFDagKAH16CGFfN96yO1NJB0fMALtwhSOybQUHKOOT6wF2qfGRhgQ/fcGqboS1KVCDlRW57qVtSP
bm0RYBVlYl971cfRt9IN7dL8PeW3T4tV23ROCBTYZ3z3VyWNj5VoQyA2xEdsp7xUFyTCiHPdiUtF
EjZdW1FAr1YiUu0tWy0LKqJNEGyt3NqtAZpfdDX/JnlJN4ix5vvXx7ZKah/gkDNd69qWV9gGg2/l
ooj1jBzFWyKbR7zW9U3cxMiLc3xnEUOhIv5cCHD7pTbgdNDLgt3Xdc7eYh7obklrBlkl6nLa/vzV
fe30/bllLLcfuTbsHyoGhQ3VXV7t7xRAQy0bcnt0cGFE5BibFrLKatK18S4hdeFa4ycQa6dujIdk
ijl422PlV9eAoaJxTxY724vJO4g5L0Nc65Ft/Zz2DkJavx6qcF0BHn4CZ8LFCJXJI2pF4/cWNQTu
v8ex/N0FWMv2Sj+TfVktSITvL6CY0wYeaOheMkQq2zGR401dhbATnYAc0qZgnaH2Zb1QpJnSHUKV
53hF9cw8yz7LwQm+8e6ZLMxT+WyOrrxyhjE9Rarqgh1U5+Ahc2siBSPKHG/185v/Vn613HyL+bSk
A4sL2Xr7u1OoLLO7wb6UHRaj1dA0wTee5oDwgkZnH+Qcz9fJ2Iy3GY6OffuqbVZ4RY6cIfvTqxR8
8JU+Zvagjxw/jYcWHfbeHyximHXdFbfM8uIrV3H9A5gUdMaInb/1bBN8RRj+mmBg0jfPHizReh7v
yConW9HtXSyZkEXgaUPxAigSPKpIJlSbhndqgIBhB2Q4Ty8u3FUQ3J4wF817PRD8i+0UbjOWLdB/
jCW+yrBhvVK5ZfRUfUpuZ7Py6dOkn2XORJ5mXQ2xrqqOmdUHT1gu9ZEzASCa5dUL0JABrMP0v3VS
/kcSTgOYvlpdMtVMHboLs1/7qo6+iKqZd2TvBk88eQS5Zvmygiy3BsfjqSNx7NoSiwvVyln5qliT
tAYr/EHAiQhXVu3ECNaTF5N8syN+7PEILwXVKP0QEIeZuopGYlVtNxtvEjmzl/z8QeCQyFP6w2vo
MzgVPiBwQOkcB98cG1ir865J+/oSZbLFtyV4wVavazNpGTWp4rAWXUIaYE4TDb3jKFY9O5jCMAyx
Jm3xvB2ZKbkbsAzZqY5hECx5sjFx4+SmLhC+YtfWDPFWvEni8zQIgjxxFn9Wg9V/7WLXMja+Y+fu
BrIZoNOC49h1X7Q2WmdBeUwwikmmFwmA2S6TWK/RvOXdwSP/coPSyj2OVv5+RGmHbDZqUHEY+Kr8
2jHuwfROA1Zm0X0BVMoSmeL/1WVdHmiONXuLt5bJVrwcOZfvFQhe+9iM6cE2mIltRhXPW9+cHiXR
cKS2eWACBYQlTGS8EH5o8bAmqrHWZDS5L6Zr5RvNsPJEHog4zD7p4ytm4fV+rlVUXoOItIjH7lLi
nFE3f2gMVBSruYInSDwJDlBiFjFoY610wkPEuWVc5yarwaqJYDISKysvRj8sBxwsdifhjWxVTU60
NuZatI4RvoYWeIbgclOWPMTA3KhmIAMe527HazABpQjQ2zcW4sqZjlqIwgjcrMWuM8vE/ByZAZlr
oXSqlOi0djn++NN92MalsZ2ZrH8m0Id1ta0RE0+s7GJtFBBOQtxUWPTK1AMCXpZng/Tico3iwfwo
yzn2eJ66+T4pfNIopZuMF83Z8kDLjg4TQfXzN+gX3tFDKA8UlQRKBH8BBm2h52Fr9Vg4PHSLKIM0
nNNB40hZxTWnTLLA4VPRQzJWdhWITWzO2TfMdhegyFm8tjm2Eq+cusU6G9L8xiW6805BvV6zGfjc
GX+a719fpP9Wtr+obEFHKCqRf65sP3ylfVa035e2f/zMf6TK8jfLNQGaoTxWjm8v9esfpS2+LxIh
8ItT3b6OHvkkSsbXEDTQaktrFcOVtDzLXCxhf0wsLYX22UdMZXGskFCL3H9T2r4ZWFI746kEimQi
oqaIFsvff3dM8WTfzXHp2QfP4zzLDA+gagiQ9Lt7cvf7evt/ii6/I2Kybf7f/31zFrU8h/YYc1wK
aV9wJ97UMUHX46ktw+AAM6eQK/Q73grwa/lpcWvc5Y5rHjNmDUxB5rZ6+vlnL9/X91vA64fbFO7C
57a53OwfLzFysmw0U88/hJZfphDJmmHTj5LPtUV6STCGPod+XvmcaWJzA0g//joabVFsHe2YTHzI
NZ26JN63vQe6tjYIEUvL6LbxksJYg07EHz1pBKJhiN+scYMLcWbD5n9xEe4ywwbyC7XFeXMHhUa/
gvHLP3CaUNsRJtsuN2Box+4wva9NQWi5TF1za+QYjSTxZ0+DT9FjlyFEpJZ80zuH+dld2XjeSvQE
qPk+hoyeTjwYgz5FJD3IhzzuWnQnc4sEMS/+JXXy9Xvg9MJeTA/F5VT54/fQWJy7J3fwUcdUA8Jw
8hDGXjMtZdj387vFpP8v3zglM7l/CCttbIs/fpLNeIe2IJ/Um6E4IPfjy3O8+qRbs74nHzj/xXD9
zUv0emUgLrEy8YhTaS1P4HcvkZINkaMGWQtQAvQ9KwrTpS70r35+VX/xFDj4GciPASkKLsy03tw/
Hx81cQgM0TXzSVqpybfK9CmFG+/h5x/0KgX47tC0XI+NSoKFaVkX/rIoJCGmRAgs3kHhsDnObqO2
Edbh/TTxxU25ST6XjDBgAeWmXd/b3lWF3ntjJageIywz59y2GUtMS2Hg9FDIKhmLnoYZnaowq/CJ
Zkw5Y57N933IwHPNtBjkSJgMtK6skA8ZK0ttpUfUdaOc5nFw5vjw84v8PdXmh6ukqSIlt1O5aKN9
+02FFiiU36hXx8OQmIB8QkIM3DBokOXpdFemjeKIU37DAGWgoKfk4eFNDlkO97yXVbtLK61vmGZA
FyZgegPEQTxKwLg3tj9ZyNDz/NGuHYZ+g3on/Zx6Vg8ZtDPKpwclUh94S0zeBQBiwLyF2hRhPO0h
JsK7CD+xnAF3hvdBQ1vZhz7m8MHuEh3yKsAZFjrxgUPGhPoyzrcReo89xwbvQQd2ckyMJN8Uso6g
+YfBS0S7dZ3jkjta1dzfVpkcwHfQ0b/KvTrb94FDJ61nik2QY7d2OqfM1kCYCTzUZfoBESsZiYzR
inwybm2/mr5M5K6s4Eu32zBtzb0dWGgXEgeTw5xWzsZwZ+vejkzxQP5b/uiGUfqtIusQ8bzwJ5gh
Oio4vQCxAe4cjR9dr0g3wIz0wfZ9CG1TMl5hoHNuwRSjh/Ni3IFmHg+3HZPXz0WS2c+ibrYGWB1g
RelXIzW8a6PIkJiEcbg1XH0iJpLf2pH1NlX+ceyNglzrKlipsRjaVagB1xhusceTB7g/AKqdJdUa
KBUzghI9pczNJzvC2GeNkTiGaZ5fWVhT3htZyoxZMlG5kZ1BQMSEs4OpUpZh4B3MvQIkd+xmy3zW
gUN6JvepOLaCHkmNjOUhtWgnESKOGTpddbVpPpe1LncpLJKNWY1kJBF2r98TZ444Lh0Hvhqm3g3Q
icMwdbsoAt0ZIP1jbeuPbVZOK/qVwMF1pL6QWsQJ3ZHV/aSz65jm5hq9Zop3N+s2ZF7SESY+ba2F
OFUK4aYILWtFbGj4DpfSNUjuTxFEm0NEk+sSMF3ZQlWnL5Y+K7IFNjTFkrWROP6HFpcCOlotr9yx
G7C+pv4KJgjnecGIq0tqY9X2gqgDZrgsUR3Kj7xIcLKU49nwQn+fNiO8BcMLnowqmvhlRihGCuF+
lC4WXi1q8oLYjEj+mVtkOaHnkJA3xDG8dUftoW4aZ3suS1w0oKU0FspnJLDivosbsuaKyfbgnKik
ImONVvtKNrI+T5O0jlExZgdpAsZwS14XB8w1gX5+rea0wzwCnjnCkLGCaRiQwpMUL7q3wo+Qrbsv
jttMH81eD6fc8/pjSgQeSPnKutICVkbdpsEa8Gx/7CTvlzGl4MWzaQpNfJJuI49F7CMA2sjaIUYd
7tgyhxvfW70odqZQhGWnYbUlCQHzwtSRpWB28V46NbGB2M9XBBVC/i/5r0nRpeSxgKc4gelJNw60
w73heM2qbkS6C5J+QsGoh/JGTGG2CSoOBXPPoEyXKt1UitImDtk55BwgKxFdtRU9LVmuWJ9cp1Xb
QWNvUpGYzjiFm8eZdset4kW9mWIcohvMRhixRVX2xLfoYQMtbCY9JtEvkTuGuJBj90MUt8UVuCz5
YAjOFxRVESAUWshBz5GPnBgk7aGf8NuBja9XncTnOqL7vjDqrj8miZluUjEz3jA4Fxp2Ne3J5jSP
A07gXUUkwYcSUCXtLrv5MkNmP2SJxdqjuUh6U9jis5I+Bt7hwzSZ1Y0ZzcHJhcuznwaTeQem0XST
lAzcfd1z5WAwb1EGDJg2TLWtW9g2NOHD29mtoAjgEednlJ81j6HDhLTTJr9J2uGO7/uWS2KME65a
cLYUjmlC+JUf2beShQEsCXHhVavmg0icbM3IPzhxVrHJrnH8FedIfeoxQ2DrjqZvnIH7D3GvWddL
hXmFrIYMdpGl9lLk9T4oDBtwSWlcJj4g2hikbqzmwK35tcHMfRoCcDz4aKL2gjODP6Uh/h6h6oU6
ID8Kzz43AA9oPtXlvkkU81zOi+bZHsW+rVkUpO5MHMi1tauiejzmqSJWNUsiskyCaFsW3QNTWLUe
2hanSzqgso/FnQ4Kn7gPJkh7XfVTtOf2u+kLjqU6ukJ+VmN3J/p41Y4FYnJUVIKoAKUD4lNyJs84
GIAbQ3+xopuR7Ph8Pr5u7/8tWH9VsDIk43j6zwXrY9y8lDx+xQ8l6+8/9R+JrcMwlq41h0Aa1x4V
2/+UrL76zfPoCPs+nlsO8d+JbC33N9quCn4uf/NKJPm+ZGWW4DKQJdlFeJSu/6Zk/fF0Tx49RzWb
lREKoqUkDvu3p20RpR378xnnILOinErOloU+QEVK53WrG/v5uxv0N9Xr330gdmOQDBL9LKfwHz8w
5aoryGH2GbGFt5E9ayjgBSqqzFuyoRv5q9EN/96fB9PfL9C1ALhgxjBhrrw96CcOpkFILCTlRM5z
4vMBZpLIh8Ympfbnl7ZUQm8+iq96mVBQIbvMGH+8NB0NUdil0jqn+WA/x27CKawl33HlqFDetPPs
f3BhuNxwsBwvP//oH8uZ16vkSYLITKWGjuatRXqo6UMKQ1vnRiXWsfAqqVYYPb1N3ofFryo0ufR5
31woT6D0F5scU9PlHfm+RBsZTGM0iq3zUCIfWrmVpiAZEkE7rW9dTkSFmVTRKR/Hhq6ejvrmoyXL
DHlOFhv01Yp/V80tl4/bnOGQ8CRllvVWjp3ICFQe9JuzN2BbXVMgxHthwDL5X34WnCJ6TzzCPDhv
HqgQ1VoWTZN1NqGd33SW0XxxkWVdukT9qtuy3Mcf7zOdLDpWNlIN+u32m1I4bittcDCxzuDbYOU0
/rZTufGLevuvjw4fgo5/uYcLAODNlykw9rqtyqwzM6rynHg9ATueg8dPzikl58+fU7ncnbeXZNKH
U47JJInuxY+PjheYEgiINM8JycT5xuz5THZE5sSZbqonr07tZ8uZeElps1ymqDVhAjHK/sWv8dcn
2CFCViigtvyBWv/HXyNQkgEW05ozAFdFaEiBNx6UNrW30fCE1n6eb9NUoYiY5g7hxuvLa2Po2bOC
6F9Uz3/3DUCr8glP55sGNfXjL5NmvgOWo+LlpUi54Lsg5w5M3dmqtL/9+YX/3UcRAYOjw2VrUW+f
qLEi6ly7tXmO4ZpefD/klSUegKWefn/5O5jjH6eePy71LN90O+jkQOJSfNxfHt8qasusritgk5OA
WmsYunpiQlM9zYM33vXUZt4vnuW3QTF8JP0cdE3QLJYveNlRv1+ZqnSmrSQxhgjMrnsSEIxshcp2
vDiDMV7iJuB7NW1miFgK1UMc8krlY1ueXaOgUeLFTn2AnQuca1lBWiutCACcGe8goDBmCTOB1sEv
vpHXLfbPV4KWM7AqetI2sAwTMsdbcj2ivcQasUiemkwQujZz1C9jx9iFskm7VSlIngjXWZb8f/bO
ZLduZcu2v/Lw+nHBMkg2XmeX1Fa5VVlWh5AsmXUdLL8+B33OvbAlpYSTr5uNvEACPqY3i4gVa805
ZlMGayK3J7ldEnKOHLyRS6AP5t8Y5AEPMrBDBSMzJ9HLSBcxTzTzXRm1YOXVSOLtkQ8PzIAw41lP
deSOTKPrhqqa/6yh04xehP9uQ1lLaW4k9XcF2ODUDS3z0CTcwF8s4qswzkSzlabBARY1MH0DsgJ1
XyflnDkNgtBhk3uRTCGwxgEQsi425Z7sC67hcqdlG01XdU07aWX1FidFeAD6RRuVC9fY0qvvi/h8
3otg9uRhqMzytFUhCSNToxfRATuHekmTrP7uVCBADrkeT9fomzjfGEr0jMnSMH7UJ49HRm6tXKB+
7hDcI/jn3VOpfErBdiHbh/rwNAFIfEGcvuzQfW8/EQti/KjmwPD72qmvyZTK9/bg1GuHHMN+xfrb
26vBs9lhcCtzKgO9cWqNrktHI4UsPVrc0SAO7ieLwWJgmu0Loh3YRaWh33Ie4v6Qw+hct2043xu0
8l4qz+I5EYnh3etj076kzH2XTpkCDNsC0F27qDzuu2riTwkym0+8gByQFXYI/Zbmvn5h4X1eIhLZ
UQt26l3VYiJgqBo1CR36ERzT5Di82eQOwHfOoUw4h2gpTETiIH+qkdvBHyIIr5zkuM00IZDnFpl+
AZ6etwYugf3kyJS7ydm0wmBcuhBZaUo48lAt66Xonbrdt1ZP98sYDf4x9AjTfNso9kVZRnx/pRZO
4KhmV7+IRJ7xKO1cueugdDl1OZPFfsOpf+kvFCbvcp8I777VCKrfu4quO+iA8arSF2KawnMy7qaM
fZk2ISyb9aLdB8mJjZ+U1dx+6svafpJR5xkMIBrYW2iNm5vQnA1/ngfAykYorcei7/EJzPF0ntXY
32FRlDrGrUx3MXdqzSEmLfkkzCYu02bjCFF6LruN1gaSdKuZ3FoNcUaKpyRZcg6w4edWVFYrUqLR
1Ngt0AqAMaQUztNtygRiizegqg6pNiHt4J2MVjO22KOqWreAs9blr6XdqJ+uNZcn+LC7C4bcJNVO
Y0JQDiEx1bAII/PtoFUNNwER5APtvKbd4UKTPxZp1aZlxHJWtlrD1B0A4gBgGlaxzvEc/0tXXnhJ
rw/QVtvoMTSJGCb2Dz4FdtV9XUzBqT4ppyYrc5DfqzhfxhbV/CiZ0h5QL0MnGQdrfiwItsRtaiBu
AhrQbNzAXsJdh+Ixgf+iNkUfIR7TGgdNGxBt0rnqhfHd5GJbUwOueoqXXe4aalmYAqgFWnDd4Q+H
w1kj/G+idjfZ3fQa0DzeRiIWx8kr84c47S0cSYUiDy0mtwf/EumXzZOjLL6PeBabgIQ7RPCNvsux
SCUNweJLs5Hl3wxog4GtxuctncwsFQISD9nsqqFhEJbLk1+Uh8wHfdQ7k72BfEanMgi4kJURPGl1
YIfcEjZXBmVjM5cTcJS87O6qVNbVui/aXQcRZl1E2o/MacsHrC24CTx93LUCsR6wUW3vBSo/sivN
KQ9+js6kVZMSFGo8UQcK3VnpeFCCVVddZa3ipRaSiuxpCpR+Iei+tUy/OTFsS3ogyakcAwpsTAqq
xhPPahg22EXW5ezpWMsgsyIX6717NGljuHU7bNXbJaAExCnpJv0Kc3Q2rw1blN/JKh2v6ByJ9S+d
oAJuAke6swMo6IYFEKnJlr9NH6t2n8aKJYjVmMIMOduVGDlHkedNCSdBE932lcWn3xGY5FsjvGDf
1tPqe1Xx2i6u4gXQlBUZaNs6pJ6L8Enq9GfKZfTRVvkjTny3+jlVvbVqSRXCVuyodlsk1vCauwOw
Rqb39jdPBt4JaaokoGCYjlbFGMYwafQkem579ZSg8d3aZM4Su4QUpX3IZtGJm3jGAeSDxgUkQSTJ
WmZxuo2GofZJSJ13EzKruxkes0MYgTXcQW3Kr2VY/TSy+WFkGHBJn1r5rKsO1hUPm6TVVcZLqKLw
ZY7j4QaRPE+OLz7Z1igsPGYuzuKcieIUTnfWOgdp40VE2p9V+bqVrOPrtMM35ytv1E4t5HLnyB/N
azmPMTjjPO0gJPEU6PTST7gXRU/oLLzlDEVbY10it8oua93qrvOYyPmm1AGV9CLbgjown0tP9qdK
Vhjf7cCI5ap1zXgNBQs7SjcP3orZCcuFF9ibJHetwzT0z0ElhpsByOFR7zrtvAGW8ZgOEhQgPEOU
jUmhx6t6MsMLz5piyM22SdTK4MlV1IftkxEP1WnuQOQpYrs7ZTovgpWlUFTRc5viHUG/Xb8ZkZcB
9yZyAEpEVpi3Ej0VGQvmfFPFUXBGCgDCykjDagFP8XuXYSHaam1rxYcxHkd77ZaaQPMRgNq7kKM2
VHsv6lqfU644I2qxvCOnwPDWIu1yTIfoYsgj5uW5GNjhf+p9DbOwqvr9yEZ4WiRtDlvei+hMljrH
i4jFbQ8gWieKkcpCQEZ1+mNo9HAbSGSkyday5H1PRwUOb8rsszE2WEZNbfLUGhsJInIjb7oA1FFp
nCtnmu3VhGHLhSHvWCyI+vBaGrD4dp6o511YhdaJZSFRMxdpUds58XWb6/Vdp0/tvZtN1rZH9k2G
JGiBlCn8ytIiPFHjnDiMNwYnXusBGGza2exDSmNMHYg+zjYWt+qqnzmnFBn4srVdBvGloTnjndYM
4tyOFZOF2KzNnYsDDj5+Vdi7unVsUtmN2Gv3He/uzwC13LfKNdUPokudl0EqGe+0SpJV22a6zYSm
zJwGkyYjvXkBbGyaaJ4631HVTzsaw6s2yU12ubhVB6RJUUmzuqjhlcWg6y2nadYpu/OlyIZka2Ak
Uhsk994hnKdxXGlRSbYlshzlnqYd/mJhOf1DJKclpiOck0uNrA9tRchodkmUZ6ZWzOLFMRImTy2j
gWQx1xuysSMiqEZL9dcJ9n97oV/0Ql2EWr+dbDZP6un//IUpuHjKX//f/928ZvhSmtffO6F//Tf/
1u6gwuGEi14FLSlHHqiA/9HuEHCDmMFmcvyGMghsAPqfAZSJdsHiV6EF8m/YgPsvy6JhQceNo+YS
gfNP+qC6t0hwfz+GUYhJTK+oAuii0aZ9ewpP+gjVJFr1SU7RA/GFxZIyYQ4dXx3wi9FpKIyqerrK
IKQP6yXZnqG/h/VKq3YJTvBkNZuz/hCQu8zeVKQgUDxteB0VimW6Ksma5ke6ODOvClew0HfZoyUa
d8OIqtoVIR/fZGrhthk9MPXcxNinu28TnDMUZyPR9hdZYoMBc3FQ+xTdgbUOgCUfkK2nm64MRsaw
WbRiAIVW1ZPN6Vij3JY5kkjS7JM9SVRs52YjqxNnxqNZikZdo60j6LiNHxN0uQ9xlovbkDwwtKbI
Bqmiw20VVuaqcluGgHTzNvnYHnuQQCgf+ZHEDLODG0cL78wOCEJEbW8KRE/wGbSQUXVjLtWyp8pN
oSF8tuHx7TCXVDuSd9U1MVlHaY4kmjrqnPrEXHWGcYx19zbou3M9gNxE5XIz1KgHx4Ek5CwFgGO4
wHMAqJ2VE7Nkt3qA+ce4XFfjIZ3CR6qEE1mXPUJQ8wiU6LG2e/zfZXkzJmL+Th2ibSqT2U/qVh12
dNZODHhrXsFbHPfbwAFnnVLp80+o2Yf5qz3cqXtndrRLMxVipwgpuaFzkN1DOLQ4uCHWx/JPeFsY
mDs6puOqUIrQBS3/2c7VlSYZoQWWOChrqp+Ylza3FZkWqygOKPbMCi69a1D7DbYfuDNaLlvVl0zD
mwcrdW9lG5f7cqSbobdTeCYDhPZkEOg+wlV322TuXQY8ol5Z5nBHJHF4sPKSSBIHRfPRQEr5Q2gg
x9dOrZlH2nzmRR7XlMPMaIn7LqN63mZRcWMKfdyaDbFxG6M0r9tMebuWMBU0/6T9Bnw5qyTuY5S7
KKT7fKy9fVObMPTDStdXiC0ARsOzWCm3l+WFoY/daRgK1cF7EfYddVV8auVSe7T44Zt2QviN4cSI
Nzb3stzpbhMQysDQ/HSYaludlIlmr/DKq+kn6Zuz2NO2wqAwec5wnhnU86vFgEOVGJvkjGdo+Ak1
uPm1fP3vQv/FQr+IIVn7/vuh1/lTXPyxzP/9X/y9zkuCHfEjWnSAiLMFwU9D+d8aTZ2pFvZC+DBY
If5IM3P+ZTEew+MBvP+vxfzf67xl/kujK4otkcnGgpP9RxLNPxugaNgcthK6kr/UkxIV5Z8Nwol9
xlQTUSbEHU3e1p7gdl7+djeu/toyftdnvr/EMopBTooUFN3p2wkXZoUM+yE0efrWJNy6BHVBrZPc
0v/c8//BVZZ/xW8yuSbwKIoRkvlO8diKx3J8VfYX3dSvfsibZqoTlxZeXy5BZe5oR5yO9fz8+a/A
QvWmS2wxAmXXxQFOGcp+/nb+sOTZJGFPH9IWRfOjdKQGQEpDS4G6cfbtIM2uSWQJDlrG3N9sNVJp
WhP8YTLq+2nsh32MduweIrapr+O5TTaNco6Gnff2BibFcOaRMrYD10i0rxr7HUlfwQ3WdOTuTt4l
t1PKeu0kTnLayt7hlFE95m61SZDwbrNS71HZUkYTS6atBHyVTSqc6DyrsKakNSRFGTf0NJsuOYm0
zDnVgAB9F7mDLjdCUHCu1UKeAhmZ1rMmWroaNqezMO/Qb9Gc20Ci6c46L5/vsDlkGwT8xpqd+IdE
gH4I4tzcugLIWkvI794yIEimhrobi8k6DsSS7kXncOxDrnRi5ehvsk63dm3q1rReKv3c1ejDJTif
MMiM/bXJlIqIPFedOTPuzRIALrZb6uXzIEBKWCYeCRJlFx3Rvgw/PJVPx34mQWEtg5H9pAfYI+L5
dSAE5iGquoZMZIy8d3IgkHUzzPpr04wiW9utpX6KmgbMekwyde8ZsRvtRqmsYw9vhuQWbjBgzvNy
smkF5Sqv1nICqYx4TEG6DUzFKRFUQWAXsDH596UwjHCbdFkiLpLQelUtsIBhUt1Lskh/ZuPVKzz7
+2jY4drqREwiNaB2baq5JU1U6/tisF5nVTYeoON6JssHAA9tcx6CHczqvtP4+/KRf0cyOukh9+z2
PhYEeNEbcU5z2EjnVT4EzA0amEWAAo5DZiQnYQHd1WuqZofhT8M+jPhpZROht/ZoP2xh+2ukb2Ru
iBPYov2IXWKNYESu6zpRe0DrKfF1SX+DJa+7UVXAH268hYrrxoQcheyoWhakB+SrnP5E2W17dASX
rsftRHOiB5u8qci1YO28UIOXIFU0JNnNGZ3b1QgeL0BjE+jXUGrC4xTGJDAieYIHN8T2JTa3ZB+F
obbXrSZ4Dph2erwlIrgwBo8xQxo5DgxVvejoTwbWJXYpYzOFk1yPMwXjVDX1WS1wmoAM7U+kV8mr
gPPXHmKGeeXoeXg2WPZ9kNcc6bHawIWwe83voloahO/Rle66MRvXNKaCZzUuKWfVAJ7fpF+zL6fI
/WklqftThAFBCKIlTYwW3XPkafo27GpLh8TtalvRKm8VIBPkfgRaCmtkHl8yCmNgkf2YbaOw0hhL
QNzMXc84y8LQutUYdW2DCaU+F7P1vesUDT1+a3hwjaCHkGNHR3RCGiJRI5O0/8Z4HTtxb65yLPU/
9JQTbZ13+QW2bE5DOCLPC8TJl9iEzNvMUwSLwxkS27EGcz8YhIibYPE57zfuVRI3xRMiowExL87X
MYnUxQiG+Uwfnem8rT37NK2oJXUK1jWBafKmmkxEm/M0+zVS5X6Nv4IL1PqyeGVGoI7NrDkFTUWK
wlXBOWkTcyQHxTVopCIxvlhFWRnd1GQCv9izbH29ZxFKcXjueTVs8tk9e1dN9Pdg9YWEBVQxKXd2
BKNEs+rTDKUw2Nyyjm5nIwfjQVwMf6cdRHKTeGQyGk4xH/jXhrcGDp4DzOz6FEzZtM5oXxF2joo3
Ab2ReCcc8uwdKA+5cawQx3nrlTslx3JbaQsSLEqxf5H/wDvhYrfeUSWoLaTN5kQ02pJ2U5NEBRlD
bIm8CWBTaZm37rErQdgq53FlMES7KrKmfh5qRQRo2adHNIDuPkq0aa1YBR7j2Ju3JZBfny5q/+po
gFGNED2XUejFfihjjJOuSKqnlly/Z8hRS5S8Fwc/W2JB7qd2HC49TlqHX3/cKKR9A4mqOWE2h1F8
tp3hcqBbg5GBxBWcAHhgeYdn7i4DIEtngoUnjEvSjcRGhbeqX3cTYPaVmaklV1S135xRtZvejvij
VmOK7S93brHE8RgtdkCrGIPvCYOG+z7OiXBbPMi2PQdbEOca0wstXw+k/hGa0aUHVANPgPrUCcdu
N2UIl9j061OCzIZlJDY1/YWHmJYjXITVtNG9+FyCNz3XhaKDOenl6JfCmwjKqlAMNoYJ6l1z+/yQ
tDpWM6eUqkOiPpOWU4APX2kjbSwvTuWNDkbrQbX9fIwtYrBX1RIFZFcuHrhhkbDPVcdliaYLDiO+
zxWCORJrFldoFUvSdsTIo3c5q9IWx2bZZWb04un86TRL5E3eSPs00EtvH8olxKKmmczXL9w91Whz
YlYivR88+GMF3vSbxdtHRxijtAtbZx8umUn44mm4eTCrfo3ABkk+EZoEb116LTCUQI5XZjNZTzqN
0i3tsfkA6IYQHN7oNZoftc0trXhN2MNPDOimt20qGeaFbnglIxFeqqTzkAGT0imX7Jm4qQoOL6Z8
UNh5FMNOIzjLhiKc1m1eeHsjEOMVFjoskkLrX/siEHc5gsn1rED7blwh/35OqRo5/4D7xq5iEvZj
MfwjbYTjepCyyJjpdEgyo9sKe4y/F13rHr2yH2F+dvY3s5usb30jrG8JItALdiq5i+pIbKY4FhtR
WZHvBAEpAqForkvisbfwpvOtSM2RZBzuurJxfy9ul0uy3XZaUZRsfG1yatN8htSNi6+gt8wMQtd2
o11qp04dFdvCS9RJPilzW9W5vh4bjfwAEGTToTOm7DJw9fBEB8GUgu/gXWY+OB89YdFj4IRyOrvx
eOG0RbDNM4fpnqX6miNhkV5qdZKfyGmUD14ANk3hTLRXJC0aG+g8PP65ns+Rssznek14VDh4Zr7W
pjRiCdT1awZLz0064YWP6unEqILikjxScM0lyUOrqa2mew2KkL0qAPFvEX8QVqunHik25Ed1qZPQ
BIhgD5lGerA6dGz4LCAVOoPYBk01XqJOZ+t2IjogTl0Kc+keOSiBMZnHK1cn8pO9qT/xGqBjq8Bq
q3Po4QVJyU5R3nblWOw6FhxqoMIBh2gZ6rKGp7RuOtmvwyibz6dBJxcvkMPONDD9gxUuxO1f2BO4
YFTMltmusp5lQ6MH0JBzSuOEjrCd0IWixbJ0q/dKL7J7reN1yhl4H7C+6M/I2IEJ5AAbrWHAfuu5
WOZHIq/owBJHFrV8mDECosM8DvOxSR0mG4M1bV0cWycQgAh+Mae+qkHJSRhFqi9Z6QoCso6aHPnm
hcnYZh3w/9xaoib00gMueNaRlcssOLWuMI7QzC7nOvDJKbX2sWbOJwCi5H5AjLH8oksnGun0eNBG
cJ1jfe7i/IZA32Zb4h/bzlUk9souyXc27cl4nIoJ7LtR1Ddmb05Q0mJxGgb9FfN0QqQhFMKgEq9u
Tda9bpHj2WX6CsRwcMbPSIkPKVk57bBtdnBKhm2ZhcaeyWC/InhRnVoohTvcHJrDlC2KDtVs52uF
tsGoYlC5rcx/OIX40c72JWNxc2eMQ77UbfUJ/C40c3N8O5TRvGZaGfqsVntuxGI2s4pNSC70zkvd
B1GYzVoli5YfBkewcYcwhIvWqI3mKuamdmXRA6n4vbDiANd3BpMCtyrOxyo4r4oohCcRYr1jng1N
xuy7/TwnTIC73vbTUc8WL97Yb0d3Lm8qmEC4ikOthnRoRKdRIqsrupjVgwhTxtTGlEPvqrofVe/I
G0dvoFVl5H2ddP00H5gdpNiko84XETjQTRnW1hUppPNVEsrmBnh8uu3zzpnWoBuZGc5SbumoBiRy
RdE+8+Zk19cpR3I0hAfYoCQp6wqoRzPnp7onTB+Qp+01m6EMTSjVzDXT9LQtninv9e+ggNxz3evg
YjeGXR77OsGUQqz3cBXMU3mipsjbJ4L5snI7PsU8Jw46xVQBR6zhKW7goz1bEVPZdc8c49LSVXIs
bFXuoOU332VDfQXJMzIuJuj1dBAj5wA8uvgWTA72jLrozHtt2SGlnlfML9zIH4uiO41i1zqP8lZ9
g35p+0xsh0Nmh/3pgK/hB7kvsD0iFEWrslPkRjhV/pK3jrbupW49MVwtQd9BLj3oqYE9QkU2mekc
sHHKFBZn3RZs/iSUdWcWDmq1gJHrKoY7d1GK6TXtHffBKJ1iq3mzSzRgNu/sNkvWSZ8zz7fxS60b
oB7dqhPjsJFTw0qWZImfVAjmK/S0PF5228PEqWJTRua8GnR3ExI1vgH1diuy+GEs6HJiQIAi52nu
BgsVh2K9+kZYoLlJ8W3GK81yMDvYVMZ7JpP5bZnmuE3mzDhpSEIpqOfzKQgh6KWV2wkfSaXIfY5L
UrxOxKRBVWvsE72T7j2RtXSDq87dc4oZGPDFwV1mCkWMrZNdUSomTyMz5bukTuuHqqtGZ18J1B+r
mFSVFBWEHdirNKWksfCjHi1THwpo7PH4iFQKXF1HzsuhN7rXEMHQqqO9czZ6bnFqUtn+KCpNrqdg
Sf4S6cVc9vBDW1Nke5UiDxp4VGdQRYhxAymnLtCnhheEy8lVYmVJu3Vduz4nDRX6e5MY13z/L6rQ
UD6xp3mrDjbegg+fD17ZdlepRpPBCrPoHkGQycZFBC05JMGxZfr+bIrqEYfY8GhN483cARXYORKq
nSgGfZ/UMyt7JUw6tF12Q3otOOEoqptrW0Oxu8ZHtUMbo+3mvu/I2YgsX7iltY8i6ZwZqZxYXJqO
BN/c42yaGOEzlGNMM6yEAAwFONxwdG456rCfYPJ9DHKHVnrofWPkP5xqaI73/C3Gph5rdQPC/oWM
8OayL9X0HM5Bv+uJSSNZ15ySc8+bsWThqYA4RcIhOOCxob/CTTED5xshP9Zt3JewbbuYD7bxmF4X
1FRTJL2dTZi2MiPjijPI/SLVuByrWR7g/7crNSi5rbIieCo9ZF5ZM7i+qM2EiXEAi9aGHb8ic3L0
ITjXDHmH4hpRTEiFK455nqsT5U75MYiFvHJqLYRJLI0LPerNn3pItm2ZDATJkBBxCIqouyzsMTrL
7NS+sarEK0JiMQLRfcfKjF4wbfc5y+22r0wgoWrUjqRQST8bMAZi9Sz3xMNkN4oVd9WNi4vG67V9
k3VENqOOGR1NHsywnPZqaB6hlDk+CVjsWBSCBxZS4eem159RyjmHAY3ORRvWKfVvWfzsiGkk/UpV
z2adQERDRVVzBKij9LnUkkQ71aHGoJQOkg3dErRhYWvcdoYYp7VA8u2RK9+ExpqJbT0yLyorJsTF
iC2NlATvosATd1vkjGZye/L2ESEGm4oW1q002lfGVB2AQ0qVpjabA+ajHwRM5Qc7M9CB2DaHpLqf
oEikyUmOSgZ0ru4L+LwHvn/7wcnlfR5SG1sBPj2qQqJJYvdHC3JqA2k6WEOjvILUMfjdKBEAsXIn
85ndaEdqKEnnjDaR6Fz9h+Vlw6lVogeRNQQIENnNZRjofu+J4GeEc+nK1oRxbEfvZz1a4j7k07sD
f8P4w25LQmi8Zgw2pCMQQV7Y5V7zRnxtcV1spAp74hzoAHzeCH3fBTWQyqIBRcyOFdd502uV4G+L
XriNP2D6WfWCZlxM/iCZKnvO4/kXToV3nV13uZqnM4zFdSLfOhWc0R6pk5zGn8qQfJGW/4lR9G+z
sMo2n/+wjy6lG6ZDOJoBHvut0lprZUX7UeeHRW54i9SVLQMx2jkqpfQLcfniMf59gou7w0ORj5vb
wuvBhPnPlrie2tqUEUXiFw0RV2mmcP02CSUnLy/u3THfk1g2/dMmORc1dLhg9OFsrDxvLmrHgW6I
Mm79KeUuGhb/IxtadpxJ/5Ye/Ld6agbk734fHzQjDIcsPusttiBl8Z+rSjR+PoFgIWpIADuq3eQk
NehoZrQ/rqpJp4OYzdF5h3Dxi/u7zEbe3l/DhGzh4flg4P52dhJaVYS/svXdHLYfRReNjHq4+/x9
+dNEw4CG+2kCmnQX6pfGWODPhzjqbBcKXJTPCFWnZxBRRYSOGVxkBnPveTJGhIQeariGIvnzS3/0
/pgGaoKFibgoEf68tGdbox4aZrM0SaZtZdoqpK9CI9gRWsZQnYQ84Dio0z6/7PKGvL2tAAiozXmy
qNMXYcJvkxyz9WS5DDIZ6oNF0vP+TsKc8UP0YEjSeH8/v9xHH6TJGoM/yV38ZW9ucNjUmi7QFftO
q+zb2qj3HP5hQCOq+WKVeWP2+PtZelhKOIGz0Lw1Nnjz/PezlHM3/Gh/vZtT0L2MindTICU6p6Ws
7SUxSk9RsDSTBlrxn//cj15a3OYSkdTip3v30TimQvirNb7phFjpkeKeVyFL7OdX+eim8giX8RVC
eeOtjc5CZ9RZOUvPr1WgT4iosTzSd3QLM/znl/roB1m/fH/gXRkxLv+U316XdOyKfoIt7yNhBBc/
lI9wOR///67xZlGLUT1INurG1w11PssGKW1+/PwSH74cvH8AFXkV7XeuF89L3KExVONX1K7nYacZ
B6MEXzFjCXyIBCtMXfTaZdgwZkHmrZ0gn/lqRXv/6ZkazioTwh1Ys3feJ8uuOlOUaH5C0rdQyCq5
HvS0PstEUp+klVdsPv/R758d10O06VFH4Yl5++3VHKtcYq1rPy9GChQ5HXEVO1+UEu/fRYxNOHxs
WrsG+ZBvPnCPdMq5SbPaj1VInkRVkmdV9WcQteIvXsUPrsSPcG38lbptYmT581X02jjGJ+qWPktb
QdHSnpqTc1s1yf3nt+2Dx6Q7mF0BNC3VEZCmP155WeUpyX9O6c+xhuTlScAOStJiHYNz/PxK74Nd
XNhyv13qjTGMHpUMQCiVfofHfmMVFm6LwVFqBdinQ+BL0vRkU4/ZzD+aTW3R3deaOviOr0ds8Xio
bcL0d48RYonINGmA59acHmw3qQ6KsK+TcIjm8yDjHGjVBYKnkGkR5yq1zQw0Zwenh943lB0dbOJT
szVtNnIUZDx/8UPfsvzYZ9nBmethJwOxZr/d7PAxCNPDZebjCVDfvLzQLvTevZ6kjJ/yuXMOXQZZ
o8lAY46AVJx0omcyyhMJeCG2mczqdUWYdXeXBxyMgBnABc8h47nQgGks5WVab9sU+Wwdmw7Rg4lJ
FNeALAtYgHMQiejWgJcsn9n2sFHKNeBPpMmGFp5zllpoGZIUNvrIeo04FAOEE44bi33V426RhAfa
r9WenQCM7udvwAfvGnnoOgoO9ixK/jfvWpD3NdXHxH1JRHvWoyM84amPfpg0pG6MgTl84f57X/BA
F4QWBhMbDaP3tuCpS9h1A1mxvucqwjjiEgZu2KgzaVZqH7ihOotovd4SqhJ+ZT3js/mz8DCp5hbH
Mlqc92eOJpx6Aaq48GlzTQ+9HPRHkLT6ra3L5PXzu/rBj0TgwWpEr4P/e1s6MhflvDl1hZ/3DVMR
Ap3gb4K0Ide9aE4kFGJ33TJgJ4URm9U/X6aoq5CRwnfjJhtv6joHhgNtp6Lw2wBqZD1ANBxDpB7J
1PzjMgD5KN8TbnOOV7jw/lyo6AG1IVTHzDdc99s0LapwCMp8Rab5j19Tyg0EUwijOH28U6tWhBt1
Yd9l6Aq6YUPylE9Iw+Uw2HJH4+nl86f3fp23NIh71Ddw55BzvNlRcPxVhZXV/Cw7N31RTSTcEhmt
owY30/aLe/j+A+RilDaUBjYD7bfbV402JJJdzi8T1m1kim/17L4ko3kbDvKLGmT5lv/8ALgUx1Ik
sgZr/ls3LBr1eCoEQoxFhGnSK/VK6MtO1s8E2vQH2pRfVaMfXxEVNDK25aN7u71YleOWyxVrvT+k
XvVU4uQzmxR6C2g9IqyMf8o5Q8xH4Q33nKqDK755I+2Wc4cKnNQXXXcAhuJbVnoZS+2Ly7wvbJbL
cDTEXEb18bah0LvaGMf81X4vDHErHPJEqpEd8fP38P0qwlV0jWIDjoOkbvzz8xoFzCnYDanfmHS0
6PSss6T76RTymNQwZDq42+b0lUH3F9X27VuyLBxYdOEFAhn486oBGdkex77U9+yJLngGN2Zd4DQ+
Hz2m9HPBELudFmyxKK0UAO7sES7das5ejbidMubIu4GyaJ7s+toj3XwTVhXFwVIW1KVhnyKLk3ee
MUgfzqr9xRr/4YNxveXwg67devtgkCREGZONzKc7XWyTCVK8GOlzfv5gPlogiOlbWkqwNN6VnLlV
s42EZeYXysHwWfa+luq3rqO+qlo++GBt3I+oKqVESf3mUYA2NosKgJpvjJWJkCWICFHTxt3nv+aj
FQiKKG04l0M59+7PBz4nmjGGnUgRD7VE3TlsU6MNNrdts+c+IQzl88t9dPP4SRZbBoGOWEf/vJyr
YknYEp/olAYvy71rYnnMm+Db55f56OOB2SyxN9K/eWczH1sgB3PJx5PFtnuVLunfemC/MGwpd01o
uz/wpyUndAvbL7aqj9Y8FLEWdTWdsneHHlqnWmRafeqHZIapQjzNCUDu5L5K5huW6y+u9tELz7GH
lBKICu67JlnGb3Rk1aY+xoV0n0vbOeJlF5vPb+YvoMrbRYGbCMrdIn0F+dKfD83rjLGzabn7bjdo
9zG+tZ2A17oKgH1nzOac4S7R3XLdlaq/rKcivbAzx9xHLprOeaqIRQiTCoxZQF7e4KLH6Lrkq9Ot
/uGddzhh82XCQnhb+DRBq9mgE9ltRosxgaqfdOWVa1RlLaxT91s30p1wqoghRgFpOh16OM9e+Rih
6JhlpQ7VABWVLpK3kqSZ4Nvld3x+Iz/41phpU4JCzfWW+vDP+5hhU01ItCh9PNYvFSYOfGb/xd6Z
LNdtdNn6VW7cORzom8GdADgtxZ4iaU0QlESi75sE8unrA+3ylQ5ZZPgf18AK2ZaIc9Akdu691rcQ
U0YF+pXl6eNjvXM6tFeNMSZlGsSnZYyuEb1owiDYy0j7qdJwCIHWPgECr/Y4cLMNrfLhkwrjnYdO
05jYUdHwxnrT1p+6Ypk7UkbAYlqPSRorgY5qhzlGJ32Y4+3XthNtiBpj2v/776qREr92pCgQT1dK
U/GQG7p9vWevdtHagnCPrrimGx/7SR7fL64V//u6jQOubQAdri5L2e9XkmdFDD1u1r2ixm2waBOq
hMoYrgUwlX1ps5H++Bu+s2xyPGoogxcbxeLJE1hGnZlA8gTRPpGMUZhwJ4ieaEOQBc5/cijA94Zr
UzC6py/RxjHToazYomleXV2RhSj9zhnss3TUtE+Wr/fuUWMFGuFDWDv9+u9ncUISV0k6A/u+HO/G
pH4G/noHKL/z07i9dsdq+PdvHxYIMLqAkBmfnD6A2sysTe9ltZdrxoDqiJtu7EIoI3/nef2P04t3
FmZa6qplGHSesXGs1/OXvmUjBQqwiC1gEVsPRLTsXNnefXJLGPyMk1X5t2Oc3BOekuWZaXIMBP2a
T7Bac+yt3rrRRzvyCYvqOYvQdQiiaMKezPWvtcAEC8gQ4yvJajT/RtSQFXawGiTLRjE0DXPWUkBZ
HrqjNM3kWvdi4tYWYiBgQla7skecxe52CZDBRofEIp5GqphwLQ0ApE/YnHYjPXIe1Aqcy3ZNz96p
E6ghNlBzfEmeGtVhTdhTRVznZTI7yU7r+oWwDCSak5GU55PSTXs39+5SMLoBZzjfEoaO5idBKLhH
nAjqVMhmE+G+Ryyciy+1ieVbpLB1Pz69792bvMWBNzE5ZE5xcm8SsNIOi829iUz4qZ2HJzdpLk1D
2RplvYkUQkQ/Pt57Tzg1N8Ue7XsGQifHs5Klao14qfYkaq49pwuh5wcxVJ8Ur2/HaqDomBrS+KNH
YHsnhzHnPDEwXVZ7ROTXDakbaAbdH23+lSH0OYKUYLT0b3FXfbJlMt4/Ll1aziib69N9hdeULUZl
i55IvcjHZFZxCXWmco3RRS02aGbY47RWGW2GfGrDAtY7w+2KhbzVp4OFyt/KhHIwVNJqtMGsgghh
KDdcs2PeyQTby75bGjmhYkYKmMPVDL1Bs+m9ODKMtegWTmwfuNJq/XzITFzksok3GZ8nHIrmGc+H
dpW9ZkzOot3i6OK/l9IKCD/LNo7i6PetYX12Kd674oDBADQxhuOCrKfslzUiVXurrPKp2qvwL5gU
+mSA7HINs+THd9Z7a9EvxzktjKZmIqLCE9XetdZAQ/oNAbT+zccHea+0sQ1nxX8zb7NPKXlqSyBY
a3bVnqETGDyic9iMP9Q5wbikj3xiOnv3YPQr2bN4uNtONxF2x2JUQUlBf2eT8V3L3WQ2WxSgaKlB
jX78zd5bCGza/rwtsOy9KX7h8Rp2hopq32Xdtd47NjSC5aEuumcyQK7LxP7kTGrv3RfrzJsNLBIC
59QjJnuQ6K5JnZbNRYLLS9eOruzEQacXH9aGkuzNph0CYp+Mm1SNkv0SY2qICVg4d2MXa3JtLl8d
LEHYM6LYlJ+cj3c/HgsibST6t4yvf79txRz12KEpc0TbPBtefJ/o021hoCP5+Ly/exzI+BhdEG28
KQ76SVmSBj3enp1oQzdneKoWRYT12H3yIn2vbKU5hWhDXX9xTp5DQ3g4ONBe7gc8I0mPxFVU111t
kdeqXRZ1e1cW3ieNivdu4F8OeVqwZtIs0Oip5V4R84405WfPLBC328eunj7Zcxjv3b8reJVeNLT6
N0zQQbjQ22enZJnRl29D0ryI1Fs5vZob0L6NA6VRcCizIm/SdvUaKNqqzOwQ/XlT/wDfJnmIWrff
jzqOBVxt+IySAc6U9OrQrUCYl1HvbmdHuPeuxarp21WPYErp51Dma2uz1l9UoWNnqQFcNeq3rB4v
kOI0G0J4n1N3En65GOlmLBcdPIpm8bLXrU/upvfOgrc6dWlxcN+eTucLwHFQOBoqv0YewHhogETM
B6t5RbM+DOkiPjnge5d4dWYhlHFotp6uuk2mxUtLMbRPW09BFzeSAynZ/YZGHBWR36+a9I8fmFft
xElBiGKG7D6dx4Vt5knDKFaWgilpUe7tUnpBIkb71ky0KaiMxTpL6qK4f0V5ZybKyVe7wGtMZTnC
KhiQ9O0UIVCuf/yh3jnvFBurBdrDGPhmywvdwQVYYBT7HPjCJiHZ4bxKKBuXrO4fMhJS9ugiv398
TE17WxmjSqDrs67aBFHovy9R8WzJJpp4onsZIWU1YnOLINXY9lHX7zzHJltujS4orGLjxV0SLMxk
cF6YWvjxBzHeWcNWXzhyDMimDNpOPoiKNMIuh7TEt5wZjEZWX0NqFPIabXVlnXFmnMOQoUbGYtX7
cUETWYMaV/opDLErYQh1uyyR+piYFN5ki6mPlMVkaQpuKRxT+RZRn7VDkv+8IMZmyZ42pp0lG7TC
Ztgp1bBP7NbZzMnohG58pte5cZsb1XzJY4sJjUBW+ZC4o3csVOdPdVzyTzbm731/JmB40J11Qn/a
OKLdlkH5Mvj+RT7fJsjS9rM9pw+ppiTbj8/1e4dCeI3WADc6r421CvqlmmLo1Lbl+lryaiMJm9Zd
3Xyk4R69pIgfPj7W63U7fdLW7i8ZJ3QZkTH+frBKsYtRlCmbg4lYAx9SH7Q7KUkHiIDch5VTaGca
yLerYdbFha4r8TXERuhSAEF3TUX66usH+l98w2f4BhwAPFP/oATegHrICejSn7TO/qL3HH7+v/9L
i2r9O/9NLFf/4F/XQQvtDtA7LmvJ3wAH1/kDdZNNdohGpM1KLf0nZMuA7QCgATQ5P0zVHYO77W9S
j27+QQnMvAY6NlFFmEr/DanntDYh/AsLE1s21E/2mgP2+40Wi1mVblOPe10f4yEocli9ASBR74s5
GhgqHYutWm6Tphh6yeR+sn6dPFMMJE1KbPa+FEZ0VE/lrC1mLG+SMwbuUZ82zlJCY8UqHC4OS9ov
l+Xqr2fnA47EX4dCNotiCKnem7kALopJ00pr2Jka9JdC14RvkPG3YXLa/gffilNJNcDbgVnR+ub+
ZaWQeDqbxTSHHaLRdDcTRghFYcCYNzvjX8/l/9gGWkvHX9aJ129FqJv6Onk1EAP8fqh5GkasPJxA
vLWkNyz6dcU74GWe7DCusG47lPM4OqM8aFSz/qTZta54bw++KpW4izXvdD4/zAmsg2YYdozqbF+j
jttUmtl+srN/e48gIUWIDBjdpqV9OnPtY9foafGMu84z7Y57syINzgImMG2yhj7iJ1/qpJ7gjCIB
4NmCUEk98UbMbbWTDuByGHeIKQe6u90zM5gX8JYlaJzyzI6yxv/4znx7GqnekD2j8EQR8KZzgbch
ExjNxx2YHgsAlldwsbx68/FRTsrF1+9F89pj/0FaAFH2v98pgAvwA7b5uDNSPAOGonyJlf5yoY0Z
zGr5L6vhN0c7eQRo/MZtbBXjjuJbAyuA6ngiLKbJ8savPUJqujz//vEXPJ0svx5z3YEgdqDtBCr/
92+4JLntCsFjh+LBvEQNVdzH6gi+CjjHfqxjuF7tjTMtbtAWJjjdQXWPQC73Y9zVO1TQ02bkZep3
wml+zLOhHBbGmT5ggPZWIqUpHByAyBnlJwvTK8Hm98cI3RhZi4ikaAC8uePcnvSgeuAxSsVI58hU
iM/0wdFMG0UxoHn1Whs0bi1Cg7O30YvZ/KZKeMOj5jYX0J2NAACid6m5RvzJs2C9c2uiHddou2D4
5p/1//+ykmUe2WnSKobdPCQbPaIlSt04B61rM79t4/7rnBo4Y4UNG7guZHVEUdB9gQuO4xMSOJRa
2nB0xjKAl5VK/dhEYVS5KpDBeDmLR7270G2pHOizgo+dhiEUjgX6a1g5zSJV7gk2jALPAH9AL8/Z
Uomn/mR0LhDg+TjkXe8LpRiDIbIgbhRsQsz86yjc/iI3F6x9hsy3HUS4UCjDZU3W0b5NHXyaJljn
mV3SFzVZ1Aela6ddVgGdjqzlJV+Mm8EdCGBy4nyPFG+45CdXn1STb5cZMnUoDHjq2TC+aT7MmERG
S6wXvU8uoGzSh3HVg5bOd/iVms04ltony8y7R1z56Ba7lnW9+f1a4sGZXE/mA7CK6KD1eF21+IdX
4YU0KjPIPfvx4+fx7bpNT4vVhqkZPg4EQb8fr4+9CV78OOyypWh8fTLFARQxDB70gOHHh3p7m9J7
YGNKS8tjNngqMYhHmHQCZ9zOcyfrrFZa7VCL8bO51btHoRdImYLSj3P4+xcq1UgpBxxjBFt1aue3
BIntxzZ2rz7+MqebS9Yxvg0jOJdqUWMkfnIcfNUr3QaA4Yx9IwRIm21JNMA91yMUM6PeoaTgxmdI
HR8796HT4x1Smc9CCE83+68fgxIGdRBjSO2Nf6NFSilpb5PXPBfOhrljsY1ENmxNMSAvNExpHrRq
9jadWj8XtXBuaHyLXWyp0zlOPeNo5SQBf3xq9JOJ1F+fidk2I0qawG8UgbGpKKhUjH5XxWN1UDtr
46nQjyXW2YuoxwqYOGPzJx5CBS+5slyC7V4CO2U2jfm0Dp2qeC60ebqAUhVKKb6NGelRLckgt0s1
pn4zpNbeihPS45biQlGHz4qL978AY2SUoiA4IXD+fg9FWueViys4qclyE3dOsx2FGX9NWMWCpnWy
MOoJeC7JPOON1ZXHJZFPburc9Z3tHcYmQsPrdtMGgYR3XUunvnNN+QxNozoabuJtRRMvocgRaBjZ
UGy7FKr2x5fg1Gjw1yX45Ruc3J1YA/nA9dLvFiXDuCm96jhYM0F4ihoOacciP9qLjzHyYNTAIPuG
idrHH8F49y6gmarS+UACc/q4uwtrCWzzfnWhD2uinWt9p6y6ckzagqRM/6yLaX5gsJ786HH8j1MM
Yldf+fsJuvq43+oqBOmOnrAvUg2QgKOPTZBwwB1ozzUSMNael4ppNOHXt44Bp13NaszKHhhfaP/a
ZKlf4B2tncf6yZnUW3vhQLGpjUEjvP4zctzb0s0lkEeDz4pmQn0zKYTX6uQRSSk7HE0PVbSDHlaE
isTeW0tMmR+f3XeWbZsamJ0n0gNqxZMdRV/kdgWIpN81cfWCXzTirQ3x05zlZ+kp60/6ve7hazFg
ob2xJkqdFvZtFI+NE1ncSV18R5Re/JAVqN3p1bKbsJacnHbVVtxjZGv/smm43sQEmqzqLWNVqp62
V4Y4bfUoU1dA8/JnNLhXs9PeqGb0Ain9O1te+5MX1Gk/568DopNBzMeGG1Pc78+9h5sDSSe3LNvw
6mY0qHsWgPZLBffWmOSzGuHmT4s5jJeG4saE8jP1JK2rVCsfX993byZr1Y9hI0X1fPJaJkYZKBKg
up1wa8gXjQOeNgGdoJB5G1jJZ3nH77w07dXDtTpNgE6e7hFtL8tXQB8XeemYRDSA1OToJp/sEd89
v6vvgjuJ04sV7/fzi/EZpbjJlIo9che405yEU5V50PZc5SB6wB/xZI6hsoAhEhEpy3QDig3xq2cS
adYna+TbTblL/gDVssoz5L4ReJOIasmkRwVhTIMKOM2Jt30HamZaYAKWmhI00Ip2iUNiaw2T+5MH
+HS893qvrYpE7Ch047HR/n4usFRDwqUFuFs0M/neODBjfdHFw2XP6KPE/lKjRqlHfgAsTQ+I1GS3
hRWqWZPrftk6CcoNZRHnU8IkwdeHYdQCKyZf5eMb8Z2FBiUt6X48+tQ5p4qjRHFTprh2uwMm0G1H
GtAbE2zbhlo+/eSUvHMohnwmnDO0Ae4b12KaaX3Tdk67G2RUvpjYqq5ltZLBFFv9D74WNSgOIKCl
KIFOV7WGrI+hcU2M5jqB20z67W29ONFZ1g10Ef9pNL7T0XqnoOdItEUoERnHnDakdRnFDLo4Ugro
OoxAh92WMRB83m7SV+cS0GGdLJ8sH++eSvbXeNTgpqB9/f3mAnJYDR7BFLtFZ/BTWsBD0qwkmETV
P7MueNY7L3oqDbIGHW8Vpp1W3G5uYsuQGreISfru1l6WoQvSxBQyRMlRFYHdkYliU5MXQWtMQtmy
cxznDdNIo7wuXYuHKyXTxjtE6BLvdWAsSdhVuTuGTVHYpL9EbfJUC0s5zzHm9VuQUDG5xiQ0wHLj
KxmBY0PUCIkqEtpWkE26nFkK/BtINg4APLNDfhDniXZnjwSSh4U5W/o208rZ3hge/NFHT5Ck82xn
tGZiv2EHk5zNSWdEYZfmXfK1B4qKPKmiuwb8QSvNjQL541jKeYb/OOZTf4GGY3TPzWFcomu714pq
y78rYluKrodAOZpeXoXIPMz4HP6i5YSjZdQZQSptcQv5wI6OXaUgtutysq2XuNM7lKfpfdkj6fDn
0awzssVF3BBWUtf5dsnTNV8IV0r3JZvYTpLxAU+y2PW98PJwnqwFINHE0OiMCWyk0ncogYU1pbUW
VykykyeHMdjiO9EwB9I16+62sVLF2ZGPC3CCyKbptkrNbgC3Q3zMjVqXbrwZlykeDxSx87Z1Zy/d
mlVsE8ZKdisJOT3Dw6rjFbUporX9B27CQ87TW+7XLGmLYC7K2gh6M5kgazeNBaNyvKbPu4XN1DxE
jV48Foqr3gyVDSasJFFFIeprY7TeJXnI26rtt3PiVDfw1PzJTOJNLqt0p5u5CHMvL7fxOB2NaRGB
3vRPWQ4Xyhr1KERkbGxLw/iJbEts1gg2PgOJPXYv1I0HM3JnerL2qZilnwGHP+vNZv7uQC6ChQkA
rXKmJ9nahKgbMxkn8+IjZ71H1L6xFbu9sryy22hqlV7lhpDBqKbamVsWybkhuB7sFsC/kI81S8Pa
WYp2naaEPyXLHCE7NnOAsflIUQG+vOAtEfZ4A6/zYj60gwkQDQMFv+SXOd0lAom6Yz7PeihVjIbz
gH03SyLyiAifOhOMu6CVu1eRa96USjJvNAGEVspOEpcNNiTSF30nKV1vorhovmHhUL9UieOGy9Da
4awO3YsNbyhQhqkJYUYVO/jx1qEDVOU7VTSjukr1Q784ENjn6agT95NajbbNreWxVMf2sUqjvWOZ
t+m4PFpzVG2E6tGoG6PH0lbijiewdA/T6FTbSQHsJS2FpCg3OvaRkYZ2XLsbNTMVrgNSUzPzZJiw
b7hJO2W6whzo3vTjzHvR6L8MUIn8YhV8LUr13Lei2a+Cn33al+W+Kt3pxexhsiypkHS48ikFJ4oo
va0kXBQqzS6ONnXqDXd57SbS17l5Hkp8inPotOwjeJmySGTxKAiGkvkF5jkiEJcIqVquHdQxXjZK
DSjL1qR7xm/qzcwDAbtXt5b+i7uIWPR/Qo91+tZf9MgUeSh7vfuTBMgtuXNu7Cs6n3nnKHr9YyYh
qdkbORzDsHQ7Z/KXmmDBL4SSDRkxKC7RzMUyWQQK1kjFaNK26b7rOFMEiFXQlOHf3SV09a90/LV3
EVKy9CAyu9tYXtpeaEJ3SdabCOeZW5pxoGvU7/YaZYZYbmg2jlSLs4aX7I+hd2N7UyxxHWTCSg3i
F3qEA1MevXg098eAKqBk8x1NaigXd/7KnKl8AQVsV2Sv9dq3ana6kC2ademRUvdn6uEE7BF97QYq
ljt3MbM/p56fs5C9uKkHgqplzX46nfFNEdXbP9CFW3MUerIAh4mMUT8xvPYxAVzwo23MfJvPSvvo
tHq6z7poKA7EQZHvvqj9g1W3C/vDWgD1iqxyCEfZ83AUumIFuWriPrKJ384ouA5jS4K3Qwt5w67U
67Y5+yak2g3BT/6QxtN9G4lYblwr1VwfEy4EzBourEc+Pa5Y+HJM5QXryBEGWHKrlgnWH6cb9W3P
6VTuKxwaRLY0uZecxbrko9r5dD9hnBDncRTFl8QXuXB9GnleDy4heonJTzWadGeqqX07DbolfSqR
9mhjUbjMRN98o3VHtDpCIbgAPKobPMdyK6HBIaKdsWWDTokvUbZA8m4sAsR5iFoeKq4uTfj2mJcg
lJ0kab53U9xdm7LT7vqU851m+bKTAAN3bsJJJUl3OVO4Na8bq2u+W+sOM6hs2Uxh3mbpjjOb7i2Q
0Sx7ZBdrndkeGy3zvsipb74P8JEfJ1CFBDUA8641mBu+HBNOawvJ6xivWKfRG/qfnuitS1O2Ciqi
2osv59QijFDYZbn8lKC7QZM3ujBA+xkCid0XjLl6E0J7RqKUuC0onSrJKlaokSCjtla1u4YUs8uU
2J+vjZ3EFwTJwYeI7TyElSsTsGl4H3zsev1PaySmPR7c9rigyw5jZZzOupIvjxNu/rqicL8BOkzx
RvK3GxW26QhPVfqJa1GBV6h80P62xaHLSZ/0B48mTviKdU3KgT/wmlEfx6IYwkw29ehLnnPaWFWP
MZamtetMBOfGphVE0VIctG5Y7/IRwhszF926TctkujfrYXQCUfMhC0vNb9yha56MLLFvFU+2cOoq
kVwudgluvTer7hFl/nzl2v14rzZzfpOul5ucdPeLlWnRTWtOHChXlq3nOKruU2Qkl2bPWXOzZLmC
RLy8qBKLsDKbqDVp2kc3ekmecqsmFX5swU+sZX5DyT5/RYTZ/5RiItdDdrTENwoo0xenoc0XIMWO
ap9+S48Hwib/KrAVUHys5JL4XuBi0Y2ZsOXycUADIS2nyYYECBP7Siptx9Jrm9xprFnJZZFntRaU
uJquMPjSxIX9wbVWezcBvG3UbhV4/fBSkyhjMbsos6AtRfui1Jl2b8YkP07kXz3bUzaOAY9ee81q
IV9qYuW6wNYr4KtdZo3PujuiUosmQmeUpuG02LzJ+50qcg3BMSUvBOhCuYEZzGrm2NMzSbLt9RDB
LRvRuV4M09L8SV5he60NbnwZ2Wt8qkd6Y9q7xoF1zOs2i8vzXSnx8NASuKJed4rbs8aDBLQO9VJz
8oh2PWdPHG0BlHUsYhhq6JsOyITayHC/SVBmF1HZxLupWJ2sNuakltfmF6Mzc4B2TpxeQd1ttriV
+69dM0V+J5OXIa75T33TNGE0NcZ3y4utrdkQg9eYSx3qxkz6y2TYO43z5TPRNMN86HgOUeksN1rZ
zVcUIcKvADbe60VMGqFS3w6eeT45LImzqqbsZTrglKOXXbT0fwArT8esBA2PEc2+VEVJ9KVTsm4Y
kvG6mirnmGOby2qxols70uuDN6fQZ5FFSVIwGTaCD1fReA/HaVmKMOXZPFdj0X2pYqc6xkm1+JT6
lIDYRn1aqE8gUQGWONWa5DkZP6fCPLapqrGkufxi9O2msrUmmAfzbIbB9UC9rfoLoNvvnljnTPWw
TegsH9qodpiWJRSkU1YvD+4s4hu1SsSWSIG9TZ5v6AklJUMMo48r5BP9v/LPvCQdh3cOJ0lXzJiF
nh0OqYJke4JxyPtDrqiGP0WKepmXyJL7cUTpFY0QHQDDXfMbh6Z8pNyNxCWw1HnxzdhzELIInatR
hTVHY3ohyjQyn4A72/d2P+DJSJ37OVPLHe1SohlVSjm/XJNo6lQk56lL46bW9AO8Z+17okZiO7mK
uht0TRL0O5JZMPEwQqwffJHTKoyXxT6juICSbFo70H71lseJBbjO2J3GNpE3XuF5L1M+6g8zUbUX
XulJVAuledckcxbM1LBb8OfrV+uLe9RfzjWMv35rTf3cbh3qQr8buniD+aV5loya9KCJh/SizbgN
0qqIU+jXVcOy1iyJb5ZZj6KZ9AkGCOAuCCIaHZuC3oyzp2yZ82OMgH3I2wLGuqmQhpTN1xKF+ZAq
5ZZHcZsaMqNQs8iOjEgVLU0LZGZeU2aY0xZ8L3D2Bvfpjat2MsxLwz3rF6wvkZpsEgv4B6RZ67Js
rLpGOelpDC0KeViWejq3STusqNGUnAfOro5NPGeXRWaQ9NZmEi1n11VsS8Ho8BgxQ5vOycDMHkvd
tHeWRgOe1lrNG0uu7PAxhYHtRUb7ZaGZza7OmdLcJ2ACoZpI1RvwM+QPO/M+mgigdfv8vOAqQ38V
Dqs+GZILAx6/Ev3whb7vAlw922uz4j16zEzZ5zx1dbXq+y0ZtA1qw8xBbulP06A9zgsI91p3vmvS
fo66uv1GxVp8A5ZJjmjfK1+dwsLeMo3xZnDG8hr3ixsWRBEz9PYGGcRzlDSUQ/N+0sspPSpGLcxw
ctTe2Ts53jwWDbu+VERMam+1OPUl7Zta9XU3i2vGAFBYuEet7FtZZtW13kJZslP6yH66sIBmiRh+
Fr2ufq/6LPlJyIFsAp1E+MsWFcDRAkhyi57QFY8dFQ/XLWWTg/q+4C2hEOdcNFDxpTc3f/K2pHcm
yfMcafrzv4gF1O+oj9mZ5nDsj3E+9z/LvB5+9mNPE6FfxvIlNyu6Cr0com9qn2nfSZHkTY+Ufr7q
Sdb7Rlg0m3ATWqYXQJHufypWo5S+LiePjKrcqm6LlnRav09mUW+dGCL01vQEHY1xTrg9En2kwKmr
or5N7DG3qDHr6Bt+IP6O18xEzDqZl1tQeFRuIyS7Qx5OPZ9yk5EKB3AWlZbDJmbmoFlqVv1ZKq2B
faNaTRqoTKIu4i3FKz9ZKu5cH0xB+zFMTG9RdnDdKAEGJqSRz2bK+5IlK3vZ7kqK1iKyuUqK5FVH
CsgYfZu6KSF0aiSU3o9iq3zRx5Gjjq1BOLzAifztr5NpTUo8YigzCJIEUIMyzdHkXPvsJ+qd4ZFQ
YoApzdGHr00BA+z0rYV+rNoVaUa7B2UB4bZVPmNf1ugCXeqtNWvbwZLW2dIN9a0lUFRwCZm3BgKw
bcxzbNEPwf6Rk2CDimHalWiek3NvGqaXyaY36o+61STnsIOTu3yZ9F01VtVDqXnOde54bRQ0jave
iaTpF6SophZdmsAD0ddNKp+RqpxPnVYRFw/oegX6XEDJCLgmPLv0/pMlpC/DWZyUgT8vK73/mbJ7
SbHZUREv/dQ/p1mfFTtv7Ah1Hj2iv3YqOdxzUODVoN7lcsp9Rf/vKNJeUX3uQyo6uJcY0lW7o4kC
z6oAv9OmBCXzTLHh5iXM+ysoxxXOXGGMLANdzkSjAmtVg3YtIQunImGmQBv4VcPTvyEEXD0ykwad
Vo7GdRm78xe0TOm9lIn4KnQyGV77nf+rQf1Eg4rPeR1x/tMafqNBvUnqn8//59AXTxU9+P8vRP37
L/53YqT2h6ZDgEEkjYB/zWT8R4jqaH+sNAugbWA+3V9kqKb+B38Dabm9IgewXNMO/luGavLjmGDT
mEQo968kqECyaBr/MgmEnrVKuHmuUWbS0j7t87ZdPHal52F2JqIA011S33pkM6Wb2PXgY+nWo6Cq
PyfbKvWzsXnE86ocVOFcQCUvePxlwp6qN8trbyqrKwx/91ak8v5vijbb1iaeCDkqBG9ohA6bCzoi
XvhEP/bORVPATQWoepXNonsi2+DcFsU5u/Adu9woHDrLC0aBPK6YRt5yXfoyqmN6UXIeg5ZoW3+s
6pZ2pEsXxKJ6TFV5Vnvqla0Rf+F14okqjmAkmPqLiYG1G9IXsOGIo3BirnaVC8eYdyIFAPY6bs2r
c6FNNxFEcfy249bU8/NxkVdmtpypMX+qyxR/TtKnpSEEsm7lD2vIj8WkrUlfjy3pCnURgTkrEwNL
jbnHtG77Qu29Td1Hki2ae6ENxmM+FU8O6dY42sSN2uXn6xkYSjYYZl68ZGtibx8P2dYoqOiNUrDo
xcClJzHdAYy/cavZDphAAXouvB8iyj0kdyZAioWIWcpvifY/UARNKnBpgWmlRx0UTzDn852N7EE0
5mNiUHDNxVPXZk8MsS8cTKO2z3ZjY/KFhJm+AC69Mguu1WIM29YjCEFZg0PQMfqI0ci30Xnn6TUn
Sk867MjrUgYSDGtrTojwqEz12YD6YxMr67lMyqdRw4KjLsRKDYLkhPVYjckfIEH4SvTq1aCLHbv6
M81lPKhM6lnj1EoAS+TFoELa8GI5z/P5TOfi7F3w67wk+Ya8v+9lNMCPHWy2FjBswrznQPRLszDx
TPmls7IjltR7uhoRMWbzXamSFQTNCqck2QM0356qSXgQ6+Yfbi3PJj1Ogyzp0ou8dR7TWf3utsYl
tZsWwBTbLvqwl9bYQaGY7mRrUbg3AzeqsSd0mzGuCs0vHybCUUZ5ZhP/tBGC64nQ3Dh6DnfCLOHv
tXpJDmmv3lex9sMzqPjKuSPVPAaZ6kx3bTfeIft5KUFEB6rNoHgs5zsjYhBPdnmzLfTa20hbSQJN
S9Pg9bxrFekqnvlINxTBkmldNIjRtsP69/ieWCXoDAqiW1KnW/YrQNxXtPmi0WGwZxE1j0PXAEtJ
NF0bpBOHxRxHwdLS0VhIudy3zjIB+LGmQ1/a7oHJrXKZJ0uxWaveywqK1lZNiulYJm1PVVcYPwat
/7ZMHYFQbt4wyJzrtMWzkidNFnpla4ROLsVT5NSkG8RMCOxdBingninJfTkr9hhKImdS0hvYlCbR
hVnl3zqiLIKcMKw5sUFr0lxuSOvYrPFsGnoS2878FEDFkck6WbFOe1EoyVVVm/UGEut9rWhx0I+W
tZlG64ncue5HVREKUimrocZufddhJtBIz96WaTmG+lJHV9pgDfSluP1lptP8qsnOxuhMVrga2LOu
bQ2n5rotPALYrIhPiDQ1nJHdX5qqM+5mnZtuyZ1HR7EvRprDh2jqXhTRgcvMP8EJnSgLWMWhFcGG
RdJvO0jXTkaDaWabI6zfek9+Ogz+EQtp5M4XKbh+2mT2vxtEvh6N9uTrqNVEZn+iY/BMMVb24lT7
mEc9rLT8qBNu5NskhH1ypBOdynok5H4IGXV1daS+vr1+EcEKx5mNDNvNXh/yJy9iNVyX40wTS2AA
q6oP/E7d/vICf2e2eyIh+OuYK0QQ+wHJMKdT5NiovMTto2q/DFaysfrprp55sJX/Yu/Mmts20n7/
Vabee7gANLaues+5AHdSpERZi+UblCzb2IHGvnz684Pj5CR2Jq65n6mplBNbpkSiu5/+r8LaD9oy
L/Lzct051Q272z+/9I/yqt9em1iohZYnfO9HcYxKQ7q3Jm8JzajFOoGeu5sCIDW2i1NSJume/Pa3
oaH9kYgbkJm+Yd1K0jfraHqLiIYIi/lEnB6nLj0dUoILJB0tY95wGuhs9z3HVCva4YFYk3Ph1Nvc
7u8ROD7ptHWtndG6dF6mrcYSr6htl+olRAi4spbR+J9/0h+47G8/KIJ7sjqIrEOD/8MjZGaxzEvT
KvaR2WytUr+j3OMun4GXf/E6P/DY319oSSCxQeV+cmnAAXsjv8mzKjPr0JBnMRmxtaGLTYBoyoRs
/PTchkZ+zfrpzm31/BqFnKHWHH6tevblZVQBU099wxxP6PYDXw7dA+TuRdQ9MUhs95RB5xSTRM6u
IiH+Q2ib0y4PTbUZ4yk+dXrd3HMTogaDY78zY+uIijPfDE5bnriYfg1i2yE1gzt+PXrlbtSSr0E5
P3lht53bhsNbiX002fsoKmJELHQqCDWeUheexezmO3eqhE9no7GVnvaxttOJqxoz1j+/kX+zwyyK
Grx++IVM+0dX8+xqRABoAo/tQAMW48TIzmbj4fa1Qez/+bWYsH+YSaXg3ktsKbkxS+o2v/+nVV+b
U+xmFhEAdtrfW018JIP1Fxvmt5X017kXL6hBvt/yT+yrP7xGHFUoF3S92JeyB8eLqWOygvlt2enj
WcBv1RS1mdZeauZlCGS0QcBK4Fzw3CTJJ8/pCx+cpPY9sCIARg7xCN7AV1N+Nozw6+ygtgZTJaNM
wDQkNoEWtJ03N1nsbHpPPXot/9mBnTtYEzrZzGZuQbraripZqa1Zm/SHyMrcdaOCcjfjrzYIN7fG
9NyDl6U26f+ekzCg4qUabQDRoojQrentfVmY0cYS8y9c7dbfrFg+C+yQ+D3JvflR2gT71470lBd7
I+Oi0Ec5fZI4oMBJU35mAB58rTRzZZN3yW10XUGDIHU2corkeJaDtNhoTkGNdkBbWOugru4i/cOQ
KLH2FqVd2juXAFhw1QX2JZJmsrZrdiJV4k4gOv5JN4c3cAgK1uP3o2A6pMiW4h9t3KWR/jQxiMFi
RmonsmGHZuI+tB0qP2ueTwsM3qcSd/ClZtH1GmS01dnzk1R1f/7nB/dvFslSlsz/viURGeZfH9wh
rNysHUj9GLxizYhDH+/At2PpnR+oX4XekhH18zrB8k++kg0Ah3D9h020Qk2FEo6QoNpsio3hoKz1
guQYcFJJg89nLnkkAc7RN5hsU5RWfojDjH5EBsCuDBwQK6lWMUHBG+nMGJPx8wLueZ+a1LjReu82
k3mziiTT/liUYi1U85Yn8/2YTafcXQ5jHrNQpK/BsEypA5W/s36uOhTJY2lSikqBZJt4W2Rll2/X
y9kaxTq2+YOyptpRAwlO1NBvVdABb8wtIYgAfd8uQUExluuBdplj0Q0PMUkHa4/429VccdWz5+Gh
bumbmXAJSdE/mKlxV2nxUQimNcPt1nGRTuvlF1rOfwn65YFUHaXJVt1slmXUjPaldIcHJ1wuEItq
3XPUIl1nWtKD5DxWqbd2FX+61uwPANssMSRLN9Ie3+rFLNPxBidZfEbklK9gPTgyMutDEvX30JzO
SpQQD0V+1PrkOOcQnHXIAqYb+cileEfmV0GCE7xOw+pwhvacGfbHqBmKY2rYl77p1wKvxmq5GI2w
chTH1eUJKckla60PZh3/6jx2/mZ5M+vY5IJiNrJwHv310c0mkVSmZWOrd6e3ounvG51zr+eaFVBf
v17mr29X7bKVwHiSSe/bmi+idjsNzQBazpdVOXVZLQF0MpV09NXCpb2HDDVsHUTSjt20z4xG44KW
5jC+Vkwwfha+VVomz6qWUB8h52I744At2MuJyhYXU2OPSdrpqReMW3otKFnWYyK3Q2xCmcdkHXIx
5DyMBPHwSciY7SbdQ9uzgxLKf19TdLaif+fcd929ZXfxrsyccRPXqVhXw3zKo+EhCXK6Gg1t9u1y
enOaWW1r1d7Tepfs09i5LFIsLpndg6BTc5nmW/f38/W/CNsvEDYAruVZ+/cI2wHEokAq9Wd07fsX
/W7zdt/B5ONPJa3vG4rG3/fd5i2Nd1iuSLX0JDck+5sDvChpmPs//wO+xoxBqgDS/iWu1ELj+R1f
E867xReGWvU7Wmf+JzZvwLof92kstEDiOubPRRgsFzXpn+aZ2ImthAc/Oo6V4cbQnKVN5BUknapc
rfGn0bAQpSXyvUortACLCpeGqN6z0aQ3bVntayPHfuLx5B7n2bWCDQkzyzGq6+O1A7K2dkbiTto1
lUn9XMHU2Cv4YdKypiBDydebTU9Xa05ZSBagnvO7nIJRVEedcyMTOgJ8YvlITjHmlp7LZMEXiPis
N/3iK16JoUTO1QSq9y1Po8qQKLg3L6OrrfUkHOCsi6XPLmubFWGMpr02wsEyb6TZRutG5s554Drs
531336Dd2boNdgOfAGddrG3HiN+rJJmuY6S3F8q68vs8gTrcuGMJwpF4Y0h/qa2Hnu8k6j6zVQ+5
PVQbZATTPsT8eDRVHZ+MyNuNsQmcEJVxubULbi1mE8E/tUStGevRhkW0Wtd8zkA3/VjU2XvmeWcj
I+tjCOV/y8qXa7Rk4q4zk/rQl5O1jgzzLnLmZo1Kyt1oU+z4o9KyO8HofRHFcG/rQ7Oy6SuC6STw
7g0GXO0sjN+rGu7jZOQ5uJQzVvfLVsjbTm7mGVrKuhBhLPjeurm70YdNZZblJVB1/jXpqYXrMVBu
GxunV4jc7N505JtNq+3aCCCCAX4qBkf+AQ34LC3NIMExL1YEnhz7oYSmQaP1PqkbcS9GOZ6Ecoc7
9GEIgNLoU4LB+tUuHYLW2TYz3Z7W4FkAJija/JoD8NqXY/4+q9N8xY2kuZh0xHIKwd0GMr3WWdJe
tDHtVjEr9jEduYtYjTleJlR6awUMuzFsvlOKGMO13gfhw+y5sEuZV8HXJUUp+WuTpN7oShknEVX6
cdK7zxl//jbsrOzq9gWkGjJKee+iQ7x6UBn+XAdJ4C9q1As3kJaRodd2KZT/biZG7l43eaJdp2tp
/rOs00R+taqFtTV47M8lEQAv1POha9faNjpaCXARurOlBUn01rpKU6BHoly2WtWdHGIXjnrknHsO
PmhGp0DoRCMrCfsjnY7Fglg3PIMIK5GmdYHWrpy5fdK0bBs18z2qep1e4JPVQ641VfFhGrrkDnj1
Vmuh0adarrmE3hsVqXiFp94a5bqHPCmfpsUdlZnNx9ytsy2EUjut8tg82dYA3rB8UtNnOuTxbxuY
ruZOf7Zojlr1kwz2zE/aeSBLjdxEFa4T3XphM2xuTZXTmtzUJcESoX2YqsZ6spDwoE2l/ZEBBFqQ
Jgviz44u7mIfHvUFGUi16dy83mVI8iCOj3Mb37R5SzV1i3e3iC9F0MS+5UgfZVmO0TjhIjuoGDwi
GSm/TJp72m2yqyKW9YBXCrHknIoDLtXxmo/ZvCvaFMWyUvVupoTjbNU9FLoYDvVkBel6MJrhOljt
E4ixtteqyb4MpOgXLLCysQadQmrNyuS6MmozARoZRH4DiXfJa+9TCUS5cZxZPiRiUuD3dPBGXhzc
kRIc39pR81pYyjrYFbPHHBuvDvkuXNtqvf3YUMG1Q/an1rXKzFOYFfkW7IJHWg8zOiitDA1llN1N
bLugqex3RJMgJnCL6ePcgVT2AfszE0Z7E0/j9JHCJEQfeaxX71FBvS90EMbQK/LbEooambOkEPQu
tAODnsMhwu9F6JNiCu11SOqkPKi0R3YVFy3WblXI+zZxv6pSH1YhbMF2iLwMkZBnkJyIoNTzlUOk
a7CyQC7HEHuJnSA9ix3SFGdkl57Z5tspgudmc0dNPnZPUTY1hrWnfrU90pcSdZwtWvWWaihl/MhK
0O6P0WA6t2ntIXhLAMD2aedRUThatXMdObDfizpgiaQDj96hbnv7Q2PE9TGa84nyStCnTy1Pf7wy
sOkCVWuBayEHVO59hRrcXAOV1seSbJJjNQUaA2VShPugag8T8/RtlC2tn1pC30rdI1+PUkI5VzRt
Ri/4O5pNb1r53ojD6HWp6JA+Glu8g+HUWjehqA2YZ0sxss0DEQS98lgfou97H6W3dlVs7V+L1NIJ
IbHM4dz2TXM3AdbqqNXIOObOSlU9V/aOkiasd92zjqLjtar1+IUzOSx8ONczZdD5bdDb8qtOABOq
5iwQ9xqk9bNGad0l190DKG32Jc+F89kupB37cSQqSmrtPtuECNQPdtkfcnbbVeMZ5rSestrLqcnl
XeSmFnlPXT/ZN5nTZJ+1hLApujJNfB6Oiocr/JLzxDkiN2qcw203TaZG9fxSt26kRgQ5FI/jWxrH
0mIzCoMnfAr9YrTTeSqnSLsDMG4whou8fkEDnV5Epihk7oPWclemzOeDpGnzs9VWKUU4qB+ajDtb
PBfBITXSfG2kEYtVlW11O1cC4r0ZGm/yTSTx+WaisfGssmh4sYdp+BJ4UfWRSKceFY8paz+QeUhg
QDVpx9pI+jtsE9Dvoqm1N0ufiMVAcAPChaRu37noT/euNqiPZNUWRE/OQXdQ0GjDOomTaiInIE+e
Ky+2aIsuRXufWEGXoT0S1cVpVXZgzUHRd6auptVkjdwNSTfcCLfWXwLZBtamiPV0XBu9Zu+6zIrv
A0loN1oIlyL4riA7wbOSHdtz4vlkkOYrkZruzTS01ZGcPGftKEtfTz25+hlAMoUbal5cwtam0mll
RePabvBmSMvHBXU1uqZdN1zBaOXqO1SBAeTO6Cbq0Lika/p5VtQvaZ20LlfDrjFWePfKDxT9qmLT
IvWo0JNW8xeMKOIc6IPiiuh8ssJIPlLSnr+WYVNuBURMRpmoG5AA1qfgJDhH2BHtcdIPMXaws5wt
92MPuLJXkcIVZ4Y2fbITUMInd6ijUxsY4km2UUTJey5Gy6/qnurc0iz3yAz4ZTp3qbdHIjXde2lQ
9avRjIzXXvaIwCjy/hhaQXu1ZSuLVTKa+ks3M0BuSCvueJb0pqN01DU+A25VyYaGqlCDs0mCD7Fs
i0dCy6j2FUU0nrqmm3Z9omlcC+umwpgt0kMSpnf63MUfqsK90PpDnzNlusjhNgNBaaQZt/JqtVK/
dK4Vrqn2deO1LZV5i5RIo7Q+dHeVw2DhE0psfSKUYsGHShU+FdbkYp3OB7S7BmnJ08poYh2dXEgh
bWvOmwHP14HEs343W3a7npXItp2udzeknW0cOPQvUWJ2WKQ6x8VzRFaH3zcFxmenrR9D2w0+OVYZ
bPtSx4vApzk3K1Vb3Tmi9f0QMmbhAghsXYGihdgAwtRKPiudHAe/Xv6htChjaxHDucQ39ZwFY/YQ
23q002Nb434QdDe1GmXCA+54pxRKf0UBOmGLA5QYWt1mW9RVt/diYLOFv00/NLAuRC8HQ49il568
YKNAc2lPnOdTqhnqOKCgueEnzG5M8qffgjluIcfaFl191W9DKYpDlYVibabzs4LU71aGadSvoajc
O/LatC+GHv83C+27ZuQXt2RzSdn7p1vy5cvwr/1rrpoorr/8+ar8/St/F6Lo7xzSLf4QlHy/Jrvc
hZdgEq7iKJN/06f8fk2234mlpwYjICIuwosAIX+XoZjvSEDjj5Oo8K3IRvwn1+SfQH+gfgFPw1Wc
7+KnkDBLc8aw8oiJSQubS+cMmYXM4elPb8rfcHs/oVzLi8CT0mjFz/lTQnZb9poipmned6lZ+aPb
cHK7i8WCorbNP7/UTzQiL2XxtmCOIjb1JydymQdjlYRiJtU/BhvP4vRkmpTdQiNzIQpj1pFRa6B7
tuVLb/pV5tRPbydDA+Z6+JqlysD40fxtZrNnD45Z7ZNieDBz99mLm/U//4Q/o928hL0Qzzqfm/kj
DVzX2oRmzaj2tjE8jLZ4aqRBT4hpuDRnVzylf4A+f/PJkTb2I4pCRBcDoW058FBLcvBfURQRMvSM
smn21oABBt8ZrEcptRw2JMgR4liPVjBUuW+FVav7ixEz9yt8brWfsx/W6wapKHEToSF9jvP00A0u
19G+7CUuvCxDxto0jKG+WRmo54mb9OtEmuz5ufhkLvEqPfaEAggkRkukm09TA3iOi7vL16lWiEtU
dXItInDFTp/GpykJ6pvYwd5JP4ZLHzd+I7rFbQIrY/SzPrYEcQ1CDEB2W6T3ixDZ7y3MAmQBhpeu
RzcY5jJYlx5qa0Cuatt383xIvfBMdEpPVD12aje7L2PrzZm9a1tz+R+oNz0qfQTTsOA78sTZaDZ/
Zy4ShNFqrnZpZUObFMbabpLhSx3JCrw0uqUmQUNCU9Yby8y7zVAOzoUgrnQl8XgczVA8uZoRHJMo
hqJquKzEff9FEMvxMBZNvJ6MJLnMsgofWsfKVp2Xrji7wrVbLuqPIegpvMyCTcKwfC4I6cBWAsqO
q+5kh7qTboZa48obDlMoKa5POlyIpSsfKhcmG5uOsTJJYrlR30rfCwUQsi3GunYercLVnqO0r2+L
0uDv8TBSPlAN1J+yOu72KBgoSqjrFi1vZUenIK/qcwnssTGLivaBQfKI5FVyV5XIkpKhMDb9hO2r
jzMdyw4MwNRXIw6l2OxeOq5zqEj0CW6EEscHKMSZ+bEkYw3/xjpa5LBLqIk8zFod3ARBVF/VXNR3
+E9uAjmJF/rf2gerE9TYaJFxNkbh0J/Ks1DNDn7Zthh3RS5eCL6zJ8Q+XbhN0KjtYUDlVXfCZKcJ
VZ/nUCvvsM6uTSakcziWqlpJlenbekiql9KxmeRjhyuMMdrxktzXneJFORHMkXMXu82W5EAS9YLW
NXxphB+TLo0OfNkz9SNH5K/VelTDVU0pvT8NtkZmsJ2VF/2pbZyUWwwjIDLy4aoFg7EzRUxktK6y
/ZRT+mirpjpNhKOSHxLa5W0+ER7FE206nq8FoX4VQTW9Nlqpg0poxU0fJtqpDR1zB1gVrZ1MI7U/
QYG8ZbJ015Ve8WphKkrWC4lsq9Icg22gouk4al7w4kE2IHQJCbYOguE0JtwC3bIbsE1r0a7p9YC1
n2s+cREh8U0dKls7lb5wsuE4M7XeUHzmbYPEkU/0rySrPCVrE6XxqwjEszRmJGxtq99T66MjIhYf
XT5XzcvC9yn2QXgm3mlBoWmLV37VByl3R0tDVjZgUK08hNvOnJy1plK0ugXZuqjmz3HoNZ5P+fjk
e0HYHwJU1sQC69dx6rYQrFhOtC7xSyhMABL+WoLDq8fa0Nyc7WnQCL+tS0QEpXhtepwNZaScTYNx
W4XiwbaVXOQpdXHA3tzcdZoSr+zb3iHOB7HTjQi7dh+Zmyjq+IRsssMvQZaShSECNT2WhpfdsCHN
B2PE46tM+6UuaRohWkXzBy8ASVKBiSg9ugHM2EUcAMC6OsxiGKKaznKjuDS4gbPefESLjzmA3MNV
6NVHq/Y0Qp80EuhSzcMzmVLLIBPIvGbjdqb12umW+pR0or9VVpNLH9OGt2ZLcG5jzCA30jGyg5PT
pQ6Uk65pCRk+oO4UDK6LkF8HkoZDd1hAvlaMyVeZaNmzMVT6Q+DO1hX3iLMWmTRWxEgmjY/qW+zc
LGo3TsHzZRBb/BmjIqo2+Cje5mKV1m7yhO0SEZCMSxIOapLuDGu0VgnFfhvwzGzXgcTfZCIegBLV
3N/mjaftaXpDnVq5b5RZhS1ID597FdjJwUs8l/qb0cCQE+eb2rSQafRTvAe0BDV1ZER5aVmeStq4
9nZr27cOev99pIXhR8/e5GE87cCgePvxYz4a7Fxr05LeljcpexBeSE6IbuC40cDX3lsYSp0hz5+p
K7U+kkgaXZzamZ+bQqzLNB6Q8qq6vnSGardpTr1KO7nJHlS09jOHh4zDE4ikMf2gqtOtEwbNgfNx
ANAT7BnViOL11BpEulPbnTXdb3PFf6mwXwz5iAZgjv4Yin7SmmMxxK331v6r/PqvVZl1+aeY2JL/
rzn/7et/n/ThsHRJVDECciKAFp3476SY674zcJtLd8nrk6TLMdh9n/aF9w6dKBMwmlTSTVC//zHt
81tAaUA0jM/LXYHf+r//+5ew3OaHf/9zJPA3KcSf9TeSCDFk51SKcKdwqFL66zQ3kYhqkJeg79Ox
XOXh1yzUbscpOCREfhTYwQBPj40ebGTQfcDp6ifiV+Prt7yUH78FQfmioHyedFbjB8q7pCFQeV6o
78t6AjHw3nN2k/TdLchYpQMxaXrmW1lwVoqzly4Pwg/MFwucY47WhdLCsz5rflwicJBIf1zjUi0S
PMvufQOhq4aZz9fVG/1L/KEIuToS4fRj0pib5ZcTmBUa6MdmLndxjphR20y23GMU5oYeps5NpZNq
4c96CwKrweeItQ7xMoniafKQs/M0YHLxGO042kxBoicusjiZwT/4AbzM82OAT7h7zxetaDZNemNp
3TWLim4zFiG6HdleHfliUP3ZhO7rjEtskyesb0esCA1b5ZX0dbpkujJb98CUdZfej1rwkFRDvUmb
HG2H+tihP97FWXcXNi66zOLTjEajTdIVTW3Zzpn5NgZED74oird8tOjASQAKJ314o5AcB3/X3BTN
gMZfR4bvNLzYTO2vuA1znOHfFst/t5VfbCsIWVnF/35bYSsp69fP5Z+3kt++5vtWgkzzHUsVComV
aiybyR9bCQFB7+DXIZSh5L8R7H9sJZhUiI4WxBQRZfBX/8rCr6MfZiNBcAJ2oMv/ZCuxfqDX0SOi
E0RzRfM34U8/BfYvvA2W21k7eQh0ErlFoeVN3Ye6lzjpj/hqXYgS3NVexCpuWvC/GyGzfNhwv6Lg
A/0mZK9i9pWBl4pzoYGpkKOotVFIMBdLCVf8rkuTdgx2qUewQXxjh0PPMgUJTYIO3mLmtR51uyfl
JMRcBw8TYeHMqdnlSgAFChEFgaH1DoD0UVA+3K3A8vA2IBone+PFLAi/WJVghWp6D8iLFHDjWeHg
Xr1o7CJ5G6OlGnBqLxl9nqnlK7srFhqqq2dt8uH+iRln4K687wnZ/101v1g1Jr505Hv/ftmc46ZZ
/k+P2p9Xzvev+12a4r0zdPpBloWASo+c/T+WDtIU8qZ/c3D9cfxySP+uQdHfoWUhwVcyxi2ifu8/
WSOO9yNYA+LFmiOImrMWweGP8k1kk2SkYOJf+Ob5TLzyvNXMBlZ+zpW3tttI37eVbXAuGC16P6Ni
ciTKwywo4SunR4gXNGxQDERplSkNnFwdp7JepYE53tUxaSw8g+plVmk9m4jaYhwwQexO3aZolLkR
RjufCXXW93yXuKqniLK6Sx8V/Rc3WXJoCFKYtzXZMI2fkOp/T4Ksi+MqoFxxGPD+YhjZKigHAjit
4FjaIyiMU4zFDd8mCRfBUBCnIQvYTp2krGKxnE3EPBm+E1laofbZRJ5F/d4IcKMdPchNg5ghdpbP
fShCZztIcnueFsVCvMlRlCGJSCPNfol0ORGgLgcIkVPZitQT0H+VGu4q0+0i3w29IQT4IMNkW6aT
Ed4P4BlbPUPgZsHi5Lq3RXzT6mstAow4GNbyJ0Mjku6HsU5VsXMq3fFDLY2pViJeKF0FRuOGa2Ke
ZuHB5jkGpfV+7gQ6/FJVhJ/yeQpvexfAsNTnjBgq9N/KN8BOP8zd2Gr0AAzjZigqd9c587rl3/xS
7+s3O6n6i+slekN8Tij2mSOM6xybyCzZg3BeXxkLs11e5/rZaLxs58ktElnUDz0OGRJVhm1lVequ
imDw7Va5OgKWuFwgsODaQ50+pspOPxDrnUKEFWC4dleu2ji1vyyXsnuvaUe/kmO1LqQmtxFJb2A9
Urwk9gKcUNW7xp9UHNCvtEc2ur1pGNl9hGXv2o9tUfiuFkLLDdVOMwbn2JTFYZTTg1vU6LA1KZtP
dkk2Sk4D9XoUIj6koZNv9KHNT66eMQApK19F4FCPZU+8UYWLeAd6It+ckOgBvw7q5A63efUa9ngz
UN0zFErEs5HfJoZ2pFuPr5r0Je+jUROKzGp+Emb2kGjKfHGcUMGlWelbTDz+k+OxqMAprS1J59YB
sLKn7XDMD0gdvgRUar3OY2psJKT+hJY6bF/rudkkc0zCbTRYfqqGE2FoNqkpTYZtfxa5zzWs3Neh
lR5KSvrO5FsYLyPG84vhFgNg+dAeSPzMDlBZGCetsnloSN6/FYNd7lORi9PAvH3JaELc56Gyr0pF
BjijSiDTouSFTzQj9roTJ2awbI+zmpAbuszeSHZwglVQh+4xrsV8V9ltf5O35AfksTJ6lM2eez8l
bc7lUxNsK2KMzx6ijitefWxZA0tin411oBHSEMfHwgnFbecx+aGKip/HRh+h5ulHPCN7iM9tlFYP
XdoN7ylBUkeRhijHx1i+YPdLnureaU+tDe67GTs3OZLGP5tbI4/yO1uXwYE2tIGoSUIZ9YTbMeny
9le7rytUWc70PCYmsVFSOxSpyg+tHZwzvSzWpNzo/oCyd2MU4cGU6jTZ+oTiCZ9eanWfu2IAIiGY
a6+TeIEeTSHGMpp+V8eFuzUjfVzPo1N9UojrTno1xFvcC2T3FdZwTUq7ukTUqnLL6AB8p2H60JUx
7tHA6JHJxMEtCF73PLuTsQK0zdesk3ZdoqzZDxnks7IS1CN5V6aPNHpmOz52Vou2VFm6qfosUIDs
yAsbG1L1dbEBy4Cyzev2zjX6wkS8MjmrxITk8xrb/ArqJTVfdwKS1HSsftIkaWlM+3MU5HeqbyW+
XjP8QFdiRqycrLajmLQe72asn5041c+yTeVFK3PzOo09SJXRTPKmLA1M8dl4m1UdGITBQj12XWjh
41s6bZCHj4c4NcIjESTFOvQINuTNKM5dhXHUFWw1RVacNAe7pllZBpnOuW2u9FZDWVA5OJuSAWHG
oHl17HcYMPbN1FSfUkR5o064BmcJ6qeqNMEy+/iQNTYRfXCWD0aNHil0W9zK7QQ21FVz5tOEVT02
RScvo+3O575R2iuxTjonmjHcZ3FZcaEqG/emGIbp80QA0bRKQ9yeRWEPRy3M+x1J4XTaYvzE+GYW
Wy+uqqfBtpu70Z6C9WT1M1UfY3TlZFMvjuzKT15buF+nGM+J77SgqlKGn4d0TDZWPNO1jq+TbKju
NI2NvWZgbldayfcJ+t5oB8+gpcTXm6x/VblnIEgyB0EA56wlxyyyqie6iNtN6ary4Nk50lHbSVKY
CqPa0vJXPaNZcZyNVYb5JxGG3q5ACnTujMA79V5BNB8C80Mkvb2EFCODxOR8I2ugzS4ttvXbxMub
c2pM7aajhRsfqNaeg1Zz1omVos7KCD7S+qJ7Rpzu+KaiVpAgRm30/EYM3VWFjXcza3L6oosO1ZLs
Yo5ryXt8yoZWe4gi23mpgNh2Y6qVFiov8liWTZti+XkOqIzVvfLWTeFXqMMs2Jb6aZ162UTYZGB7
O7ctvz0TQyxWptSQCRhUvgNQea8pISNbPRavVteUZy0s7PdeGAL36aO4WWZptsHJvKPITwdlxf3N
B3isMkHMUAuci9htLZPKPHdem8DQl4vJrijvSsj6R9dr+82IDHRLVr+905ykoFTeYWh3OByzFK5N
K4U6TLPeXF07tN7aqM5aH/nevO6GXr4nK0Ut4Zcm3tnaeLCDJLJWuaasO5BvYnLMfpTXLCzc3UA5
+GrQxY0X1MgB4RrwWOjGuYUOO8rW9DZGrFVfog7ZIKnCg9xTm0Jqi0YCTZM1E7U2U3On5kzdpZOC
EIxMcz9SebuayQZdDcMs5x3p+O4zs4D5MArQVGRKwv3q5Vr3kpeevQ1S9YFQU0SwibziTGiAN0od
LSJzSrPH24rcLWmT6DioWjs4JGfEK1oMcca6eLzfYrSt1RKYORxNspIwFg4nqqZDHk2r2eZJat8F
zKZbg3byU+egfdgOxCYmawFlQh4Rm/BFhF21bqr6iXjl/BY/vIWlY9atHecd4ZNWl+I1IBFNiw13
b5aZd0vyMe3Vuhu/MKA5zUpDTkwZSrDvVBKswiiV6EYNInAOkHLGiic7uxtK1Uer2hoT23f1kvEV
i+Um1dLh3qnRdAwzWkVHn4pb8ooG1olwah4O6X5m8MV3ZaUm0lS2FUx0DNMjkyoWYVMf3vd6Fj7q
aZk9EuPhba2wma0VsuTqVqWtPM2pw7SCJvCguwpxEFdPseSHcIL5/4+9M1tv28i66Kv8LwB/hRl1
S4CjKEqUZFv2DT7ZjjHPcz39v6DYadvdnXTuc9PdSYsiRQBVp87Ze21vDI/JMMI2miMzPaW9lA0D
OD0ZKDFBNxSNEXW/mQXCThpRWb/oHAPNxjsjUAMb29OBt/O4uTpaZ95aVrtcZNPqgcySyMeeAUCy
nNQ2ovB/VqhHUst5ipxkCvAqXsrE1vkrrVORufrHxLWMTbuQC9qEDjQrt3CedTUaR8gOmMKmGFPF
oOHuN9ULltRPiatdvRoEq4yJxcoVJvYOnJcPFmXaC4IM/QxH7cwR4SbJ9WKbk2TOZTGRtHkWPDg5
0LenuNHy5G60EvO2s60PeoeBdY3fok2W5UGWgR2vi5wvhoEeY4iFMztGIBCO1ooYa8yV2ruLo3I5
ecl4Fy+W8c5sS+gVoHQKPPZluwOATFtPm5UfZhC1UJf38AXAMMINQy2amh8WzZj3aQK4qJDeXoa2
ezc78LoRX2a3Jbffi0a8LBab8KlgUnaotXA52UYnbuMiT4IRUTxI3pZtDg3HMaldb7d0kJfqLsRn
bxGlgZ4uugDTYmfP0uUOTGAeEFy9TVRfcE6oW9TGtftXqOe1y/lTF5RDKQnVFu5YmEGcD39uxMah
teTJ4CXHlET3VTvnQi1GPACqbMhghYqy+VxTS5Vs2SL7CwkB59t/e3NHGAYs7bW39Nqi/cEZoZKy
dRZVJ0ycqhbzJYF3dZLHdx701ocfTuf/QUDwqyBC4mvCq04UN6dfVBm//J1Jg+ZxxrV41GujKbc8
I0uO2S2q/kKo8O+d7dVA5dKHwrSO0ubXAOusghbXZm60ZoYsuxg14NFZ0aR5mfT3zFMyeR5lLBIu
evFSuxEn6klF8R1wtPVwHcZ8uj//0//9Eq9ZzsQOuIyfsNT+YkscRE8YLKeMYzOX6lYU7bI3U+B3
NLcl1CcRxe3neRi5zjqu19f3/qd/9Bf9I/qh3p/2j47lF+giPw1wvr3me+/IeoPhFj0WSRE48lye
ne/hld4bwlDRzCO8WsVa62znu1xLf+PaTHYACNCS/T2N4XtHyX0DCQ+iOy6Gb73aXwY2fzbAwSj9
y7Pr6TxP/Da6wozvEY/9vHAM+GsSFc/ayiWc2anz/MVOoeGCwRMGlAy2BbjH3QJDHCTMRA1t6GcH
8tot2i5rBl9SZltQb+MXd8AmrMK5/CiBnlSbSGYQhHhVEcxViOqwVOXHwg5NGFq6cdcmk4ObldPj
rdJzT/lZWkTFtiMxbZ843qMLY+uh5Ya+E+NLUbWoHLECvetH0X5g+jlqvhrzUrFP1/NLl4NJ2QDr
WoCimBFk8RmewszMhB7Ztnaa7FOM7pJBf1vQF1uAsG4rDOrHbG44c2EmHm4jDCtsWSJUFq5lvObb
vCK62G8ppahTvdTcN3KF1gIzic9miqpli8Q4IQSipAvjU15Un+uurj9UvVCXoVuEP5h5dxPJbvoM
C7r8YPUJGyXy8+UmmbLmutRp9GJQyTHyMapN0QzIgwq8kWid/TnxpouC+3hvm0sl6UDPDYSzYnKJ
xUyyi2cW85UcNlpqSx8sYDRcd4LaSUShTykPJ9Wiv2Ek7r3edBRJqVl8nrtcR0APkIJZQH0Egtg/
cmjvGFp2kIOmxTyEqtZZUrWsPNl95AbpooYb9s8kPCqC9E6jymG4oQuRCFTsxj17ojDYVoi2fmcW
9fBIBB/a90GHaw1+XwdXk4XPvVbPx3qyAX/SNzpPykg3fYkVq1KL5ZNYr84q0of3+Vrc+iu3/TyF
bXMTeyDDZSuJCsYYoGVBl1sxRUSZb+tGlilTRtmUGyalK91qbtfBF5t4s8LpIzCX9j5KCnQySL+6
j2kK4XDl1HE0yhozui/JeNYP7LPJQ1xn5nsjKhL6HTbvZgqXRmNtkAPQxNaNbqTYOuKhig+Ylzh/
LFWNnXZsDtOijw8R1QE1fTp/0MqoPZmikL9N7eS2O0cUESITc/KSLc0m+SBTR01+BwVWe0ZZ6NzH
FjZnGMihxpGqU9lnq65Mic3MyNBbqyKQdk9diy7jieuYvcVdE9+7c9rddvoSn9zWGOVWr6bmHIel
FWjOEhVUHCnRVmYjVjB1xTmm4f/Xq8i6bSiyq21cFfUlRbWUEABY8JQ/z6WeWjAyI8asfD0zMtP6
JMdE8F9VqUcwj2Y5Lqnz0FVyFvm5FGIue+wCWk8vaqL0IdBbhA/LNJrLKSYJ59BMzr3uQeuqLVf5
dPOwDFqtfJxznh4EL0P+IURTRS5oiN7dHSxJV7M2Kr8sOvtxGOyhBhWv935vLY0POENcLAxR5952
4r2FnRt4TAetKSNwQYYjyjET3HHL8/IQdjN+RfRt+dv51WDkDL1I792kUziP0MwM4tFS3VRQLblO
aV8MvdEO09C+szA9XLXMW7MaVk+Tiblp5PB9W61+p2J1PuWrB4r6frniKzOOw+qQ4oAVHb2ly69T
a7YP+TcnVbILGVNt3ZoLyRx/A4s1oS8fX7Dg4+DEkyUwZ2Evhw7JbzK1hkgl/FsSI5ezOrpsrF1p
ivyqAQGJKLjj16z+rwYnWEwwMckcuMP01ScGW6i7S7COydVDxiEHatnqK0uVHh6idbVG6vm+XN1n
4epDy5YvbYciTPEdhj1smlfLmi4zsRNd/HZ+9bNhbAOrhMMNq5vNFQOHYjyI1QUHuvkdRp07Z0rT
+x6jnBXa88ZYbtzVQVeI6nFM6HgWs9tz8sVqB755DIxX/x1EDO/gxnpGsjtqneF3px6evSbRu1Nr
djf9audbyCNEnYbFjw5V1jAidzH4yCw+0cjEeV5NtfoQz113K+fJ2oH32tDRt24crvZZRK2xEa/m
QgD7e0RpSODwJvj9UqkLwCf8iF1F75NpYH1tlkU+mAq8VYCsN79mq53Rke0Xt4rFiUOWfqMK2Wy1
bvIKv4aDuS6zDb5Ij9vvySW6IGB2RArnaqBUq5UycqLlQmOGScmot2/VSj7QbAs/pkyudkufw1yN
mS0+RbxvmDVbguUfxzwMr/Zq5bRWU6dNczkwuUwSt0iQGVg/8zl8iTvMoMZqCzVWg2iyWkWd1TQK
DrPwe5PW+moonQduHSQQ7+3VbEryCm6CdCYR1OGTGpn7ecIM8uBp0iVVal525qIkRE03/+oAT7qo
adut9tapt3C6tpiVLqwx2jntE5ywTVw0D5xJEUetRllAWiZnYcyzcu7iz9aro1ZWXee72fDATZhf
ZCXye/DCjElWM26y2nJ1/TV4zgpWg+qxWM27uWfKQBtWQ++kf6Tzi6NB17LHYrX92qsBuK8s+mKv
rmCWw9UhPCLZIsGo3C2vDmIOKnt9NRUzrpUnu5uWQ+kl89Hp2SLnTDlHLYdq9I/o6Xdl0l/Uyajk
KRz/+5jVr8ryt8998nnofxyz/v6y71onil7qYHz8BuPNVez0R6nsmm+gFVH2UilzAKJa/VepjKoB
hbwBNQ1PPtU6n+O7s0G8oUQmE9jEFgFaRep/Z/j6exzUj2dsij0TIQzoN90FA/Ar7QoeFKQBAjsO
Fcy/wIiTfBurUvp23z8vTvbJE8T81ZXqt+UwS+pZh27+vGQnWr81fXDvyRu97KTlfXbLQnoeMUHS
WXMuRtOaaGfY/910lCzS1ryBIKt2llmIoIlqJJJewxyPrDGe3AHUnzSur3Efgj2fWauXbfXGnTcR
+JiNFgmo0vgffSHwQ6ZZ9zzm8mmwEzTKNUgXOvSf4L2LIC/48YzWj1+Nbnusx/ZZ9yBIK3s0Nykp
MNsidN9pk3hAMvhpJD+I10IPraBLRj0JwJVLh9Axrjj3UZiCucfZOPdb0TbPDvkTmx4HPR1//ryS
obM/Y1MNsIIe29Y7RmXfb8OOrwZ9JRJdUF6KjrfBwrtxSAhgR227QDT80hwOwsbKorf8CXwNSGEL
CtYgbPmpkdagP9aWto1DnJWUTdUhtdoakGeUBw5GMRCU1hVnWb9dX4m5EFGVZOiBbaykquQrqHMT
i1+vq2tUMUAFa7DNO94yjwAd2xZkrnIinWJo+EDmmj8hFB2uboUvuzA/ZVV+XUoI9I3ZGqyACxZo
DH/MB+CihDnmfuKYn9DS9Vvc5/RzUcD7MQUAMAPPW+e6BlNy2T2FEJbODYlTPoAC6noFh5gWqomx
kjedbJcpgvb0epMkzYKu3Wq6oHaJfdEX81qMhB62Qj5NHsliABOIFxP2dUz4UFGaWUdTa9HVpPgc
mSLMJ5e283asebXo+Vm8S5ek0xE9V4jb3DFOCf9zZr4mbqwh51hS2PaF+/nrLLOVVcZHz6fkE20U
rr3in+jlz5tR10qQPx6r/ljxmmJ10esMUg1qoFtBCeu3Xfv8er0LFMibMee26if+3ijmlnElm17V
oMsZHC8/CThcPOTc1ahuNh5ZKQDZuVWYHYJRa/rlbR7zj46XfjJ1PghPHpjZOksuA1+Xa7lPnF9Q
3TQ8J5yPwhO7t7olqqr2pds9u9AsfUCTJg8cN5PH0/j6ZRBCNxLix4/WWfGpqCaDQy7RL9j77S0e
9xrlexeellLqD0VHj96oJ4akLXhLs6/rnSoMA0p0JYKCMAgk8COfIYq7G68DdoVUXj/juE18DPnG
NnN5KJfJPCcTzpVyoF43yzXKYaIp6Rk8qBwoBCieON9Sa+SEMWVfRT4m1zFmeLM+XjhD1EHog7Gd
rdwLhoomeTWAqBYFl9uKJbTYWJSEPRDGOurrY5h5lf96bTVYnuj6iRQZw3UJ4RYAlyl9Ewa3/3qX
vwo3qrqV+47J9XYpcrlzMKmSCs7t/HoDrHc4j/g1sVS5h/IpfYjf/dZiLMGEhkvXDyi9+5bbaIZM
vB1JQHmpV9ujHfOnKo33KgddOzCvZfWyk0/Jwv+Y9Owrg31QwCZPj9B4mguzl75R4mMR7VCe3UTM
F3u2kZiknzQE1hvNncpzmHF8yl2eiEEJ7UBYONk+ytbPi0vMr+twk+HSKM8aiFJfkbjF2lu8lB2L
g46TNpmtvYxzkk3gmJxDfRp9qzMd3+0BnrQthpTG6Nrj5HTwpUr8LXNSiIOoSJPVsIX5Ln34bThx
6TQ3k/twMK7IYry90sn0qXsWk9oaR98m2sInmibxp0HnKWL6d0AZxn+4gARf1yZD0nV8fWjHhLQA
LdKe+N3xPYYgEbS2dTWWdCEBSMPb3FfrtoPJe2lmcHhOwvXDKIOrRZTn2bFmHLXZV2nZfDULT8Dr
d01riCQuTiL3g851tUocONbcc2ak28sI0W4QgmjhPUEVwCUrNPNe2HxtXP51MaRbHnoyFRLWE4v+
/k5v28+e0OxtucJaq8Z9V6z41gyOqzYNF3cFu3IYjk5LMtOJ0TCl64EzLGJrEGFPrv3v5NhcfWSm
sOotqAgAvHDu0RgltikmrgqrN71s26dD9WRH9Nc7b6rT2yXqhlMy4Uji9M4Bh0OObg3YlRrY/hVt
25isATpb2BAid9fC3wStkxEwOi8SQpiy4hpCMJ7XEySzF430sC9MXj9bCROkTWTO2VevMTXlsEoo
jL8s/9OhJ+p3J4tslvWGgt70CcjgmU8huAYRW1Fg6F54K6dKabsc2Ex3yZgbuUfc5F1x6DmNaM9L
BOk9hveZg3+XZr9pW0pTH+1Wk1zs0TEwsBhlqD0wAMlOses8/VCK/Yee+q+NZeoaMhaYGTguhk3E
4T+3AHPgiIqQweHAuW3ZrxE1ScbmYpbe09AyMLURW4Kl4E7/8/f9Vcz2+r6QZwWNR+Ga4hfxuGSC
A5m4Hg76GuU1M4PEh5N9KSfgt3Odff3zd6Ob+tOQ4vXdwEQ6hqWjqf8Vs6emSGNKXw6IyLhB1kpA
wqOAbt2Jfw4B/9MhAGfxqr7/76eAx2ro4/8LXshL+Klj/u2F384B0nljUWJTt8MPxSfq8Tu/tcxR
Yb4RtMNJfgfCZRDm869zgP2G/DbUyNTo6xCMy//9GGC8sSBWOaihUVSJ1UT7NzrmqIR/vpEERxQb
kLHO6ZDTAHzfnx8XKToQgmGj3RA3Pl5xuhYsHa19LHKV0edhuxU0zR/M3Bn3XmWprQ7hh8LNo7GQ
VdPTkjnFjdkZha83PUSWRIxwe9K09HE/4nxzynib9dEDZT9mnh5pltVC3bfKd9OQ3RMLQUbKFHm+
xkqyIYFtBtK5AhSL1fVkIQrcNMQYPfYlJRQwAA72sA0v1jR2T6UpGd26vRUsQ5t/oTeyWTzzLUzi
r2bds6CHw3WRCwQOnIT7ZrItYsfSoXjAkTCcqtrDFujGWMXmpsj2I+lRQZqXMygNhwZRNBfbNFXI
/tpQ7vpuMElbqtZIIr7OS+swet1MFtKakcAhwBlzA24aKd5yUKIVW1Fb1L12Y59F6x3y3HioBSZk
dnv9tsj0G3Iu6WvOkrXYo3DNYtx3TeOFu17UKKklu4xXAkNoomza4OfycRy2PheruFE9GYWurbmn
AnymH1ZwNQZgPbvZgEhymEscLr7dzcSW5uqxscsmmJb4HWM14y3ZBc5xttzxQ6lXBkOIRgZiMavw
UreLIRgSYF+T/uoFFTdjyRjlsWzNLBu2CWIg7TNZXTpkVJxAmtoNhAG1a+RBp3xhV2CxNPAs/aYH
JPfQsOJeZCTFysFomF5QTTZQJik0Dkyk5z0NHQSUCV2OO05S/YNGNdLTICXqrd94qjNH+PPo4t2s
FRwAGRJstUyxmvajRNeX0pm/wD8zaw2g5jxHak9Np1rMtCAwQVMgVECjT1PVHDuXDJ2RQWMJV6rs
HWYuRmg/tIo2ZUabukq0dE1jqNoUkE2fFeiRmJYgVHTVOE47GcZiUHtLMe9+kN3C2fntJIZOPGrj
4hBXq8k0B29Bx52p6o5ZrzejkM2cyhbz7ZSUjAF2DS0oDHu50N9XXj1fp7mBb7qkZWPsjERPK2Yu
0RwQyi1DXxs62PzJMmrv4szGX2got1iA1BYzwichvE0pmy+2ihpF7oMRPsAo0yheXZtpACk28bvQ
LrPioqWLQcIdutE7NU7OuCNCYQp9pgBg4nUUrCcEyTE9gFxjpu+akc/Rcnlsw9hlvKS18/ssAU+3
sRvH/MjogG5xVER3Tbw0d8TQedt+rDlyxDraCT6AuEVctDoDG+oQAq0OCYXZvdO15TtEtvOwcRsd
5QWqyQ5JntRbrOxpeIw9Jzx6NVSdjd31braJ+hlmn4ZCeyP00uWSq4wYItvsaa+/ukVF1z8Mo1ve
Yy+I9i7K5lgfSQRNx+gpzGFv1jlmURS1kfrwusr/Mz3+i66YgWOL3eO/b4h3iL5+7Id9e8H30bF4
w/SXtgCxUfZrTMwfG6FnvaEJBROCDMJfzH84dqTLdof3j87LOtf9YyfE/GcyVdbZH5EvIyP4W24E
/deKCreO7sGOwARLsw7pyc8bYThpEdp/2z6OsyDqxUjJoowxF59sOFG+udjde8m5FPk5rgAE7OHJ
y/v6g0Qq/NaGnPfBctLuPdzJ7n00k4f0wzf5P1S1fDpD8OfzAeknMlH++dMR9thybJPWMR2t6oXw
pvn+NTeTJD00E02SLxCmaZR1dYVH4s/f2zT+DVi/Bh4wurcdAaEE29XP744IJK+dIWmOnEOeC+Ii
CcEZEnmbybZagVO2e0Z3UkIYXhz3ZrZkQiZUm3ycVamYpHfNGNRqMU9RHnXbzBnyfZ9j3du2TeVc
3diDhIVy2j6GU0HMHCm1O4v9E8gilOyU+DDdt8auuIuNBUseGmLdF14DamtCXhIQbMLKCGpJa9he
afGMqWN84JCOE51kt43qvOrG7ShdWrath7jsyh3mqpLdqje9bBc1UsY+S3zqm4kl3mt4yLde5j4N
iFApVVRDvJzr1OUFCR5LfaxN44aTxHhYiDdj0VZrd7Ef8EW6OLA2uONjv44xGxTGvDyXiFXtDQdz
/UxkV0gG2tK/94g9hwIh8kmwwMWr2Nz2nINnZgsoPTQDsyRnRLOMiTM7xJQHOWjpVXRJsuZFN+ID
YVtOUJXMaQLcWHI7DSbx5uSG42REbOg8zCAIaOg1jZNDAIj7J51p77bsGaofV09FFJQGmy7JmB4o
PHMiQyBxdAZdesaBomQTRK1mO7Wuba1ImTewLaDTRVEC6hpe2coxVxaXFfbhwR4NA80u2soNgtVn
0OgeGYdOeZ+V7bzrosagSrAJwLbanpZQJAAG0jRsd20/2ffAMbW9MrzoSxMbhEiIZCf7cQx4UuWR
kNLiQRkkPW7wnIKtZhQceAxNXmK3rw8KaOxW5nV/WJIWm2Zv9BEh4ikbtM9oeCbSsCm7PWpZ/Yae
AtpUgivfmVCxyNeMV62ka8e/AXEc7/RKn4lAL93iN8O1soomII0ayCQlBDysLGSAj4oWguO2ThqQ
WfsYR9AALwNQDHoG8Jqd6VFvi2SuNwyQKiIDAUtE8MZCsCle3XMWJEQ98WgbpXtDVNOXLBsL8oIz
eGEUtyW9y1vqsTZ5gfWR1wdZjpZx13Xon9SgSBwUZjo+O2Ac5XmxjepFMbwfaHsMc8tT0Wj95zJk
ehu0Er+uT5QDM8V+aEttW8E1uR0xOC+0a91e3w4j+XuPFH7LAnKxwXNFywxsQVUiKQnaIY7qj6QJ
Mk4GibGqoxebkOZoysRBAU9kK+jLcxtPSU030Kxeuso1jzoqTG71WVTHJeuyBwYP62KIqwZAW1Le
UXajeh8qunGaIXk3Wqd0HePQpuBQOtBZuws7smysjpxNB+RYm4x8+jkCwdRUM+UEI9IPiBOrD9No
4MuSNh3fANC/6W07MczaZhDz8Emk6AJvAZ7Z2GWYlw9+bdTVS9vl0g5em9GvS7nkL4990JLGFiQ8
62im9eOFibB6l3dk7FGRTabKuv0cGmGuAnYCfXmxh6FFReD9LibIflcYIP6O0BtUuprGZ+ioOUoE
QoPLl2HpC24drDQ3VaucS0P3eAwg/FTabhr6JN1YWlvvG8/I75YyHpkWVAmd/w7O8XVIIuPOqioe
rCT08rvWzhtotcQd2oG3jOORkUXPVHgkAetcaK1L05ZPwL1bQBUtsd6NFwvaJ9MB0w6HoOxa9yPK
+AmsHLRx6TMSALtTec4imDUsHrKkxp0+VLpWXWJnAehAokO1CUFVoyimdZdNXfWp0/u35jw5x1HK
1N7rvZyug5ObeaCR48I5kfkOKhEvoeNFMhQUUERYOx2p5m1sjiGEUG0pz3E+tUDyhxlGIXnNn+2x
dBiAmHq8IyNgi4RIUz4I+vlskU54E8ZjfB5c1YLybLz8OFP42VsPkcyNyRDqKIkbcSkfCbrN2GcU
f7JcAkuSS4hCoXDXQVEH52SoDNQ6Sw8ndc8cZGH1G520hZekIt+ObGs3hyz4XUFw+T+FY9kn/fKX
haPtYM/+k8Kx/S2qyp9Lx9eXfCsdaU68sRzqMySj7us09Y/SkUrtDdpWkKo2ZBHBT/2rh+K8MRyD
6SpFoiteUwn/aKJQVSL8cV2TagbN/98ze1NuUv/8MEtlZGvaDmUq9lz26X+bpWaoCrIJ5u59mrGw
MGvAz7GmK2TOnQxry7paDsM2KP8CWTcaIcrjzUQDHKvqWE3zpUGHXG/crAHljDmxNx/A6Wr5/N72
yM4SvpPBy6rHMjvwvIrpvs8b8aUQoCunDRGJULlbZpbAbQZEUTEAHiNDaVJJK9oWcZPSJyj1ryZx
9iCLusb7pBkZLUoOric3s5pNVUUgQnvAXTaFyT5SlQqQ+ZAnnSXsY6XpDISEG21BckdetwS+mhbp
vUL7RI5RHBQrJoxmjHtxYqxOiVLpGXtEcnRHe/g4rcsr5RwJeW3pxA+t6yFK6ap5uQceFsqgNpAt
bc2av5gqTvWs5E1eBxLOw00TUp+Nr5aAyfmUTGP/toMck15scmmDDsX6XdIKsGL034leyZ3F9ns3
Jk02lOi7Nh1ypOXRZaZdBlyJ5TlcOPdqQo70iuYwesT2Hkp0MwBn0e6Q+p4gU7pR0zw/Y9bS7T1j
BsFw1xyJI8mg8Ag9LfSd2zsxRSHNh/eELbMxRg150p47Eq7RlWKNp/dqYpFD5aEbn1xSa/MV9Yqb
ksXHnSFzB1hMuxa8lLt8oHhs4GC13FlMOsdihskd0woQg8m21jqbgky4r3C4rW0cEeDTJRapNcjt
ArtJBuZjsXttFNXppoyzKDCWvrrSl2tPS4UtQRSNftVsOWEcKZxTaGGLpitvO1+mWsKhp/N4wRmi
0McuwKA5fSNU0ncNKXpnC8/HcivKAQfICSzQ5DFptMvOw+GTkjbuU7pwwrcyGgpHVdLN2QgzWSAS
g7lm2xqKzkL7mGGs3VAHeFBCah2dV1Aovr3r0EVcK6WP7mNRl9g7XI3Zw7u8HRnI2BXN7CVmgLxp
BRI/35xnMOEOxpLqlFZhK88gxeIvReMuNbknbuZCdV8K7TzaSdStaXPVpdM8BGklVmknLKcXgwRn
pGLdNGyXuiyW4xwtse13mMox7OaOiA+ILRlZSWEhLu3xmOk+UnitP4i2cHdllCT3ybzoyo8bhsqb
qg0LnuzQc9cIrCXpA4KjoX3VZBOMZ6USHEKGZoEJo4VkBvVYrKeXUmtJYNJKGd07ZP12aKWGwr2d
VTFdsAqKfZuRExPjAydvEYP2mqvN0JnmTYLRscrHHXTvPIb/K5w2KHJvejaSrtr3dFmARojuQc1k
HF05NnzWlCx5pki2nn2Pzpx96Suzo1ZG8NTvomGpnudwZYcBqIiflGJgt7cg/5d7/mXK2F9D2nBg
JVoeLazS1dGwnb7xKVENZ5+L2FjTTdBBm7TfvhJs+NZm1H02E7tTj2NmjPVhymK9OrbhMgderbFf
dx2NojA1rlY58TyGlgTZnoLjxd8hSpR8TbpXs+mdUs1DfuBN2jyfZ33iHGd2JR2vus32nhd221yP
Qs1PuFbVLqoVoTDKMq8a/S5ohAMzXeLUjJvKKSEse6kmt1pSF3AP4xmPqbKSQJi5wXXOyH3/1DYu
4e9YPN+SxTB+WE3ALYdGy+JZs+Yx0FJlbgvd0fpjG0WWn5tD2m2duIvaG37AGnCZUl1u6GdAMWaK
rwro/p1m0x1fLNeuBWG2OaemeeCIaHQO3W3baSMEGZSxoOVbs9qGPXxcjD52MVi3VVkPHnDiMH/S
l8h8N07qvcUtDLyzm6lSZCmMg+NN7tUhijsgN2hBeBbDT5ScDbelorUMvy5kdknw7AOgfOuSF8Yw
borWLfTbCWL8reqVk+69pjKfm35+juZ5ROviJEoP9CTMPX8kwwstwpjOw21RF/pFLXpHKEZFBEPF
/hVd9XkMkSemVr6o5VCY2Fvt1LfA64UnpJ2Td0HUo+/+qaf+l3qKHpnBmOa/11PvWaaTMvqxoPr2
mu8F1Tp5wiLhOjQPmP2s7pvvQykdRo6N9uxfk6fvNg4beA4FzveSae0CfR9KoU2jzFr7zgw+SbT5
W+E0a6ftx2rKE2DhLMJpKO4si7HZL92mYdITTIjTZSi+RF0Ox/7TD9/Gf2imrTOtP3uDtZz7weHV
zib6n5k38FKHfYrpiXxJxksikTF9+fO3emWY/PRe7Gk2xadpWtK2ENr9/F48KHpu55Z+m9r5sqJ7
im8oH2I+4Z5+7NI58j7HbCC92Isa/bkCjmQvSXkSpmii4gsZEusoIhosyB/uHuiB2BPHOfyWYKxK
ivPQssRYN8KpFTZzCeL1CaDGcuNYWhU+LU2/S43EPnX0QO5TMjY5jaZhU/aoThB1eWZL4oQxosJG
Oz+asg9QKsDTeGykEY0twcjl6KIDrryCVcdZOJuWgwEnv07eLnM+3ORhMzCWG5d82hV0LkzYFkyA
Ant21AWxoD19xJfrcLjGj7Bh2NX6dIgt887S0FDdpL2MtcdJaAksM5NgAMkco/+dbOS+Yo7+WTX+
l1WDXXnt6/73VeP+t7LsEAO+lD8j/L698NvS4VoAtpGz4sv8XaD6L/CWt3b4ARJIjl1rp35tUn9f
OwzOYhJhBOuHLukmc0z7tnaY8o3LCNqhga+b8tUd9ncG2s4vA23Lcy0LDxorlcVIAXb3zw8cGaod
+CCxHGxU3EvAiYiN0c4n80JUNzFS0kh1EyEflM7d1DsA5ZhItkfLq+h+qgZgrR+jXmUG2vW5HcR4
OLVNh9idttrneuzDu8lxyBpcCFYmk33WN6qABsxzjeco1YloUk6O10wzO3qnriKanUjyUEdAl8YK
ToxRvWu7hdo8xTfBdENsXRQ4b0NDM1f3oxtvWynqdDW1NI9R1jLSFSRweoGOB+RFpaYDC1Sv1toT
yhoQhhpvB3PHkPTK8pC4KvlNI+/z86S05HbmNc/2UqVDAODGOuPsCQFkuDTLNuSDMYUb7MjYVhqN
WOlF+Q0rQHoHGrC/HadO2+thiv1YhBZhN/04bzkfZhCAoxS1F1+KP8PYhwSIojF/1UbKOhRoIG3z
rdfyNcOIRc0+gCNZESs4113HOhhGE20NyTdvJZZ+wutf3Pea6ezIHy2uAISq+5R5x10cepaBInb1
brlkBKeeot0+xeBNGJb0Ptkkt8Q2RGK7uM5EtB4w6dQnmes9Y4H+PFTWc2dH/aPedaW3Z4AiQYNq
acQajPRoX7aD+W7OM2OXDqa3LwAqEl8E3+EWyjL4aFNkflFhTrVtTAWuQ+YSUT6hfTKREH+lni63
VqE/uON9IfMy6CYLoksk7q1hJRBxojAvutYNH3QwT29bYivuxi61fVnAv+683rcLEJJujI/aLOf8
JHNAvrJOy6steusWAuv7ZLKcANVlFixoyiAzROHjMuA6czS7OEwCnzjhSxiG0vQBFpa4w+buBuFs
TUdahGAN6YoW1jQhxxJVECqqho0cq/CQYhVnel+gnpumzzpL7o4ql3ifuM/1B25y+l/z3Bw7pRcc
+aW51SG3B5lpWAHuomvF3eajbL+BqhwDf2scWFLdsyogRikQFLuYid3GXjw+ZcfxKhrQr+mDnoBE
j7VnGjPRkTSW1W5R17cL+piT63UNdMt42bYUk/7/s3dmzXEbWRb+RejAvszbFGqvYpEUN1EvCIoS
sQOJNRP49fOBsru1TNvtmVdHOGxH2CXUAmTmvfec8xV2m1ysERhXxW0LT5aNZydoFS+Rleg0dFSr
ITMpOoB0CHFp9c5qjFMCRajYyyk2HvwIX+GWsYtcBhnGbINwz2QSJ/4H6SoQdOGkBf5wZ5rsUHcO
h3FC752GUuXRIHkv2+hOlp7cVvdusSpHyZOyZ3bAwcgKzPtBTbu4cNOJ64/phXA/k/Eg0UmrIjPa
MWwjKPcb26gBdarAqrKDrM2EeUM9k5uiMn22q11ba+2IrSi15V3/bYwQv88Ucgvx/XOe9+1crecx
r5BcJA6S80m4wbweOwZLa26zOH4uQQ4VIQQximfSSkpuT1mjP1TTbNAKMlLFx/flRH5XkVWU7fAw
+zwGJO7bz0Ndyf4VSSeZXs98RwGFQTH09ZHuvoX6uYroRfEPNwJzghwUTT9VbB/dV/kA8V5vaJWF
Zt/iUDU1Q32bef49aP+TfilpABx5//1G/d9MmOufXNrvL/nn6Z4ATAIFOHF6iNHI8/vudL+M2ml4
MjzDQsLp/59btOX9Q19eRdzCPw3cv2/Rxj9wsJBSR78U9QmyuL+yQ5vs9T8cvwPf4X0t7hZKDzbr
n47ftGs6ildXno1UFKpBgSoJ6kIO77i1fiLsxKdezhqvn4ddbmIi0596hAPGJq9E2QGOsHsACsQK
MmUv2qxFq446v2oEabluJTq3D4eMVhRTH6nsamtbsmJqUgXTPtOkhOFYOaZZjocWH0A3diuGt1Uv
rqoCMc56HFOkm4EvqjMBOOpYa+SJHzJOvixUEVGzViNYlNyPWlePO4nVhPx9BUWP8JwzeRXpDuPs
wOrn5OZ9QhVdhWkySA1Jm6Ri91v8rdJqGrku2hnAgwv69cOcj84Lp/8oX1V9N16lOGHajZn07K7t
OKSElVixXuwqNZJKNLaI4p2gTskfB+98CZiXZiEO7XTXaLSHsK1M/a5vc7qcGn1kyho73wuierbZ
3LKWeFrFH1zZZBnSwIvGa9OJquce8y9rY1LROsZKvU66biQ5VEymCrsYL3qXg6zInGb82Lf29MiG
Ahu7jRvM0Kr2FXH+rcMHtSN9MD9GRdacpUMIV2e6y1KYjxsC6RqD0RZ2aOK5xBpDg9zoaO9hN+TS
ObhR5z0S9aPOZi+DbpdmNuVL0rWEHjMYwg5soa2+bdB0m71WsXP2BfjJ2lHgpLOFUUUQlxY6NNm8
FXVsW6/1wXaA0Y0lA8QoWat4JHfFlFJuZI/kqozNEWOm2XMeamMhnNDoCvkGJl1/QV8fb3Nn0Xvk
UQogklSfl3JJx9wGbQmcq1bizqjgUwFUKj7WOtVkpI8GzT8t7vdsdbG+Nlvvmhz3luCaJNq0Se01
iANoW9HXU8a4iWOyVaYxVpvEa4NrhX5r10TtgETLjo9JEClvVVtlfsd8jTGzkwwoHTOtPvT0zw59
6aFih+T0iaehHQGlGsHniBYjRV7Xj/ku7hsTPVQ6HOTSvjSL0UvoGkXdnW+Pr7p0tPVInuA68lss
rTwB6YHQLot+VUwXKIxd3ziXbmEf88Txn5dY793YLYnSdPcMztUjJSTiT81ad1Fz79hFe2l8ff5M
ggHn0SaeHgcabtjwmS6HGo13PGUIJjDqaGDValVdGidjR+zrjMLUHJeksI6cfSOJ6gcXRwx+qwB0
QJDGT31TlFjJ+qj4kNvCDHGXi93I+alngBm2XkQDzkEyeuskDaHUPalR27pCQ8HKAqb0JISfcdzt
xTUB/QGGAr34CplgOjQoAEPFoGQ1Ip5fxA+vmZ7aa7IEZOhActtnRRCEtW2+KDk9OUXrQCKNA9r0
IxgVDDEWgIuCtBwMEIN7w8E5ihedhMOxrV39Xb/+R/WrTV7MH22L13nxQk30gxYbCdryot82xsD+
h23R7UJC9a0IpTb8ve2lW2x/eAaoJHST0BP+0+/588vGuMTnIH9aUk1+3xQtsFWOgyyHiyyv+0u7
ouNQN3+/KxI4beFzZMjJO1hSTH7SWLU4mCrlEklh9xrRJXax7dEmb62y97mhGd0dyKjgANZ3yexs
8tYdtIeEPsuXAuFcjTcTGQF7DVVYGu00wmbbe6ZKxQkSSYqhnUCpT2Obes8OBNljYlDq9TIzqQrz
FglHmpZHOCaAFfIAiPKYVedMNFr9XCWiRjkyiHlHybuLJU6yeE5MQa9HtsHziLHJ3/s647C2byb3
4yjV4N9MGGAh7aTJmTl+b28sd6yqMIgJl3wZey35iGIbywjE0jzeio5UJ2IQ9KSHect+b4doBdJE
rUqZ+hYjkQRhvbeFcDGLS90RkwDxFC3DAjvFAbkn28pq1aasGx32UuXYjg8k14wCyM857Njo4oPK
WzId6E6hDE+nckBSHUGeJ1FsHD0oHJTo+quURUfsWA58DmVWDhaIkwb0aYqN8lustfuecV29512r
b+HXiT8TELlm/7fJfXFJVxDsisJMELLCDeLE/2WOpqlz8rAn3s8hdwtAEtgne4x3Zq6i9uKVvXbQ
JWAePfOjFdlwZPpCXlplXVIdEk0bd7EjzLtcQ4aHf1Jnv0Nye2sU0tm6gZhePJGBLIJRigloStZp
3QFn8sv8jM3V2tWdXR7quudAVY0sqk1VQ48fi+HgjyokNRjwUFnVa4ux5rVjgknEnafWrh3na7tH
9ZS5cb3vZlJ1ydwtn6JKI3YhZziwmrVRXBeZ+5DXZXxrxU13I5PRuy1ITn1OSh9eeIC7rRWJuuV+
qNns6hR9jYpumLNNT1gWNRPD2IBgyqOQoPm7nGjy6DERCpxA4mrXmopUvwLHCYjaa61z5EbFTsu0
dF4brL/To2h8svEAiz80rlHddZPK6chESaxCIoYtFabMO1RYT9CqqhaOxCrooQWA0+wPEpnfTgIk
fqR+s07B7HEcMYQj7+3A6FAWCrIV1kPeFm8GBTncAI8cmxWKhmqTm8B30dU75E3PGIGlA4rAW3eI
07H4Wso7L9U/OYTpzAGXbX28HuLYPBlK1Xt63wM5vhO/9VB07S26v4rWkKp2Y+SJz9JMnoyGWrIv
fP/ILw3GVFh2OHXCv5qnQt1GMLePla1aPHTW/HGA/1puA6nM16xu9ZM2VwiCmsbyjhB28cJl4itg
sWhvOHqzSYgN4Bf0srsg94ePpOIWTxMyrSdLkusTOo2fPzVMKDH/8oQx84JGTFGxCTzZb1PhnmSN
+aD002KXtdZ0XQWVc5Sqg9JTTTmNbl6rXRsZAvslgoZZpaunN9VypFbE5zA5wtHAXYxtjqOFKlZp
r+Ht1JqJHIxBEGxDS4fvpcfoWiRhrOnYKTp5rPWgYmd2zEfb06zrXmsf0rm9y4TmfVFOTaQC030d
xbpEDI+Rdc7uvTazT6U+RWc6KwK8dBetvTQ+4FrzribZNjwaQ3cHGKIgK0mvX90Bgb2Qc32DOmD+
3EgiD5ntFWo5xItTnMX2Q5zYDv66woQhXDYTKKEgvrJNY3juOVRV+LWJ7Sv1cM4NhsWZao+chOKX
zkrSr4VEcNeNzdkcIrlxXKnWyThYHzkipntL80x/pQh6PZvkiqxtSiU0T72p8cQxA7gYjdK2LRot
TnIkkd4CuIZFKnoj2BT0Iy9jl1agjzjCjgtsM1N7Cgn1oZZ255N4Ja07upj+51yWzCqHdDCt0C8k
abUR+FRmdv65HivnZXDa+sTwHfkBQ3BC/gfdUjexUZG1gmgUf6ck9dOjIXw/0ei6eHGABjYeAOEa
FmcksjVheJXo5FaCZLvz0vm8EF+fc4s6hHDr6rVhz/tgSHc6xFqEfoJJKt5uyD7Ewge7vrHVWesR
wlKN+a+Y+py3WrO/pKIxz0QkdT3OUKS/RZBtmpZzf1pq+ZVUiX8VYFk5J3qNoCybXxMdsCKA83pl
K/VQ6+0d1gs99I2WUjBCh5gyj92mCNRBl87BbWO09UZzzQToSCe7fawllyKnTrCHNFq3VWs8kVxv
77LY0bc8768ZltsPWGjptCE3u4891DxG0sIrzXK4Sm3kFFcEgaMv66qRoa4e7zWpJuLiS5KSbcOo
b7lzy3WlB/ImJcP+CzleGnoewqs49tj+Y0w82ZF3CGFNiiqsHUExUOROeVNGmrMtzKk+GFVPQDFT
a+Kz9PSsESpDMEmFKmBQw9oeVP9skhe6Lnxm7qOXf+o743PWiJwMSHM+j7KMh5XbyeTG9mEWVl1N
ZlCZ0HWyVPdmWCQSgUAf7jLddTbEQrebOkY/Tecce2WrRXfEf3YXJOT9TgZWw7tI22toapZBinjQ
LkiYEqNXm2gHOZwI6E9Cp5Kf0e8Unxr6yNtY+vmXEgbshoxaflff/4QO6mtLdO3i9veYG+Ucth3+
jajLYDU5jruHZKkf9Kyw12Nq4KTpU+M8Cy17DTIfMRC2mF3vEClsd1Fxm/UF+cigALaiz5rDwIGE
HIQi2FukK289xclLk4TnYkYbT0RtgQUolGhIrNe0tY6/NVSiHjcWoqvX3pFpyHu/B4oHF3lK3D3z
M4QRztVsS7GvbPRSNOfNbW04r40ubocB53iVVkzGM9xKra7BONY+GqkN4ZxWAZSZeaIhoLubXK8v
nmhvPb3bIdnazbIcEPLkclEek3DT5yhgwGxXrfAJsNfNlZtW5spOkiORUPGWhv2VVWoabiXCxwt3
gOIzZfGa0HbSoKqbqU2TbV/qsIVqrQrdYrpFE2Ws8zSnYO8JE+9nUa3tuMaInQwQwvDHsQh71rXW
KxP3kebd97aZ7ucMCBuz3K+kr2obZ4JwCfOdjLJUOGxkecJ+YA230jSC17ScGqYd3H5kKu9dNVbk
v44+mzFBdKMzoIwJxHBQZRvACI01nNizfyz76bZInU925D38XUv9J7UUDulFw/jvW4wP/Uvyg3zg
2wu+bzA6EHEBxzG6s+zv6ihj8bTqJj+4/i7IZPb+rxngIjUw8Nz9q4haaiuCcBbjKRXUQgT7C63F
pUj7vobSfdQClm5B9rEo/Jh+/Tj7Y1LOAXNC6g51Q5vJ0pVimrYI84PHsrQt8hE59IRjHItT59jd
F2Oa0p1KXUXidtXuWzb6E0JxxfxpCDZlaqgPyTQ5N6UwOp2UDiYK4Hhw/OvDSBBE6UJ3xbc4qaoJ
h2D0Ae4kQARLsR9KdH5ujB+ESLQi0q6D0kYciMGwJTLEZMX33yzhTQBBpYtJcDzEJE6SShixCGVH
uELNeCdGvuQ7raq9JWAhMe1NnMl2PvFdMj4HdK5CncuC5hLM1+PSjHGf2DOO17aEKzEA87lEZZns
Gs+crVDSx7+vShORFwowkNlGTfzxoH2WRNCiGbBbThFlkt2SEH3pFcciwrjjLdqE4SUAnI1cv2R4
mOYtwTlEQYdBzdDfCwM1e2Z1zBBqOrgGkcIiFJd4KpqT6c1lZYQMHtQlifNROygwrqSlIwaY7rTJ
IM6CrNc8W1Ys4ZjezkTIObBu6DDHgHjGkbGgRvKxydUHVsa0vRIIFit+BeL4lybu3yvCf7IiYP22
/7C7cvXSdS+vydB97fvu+6Xht1f+tjS4wT9QB8Dz9n6jaP1raSD2yuHBxMBGI3+ZStAB+dfSgBWX
vGdepi8htd9Ji4x/IDkKAlRFv3sD/8IKwUrz/QLBH214yxiD6DoupgeMP75X/gT407RcaALofPGW
1HGw0/ya85+P9PC79fLmm8Lne5jg/3YljOC2pePUp6Hz05WKyq7sWRlcyZwhN+vik6hqHONRMoR/
/UpLGoClEyJA1sDyTr5TM8UQKeZW5GLfS7JSo0G/7saSxaeZH//yhXzLN5kRcTmda/14odErDGDM
s9hPXf6WF/lbpKVvGf/8v1zGWaLR+MV/+Y1QVs/MjJXYRxpFSYDRb0XHmVxMvGp//avjXoXORqgx
u4/x037BslnadcInGiMiWpU+MMKoTf/cVtmffKjlT/pOBrbceDQK0SXwOxnvIpcffiSE4ZzZAk6F
iZT5irbwBxrsj4ZG62Ikb+ePv8GlVfjLxXCJutDnsD84P30sjdxGBDI1DrJmCfTpynaf+Q3mLi19
0f24RC9LyJIxgXf74wv/Lzf9Yg910PrjqvgFZe+29WACcxR7AT7jbmgx0Dk0GB81ejB/8nz9tNV/
+0JplbIqkKTHU/3jzTgP2TClxL7uAai0+3IQE44hPbr7P3yg766yNG2/e7Z8dvRRG/DiaYFyTmar
HsdSVsd3Mt7/70o/rRcSODFVN1dKimFauyp74WDOYP/PHy/911+JTBHfX4wxgW0iAv3xQxEX4fhl
zVRGjET64BomUwGVEkQzlBMkz6IVMYIWAwD8NlTvqiYWg/BVqwFdMDYQSkNZe0iBFAGgLQqCVy9J
y/BdA774tbdLKtOEa/sQI+y/Eh7WUlrTHSQWGCurWvC/IOQAg5WT7TSwY+wJzyhvpzYwn3LPpNFN
luknZnjTWpbK2cNLxso7VcFOZtzPuafcmGknUdx0aJW/HpvYPvR9Um2GvKg2velVd72W2Uc9mOVr
E7HKG/S/j6NrcJXMrk/S7xiYJp6f1JvJLvTPGWS1MO14P5oZ2C8lSrF1PkLAqakQr2Nzph6iq+yG
oxUt+qmhIAeuIcyDqCrC+Ro9UpusIZSLJrxGTh2fbi5ZuMBf9KHXwzwiWi9fYd6o0BCxBVQeHtie
3joOVaipRxvlJH20uT4ZwFXXftmkOz8otdArdPMpTkbnpGIj+xT7dfHoypxJb2eJ5wYA9VPEZ8c9
JA3xLEqbnAo3GmnXJJ4I+tCyoF4hn7HRq2hErzx20ndOvtZRB2pp/yniqzkldAGu3SF7I5+OySP+
6Scae2+qk9Edoqz6wIGXd0/j/YRbt863baEzy164eckNo3H1IVOpfWBF78n/KtPdGBP4xTEgTVaF
OVTHNCaxiQTYOL3ElgDg48bVm6sFxsWoM77EoYCxbmqS2L33274gme1I/LJ/piymzUo21hNELOjc
djJBgRXxvT+bfKTYS/NPAYAt4sYlGidymkuYK2ONinZu3WJHVayLK2MYRbB2k2j8mEQCG4BpjDTD
KoRe88rFlXXW4F89+Xhd7xW5GW+ml9RHPuOEZZqVE+Fzs7cZrj7WKJvuLey9WUir0CGi0HZGMkSS
ZISBjlf93CpBwFuAY3TVRyp3VsoUzPm1ONdCRsTBYwcunQxpQL0hXZRgM2O32fWWYFqPTpHojr4i
i2BHsyB7CaSpbYn1Hq9cjwYSUY8IADqS7T4wfBk/zu2c7xwx9MWW4Dwz3WbCcuYNLmnihdsuZsrv
0gr/PAei+2LOPFv09yZjzdigexhxUD/Hme2cvKlgDVU1b7ZlcnR0dSjAsOJA8Rg5v4TD2f1TQ2zX
Ec9UtWkVUqS8zd5MPwmIk3OtI2/E2BpxOa01MFhynZTwveM8UJshLoJdRvzwis5gzt8WPYLfImBg
uH2XjeQArOn0J18rEcCzYn6ywojlzmfbGD6Kbhp3FpHn7UJpqjaz9KujtNO3LoKf2mi9HqKv3tFc
+orR2UOyoO7IU9n39fgZP2t6LCuXpMuIdjVboXebDDyURsXb0o1ivBr7NtjEOc+5zViZdpuXP/kG
omQ9UFscSgWjLiX6EOUGOMA8ZUSN4oCbmlVR3ZAOMYF1zIJri0PlttF46vOhmJCQCMxAXTZt5pbV
rZT9uDOWfVcAnV+bZfZCtj/GMJk5pB93/q019saljqVxzzTLOqqBOypnQQVlHBWhXgBFG+kbbRi6
8xihtwuu+2qQr53W0meNO9acxM79W8OlT23rQA8cFsq2Zf1wE82DqIg4g97ftI68ht6wYw3+bVTn
7dnAtkhMwHLSGgKQdAUJi4Tk00zFJVKvXcml8Yi0ewLTUIxDI3uFQH8QsNFAInQ6dzAqnDYtri3R
19tEWj4/QimuO+QWIKbN+lSgFGclb4BBrUoDuo7Ht5NGgVyX7mBs3lddeFLPfe4bX3XJajUu94ij
z8Ylj/r0kjkq3o4TgldPcpLAPdw7F3qv2442WjjWS0op4U27psfhNM5u/ZAqvqGZqJ818tcWHwqd
WZBZrNyF3rZ74IHV/SjiKPTpjx7hb5a33cDao8WsHjLgoceEx3ce1MPWQvCyiitEflZk6p8DY+hP
owb4IK8HavCu2CMkGHdZUge7kgntFbz0ayu1xo9alqFxUEhpEdE+pbolnwjX9nFu1ylZQoazn4N0
3lRJU14LrWUelj97TVuuUyshkRbTDoSFB55nCIN0jE2/JhU2Lhta55a4tqfORJQ7xTsW98+aQ6qf
6bHp5QG7oZYmxWNTsfK2FSuODqLtPtUNQUYmP6n4tsi6dke0J7/BltoLtYKrvJB9m9kfw6VhX5qO
3e6qBIG0kQgkGngLgE0WBYtZRpEH18zMAnK/Yj0/gMDUA0ZlXrqqMKu2a6z1jE4LYaXliqFgr6+c
SNJVFqX50JVmeZSNRT+EzCcRQplrjrAlcDIa5WQW66hRSItOkzRVObP54Ae8ckuCi2iyS4SOep7R
1rXTEX+VzAIL17xZRqN/tEckjavIHSxQF5zF2wFkW9B6b92UJRipxrz8Khw3RhcZewfle2Qkyve8
RKtx9E3zLUXR93JQiX3b9zfkejPYzuwhYGDjowrtRdIi8bYGYyxZe7pPfq7nYJJVcSczizGWMFxG
WhyubeYe3jQeK2ih61Ton21/2IssIyZyIkjeJr58a7o8Xywc4y1QdO3KsCotW/ceMheyP6Ydz6lJ
2yljCjkUfg/UjPBX1UQvqHFIZyMwfGPqdN8RFRkfy94kEZM92lipmNhGlC+DFgYgNS48rvFrXHjG
QD4y0ZOFR6JzVmjaIVX0+bZeXLK+2S7Ltx1zOqFaQnMr7QABPEjOdp8PEmaiPznj7o+Pve/BNT/U
KiQCUfvDgMGPtETn/XgY7eY5hoWnF/uGDRRvpxyv+hi3KUI5zgl4edMLPXJMoibq4t0SOEOOgumc
equEx2IEf1ao/eQNghjO+1l0kx4dCordn4rcBX3EM8D7aUvjccBG0+asqdKDm0N4TISqdvvH38Av
lSEJfOgwuZLBeZyB3U9fgD06ZSxFsR8bDmEEeKCUrtiOKyQfJ81mrvPH1/sl6GhJJcdgg/4SyYll
/RwdSSRLldtuDsvWb1DrsUoAuWUuJdZZW770Gh6JvEs4D2IGv3nfdsj7NNwdRk9jmxiFxlyzcF7q
uRl3iunCnxR27/aun+4IWLbm4qgnwfOXolyotNZ82GX7hJ7tcRi78q22Gp4p2ctOh0Jnc9gGfcKD
lGRGfxlRxq0MZATXwuCgja/jhaNMdfRNPBOTSeWJTxz1WYF0/sTEIjhXdGHPuUvAGsiTVBDmGzkQ
JViVLUXhurFRjNzRZbZfLNeex1XA33a+Zni3U4TsdIWRtXhEMpN9et8VK8Z2PibhJcHwT36rX8ws
/FZ4YzDWua4DeOmnmyMeZJSxe+X73sWJ6yA5XfUqI6TNsj82gOzAtwiID1libp2WDFnwKN9YWa/q
v+KvgCELYGLV932sX+rsAFMOuVi8EYKniMH+8fbsJ1e6IjVSSJz0yh0trk+C9MU/WQZ+6VhwFRoV
pmsB6/O8nxsxDKHHyK3qdO/aHJ5ximhhJdDxNibYpZWbk9vK9CoFWsuh94+/Y/PX75gjirX0fxhV
LzKvHz/hZOQ2glqZ7Jn1xtG+sOvgrBHS8AkDrnPqaulM1wH2+Ufkn495MDVvGuKQTT+NDqjCGjvC
st62iGqKwbeIficw24YatOf8HZyzuuq+NMgP+wMjbgrX93f/t0b+TzXyi4Du3w+w/rvNibd+6b7v
VJOqwWt+a1T7Aah7JCd0QZhtLVL4f2oBkQkSrBu4CPvoYvtkbf6zUW25Sw8b+y1Bdr8D0P6lB2S8
xf9N0Otv6Ia/0qhewGzfN/HghPAXgzFMbOTG0jH/8bZs0sZE5DrYgEB9Pxwcbby0FYXEHCXqWMSw
f+d3DHCNUOQLUQne2SHLA4E5Z/QP6FkI9KEueCloIFzlhKdcZtI8711ktjxQACLXcWd7l6TA2zRl
Y3oPo6jY5QuruIxd41MtIh/0JThreozc7F3zGftStlfvwOM0k8CPO1SBr7qgrk2j2KXHQRb6Xdul
+TFY2MnRQlEeLHKQQaVf1c4i5CiiEhs9xzbqb3mo0pJjRam5FsV/TJ7pO6oZ48416azFThQ+SVdd
TJS95yrzVmlDcKHghwW/sJ+ndwz0yOawNT2qQGOhRBtBGuC7ym8M5Q5XkWncIyWgobXQpavGXkDT
jbDerGkCnLpwqP13JDVH1v6GhFRiizLP2hDZq7pVi2565xS6+CJR7G8tglCJ2oN3zZaZPzTvEGz1
zsNeyNhBByNbLrRsfeFm94Y5EPQJS7sfQDD1C187WEjbi+/sNs6hb1tT1l5ci6AnlKdoCUwK+Oad
160gd5cWWNqxItxbjMW4A7HNx8CcDzoC6jchTiBrgNB+0UCCk3Q1hRaQcBNYuB1plN1pgYBxIYl3
IMXLhS2u+dqhyD1o401NjMBIudc0sMjjgIinDgjOqXdtuSMtJzqQk1HeGO8g84Bs1GMyEay0seZs
YPmHeR5P0M892k8b2j/iSIEtGVfK5j7g3EsIqKtfsVmTazcsPPWot7tzNujFnV3bYldCQIEABwJq
76jCy1Z5YVm3M/S5K2IV5u2E4gvq58Jwr95x7vRgfM4o1nh2ZarfUO57R5AdkCWyhQY/kMB7iVy3
2E9qsE7uQo0vhZs+D76XfmwWpny10OXLhTOvFuK8ro3WyVwo9O3Co+9Rf9wT7hDA9OiKA4hhKtwI
xiuaNh+giTCfQSO4VzQa80Nq0KUFvmYDg6L820o7ca4L6MFmIu3VWNOO1kj3J0KNIfvgI2RZ1Igb
U0TeS2PJr06jykM8sW+XIMUPdRPZFGAIvSavMh8tO38FniDiUItt89nzq/sa6cVj14lpN+uVflsn
LqQPsH3akQOBjgiMM94lGTlUwXhwm5cuakGDwRkokCBaqC4iP0G/seBB5rR48FOMg5TYGBooh05Z
zI8ooZkd6MK5a98G2kTKRv+ZqdzYkoxh3LPJkf4l3SNYtl1VIbafXdJ7VymVzS2Ca3KDomLvYsI7
utFcHeyc4rkTtAwHFsvnvg7IAnLKCJgRsiCv6+k4VCr7IDrd/jqrpg4tCrpwTqZ8lQkn/0i0kHrw
KqHdCrOsSbITnr5qE1hlyDvFDbG0W1m4zQl1JCjmINg6fVZCQJf6FS17QOvFLfkoVOARPcHctYzb
TI+tPfkzeheSuTheKn1sX0mT5Z3Y+lrqytvVhlSbsTAGqmzP8j/23tSIlcCPmnL+n2rSNKb4ekYV
tdNUP+OwmBwvbEflBqGPaojgx2kD56bDUFQj9VkHwfgQAwSk65AHArtPvETBdMyzi6GcT7Wmmqup
ivSNYQDPM/PWJ18RbwSBux4d20YPA6r3EKDIU+5Lnfy/Tt/gMmng/+X154JB2Smqk+DWKX330HWO
wqxJUs0tSsp87XkV8irRvbiZByQY49eN3rllz4jf0i+jXyOAi0rY86ZfuJvSqoNH2h36hQ5r8tT6
dnou55HWau/u2RHnkMje8UJbNuVWktm5y7Ah91gozxyT2hv4Zs1VpsvmUYvS4oJTSGxqo4u3jAxR
HWF9pHnVWE+IDgks6fmUbeTTL1KZ+XX24gHSeSBebKuBnJ4Os/1xARQ/9LRpgdOneUAbJoh3w5zk
G1oeMtSMKLkxDFpxhKIu1s9G3ekUvwQgOfN6mnqx6ZTpn1CMEEWgiLW+trxMcqNhzwm0BQMhlkhn
QlWGXZWq/pAHs3gohmiXgmMATBLNN/lo2Rvmczrcvl7HWzxoFR7RWG3dph4vxhibR6Ih80+yMQHa
mC6sFvKdrwBJqlMXmWKPGkbVq7xBKJ+7brouK6l/LKI22rMyJRArTSoU17lhnKW9ghXUj6L3tW0Z
e921kVbFwaFfu0WG3d0Wk/QfUMgRpAcH6Y6kLTSqo0f6zTRp7tbCPnRpp+Zz1c3Tqz4PLP9DCwwP
AZtNj8iSBl0LihcSJk4OsTHknlctjTIC8aRTahSdAxKPklb7rY+XiL0/y2IwSxxEyNpuCpjthEPc
NnFT7GuaXZx6aZci7u1aCYwm8hvIliI/jEWCDk1J7ZyaKJb9qrwZl+Sy3hmendZBBYg0PSHpSw6f
8x7baZq86NHw5hXzs1+TUWPMOIVmCUDFaspDW3lYgpv0HtO4OIrE8+jc5eYjYJDqldJFPREd+eyP
FSDxF/y4uN6OIuZTDEfREDzb7/DXNbN7xVGL4ET4P7nubKDKY0ogaTE5q8WpMLybFpp3A0PnRm/D
u6uheHc4aNPidtBGjA/EJO2Gb16IxRaBEBWHhGAB5eyFbcJYDBQNTJvy6C+2im4xWHDIy09GPFXH
4d1+MTnNJ92L4uwmUklx8hLHwKkBiTXaEblfYOFg7DLjcIgXcwfhrp324DSRcjZGMkYo57Q0rw8N
6VnrStMhXMBr2o5u99R5sVy1CkyUjhOQ7HT7SWmm3MNNoa9X9gO8ukptAzAy4VAkx7S1zwNijnil
a7WzymN2Gc0b0eWZ6UM1Q+dJSF89soNod4mWxmeFACCMK2O64GxrLi2/5nHuaQwmqXyxqYyObbBk
JdjasDMqNZETshy3rNkcCOq02lMKoTba5p5LixyG7t6H4R7mjZ/uOjRQIS2z23JOunVGavdhtuP+
MEQR1oHSTI+9Hp9BndANR1wLG9QFEht7zafBQhrgK2fapc3I/IMu5QZkGFa7tKg3ElUR6KAEhmsf
iS4E+ejvB4yWq74wy52jR/qbPUTZFCKgSBX2eN8yvsBmcv0nIhIqr3slWb/JnYeowVveh2lTpITP
/13E/SeiI7R6CP7+oIq7J5Lka9d9/fo/7J3XctxItq6fCApkwt+Wr2LRG4m6QVCiBO9dAk9/vixJ
Z7c0Mz179vVER7RRNFkoIJG51vrdX9u4nz/1q48TH9A3elqxBZ//f3o48wMpBxbSJxg/zPF8Or9f
ei73A6pFsmFsadp0WZoe8auHs8nYg3TCIM4naA+Y/D+hI9qe9XsPp8vYQPNLTGFRNTNx+72H84Be
jXgCLzHGrBOIFfV7P26BWyjeYd/6gsgLT07nXs7Amh0yAtEpa+9FoXdoCibIoROiU2GLEjddY7tP
imnz1k1M2rfI7Zw1cMmWfk19KvBrgHINN+Mt4B09ytrM4SQ607ohKGjrhd77UNb9cbS6aI+pcbRx
wQjXAoLuekEAvZ9H0ySuDCI0E3PV7RBRMjODaEfUAhZxNhKbtxIG4HEgamFnJu5u6HDfNomqXI80
lbfktPuHck7yJ4jzkP7HzsZHAoeA6lMshmYvsRw+dWT3kRyCAucLlnk18dNFTdxsgZ/addXO/TPG
P/5ZpYv5MEyt3JS5dz8OIriGb9gAi0fR55zkbGrebDws3jDCWAafDVOz3aMALQ9TwpaCHuW+qisE
OZhc76B84c09jOK29IJTVGYbp1LZnUFGMeeWzBjWT/S6uAoS8dzgRYyJ+3ZqbHONS4N9DlLVHYdu
IczLWMTJhipwyruyRvzT4AKIKdymS83qunFjvFsa38ANc5qGJ9TtNjgz3ugRjIu9XYtixzTS4bd2
yz3ci+7aS4xwlQ3yyVWF+jpjqrDlzIjJ4cu6+yUDr5pmN9+5KI03aGZQZySp92WA91mX82eT2MC9
qK30MFCJ7ImTCV8Izat2RCq479gvZvP1MMv0OsJqBDY9IOtaqb7Y+kU+bhLCqIGu2nbXsOFvZuZ/
Wx/yns4jIRwVNsYXvy2n7xH4yI7GQ/nrJizAIMmzubdJ2c7Pc1o/ww1Pnyly5jeDMSZOdotjXhtV
NsIxgJVewXyLQa2p/+oIXb0rQwDCJfNPoemWt5YYq+t8Es8xmqAezxy7Ofg011BQCa7ysd28lZDB
r+wGkgHBhjaOc4kwCu8wGJzRu7bL9HyWKBBEDIOaTujtd2kpMbBbVGvtYrv2QS1xrF41lSwO80C/
UC4BZYi0sRpcw04gyRhRo+TUIR+8E3ikKLCGO8NwDgF+IMRkl81168q3Km+88NxYuYqvEGZ8dJPW
eyhQC+AsLoxjlwx2KPd5b6UYUY7BVAZfF5Keky2NwUL8huruukH6xVfC3EkIt0smEn4/PDvo3O5a
DOzbYUt//mSHXboFuhLbKC+DE2QbiQV52IEs17hXPtTKKChlE1TjB2rGrH2W+WRnauNgldPHGzCr
yjuhXfQ7A3NWaFHUvi73vRjrZRe6aYkeH3zRfF3iZurXJnL1m2b2Cu8jXQLxndvOmcV9SThN+E5d
z7GJKgaaREDGhm3YW3OoHlm5DvLGACHlKmhR96+xJmCWbvZB+sWDZGAc/HLECdypclAGID5w/nFo
GedS9wz29RQVsLLn2nnLII2zUkwstI8i7k1k7M2k7vCqt99nG7eSPc5N2EjSj3n4MxgJeSQIksJg
WzoZH4neocUiVZkQM/CuLUj5y4ELzKlO9ux9fGKf4ZYJ/ajD+hHYKAViJly4uvWwbalcIkqb2Oqv
MlgR5qaqRnQHnvKiLVIL91aNrto59sR/ElKYrlqHe7x2RTg/5ZMvr0gC6lqyZlr6NSKVp32K48U1
iWjNMUsC3nvlhBsHEQ/wObDkfhCSbtwb/X0Vt9ldKXOy4rE+XrXQ9s6KpPGrsK49PLB7G/YM3EVt
D0mpuRlIFEQv6MqT77WM4ktS5HG2Z/+K3GTbRpVl7IgPNR+9nA7GlSj0ST10jJVrlOUNHtvVgz96
7g2mV+MrjtxyXgGRXqHfJRivaRF/6E4B2JOmYbk0EIXuJRqaCs4oPamy3d2kO47k0nxI3YfA8Qp3
CtXqs6O7FFv3K6buXEil624r3c3kxmyextIMv5JR6tyBoWw6z42QtabhAd6T+SnzRLLpisB/HRG3
gXHo3gncXV15jKCubdDmFR0eyevTnH6OwRFPju7AbFoxfCDslbq0Z70VI7xKddeW6v7NDVJstDJy
HvOyfl5I6zvO7khx2pbLHpMImsBUIPFfOgxWJ90jMvelXWx155hYbPHwOUFAW4vYV91hKt1rSt11
RpL+E5PPCcIBPamtu1OXL4CWOaNlRSgaszXSx1qXlnbU3S2+Jv218BbxbRxkxcyCLjgToTi4ujMm
mbHewpCLNogNol2a1PWWgW9+k+muetD9Nf1ce4eyPDijkSqZl5TpOYsVzAcrHm+yylnWjszdQ07j
3ugOfta9fKi7+jAUAb+kc6kEdNM/6P6/0pOATmEDS/gg8wFHTwoC6bZvPsODRqe0Wmrp79vLaMHW
U4Yi6AKshZk8CD2DmAh3WNWqMGmYK/MYm9HHUM8sRInyMS89T1u9M9G4DDdMxhxKzzumuGquFX4s
OLfrcQinf7NRQFkbW8SMS5Tonw059CR/dhE9vQ3bMNATlu4ybAGpx28QyyW4BpEEJCJj0nNXZuaK
iN9mTj6NLi91O/abKkycN6l8ago7JqPeM1N2ghbvewRuozvH3qPVpn7EkYc7YRQ/de5cJ/f/re//
V/U9cD5o279GaR4vEXrrN4JXkt8NjTQTgB/9WeR7/geH//agNOt6XTcNP30bfOsDQLHWFfx/f4Zf
Zb7zAWmC4MCyQGmpkCm+f5X5pGzbuIyC7vzSL/0nUM1FNfBXxJqEIixLMZJHD2UJHFB/L/MHljeQ
clIdFE4C0zaIM2vCbygJ9jGuRDu3pNYgtSH174PEol6RSZncTC4cU4YlPkQt2CRPaZhYHxF0z3eV
K8vHkTHE58AW6q5eLHjj3rQ4B3Yi1KpAtc5VYkCX8DI0BesJM6Vig2tEii0C2JR1xko9vsEjEGIv
iafWaViavNk2mKgsVHbzJNaUmhiML/g8fO8KhMlU/rO9y4zOvo1JnrjL4tBeG5Uaja3ZwAjEvJkc
FCwyyhQTnljGxCR1NdPu2b2WcJew7JR4QA+FZWHo51vHQNGkbFXOUWMWXNSmKcL+G58iCM+xmaaj
VCg7SKJQxWN+cQ7zeHasI2kpbouLQl9l2wRXwgNjrsADeTCL7wkP/OCEjsI02+FAFksSvi+uA6eP
sV73sV4MnBxCruwjYqLuI8O27CHITMWoJYlvpyEsn+rOr277rh3nK9WoyEEXK5mhk3dGdZoXuQgx
5gGZWC1x7d+rjOtq3JobScIvOXumlZAqbKdKk+qW+rOIfP8uzCs2J7W0ptiEgWfjNZ9PFUP9ols5
CzyjGkJcJprgzulibYnBKXPouH870ILgjI0cAs84ns4x85idikdAscQpq0chGv/esFktEJSLdTD7
sAlhWa6LsBVPEPjsY4J9ACHssG/V4FW3WduMxuOiidyul9KtdJxvTZ4N9iYhv6ADNCx6vrOwdlaZ
NF8maMqvYCDyI5aZuJQHSwPLmRgMxHFG4W/bPu61Qdcc3Cu81pl528GjbJPoXlkLaUiBwpRh7YzW
Z2o0tmpWniM3fWxMbz5VPqUYp1VdW160w7kJa3KFMxeMbpKijwPNCWObcDDOMjTGaT0R9rO1TOWX
5DriQ9kfoTk5pA5N9fBAGpCDpttSwV0NFwPKR+u6z0yj7OsYrfQUrbHYRzPtpwhjUeaLdrH2kZpB
s1Yw8aaaKGVuRHuYiV33X5ux0gFQATYgce1aIc9H5zohMByaaet7vr+LWsHo6hBWrdGferceGME3
zZx8lHUX9Ce8YRzMQVg+n2jrjUeMBDrc+8NrrygQD49995EW+oZU4ujMwD8JvqYEJYySoosQYeMU
FSblrCdz89mxCD1KFiBJEzPubdjO2c7kcFr1lpkfmyWaXpKeJs0I4uqaTKtm29XEWg4Cow9i7ghQ
SaXwyWWKpxcsKiP3wOttPJWRFe6rtoWINzhWUZOahelWkspm42ZwKtHWd9G7U3INB0aGxPNRmAwb
nJPUleGb6ZHKwdnMQflQLf65xzaB+DHRIcev1GlK0mHrEXO4tXvoWU2l9pi/G2QSstMw4qZbXPbK
F+l+TnBYR2Dg3eDL8Uh1GW0YVe4pXZ0X0bZk0QzkSyzzUN1OvvkgLAvXz3bhsXV6VqBB7THHdMCv
XWSCJVnFqVNemWAb39LZuzEXGb42bTYd1NTkj6U7+rfpWHUYoeiowbwb78QQWrsGPcVqSuJ5b2NM
nDT+vM9tbETjGBAPFgi0OYOfwhAqg0TUVvUm85fXKsRFApXjLdmP1yisCPVEG77OrKrFp4s4j9Q1
zGsk/tOt22GHggv/FzJnwMkS4W+TcA53VdvTdIZOt66EbA5LVZFUMY7GKUVhCqF+BiX1os869mcT
CWIsMm+GDR8M1SonkvLjlDbTwSyi/jmlAmRhTMY+atX3QfPbocXO276FOjwKGX62MgdZhApj+0h+
EjIwAxe+4+CSqHOwCvgsJYSnXRDgCrOClZ7sQensE5OQfK0MmMJDHQf7ZNGaD21lh+gB3fnoLt4N
DADiOkccQtKt3yQ9yvImfAkah1cWbG/L2RvfUJWBQFRZBS5AYOen2ssLgn/AEcNE+ruiQzFRLSNC
hSk0P4LjGlCwBvwMpnK5wVQHfUEzQUW3Ck2KHsrrzlXGLcTLFy9qKClF0GAT0JGjhOekUKtBgU+e
HChR5yAr/ACirtOs8z4ZvHUmrYpoPCYCMNmxiXBAedcjUj2IvLiW4s0PhcEgdWLv4b6990AzTngm
EJ9V44PQYKH00tdmh9dNR4JqMmD8YVrtgxum1T1VsXlDn19u/J47PeQsA3vamUp2a0UNi8dtG+oJ
mEHsgZd+s/Df+TYUcHvd2CogLffhBNfeducTRXJAtOzcOBvt4f9cxcP4QMK9/678IdrWOP+em1B+
NoLhe8Lc7hPSbuihcwn13XaeS3ik17xTGXTXbAR/Yp9b5iZ8jlob1Cf9DBn2K029s18qsnaXEBiD
gI5PMzG+mz6vJEBh+9YUebYaLfNIO0Esn5D1N0aQ4yrDaW6DBis9jMg4qrUEztwubijuckZH8ASn
7L4ULvA6cWDFwgADFiqIN87hSb+e4nYChxPFchPNfbiti+59SOMn+BiUUtQXyWKJ1WSNOUAZYzQn
NDHqoMPoT5nT6GKm8de93WJuxSm3jcsweZNZ9mQwU2Ro05i0gl5yqBLf+9aK9oER3/ewaKCOJg0g
n/da5pg0N06PyDszvVNAU3gG9sN7yWpeCb2B/hwMp6nMmMLF9FuYSJI2EY3WIVVzcbTG+ujMTLFS
Vzwn05ydc9Y8Dg4uWgd03HuZMgqozXTfjnl9qnr1aINf7ASd2SofnTWKleW9Rz+/7i1mJqGPs22C
PwMyw8KaN6TWj7i/VKTell2xU0NVELvuf8U87hMzq/DVbBzrFrFdjs+Oc98IGMDS+Qp7WpCyM3Tb
Ok7qq7ocq6uhkd+8YlpTF7x3DHZjbK3ymj6smw5+zSCxs5lGJg0k+tF34z0Vi/eA/DDCXX9Kd2Re
qFtZeuFdG1anlode5e0+wWwG4oe9drAEJILXj4hjUXLTilTcWHX6rLLafdDjnD1Bug6O0rKsHgYG
DesUlrE3unw72OI2R/rZoJ/cdO7y0qfJXhebjShv4X/Dcp8Crbr/jtj80OD3uYoN8zaculuNvOdx
TzpK50EMKD63eVACOKqnqRvuatHj/lNeU60la37xzHvPZHSeh4wacIhArHnNcQKLyRIkjiRcKTi/
Z/IY/bNbNOU6dtuVnD2HpLasWO5kW2ZX/238/leNn1bv/l3j9/GNQpdN4ffUL+vHj/1s+mD+fkD6
hp7QgSUCBw6q9i+3PlK/EAdbwDq6F/ylIsf2Ftd3qHn80E+B+c+Oz3ZoIB2hxbdw92yay/8E2OEj
/kLNQ2ENIxayKDYTmrkN9PR7v0c8VjPg7O3eF2POZg59YLjHzo5CmQqk+/yXG/NPCLj6l/1Pc3n5
MEwBEU6aEBX5upon+BcJauQo7Qnf2/exMdevpV3Jp5kE7Jcs6Zl6uqjbXiPTs9+CMW0P/4ePpp2F
oK/z5v/UESdGJlRfCfseQIiPpmgItuM8MY3xBq2C8xVzW/KpMJDqQtzm/w37+XdmvP7maMyloL9D
/w+a9wcxV1pJVJKrbd3n+DolcGxGYofMfljqU1Lpj1MFr/Lff2XJMv3jdvOhLBW0isIFOvzjdpfw
voYI0557h3gMIuZpZWXhLs3OA+t7qXvHP9sJ2ZCrQQxEusX90L+7NaVSjmGUtW7gFOxr/PHVoaOY
CLfLsthvEKxx6Aqd0RRXaMMQ4OHwTDXagQnhSZuXlvWDF/wvadu/yxh+3DvI1Aw4pAPsYv8xkvAn
H/agF8t76EyslSGnP8yHTO38TomnHI+pK6SJ3fvf373fnZ1/fmrA6+ExCYEz/scToxL2UuW00K3E
KJ5KIkaxHinj72aqmnsys9SDY9fiBu8mwmBnBGH/hkb+jy8mwg08CjywCNbNn+/KGAQlGXpK4CqE
JjXRL8wcDJiWjY24+fuvKv7JQrEEthRUKnzgP1DzwxlZr2kO4t5OAvVgEPib7XCgYroYWlb3TgCe
/Taarn47Tfr52pt4WQwmrIQEIjb++6v5Z18c/wd2Sxw00Db9sWolUS8BImTzfugbXhIbK8QKD+XC
HEm0zYL/w0uiEXfeS/7CTvUPbjIEKTMxrFEyGWZIW85xvqyZxVOGeGZ1VaCXonZCLNw0Cas8yFHy
FWOg9JFMlw3FFp2z4Y7qARozQ4TMxHOhzzDGRoyMrjIeUZDi7Mlb5mCKOp0CXOfz3d/fsoum4PeN
1cPr1QOcZwQWsGJ/31jTPAoHfw7EPYpus9ktHsrAy7pRfVG/XsST5Kqx783cwMJHIYkbVU6pMQfN
oZ4LcKUExnWON9eStxsRmt2735rq4e+v85/sgjijQG/AnJ365M/hoqHkMGL+Ju6ZJHFDLrdZ1G39
KsxQPDV5++9Wtj5Bf9sCtTs8/gAYigjEX2hPfr8xRR/J1Mzm7n6qrerK6QvnjTRF/TcLEcrFBbC1
XPT8YRLiUk5UAeUuLPTgMSEMuV5Z5dy/W9XISjfZAUyDlyDB/OVs6zVxuUUEwHF4AaQE5450oatZ
WFSIRAAd8VPW+WJD9aMU+9cb4uVU/uvz5rA2ec44X9gQ+/8hGGbxs8BriCa8Jz9vXuOZumBm7hnp
LYju3B/KMWYElXr4iG+kQxQgKBcOorsA0b7WjcLVX8+qxrwplePWLHpvN15yAWO3w7ishOJlrQBF
w2UD5SmAVRVPxnNt0LdDCEdCC4SkowYx7YfiRNIjb0bakUPIEaAjCVNtT+jX5T2epPGV3xXpGbu8
6mZMmZZtfNzihlUtc+ziZi8jrXrOv5pM1zY5dQDqOJxNSbRQY/w+OwxlT/0cl5uk5/zGBsEpSLK2
0vqOzHjwUXXJVISHZxKyTVYvNELPqF8GlIrTxgo97zEImthcNSkJpqtWjg1cZScispC01ZlIqF76
Xxojb1HQ09Jnh4V+GDb6MNjtUTIhM44hKQRnGQ0YE9RjeIJBGjAgG/Hk93C9be+NCQQAGWlfOgBN
EhJKQeR0DW25yNs1OFscbvwU3y7kiBy7GWvEo7BHulDNARkWMePfiyuFJ3om6qDwzlsX2JQJpc9u
QwnIRjzWnAJdMvNjs9fl8SZEX7n2MQIEMSTHwzv70OEHTmYRC4Itlx8xlzjtk3npWlVzJo2SJMxo
vsRiQhDzj3aUxDdjFvRffbTqkH5lTG5XQoBwgCKRsYRNrDnkSLzI6tfJNJdPovOTkxwxwvWpA76Q
zVkBqDfd3sMjYIcxV/UZVM35BHzrMK6o43cWivoWQUujX4+jcmMOPJ51HPZEhsBj3xTCG9csrMK0
QNNLpfzVDM628qv+3W5Md61opeonA+vy7Gos/Y4RT1nmQfHkjVAYYbnHSMq9Debx8BRXPdmEvov+
0wlCyT+FnKRTr0lwNQTcjdmYgRf8TAT1JyMeXYvLzdISiW8zF/7OIJUe5iIhLFWWcadLgIkrMwKW
Ybc37LeGdEJSTDE2mFdFFObPyuh4YpjPcCjMM9ncoxfomMmKvSKZWZVEsgkOUxshPwNp4dWvATwP
PMfEwkNN0gofBRMh/RRMLK8y6nj0GTMlHCWj+8HzcWlcZtd+C52J2XFiUq9ioctuVEzOmwqX4GWS
snvvFj0k01mVhs0+5NkFlm9tzNyh4Q31cdK2+PXMZbg4Og50b9CyXgbGi5tsLqqrrCTgoTEd/T9V
eXDue6gJQJReiGmkHRCjLkTPn0RM0zoIBxQ+GEbxB4vHfGznO9ycVnJSw0W0+D9agJcbuCZsMVj6
+GcGXsE58KDEyh+BmwY76mWPpIbzz6HDIeqlqA3CykdiFuhbqZkYT1036MRzfbXFMMCEwLlF3VWU
nZI5cDLfNZdaJMsJSLgtC0biUTSKG6J38Y5FcHo1o/RknLhgkyHT+WFIaDesPJVgVJLjuVf1tJl1
9UgYnPOGZJsvxSvJJ2Xx2L0nFYsh1f82tnMNkRWtxNHUCRcXm1lEqd17nXPaNkHUvOKQSvWrkm5+
uBQKS9aU80mlufsDt027nEfbcDGg8um7beUeHpueZaGcMMwbOBqYHFQhQHabZ9WZZcSzk/pqy6rh
4OkwLyAxXj2YqUkRXoG4bB2R1a/hkHOazxnw1TbUri9ut4CujRWa7GPTtVz5yM+MKyIuSaRojBYR
6aXAGXSpki1p//6j+bF06TOngbYecfCTWdtGRpiARz4RPBdikIjdcuw3VAVohzh2uMBawnFb4Tcy
pYzFRPgFxI4PLy+vkAidVO1GHPgogzh5yJSd7n176t7zoOMZIc3SARndexAJDmBGgOxtlW5VQImS
vZgFhQFQ5dHlSd+AsnlHvk51ZY2G+5DMwwwUEudc7Tgk7WGaOHF7vTwd5mU3ZpRyMiEs4jenI+Wq
7afzcF1PuOAeClQnVGkugaTkxYPzbTGJ5GJCBGir3s64Z73wgxc1Jt5TmmHYvu0xl9/DTWON5DG6
YRyJuadAYnz/yyaA+IcAp4RM4XUOY+bsahiwCXjDald/fDH1/hpQx2C+I+rXVFTYEkc8Vcr95tCE
Fk+V0TnpuBzk3IeJEjQok/CFMCl1p+bIfWv9nvfVJKJsK5PFcDcR5iPntu24kstKBJYS3dWUsAU4
CMDUVrQ5m48dNVF3F6hQTke/0g8oxQQp28kqbA5FC6Ui6RdFWCrtaMdcFB965BQaTpXQmx7Je3Te
rDQVT9Lw6QGClDbEBhN5mvDLxUhcajSUfT7ICbAO6lfyUajeG4Qod5dvyElEjdxp7W9btUwxdcO7
TEb9ugiLVzSiRU3Yus3VREv7NDT8YQW31dpiEYGfE2ltaID06rwcm/NisqLq3CCs14/57otTo4aW
vgEEI4tNOwx0MvqutfVIpE06iXxh2sflxC7fIktC+w2zGd7XMkbbmmO/9GAus4WdtrVYEEJzUCgH
zsZ7g49sspa2z+5IfgsO8jFLHsIbppUPcRK61nYaveYwJ6RNbp0AA6AHhZCgXZdQ2Za1gbfOm83Y
l9hovEJeSs3uynPkkBk4TrWFbDvlpwLtd7HNh1g2jwQCTiwRPLeL9aIPF/ApvfcpmRr7KhJs8pQi
kW7J7Z5+BdZLdXW5AT/2It24j6lkX9Abaxt5nDiXtRtGOmlX9XV7UF4yfwEVDO8v6xODhXAPCodf
JdLC7NobfJaIbw7twXay8RRHM5qeHwsC13z/e+2N2bgu2hGJWEokca7pb5HLLOWyKrDq4aXIQDZu
SN3kRW5KgfuJnjZknUGoHG4lggQIp2Qnmhd0l14jGUK0JJUtuO7yhYypYPUhB8zXLQ7N3X6mEGox
1ZdYLdl8BZaceHJiAKGNyCPeLA+zjQfpwaLYVTWLZkhRAiEHE7f4opEgjRsf3BrMu4d1P7FpX3ZA
O+uxqwYb42b3IZl6WPim3CULTwqGQRxAOIVE1kwUztizKVRRO4a7xvADtqtBX2069LxmVjPzuVE9
q4ditlt3VdOqvQSksLxETsT3HubRZ3VLQjE2GJQqsWqphZbHUfiJOvTDWMa3QtNvj2RDiZsWSRs6
eb/nE6KkYrWbAnfEJ8QnFCGRkeGFommBJZRLvq+H3Tb4v/c4+Kq4hev1NTZCY50FaXdw8gY+NO5n
V8Q2pd8jC3qwJxn/WzhSZdjOWLzAiuMRphYn0pxMy7pn5BlQocwu+pSZ+5zUPNDKmRZFJEdq7czS
B+1Df9mv4hEZICSv9NqyOyHWnJrFkc5eIVOD3bvO67q8Diur+h4gXyKYQ2I5BDzNCms72ftbpbre
PDV68z+lYcQgEhMqaqrBruhgcih4RiWZwjBlG6AAhJPxGKWSx9MWNX9vAsFNwl1G3TEBJCPHAniD
C8W+1IzUOIUu6ZrYVw9ZBIBCUJexBhrnndGNcpazy05WwKsaxNpS6OKIFC4ewyZZUR/gjMuVqsth
EkLLe12A3bNvFTUmp0tQB1t0ttZRwAF8Cf2QFXRpDCMzKusT5g41W17PnlbhShPiuK/aA5ZcwTnR
9jY6t/4mUmjyhdFrYytcdVwLNgQ9GM8VzyfOTxg5rNYiYrda3EQ+jdpL6bJvBmnG5ohs0tpefH9l
ruvNOgz8c9ESqbsJa8ZXZIfVr1mOwUXVs++1Da9Qn7N4ktAAKawI3oj0zrwg1mnW9HbxQTqY+9uj
a3ZXTj3wxvWaA+1kkDwuvnIQ/ZiRIHc+Flnp20fPW0zvSMOm+kNHf4MqamgJ3+qGXY5zn0+v0pML
li3iyfcFIzsnYFdizsMt8VKDYyMMJZ1E4XKwuOPsPsVMrDdL41nH2lG8D0ukt4NLyezAoHEjqfAm
g523i7LC87fu3Msdnxw/wT5Wz6RtLOfYnpPneiD6o+MNYXem21mwfJODB1GnMDGEt2vjrr0kylNO
ky6PNFodZOQYX4fact7TYFi+5VSV37FM7ii3pzxaUVcRfIHmk9w3oupzHVoP6Yv8elQ+ZNk3TZlC
HahUc3IsldwkHprYKHWTj0XdR48uNb5aDwUs6KxzzD1cmPmGyMXwGYer7GvVzPwmhG1Jt06Inoju
ltKgY83NCLoTNkMt1N1gdF8v05n/+i/8G/8FnL70dPdfU/uuk69xEr2Vf1Xu/Pyhn/iOLz/YQiK1
AdQIYI7pLMKf+E5gfrCZPAXYEmDR4Ngug+ZfII//gQISg3E3QFPDvJOr+AXyIAUKHNPyAJ88IBrk
QP8BrU/8PkKHUgyVz0JUhFuradvmn2biDWEAfZN34qqsbY08jBBE1aF1MGoMY7N0C3Rl9IHnVDOH
sBwrGbGTUFrjixBwrHvJWEqBriK1sKdyUgBK2EI2EoarSDI8gdFPhhj2Ox2n9F/u9D+BjH4fGXLl
zAq19sgzfYli488r9zucv0NYP1eX+lHoDsnBJus8j555MxkzO/DffyCCqt9mhvojmaNqzyR8lV2e
5h8TYSPJrdpASn/lusG56hmrQXEB4YMNTxGNE0FjYOfdAlbBuAoaXmR79OxD4GL8snOiWFQ4nycc
+AvBFAwRsGtY9lJPg/2SZm9blYzxY4vuNpdMfPZ2WFZXaafbHzw1mSeILKR8aNqGcxCVH/t5NBFw
+GPMnC/4B0ixOG99WdOppKh00PphBxltUQ1p0zcS4uRqgsvvr12eCOZm7MLDLuyM+XrWx0crLBbB
ZNHCtBZd1mwbFDNLT9/U+vhIrr2I4eJ2SgLNTNRXbsbE4W2QX8knFN66QvOITF51bdq8XqrsCCaP
VpskPpWQQ+kpx4kD1a1kE99Cy+aKLpxITKdi9dw2TozqvDE41CWBr92VrGxP3uC3TuKu681u/Ula
xOOe+pa23Is6qlxDes74sKCDejKsXKqPtS+U8dmSPXcuIYaT0Ri2edWxrXWHMrYoUNcEOfDRea1r
KfhBXJ1MR0pOtTQ0DYaZpvFdCBHMXVX0xDH0GovvDxvGeUsnPSOZ3eBlvGg9gklAekG9cx/DklnW
tODcpB9jHtfGavxTPGE9dbDhdyJMqjImF84FXwM5oHxTTt8sjzOqDkgzgKPiKlowHT1dTnRPd4oB
rQbPT4+qgwZHeRhxvaHz6MfpOiau7B4mG0liGJSqgxXZwt+ASoh+27UzL2FO9C2VhutN3qYaJWS2
UCflOo1I6eHU/MSss7/B/QdvvCINbZQRzlC9RWnvXM+0li8GlN+baazzO8vKojeJOeUBaM/26UlL
763E9P5jbQGAwQphycZYDdyN00jhHafaU4087mw+SeU6autw3L4YbtP19z/aVGf0WDZjq3sRmlO3
vTV75Vg7Yq2NElKIbvjooumyFgvXRtuQX3HM5dklVm1P32ca9/qVfy3S77WaQMQKuqjU1XOP6jI2
A+Mc1pRVRPhI/eTzzCCPFdsEnm0GrIGNrccckzvDy+WlJS9lVldTuOtMo+4+XeYq0HN5EYzF4wYn
spbu/lIcOhIGLVqfjvHSmFLAXoZHtuU0ByYHDFSsUs9zvWrgU350PoK3jTGPSrkvkKKoHwedQVRi
/NA+ZctiGC/G4C0NcsnWaO9mFXAl+Uwe9/NSgD88JzYRKQ+hRsJVYRBnEI7UmMuIfxekqIJ7iacf
91KZE2VREETciNrEHpsgs1zh2hTy9tSkJcB20Qs5UwYPrqLQajfuqF+KvrX5LWqy2EMvWHwywEXF
RMaP3U8q9wd5m4YBG4Uf4dfy1bMmcRO7vi5vc92ZGfQS6gBftE0/Q1maCCN3hgi4JPT77GPLDiEQ
6YWL095WRYkMmRLaQOnk5RFjKpkJfhNIRHrqGo9n3mv4J0VIoj76Q9hk3wi9J159heyMRhf4T8rb
gvNnwTNiwOnjGNLtF4itKtdEriEtqKFAivgrI/A2PycK6U+SRP5NaZnBJ2ccQmx0xaNHPum0FkU1
PM/VbGwzQghJ96u7tTVE8dHKgxDcICTqq0hG8D1LkHIXe4VzwHmToN/KRtKdYGOM1d/OxoAR6VJV
z6jZ87o61rVvvnTE262twvxsIHZa9SUcqWwu+1UST8o/iExGX/Iu9L4pOK2rEgXPbZ+752FqyQvL
8lbduxUcSscay23BIbXBdst68GFofhZ2jPCSzKVw7S2FszJ7r2W8AsvTq7MGQwRU90j5o/xZpvCM
ArPrdwshNyvmrWpdttGyxfS7vh3zBZ3//2PvzJbjNrZt+yv3B+BA37xWX0WyRBaphnpBSFsS+i6R
ABL4+jOyaJ8rUXvT4Xtf94MdClskqgEyV64155juOGyHKSgfWNbbzxS66ePolvdTYCpkYF2Prmnu
1MqE+7UfsyZ7pH1Tvp8qF0+PkHV9G7GBbcqiW06lEdEGdnD5Mu+sUZ8H0DOz0Wme2HTaT7VXtekm
X/p6B7Kl+Qj2RX+0CImJtvUQTfrBoM6MOByOumO1QbDX/8CSKDa0SVAgLoRqTKVtn72kD9xNCv9g
RkhHObDpmencdH3V7MOymzVl3GmOAdKuXeIxvI+bdm+i6toI3uOnvBDQP5U9+sca79a4natgOHfS
jR8j/Ih72vnFzjMif00i3xLu5tn3z0YquxsW7Plg1vV8nAwrOi6ymLZzLwReAQwR3TDnh7Tu/acx
G5dvuOvyG+bNy42oRVRu3q5Qfivm3IDJH7M/FiNYc6+d2B1WpzAv2/h07eMU9C/X5qS77q7BJIEu
b3MT85T/jYBGVz3/d+Soq6IACQYWFJ9KF++Yrpp+0u648YIlGLLJiVQwWtFuxsLQIroO/9H4/+U6
+MR9ymXbYYjwqvoa08Yf+iiJMSfrCiMwBWt2jWbHU/pk/fZH+et4+OViAch9Pk6mstFr9ZPFM2wk
FIGnaze/aZii9DqfwcjIzHn7Ur8XsjAqQbRQi5s6N0j//58+vy6JgtZQpn9y/BmGE3CyvTdFJSRW
Wl19APn0H18PmZGN9Ccyfdd7LQmwwobHtqzAWoBX+vCyBdUpUaSQdHqqkZdZ4tvX/FXfpT9O3lxo
hmwqLl/e62J9rhJXRkK6J+EDJSKaW4+IWFDZgWsF1RYsKz/FuI9pNH24nO3j7Rfw+00KiN3jczbR
Q9i/CQxISO5MVRb+aXiZBtAdVhZ9nv+HqwSkx9PN9GxOJr9+lSUtdOS7vX9KJDxZ2v3IrsP57+Ch
/+69cKDEp85AmQfv1VV86aB0NngvEbjvjZ+hnL1mKL79Xv7NbQkU0DGdkNMOx81XAomig87f0q87
2TFN+QwwFQ6Fqy7uOtCQrRqXvznS/b5+saazmvC2XIc/vXpjdTbGM8grl75T7H+yhjA5LeZIKTKU
8FrpKtJneplfvf1Wf3/YQ0KJHcCYpkNa7uu3GoFbNpfWs0/FwNMdN6yTUk9Al5wJ5duX+jdvkZsD
nSE1OOkhrxfLoJwEl6rskxJ4neaKftdCEt1z6WoAsT7BKX3XvH3Rf/f+kIKEiDk9hKavhVMjVmUH
NYR1AicGc1eHhJUmuDQOOnypb1/rleJIP+pIU8nmct0AvdHvT1oK9t5kPYGW30chjrIKc5MXmOWl
HRdxbnKyU4DLMmNVeiYHe33uz4gvVLwDAutyuGgAxifMrq20p60ZLjX5C2Hhw7t7+6X+fodHJq0P
nVdDgoz1WuBVZ97E3D/mDmc464B3zBi8aXvMasxdLYiPKOvfvqT1+7MbIXCirnQY3mgN368rRFLS
L0F/wC0OQkNsVajH71iRJKoqNBTYtGJ9v+eZde6GsnseR2+xNo5W36EgQYfVJfgcd1RJ+FZmi1Hg
2y/w330mOrkq5GHgu7NfPfVmR/A22DTvVC0hRbfp5bj/MN/1JU661dSR1Pj2BX+7N334VTwNtHK4
RaHV/PqBdBkYA0PMy2l06T/3Zs4469qvZmfnNP7PL0bfyAE0HLHUvBZ9kaYRmQkigpNKmDPkWjRo
9iGnHM9sOSW9fbHfvmreGXNhurt4uVjOXtVFVWFYbR+bM7hAj4NlkknuLB5ETolvX+iVnJdHjjgi
XxcPSMvZ0l9XRqWTZspHe0kFIdL+/mWOZdBWL97HBlKBmzYf6YS4CfK0dEoBr5dt4IhVp4ekQEj0
sLKgT2BMHJbWvbUwyNDzj6uoLaLrxUyn1N2PqSs4HE/Qw+9l3UQ4Od5+J7/fDGiSAdiiMsYN+Fsp
lNVz2AZV35+uw44JAulNRWrCPjHRQ719qd9udB+EAB9cgPhaw5Ne3XcyMW05qlSchNYQhMxPGQlp
2YRhMw1za/W3/UO9e/1UJ6PGYz20efSDEMnhb99SvVSO1QnPPfmdcr8D5h1PwmXqe22I+EFPV6db
Su99o5T9Nw+Z/foWQdsEdtrHuO2ZTPjYA359zNySjAmiTvITOEF8IBtYFn7B4NRfBodgckVUsm8V
BfmyTU++7XUwXzsiyQ62BN+4umpkzKGii7gUul/TiUAfLMC9LWh9uI9E5ff5fuD33wcgE2GYNNhl
DhGRMCQFFKFD/G/eE/Ogb6/SYDPYw7Gz2tOLfsb2e3XvTYrWWB8X9P2AKFILwjsDWBMmpADceabm
zZlWUT1MdBvOwpfGXrmZf9/MlkHWbFCj7xplvaxMZsbmLW1p6Dd94A1AXVzRIr918U5DDlmmTTN3
CwfoJTtNYWat3bH0BvQeVtphvxm6DEkouJZxar4AhNWpdiViumU9tFZpfZtEiAwnN3KelwilEM3Q
OSnS+3FW/DkwOuKEsDzR9I5EFKcHfyw4FdXdwv+9Dq6uxecI/Eiz6nRd07UISNMaac0PuuXZtC6s
RHBwn4WKimMSGgokDna+e3y1yJ6LpBvlQ0/+SrUh0YWnu7GqtsDDSqIIGgdpdTvGTsw1teyY6XtT
XILWQrJNDMFChzf3lu+OX6PdEZ2lW1FTydeszIwfvKphvYmX+9gC/kIGZOfu7Z86oRaXLRm+Epm9
3xKEu6EPQueKcFsa4SGwYWdLfhS/EXduTCjP5NTHTuWD8aiajEt3xcKuFZm1SwsnLZ3efldPoycv
VmagGS24XVLgp2hB14hAISRe1WDjKHqgvgPys/XS1sxer6Nib0m4g+p65CBhB1MWIL+NrekIaYlU
Y6ksEk0aUdLTClvoVntAxvzZziK6jMlgKvFk1R56pRDfeHFXp6Fvn41MsDdc6wB69tx9S4IR54Ca
gL6Z5QfODPQZs1dHt61RPxgbxvch4KP7lxacVw68GCfFgeDmtvcli9MU4+jQwzd4eazAQwHw0M8M
osEc4JiXafUCOKInC19lRqJdRm/elkgv1sL3uIu60OdkhrKIz9Xudc/cyfvhK+Fw07i7Zru+jGas
UCsCHV1IXJlAYYNpprJy3YkVtOdXrZ4XK4tpK3mlbH+BP9BkTOldgdYOmEeAU85UvmtI/OhviHrh
Ma1ag0lDObt8sG48us4uj+wke8AxyguxTHonu7a0+0u9ALb5jCXDMUYaPV5RXMImUsMdAGRLU7lr
dz2IOJu/o8jkliWvz3axTLSIldKZ2tjh+ZuCiv2YMUDarFLaFdwrLtMcEFWudIKPFOYFxDVPSIQc
qzIbScFmQExuxpol3MtPpdAApLmkKYl/sV5CWhIEDp0q01S02uiQy5AGGag08FLXPeW/c9K/mZNa
L92Y/zwn3X9v2Cq+/Dwm/fNn/hqTmn9QurCWBKa2mrkOm+df8BPvD4wuFIacC4lBtPRx988xqUP9
8BftxASRog9UnIc5gDO6+wdTUfovr/ZqGmiw8Zmz+hY1Kfvlr9tlZBO+i+K0PDhh8jzhF17Jvmig
TZifasN/FABEa3PoPoWV9WmeuNOGYN71akSRjt5gMTr76GDHPvZltNDInbxjRGzfXsxmu2F3ACo8
RuLHHI/+pgHKsUHcat4aSdl+5gRnXgx7tve0Z4eNU6K4acMs28VGrXPGggsc+/B+WjKc+7K6qYkK
4rexdeEVBplg2NB2J1ecTAmdYKzekaDkrVqJLTov1ZFVdHnwGGkQpzMFrLAw/FgOC6QdKj7C7Whp
FloP0+J4+14mH323ypgRTeWexzK9k+wPNzkoOcTJdXZvMUXcegxz7ukgbN2s/DBARB3gKVHD+2A8
gvFLAzsP1/U4bQSY0q8ZqgX2dqAFTrQ0CBM7f+/BtN4KVwT7qZ779eSWZJ84zjeZK2eHdCneZIXv
Agwcvti0INaGHE85VvhdlbEq5gsH5gVV0pZvdTWlQX2pun4ny3m3NMa7eM7L7WB06tA6ES3eoLEu
ER6DT3L02o/emO/gmT0slqwuBb2W26wMxbDKiUfCYTuUd6J1kmlrhxAgO5zTn4alyR4Kh4ag0xty
7Th4d6AMjOKxc4z40XYtAliKeYEKVXmMhQCR3cZpm53hA02f4oiDLXoA1KOVUwC6bQa2siagMB9R
oWA1d48c/MKHQEeo1lTdyaq0R+8gnbB9DiAj+tq+UX6oGUTeoIqK9ibKnrNbI7JZLZYWUSVmK24p
gMJNmzkWH15kDxaEv46MWbslLavX8Y5LY9anzlgGIubCOugAnRcw7Kymys4m8v2bGe3Azp6C/HNg
o6ndXFPxPBvNaW6XzWPIJr9VVQbApWhwSkP6uXH1AJ6jVf65bcnNXaFrJ1s7Q9qzq0jHexFskq+U
nQdZJJRZiau2fdbz/U0MqByppZxeRiamAO31pTOd8sOczeZXgbLtaDjOkK+TXvKpioa/g7rsng+Q
hEE1U4ZG9HOfxsYjwE/yK1GEzcPGrDmssFuVH7whnouDR65gvmI+O18IjeA1Vg3y0wL6JCkonl+s
nZnvgWAGfqElFRSSUhBKN4/ERl09UynP3z4j0xd8uQKADnWH/R7zavmBaB6CnDoy17NuIQ1vcNrv
nqKaiIeG0Yp+ZXmct+FuJAUd1Y5tBw/JokM5PQGQxonT8AGNJB4iQ1Y/yirF0eDVw1Ofu9MaZRGh
pJl+49KpiNYdPPk+UBV/sYxz++iNLCIbyux5a0Y9WW2Tm3++3mkYULga/D2yF6nVwCopfF70cUCR
tMjpSOzMGUiDT/rgRpP9caqRYW5l5QYPoKzdY6PlrBaZ5oTtSXuN4QVRA/U7q95AWqpRaceCHU/t
rpwq+e0aZ1Wbjf8utPz5hlgY+xJz3rhMnVFtU+5IuBmRB/jJ1qFTXkW2TB0rftEYckWwIBQbSWo8
XsOXFj9vHuFxg9QoJd4F/W0hM4XNmMyUOX0R13JtyTFcN9rzPqPeuLWYUMUr/2qK9xN+/TDNCWW/
4q5f+FcWhs+hcOe1fXXV58u5r/G7dPM9jucnklab1eg1n+sMIF/lY6MK72w5vAO/c5+OJrgpiUg8
Fz9o099EToO3ATxQbQcX1UMcGtM9caIfEgEKwNNQAF/jAdrYgyRhrOx2btahRghI9jHi7JwGVl9m
+RcX1kCvoQM+A81NoUEEfgCSwAoom7JqPmeolSeVb3roBY7GGKC8U+8stL+7sElmOKoaekCln4Os
HN3t3BbQrFpafqPGJMgrMcGAnVAnRAjCUug0VKHTeIV8AbRQa+SCA3tBwGCoYTHg4iIBcBycd3DJ
42cDYkMPuQHfGgx+DXMox1IS8ADgwdCoB453TDRt5m7rlhPH44Dlbz1qPEQFJ4JReQ0pCnREC0Oi
zof2FAXF3tF4Cc9b+II1ckJ1ZIPlGkMB6e69r49GQQRlUqMqTI7XB44lxcYMh3arNNLChG3RasiF
0TTPncZeqLrh6KdRGEJDMdCp4gAb4UxYpAoakDMGayYapb20GqmRabiGS2Prc+BDhOAM/CTR2n6B
Nw+MIx8ZFWtAB5jsfhVraIdL+AdmsmVhPdBQj4RIDQs1LqgPAnRt4j47CCCpRoFoIeyZHgN8EOfK
Cqmv3JBaI0SW0a5vG6gipcaLcFvhMdTIEUfDR6Yrh6QajPyAAQdiIOzGVW8BLOk5p2yXyj4iyipW
Ttt+oTdOYkTYo2S3xk+mRp+YGoISaRyKAReFVsQz6M+9qYEpk0anIOIYicecinWjwSoCwgrkMxPl
NdivXONXcEP0a4bLG4kD+XbSjBaKhPAbWULjJdAEl0KzXJpAY116TXiZrrCXEfKtWiOFeJ/rKGBX
E2EYaOffpRDlKRJVoK1MMSoUY9yxp0+7oudnkwqR6gJtBplS84BeTW2StKOy0m6xqRXhuR3b6XNt
zuXnScNtfI258TTwRmj0DTYGKDjVlYiTajgOAnk4Ob5G5oxXek5/JemkGqpja7xOiPHI5JFIPiBi
Mt75Fja/Al1yx5cINDLW0J6xyIfbwBMud0wdo+3sGN+v3GWCDwzG5NyEVnByNRYo1oCg+AUVBDQI
fRP8oOXKEpJRbZxlEnpHKoVib5lNt81UGZPQ4TXuNgVxVFcIGCyNPppENh3A/3cffXI+OUKBSEIK
lK6nYOo3htuiiw2WY6GRSpWGK5kas9Rq4FKj0UuthjDlVxyTBjPFGtGEVecrvsAQSRb4pgL7+p3Q
SCem4cCdNOZp0MAnaoY71eT04OEu2QmJHHCh8ishKq9HwElTJxAWA5DKNEqqcoFKNaJwIe4sd4Dn
YPRrsz9mAWfnaRzVosFUhUZUNcxS3s0aW9XlmtTiFMazI6OzpeFWU0D0QodCdxdp8tWgGVgGSXgr
IbJsM2hClu6vAnQxL+ygDXhrHBYtQW2r3py8D06r9qh+kk3vIKGCFnBWmsQlwxAmV23taZSThmLR
Hxmb5Hun5r2jSV5j15TbUdO9lKnUKUPoRSQ07K+pi2+zpLu4sedtCHzIj/Piq5s4D9NIbnIjJeXG
dxaIe6yu1k2A0Dkbt3mbkgC7L6opTx4cP+82PML9lGjzqztiHDCMhC0h6cCPF/Sg52vDZVZH2IGI
kT1KlWKdJ1XhoR3Ix40KWztHNFNgEVuxb5NeWJEQAogiGdP5X2kRTqO7gujW2CTvVh9V5T4YZjTu
qpoMT8Imp0cCxRe6Ukt/TnIPXPbouXfSWz51i5NtF5A2WdQYRAtJCYiptjclUNh3XdB6X3tA1+vc
rpevVm/Ju6lCeZdZ43eRzPZ28uzxLhxHZxMw4AJ1x+ln5dF1jpBh3E6B310SSpWtHQ/OZjaCzwhP
Y4xzQ/5lksmMbFm4sH5JPKiMjK54bpqkI/TksY6ZWsdtiIElZtSjJCEsZhg9RVqlQurXDfqfaYVo
/ltga4ZdV4kzLct12bj/Suk+bOhwRqc5Wfx6m1u66MeYIr+a7iS/BYWX307IT6jje/eAucE7ijx6
NMchwgFMLWPoJPTiuCwxhERoFjMADEEyD+iTj6Uwy7s+rf7FATSptggXh5acxsW7oTNKrGSd/qur
KnZ9o6u+BaOv1yziyncDA82dsEzxTPniYzPEAiZjUmaogS5OlnvvnHxJeqyopXMy3YjUoHnhSRtq
AHckh9x0rVPfLuWIa7ebZfmuqDs4bRjS0q9115vYYvOMCGeLkQL7oAggl2VM91dTGYXfwsRk4RjR
ulyyIQk/ShHQ1neq+uuSNoS9jLHjYiqEFl+vB3Oqn2qKfoxhS0jeDinHkF7UNrQW4ItImNqJQxbp
XsU5I6/xGXWqtcF4R1aYRzbgWsAebDABNdxCCUVJ3qDWgyEVySekHBoRIpuuxgUMuBg32YwVEhw5
5N1eDivR9eOPtK+qQ+DI7CA6OmXKqL8XCiVoP8dwxp3+thADwbqJCC+o88f7JJXtxcmjZVNMHdUt
CZIrL2mAOcZOtsmjMD7xwt5z8MO3BVFwRyBbeCx9IxEvQ4v/dn3+pusDgNp/k390/j79n2f2gJ/b
Pn/+0J9tn8D6I/QsG9Dk/4rZ/2r7BNEfAE5sYguhGKBl+1kd7/0BtEGPlmkHOaEfMFn7Sx2Pph7p
kwdSCTIKGYX/SB3/ahwF6oXJJKgRJqEkHoLl/bULZI1+N5pm0hxH+pUQC+uER5Zq7rwARf9ng9fr
tcKIaipAbUTEop4e/aQCGtGaMv23atxRqCmXESlQPmATu0IjOu0Mfnv+9XoapYe8JvaagHE02ofX
8y9hODbWE5PrVVocPJkt05ZcgRWQCn1ALbV70bnaOLUw/O2LB6/aa1ctDvp55qNQdGj4/fpmsTSz
x/SiPi5IVb9VZcUJurRGjm8an3N1r8e2+Xdv+dXIT3/E0LHQGuqRcxjo2+bnj1j2MhdTGBC3VFnA
f4GufUPwrRsHuuP/z2eMmAQsblIux92Li+O1sis3DdXavYgOGO6wsYc6/i7Vh9jQQZ1O8+/Fp/Mf
8R+v3Rxg8j0sHPghSGTRgjI9kv7pJpp7y1ySWI0HsjQIdRj8mOnKchW0h5Or/ZQDwoKwxMURzIV1
IRix/lC3jI7hxBUL2XlBH1zkbBNmJEZvwDjcpv2tpSL1abbDv7kLSLB5fR8EnoXuAksF3yYP+6vX
W8OSJ4xeDgcvQLX+ZJDGHt/0SQmpJmnQwlRdYk0nCwsK1ipcYrhzaedctFT5ANDY909ZjyH8GrCA
d5EpOxo97iViyZgcawUDlSk5nCM9smpbCwAAlW3yORB2xAY2QIYFHioyTBGzjarzaiczMF+K7dUB
2hp4Nq82hzjTlr5FUIJ+DUennTe+WNS45Uxt5zfC0bhmVgl/k4VwMw5oLY2PKF0iwtyFLbjl4rzD
LsqUl3Bh1LipZX3nLlWZTmnPcnUnXY7sD6qep9vaTBEj+F4+rcaI9jQ2UhYCcYXxqJExqTFJvNME
roWoqLv2edCO3kWYeOGvc0Y1ju1ziCT63iQpHUt2t1z14Dl+REtAKBA0UV7GYtUYI56HdnAxOgMv
p6SjlS3g5D1UmDVa2Eg9M8hkEOW7FgPfqxgeAgrvtC3caVWVPYPNqxOdvD7Gs0MIf6IcFLeZnonF
AjfLgBD5soQdTIoOe4p/5VYlZFiRFMkwcW4y5lORMmg+051Tl5d7Nc0ThsGpk03DXVYouAA4/GAD
ebxZex7bft9PyJVxUc9FSishzip809RgcuXbUThsmZ+lH+HdRB/ClvV0I4sBN+6LBZcoNfdL09NT
hcjCw3/FUBAH84GKDzEpxmTuDMiPxgvySZjaT+S0DdbhYWb6OPo2HylPd/v8IuVPGtRbNPZ09keU
WlDCUzyzHF6ZwWaTi4sx1Hb+6+fvKukhKg85/hVBsIlCBp80lyPzfP07Mo7rdcXwmnVjSQ8G7/Uh
DeS4mRJSIAeK5Qo7A4+Hj9a4PfR9Hsc3Vk+C33qEtbMpOhVGF/QVlnA4CDkwdUCDmPlZdn7fequw
Kmz1SDouhdkqblQ87srcnEF6GfxAXWaWeZwsGeDoSiqDoWffy8zYz+YAOYfybo4vbVt7ICwB0sAm
SQcZ39pLND+jd5u+jbPRkTRBMyi7n2bC2T72fPzpvmdMu+/ttJ5Wi1k0QHuZ5TboTleGR3uIYI2n
lhboVmUwoWOCE3aRUxLs1KkjwbTurg1z5+yFDSyVcTrE0axuZNKoJ78Cxal1U3ztxnzGlO4z80+t
T70JA7pNZx/4i7LeGX7K0TzteqJS4tH7DMkhcrm/+slZJ1GmbsbAGA8urbRqNZg2bT2zWc4MA5Jv
Xc+y6VcZgTNZ6p9bs4a3TfDFfGvVU8UXDu6FRCnCu/d1u8hvUUbmzKY3hiTbcHNHJzeWCmC6O/bR
ygqC+INT97Le4Nd/L9OEBrDovtRWkJ/zEqfgoZscVLJWoA0YL27vK4kkxVsG/dYDYMA2x71sY+XI
4HnFGHkXVJqzlhJ6ltSZM+kAnCPRo05vHNXlKvZVKbVF61oQ4/pCwQ4qpi+qoQmSA2i9qRq7eMpx
Pn3MxcKDdbVlAfyi3a1dzGEb6RxWHH2QOsLmyafnQZ8DoT1vgwxMcMbeySsXM/q4wPz7XAnDWI7w
Z4bw6FSAyjFXtL3aOcIivhCOoPN1SUbPJwCkOJVRG9/CfEjuBehv9A7RU5Cm3YdSii9zpfTqn1kf
SE8ZNvnA56Rwr/srr7WyU9S09ufBiIdpXeI8umujKXhEbFYEG3waR88ZjHHDcMzCxG0FNy6o83DH
ibd+pwZoDbvFtT9UadhuGtXTshjBLm3c2e4Y4JArAHbJietzHRju19Jy+PstO5Z4D1vDjr8CaMjQ
UXVt3OyWEH3Dyk7A0EOEL4xbwj0HPrqKjsYiveQTo8HmkLl1+C5IHZNuKd3JwGpFsZ7tuH9uVEgt
0mr4ojNlGPQ1XnDqwFgTltq7LBYuGUD48Pr5OKMbOBuaICCqBg0GJK/+G96C6JbkALbBwl9YhzqN
uugTE4exMvStNCQ1rPFUj2uurJLOt1nT84jfM9q8Gl9qVhl0A2ddlppXxLGd13TVMGety39IC63f
Vg5gDB+bOIYMu2C9F8Ae5ivSn7z4HtWLZvtEbUmDIWy4cs5mUq1RGat7PGw8Sx7toH0ws48DDged
EgOQXOacBf+6BAapJrMEaIew7k0mAlA51SEDo3Zyb6dhMPdB6eF3EtLov9UOXGNMIzTc2Vk7XIEl
+2OfeazT1VVbMdPtSTel9AIqhplzzf7lZb2IP+AFU0nEhlYXBZqFAG+OnvmMGVOO1L5XLJ61lBB7
gEb5NIKHuXLVnYXR3FmbImqeJ5sA5nc2bWa+rEoLF6dRy1wIH52Di9u1Zc9uobuWFYCYpCNvbgpN
iGTrRLmI0os+h+/SefMjgj3v2U8tFtZZGHQtWkFiY1HSnGLLsJKnKVhozzQmxiB3cUK66QzEH8vG
IFZ1SI0fUjArSYcpUiteM1VOZmC4sxHbEnFQCo1JiKT15BA32q4SQRN9JwJNI0lUpj9RRiKMpryZ
bX1oQwx7lWCpeoz1N5rnDl/TVQVW9nyNhkXgxUraiynosZPEnm3LEMA1xILZ9eibzpSWj76TGcMj
CVOl366zKU3S8FIWIbbYTdFGiwP0PoGntpuLzEis93lItUyY6yS9FSMSdYHCQJip6cYMZPGXbSTG
X1ysjMgrI6IGCaCTnQpXpGenkrCnsZ1u+Ye0HWBfpzJf2ju+/u7ShKwsxZgS0GNE2cmQiaaXa1rd
HFaHxPYB+Ct6XeUwebyPzt8Q50RaQUA0G8ng664i0jxkSUcXN6CuShBaLRY0a6W6YzOiSiFhx7rU
OOwaOl5S0Owg6Re9mlxJvyp+gP7zdiGpoAdG38zVJfkMG55AYs7c+kctuh9GOb+LlDsdua8pDIbO
fBfBZ3/nVfO4GYm09vu5OqjB67bUxvGj8od5l7OJEuyWTlvluu9ozLp38BTrB75t9uValSd2vmrv
okjFeeHIdVj52yQq76Dik1vPR/XOnNsEjJ8/PIvGds7NWOXkVScmBaTq9mVU1lgDkZ5ZFyq/emsb
k/nDQ9d6cpzRzWi92xFSu1UdTC75iKQFfvc6tKhnd+AR3nnMGsgkIxq9odA2RjRd7MD9asbrwgqS
mqwQV1BqIPMr5ds4+g651Hc9fJ12VWkMT+YL7shljPnuY0U84v1cTHm2HrVQ/+3TqT51/CzURLQb
cODwaCxYtCBeH/uZzOQRO157aK8cD8pYhlBC07Xevs5vpx8upD0Hlsex/3fvPbpACYdGtoeSXF+G
lASAPoHkoovuKnwBPpa+9HRdDt++7m9Hf/0GTW0F4GTqclL89ZTIkbx08kbRZNP8MWkwea96hTV0
ClItJKzq+eKD8GelGHWV+/bVX0truDhuC07FPOC8iKt/4Jczak73xPKbw4sbfQmF/RTqVTe/Gsdl
0rLmM43gWKKZTi90petL+G/H7u86dgCfaXr8Z53WXaajaBv5i1ILQZb+qb+UWtEf2IForIGtYKNE
b/6/Sq0o+MPGK2f64ZVZcWVd/KnUcqM/HFRdNMjx7mGx+SmnynX+f1p2tA+0lPmnx9dEVBKaNtMH
belBTvaqa+ekxJ5JtzZvatNo0m5YW65vbBQjvEMmLUWkKXGLzWp2xlbsCGSznK3fSue7UmXQr6ol
o9s9zP2dIqo5YiGnSf9RLaXrfrAi9Dibqbe+Qn5M3leEEa2zxPc+jq4r7zozkffLFJENmDU54ZsN
zJa7hEENQ3BfRe3eyNPiwIiuhmujlkOlvIdSSOerwao530ANgHFJQ1Tejnnk1u+dIh6C237pFpMs
a3+i/+1WzvAtv0I27J5xiU+GU5ST8DD3E8LsfmZvMp11GjjD85R7E8K1YayMu4JoAK3ZroKWaGrP
e4RRWaE4QYdQbNsyzt5bbJirBE7BshZZjg3W9WEfBqLpHn0kWMc+kOkent+3Ev/ENgsyGMFmBzR2
RK2wz+3saS6c4t7PGeHCPJyduznIYxK7lJMdZO2wGwoQxVtpGV/ARisIYqAqtR4NQW8dOdsOixay
hJAgAwylnQfBzOgvlll6d2NEGWLJIbCOAzg83FkLKbBLFQaPbeDFT4KOVUiLRTrwszjhljfUyyho
A7oun8ZJpFvd7SRvi6i+TrQjhTFyEz9qyhvZBjreqJpQufm4NfBjz9ONHJjYro2kTbdB5i+Xrk7c
zNzDn8KkZUEPlQJXny2nw5xPC/lGAK/StRt3KDHmOD5Q5tmfiDSb0Un0xvJEHDk0Vpkw7Dy4hhmW
HzKiUOv3CV3KwNwOaKGVsZ0k5MN+j4d9NvtjmniEkVV5ybT9C2kwIuGbK5m1eSUdRPIqKDnd8+LF
bPtmXG/9iEBkPMaXkNxw4tkgNBZFM+VaXKTz6Ak6Tv1IcgiQfbgqF8NhuOLZ07Zc4nEtmDhCNQ2e
CgV61bOPySDugDqimJk4AGTN2e0WKkKv2Luqik+EskGgKvr3hpE+KEcne3KZXbIoBCHj/GyZ07LD
6h3v4nF+5GTSHzuRptvF7/LbrjJM0E1usZNxZ58iA11uge0A9SLRHZTW2clF1rDjlJndUBItR7Pj
0bT90n4fzfbnWoYuAMGEvIxU0qGR+bhr6kASV+U4ORm101dIguVJs1JvOhzkm2UhvVG08x7MAXqF
dti5kIQLQBCbjBbHOukMUtxbK0/XSZp+Rwv1KQCeu4pwia/8zqRH7AqSvkw3nCjL5uS29lS9wirb
7rt8eaQ/whyvyawVdvB47YrcuufV5ze5NxvkAinZHgHxDN/bktZhmDp8ODxsB0aPmwKRD6qIRR6a
rjvWk4eQsLwUYXZL6ug+EoPJMHZ5yny5b8w+OhErdemj7IihxN6E5rxNcj79xE/X4ei+77tuH87q
LrcNIFi0CnaiLeV2jBcYpbH7gdk1Pi6IxhurKr+TDSVWdj35G5qVwyNMqbuwszgpSx9CLPgPhHXh
ndtW1LKVwvHPCIMxH6ptc0iBEChRA7EYJ+6ttofal2OVR5/er400Gg6hKP+1BCRYdrR/Tz7L5WkQ
kA1U7ORnxulkOjPL3PBUWA/oPR7GvN8S5bQJl6Y+q9DNOViymhVDHHBGIG3lpm1t95LZnX9qWp1K
Y+VIz1UbPQdd+sk0emTntvpBtWsdaGVjJSHKfuVb4bz2AEychjmD0suy/iCdidPP4kfHIg8usS8e
wJWYO5aJ8KbJDaSxPfF8H1lXho0N7ZZOuCNpz8ApX3eykHuTL2qHmGOAPOClF0ep6E4oEwqNQfRc
Xj33iW2vQSe8m1W1q7uOFPC8RaJZ95fer1ldUCHEg5nvcqdweHkN7FQ3O6MsZXfo4rWCRbzPcvlU
1oW/sxHZPU7FdNca6DDIDs3fgx9679G4WpXG+KVfok8cR4/24MEXtIb/oe48dmtX0iz9KvUCTASD
Hmj0gJvcTtry5kgTQuaIngx68/T18dxMVGYD1VU9qEFPEnmNdI+0yYjfrPUttS+LYvYTOe27qT3V
dkbmaQa3MWvMG6nHzWFy26/KWqzQatfuKHr5pEjk5gHOcZyXSTFeWc1ENI5uPAyeIhQoebFzufqy
WEMERgSadSq0Ne8dzSCtqWnt8u0sVZp753bGoWOo/TDz0bG0HWOaW3t13/Mo1n8VlmsHreHwqmnI
9KQzXpxlDMcmP+Ni6vfW2EgChzPXb0ZFxlHk1ckuXwoXPN+wnpK6P/YqO49plB/6QqQM7zTwb6O2
5zIDfkc4IVl+sIn92hzML1Pj8wJeqrk3oEFJGCnZFGNvay7FwJQFXncdqsxKPtVsm6TzDddz2nAn
TMWzbo5HNvwXb0Tsxa4ZVHDbP474VRvGOl/jXB0JaP2VOTlaEn4eAC91vjMtJ70aF7B/7Jn2ML5d
uYsRuN3Mllmgu2JiHwwsAK6s1Ir3yMxQsgyx8UaELRtt7E0VKwkQTuwWOJnG0qjuYm3scjhEib3r
uddUOlXHpSbEV9d1ta8GNYAhryJoPEQKe4NIt1kuyLhpu56nOKhtj3GrdTMJR74A1aluRazGmTFX
AerbX9ZseKgyzT15RI2f59F4NmehPjV07vExKmHY7C1nMmgWC31qfdOsl5HuqJDh2HtfpTbe6YkD
SRStxUNnVXcoSDV2LNr9Noa8zef0tWuNdj/Mdn1uVvsVEUbxRHTaWWpAijCYjoGsiuad49U8TvoS
fWQrkh06hPZkzJoMsxpVpU2GpO+6Kt+VuckP241vXhyjWxSudomhSr0or5+Qy3Tujz1YcTBsei0r
MYqP2nWWR2fSmIwN7hv5cYqwqdJ5gU1I4GBki510kowswUr48yQYYDlFiU6OiDgidXmJ+MA2zKqR
7xs4JbzX/PFinCZhmX0zwftchOY8wBwcX40OcD7ElJtC5OQKjlzZTqb0cuemrZlgXkJPpkRbXHUw
FY8ZElpqhCq+oAI5EuGd7zSCqMJh8AiyLtFdctwmw73WGO5xRV3zqq3esWag/TR2sbnXvdRLdx77
neuKVWqTu1+czsUewYkX4LUZntNMv7Irwzsor10CCxhXGLGUuGSYoIJeGuMusdiJkYOaSYg4BtQk
aTXXmd4xBuq75bo0J+841focOEnzVcSlvhtmlgR3So36IwdkB9hrMFCY2f2UFAcThd/eLM2cy6vT
qrcGjeBVbC/WvqAWBE3aGsyvXGDlvmYuxmOJHOYT45v9aSKl8Zu1jz2iShtfw94c4k8ERbyplFfU
+RTA49kZVs1PBxFUhrxFpmUavLdVO0TnBKRKSeWxS9x0jMHtRzr+0at2mJx9Xo7xo8f4o9UvFFq7
shpfWm892awswA3Yh05vPjG7NegIFU4LAiYBCdXSXwFSwjoXBz65s5Vt0kpcR0FRo7SZzeF9xFuB
uFXB/VWREVhFDbw0argD8/qYmBWDvEj1Pkwy7CS9NP2kzcZzJSYiMI2bLMkMkE52eyiUTSB3AhIa
RSz57o4HEixBY9u0D0jdzYPQP4cioWiCXRNmZfSMQ5BxYiODSDMNQveUCjrSOl3SFABtLFXoNMVx
rXj2ynYmttST+q7WKoZw5hjAgmo4UlLLZ4+NurQZfcJMk/fJ6xntNt5euPyaS089z3VVh47woDil
5dVkpyh9dRfg2Ux5CIfMJFbaUdyLRX2qa/PBAwR0sGPjq6iGZwhIFquX9b5Huk3JbC37GWbdrlV9
oEw2PYay2ovWzkilVk2+AEgArw3E+hkRP2Y3mXHdLRoxCnqr+Yitd1kC/MKXWY0Lslyfy0ZBr4Kp
BVw2Sr9zIt71GZPLCmgvZOToL8IskYK60bOjF9dNMpg3ren1u6GpfiiAO3juXbiltewSDYXdbI5g
6bpkv5Jn+tyaWRoU5hDvYWJ7oWlS8MjGtcgiyIpLHnPALBNOFE9YzY3tRp+ia+PAy2f7kEz5fN8s
DBS9zta3eE0qH115t0JlN9W8DJDy610Jv5ds9nbzt4nlhtHTWdNdAc21NnbOOAJL8ZzpmnXPd03P
Uejam3TXj1jZ7A664ZpWlyTCLIeCtBJIkY+4j7RDkfxoboPc395IpF2mjk3e3jWpcVXNCUdkgqSZ
4ZvYK0WLO8rWQBY5HmRt6TgLsytXN7hEM3EWuftMfIbhG+n6MTvDF8FRn3Wd8/zUBkE8F2Iln+tx
7X1aqvhd09B+D2ZxwnHARNlwrgnL/OUqrAOeVx9yLkg2JK4iqh19o1YJ/do01X02UaFpXYYid1g7
xt2I127yqCbZYNXuBmQ45L6W88q1gLrVl9wGDZgYlewX1+1OLU/w+9Imv43NwWJE0+InBsILHydR
P/qJVb4VbEnqME318oZrizXPDNqYIq9unUAmbXU/9bI/jhoCYJHZ+SFjFN2y321Fsqtztmpy0kGq
YVSl0VHN8zS4xWkkTeVEZZ2fiDupDqZXsaVc1vhqEoO9b3FuLLBpsZV7t+yjs7uKrAkCALvhak1S
+6wMFxlDseTngdyCvYVr68msyI1kJPZBH59d8sqkyY8FGo54ZLlbx9fG7Bi7AdroRQcFEDbrPB8M
VkdBNtIxjY6p7Xsc6AHpxRQBFXyuyjC3/Q+NVcNOO8XVFTDf0EARiFuUoqAgVWaEMikiZNC9fXSK
5dMtsUyX0vlw4oLfGIXtpRqK6thmy8lqRxBz03gDKo3SokuABubeO+6bFB26A6OvTAAoKquiFGrX
YMr59p03Yf2k0bJnSj46/70pWR32s9zhd8/2SBKLE7UjcqQKqmZRjnuOKyvkRF/46K0qBJt/yBJ1
S0PlPgyZZh5oh5m6gKd+Q3LhUU2bIr9wXXMTTXQMhLl6V8Saur7KMzOQZNz6Q17uNOzJfo1mmrCV
Tvg2fLwj4SH6rm0V4Q59J676vOnPXW38NOtwWVCb+Ft/Idf0BoNVFM5rXN5lLR9jTXQMTjQZ6kWB
Lw0CGNktac8K3tWuMODcpRIQXV6Xl9h2XmrX6w7U2M0OXRBplfO8r3RxiCdmHiyn6GesZNkTL8S3
cgcAh2n/e60V1Lf+suC19tslwo1swG9s6LWkgUxAK4kl6hN+vIKRjdHt4EByKlsiOibEW4Zrzsbf
mBHZ86buhm18LoaeM9LS24Ai8HN0ss/UsU6u2dzNUDJPhFTIgDbyiiP6RUVjhQVvDmm3eJJxZO96
RAY+b4O4WfVBHlyiq2xv5eI1eygASn9YMu3koqxeR+xUDQmYHs3OWr02psboZJomdy/xA3N2Pkh8
WPxEYx/m9kT35U67uKUlBCmNClf5A1MBQqfS6Zy4eI0ts/pEpurdZ7HGB+lah2YiBdSejfUZmdmd
s6LRnpUuEZaKfd9Zjm+2bWbvKJa1wEZPj7jYyZ6IPPrt6s1Nt8qr3LU/DF3iYP7o9fIw9O5POy6K
Vjddwkpfsx1b56DJqp2eqQzs9Pijena2hZa/J42WhM1m02b3RRZvjWZ/dZmXrJkXB1XFPCAhJxVl
QPSe1dldm3BA77qhtWeQjKZzWw6jJI83IRtpjgtkSCON+dgQP9QN3OTASUtsbaoJq24mjCbpHX9q
7CuF8rwV5H9nMz578tuHPZMcaEnFYPm47chSQgLdDNfQP9qD2cnC85Hjtae0aDCrc6r1ft0hBSop
j8Gf+zNVef+kmXbZ7UsXMt++1fKp3RngELZNxMJbWDZySPeZ6emN9NFSLRaLbTZh2iKuBxSen0gK
nLy/jnSvY2rh/4/M7HEa33zgKflf2zLgi+KCcy7p//e//mX311/Hv+vgo//4l78I/yR/3g+/2+Xh
dzcUfOlf8rvt3/zv/sN/+/3nu/wX03iD8CcUp//5NP7p9/zR/bN49u9f8fdJvGf8zRKwizydKELA
f5t67h/RocL+m21s4k7eCkSWkhXQPzzTNuN2m38EZGgTgHpspf4unpXW39wtgpRd1B8ZKqP9f/z0
d38N2PnF/ediRPMPV+qfJvHM5i1TQkZF4QdEhf/Wvy6aRK9p+Cxq1ESNbF9HzXT8rli+3FkWnB1a
EyaaTuwxTqYHZ3IvHTqhX/aYNY+q1h4b0XYMbGw6AtdZLyY+z9MSGXZ0GGsIEWQIaR+szGriumrR
oNuJHIJwLRl3d5VjLca9aWKYKCkyCt050U668saDwFs/d5TMiGO0fK2Ng+JyVxdXtaQ67sB9cJ/i
0BhxP0IV4N7Yc/UKQqLV1LbNc+FWvTX7TlUWOt3GbAPukKBQQycRZrdPANqrc09PzbsMX8HF7jHL
BXhNShKMfnbqRb6YS9whzlxrvbZomaPZPbgSyu9pgLaGVyJfUo6oiLAr9Je6k49NgNCq/siqyP3e
YPwQKRj+d03YcmuONvx8JxWP89pmKuj5I3TUWbW8cklow9RiewnuFR1b2NQ7VrcH45FRJNYZcQJM
KI9lDLVxrlJwJ0R09kd8um44oa5+W7CMkJgQJ0ccuo9xUSg+rCG7NGwNjpmcXrI6NQ5Zz5RBhxRx
zKcY0X9Txslrir4/xjSbnpB8XGqzhQk8DK9dXGI2KDo2yTPXSTXSU4yx/dXP0cRgenpbM1xMsvF2
+WyciCQhY6cnZMPTszOkpU/SLtrQiPLhcaXt9KtV48DmV6oZVQ1jTE0HhF/OHnvlQXrew7imL8yM
4fOnPZg1ykkvj2/WpKFiGfq3uuwIV6mrY04wUOCkRjAzUsVxoDhhldD3BDLdJXFZ+7lktoBZmI6a
WBY6yd/EY9gXIlOju8mrEZyKWfO9AetiR05MTojbwRxN3Z/X8VZmhh1QyOOLI6aEIOgxucZY3l7c
fpIhJDVxcmoM/tW8UqBotK04x9zPdJDjAd9k+ukigYMXtyyhgvv3QJCI6VdZ/DvC/nNraf0jNkcM
leVSHFBxY6aF23dkaGj7QypAkdSLRbVnDfse1N+JcyHZt6309jF5TTsr0bzDaE+EVuTlqU/6Oog4
O/w8HtJqh7n5sza2SHmWEWEcs0nwBFdUXRul31U9c1WShnxLjEWoa1TurpyfdAIKfHKqXmCw4KhB
71d2qvGtXnu1FlYsBq6mc9JYlAXKTH8Mbrr3YXXI3oZRABogRwXa4PcfFpFfl2M+wFvveeOH1m0C
w1y1n7pnooElzNUtH++8iANaalwlKMW0o8zF8EDmECqwgrCmO1b81EhN1KY3CkrSHqsg1jgHkOxO
R1bz1Nllv+uFvsaMW2t5rgba6t1i9PzXeLDy1Y+m/gsYG1qfaBzvsinXkSDyWOCoZrrjzvPyzS5G
iDB2zOU89Gl1ZDe0TN6BSTGuJrLlxLxD3W8xxOum/kdvGhZO8RSpPVPxIQFiTa4fU0uUugSJN2q6
ka7VvXUWT4ukM0zWvT6W4iqpvPIwpRiCKD0k1v+anyyfUHNn9INJzSkxT5TUAvsimOCB7poGhALC
CDEebfQ4ZJL0j79m3fRenFTNN0WmffBKvVLdCsSfUC5Kil+8TCb4N5kHbYHAGUf4d9S5bZBKlb6Q
fYqSw1ZWepHtMurIxMA0I4XR79ADPTeFzF2EgoZ3rcyiPutev4ezOl6TxKUeTMPTHhGeOB8ScVYQ
5x6yjtJrM2gACa/xNEsJg7Ga9xQd4mJHC170qO+CuO973LJJHfJ9KoDVAs/h9tYyDLTvy3U09vgw
51BrigR52HhXME+Hwt4xURSJ9CMQRdwlKzmCkU3DZyxvAMasozmW3lcru3uH3mHyu9wYwX70v2zg
Rn4qhBYyJDuZpD4F+cASh/Av1f9ENYq8TOu1K4z4CaqeQUcuhE0DjTATVXRCe/JMOQ+wAKeTm9+u
mhgvBGBlfrUMSBPhnvpzh8xmdOQfrXJ8SDz2omIiEsXLMkyOentALs5Ax+gvaIHgvRukmm0oy51A
T3oCZ2X59tRaPjL5hwG8HZ0zC90aqQ9Lzdo7NnSH2tJ4J4SjUK71mbQf2yu/FlUzpdy0QIOuaYHq
cipGwFKR77mye/LSzAsMN1+Cxiy8AIn3ydM8PJma+pkb5xklbB2u3jTsRYcnFSo5MmymwmHCeGE/
DOV8Jhzue8zXC3H1w5U+F4jnJ4y5hXSqW4wA4lrOfLA4erP9lPbitGKfODL69LDjgfEaKZ6RAqKT
01x+5oHkUF+WOeddY7+vK2rlCtkb+un+XRLJSBINgYT6Um3BxLT/NEv6Nc8AGvGUoeuU5z+DXXj7
Wa3vCEwI51k9zrKMGpb4IT3CX5ptjZoXf5ZKn3YC3eldREjVLsEZejOZ7sjlLtkFivit1q0f5TW/
zT4t9oVFwTDO5mvZDgwc8w7NKnNbf21N6vdh7n/awWQR1GV5YG4bXaebkrvaKrJ7KDNq87Sv16j2
+TU4+ftQRiLgMK05tdPx1SVzkfWm8ZimNquAGOdrNruc63ZafErc5LtSLvVpMEsbg6ez7Cp2qfsu
g+EtdVa7/bKiPTCWzy5hbDJKm/aBXBwgKXnOkLpxX9BIr3c5sU/8QoEyYKBwGOTwC1P88XFEZm+8
9nl/2eSXT7gP+VpDLI8MW082qUE7rfDieyLRpjurj7I3J7Mf0R1BqyjiGxNp2xGZe0zyYZKp0II7
wmGWJuazZ+XTbrbslmAGNzTXyJYkpDoxn/Q40RE2OLtTe/T0XVzLb6uaK0bpfM7gE/T6dtRZlop1
do7ObLnvU96Jt0HMX5mK+ttVGFoWbqOZY4asA+mcPYa0caxrTaEYB9Fj7zw5bgMDy+KJEOVD43rW
w8TWXew4NTVKDAmo3TK74ofFhQtToMtiPlNUVQhHnNY+KKVbvDKV3dfHtvPWYTfAgAyIA3tUhA/u
yOK5dpE4/OqwBn1WcXMupoTU3KxO4l0TG98Idq3HCmvVl058FGlupu1tgPphPqmpBoyR5kk2EA2x
zF8CcH+g6qF7XKe2ORHQ4FyQMRYHr7Lv8Lti2HR6B32grOcjJLyMx9kene8odljMys5BRGilrxYD
7Is+pFbQllMRkkChdqpWtO5t4+Br7Y36oTXMlrxIfhU3c87mwRdRjQyzJykpWEkYJE5x7pbbyk2L
Q6y32T5ypn6vO7oMFX+uQ9/a2iGzUH4cGqdIXznN8leuuOFXMc3iMc/66CgyJz0Ja6LijdjkQqFg
OMUCHS7IYk/FSywJF7saNdQT3gqh0dPgzfiJmJCqpIV3lk3L0oIIiJxhbaVQJsYiXBm83vfID16Z
Ww/faH/Ho9vVHtvcrL8146R9rg2LMavT1YQfG6g7GSuhG6a6Wl9gU6Ojpn3opqdY54SFSGEOXrB6
yrB9k6X9GKKK6XPg7eaW4REV9vMUuav9K85JPQlIvuVmdQfT40VsEUEs9PhxaOamfUNoV/I2OpOt
UawMj8VaYUbpCKy5FNWcvkVMt/Zt5JYmcWRzcRqGCnE4aQpsO8xcw7i/ObxFNEf3I/8qoQ8cr23p
PQJbQYJQNcNnVVZ1oCVOtrd7xo9tRUlaVGOD7hSi9pMO9NPHDyIPE96P64wor/1SMjSq46bYKW0t
Ot9qlbWfsDPcI3pvCZla2dxi1s3DMdMZM1fr4G8juyMemvhO4tRYHlwna+vbOU7QjHjxLBrmPSBv
JcUCVH8PPos/DKwku2/KzRSIhJ87zWQ+1n2MdIRjbGEv13bHzEtKyE3ZMq5Xxby5krtMR5eiGHkY
XcI5OrOtoHSyjWOfoLeS5Jch6iBYwjm2Oe/iJ4a/KBDkrMXXKU7yxucRbjPs3vFGChyQnOaaM3H6
9G19PfaaOsKS1x/mpqcX0BvtsFp2EoyAK8/N1KoTm88M2qCRXrMbTneRHJyfssVqLqqNa9CmyLgO
c6meutyL0jddh/Vfsgm/9LyPvstuzwrsznV/166Kj/ZQUoLrPaifJm2dlzUDeJXanM6h1xX5vpPd
+iEorK+mhXFdQX9cO0ocar7teZVNf69Uqn4ls1k+TJMOup0V8E6WpgosFvSI3xMIGnHeMdYREdVB
A9tzzsdtppkh3cEsD6ZRRx1CFRmCG/bQXOlZGHPXUZyTLjGz2Q6HwjlpqhqDmsb9oY9Tb9/Cj/yw
zNk8EqFL0knOyQTm390kQckhjY0xaOvNsUBwCx9vl0yfhaeNB2bst8aceN+iam/JgyTSsCdTTUm5
HBu9aCilhviaiAK2gGDhppDnptkrEtjDZsnpb3goha9naRJOUZmEHoBsuhFmbh01vV97TnnUUtZt
GqII4jRRVKBu71m6CW3ZmRnI2jpi70MwoHbbA1V5UFNy3EZlF0QJ1c6KoZtSgWsF+ZQofpSyzQvh
HikHbcPOu9Z4dzsO/kFlrG4SdAUtFsI270cunWm5T3rh3YxznIdZldrHHKRAKAsMMqKr63Mq9DvX
LVmrdThdEdLHH51TZUFVL4gRlN64N2iP2GyVImd2HLHeKjzjLUbb6BvTZvAq2QS+aap7awyH3dDo
Hkxr1gWJIuO3wDx7ZA29QoFpC35/QO2xBWGlZwdTkPYLLyNzYjuw1+IDl3QC6aImPr2af2H5vUpi
fKhr811lxS9gE9vzNog6HPqK7QyRkaGNvhK0oheds5SQpbxjZl/GRG5TM+tiB4gOusLmJNj4Xc01
4pKKp6VzDnAlnZ0kPeaaXLz8jvmDEMFgzoMbjkqMN11PvY03EmDNNv6Z3U4RbUR+7opdApKOK35P
FS1ahqLryDx5CCatkfdZ7zARUO1Xn8z92SlRHQrsPUzohyBJFoU1yUabJkkslE453rPGRIqWNp/0
a5RiS8XG0lyz8oRSYgR1N3bL69hHnc+852IQwfNCKfWUas0mGeydq8TGq9TMK4VjnZyiaSUuOxm0
NqjG4Z3x5wWJAlmvmXwBBgi3YzTZ+9i4MXEzuq+QP5EONC1+L+GOO4go1hOLAnxYay6vqiW5Rmb1
hvCwOy5d8tja+o/BSbqfFqqjKlbVY1JLPJl6cSLoxfzuLOiggrF4oLTyZXZc40epUlv3ceXavc/U
g+J7VgNjZrt8cJceMEQdZ/gdlRu9j4IgZx9HKNtTb5keUHeB3SvcKGLs1E/T3upIQqT4h/0Ed886
5JhNH1BEWqysCQQHNzdGDqGN7Sa1W7YYI5G3Z2KffBiE8UyrE22jf+Vc8syCcsaYGU9rrm0u15wB
uC1xzoSjW6DvG0SiUB/Z7on/wz8iH/JHxvLBzGoODzfFxqlEfl4sLlfdmL6iXA3NISdPKMTpYPqO
g9fJKubzmjoIJYT+0nIlgXfpWRXIbRaoqni3eFuGo85Sm3eCKi/VrYO0qITjTv5ZBbf4B7N6ODpj
8x67CF544Hc4DcQpj7VL5HXUOqRjhVnjnJU+9nuiv5zQye3irCzGf40noCNR6pOYwQILHtR1G4/3
WNK+RZnyxEfIqry5um9MVQUMZpxTZbJadjQ0tPQuDBDXUrudpPma6mZ3RbisCiZIRrsYzPohEQrc
Uo2Gbc5ozlpr6PDjx6jT4HL4qEq+1RR594MmGMNFU4oZdHnPYwg2sl+MvZNjOsmQFUcW+ozJtXIW
JAvD/Gyop99W54yPnH0kKdhWu3NEM5zbhmGU0LOdjpDgUrQuskgjTWXYijw/enZ1IUy420WrYaKG
SydvCJ1Yh+WUiSQ/N9yPOoaWfY4a8qMjufrNQgteBrm2rl+5TKJ5py+59lHbZXvriEI7Zlx4LTm6
znx08wxYYU6LRKRzlhB/EJ9b/IQhjDv2kFHBqxWr8gMZi3tbT0Z0Wftk+IId8xO3OnsaL9G6M7BD
736dUQVZqTNVKKTE9OzO1nAnZWKuN8hbEXJODmFATEFLbIy9oVCFevZ+U206gZ2nc6BkSjZzui5q
nyqZ0C9E2o2etta4s7gMjmk0Pi2x9UyFgEgzius9vqX+yHuwhHbb6TRX7ssEWNtXSSUfYwF1rUsM
OHhd9FHOJBSi2nABukm5iQrw41xNkqLmuoCEhNxyTK6oIfp5H9ttDVMltYezWXH+oKxBNHCIo2ne
hkTkiE7MwqhpSjxL246K8m6qlbVz7Lp9aZXZXDWN67L6JmxN4GZlxreoLNotnAv4uWfPuAHOLZ5G
voEdoBRYX4e8B2QHSpqhEQPqxI9hcV6MTVvm8PSwF1dTf5iaCl2qUooAJgY8fo+nkIppmXpflz1G
J0JeqIQ4Zd5K9NbvuLJcXu0h64+gfVDTs2GnaHVNzHyxVow7zAbzozWonuGTyJWNQQi/opKa9wLU
J/62kjhjlRYTUI3xa1keFhJSoTTyooUrOKeUgp7Ge2Z/jYNNlCrAnf8zUV4jq27uF2RN6KtszHHo
OQNLDdMhTqPmfo5H+ZplVOCBZXJgr62l35Fcq6OnRG6AjK3lPuUsq+/QSo+vmpkOZyNpmMuUaBou
BOv1r/jDxY0gle0gkfd4NK+dcd9BqH3ABUD70uqRd4VCWn4uBWo3hNfjo5QGw1AMWrylUGbbxC8t
twJQ3SVJkFodehdcVNxYw8RU0DdaL85umPBjF8YKahRXmS7RUvU28KuWgPkw6ts4C+a8uwMmZGa+
vSgZblb1J7E68TkzOSqJ0Fh+CtaGbxGJhsT52j0iTwZMyHA9lAJxljavgw0natK4dePa5DLjkQpo
dtJQxJDdlYZjEcNgedVGs3MaJ9GHqrPza6iXWCJzRxfX9VpPz/gbIDaBNigDFIjmzoZyz3HSQ1PK
G3VjLZN7LBM9DrtxVYepA5xnKBQfqB6n/uIWpfGL6a3GJTapJ0F9d40JAQVeT/XPONNhSqMlDwts
vp0Ln5qhfQ0VVHXlZUCMqI26HnI4RUc7sfpAI1YS/SavhpHJJEwb41QnuntXzTa2clCkZ1tz1sm3
oyJAR67z0HjOjnlze+6QMCNMcvJrcqA+K3fWUVEvYp+5ywcAr2QnTcxREMIYK+oReNCmXV601Ij2
TqsnoZKrgZrZdA8JrILd2C7ylOO9YTqbVwuhl+4aJMYMRkkHJdpbNbWsWNu3tABMSauwHpd2ttkl
o/K5cx3SCSn0iiKoAHAVDzMhzMBEuGwyC9Ep86wxv9bY+04W6xtmrCS6LnWyB7yPdh0fu5Wv/H0R
3XeIAW6nnjQPOeYvXid/GTGHtaVVYWoaK6E384dXYRb1iCYPJuyaGNkLxHaOVu+lniPQNDETxhlE
B9TrEAStHZJTosjj9ZYkCqDcWfOquia7s+PhGGnySGHVH8bVHN+1mTWINLRf6FzFXqxUyDOheQc1
clHP7vBRellzPw3N/VCjjMGB73K1ExXO7rvQbl3DW3aRkMmpqYSE9a59m5ozXGpZYS/h/PcJ92sZ
9Hjmr36CrhmX8/Wo1Hxqi+b1f2QhTURwW3f1T/+vK+g/i9T/2E//f7S2Zoyl/9+xTzi2k3/bfcAz
Tqt/dZL99aX/gD9Zf8MNZjuIsyxuPHvD4/yD+W3+zaAMZGWCN4t99IYD/4/9NTpPMD4W+0vJl/FV
f99fGwYQcYPgZHbiliBY2fh/2V874v/EP3k6WWWGRwyJdAlxcTaj2T85FZ18hjFXdNlx7t3NYO7l
CavXLgbtIMfWA2dMU1NjZHISpKJIWcwTVAEPQdXa0WLKCXnG3ljnkom8xajlqBW1jnxaQR0SvkiM
7rtM6Z2XCJi0qnv9hrGweeIC1WlaJAG6SEKN05iyNmQ6UmAMzbek9u3+uSbXt36rNoCJEiuuTbwT
KRVOpbvXeiLNj79gN95mbqmreNsF1tJVB1k4SRtCJ9i+5E9MQ56lyx0jBu9lYESABGVbdPpcVfPD
n/B5WJPzQ4vY6ARUE7c3wEWH8ARJs3iuSS51Uf843XdHAYlVocS8+SeLWacTxfJuLvPdgu53wMWx
EXQUPhpc+jImXUY39CcBLvvDkfMGctaGI/Bc43md3PmuMqCldIaAT4AoRb+J5RYnrRwCS//KdiXg
lqLJoejukDav3XcGMBIPk1nTynUF9tGoERuqoOVf+2OoLWvL+ljizfc+sMo8WvrEn3ZCiHwnjFg+
ZVECLGcwbLbYtjfzUzN+g9uSGwSWZIKf3fsDHRgmAYHURAtbkXx4Y+TY9F1iJxDFpeiqo3Q8GTWh
HWQ68zV/Zd0he9twCnMJOIfnmt/wXx8oye1QB6hIsOgP2yf8BzvAR9p1LKBqEmQnFTEuZBhL6yMY
FqX3YJL4Eeol47so5sDMHbsCXgfJE/zKJ/IpKfz+BGBMpOVSFGqkNh+avrQQ7edlIl5buyPFAbYh
XRqSh58k2lJqxVh5L0sxPfRrZ+2XKsEPgTUQp53ssntn5FT1EQ1r2G5K+VThcn9DTLo9tSUPeo4W
OtrjI+c7rZHkf3ET82djOOi99MIg2drekqAB2fA0yLbjk/WMntjrf2fvPJbkRrJt+yvP7hxt7oBD
De4kdERGakEyJ7CkghYODXz9XQhWvcfKqiZfz++g26yrmowICPfj5+y99oUzAiGu4+zhuri8q7Dh
4aPrG22C3uTVIwYEiCPttXArlizqCNT9sHH9kRtMM4puBZUADcU0qYA0FCjyoLWxWeZbeE08b5LX
8lxWWKEPmBIhiSc95AbwsnzveO4AHuQL49oSmChwfuQ8MYHsCEvBih9ukRlw7/rlOQGHBG5pIUMw
kwM8ReH6ieqev6zVIgZ7YZJiCzxoP/U9o8CFtIKoMHi5PMIXEMNEDXBVLi97sjykgQObZUA+362H
JVbpEkyVz+CrVISAZLfEYb78gHUsgRfWusq8hbLkivLqh2388kp0sDj2CLO5eBcjvUaPc4xlrD/h
dKkP2q7IxHA6Rz6poQxeDHow2N0grQBk1GG+zggIxyhVolSZaa6iH7ZhbJLGzM8RsUITuIRo6wsF
CVELDxiTcQOPFO4SZOxKPl34IRPhMxByTUhUDKP981Bm/nnWKNNXbTzxN5Q4trAVGB7Nks7lbHSX
XAJ+jLqZWE9h3W44NLkHjqaUBxeeCRH10Fsio0ayS6sdLWMdDru5mTq6grwUyElrhr8rWBjjQ26W
A7VhM1bXMM2R3UwauMjEu8xoTx29IiV7OZcZf49ycnVMU+gBScuSIQQQnZbzAVcQB+JDtdQlKzNK
9adUBPrgyybcB21kPl0AfU6aEcvsRZByHhvSrBRQBpZIa+YHj2nKE2X4Jjcqw+HyFAi0jKewdJlO
W0iHolMOuXOfiDneMxyEvYFJtT5k8ZKAFpO3uJUE5FnUlooHnIwmbmvdkMkuOPuhQi4koICOuBjc
hUzL0hqP0CoXJc+LbODLXVJRB3wwzip3tLyJl+xrGjx8nySvgHH2/gIcQA5fTieVLGAFMwyar2Fa
wvqJbJ5un4+wlmcPg4BMrlTV1YdO0i3YXZ55ZSr+kGj5zch1lue/cx1508U9eVa2BE1kMTinKTlI
mte9tkkLEjF15AqYiLfJImt5HpcJwbpi+IaAZ+ZG/ljSkkZydKjcgUfJDry6OyZeow3cYGqot5U0
5J1yeLuyLPUT4MVcXgt4weWNy3tPvQycP+R61HYd0QVkZSW+FeTLEHn6RcZool+GkGTkD/Yl0T1T
yyqFXCTeq6i13/wMOH7S6fxeRp3JDLr4WkQjE/SqWjYDLZbNOQhZgX3oKjfDbLOQZdQPoGto9qP5
iaJCAoOZounA8mPlw0aGyEo5UWOkkGunnP2rHP4THVk3GJmqN7Gf3c9J9i0RceZ6azwV4QtbKVmN
LeQPegCCtyZdoGpkauXUwiwxALQG007WdBqdr2WRv5TM405+MHZiWE3eMFKHWPWTqbzj0i1HieAU
2VM8hRXmtM67k4UrIFfXyCbImcKjKWV7YwuLHIQuCzFih9Fz7GowX1BuX3VrkoxW6nMjfHtNkxQQ
dcI7sOpymRvDoW0JO4m6Cu+iX+fBnYgQDfl++4Hx1K7iNLAzHNe/q1S/SnIMl6ayxYcJhBDnPLfM
neAoSZ5gVU14w5XjbGawZeamQtC0MWkhYjOF/xfixVUJQ0szP0ipw2gVqworpUqtXVow02UsMe9E
hyTZxmtPi9Adpp7GNxSw3eRgwTj4PJY1ncCOPh6eL/+qRVF0640t7eTEZ5uLR32IRwPHTj7IZyX7
8toQTnEL+9Y7ufDNNxk9u5UTeeU29AA/I69BypGkbndVj724BmUorFVj2ONbpsrkeXLzZ+KVdHbO
dKPudUprwmibwVurufZRjlj992aq/c+RRwemGXwGzTxkW42PECvAVOMRTPyD6HW/mcYWy5lXjbjN
VQLhkQCwa3oIyXTN9XK+Jq1X7OZuCNjHY/RI8fDsL3yANHbrvRsMr+D1aJEl7ueQ3slDZAMYZxpj
7mhwJos7p76HKxxR/hTO1h5zZuqd+WRg6l/JoWmuadHOSG0me80kM98Rk672gd+758qP1TbUzZP2
odavaofKaNvkumQgFrBE4dSB1x5V25C64dTltTzRAjQOtl82x9Tv1Lm0wBxw0egVp9qGbIOYeqSL
tTVwtyGyZ3rKE5LeKZ2Qyu6djDmVt2wCCBcUGnUS0pxjVlvTfYhxxiosNFhGU++9ZYewJk6qY4gl
2U65Ydi2jU9NMDLAr2r/GtHhfRdjpia5XDykdeKdyylrn83RNM5TTkQNIhSXP4dBw/nc9plPXWKa
8wkNjsYp0pYfE8p3yrsuJ9YdIUn6ZDLQPbiDZdwI7OOoMOkxpp4iJwgDVFIitcOL6b4ZaQ6MaMFB
SQyHNAnqZmfAClhUBoPAmNl2exGkBCQAmlyz+NOZtjM2IkTPx76gE0zO19ZskazISmTLaiWPU1Jb
b0GN6msTlM34kYp4S3VdUwnGotgQjZBuW62cp0CzorDy1zntZhpfBmEIB9GM1h7/77RpUK5y07B8
npl+uHJVkb/idywk8Fr0prUhsg9pRruFCcVELY4ZJXmIA4lMRSa5yg7u3PS08NIx3DEt0RuInBVm
tR4LWogaomZOYQWkZUQGC1PNGM1Lu+HFSBsTkZZDTio2PxltMCJwAiGKxaUveh3TDNvEZMW8YJjL
jrODiQxrY4pSt523XcQMzkdhsHMYxz0P4ejxiBOap4xTbC+FHwsp8fJf0KeFZ7iPN1HfNh8Wv/pV
XnvXzCRwM1MNPOadKT7ibUakghszaE+phlL1oXGqThxpbpIFYWg5m/jcrcTfWb7V6QHApkHlhD3L
Cm6D1h+oZvuSY4gdl94ngPws6gGwbFIYDDqdYATxYczW3k2SciYjIwMPsQobg6wRTMOisz55Uc6u
u0AhUPrGyHF37hDY+RX6aP55WlJybYSdtx5Pjwkrzu6oQaNLXHMxNBQiTq/Ym2IYZNMJleP4MOFl
egIKltGnHSjLaadVP9T6/1b8/R4xxNHZ5mBvcoA2XY7Ry7//6ejcRQHjlDZOGKTintnk6EXHD7Oa
u+ajmmZAmSr3qUZKKJI4aBjh/i7yeCHU/EyBwYVA5xgRo1QMxPgW7yBHQ+TIcjbb8GCPQGbhSTaA
uzofqdcNQtUopNgMqn1sxVF41VbBXGwr+B83YdHKJ090JCoB9Oz/88sCahmcNGU70aPvCcSF1QVl
lKjwwHibE9nI7g/uEiYFFRnS4DY2qXy6nJjHjdGH1e/wwO8ByFwMPt5Z/kMJThr0X+9KMbmMvvuZ
azKRsn1IpJ4qdhzt5eQ+5NGERmG2Bs96St3AOMql/C5UppKrHoKdeaucCUUfA6gWSXi7nKAZlRfJ
9wsTdiiYo/7mcv3DTbSBXtkuyCAhXOYif/3CvR/GhmV4GS78Pq+ZX45dA8UkrSiaANSSqFnlkE/Q
wr/hN54edEuvQkec5eNyrB/yQv8GXiXfwYV4nogNtpSFncGFLnT5xj892Ia9JGZRN+CEMygbLyjb
lpbUC+FR1IHehVg4mIR8KfCdx6rnfFGg58r2smZLXuNxWM5gXNmfnCF/uC/+D1PXuzIu2ua//8v6
py/mwLNzHA9o2d+wWi701zqvdXQgRYMKNSw5e3Urfxhql3FjbDXFIxkVnjoiKWTFGK2ySU+9MvuH
TvU+8+0eTq4QyJZW6lIXS1rEe/Ro/jZUM+V7HALszRBGUMMvvR5wtbzZBlYqSlOwiRjlaAx+/XEo
jfNhfOjmpQtQTBX5wsHC0+2Tebxb6ri3eMmeLGakhQQIuBUnoF9fDvM9W4375JquAu2haCH67wnj
EfKCeOpdY29FNmugWc5wbL1uOeoUI9/+AvyF7tEbjwUD6hklRsTXmuJufhx9h6sVWkseN/J2HMd4
Klhelcl/j9gjQ2A7HCktc0GVDXgix3M3wHo9lCEdsHXsQrzYhvi2D/O08MXJ7KF546QTzDuPA8HX
/+1E//8YqExwENz3f2+gun7jnXoruJw/DFnHr//9X3/8of/Xgxasw8JxSEESlo/l6c8eNAEEJNnb
tJJt4WKjojv8ZwuaaALTXDB2MLAs8it4F/9sQbv/gq0H7oiWtnKFy796Z5n6lYXqb+s1CQd0U4in
FL7PlvFuDyNhMqnzKJ0PTNvBdwW9KkjXC6fnXI79OgQq8pvXZvkLfzJs8XuFC4RV2DjHkLU677Zt
sAiIPCioDuOY1PfC6HtGYb/dm98TAPmUxRSGYc0GGm6a77ah1m44y9jReKBdFe8Hc9T3aYmkM3ZV
hSh9oBhuahi8OjEemsEdn396Bv5hqSQM4m8/kyUSX5y1VChc23fbStdN4CEmF+BShogZHgH2Cvri
4tAr2vGMkuvTmIzE7pI9klP2YrRpVnUFUADmmWU/loRa0MsKvOkaMTedgFDCQPDmId1NZsr/l74K
Qb1WtnRixypBEWgHDYemFi37d91OKcklXrqZR2+GEIG8IED9dsodW38MYj3t2e3YXKpQMkMutUVw
IzEZ80FQrz/h+6tuajwoTybDtLuWmuI0OE315jGqFTja+4kwFX5RX2T9S9YV075B/Iwtk5WM8F1P
omoieywKRPkaIdn4JEPBHxzGGPavHvEyO07wwKEubzd9w4TjyKViWQuhWMqlJ6WsvRn2/EzhNhiY
5th8olPtbdyxjNDnz+SaKR9dWhaaS8c+ru/LrLfooCIVXqPlQtFKi/2aPJ/4EDA931hBXJ/SztT3
Td4GpxmJ6Z6+VXbU7czXgUzwQvu9f9HJ7Dxyd8wtwjJzW5h2xslq1F8mYpDXoSt5hkgQfY5aWtOM
JLkzmAnEwRl83qGhDk5WSyPYIQj5AJBp+j501fQsav4IatHmg1OSIEhNRgRnSBnYZXPzAXtbcR5L
mpk5xJh2w3ySGbvKBwOoRDcDjMMXt20qyreh6DloaTN9qJwIMYAkRSsxy/qLCvifYQoLdB2C8goP
WOxwr6lOfxkbXmfPaCe6t112LD1u7uQCLsZoR/u7sYq62AqnwRyPmnRF6FC6weOPq4MYxYdwkOnO
QcF8owTJQGjx+2+pmJBStG0KAUoIFg1ZvtLT6F/gKM3Xvu75qyziusj78FZy5Bf7cLdvgnR52Q1t
3xqhQJbh81sclaDw8IGR9GnKo9hHRf9NIvPZTzH6zlBxJ4LeR6dcQDXLDUvlmwy2wHfmKhUUZjpF
48BpB5u/ERck3QbBg0Mz9Yvti/m6GKLp2RxymOklL0NW63RnpEX7FQCDfIpVTOB1mGF8Al29biDz
AMtZLvXyiCLb6L9NNb9+TieTzjSWEDq65bSnYTN9r9OekU3oBqesST8NRtOdorjOb0Pvu+h8eqqx
kWMsbQKC9KLGfhXmpD+aQdChPefZXKEkjPfQObyNUtmrCtz+W6sgCqAF5qEcYVyMETfKQdCF50hV
t1VuKUT2g33bTfSRi7hhTABT/dUghGA7u+m8q82gfLVyeyI/16C/4U0eSWeJ5689CsQ3UICEYMUW
YAa/9tPN5cd5iwiQQYnxME5VgbU9TuZrWBkN83UjfZgYI3gYKLk+spXBacwSCMGDiA90tF1aoNj3
9vYY11+qzBELPCeFWDnRB/0oYwowoP+MXxzT0jetA5bD/OClvkydT5gisbzFOFc+xXKZ6R16ay4Q
QLUzMgFOxwPVnuYYehpCq1MPFtTElVbj9CzRHxL4BhxuJe2x3pBc4+x4Dm0BJtr0CbwdW5amrrjB
nmSuWp6wkzLSu1Y0xj0MiAfD7m5UXuX01l37HlUOa6c7WjckkcKgDm5ySEgbQvBCgM1zdKTX8oxL
Dt1GFnTbTk2fY9gVW9V3X9PIzI9GEX6ZOhUdoxnZSwEY7VzmPdBDGyFCE4TtV0nWOo2y5mpsdUCC
KZ2pcU79jZxqd02IeQglIYxv1Kyma8Ov+mlNJt0JPBkWJzosOOoLqO1+oI/MPbIN2D3YhCK0V3lM
+h0BGdn3kEwAb2XZhbvvUFuugXs+TIUbb00A1ldJFEI6dpJh50S8sDrB3E/mFggiDq7HeeJGmrIX
R1EQT5BjIV5ja/G25WCgp7Y8Xkuk3IgG3WptGngEBzv2D10oHzmQ+TuOoQ0pBUQpbHGHtF+aahic
ta19g6HXzD1chTBSDtj63J0jyVgsg/rcQQwg0FR0x3DwEZJmPpo2O3D0ZgqaL1Y5dPuQZFj0Yjr2
dn3ENheZY4sU2tEPlo0oTbZpswv7LoJBx3wUtcv46tk92WS4P4HQhNCGsjT9hE6qRG8zOtMeqhKi
dtchJce3vWjNwNHCYm/pe6ozDwiFbbmMyWEJbiYWEbx8aQW9p+K9ulZZU10NczBvS1NAwRurZmNF
EW9Vg2s11asCazVeI2mfEOqOjJitBIFdjoSoKQ5DtsH1g1Gxdua3igSGoznl81NFVy9cy8Y/jLPt
H3NknXdxikSmDzp9SvMKbRO5MjzuKGyzASk4U1V176JQpziYJPKTeshXgsBfbaC7J7ZmXiERRozs
W8lH1wG9Br8RFEpAk7rzIdjpCKdLF+b3cH7Yy1ExHuPYGq2V6vtNaISI4rxQ7rOYJ96xECd7/Rhs
/SFQ16VfKsg5g/GQt6N3I/U8nSav7qFJ29BAt9qp828q1Dc03tyzP7amgxd5QKyb2SbMTxWl11Uz
y2MV5S68vsipr0CDWqTLuBiOXXtYOsRD1lxFUwgKM5GJ+FbleY5wyi2ccSMYKh5njXkbdXK972Rm
fxpg7MWAaePkrFCIf8mtxBHXslF0IVaykKH9ye+FOGBIwzzMBKvBlz8yx3Iju/9cJrJct9mw1AWV
vh/HNiN0rodG5fV5fGXgKkxXAZxZl8cvj4611ddnXzcleKmxaRBNlHZ8GIlyb9YJ5vpbchbiAzG0
1Wf0ekazhggK0M3oxepSIoG3Zx/K5HzAhl6cfTOwWZwZPXsx6cbrcMBquBN0J0NwAN70vcgypIqT
ETxUqbu8AyllghuIKtiENkE6bhQTNRRV9u0cx8aDUVYVPze2sEimcUoqAy573CdoyTbKGavPiLjn
ahvZ3CRJECF8dKrCH8WXjk3GfXJqvlaJm3gbk8hF6uR84bmME7mMlKHO45hqyrKlYITR3iuo8JGJ
itx1inNWz/NBCTDBeUlnua0TDuR5ZRKPF9lA5Vd+XhoPBT3yl9i0wlvM4SlaM6e6gZK5fAtff7SM
ZWwYaL0synM+fW+JXF7FyD+yRcYv71gGi69W5ZT9xggdSCeUiSdIYHSGcsQUm6kBwcrZvHtBuca9
k9rwirXI62m/BC1fiR6bYIQFcBOG7OUlxdanCmjAupmW8hfSwye3xSJlNvwEEqNo1eXj9N2bmH6P
M1S0AqodgUpDM62wdqILYGaeHVMiX+9/fYiQ/3SGuPQYUCl7FivQX1tTtFrTMgyN9oBOQZ8Cn8WQ
ctgt1jrR9X22VDSzRUZPz415ZbyztIEKLnbX2r870Mi/dVvFj28ClRsul+sv58ifmlJdaZV5lej2
oMhmBUM5d/at6zCxCwlUP02KgjBiCkTLU9B/Cct8mzS2dZjb8jUMCh7MwtKnxuqnq2Ko9EeQhOqW
4IvxeaDi3v3mwv2tUcWXRb+FjMyjW0VQ2V+/rOfi3OgNq8G+YwnyFwrncSIce43+PLo1AAyTWu/y
gMmeJx4ak7cR7FOntBgxt1fUza6iCPr1l7ocOf968LXQoNEx5ku56m8H37DTPCN0uA55buHzZzYQ
bBqv0+d5wMxUY+3dsDTP28my2HiCjgoqqTi8InHhNVV9+pAMSp+szJkP+D3KrxgV3XvPCaut3+oZ
FSQaVhTeUIh+/c3JS/vbYdaFi0TzgkO15bji3Znd7gyLzv5QH0ZI5esJT3+yJc1qYjgHFayKC4DF
keV+78nMOlzmB4Y03xhckvMOSiq2KZcMG0hoV+XlNTME9QnFZHEdz1Z6hSfNekXnGo3XqPCL/gqG
s3cMyF3dCMWoNR55oQnMSg6AaO1bIZnw1YicHsYsJ7Oh7mawFtaEmIVqvtbdgOWQFcYkF+KhD2vn
Ecf39D33QmEzpVWQWbEic6RRDnUvHUzMkCxgSN2o2Tkscy4J0wXfSmpjAXsoZyW+1OpjMet7CKLL
muIvZXtKQe/nNsovETuPykqrrTkGFXhdBHJM96lBJS0H0nT7FxhzjDzR7mSvtdWlzqnNZrc/6wB/
4YchRh5tjE07bu0wjRjlYX3EwgBourPqtW22RgNcTHWF+YLjTNJOR818dLFehceUkmaDbYJ/EFDQ
41Bs6N6uA4LOEefbVNxXvlBg1jNrrNiNqekBzsFFC4KIXxwWfrnF+syJJBsp5UFSi5UBlgBPdygO
nL5ZYj3VfBAJR02zkPa6ASRcr6E2Espcc3DzIlV9nhIArnVMzg5GSN6ndOCJnFsOFFHhdC/Y2F/d
ekmWHdEreUNGgGo9xT2HSq6dnw5efJpnLj6bjvFDCijZOO4BJcR7hpMsep7dwvwjnOsNVmP5piZJ
bWhmJoYmVDs7WBrY6Xsu/aRFtuoGDv1OVjQf8MY0H8aRuDQBe+y1Xc52Bcw37L1tPzAgz0YEMBmg
AfAcpOgxoj8nhWtBbYvd+9yquxchO3NrFmb5ZjdEYAnFCauSnJ43dTGzA7SlbD5AkSS6TGfVTevG
7oKKYzVpg8LbQHrgZBQohaShtGfekYasd1Qckn/Zill/uahpvHxmUsLpEAammg9o4/RJg2OhtTyw
5Yz+soVGQH529gSqPMtN/XGYXMSYA22WpiJXKZRVfSIOqDg7hMHvazbQPSpmRukeKFKPsMwVBod4
7y0dIJ+B802OePvgxhyTPbj83z3e0nkbe3P1KXXyu350q89t13LcFnZ4KwtUCdBOnTXzOHtdEKJ9
f/nWIyhkKCVxyYNRQrE4T9aQIbfgVR2X9R2Pz7CpaJa82pp4q7HOE6B2GLe3ECLpjCyH13gUHODx
n+p7DJ3cGfBBPLbLXozjCtEcvZ7pKmXwhMoFGeQBUBOXamlKlFDXrubQma7Hnu7a5TE0R1owPN5a
HEb4YdcqpONhNZO+v3R8CovHJx/cbO1IOicawdYxK2R8yBBdEkxOElEXOPb60h4wQoPLoDQnWxqO
XPqlkTfH3rRLKxpCQxR9r715up553Yr1OIUUIwPqSGbldK/QbqQPwFtGshUIjuCcQknWle54pzss
iRECHJTtg8iO48wvEiTc0cTBS7gufaaoZrBo28IUFlvVgQbyEaESARfKYVsgSsORktu3ZurYjxQ8
oNYbp28+tElNR3BWqf6Io4pGmd0O+kvIaHrbiHZ6Lgxe88Css6OxNFcssNELwNoMTpdODUAMgeLT
xapUzHAh4DTS7CHisdpako+/9G8um+S4zFWLMlJHXLHfkO0t5bJrcPuynGJJNwLr8eXRjGldos3J
jgiUggchs+KMyCbdaGhhZ69t9McSi9cBDRw9tW5pJw65Fd0yEmHdCkXL4m4w80LuV76OIcUOs2nk
fygCdgjyuISRrWu809CGYXF0EgVyTivHoTxvE97p5XnW9bIMN0gWiG9AvbImhIeaN63542yi01Vs
UfARi2CvqUuWXYAD2qv0eCSWwfLXTgflWySD8NbtKtpG9fL8pIoDACvRKnP4OcHS/bqUt55PhzRM
i/QhH3q6SIpt0nGl+XTZG7Bf1KcOBdSty5JP34kmam/Y6tYNDZutAp/XWfuUIXiVzacBBs7azxX9
s5JKGFgPeAInkU+IABoUDNxIJrPZccoEcd5WV5D3zouDmBpgCuXhpwZEewX+tqQ4R/W2NVXYv0wD
ZTK+GO8sygwNTs44LmAd+1heUiudLDjRvwAIvrQECZ9C3WhWwYmEt2GTjJSfDatJteaYkyKOGXlC
SjJHupbDTs6LvW9BPR/IReOlmERfvqJUpEE90DO24oCjQkvhbDmL1p3m8pbNnofnssyOLleDztF0
hR8+/MCpfgJxbObLeQKnMKQqtL41TZvnCrz2wZgHWhZ903MxBctb1PMepb7FruX0FWc8i2fNEMHD
ONAvM7MxJ9pA2fo0kJUAf5SvilkELyLxIrezZ6bcSqDFfWg0W0v77A+YsuhOQ6eQ66J1p2v3Il7U
bvfNLYJxD4o2WxUUeNY69jmEVPjXPzc5/MSVbubsmCDZX4HMQrLnFq99b3PVZnKyjuAveFVQIw10
QIjYKvpBf6QqSUBTjYj2VwST+dQtnR3fDIZgkQVG2aM2xIHvT/206Ttu+ORBwUlNWuqX/3l5Mac8
YYsxZFd/QRRlPEBSwjswt+MdkqNplxMdumeAywsdU1WG7sKp6G2ebFW5QMJmRprXlUNIhTW48JQb
6DZqLp1t1HCAvTSK3aZ6VSYn02GpAqZRcyTDkdTtaSTwiyFGZclw6DxFbmwYbVCY8kTQUNl2tsuH
pWXnnaAulT8m+v+bvPQb1iPjwiXA/N+PKm++fa7fmvTtL6PKH3/oT9yj/S8kG2xhCgyP+BGI/n9x
j+pfwgY+46AtuYSe/zmqJFyJk4HJvsux0GUsxWnrj1GlEv/JaNL0lgPuT0cm4SlS0SVOMkaFjs0X
++s5LiNWEzl41J8t/Ch9dD2nNW6dFPWmTqbi3Luxmqr8GPewVpGPeXpFz2N4sr3aOTZzGzxmuRfM
mD4t87qWiXNr1o1zHhPfJCknM2hmNlmEdtOqCXaY4+6javKc9EsX/V9v+t3Ob734xhw9AkKInsGt
3jMsqiRRuqRaWDctHQzmamikRO/ld2kqirt2GLoHpI3AdxHCpi+k+Ay0n2sPcgJ78kdBP/QFk7oB
1tEr/Ycs8vKH2mxfSBOdj9Tu4x6VSnjnUPgtu2T9MCJgQ/rF15+JeN0ag4VODDsKgw8rXfeOHLcq
ogULzkdnTx2hGG+um6MwbcqAVJ7ZodDQVXPnuE70QdOfn9aihONoYU/d+ZErH11bRw/26MA0Eqrn
LCKKEbv5YJ493TyTMYrwEN+OSyxDb5lrgUXyqWi7lAP1+DkdGWOurD4l4cPo47OOC1SjRWU3r3Ex
D/RQuYfPGfKEGw8u4Q6D+nyqc6a2q2iywk3We3D5AFl6qwSZ9J3pY4cysvAWqHOyI8WKLkeECBnK
EQrVoRzOY1R0ZyqYmOSQ3KGkxR37yKC3wyDip+uWDJFb5IOwD0xdXLtaDGfVFNOBc5H1liirPCW+
bB8dj50AnJaRMuarYGbUkekdabl217PUYqela2yKICvuDbwlj+2k2k+oiLLvk9mIJxNCHHqLsbjN
ORDdWPS2EdO1H7lW1bTWY+Hf6cbLP1p13O+kt5j0W1NsB2B/e4ppg7yoevyqUbzeghYoz8nYjmuf
445e4ZYKgSAavv9lOQLWa11LWgLGbBXZmlzCdKucIrovml6kyGh1u52CnFa7KCFaM5bFqaLeerP3
roplF1aWXd2oWoZrqD8gjVmi11ETMpSWBg6z3vCTczUrdcjCykMD7CASL8LkTlTMUuIUy2VqJ1VF
wGpgfAHJzjggCBusyHpgtL3yXLu7gk/isn5F0SlOqTbpxiWbxMjsj9DQ8QIx6j7DnhLkyzbdNeIV
lNFlpft76rH5E2cm0yYJtxqv2KXCJ3ZQ+9bTChFQFe773i3uYtG0D2YfmdvUttoF4TWDLZYIzFc2
ATkUfy2AIKdpAZk0RIMMq9hD8A1nPjiaBGkcbYzOi7ReQtZBlYt81KmD/IVlpLoD6cZxK9QC6l9O
DKhRobCO4BQtZ9lq7TKAgIM66ds8zMPbOlImLWLHes0gRaUr3u3xQxNEbri4S6dHx0mtcF0VmbGd
ExkdyLDMT90MbW6VoxUP1j0T0H7HOFPcYhQiCcmwizS/MfAnv7iy0HiRnDLgrK41M3JImxhm8/Ir
+n9OkZ2Tj9fW7C7wstSOab9OvfECbgTlVCJtP1hnBjZ2K5Zg/+akQHdNdOhMQg6K7nvkqvJD3QRF
h5vZrCu9yxymFuTMYogciRa2wrwbzV3dV2Hu042eHA/5oOga8Yi6wJyc59DNkcq2Fi1UwqRy3nZI
QSYJZCgPyG+qNqo30+GxTsbQ+0IrJYgKsuIyMdjPeZ8M2t16FeEKO6Pr2uQrc+hKpnu8IHXNxsXm
9r91wG/qANBhHg3Rf18HnMsOmO7bX32zf/ypPwoBz/sXiyH8WmyxCqGRw878RyHgUwegd6UW8Bxa
rJeu9J+iJSoBNnF65Ig/XQhmP3Gf+QtRyAk0OSbaHLzh/0llYL0TEUlkDMh+FbJNygPXfq+8Rcg9
dDA1eK2LgCCCJDHkgwCydu31cbUrdeK1BHe74nNjuAEp334NxqgIwKDHHGlqelpu5spzieliD2uL
tlMvCePxvNR48irgsxSodrwtReuvZZSMdD6M7ltSm5LNJ8xeFGbWbZV70FSiPLguhYrGTWG6kKo0
HTvULvWwbwHoLK+I89gV3Xjz0y27+1EE/SzGXFrYP5VGXAFayDhYuAyLzmkxNv/cj4esXKP5rqrj
WMvxzgkafx9OnQ+epV1+F9/715/3zqh8+TzfQpaqqADhLLxrAWMxE4Co0uo4GLW1gOQ/hwCV1nHA
Nfj1J72TVS6fRLdZooejeU/05rtfNuNjmJuI5uxAwM3GTBJwpMiG9x4Snsce9foeLkPw8OsP/Yef
h7fTZW7Aw0Sne/n3P403EsG4B78UzWAnmmAkdrBi0f+49qYb7Xr6cUT5t9L1f/o0BAMOwlEUcK73
7mKGS6R7QeziUbIsptcF5sLd6NRyuO0y/+nXv+ySRfruScFfzoe4lvBRqr77MEyVWZSnIj7qaMyw
rURBk9GnzJcMEMnGOUXjbVd38jxgtTzMGSDGbdxwgP719/j7b7bZn1wXlZDPf7vvbitoJnfKO6IT
dYc/eAPhsdk4YRA8+U5Fas+vP+zvzxDmfGlzJGLfUuq9/K/WpKi25LsdKznP96VXN8Q98AZXUZVG
x6mJyTVzCx+E8K8/959+JCZEiTQYRzqCz78+RmmYDHHoVMmxGAiWw8/rPw1WNwzwsqHB/0efdTmi
Kd9n1+f2SvH+cKRiY5B9REhjjEttg9WK0qcS9XQVYjp+/vVnvVtvfxwHUUAo1LB0t98HKid56xi1
wTM0T/MgNyWaxVMWW73c/Ppz/ibbXI6dDMgWifnyuJp/vX7wc5sadFB8DARCjs04kHu3UhPomqBH
FBnFMfifsW7LGJgOpuetgAT/m0Hdu2dn+a1y0W3yfgIhF++fnX5CfabBnR8D0s829Hc1UnfGN9eB
NeWnMvTsTeNY02/W88sl/Ok1XT4WMTk/HPPG/7B3Xst1I9m2/aGLDriEebzbO3ojUS8IUhLhXSIB
JPD1d4DVfU+LOl2K835eKopV5N4wiUTmWnOOyTs0+DR0QNQP9RxBLU2CyPlCoEh5wiAwoQerkr10
Gvg3yqghzI6Tjv11NPbTcIRJqH9YRGkhvxrC8pRHJBDHplGe8NTzjzkz7v7+Dv13xym4MWHoszpA
zPxJWcvyG1iUbxgHaBbe24TwSa6HtkBoBa909LCdZERQAg7w/a1Rj/mVSVeQhWUVRcc+r91zqMLo
qOkSXoeG16EIGpI6Q7gX+sP+74/191ELvyOgaWkJViTor38dTWZIjgvY4PRYhuaUr/OlRLmuuk5t
//57Pj313LrAZI5hcqNJygPyaYZNDZuLApn+SD1tvgvTmcYD6AqxRASLh7//rs/T+ceXIQeweTuK
MAiDTyc1BR00PZ0xndcy38RBNCx29n5d8KjsYAqz9YAdebZ67b9Q0I33uhbqDxfWQq3Ntft1uAYO
OFecuCwKOJxP51zIhhgucikOfk9tmlLfwmNXoXYaYn2b+c5wPPNN4MlYpylWzBV7wyzm33NJhl9p
ivOHbgOq5HSrhtDG8ddilFy3herTtY2V86pIOtL20ta+nwsneh90XzwHU4Got5AQSkI8yQ9+q+Ex
loE4D9Jkwu3K0b4X9Fcf6JmYB6SL1iWp3KnfmEirMaSN8x0wQacHXZsMNxRo1WsBcOltxmRy1Rkk
a62A6kW0iw3RnKqyZV9dDU10mDuL8I3MT2AgOj5WwJVR5y4q2BYQShJG1necNc7T6HyQtxZx9ZpC
tfteEN1HyV1pCJkd8Lmr2OHJpokUb2gOp299wuRdd7F4j4kPtddVybJxXUVmEK/p+sXgz2Fk7EeI
/R18JN39CHyakRXcwJegBdF2X1sZ442nP86x6oWAv5pGGneB3TF3ml3vv8xuJKB7hPGVv/xtJ2oO
g/oVgq10JGjJTwvjMayd6Yr3TPGMBXG8+bi8kTcq+p6JeYdEDgxfPfsFsEpEx87JNsuEcLqQ1n5L
cGWz9T9mq96iZg8g2F9TyTKQ+mGkIiuArjKJW6iewPNz7SYRpEijTDN5dHXqfuklyD4AAdTPnJwS
+SZz+ZwRjveVpxroUK2fvkkzHKtVJOUU78N5Ebq5gpdCFjvOE+1NcIOGzbUtHTt9I0LSpj1D4G2G
nYq2quhI2IrScr4jnlITxpBLfYtHQN+kaCsSBM9W+q3wFFPTbBXPFol+xdZZxmEJzeIU9BluSWSt
CqkZ8M2EaOMa4cFAjXKFin0mhH1CJxWx9ZpWCuzYHThek4w9us+bPkGUtM44AdqnGRpC8p4CY2t2
SfOajLTZCVdj9Aoyy29llOj60CfsGGClGY9eknPBzBhpKDC77JQHxTacjXyjpatvsEq1O5X51iEe
56XdhsqF7ri8i1WSHs1AVucxBpCWUsTbeNStriynmk898I4DUp/oMVb+tnb7/LX1qvyKKJx8HUXC
vylnfw9iolm3S3/DTDNcosRwrRrAXCaEWaJtekSyhp6JNSWF2PIquQs1cBviC4t8zVW1n5Fb3qQw
/k6ZFe6SpHV2Y5/Up5CHZJUYPT2Aclx6r5xWkQdyjZ2+IM4UKJ7dEdurhPsi/c65isv0BuA1OuTB
0ZthIpqbF46zE2365EVeuUX0ZZ8LpPqQSGmTKko3eViaa3KqklUym94mbCj8pGFy3yXTW9jYr/RS
O8IVSmczeW4FSHSwaWEGX1ssmtUKwB+QWx3wVusb+xvS6xPwjyV6m6Kjh9AE6PbjMERnMsHjr4q2
B6WtSZ+SomQCdpc1Etj8ay91HNzpXXtnpUV3Mgb6aPPsXWBUL9Jst8z8LqRY2hIp9LOFTXiYrBr8
H17ECL507GQnq3ZraxUZsX/pRcEB1YW7iJome34COOpgLVlkyYp69VkBLLhhoeQSeO0xX+S+WTwh
QIyf8BmPD1ON9R3EdYNZlUr2dIWikNCO0vN3bq6CH1mZyqMuoNYl7dLPj1hFX8nYvEcVMN77kBG3
ztz3SFB1JkClAAZap01b3lJ2m9c+TxqdScNlKWDnBMHJibVIDny5yiuvW3umnzIVEdUSuxFvBD8O
/UOTsfXpGX+IQ6dqF5KevO/HwW3QTdrlDb3qZ7+Y2401LlqRdg7A8CF8Q+5P2zXbicwuzxCM8x01
Z3ELlaHbkcUe0/+Ox7PTw3NEVnnKxt5UKzsYw2/geDoM0ZXdpeuBefJYhTI5OS3rdmQWQXeYh5KB
mbF2YItQGHcFGu1tOcmvOAhI40Yz8tK7MGWVq/Np5VWW/UjIiP9Fj3M4702x5D33MDSJWmY9VkF6
aGCAXuPA9+4gfU1rp66btaFa/8AOOjyE2rJpLNCn+9lgCNs2MMpPrXKu/NI1r8JIjsQzhGRYirBi
CbPou3E93BVRS3cQ15DD5j9LXMoUEsd1alB9QEuN0ccPH7To5w0v4UIBux7c7xqC/Z0PmfwIIbMj
molc18BjCEBXXiJkY7EffaPA7qGGLZIc9ymfuvo2Vp2zIuc2O0ZZa19xBdONg665BUi1H4RgYIfV
FZ5gcx2VoX0L8V0cROs7lyU7GVfTLNDVt9amDMZ6X5hzs8P2Erz2ilNiomlp3Y6psw5UDbAyj8TC
M6xoqFcj2V0xLejnykSf35tBfQOJjGV/6ICfx6CQVdsJDjBQPrIp90Ve+S8i9yji1G181gZqIXRO
S1/cCCf8FShTlDP2dwp7C6qHBn4NEboV73TAT2gd6kFcs2Nv9nnp+2wArPpUWJPi6VLN1ZiVxW3j
CXUTEKt4cFrojbR7gwOpofI4BpWxGqyIbHdM11f084M9PfbyLa9a39vSsGm/uLFod56X5e+hKNNo
3fhNfTT6ilpSVshnn4Yq7W29lW3tFutQzEjku2geXs3GzUYmgc44xphfQOBbplq3CZEVKBUJP4mm
dGnqbLnj6TYv7e8jPoJN2jcEHtDOI8AaHA1d675+o8Q8nKAoGJsg5B3YJs68nwhN2rhBrm4tc+je
MpkzZ7cFbw0mAZnHCmeq3+biSSFc8rvvHnZ8d2W6RLG8J4S/YCunk8aDrSq2Scp4h8dUXWnR2ATT
iP7JiKPhjdSH4CXuQ+CJFSEixUabcyB47U1lQYgEFZHqYHikG9k20YZbMjW+oKZPr828JCUpWHKQ
sjarVwhJrDWrqPiagrRP3xw1pYPI+ChqKHAcldIHt8rMK3cEtV7kI++MGs4Esp6+9xCx5XWy0CNa
giyIXUKSXzb9BhMNGfAp0aoPsBbsaa2F3R9FCD59bVEdYlwWsIDibgYkUYTmDnEu942XAtqBRp1Q
N/XfG/ZG7DASEJpGyVWQQfotQtFAxAxLnKvEb+xq5dtSHzzTAaAibOfVsBvj3fb68YLZL34UFXGQ
Vs3HaleHT1aV0qDsia+KGoKsisEMSTFJn1gYR2QWechu8/bec55BY5JitiRhoddmUJXPpiAji9zy
ex+aLbD2agaog8lhSdOSS66Wm5sl9PmEcqdP+LVVIdQP2GMT27qQdcjlygub8r3BPnnVL7Fdkxcf
bG3Yu540LzU74Z69PF4UpMq73KKPBy0Y6ApdUSsdyGwiECyIwxi0iG1s/IjhbGbaOk+CTLXZeqVx
4MEP7oM95qh8VS7xYiTe6IfWs2Gfoo65yqrhnX6Mg/2KhC1vIMsypbCLRSvRpxRvLrQdygP4FCee
Z9nvG6j5b7miPcUen7cOC6GT29futgtTyFKj6i4EG2WXnEZr7qEGclhwES+kSSof9c3omQRquto7
CNkm6MYHrIQtUdw9cCWbpeCttjq07QXEG0RLP9WS1taQgbm3PHhJZRt+A9tb7uSS8KYaagdk+x2z
sbvrHeM19VwyAwiHwSJ2XZXdCavRy1jON30enVTtPTUyumLKpWC05Ml5cn6HnfZsETTnEzjXsJpe
g9R/Dc103NMNz0DdhW+WMDuyA+J+ExqWeIKZKbdmbb/pJdOOdhCTfGIfC09iLbSBy4JQ0okPV4lY
vHIIG1KPqGqvBOa6bTySoTc783dNsJ4HmWe3ZKyMAM+n+IuJUJ5gChnkJ1c2qCaxZKVLQJ81b4c2
/YpZtEP+k1xE+2QSV/XYBi2gEJL9ABYl2CPpzsp26L8atgy2ehyIQ2YPcyF2zTjQJFwe88k8CZqp
X8EHVvu0bL2AHJNRHtPWozw6Zst2wg8TjXjFYgmdSpIcZsubL2oQhtwlpb6HCEoohOcTtGE0BQUd
tECwI/f2YI/OWQVlhwUEGY2+LeiB8Xl2m2evgPI9qFaZFaljXCpGtE9EkVxR1XQztTKzwgJ9FoOz
y1kPHXyn941rtJGQYjoI0AB88PSvvG5ky5mH6Vr2dvQS0AADXuHxAPKttBigjbERsQM2Uhs7qNkW
xQz7flMzvVBnWnoaU91HLz2woW1kIG4jH16cs3TW1y3vuOegjTCJuQDR7dQ3tmpqPfM6M0Q6bFU4
se3ofaalscucdWUtuxMrxceYzfZ4k3mTdTEttJakuuenJB+jl5iepNjErm/dW51QW6h47ETieTCJ
4B49caUSHFYrJ1QorBLRdF/I0mHpUBgeafWWI4+s7flow6uMbVKzQd+IKZ53aBjYX42e+uYhVN2k
kuUf8sfmlrjmdW4N1REJY7bGHyCPdt7xIiXV8OQkAgVixyY/gGJ0/ujUfHzf0LjGdqo9iTAcfD37
hGFv+m759eNXQtKw7k2PbX8NG2zvCzEfbPTYr3h92YNpaVMlCJzxZpxZ9hhsNun1zLgCwpyLmcpE
gEpV7e6jUNwURJfYGoV3n1M3Lsq0MYlJTsK9gWT/VJK5fgKXV+09tN9fSGLmBNKMT2Qeme86Ci+3
Ii2sr2Vvcter3OSYRy2P2Az1ba5Z787GIh/Ne/TTzYSXUZucl1tSC28E2752SJoagUnW7lmqsbfv
CU2RmyGPxnyVzlRFKF4yGSwI18iUIXzkQbTHHJ9zyfg3Z+MS1phjKf6hVc4zKorBfA6l7MA7F6Gi
JNNCGSQHAqC+ysfRhRqmzGthjYIoI5yHHUlp54LQccI5GHcYa9GyI4dk+a+K50IWM9kksN4IJVsI
JX3SRO8G9GqKImyz7op+uSZFT5eNdvsd90qTNTNw2ShSrgFWzlcIyat9vZTiur6ar/wpGm/mYgxI
fUTy77mMAOWafHY4LB9YZN5DbIfGNiSlZFHXUc/3kZlrAHNfS5M/IcZcHv1q+b+14mpZnmbAYmWZ
rgY+aDvBQRObFg3d18QSbrbJVR7u4TxZ96RTWhfLp866+Sg8WYYdvc/Qh84DutG9M/OhmUZyTimx
cja8zocnhbz4ElpYXwacA69I6fXtolTCbpvwCLtOT29yxGgeESb2mgMkwb2kDWc1dUOB7F4WkXXP
5oAzJIyE8leEhZAVcDRWe1r+9oV9i/yiwuXyltiYiG/nMpHObt+PBLmx0uLA7S5PfkDyaV5bYAPE
O/fdcCrUFB0VJddy1SPMfJ0nKE8mFTnV8nehTPMzk+9bLzoUpFbK1kM13yuMH2hhyevoBizspuLu
KNJLvnwYkaN+CqlYVGRNSmK04xqhtUMJ/Koph+hFjmih1rM3W2cU2tZNRX7uSRQOR67Y+YhNxXS4
N1GVoW2W3GKxjIKxoTQn0IGMK4RfwzoPFHvCMewZJf5svsVm1rzSijTqNb1YnulaimhTszvd9Sbz
I3k+1T72YuNxZkPw7kcNJ4xcizEoTbSyvkComsY2SuzAmZCI+otZDgM0kX9eMvwMPPbJhPpY+mtX
p/qbHgK6UB0LckkplXCMhGUFb0Y8TxerGyp4sKp/xCwZ/GgGN3oH/hOeBgHDDOk2byas5AReCX9C
uFMxAoawjV4yT+AhId5NRvDkKHBjXU/r6a/y8/8KHf4gdHDoFFHy/89Ch+dUxmmV/iJ4/Ocf/Reb
xV4AK56NyJwi9mKx+xcf3PkHgkZ36QoLQSf63/ngYFsE/VsTIYPn2ZZJG+tfcBbvH3yaE5g+bV0b
MeL/KN/a/40FhSUDWorPR3IUy0rj1xZGMIAorKfYOgQBKqVxNdQBZVOgBwS8tZd0dPDuRN+mKoCh
uYjJn0xyoNbugtiEOtZfs01mDpUAOIUfWdFW+iK4TRZAJ1rE4rGuAG+u6BkfeSM8UnSC6Dn17SsK
PxJeNkSQxU8gFKtnW6EibMoRgu9gG/KHiCoQw0kcXqh6idfKbBe+kU2SE9ZMfgnSDERmrzZ+Etiu
n3Lcg/rn0lLys1PaueM1qSFbWXY4JHR2NrO8CfbeEFW0S914md+M3r3ulW1ZGzuhCsqCB1omttph
2xBbBweQmL2uTFt3gzpCX1tSY8bJk+BbkVMkO3dqCLgstW0fLD3Gl4wCy5q+ADI603bqbRSMo9ih
8iOCu8vf3HKuzvGI8UAEs7sR0s2/yqyrtsKK3I2BQgZKtTM+szOd7mF8W/ERIRsC6qZsbkm9Nf29
Xgjrph6MF4WzYNOzj39KqPBuMCYXLtuXofWfmy4d1Nr3NDi2Wc6ooHUWIR+NwoVk7s+usm/a1AFe
Z9ClfJRt4L72DWr/lVeMzYsbY5XwFuk50s/lKucW1wIKsvUY5hDhkMiPcKegReJRaRZFNwr75W2z
sKA7MENLaGTXoNZEnkbCoBhYQgQJcZ1rQ7ZYokcSXc+WLNCxf/xrYWXc1wg/u7dq+4rfm5KSv8Fg
nvuXpoJUbYczHBqhSLjKqCCka9HjnVGDy/xfJDEcsA/EO5mxEAIrBSrX6g30pDJYmIWhxG9hW4LT
+HAMjH7dz3utQjjHCym30QBN2RMGFIZQdLKMIdiQ8yyt+mzHLGXXmTtzQh96fLuVgORUPkM/ZiPB
AYxWC/7OjzOuLu8qgB3jwpenGpETRzFJJ9sE0LbcDeEXnn0dDQtxuVORGR9VM4DVigly/AE30Vin
+czP8Cf42KRuoa0VpD6269pgPTysPOwvAJ+Dio/X3nLywawg6sIn4wpK3EC0rCmJHT+Y0Fov3ru5
U80LARbG2jUaTiKiSnvLm9y7fHwjhUyYaIMBZhtAJmOzRVmXrmlERM+jpGC7dlxBUrs72sOMgdRy
X81pgh/mxro+e6ZsXlrbwjPeQsk4xGkm3LsPYnVOM6c+wiWUHaW/HuJ3ay9c+9hhabefSvwg1Ay9
L4SVTMbzx1EGxdzHh2JyCex2LLYByKtwotBxcaxrQDzE6RY5JJlV5yF4oAwwtPODGokN2dXFckvt
D1ZzkE1md62msD6zWarPk6z5OZwWcttfeHV20uk+rxcaeoi4cO+PBTOUj+H54JamNe0WyOQ70YeM
yMwzljFl2QANYmEE5b7uh7E++1apkbg2uQallmMcUqE9H7rZG+95f+vbIYNI5DDSSDGse/AmRVJR
7qbd3VxU0K9JOQomiGpGS7iejbCyp48Ky112/jXbmOichVP4zM0kztFxWIhlyaRAjkuILMrtO9JZ
Mls/DIzifUYc5m52LFTTQyxgwKrue2Y4lkM+GtD6Iiz0Q+ARzkpViIFty1FyMlyAC+oSg7MjkNhZ
zbUAGapGWTgb6sCkgnHJ8I7pUPiH0Qr97y2efWdrUaR2tm400vJidege4zhzj061XN9JJ9GzpLV8
8XqsGnxhyYaItTAkk9iOt4ZyxhVlNConGOmbI+gkZ493J0nWiF/ju8pqqvtiqJdlf15Qh8O3ZD8B
/PF3Bi3gn65fOqdIqvSQDYH1oxD+/BzEtKFx/8FmoF2b/nRaPT72QkxHoIq0bbKCxOjUeJKZIZ8T
26XF2eY4QoowgG9vAfWg2lRcLE1Zq6AxuzODcqKWac4/0UhDiMBm2J3ZjvsL+W9hSJQLTmLKs+6M
L53Kcgik5tjPMr8qBQgKGhkUuaIPMgUWJP+ygBCkB7ZCfBAs5g+ahZ5aEP8L4qKAdQF82tZbjAoo
+/Jg6KxLAbazvaP5khypx+3V4OndDGOZPmVOnbgnYjw3+uiWpiSzyeQj/zGa/p4QI4JwRoTYKuyI
gkdB7lyaHIPmU9Q49fOYFPKhGN1bwBTtPZgvyH8Ire8jy/IfKp8tW9HTBbtpUbAdUh9QERxl82ts
j/rsRsHjHNvelx6Z7r7WopZ7MVZ1yPOByekwSB1uc2c86CYkgKKxb7suJmCdEFWxJVPSBKQ/0/KK
2AneEYCOKRiA27bIJHbjDKk69EaFnbMYTaJjkygZKUjqEiqQ24uMvkjfl4epLYp+bWBEI/ijrdeB
NtWjjbT/JUUVSj8KO/5Nn7nkW5k0IQa28t0aTMo3zev9DMijv1a2+Y2udrtwQugyWqNuvDUeK3Xp
vBlXBt2lhyk03POkM+sutzz1PrhafpvCuG5ftTKL4S5F2g1xVc75MaYlsG5a+dWe5uguwbq3yb0c
nn9gkdqjoGXhA1wNQH9PfecYN1Iqb9vZDinRMLV/FpQEL+2ckoAlJkIiU7o/QerB3igT7zZsQnGj
+zEmL6pKynaFaLa59o0I0UvU2phZe9O4c1GC0F7uxy2Xy18NrqdPJElV39JeuWtRN0+0GM0TdYJn
xStxC8UYhVFmvlh2TOEw6y7GJNyv4wjjgmduosETdRa1oSRBROHGN05Q91e9Lw9BT0Ra7tNOSkyr
Z9asG+1exkS5nCHONWLqnALUkN2TUjYZ5IswVMw0uZRjUB/swvoSZa4PrMcjVsyGcAKhaQn2IxHK
aijndnbjbhPtARpzQoKmY7f1VpXHK3yHkNgEdm43zl0Qu94trQX1UEuXPF5ZDTXnkyi6sRrytBqu
UK6IFXHPT57ZEiIlCYGyFnc6rWKB56YsH9KsHqoV/JdiR6kg3Wi7yLptY2pj1StP0Bslyuy2xAe4
ywkLfzSlHM5T55hfDMkfDl5cXzEDQSOgWUWxoAzvHGUO+4ZeDz/abnPGU9RCJy8JiJuqbtyyw05p
Fo+1derdrL8jD93cyMg7BiBILnUORI1slMhbQTN4RgbylQBqsgCFFbCg0EP8NNDiWfmdJv+77RyK
HaU+aJNMbzdMgh3JGNwHmCgjiQmliX0HIYcHeD1PBE9CqXKEO7SHyIDj7VgkIcQxvyz2zegGz4TW
0lxqtHyIstrfdbqNsi2vw/EQkMmzQX6Vr4jbXJmogQGheojFgFm7Gzb/3bl2J5e2SDL1ZzQDxK/Z
tnZ2/I2mx6iTgA22GH5kbe+9B0UyblO8xNiSQ1V8x13ZHkIZRttiWVqhjJYrCqotzmL0D1h8Mw+7
RNtAZRrYWPdBfzU2lr2JpkKtp4UmnyOaOuP9Ga5nPKXOE++3/EpVhZMMIAR0eZspOn9dLur7vtSx
d0+0rwPH3QiXbPiMZUE1um+5ZZvxjpRI/B6DuTQJwUMQEKQf4qHQF3Iyu+3U56FeZ11A/hjLgCu7
aBCiVZMTfyWwlfDq2SHrLnJDelBWfT9H1JJXyAd3bd5PF9EJcd1WSQsCuG2NTV8LsvjqQp01CON9
UKX61hKqe0zG8tSO7bkJZr1pQxtXCPS074j7zP2gWnmycFHuZRw8s1Abd35H5c6X7l02TAU2bCh3
+S7TZVwQ/oaWcpeG8zwt2HdCgOuiIkqwtL35vqep9KbzssDBhedoWDWEeqCiIyW1cqL5klMyL79P
FNxvaW3ON0Yyy5Sw5VT0b4FqHukSVrlPiHTvRva+NJjcjpH29rT7fCRDxRegNTo5w7Pwo4tTma9q
DBs6dizk0oCxcMTXjQRhzqZ8S35mQtwganTzS0qyQijHlSRX+bZuCF2g2LmSeN1FM36ZExpHriOD
2L+N7aZFGTAdVckbdDz8207+z/p3lIeOIIrNcojwWqTwn/RncYj+0Y5Z1/pSusfRYScqUpJTYJl1
P0Jp/Qn2LX4T+ZlL7hfqcGdRwNofgrjvr/dpFYNKtv4PPsEJbHNXH6pShheVsHTvmJhfc0OhBrLr
/ntSINK9joegd45SAmef1p1lJOVVJjIQoB+cY6+lTonubLCgzHkktmApCJ+HhESVIa9ZALpzFbFs
Kz1yXmN8FGzoXTU/2N6SpoXaTR7SvmeZCSbwtRbDqB5wYoluN6P9GEmMRV/qfpvZT6DjCfSC1IwE
MT1OvKR7MGM8lr7TwMwCrcCQqd4BnlQPThizoldtx++D9W5eTOJp9AW9JA445k6TDRaIxLsZymG3
CzM2DvsgJjxr4hfljVs3ZJ/IhJrrtrMCIpuWvfBHLMzf3/TfBJ3AHDyXSk0gkJH7n6XsOSvkyOuI
pKXFwI6OkAn2BkDA2K79/Rcto+cXdePyReHSxab24difRxf+UddosV4fSOXmFjdBSaR51XJ/ePaW
AJ0lrC2G/+2tZt6yL//Tb190q2CLyN4h4PSzt6MxJgsbOyowmTX2ozdSM01BTbN+LCRSMYNv9ZTP
JsCAbPknrL5l/Xbuf6lZQzwY2Bk/n/uYCXh5kawPnUUg/Ir0JUKz/Lwljivr2Da71sKjGNypPmN1
ZI1qyqpn41fFfnEgrNt6/Lga/1ve/EN5E0k/2t7/XN38v8VnM/dff/HP0qZlh//AGYQnfFHSM0Ey
xv8qbcK4/wc2HsqWzGIouRfX+D8dXL71D4DF/DrPFtpJdNP/v7Ip+F8CAwmyX8d3KZK5/yMH16+j
bDkci7IOY8VitJlAsT4VNv0BfHFvuj8T5EDZOzlxkWNuxpFNt9oohQDjOSuoZO26yYF/2IE2Ft91
VDTVxQKDj62xMWiZrfKWFgFttjAy0UPBe0z0kzRLI4Oh6cIvIN4D2u5ggDMaWvoMTtFPs7NJs76z
byzfbzA10x4xRoi+PVNskfUx6VHuFKY2r7/eRIzkgCRpEbxRQQnpDlDLCSKkn1nXpGvWoeDN/mCB
+iTyBibPc084JSpvbO8Lx+zXq1N3JEsounA/m24cQkA1sZ/AxpCu4+RXYUwJwFhrC8XMe+vJdHp0
fQT7kgV+LzmfyiKS5OnfxtZ/8761F135f02JHBLufvx2LrVw6tsYXH49pKWiUdadjH8w3eJZQowS
56fZ7dsO3oaBJJIONxwhK1vlSYPZPc80xEIgP4gWXmsNeIfFcU86yomKZGcm2zmK554QdM2t2Co1
J/NzIr3I0FtvzlvveiZ8h18rQ7djvU8+cO+Hf7DQ/Po+caEKLGMwREQvrBC74ye7SZTkOjXyovpp
jsbkPQi26fV9SQDBfPv3V48n6t8vHl/koLrE3cFugIv3m2i/QBcyk8/4w+FuW862KaJFPG6b4Bq0
42fuzUi4g5OQSCMKQ60bK/aH+zwVRF/8/ZH8uoxZTpl1kw3NhNWTv7zifr2NFjtbM9SZ92PoeMtd
i2bKFInagJV95xSzxxbeHy7yMjD+beDwjUwmrhWSZkGPnSnp128k77zIWZbaP7QVd6n7k9YkaqNj
hAA3I7CuXU67mDzyb/7qi/1Hl531+7myPrTNYPH0McuZn6wSWV1b+TjY5Y+ucEXpH1LQkU+FrXiY
14qUz7i50eFM2/xSp7LyzK0YIOE/Z3QBGwSPZOVptlRs88K7LPPQt68/ZImXHKxcMB360XVL+Yd1
7W9DkvYRDA1B2dD0GTOfjtmwYsMHZ+V8L/pW1gQ+T40x5KshIOJq/MOd+f27GPgYrjA5sbANPr/p
HeSoMszy7rs2wz6YkYgVwUBumpEyJP5+2P02CAQmnBDfMCMBk+XnCY1c24CoK7P6Xk1KcnGlEebZ
+2BNhvhak81GMnVUDrX6Y7zL7+dIwILHKgZ+j0u76NO0FS2+1UYK420WhmXPa7p9KQEvftAkEmGf
QwA8EjLPzf3XKSkonG9aKWXYrEsDBvcjhoERvWIS6Fm9EXy1hDDB9pjOopxcuJF/uErB5yHLAfog
y7jx4dKO/DxkRTwSsdLLmqC21OZRJAhczbedp+GLrebJjKdhH9LB8a4N7LCMjw6iIS+DypsmJssw
d+PpO/eyzN5ZKHNleP25OeHjg0VO3PtfE7AbNcwuQqP/+trFIblT66GkUK4wLNIeclYVVTBewzDS
Bu4IDudliibRKOEL7UkXwV2UNEq/ENLGEmLVwkXlWmDVdZjkYeJ7bbaz3ZbkSGRWIzvnBsx7+dMb
eyu1Vg7CgvmWAR2Kr1UKD+MZLFXGMVoNsmsES1VvfSXCFOfbtqf6ND/PyvGHx0G23nAPRbfgd5OK
KjPu1QS7YE2PUBPXuoIXluYYLZzGYFKJAj7DWdVmBv56N8EhrMSqGwkJI+vASiN+BWpFV3p7MehE
3anRL3mZTS3aWLXuKHjE0zZDpT6gqx5Dfp3kouXbjBhx37VDAmz7gvJCDIfIRf52VaALn/ZolnV1
Tlpj6k+97jVjSQesp6cNpEZcLVSQkRCtzEgt78w2iGwmkSZoVUdsO5T7PD/88wREBioFKSAuLC/b
kBdmcEEFuoTp3Ol4mTCL0sfst8X2QQthC1cD6tO6a/JM/usz2qY15BbcFrvjNUOuRpruJLPgGvRO
OvHVukmYiCen5pyIWlquqguujysnggbr1mEcFd4f9h49u3xgecs3OobPqg2oqsdlaSa/5fSYupbh
UoeKt5aT1xWDJkNaXt5XRM/7/i5zaB0h20a1zzNFEnDIqImB0HHPHG3ygU7gW5G/U7HKA+dk4A2a
vrelRqO4rvUAUGQtmO+t6CEoTHTUmxlVRzGiCasGOmMoYJe1W2Zph/9HuFuxnEQWNp6+ap1oqOIt
EXXLffftgVlgK2eY3OUW7N0yfqXTuvwUB+BZB1RoVGrxJU61y6PQZ07AT0as0DEtxVHFIU2cPf9x
7LPlWKjykSq5RlTAIzgFbc5IcWaPEKwBptLSuCtTNOJrHYFtSa87N2D8U57hB7gvUPKTVeaSbFig
qy+5gr0eey7nTGuST8JX4hOnpTRJAbvY9JYhuiyth8cmqPhnawUFD7Cfocu6Zuk4s8pA/8xzPslp
XiYPyNH5a9Y6cnmk3XD5UGn+P/bOZDluJNu2v1J250hD6w6Y3fcGiJY9JTZKaQKjRAl93ziAr3/L
ReVNMZSXsnrjmlSWOkYEAnA/fs7ea7sW34RHqib/GZDzTfcyzUG8I+WTTU+46Gz2WXk1FS5Ihl3b
IQYoNiu1mL6rnTRFUtrkwWp5x9kvNIw/M+8D4pCCaYv1XeqVKSkSCJDCNPYeFrTGQXK2xK655d5G
AxkTKrXeessyc/v7vY9wYBeU9Ccqtj5VC0xQ9Mw6OtrovM0NXgcnvamtJAVCTa2uv2EU0otp7YmB
7yeDGGGzSBdMwi1TcGg5fW+oCwJTJO8RAT3fDeOTtEaz0AN1AEEfZUtc3zFsjNzquu7rQKeaEkis
ih0LMcvNbqB7gsY9bsgTCOg3CB8iHMmBQwKDMhs9YD1+zjIrvqzKM9xEL7YLnzmAXbTSU+4S8lrj
Sy07t+T1AMhT3zxpppcUCUGvJTxzifR9qQ0s3EORk7Z5fFGv9cqftaCGOut69RyWyr6tuErbUid9
VOFsAnhrr3slbJZcaC8j31IFnJO9gHwYxc8KWlOvgkCPA+5cM22iYdqbQ6P4mxxhWv5s6CK9LuXm
VM7vApqu3EgJrXuWpwYlNNdvSAxWB/JYJM+CZQ89N9TUds5SE6y5tot34S8xd7pf9CtvnGTwkZd2
LaK8mz3LJdvRtDSSXb6MyD/ud75b6E12GMaW23EG0siIXfrdwvqw+Inh3szmgjYXhlZJ8HHTDhUf
ya+7ugvX0tbVimmofPlS+gT/Xv04h7Dq64ujyLOpg0PesaoSLZZkZGSejdmKZRzEB8gpsLtVtHPR
kbV3UTvz4dOazX/ZTQs8yYbxrTK4SnWZSB7sjAgWbh6fxjxX8MdtXaZK/9ni1g437prOunBG76KX
+544ufXRMrgrnR1mUd0vpeqN8SBJg7i5YeP6eOxg+SUWAyMbi1y2xQfWDUYoV2sRn4xKMQo0y7m4
DwCqZNxDXZu256JqIEnCPh+bL8Rtt8YFgGLDvYp4p86mrpq0/ZSy5qKHlFVdPLvIN8ioq0XZPSl8
jYgsMV6YIfPhob5oHE81VehDJ/Qw+hEs0I97dDH+dI32PZr1eBDk4KVTsK0imRkma9PyHXUs8rPf
rhm78NS5MwhSkl0oUtcOE2ToyqWwgxBz1TJ8pMs0uncCVaIbb7LWzRlkBIW9RDWBFnz+iPuUiIyz
IWEnK5DAFGpdt0FarGaHnRmw4wU+qwhc05BfKdO0mv0UyJgxOAXaeh9nyIPY+OiHnfeY0TH1oKGx
NgsxhTX2LKxLwdYgqSTD+8CIncDLIj4iGRq2bW2q9SIKKtM8WMpK7D0DTasawgHHWbpJIsczbpu8
Lt2HsW+7rD6YjVyadhdgZ53vwXU5w5XRD8DNMb316+NQcVeHCBNE97DKKWYKXAxCds3Bn714nUNz
kg1OxBnM5SFKB4Lh19r1yzrESuJgeJAdTkH/s1VmfvWc2E09zUwrUXh/DTLPGREwIU+Uoe0g1DYP
oIVbT4uUTa8Qh6g0cnEdgCzL88MkGk22+5owKxgCC/ovyUf1lvnFsoqdcAbHiK87mw+T3f6ovk3c
q8J6r2JyNHtCDVK9oRI5Uzbeg1q8pnG3mFu6aKKeMgHBHEm+86jGIlPxwHTzomvNykA0BXbYmSe9
rQQsJDzcra/Lx44NnMchcRH2i03pmbrCTA2ibKJ9Bn45RrHgkBziX6xtbFCSekk7sfV4EI/ZZYbK
I4zlsEjJz9yPXq3rFNHn+uQgM4v4hw0+3rIIDmNbpuJP9BIVb8VqDIn6FIg+vYZmbD2WSa8Han0P
6oerdIBjTBWsTGo3A6KmaljLMszJLHqRoSLFHg7fDTKYVYnVOQYuaRxkZtucs42zcixpfobUJQhb
GAUSMsCCWBY2e7TCfkJpoha4ss2+qaTeOXFsz7xTcJiS1x4lzeP1jkQwLMqbOgpmfpiZ1aiTQkza
ZHYfemi/rCi5ixWx2Nhaa1/DpGt6q3tiLqfr1QDV0opAbyQ4WKm2qvewByFAI12a2BaHBsCrc141
UpcsTPX0NRrqSgzWNyywCzE0qIumEY+0VdE3CGWDChAbvNl5XH7WcOwsWIR1u0f0pd6lfuxgrlVz
HXMSdVjRRIDGHaI+IAQuZBMTulMT4VRy6ChGJlSKZSbT72DsDWy+x7+uxNryCIVjg+aN/lCV8BNr
aCOlu82tavFRNRqFvhVTkzrgvVfOkfdnAcsuP3/5GtkwLeuR49843GONmPnEDuBTviPE0NLqrqs4
n1Ryu6rMjIKPUy69LD8mjYhLdQZgSkz3q7R1FWutjW4+dR3MvOSsMStdVJgDCngVKnvRZ2JftNws
Jf06ayYGzOzksHVzmyolJvWD7XKqm67zjmYT95N/uw6JXaeXIpLETxyXlakyPFkHbnGLhIYi8x5A
hH5EwKjphhemfv4CEXy6ULMKjsZpa+kbzMFW3tqH1pakvqGn+767JtMEMgCQtKJQ3WCppgokjV3X
m4PQ92OEQI3K2uQKZN/QulT8gt/Xf5uqpFtvVYEe2t8CuKIZukkSqUvDXIyxLuadRr/bl8cjHzy+
l2JUBMAcOsKbh/KSxJgp/jT5Kk67o2fJXPJUQ17nNk0XagLiXjtX37tFZeMOBTocT8M2LnrfYrDK
jN+hqFX1wnc7klzDa1Vrx0cwte6OHoylS+sAudH0PpZB2j1NHXKZMuzzEX83pkHlOpeuIgQIJoBn
c5+Vpq0PgVnD3P/etGb9hfRuQHnJwZPveVhgr184jL+XC9yxyzwdZttp86cpsWYuSvRS+fSxOVFr
9JhB+LQpREkKgx8nYkwjAYXBHMcYuNAhtQ6/IhSOxvFiGMb8xZng/t/CwcR24iR40XQ6Rxf3xtEX
jTPeg+wHasrghkTmWwKh9aFbCl9XYd1s6UO+RE3Hb8ZNzf0R4X3lWwNwqTsTs2+sGGW6yauoUQKv
Xh+56nrFhVfJmfeslQ15zPr8wO0kPF6e1h7+UX5sw5osjo305iHZwZHg1j9Cx0g4quQ+ddTLowfP
QJdWhVGiCQ0X0M09IdzThCQSiYvSbTEjchZ9S4JBUdWNyZywarkgqz5xewFZZGKjLKkfcU7LcXMF
DtGleF1URqR4Us3jOzGT2X3mj7NVHP3e5kzBxma41AfOPEwsnaLIa35M4A4da1XWVroSxXbBKo4s
9fupEapVzlOKI4oU8CsK/lFsehpyNnCEeNKnwJeDBSYW/abrFSZKvOEpWxhpDf7Kided/IwbnUOS
yd2vkqriK02tUb/1sUI0XO7mZIyGYUdakJtfyYbmCH9xXbijEGfpBWvgazSSzUyyUIo70Uj7lclA
4lT5k1PP+oSORVWvHMHc60K3hC3EZ3m7a/QPPSPmheSFMNDRPLyTlqGPVUlh1Vef52jQ58wpMYrE
2xoucqwg7MeOz/ublzztqtGmIprUYxLrWnjVTnu6BMVVvjmI4bMnlJ7evNwahW/oXuXbn+7Xl5IW
Snr09wyMNMznpH1Mctk60Z34nLqIC6k8hetMFIUs1qxdb7/W927gz71qyF00Xh3PlsQv/zqV6k0L
XlCRO59npxw5yIxJiX8AdTPgfuxvXWmxF66iZtEYAYj3NFGmovWLTTPYnLvpQujJRsCRV689Lyvz
j9kH5lp9RKikh9/kUopW8au33/4vlwoFt0lha4Hps1DE6D//SaIwAzQdYiW9pyG1Zt4HG5Q+FrK5
coR6+6V+uecc+t0BoyAmQQDzTlvHlFGpXVFAPSFtcsblGC1+ph6tFXm5zSE9Vr+95U5HKFi1LCls
2+M1AbudAoc6JFV+zKzgCTm8XqOGmYftdkxZ2d9jDdN7VhRQ71NMLPz6a4Egp7thtSu9s7c/++ll
ZmqKqosmLWNSsnJO70iFMHRSQex8oifB0XGBr7988Supj/Nvv9LpVbaBK/FpNWdJMkE6bV7nFIa+
Y2XWJxSlEtlUU+ijeZpxUjvCwtVV49sv+Jp9xoCGuKQXzQPoRYqmkzsIodvKYrJ0n7qKOVGy65A7
sMyxKC58r1HXFjPu6DRekmAjcy9hZ3z7DXyn1v38BFJqObYW9yBEBibu2K/vYU6JSWE1svrUJuYS
VztmWSuhdyizguzwUrZMXaJLY4Qiev3+0RQ3vEG3vEpBpHhypl4uTpl5usVD63/hKSYx1uG0sBJH
wJbQ56r2MbJCK/ChBVv5wGotlac3y2kZa0SLxNfy4IcOqxO1yABXZPliKeBT4JZyWnQ73GapPaCu
mVp/xcILY4NtaOp12WV0tuQU06cgrYZQNCm1DSwbvcU3TdfwtuRLg76ntGfVzHNbF02QS79XfLal
i+UoAxekKU6x4vr7cdbRmbSnedJNliqnLfv25f/lhpOuDeDTk36AcP+XW3vkZJEY5rp8rJPWoWaN
m0EfgYJ10BXAj5b12y+p1+9XXzhLbfB9RgNP1kd28/oLZ+YEubv31ccgFrrHOKYEQV55vrRz49rs
QStEoVsEI4eo2SLyhSZsUep38/bbOP3kDl4yk5VTu2d45r6Pv39aOwmVrBTfZfIxr2l/nqdlN5QP
gIzt7tLuh9/A/k5XEIfijARv3xXgdYHcn9zkwjLjNGn6/tOEbH999DKpb4ssa3Rl9fbnsk8eaX66
LwWCcCGZvDnkpr6+vrGazaIgNfih6gfT30a0L4d4H9NG5aSbQsbhWWDgXfIfScOG+3L2nOCRw5oH
qq2hrUsLhiOPnt83CtEgfYQVx+a9mRJU8mciWQS+QPBLdFtrNnQbwMf4xUM4+UK3ifOS6cj9ZFgO
H87IPfYiQu30pMiaSr1ecyDI5/bMMFhHC+zusK5+g3Q8ud5cA3RMjslz6mLK+GUQ7HnxEJRinB/G
MtM7c1QzqsCsrGpOzm9fb20L/Pl+1t8pixfoSORb9PVP72dVo4lsLDe69936+2uNOGWu8wlfA1sT
Sz1L0MvsvUCkw1WoZnzAEHFeftVNo+4QGMrk4nqu1P1MzoINK51d9hEdBSPPRmO97HlUSUJKmzJX
h8UZOTDt0GRyPE5XFrVp/2Pwx7RID5FAh9k8O6tvrvzZVJf6C189wAF/Yk2gHJYvrYnJogM6bImg
0d9kZlG1AIibWPjr7dClurH8Y4TGE8m9mzHzYN+LIrocuJstUPz1b/Zb//XXJ6X2YNqm9ll67IXY
IF/fwi2fYPJJvPxCxLf8M+sqz97bjEePIvcJSJ2LZNgjPAsuyFwvom3jRtWR0N7icYpTbFaVP2Kq
7mMHpD74xFBg9X+IOL/2t8Xcw7BK/Mk+pkH2rmTU9gXUQN+EojPAdDDLETfoeeuLxEz7K3akZOW0
nkz51sAV8WFljjxhekE0FzZAYdwtXcP80VjhO8EImRO16YPu1mVXyvduYUB1WrppOzRLu2MmXjyS
sOmeF4XNlCBrBtp5da4Y4Q1W8QkdgIfLIcY4Nq6taW3Bm8h7m/35qUlqy4OEJxJaGHHfH+yswjop
HYI1HQeUi28abrVFntp8zMegfybrorsTbt9TFkXjMSP5e8+YYIEmwrwIm5QKUpT1bol/nOhTtMAT
DZskyz6MgDXpmkcQurAf1fdrNtISc9G10u0z3A2A0HfuAEHRXob+k4WF8SEZPdxXsygv8L2nxPos
6cXbD9kvNwTll1an+UwyWNtO1QSj1wfAF7vyua3A44dOgdVrXzpElf5m9fz+k/7enbj1OE/ZNvN4
QLvsU6dnq9kuc3tCrvJsKZ0P6NisomHNOQBLQlLI9xUG8/dpHxlNaBYeyCVnIpbxMKWe2M7FgBoK
DZu4wWEUnFdGKx/Yhkihpd02PJYle7pN7D0288Fy35FMWn0DkexfVnQt34FNtT8EGce30IITgjsi
x+tRBny9hiwFTY2cEZWlAvpNXbA8ZzWYJjpIHXQPz3wy58HZrJyr/q0S4fsV+X71KdNcmyLt5GGs
ab3J1ourZ56V+Zb82irfiaLGsys6Uzy8/UW/XkxfXkwiUtQlFvXzaTWI1payuguqZ2x3Jfqs2by3
KnrbOChyuA7OyNk7rst3jGdl/pta+ESEx4vrMoAyiBsAI6V9WhJYBl4O11/WZ4IXucuS1EkOTp0V
x3mdnyorKD465GdsRztm6EGymIA6tXjV9u1L4OkL+uoWlFqsqfUgYInZxk8KJCuPSsYHiXyORwYH
tNNwPs9EjAbbninJgCUKnwkIynkMcZmVTHvq8gjSILiaGjENhNXFxs1qxe7RWRcaZ10UfCpT+umb
Ljeu0qWSpPURE+iUzj090AKmJHdnKBiMLZt1mBm7ZHUfbWQTaBMAh++9gkS1iCy9diSpuDiXvGMa
181NSUTjAB26Hz8vRTI+mJ6dvwMMwgYhZkvtHXtQY0giSnyviiDJNklr8gGSGc8h8WKMADB6ZgxC
2BPvXM/wLwkmdD9YdLXx2OQ5qSFvX1x97U6vrUt3QbJJoZM9zREYaQnzvcvouU1d79og3fSxSZ1l
2eZtZV5bSjuC3n7FE3k1dxVMAa26RY8Emxhp3OvNzDLtoivZOr9mTQZU0nAMyDHjYlzQqMz2DCIG
Vnov7p4bBxZrGs/DZZoG5jty+pz9b97LP9xaVKJoepFk2bBYTp5lx2bWls8qh4bBCVRnzmWf0REs
zKWq6itVu3xe+zE6g+3zeSG8A8CYmJry/+OSILKnMHPQRuLmOLkkaHH6sl9l8RUUJSgkAaLzloDh
pLhMIbLuzXUK7ltE5nvwpNGOAOj5Y+KDKTomZInf/+aa/MMt4WuPB9I4G2HcqSZ0LUc11XOefY2l
Ke5aYfXv7cKAXkbr8IItZrweoeWcN25VnoGbszAzQXcJZTHMt8R++kheKzVdpsbofEOb3XqEzqT5
byjQ39HVr29cDgksvsRtSDTUpzLOTsEe8mO+pHhmNETHpY4+1QAFpm1bLoTOmXZOb6qsgQQMHl1e
UrqFx/WKgVUVKgiIETSwrXS1kCQWFZNu2jP8qIweqK9I+2PrQFUQYxKfxZ6M3RDmlq3CHvM9mL8G
u2fY4fTYkP7pNQeDG3qf5YNxFQhr4i8oiX9Zf43LrChEMo9UjhgjInZ5K80vSwb0nAWckqwpAnVJ
xpmgXu4mxtWP3kRTgSqyvxvsuTpLysLpwk4idGINYdC3EfRrb50grRiWI/EkSGhmIjiIoog3PaqV
K9UEfR/WKdSCDdevts6QFanuYIrY/jB0dfrniLHxm5vaKU26KQOR+Jt76JdtSwoUnEQQ2GimOVSe
3NBTGS1l0LrjV7rebfzA7ub1GzqJSzj25nRtiylnptSvwieDwau/JQAk8nCF3q0O+NL7Ry8o4ksT
/tiDjYeSCQm7wL7LuoKHIc5IIW0Z97686//4LO6X5uv/+a+n55L42LTnkPJleBWB5yAS/ukL3j4N
T//6Wg3psFw/lfzL66/qX1df5/RL/Q//7C+3hen8YeKy4GhMy45WAsvKi9sCgWlAch7tZFrlHqEQ
+kT4V2CO5B9hp9B7OxsD2K7/sVs42C0IpuIEiXufsw+L4v/971fS5/7k1z+nxXj8oJ82Os9krWai
g22KzqWgcX+y0pNlimgSmcllZ4/p8uTWNK/DypWDuzOTwKiC0FGcYpZj6tR9aZzVNgE4HQhSWR1r
JiQHwaj4uXPiEVSI2XibmUHiejFXQn6FhSG3KCmhFbbHaohF3oswL9Ti3rGcrD4e4GnEGswxhEBZ
MuyXmD7QLl/XLAluTPQwFLuQGzjANgJ18HLnVB2tM6GmwfxYYPFHz4WlDXpJl9RmRXfGNxSiSmmE
9lR6y5oDrPPyObkUE/FZ/l1iS4JOkXwwT7B3VomDrmNZxr5633OasHY+LdQCM2Mr0QUQpjv5Nh4T
s6zMi5QFatytZvslMfpuL9tmuSW2u5IbPcPin4rFWD81FTTjly7Ffx7A3z6AQhde/7vT6bruhuRf
2yeAqq9YTpQM+h/+eAQD8YfHw4WVQ9CAQevNBOF/HkEdWsWswrTphvGfvx9Bl4eTUEseDx31gfSa
tfqv9Ervj8DhoCn5Z9QnpvNvZVa58mSC4Qd0OqVwbInphLnZ6WGGCr/hrC3ty9X03HgFPhcvA0wz
m7Tcpb9idBrsmpJCIpx8D54kZcr60bALgXM/tY791BiXEe99t7QARmOmsxvkI/1VHVfHpHPGczQV
0GCKQFzUY2XcgXhGNlvFxsWQgi6H3C7uJlLgHjIfiW441plxsJoWaGmftRuBxQpiwIqQsiXUDfBe
BL2kJVCO9w39wYuPTFyvBG3hc/psnIfa6J1a25u5r7c0O83QLRvr2Pa0gWiM5SRsiXP6YHQckZgk
cfs8epZCSNuwFU5dtumcarmKujjeqcHczpPJAwesqi16wJdZZu0Xc10PWL1iSIX2wai86gORt9kO
fTMQ/sLdFXN3A6nY3RlxPjx19uDsAQn7m8ZruqNTCl6/1ADpBUoU4qzguMBsei9BeG5LiyyCJrcB
0aE/C5lsT0e4UzfdEpjwdfN1B3zGCke6fKFrNuiWWOK3aPe8UJGQh9ADnHueyqvECgBoOeX7wCwV
QF55CMrx2Li6y1jYFMwBQDnXic2tHZkHI80shE3LozdMBBYP+kM0Oeqm0Ym2xTLGG6wKYlf44+cS
4Zozz+V5A//gosHltXHAkHzHraRFs/fWtkL8JYwwZZYStp44BlFwPiy1ufFz0HXpGhmPiwOU1jFH
Dz1DgzhunOc90c9BiORiOYN4nN3LrCF31PInKMAw7PrZ8vY21uZtP9PPQhoI8cAnRmQUUKxoX+yg
yn5q5sa9aA3/DH5YuWGO1W7HvlO0YuJD4oycJRCebwsyEPOsvcfP9oiD4jKzFXiJCQiuUaXmzjLX
5CCb8ok+5KesHdwD2qduozho7MwgM85b5njgipm9THAEuScQzMyhUNwSfhe/C+qs3o9aIGHHUQEc
HR+DT4Xo9kgcrcE7axFMfVrc1dpA8gQHnn9eF3dmrO9DLEjZ7bwqLjfrWvn0R7kXSC5ttzJu3GOC
onTnJsu8MQt+L7e6P9EpleAM5mgLXmGi1FzaA4cld1fTN9ojc0ev6GQPnS3iK8Sq5d7xP8dBb57P
MRwamsDGPSpqkGdEjEEtK9L0fTnlPrhoIM5ZniyHJg26e6JXkeTIIH9Pc9Hd9v16RU1T7P0sVzs7
SsQecijwKo6tuwpLVTjYhnkL8mTdmWRi7qzeTzaofe1tMjgZdXsmziy7izZp7E9HG6bI4E0A0gxz
3Brs8g+j53AVCR3a2i6lpcBaDybnO82kTje9l5kPS4RZbTAsFD5wnfZwYOQmAOAcglip7nLDWW6x
c5nn1tArLyTjKEk3ysiTnWh8tZ2HUmxGEFE7Z4HUz1sdL6VR0Y4VxmVV0y6rkS4abv45nURCFKxf
nAFLi8PRnzh3rVzPZu29IxZIMnUd8xv2ctCfqvbOdR4vGKjhzvTTs7GaxLm/SjBcnfcepXjLBBzW
WxLMODlVIbauOxMD0AZfxqF4ny7zbWSNtwX8dVR3qYVczfhauuuyL7r1ohskfD3+fi+rg8JeQ7lU
VXuaKd2mhPS0XciHChPp+KHlpk9tHRNs4K93fW3TjmFABxCLAkX5I0J90192dlrb265quaVi0V0t
ttyPpf0UoNwJffI18OD0cPLtJN6UEubUYoQMrLLD7LZfJw5tSIOX6NrrMudgFpZ1DkgYkkRhT7t8
afpwGfJmq4LSPyZAdohz/yREf5khxDvrvfnRV70k6EUMm2JxxNloptV9EEwfCprX26aRX0WiCCJH
lrpBinmPavdCor+5bnyA2zQ8iVmti6tComAwu9sC0yutbtghUdt+QzJnbtPAJVdhHeuDy4llCy8n
27VqKC7RdnYHED0+1LgoOBYZXnEn+RQsfnC/uMsR6IV1sYKa3tPxJMzELyaUTrxita737eSmt6g8
LzOLTWg2ojnMFYrW3IqLfTd6gHtL767RiXJiaNOLpe3P4o4I1WlyjDAeRhu4F9sLdB7xscjnP1U0
jke5yOd6tIl1JxtvP9KVOjCEMfZxRXwKsJDghiPxrYnpNmzBEfDG1VWDyWYzeDbOsOg9dqV6p0S6
n0nQCVnQiPJLjA+MuwBLG/OzkzagAuAZnfmIollrIHKj8BdH1t/0PJlchSSVVU4RM7QZOxJ1fZh7
h3R1PORkytkDL3E2s9tYh1hmHxT95LPV8O/psV/0OYySxoi/OUYjadcXEVAdHYbTCGuPz8bfWZDS
zv0GHiCyzQqGR83hUXT1VtHNdKrPheir4cFN8WFROftGG1THWRkpqRvzQCi1ehwIMJI8iq3oM3qb
3H2lfxN5XaAIp03QPvGQ1Rk9COfYInFEFy4bYUcPzqjAv5LvAyuN4FikLqzemJzWRnHWruzIe++4
JSeFj2ibq7U6Z57dy2CT1cQXeiFo89RIyH1ourXr/lNev5xSf1NeYyJ03qqu4Qh8fipfFdYv/+RH
Xe27RLdSr7qM3wmF/floS0ysK+ljaoWWsPhfiue/jrYedbWkC400zRXIKZlL/8VINf+wwagEVA4C
ZMq/mQV7crIlD40zsn4XtOqp0U+zNFkXbLd3XOMIK9llf8iA/Y54xu9/uia3L621Vyfo1wfo7y/D
BEIy1XVMOsYnLZ3V6jsOvJMBRtC1ED2Xy9YZTf+mVDjIftM/et2CxPoJewSpg464pV/genx9P+u4
+C6yPpicSIcBcUAW3XSFsdw5d1cmLo0of9uUxmb3y8dDzkXTikGDj9LK1LiGn+QPCBg94s676Ei0
LqHxUVsPl3WHEjikT1h7G5/e8CNOa8fem2M8Yb+Ayb0cRK2IJWAcNG68iVUtHOcqPTQAYo4YzJhc
LkFnfq7mtLtscT0d2igODgpS0YFOL2Fn0VydL51VvoPaGhwKoxserEFU58HU4RuKyvQ6Wob02o0R
8pBXTxLi0prlWRr3y64d+vKdbbgr7ggUwwkDwUfZxFfmuKQ7JYsKyl0BZx0Q/BURocLfJJkzvrP7
sfy2Omt9gz41e7CJtmJLi4q9R5wKsRXk2kACU0ezjvACr8iu/cmsww432s5K5gZPh9ODmBzqa/xF
iilv7jyZRWwciT9st2sH6qjF4g63aQ4isfENu/7SA5C5FKu2V9Ur4SNmq8hg6nx3j/a0+5jmRqBI
9Eo6qC6hXABH9R8DZGhLT3xdk+0lY7BqoyLu841JD4Rpo1NWn6E9NB8BVvgfsiC33wexGSQbZfbB
c+b3bEVW0ElSx+0FQoaRpfO+Y44OsIWBzOc8AUBJxesWNzDz/GYj3Li+lKMaLxb6o0TtgQPMo7Tb
2nbBvZfh+gtdEBg3qQNjbE4J+6EJ9D5pA7Hrkal/LCX58/VsDnt/EhyUZmxHz11ZJoekSr4swGy2
sUNUH/G3JCxZK86OXc/FSaqouGohgHwAjmC8g1a5XpLyw6Ses0jO8GEyDU3RjUwy94w7V7AZUpAi
gVMVevqFhrKZxeMz9IIBUhhQyd0ar6KCaJkG51yCHiWX+NIOBcpkhSMAAEUI9fXZdKCPI0/G6TFQ
V+TxQ9CDzG9hiR+MhryP1SjnTT+ralMjm9oEUSqwRwwX0CpdQpCHeNmgIs2eyIfEqGnITwj1nW0C
H303o/B8H6nCvhRJfwvmXFl4z6TLrc3TM6Onv3Jy1yazffo6lxJzZGcMV7ldrZ8HTa7nm/U+N3Oe
36RBZW/zdRjek0qKn3Lw37dtkO5Gb/2TVBnn2l4TewffsL825LruVCDUHQE7RLxbwbRfSvddpcoP
0olqVA65ryYwdPGE8rsSaU6EwDQy0hdocNjqSSWzs3DtM8htcZl7O9j0xA0tRUvChq+KZT5D5oCh
b8OJ3jSJJDJiVOi9giEazvbYq5gLUXMaXJDB3btd5sdDQdgOAXfqXi6IzwOrlzH8waTLN6ASUy/0
WlNodntFoT2tTCRmw439vVxy2zsrqVypLgukG/serXvrhjEGkX2cqzV+P+Uef9Np0im+Fm1HUkVd
dpW6jYWBjzdsSEFLLoLImEiM7SPlfbQbvK5ZaFbwE3do+QL7MRuV4e1bzVJ9lkg2UDiC9zLOKavj
sbtDv0QO5MEK+vyj4TX5XTCVeJxMPRusS+kdJ6ypjzJaOBhEjh0BcxvJR/TmCaC8Wicmnh5K/4M3
OM65siN48vPsHe3SYOQ250u6bMsVgjNGNiitfat/W0YiusPOpuDKVZEP0QXFv5s7zhkRR7wuCWTM
KMfCPWt6szpP0W/shnJcidNqI+YZSBrrC0pXGFESF8zeAra7LboUoHUTDBw5TWLZDFjOfAOMg+eO
/9cORnW39maUEY9mjM12mlT5bnbc5quLCOOSN5LG+9x2MQ4uQbluR0H1vOtw6Z75ZhHcFF4qniCd
8P6cYrL2uEXLd5g0mcznzInIEUIFiUkAYNo32++KR8dkZlbkmVi3EAvqO6CazNl7ygiLxQMjCs9t
sf2+j/+nyfqbKhB8Lf3I/73Hunkq0m91d0LLf/lXf804LPcPC8GiZ36XYYMn/rvBart/uFqZRXkI
ccpyqR9+FIKu/YdJmLsWExNThIT/7warYwPL5wcyx8R2S1/232qwnkzWPRPtMhYBVHfSoeaERvi6
hiGOqm7akQCVSjnBblIwKsLayfTtJ9X0ji1pOc/miT6EaebDx6F2p4fchaUZ9kHVfvjp6v1DvWi9
1l1+fzcISlHIAMtCYiBOKioeUIzxyci0r62s6ziH6xeOsqbBMU9Djd5BueNHSU8XsHnpMxltSV2j
8lp76VJuyeo5GAbzhp+RjFub7NQHZMw+TQrhRV/hpljz/u13/F3s8PdM+eUdM6VB+stKR417MiNy
9fRaBMtw7aA3ieG+rsUDvF0fx75cag9V9Gxl21SyHq16Gh4uuekc6OUu1raD3fKczH1vbRChwK8d
UujukBHZamXn5TGpIVlyixjtnMamThwj1vyxT9oLBkXeTOC8IXQQz1Qe3v5Uv34NdN1NhtN4BxgM
fP/QPxW2ZEDFihCo/vo7ep70bgvGYk7fC6AmST2YFoO7JrKKP99+2ZN62sSrwHGImtrmXuR/9Nv6
6WU9c45dwrKq68pfrWsrT8brCp9T6kfJ49uvpA8eP39r+pUYUBB2hH46kP7JfdaQbry2zMWuOfC7
T62qQbhHg7/YYd4kO7Mdwc9DyGVWn2H3Ln9307yWkDAv4ejHVIXzHKc8VoeTl2eoSc5ERaGu4wGf
SmgI/4+7M2luG9my8F+p6D0ZmIdFv4U4SJQtW7Zc9vPbMGiJJkAQ88xf318SkExS8lTp6EY0omph
k04CicybdzrnrIKduAdzH+Yzkg7xRYswoXdZ79Jau0iD2F4XOzdf1G5rvG4ALAKUo8EomIBZDf/W
s0TDg3Ladp2MqmSqjPahPTHd2ABkqNMU8pNQ6zzwEfdPsV4DTQh/qeg0PX1RilWakWkuRzcQJocr
+CzyzYU6CorIuKAPKNpcI0IcfNk4UMM3+9QDe280SG+plf0V0dN9jCACWsdw61RrP9PthwrUnf2T
ljtats9fsuAFE3xdog2R3XkWEVroCCoZ+dybrZEmS9eB0d4TMgmN7s4L/LdJ1qTKO1L6ZgkljmdP
MgR8iCySy52RaJNgl4bvkx3oWfpU6s0nlCzjRZvTkJyYafI3MGoaw+mxIvLZbv0Ln8QxMoLoX7yp
k1H+Nh0hE7vBm9xejPY4QxOt8sIr0yKJqm03t5s20huoye30TbFMPxR4NvrUqjQm0m81bINR7qFr
qJ3ta3BpzucllKbXnuWor/cbqF0IWDwjhPu29Rcj2AVCFO5BU6hQaUz32+aefuriDiJtknF1WNi4
FbDTQmqrfUg9tQZJb49UtBW8YPmF2nxWXfhROvpPGdohec1cW0BEkyzU1N09oJFEL2uih8EdVGAN
VMKpsbnOllk5aZmHSzoB3bdpHTYwp2TpXFUbtZrBIg1hOyyYDjKlGv1HISCOaZm4bz1EeZWpClPf
FUeNVk8iZSua3+3dvxGN9JBZcpM7Uy/My5JihjbPrXC/cqw4m+VKAz0Iyf/NfNQ0ygqwfv013yTU
1fcaEpui4FVt5k2xjdkcdT1rN1XpzDOkA6eEn+FVxFdJnxvk9KwqrOg5yrdbCDSW1FdoG27IBhZQ
64NticLLzApmG6NslXc1zY60SKB/BtgAWpu5XtRuftnodvPaoh6/W74r6xRs7kXrw8CSPXhLT9P2
n/N61Nihd+ECbg7iew0+j4KunLKAilZ5UwRFGDTXyCvuLysXzppFmAk5iS26DHeKPdIX21ZHqKHk
HSwBlcI/x+tCZQIg+5LzkAi6TmdWgBD2BOyrunxLW6Blx1dBa9feFL4pt6CbqNBZUfUyVvN6UnIW
zq2Rt12+rdg6FtBOR6gaq3qQh3O0EzOXxiIOr+UMHUMLL5c+HROFWyUyJjQzhsQvbonWR72zEULJ
4QYK5qIYBCv33sRiRlpglJPQA7R/UeWwaN/m/igEB7/xna+jsrJ9ZYrEYnHpG7Bev4EydbO8jnS7
AF4+iQB77turXMG6ebOE3s1wtkQSPJ27WR758xaC9fZKyfMwmZgQg6D80phIX2awvEJCYBnaJxo5
UU4BtALhKv8ro7e7rTLKmfIo+rQNQzdc6BkM3bPAK6z3+5LYYr6F50J95dUeFQuRpfWKyyVdctEd
h7F+vd0gRQIWkDuYxcVus585agOcGER4Ut+ETsvSHrFVsilyAyWJWdOEK35Jx8fUhtybeqKd45+g
Tqrv1+Q8XAv92GIXTvUWIpKFCmMOGiN2IPRVwbZP0YVcTvflEqZ35CES93YL4bYxgdkGJuIQ6MDo
FVkXY64myA5zu66dzFSgCvHC8+GvnAWu4SE3zvdIYxADs3w2ekqnuj86gP9GYNTamCIJTBWO9kbd
kzZAdKUyRvoHSg5a+cZK3BayBDctbsySxpPLTW4H/AM3BGs3X8JVGX2GEyXyrlMUaJs5tau9/0qF
fOqDAQf/ymwgeAedwuKdAwi29Rn0iGjAhCWY4+kO5DjyRfUSzLCfft4R4FOK2myruxxQ7Jck8/Sr
ykarBfpsk1R8RIUNFaZdDO1HlMH/vG8S3XiX0573QS1GfKOmx8ah9b+1m1mlhVv/Kms0rV6gMA5X
qT+yXWSQhc5StN0iimPvcjILTWsgBEM+iXfj1RE3FiMAob7iBHM/6sRl4SzESmZTR0WdfQEdylK7
3WZlELzXnMg1Fg3KwuVN0RTC+aTgeWsGI3ic4zrkp+N4j34MXfAF0taBLR5e3HqNfeK+klB9Y5gR
TwGxBlMlGKZg2Asqtk6yA6D9LspstnxW4hVs+AybSr+79zYFeiAw5Imn8LqJwsubcORRxPKVMm3m
DXhIfQZ9PB0//FmonXCAlxP0TIWfTMf8xyWp02un8n0HmIIZsC7gH1pRfOA2moy0lF40Sv5qg5u7
fRUnUbC9czgtLvNIUd+k7ib9DMWtlUJz5PnadYxIbflqSQBeTdvMTmsc3Fa/TDSmdaLYaXsf7ALz
tikF93SKvFzwqUZ/OL8Kl6Pwa7t3hQ0B6AcPOBg3feaDWMnnZGrdTyNlGaI6m2zI6xmYuTarvfd+
TB3HDYMtgiRaplH13wH1uQDS6X7MtqNqM6N1QIgHAbZ3F0YUq+k6xCC3147KkprVwmLPtuaIGW3I
Ss84ZKCkV7NSg8bA3RUVJ61eKbje6fY/mUv/7AgaMPV67xaZ+lDkUUsLPaoi1cKvNYZqQtWjbl4j
qLdIeC01qtgulea4qoqbprV3d9uKzKRj51d0m1fm1b4mMTQJFDXfXybA9eObyEJrYlQoBgXXNAqr
VxvIVKCcM/PQ+4AnAp+5K9roMZ15BUdsXuc0HFdOyinQpne7Tar6/1bjve4gjIQH1v6dQFODeix1
t2zmwWuzuR4tk/qLt1FG1WRn51awoDFafdfkoyX6RyVMtDN/X7JIfa3Y6rcNykvmm9BK4N1Pk0qx
IDPxYCtq8W7yWe2hGEgBDm0cyth2iO1AoHUGdxwsZtWOBMXlHo4jbtWggE+1t0VkF+IVK/1Um636
YQsaHEB/5rsfWethfhuh+4eB1RJ3O3eQB6kvmvLzpqWhQ0O9S929N7Uorac1YDTjxlgKqs10CTqI
w50VPaPvnLdJ4NA2r329CMjFZomn32qNsrMWkDG5PFfTjDY3QTZK6ilgMGwG3lhZ3Ox2pMovMpgq
5rnnBN4U0J+yoO2Ffd9SnKEivvTs/2f1tD4lJNo5Z4duznflOmvfr3PQC0+9k+LT29iPig/xP/vS
YxPmywP1faQ/yc0Qm4oG7pPkzOGmDnf8ozF2QPmL8oEmVUMdg9wmcoc3/nARQuxo7uo/HsHsDfcw
+BGwkIerqwkeTdL3puHHT9jN54+/c/IE9/SeFeI9bPw4OmmoFd2vvzIHZyN8mwPdHVNOpPePAtbh
4hmP58Cl1w/zC9QDzmdxdT/4vz8H3+9FJlN2nqb77ZVAUzEQVHIBxouzIPqRWQUqiNjBPT/Y62e9
2L/7/JozNgGKUpZmJo9fv6ONDVIyiDqAghbX/9UW+O7rB8mhkUD5lU1wNsbRJqAmT0oVvFy/CRjw
eBZcZ4zbBzWowDSKi9QUPzikTdC19UrNgmEjcWBRqVfpMzhcp7NAh8MYTnuQFySl+8+HNQtkpARS
QGoWVHY6vWV4y4x0vAhU0xwLkhsNzMJhK3SrblCLAPdT8vENhXoFUgom3ceHC5jH8SzYBhK/kMko
j2tgcPYQDh9HdhZ0Z0yrgIAwnz29NabPA2zt42k4OHOIuLLgApDaAgbvWLQa6ZbytNGP14Djjm2A
NhS6hnooiMy07BqgCMfTQ4MPCf/hOvMOwRKOOTINanv9NA3tUBAA6D8wC5RJYLcBUH24zv1DHf+R
GqbaG0UBExnWoUA1qT+vOyjYU9TxO5ECwuYQd8F0Jh6W62wWRKQA9h2EMkQp4urAcQM6G8DBCwCb
nF0wx6JiRXPdNzfo2C5Y7ph6IZBoSkKHa3BnA1AiWf9AHA2QuJmKcATEdeYrqgpuAuV5Qqbh7QTe
juwawCpSnDXglege/3wnmMTUCjw3GJ/DNTh7QOkXSy63EcR2h0uFkLGbhLM1gFgYGAZI4TRq3MOy
hqpLKCf5+LoydoXOCsXr7h2feUmuSvezIKB0+oNxcHaAmp0qvQho3wH3amD4u1ngqD22hiJc4uyB
WrJPVA3oNKDRR94S6FgCepQwqS+uArrL8Y8cmrIHFyiprmh0kjIBujE+UOxAp/Ty21dJLorEoYDX
imtwk6ALQK3kLIiUAS8Y7sPv7IHDGqDTkUa2Yc4ChEyutD3kxAdPgZd8eMZnLoFLoCBg86glPO2U
YZ0KoKt7l/Wf+8h0JsI4JwhI+4c8OxWIGtkLROewAx2uwXkGYNkN2bVA1IhWKBxFdh8bn7sGmAWa
Pmnh7CKzAR0KnFOCmUzOLLLUyZtA8HwWLTvmWJBeo+bcnxaD9AmkH58zkd5FiBT67NmZd+woeEa0
+6qQZh+uwe0BAjxNOkRy4WHRRTzcG8SzHCJPL5KIEFJbg3t+3pwr+/zkz0ClAN+jP+RwPd8LWAfI
+WigGuYqENkcSUtg0fhuGAY8PN+CgBP32NTGUD3B/SpIR4Z1HOK6KrJJVI5D7KnmCGr5w3V2EDg6
1RaqrliD7vPu5BnQeYBrpMuuAsoJcCiZOmy0T095vAqoL9roNiOv+y2UHNhacE1ZL5lYgQ4Dqoff
ySS7FFlB9JpES90kDS9rgGpFl9KU8A/RVucl03jfGT2BrTlZChYeAjVWqLa6WRich6ACmZb2Dw1K
yZBAagLZI66zs0EFMGRRWAHfM7hVQJSgSq8CSunI9T4FhCLsOF4FYi8AgICOqm/KGZyHgKaEfPZA
pZIueOwf/cSzw4GuG/ppRT8CGvT9KhmWWQR8Jm0WBY0YSBLtsZxwZhBsk0lykKZR+6UwvA1B/k96
FkgeQIBow9LeveqzNKLtjlXHJNFmdXmk4RXYEEjo89wSh4M5dsjEuLzwpwV/bBYci9KTCCuhnDtc
g/OWdMrl0j4j0TPaUC4W8sVZsJ0x9LeKAWSs+3xwO4I2JMHcKpdD4CnRyKMl8Tues0KHjg5OUPkW
ZA/LOFIW0mQPSoJIuGBACQoqk+OtQHHJIkYXpCoDXQQaaT5pP0lkSiyx2vvr7IS07bEDcY3o2Hva
KsNaBCxO2UkQKVWKCHBq920FZ0sBq0hVX5RiezdhcJE0JLzSLqMhbD8YTtjmu7VwthRcMg0gqumC
7fbckEJo7qqz0RJHI76giTDXk4PwLGKwiBjwEGxa1cXVeSSDmoXnbNG/26FMDE1WVYdw/5sDcGwV
EaAa07bJoSDg1AOzBOTVZQ9F0ZdJzAgX9Td7d/z8VFegoRJh02P5ZWizQDuA1dmnf74XQGxQXmAZ
2P0qOI8e3TGNCSJoGmom5QVOkd/eCvZYM+nDIpvyoj0kg42DZDNPjzmGX18Kv2A1nnBAE8/fPRwQ
QP46fwko9L0vPCJfnn/eo14WD//9XxrQlpMvCkBQ99vrAzRJ/PlfJy39h4b8ow8fG/QPv9P/8/4B
n//0yW89PtXjX17562yV3XuIFguO+/42O6r773MBPt3mMyb9J//4JwPnweoY7tOl5b894T8cN/PR
Ijkd+NAQIT9wsIryVX5yy4f0qezIP2TakZxmWBLibPVwIlTQ9QlK37VQfLkvfKhxj6eka0CTHXy6
3q3qVbY+HrlLykiP7HeCD3/FX/9icsrwi3+yWFxVlAVkf2XOrPsPJwP3SCbZkS/XcbY5veW+oCM7
8hUz7vuPzy6sVI84kR148bDyThZgn2qWHne382GDPt2RnTciPXT04K/OrEhXJZAeOa5Pl0XXxi47
7KvntqmDjkkPzADlfdCerIuul0J26Ndx6efPprlr4ZQd+2blRyfWo28Rlx83a3er6OF4OnpMjvzQ
eb6698p8XRQna7rv3JEe379HiHl1CrHtGgLkh+YsyM/FOLroWH7sPPf5L0lObFPf1PUnRo/L7Hxo
EdZLDx1HxZkNQdRHoHllR36z/pKtzrynPgCRH7panZ5bgq+MKF9+4Pqvq1WY5J5/eqz3CJY/Mf71
OsvXJ5ZKaFZTcvgTg39f8EnSRRNqUp/jLHi8zUN8gLS7+vgXL5IF/JKT3enkTFZZzEl5cuyglCOK
O9IT8xMhHsmpeev5J45D37Qhe9dvgx0eySnDed8qKz10tt6csxgcutFlB75dR1He7qrVGSFnn46W
Hf69Fz+s/1rkz862jolCdvi7uESw6aWFKMAKf8Dh7n7guSJUj4WQvf8PzP4aMeQTl6IvDcqP3ZxG
lX0NXnbcv4uV97jDhU3pmx9lh/24zkJOtpORu4qQ9Mg+kc3Z8u4Lj7JDf1px7kSb4nRr9iAB6cHX
efHXx5duvqsXSo/v5/dxlPsnnlsPhZYeu41RQdycvM0OXvzjkV/KND1xRjzPPz2Swrz0z06Ta+Ib
97v1KvvX/wAAAP//</cx:binary>
              </cx:geoCache>
            </cx:geography>
          </cx:layoutPr>
        </cx:series>
        <cx:series layoutId="regionMap" hidden="1" uniqueId="{5331E8D0-06B0-4CA7-8E40-3A87632C2DD6}" formatIdx="1">
          <cx:tx>
            <cx:txData>
              <cx:f>_xlchart.v5.17</cx:f>
              <cx:v>Sum of Sales (USD)</cx:v>
            </cx:txData>
          </cx:tx>
          <cx:dataId val="1"/>
          <cx:layoutPr>
            <cx:geography cultureLanguage="en-US" cultureRegion="NG" attribution="Powered by Bing">
              <cx:geoCache provider="{E9337A44-BEBE-4D9F-B70C-5C5E7DAFC167}">
                <cx:binary>7H1pb9tIs+5fCfL50tMru/nizAGGixavsePEyXwhFNshmzu7uf/6U4plx+ZoJj4Y3wsIuEqAxJZK
KvbD2p6qbv3X7fCf2+x+o98NeVaY/9wOv7+Pm6b6z2+/mdv4Pt+Yo1zd6tKU35uj2zL/rfz+Xd3e
/3anN70qot8Iwuy323ijm/vh/X//F7xbdF+elrebRpXFZXuvx6t702aN+Yfn9j71bnOXq8JXptHq
tsG/v7+Ky7v7d2uTbYq79+/ui0Y14/VY3f/+/sUr37/7bf5+f/nsdxmo17R3IMvwkU0kcbh0Hh7y
/busLKLd05bARxxLiWzGH56nj599vslB/rVa/dBpc3en742BS/vx71z6xXXAk+v3727Ltmi2axjB
cv7+/lOhmvu7dx+bTXNv3r9TpvQeXuDB2sDTH39c/W8vUfjv/5r9AtZj9ptnQM0X71dP/QUnr8xK
vbkrH9fp32NE5ZHjSM4RI+jHA7/ECCN+xJmQ1J6B8xpV9gPzU3IGindxkKCc3/fvju+1uR/fDhaG
jjB1kMMpfoCFvIRFsCNbSA4eYmda7PGzH0zndTrtx+e57Ayh8+ODROhC30dl8bhC/95oGD1yqLSl
Te3d8r9EBxN0xLnEmII1PXjTB1h+rch+SB7lZnBcXB0kHGfKmLLV6nFt/j0g4MWoLbhEbL+5OOSI
CQE+7DEU2Y+f/YDLazTaj8xPyRk2Z4fpzE42hdlA+HurHACQYZIJ4gixN744gJxEWCK6ywHE42c/
IPNrffbj8ig3Q+UEovgBxv2tS15t8srESt8/LtC/NxvwY7bkNnYofwAHYvw8QRPCJhCInqLQc3f2
arX2YzQTn0F1vjpIqC7SbBOX+ebtUKKQgUnKmL0DCc1SNEcccSQpQkI8RaPnKL1Go/0A/ZScYXNx
cpDYfCzbJn7nbXSZqeItEYJ8AFGHEbwLPzM7kuhIOgxBQrBL12bh5/V67cdpLj9D66N3kGidlUWz
eUuYmDhClHLsCLbX3WHkHEEtiolNZ+n0K1TZj8yT4AySs+vDhGSjireMP/yIMhuW/Fnwfx5/bOeI
YBszJNiDZ5vD8it1/gaUB7E5JMFBQnIRqzekA6DuZJhzypxdujb3ZORIIEgXJHksPB/j3K7A+YU2
+wF5uIYZHheHGf9Xm36j3rC0weCTMJICUQgaz40DYDriRGx5mwd3Nqs1f63IfjAe5WZwrA6TMbvZ
QM5cRM2blv8CjARTLuQu4YKa5QUyP8p/mz2VozNkXqfTfnSey84QuvnjIB3YOoNkrFTm0ZG8QVkD
5BlhmAGr+RA2ZryzdI4wA/KGy13N6Tx+9oMTe41G+9H5KTnDZn16kNiclq0y6k2TMIqOHAlpsg1l
58PjpfE4GHJlLAmRO/BmMf9VKu1H55noDJ7TwzSd6/vhTbkafMRsKhnUKfu5GueIUrqlcsiTXT0v
NH+pzn5YdmIzSK6/HKTFfFY6UoXaPHqUf+/NKJT3mEgHCM6nVX8ebYQ8sh0INVTuDIo/fvaDN3uN
RvuB+Sk5w+bzYZrLeamh/Pc3adm8IT5QVQI3Q6G6p3sdGtgSmJVDyd+kzK/Vaj9GL6VnOJ37B2lD
N8rcloVRb9mxgX4ZwMOpvYsqEPKfGxGkBAI8G+cO8GjbB9Q9z13bq1Taj9Az0Rk8N4eZUj+wTW9u
RuyIUaj1+SOLOU+qwYwIRczB9iwjeK0+++F5KT1D6ONhGtACpgTU3Rv6OCKPOBgHJnRuN9BYk4Iy
suWf99jNKzTZD8uT4AyRxWEm0ts24fZvValHx/IGmQGQMQSogacyZg4OUAfcJjDasZvtmNHOr1Rq
P0AvhGcgnX08yLizLvs3tBlGjoC3tLlg+9lmh0LbBuogvKNv0AydX2mzH5YHqRke68PM127GEsbU
orczGIAEUjSb2HhX+M+IAYwg1+aYMQDmIZd7/OyHVPoVCu1H5UlwBszN14M0lPP7b3pj0rc0FhgF
JAJT6DY/xJHZvJPjHAFpsK075cPzsyLnNRrth+an5Ayb88PsB3hlUdzfNuq2bR5v3n8faWCSkwuO
OXTPHpYfv0yfBUQiKonEZIbLK7XZD80L4Rk63vVBWs6nZhO/HSwUCBmytRmyg2VmNdBv3o4JEkLs
WXD5lR77AXmQmiHx6TCRuL4HOzHm/v4N4eBHkoGLYvZu4HkWXqQN7U5KmM12Tm5WZL5Kpf3IPBOd
wXN9fpCG4t9n0Eh7y2EnMBYEybJNHpvNs2xZcKBppM0o3qE3c2Wv0Wg/OD8lZ9j4hxli/tBqKt9y
MIOyI7IlyCTe9fnntf/Wj213CUA58yP+QPh5zs68QqH9yDwJzoD548+DNJqbe9O8+8naPizRv4/+
MMNpMwKFzOMw+iz6w3iTDakbzKv/HH96Ds+r1doP0kx8BtXN54OE6myjx7fdbbPdyQE5NHi3WW5m
w8gGBvtydsY1izqv0WQ/MD8lZ5icHSZtdrYxZnMbt+a+acyjh/n35gNVJxaQpjGx48hm5gPboGzE
YTJNgtt7bjev1ufv4HlxOXOM/jhIuzmBBWpv0/Fxpf49PNv+GpgNpGXzdI0fEQlj69DdeSAD2OOH
PrABr1FlPzI/JWegnBwmH7C+g5Hnx8X594gwBnsCHKj22a6jOQMGY+jmQKdGSDTL0X6pyH48dmIz
MNYH6sXUbayizds2zyR4L0c8dphneEgO1T9yoD29w2tWbJ69QqP9wPyUnGFztj5I77W8L2E8YPN2
pkIJpGZAvEBbbC8xIyk0pxnEHrTjzWbB/xUK7UfmSXAGzPIww8p2K8rZ/aBu39CNQVUDOwKowM/K
/ec9Z4zsI5jshLRZQkbwPPC/Tpv9wDyXnWFzfnaQRnN+323espm5Zc24DSQ/+Kwfj5k7w9iG8MIh
HYO96dvHX9D5lT5/h8yD3ByVwyxg1sXdGw8GOkfb+CFgs9nu8bKOAfYMCAI4LcDZkZ2zdOwVCu3H
5UlwBsz6MJkzb5Op76V+6xk0wmGnBgC0N8zAviagAAR0cB5TtpcO7XU67YfnuewMIe9Ag82PObT/
C9vQYEMAhbT4ybHNaDQBc88S/Jpt7/jnWZ72MEv2Gr32IzWXn6F17h1k+PlDp2+9J5rBiDM0Munf
tKG3u9WpA/s7YEP7j8esynmNRvsR+ik5w+aPQz1JYNvEedtxzm2TxsEAwG7xIfo/z9ocdoQdmHYC
uvqljztTr9BlPyzPRGe4nB1mDPp8r3PYvfm4QG9CCSDBCfyBAuY5HNB5tmGgw7Ehj/7xmNnKKzTZ
j8mT4AyRz9eH6cWytx3YsMEMoLIUiOzSNcjGnuOCOTkiwpEMtnk83gYPtNkfv9RkPyCPcjM8/jjM
rejbMu1rqdPHtXkDE4HhJuoQBjs0HqLG3FI4nMaFEBz3sOsDzKP/KzTaj8zPa5lhc36YdOYHGA0w
Y9Zt3jSHhq210oEUehdWfpSVzy1GiCNJpdwelPLgyaAsfU4KvFar/Ri9lJ7h9OEw82jwCN82b3rS
BowxQZ+ZwCaBvSYEJahk0KghaLcB6q+u7VcK7Ufn6UpmwPxxGNPOt/94kt7DTfzg4F688n95nCDw
NtAl27ah9+9NhxlBOEgIDnl6bHTOCILZAX9/r9Z+jGbiL67k/9HpgX9/suDTMYz+ptkEP85vfHa4
4D8/++Ny4WTJmejO+ewNTA9rt777/T2mMJPxDMjtm+wkH8L943byv4jcb0zz+3sLc6iGEGxvh841
nM0B8+rv3/Uwx7B9yoYtHzAtBaSChH0hUC+9f1dsa+ff3xPILigQDsAFwXw1nDIJlmi2p7uARtAH
h4PzJILdImK7cQ4/nZ35ocxGOAjuaTl2P78r2vxDqYrG/P6eg9etHl62vTwGqb7kzAG1bCQlYxLy
y+p2cwVzyfBq/H+AjsqmhEfkozFV1brVlJvR7TDo6U1Z7pxWLNKXscr0bSVSch3HqXVFnHpcFswa
Ky9TknuZGezCRWHW+5aNvcaxqoAPXfXVIATvY1sRiVyrK9WHRA9V6loVp+syHtJFC7P9QYUT55RY
aPgQO0XvqyQdlyUZ06spodPKiYRxY2y198VkTdqNWc8urEHFF0ORqcyNTdNvnKgaN4LGo/KjGJbN
i6POUq5O9bQQGaqP+WhV31oSJ5sm6scPVjpin8hk/DrqSXtOFaXCo+PU3Hc6wi6pMraO4HTCyyi2
L3FjKeWWmSGfWjpMqf/sftkDAYU7YA6BbcNe+61Xhr3DW7b8OQT5xFhihcb+OGnqrDlteVCRQduu
Uw5W6lJSN8JVJHc+lKIip0VP4NIqW5bcUynqllOcjIEQvFw7U9udTSGPz0nLyjusUuumqLm5ikdr
CLhKkrOWNzh2Zdxkn7MslMso1tWiNbS8kFJ/ajLKV7zqT0XUk2sSk6WInbuktutv/3zRDnA1Ly8a
Tj3Z3sBbDhq4ara9L5/ddxUcPxiFqCo+sjIPv+It+lFZ4i+w8334YAmk121C9TpP+iZgcZETN7ea
aWFoMp0N7YC+VSmGZXB4P1xEBUuP+5Lyj+EI/6uhtr0nVYlPIov0F3Fr41Ma1cMHLsPPERvI0lEq
+5wWfefZaYZWquiLZWxpa5l21PZHsNFgQjnc07RB3Qma6F1ht6e9JnjVtCFfjVKbxmUh9dUwpsHA
exKgyokXXH3NKic5Zqzsb1VcUjdraH9b6ZCuxZjplW5w54Zx3HlV1y4a1Q9XYJTpuegsMCaTqlVK
71CuEu3aobaNnyYTP5Esyj0VyqH1lTK1W4rEWaJJE4+oVvqiKIaroQCU3KZQyVke0/p0lBm5GZui
updZnWu36LWxXdghWK+GSeBFERuzcoZKnWRNg87CeBw+yAJ3Zzyt4eIIbbM8qOMpWY06ThxvYhG5
slQzXJgGw4ISFS3UJKdVz7e2aaXTZd715obFpv7mRGl0yph2PBQNA5AATwfv7jGYmc8CehwO3YV9
JZTCllTA0oFK4Pm9Q6IuDKNOWFdxg6bLxmmLpYVN9nkceulr0Toec7b3ji6n257IyTONqUaP9WN8
l1TlcF7ZJDyuG1TfiJpVfhZnaFnL6svgsNSvWzv/lNfwLmmneeYmHS2WGWB/WoZh7KImmgLDoyEY
85JcDUinzBUjXOrYWuMZi0PlgbsaFx3jZOtQy/RY86rBAW8sEijU1vCeQzec67ScLn/ctlVSO55S
9nima45PcVWG38tMoi/Sys2Nk2BzU1hTfQ6HGejEzas4j31KC/WtQOmyLrWVe+3gtLFL29ZesnFK
RZDKWF5IVJdj8M/LT9AL090uP4W4IxAQrQQ4PLE17Wem29fYWNGkwyuiK9vyGyywO+ra+phMDlwB
Tgjy7NpY18moutjlQ+VUZ4Mu4mEpkYLwQsEGW5dkdXgs067apJ2tR9ep+yryKqzDr5qNcDGIZHhd
q9Za/O8vgG3DK4aCkYofnMvzCyim1GgcR+Iqs6cmGBI8nNdVFC1qO8y0awrwM2Hdg78gNriYIuZW
YMui2qAQ8RPc2+F3sD0KjnksN3QQ+NTuh/Q4JlUbLupMhteZqPPQjYsok+4/6/4jHv+M1z8Wn8Gw
AsYE6AcCTb7Z4uda6Yn1/KpsOS/c3pjwO9zNoVxpo7PPeFLTWTKY4SITXbFscglXQIrCXstKdcdl
LpXXO0SvM97rdSlq67qxc2fp9KxRnq7b4mKSRp0KAtff505G3Mb05nsHYQIgUuybCft2jaZJdl5a
T8OHlvVpsRSd0F6V8MkdiAY31LbhDYlxsrKkJY+NqkkQwvDyIjM0WlRZPHzVdjEtdd+FazXGOpgK
UUivIWS4x5EBf0VyZnWeqQgOJlo5C1qm33CuVyamRe3StKrWGevCr4UAU4ecYPjww/RCx4rudGjF
XWCn8Mu2SMPjadDkKiNmbP08oZ3nkDq+Q5WZFgmKw69w53X3LMu3HmS7NIkIj1tVTGcMTbB8LAfP
VymN3JHk6TWqyBS5rLbVF5Ent7TMy3UdxcM67YnxtCadZ7GMnMZDb3wusuE8wRPEkn++ESBJnJuh
A0QugrNEwGdv08FZ2gC+Om9N2tVXcYYb4Y0IDMz94ZuzfqiXY1jHnohDuIB4iqMFpGLVxibNdDlh
8ElBlJt1bNXCj7MkO65VZnp3zJFKvc5KVO5GUbFo6nRrrligb2OPsk/g/ptvpGfdfasEs3wYaM6F
b2JZqmUB6dhZVzQ8yAUa4T5gBc3cjGZhtshwWCLXmfJ2JSNr8MepEuuB5Z+GvsQUtAS6wrOIWjq1
bV1CgTr2vmlRe1dzCCtwf8W+LutyNeDJLBlY7UpkaptybnGtetXcmCFdcSvtRn8gagocOt7gqip8
Wkrqgj5x7poEDMKJGNysCTHMs6UUtzBakvu669LjEidoNTnZaLk2nerlVJO4PCNDyByvatP4M8QB
9dlYSZa5U9VT6ZYqT24MzK5MbpbWdrSKIW8ZvJyCN3BNXMV3liPwldX12wRHD+UxkgOEKpPbvp66
NHJp3DZBM8Q5gstNweVlcJg+ck2v4f9h04IZjDGZQk/ahjE/m3BxHUWNWYeIQdSZcEK/xTRUoxdh
u0pPrKbZpj/OeBnBGftWMEU1+pZnJfjVps6lP4JnR55VTPg04n16PMKNIN2oL8sTi41x6XFM6Rdc
TkrC/dROl0nhhK2LRTJcacgtV41VOJFrzDR9J3Yq17KdrCBr89R2pR3iyEV66gPWdY4nja1iz9ah
cHttwV2oasgy3SHSfuPw1HJ5FSJf0Sn7LkR/1ZR1pjwOaWvo9qkovKxP83Mh8vgDyUXvQTBwYGWc
cbr8YUi7WnKXTjyURLdlNWoVxbtvFHj68b+vyxz+/jjZ/ucvt19I8PMnGNV6+CaDf3wVjA1ty0Iz
f9FWm6f3AmV22m2ryRc//KW0/Zvi9eGLEf7myddVthSCHyTdT4nXXyrb2Vz6zwJ3J7krcIHXE7D/
Ck4AwUCKwwYgeNNdgSuhecHJA0kOpxxCtvBU4AJbCGeKwJZHqHvgTB5bQFG0K3BhYBU6UNDCFbYD
e7sd2/nfFLhw4O9LP8mAMoEyY3vwAgxWgpZQzj+P9tHI+qxIonhtctGelLLg1C1IZU7omINNsaY0
btpSfGWwBR4wylykBuVnCPerNNZWEoRhKxa6cfRHKN8s16GZ81nJJlvGEGxcqlqnPCkHXi8gc2xS
b0hjvjbhJPSiTdpw8rjFeqjmJM+4y1Ju+50zpj6v8mFVh+y4kGnbuXqMtBvlMvqEC+OEbsd16Dl2
8sXp+8+Q3YY2FBxm/DQ13QSpbDYuVGchv2FJewkWjI/hjDgVu0Nh+qAJrazzJiusr/hYq1MQwZWv
keiWVWldqrBKjB8PSb/StC7Ppn4s3MFQdDNp3Z0kFI3XYTXSxagNmJ9joLBwpu2VZ0VqApLbylc4
yRZwZnlXuHE/5h+jmPMFoUPlJWD4vkA1PnGw+lSmJXcj2XRnko0L2WWNZ9Wo9KOu7MCTKNZ8TKtE
fAghEFyGjKLBLW3N8KIcW7jiTFqT77Sh40rRsYBUHXbtsc580Dn1qWmYx0ond4klhBsO9KZN02qF
VXwq2EiWuI0vIjl1jU9GxDJfdDHxGO+ZW2TRxE4bS3chZHx2A/5ratwwb1ZOXzSfmBmTxK3UhAOr
I9pjyUhzV5uCAx68PZ0kWTUJ+qoSwv0WriVIw+ZzWIzo2On1pzEdmedASP5T98l4jONKuPkoY5+n
YxDhhvtZEkVXBmJk4XeizM5kktfnWRHnsNRZHgu3ykv7ImqN/SGlVuhbsei+hjokl2NdJgGP7OEU
wuh9Q2g0usU42UFYq+jD1CfmeHAyVyc29eBQpeE0s9PQzbAd+m1hhZeYNl8iUxYeb0S6jsFDRyd9
g7LucnCist7oKDJ/or5uv6ukw5d2XvGTJKrpx9RmiW/xoj3lxtS213Q5LFlf5fqsJejPfmDtuVUR
KyA9umdF/qfo+9J4OS/qdZew1s0URRdjJrDxcz3KrzKK2+vJaksv6cIssOswaz1IEtp8hVjLk0Vo
l0XmZUXf/xlHU4l8PLaqCoxVm8FNE43dCVAOuGjyQBWmQ5ddOWVeimJ0WtWOoN6Ax/Cyq8iHnuOv
k3G+It26Gg47DrRAebVybFVBuSjiWi87A3cMioh9w0N5HYXVPSJtOLqJyKpAw3GIK551nbyIM1a5
hQOZdBLbZBWBz7mCd4hcQU18bmp1Im2nXw+4yA3czCwevDYyPTkzjpmipQwHHXmtrr7myqraK92M
AlQyi8Rqww9dW5SurtPqbOxo55vOHhYtcpYjo/E6TaeuviQTkfmqDXEOUbYdk5OUoiQNlKmKzB1Q
yc8Mp2EgaBmv4zzEQV01vWsLy/Ix0EY3TOcjd5vppEDCWkE6ES9TmUVuaBNrwcOxcx009ouCJcqN
hiz9MnA6QuJc9ydSiQUrmtytwhG3rjQsdVOd8Es4MjwNKjvtXLuPc092KfOSOq+Pk5ROftm21bJj
RnkdzqOzvuM9rEAyTdd1hviaN1KfDaixPveRH7fZSYvSyM8zU2WuikoZDBbNF0l1Yo/DFxIOtl9q
Q9bDFE4Bh1edZByVZzijtXI5swbt1mVNkM9bTsU6tTsJnkrXl9TR9FpyCWmJXUk/5jjuvbGaxmVo
haXwnCxNv06J07psEP0JZzhxwUH8maUyceOuhfyaC0cvCDQh3WHqzrMpGr+38dTBs0IsYh6xzBWq
apdDaG5ZaNe+DQRa6sZ2gf2SoHYd5pDqlmWoT1XW/gmBxV70TdatiqnuwUrD0prcpup728tz1dyS
AqJNAAWhOWV56Cy6CH+MhC1X1MrRiUKi8nQhk2UmrBzyfCiPKolcmGeTQSHK0cOF1a2ILtAajUCL
hk4ar20olgLYV41O7KZHLlC9cmEqRE5bgZ2ToRAqGEh2FdrT6AkTiWVfOUa6oVbfWzW2pTsKyYCF
AN/b4y7zgaOp17WD88lNorT20UA/aFx6VjmQ0eNgomdxFalzhQbppVlleUBQOD4nCh+PTR0u+rY+
GfK8DtA0mDte6sGL8qoPINWuThtKI3dqWbzWk/NNOk2+jri+q52oDdq0/5bnrA0QHnHQthBusI7X
wM5Fq7bPqJ+H8rzD4VVjCnpOc1K4su34Zc9UvtCWOY/G5KpFxrrs4+TDAOt6HA6cgDVm55HIp8Vg
pw6ERhVx5NqdsRd8MtpnqRMVLu/axtNsGD+xdBzdvoV1vapbFdnHU9KM7dloUFQGBCInVLNqoJXb
IDpGscv6ckSBXcgJBXHoVNPHXCHH+tIbMoy+EkJOvuKGeKhLCwGlVIqzjAUCeLdxVePoY5oCA+hP
3QSpjEkzdt6lWMNtBem7S5IkKV2EdX4/lnjgLuTx9QUpiRX7VaKnG1q1w01eouFYNAk+aevCLOvR
6huvy8Vge3hMu2Nkpz24/qyANejiZgWV4RTgHDymTC17MyYy8SGfS4475LTUhR1I+ZWcWnWco9wA
N8WBkHb6xUhkdFeT1loCS88/mFHWi17WeEF1kxRuXoB7TWsKC5SO6bCIURR9ZmNY+SLJG1dXqYGk
I6dstSU9Oh9NvHX7ssW9C9Ft6t2SVfREV20eBw2wUdi4ZGwd6ULkQgtuILa5coxl4hnRKndKs/h4
NLiIfCA5OqAx4rE9yaClsbbq2obEL0Rt6iKouy8wt+zGK5upVouU105QSmfSfkxb20+hrPpqeBJj
f0hQciljXV8lTtIb17FH5ZXY4UujwmGhYd53NeF46Nw6HTrkolEL4wo9NjcZtMn90Dj4NE9kzt0M
wP8yUcUWtuFL2oRt7aqpaUdXFj0FeRV6pqTdKlJW37mWMlFABys/Z6OdRNsMqM68HHpJa6YYugGu
MvGiCoWxF7VUpotqZEUHt0uDPKWb5gs47ymgsEgnpYO/MZGmYNgc5S4gGtZQ0qJxcB2dxkHftMno
6pYTr2nsqfKYHecXRW0kBgI9boOGx2cV76uF0+fNad8KvrZjCZRrAd2nS5PpNgXKtMiWrLB14ABo
x7I1dednBRvvhlDGfzqQc38ioy1OQqD7bU+NnTg1CFIzP4xw5JzliFOPjOJLk1NzM4ZQPtsRZ4vM
miKPDBytNRmhl2OSxP5KK9b1npGVXinozEEsIc5ZlozjPbHCbTGs8Ab8qTpWvYWDsWb2F+AAzOil
OhfhwqpVLH0gl4kbNblejEVDr1pc0oDbfeGWo0iDlCmgzYa83ba6upNJdP35aKL+yohUu0nRD17C
U+KWaRVvRqATa5eUJVtgVTa2W+FKBzXpGi8vB+XSsKkDy47tBemQuCMFGU4ro6ZzWU/Vx6rHgnvg
z5PvZYPNtVOg7EuEURb5fEyc43KMwmMFfa5jVIX1QsD9eoLqyL6kU9N7ParKNZkQfMDELSjmWRWM
hcCQ+yM74DxsvVI0cQquOS8WvV3xZZJZxXpAkItXTtZflzqjCwvpoKnq5EJFOnaTJO/OEzhJ9QSc
ROeDAYKxiI5AwgKej6YaSHCrroI0T+xgZDgvgU0fa7fMDdi6ZslJpSBHyXJUQwLVZLdxavMtrRP3
gQIG/nvXlP2dnQ+x9KrMGc46YAbpotesfGCD/3/9/6vO9vYA73+q/3/u4vxZ+sPhhFuhXekv8RHs
Z4BDcRyxPYgNCu/Hwh9GGWBWnjnAUcPxbdD1fir8YcoBQ1G/3c5FoX8A30nxs/C3j6AfDUNecEQV
9Ma3Uo8MxwsaB3r5e7pEGMYhqmdMOWwbQ0Dww+FxlEK3CM6Ie1n3wyBFrOUURseQADSxB90kcdnj
aFpQKPCWqhYOBK9vidUP66pmDEIKuPgrKOWalRZ5t6Q1rpeoUQh5z5Zxj2ZAgfxFNbg4+FIbRGzY
BIrIrPk5GD6Ca5D2WnS8Ki8cJ0UXcrJb0MEKeeritvyoMLNYoCCCNRF1oGfeQSkFTZ7wThYFvjSY
y1oH1ShycTNVVnQ+xjXEcGi/4a95HDfgaLOumhZTZ1vSzzh0ZS5yw6WxfGY3llz1aTj5DKVFE/s4
61k6+CVEAf0pHrtoBa1n6L16Ds/qKxmabPQhB4US2EoL51jqFgfQok+CQTvXtWxj3QZOL+mHCdvt
J6eExL3XdQ6VREagsmj7pP6WQw5xBT3TMnE7pqvEg/4oguCW8gEvupDE2XFDyywFXmMEjjVpKbuE
GOOnfQTFiA4/D2FkLeHsDn1cRwleti01twrF+sLJ+eDbifkf9s6sOW4cy8J/aDhBEACXV5KZqUyl
Fkte9cKwZRfBBSTABQDx6+fQVdVju7urot87Orr8IMvJ5ALce853Lm9JPV7UGM9vk6FxjyRz2ymZ
1+UWe6G5uMAEKK68nvI+a+N7zeh2HWpxDEAcqFxgfX8KGDpE2s777jqO5V4woOGo0L2HK7d3QQ31
xK9d5qBZb/PBNsZd68Q/h2vdP0xoTtEWZEMCBTcm9RGlEvsyzbLNMyXm3HHOfLHSsImfwrRTT6YZ
aIESVT5y4xN4wnQi3R0dYJK8a/dV1sHifvBeH1ATRUe9r8XbvioP8EDObl+p+33NVt+XbzLFawER
J969FHLjaKUOic+CnO5rv9t3AbbvB2TfGXDWNdrUbjqiuw0vNaHZBaNJ04v4vq1U+w4Dz3J+O+67
jv6+AXVroJ71vivRfX+i+05VJ9iz2L57wTEFcLHvaP1mpkP0fZvDeWdHdDbY/NS+D3b7jkgjFPjQ
Hqbc7/slVCl7D6vL3HI7r4d+31eZFv1hCfyQR7ah+ELYf8W+E6/f9+Rp357771u1/b5t+30H5/hH
isD1QV6lGbblzJLPUd2KQn7f+HVd3WkpWJk6N92w7xXCshcL8/e6oUoEOUcmbqdytHQThV+SYTuZ
MYraPIHikeaRlklUwEHvUWBDZS/7GipSHs9V8Ja7OUxyFvTLOXMTtC/FR35wOI9nk/hpziXpxbXu
4uHWCYuzx3ZlkJn20M5GHPst4m0+pBV7lXZXC5veTm+9VcM1Q6GI0+d1d8d5W8EIy6oiSpv96RKp
Znnds8qcTAyvpYyWzL5JhrDhp6Qb43O3TO8yYf2XxHh3qOzMztAUxxxecyZLRYLxHiuh/WQEmIYc
VMYW5rL26Fa7ZuqyoraD3fJxnpKXoUqyteR6cm0+EpIaNFSKQebwdsxlliZtTswi5HVDORHl2WbM
eazjkZczFhFZtFXaP/AR6l5umjp6mHuGFmMyKNr9IIzLt2HuHwBDqBNMe9Gi0DdjcJxmokypJh/f
x1gObqXI+iZfq16+r5ZBPzUrXcaD6yN6B9NWXwMNQbdMqA4fmrQd3ybofPqSrA0rwxE/j3GPQv0h
m7igf5rubCTEYxPZ7p2SsFdS8DFFva2yRAfaHbA8Y/Hlc9e9tjXcj7xhzQCCiU7x49xsffBR0drb
wmmdPUXUps0BulKNi6KmeDqyUGbfJk/1ZZPEfqpT0RdmI+aJLAYcxqhKH8QBdN91FDdhhK4lX7Rg
tyIz7TGxZnrmdPRtXpFYvIH8Hn0YjWyeks1JcjOjzX0ExK5Ubral64sIRtoLWstB5owMWB2mre0P
Vbx2n4XONMk5ceZuSaUZ85pYLvINjUGP3msRQKqWAKK0mfFxfb2Y37C+Z09ZIOxRJ/H8EgcZPqLO
Qn+F5EyPEETb89RF7qAt1wesDe7cJl310XSG4D+46bDO4yHvKEVnEULJy1cvgiIL0YejNtbJldQc
dlKyRQJd10z0JXO2qc5m0evtAvzg+2WDhSxuZTgFIl8pvqQhyWEW8StkalvalCn40I6+b8iizq1K
kseMCoJPla+RnjPciLyjDy5Q17bC0u95f623tHp1M3ipZJV5zAPoDUQGZRoO6qAUa+83PiYnNgYK
v+Bd9AAnH9fUNqm959A6iyhao1KKLcrXCf9p0jB4aW2n30yQwG8Z16yHdS2GTxj6ZF4N7WeIdDwp
EStxp70u+dIH3fiKuxRNDduSBktHm5j0sIlKXOfRgJvAdjrd0lS7OedUQMsks0/YYd2CjZVWTtmu
zwfNWDq/hu/jdlmGg45194UtSd0dtmygLq9B7VRlOwdwZJd+kQ7oV2IRCEt7f1IdLIRiNeH0qZlF
9x5KEC6X+Byw1jwEsBiftjB+7lyFjqCVtTxQNiW+GGDB382NhWiOt1tFD1U3sDNKrPFlG6vluKyB
LMclxPWqwnYb8bC0wwvlWuLfbMzXiAzdIYwrtm+ik7xL9UyuM5YzPEXz5ovam8jkqLsilffpUuEG
SaLuM1579mkGU4mWh1AoT22mLm1aBUmOpy5gOd0cWt21r+xwCEYtn6wIl/uxbbc3CHE0z643IS3j
mUBOmnoones8P9WZxWaNF6ncCT6K0o14xK7NPmC1zNw8zwWUIgqpR7L6kPXClFW7Ja+2dRpKlFZw
bXyQXRI2273A5NF0kO2YHTbiF5ZPdvLntI2TESTfGl8XaCgMnkK/RrkLfKLzpG3NVRPPFWR0WrfQ
8jBxt0B5Mn2I2mQL3hjKJDut2PRBV41QPELcA9UhG/v4YtoJOwFrmkHfdDCSXOlsJSpsrQz119jT
9Nk5wspRJ8GM+2uLb9Opw0IrMqpO6Rj37d0koLsUWNrlfTuk7v0EtvOJUJu86Aqy4hjX05J34Ahf
GamCSwpiZDjpeXKyCGoZUpCZHluGTsR6aqQij8DChLwANslgXiTqN/SqrCn6sA7PKm37sBhGE+Qz
ZJSwdKsWdLmN0y0a49+L7P+2dX/b1pGdBPn3tu6fb479san7/it/NHUIAOItwsBFQ4DB6OD2fNMf
bR06lf8NOd7IFe8vUdknDPyjrWPorv70b2NMIcbMB3Q3NE7RMf5HgDKmSfzcLOF1bHhpAd7QTmKO
GazI9v7cx+lqSWGWufhWRgqCUwS315YxsZvVxToHasFzBEYCzVMn6Vjdj8NGeDHxMJiy0i+Uked+
1GEgL/Mc08lBBnETq27SaiUxynHDIcjp3qv7TmCIUnKUk5HM3i9h10Dx36LEwmScIQfWx2XuZXw1
TM+vXW3fLKxJqoJAekPfFSfHHtGk7TjrugQjtD0HqQdp4RfRqAL6+BBCAsqi1p8iMs3hdXCk57BL
sbVBEcR89ZserZR+RA/YPU+6yj7NvaeimGa9EoBFZndAhklUh3HLPgY0ZiM+Yov9AX4f4BnsfSGQ
1W3AQj026UOnh/iTBlxRBtloXxrD2kcP0+84rhvQ4Ung0W5N5JZ8pCJI8wX73anzsj+3ay9eoELq
j9FMozEnY5O9jln62rvtPg0nGEOmk9sZ/6nuzBrTh4Y34Q2mH5DD0tKscDSU+Ds002/WdoDLEm4b
vGpbG+BUKoFhO64j+jBYJFDOCYf/EXj5uJJ1fg8cpjpH02ZP3ifbmwzl+SXIWuzdWxM5FPdAmm4A
LTVfcT/wN21nDD2gTA8ehBzSk+MxXJDRkatFffhW+KQ5+XSFpOBZUhhXA3Nh6RLdMW6iDwGwbpbH
OqIPI6vXMlP9WMgkSc6mIR5oLN9M2aywGEg0rAdgZVFuAyi71IJN71nrxgKklX8JNqmOadMHJ91o
f2bAdl5R6CRn9OPq2Ydbdb8GeryOQb3KE/PB9uBWHxtCILCzBTRN/uefS4dmSNwFPFJqLZpQJo3O
tcnYMF1ahZZpuMhqtv1YJkul2+wYTcFTGpAUZo6x4Lj8AVQbCV+/LxP/XVH/ZkVFzoJC2vr3K+rP
A1z2WMUfv/JnBATzvOAZIHINZBbR630S/p8r6q5Koazagx37QH0w8fu4Y7ykFXTqD8oYx494nIYh
BvBC0gLD8p8oYxHW6R+lsTAmuIPjnZyGNBYluzz3IxIjFubMMCl6l1Rz8n6zjJ83CkQt574PS8By
WpdOjReEX9E1jEQbWHM19I447U9rNOsrh1MSfeTCd/dj0k/iVjuUKkWktAMPAX73PTXMfFw6Cdyr
RvEp1Ba5IjMpqA+1tEvpYjGY02o38gQhZ/w0mMo8eFQ0rkiDwa5551Fs5rqa7LGRrLtJphaYMwqY
NU/UtpxiwOtjrkTruqKux51N2Cgo0G2DpypcauubjBG/lq5rofOtPVDGfuu6ryiHNFRsbmRurXQP
VTXOdQ55AN9dKrl1wLObLjmP28Sgn5HVqRPQAPyUzlxFlzWtt0ctuN7OdTDwtpRyc6iNcIDjLas8
nFjUn5K+iVI1vslYWyPJ0pkH3dscqEu/lLDI07qoUOefWjslN+BsB120bPT1TeMW9zilazeUAZvc
oqCmR+8WpZbEq9JW4bjom4rwZj3JKqppckr50NXHZGpCj5qqlXB7iw7F3D1NvByQx9lMcGYzGeFt
qVqLuGgh8w6owpu0D3r3YUbcZaZPMBu7fMJLbFSe8qYCod5pw7LqIPtmynI11pM8qlSlEPTAgcU1
wCbRVg8V2QIIeCOZbcHnhSLso1eTLLBvAiNKmGUogW/C2ZLqNppEX5WazWa/cRJ/4x2g4WMAFgkk
gYxtby4L6GEV3pNNtgudAN3MxnqZA6+1M/lYVyKK/CfX9NswfV2sXqTMgYn6vvovGfh70fc3Cx4B
Xo4V498veD+NIfyekvv9N/6x3pH/xfva8D+MmcCLEHdy+c/1jiQItmEwyM71pckPPOA+vXoPQEUA
+DCKJ4Uk/kc9ieH8eLNVFqOc3Eln5OT+k8UvZT8nj3i4/wshDgvRN/gMdPczflz8OlLplSdVfM8F
C851NTh9OyQbOKIgJRtPaiDssqPDxYVZ3D/7RvHsC4mSb2L0/BkKOeUFrMC3eAOk+9AlQXMLygRF
VB+lfZWrIU4laLk5G8uA+m15Cvqo1rmordXvwkFXQT6Ypqfytsua+WRM37b3SSSg8VmEB47oxIez
rDZg0e2qC7mRuhxkz0pIbvwoGjgdByAqbzqVLfAZQ1tde6rUdV6j5bTFRl+ibLJfPelfmFzSryyb
w0+9hZ4Rqka9TLILQcDJ+BzT+TOdWkC7LhUbNE48m7d+E+4GUjE74kIF9wNqUVcmiYE1nyKZUUwZ
0jdTkaiVSAOHvV8Q5Ghs+xAIEX0wm7uylaqSNAAB50aET9s8jE8LIIPSLOGHnjfZO8cdip/B0ZOK
sg/OpfHBhFtRUSPfIAmnb9g6RfeTlMiApbQqwrZpruh+7ZnHornLgv5ztmiQAApyDQd0dKtll536
MTBf5i6pzlvF6bEbSP9tX7kOvk3Jtz3SogElT+NNFjXf1hW9emYb95GjbhryuoGFrrG0FVr26Qv0
HWh/SQsJPh0/yEZ+0AE+etDK56GwIPGWgB8QwRkPrGuSgqtEDnliBzPnvTScgArN5HPiHYuhggh1
3u/Id3pHSFJSgdOs1h5bWrQCWRJJsuDoTVIC1jH0FCKEtpWqd9gE447UT6wj3eO2zf6hgqhRCM/0
VdAITT2QGo5PoeMBHR07sbZHkEYGtHm28dxfuVTbVWwxvdv7jmMsKvsIX2Y6DvPsXpeU9UOOnNVS
rF2AVn2e2xU0OCMnmbT2OvmquXF8mK9LlXqg27Gtv4qoD4peKX4jyDLU+baq5JYg+wZNeUnCewsE
Mo+nzINAHKJwKHRsMgCg8/qeug1NmqZbdOxop7fChUlTRrUwR2CZvOgCGUBallF2a6SEyrwotg6F
QcAJYIG7NhoHlehYXWa/ze/qKYHQabpI/DaufjykaZ/dJE0XXycefI09kB0qBChOOP5xTqfAQnbx
CNJRRdUxacPsA5ymLjdTcquqoXmUaQohHqjPFxOT/gg8KX6FruIRH5EGzJgR8QkoO88nstiP2cgo
cqRVUqJ5rY7rMmZ1MXR2ux1twJYiTavxAofFKlBIgThsa+QfE87Gg9fZUMSxG8rF0eg8R930BAyO
n9Leru85lKg30HQEwMMKmHyS1c1toOgGFSpLgdZl+ErxCJ8WCaoMnmBide4nsx2IN+3JLdV2aGzq
3xmnHfoBwDYCvX4psg2XZGHVnUiH6TEGm0aqdHoLbSd+yuh6Mw3UP9g1tMXokgtkzgZ2JKCUc1NJ
e5PaeHxsJehOYgnoS5QB23M39+pOzgZR0Ui3L01INBLAoE1XO9lzujWiOg9hljy7VkdFBhgUgHB4
J5PgEA6jfVMzPV23Fl4gFs/wfl5xuUc+iGKQcH1MqLOypjY8e02+Qq+O7xXTwzkiJjrLGXhwQ2ZZ
uEFFUOSr+jRFlSirRr0NUCBW6Nzp8uwzsX2ToVLAoZPtZmsle5NsGt0pImAGpFIkCtLw7pSgzCvB
7CzInfnlthGrezf0ITtqNdQIi5j4LnRDkI8jFqKsFrasuiz9RMdQ3GzKIr/ievgKbNkC6K08/oRN
0N9AEAi+kVYHubOCFlvM1t/aCq4L4834BIqWFIpJtN46/Fx7WR80UK8yggB8Ss0cIFOFGM8nBI6W
6yT7J5iS60Vk8QCrcFK38FaXRz/w8Whd6h9DAtVtFlO3B7DARrI6nk6SjU0BVTot5y4FqZEI9q3e
BnOwiXtFn48YF9bMPq86aJgTxPCrCJjOR8XtB+WypmBE+ac4tVkJezb+tMLDAOgdw7rgaX9Gxtjd
DWINsGDVNre8YS9dDyo8TXRzT6phOPlwJJ8tTJHSLf5dtWJJj+wW3XATK9BGcLyfm4a4UoU+PaMU
fvIhOaN6QGJogip0AIiECzwAQyiTxryxqqs/BI7DUVoB2G7xIB5bFPdDHujavg/rGD4C1ckFbotK
sYJW2Q3WzQAp0PA6JwF98n59XOtmyUGfAjbFCUPduq7IK0byUo1NjkcCgSYoNtfYIziQpcFTB7+s
cHYa05xSIERsqFPU6vF6BNzeHyBoyiJMqyus5A6y6QzSM2zTfPBhUwKRZmc8UOK4SiSlauBUeeR6
mLJpJZHEmbB828p+Fk2oToEJ41tv5uSVJH0P+1gF93ye3sB8588+Ze/Cjc33XVbpq7XAWyfYpKd0
TdaD5ol5N0uxXngsP7eAEM+iTRBr7JrxZNatu1l9n8TQnuv50kTVemBNzZ7mehgfPZJWJYwhboD2
vCG1ij4FsP6uGXZlxEpJZT6Qpgluem/4VaqmvUQNP4601UjmhA9Aw9+7AFh9mMoeKDat8qQ2/dss
rdVpXVL9oFL4am5W9Bjq6lva1VgCayFO6ZxB/BZzD82m91cBEONW8a7+aLK5yZPZjKXyvQazwP1v
XPdvIfIMRdS1yXNX4RAW0i0Fjm/L45beGayqByXISzWzIJcjEw8I/F57i2Su24n5irB3ve6Gi24p
OzDQvScIYdmxcV31Mq2bOzHXTC8uGOK8zlZgfzAjzolt12MPE8wCJwcdLcmxBoLXIZaN9BMMk5Vv
5bTRME/S1l8gAuZJV/e3brlNAIBHOULu5p71Y12INBwLESb9uzaIh2cUVd3toFNs9ZwgKtVYsMYP
IzCvU5bU6h6201HGu1yPoPGdpWwoB8eDk2iZPIYiqq8JMlqHKWrXm7pqG44Vv40fNYcbJ1gPcSld
pxJZBg4rw75Ai2rBaSGPfLKW+Adlk7bo+EQuo5+GI0+t+7ymMGrzWXsUKd0c87zraz3sqQtW8tG7
16ET6iXeTBGizP0s66wqcSC/yVXqYyuHDIrYEExn4K8prPcOiLmfurhINGCwnLBuuFMu6grasfhg
jURMMWD112qZopIN3mJLi6FM8ix0T13XPqDuLeAG9Ucbxf4YVgo7qK3IxWMdKLAJq1JgyMBNRYPw
t/1lkvmC2Uf5utixHKHZHkiDGB1Kj+kw990bnvgO0CzYRlAhc1joIWrPIS71C/rX+gZ5P5Dzw6rm
vN5mJLfndS5qEcyltv3KYHRUyUctwik7EmCOADTDN4nChpTbrW7viV3Iq1NJ/+AdLJLQRH1Bqy46
VoPvB/Kcumptq7IyqRhfm1WaGCD10GfybeJE17FLxdOmu11cmo1v7WZw1sblqwsCZG8HVMp5O8XE
w8HqSWKKwba85Bm0Cmg2NfSCpWqX3NSb+6ZixA9thiNEjcA/4nfGl6C2FYhco87VhgxCTkzqynBO
m8tqUn2nFf72OMfjJ4onj3bbdMQnBncd8INyrZGNaBLY4XC23YCEbUjuxsalZzBeHk8wmrn7ZI3f
eiFUricef2W9mqvcQ7W4rcBiHLjPpqdJagp2V06XAFLLm9AKUcYUAGM+CrvesH5J99VgK1H1ReCR
UMKg69/TqE13E087Bd3z6DYcZnaZQszIaHhID2kvXMnjTSLrGeDzwk6N7xwE7w8zAV6EmJGS8PlI
EOU67LsixJl7QoQTKni/bJ8srx7qNsVpDYEaPjub1aVpa/C2y+rDu03VUdEu81xOtAfJAr8wXvOq
VsjXYxcGzuT0em5nxGpzZDDkxcm2fVun/fIJ7mWMnmk299vg62cJfPyY7ie7kqI9BdmC7otHUtwH
lbFTPg4OsWWIH+etnfVzVclwKZsRf3X1GT8jtj48LXUGXgBs2nsI+JiXoVL9cRjr9xVit1cWIQ0L
nCIMbuiuHiOmEqp8NeEtNHf1bISbhxI805DcrU6ArxL6M+iUHsKQhzKeByL0BXRkbPuNr8HEhcid
PXT91n9oQ9W+S1tbnTCdgdSYdkCiE1qh5V03rfarCRDkVRGrb2dZqxJHNBzbqcVDiOS/z6cYSjpy
LRNqHQjkUVkJbr8gyBKi4g/gwEyjg6iWpJ0oBwAeTxOo0DzUHmFy067RYYbAfYjAM50tyNuz8L69
cmGas6RZct9zdA6A13EzhcGXPh39O1GziucxifHl6IZFI0T26kOHpSLCnW/DwreJfwi20Zf9qqrT
Epn+CZZ5WlKP+wq8OextHdaXKuqaQqHyxYSGbLwZ2ooULdoyaI/DXsgSPl0RkEFUZQj5voLBKgbv
mwjcdgh1fRwXm8oH0rUzPfRbjGZME+wCuRkRnC5WEc+hRWwl9l+DbQgtsLWgvYkRqME/aILtwzI4
5d56G7TYX4MFDe/yiMwCBhsg8YCZxSrP4GrZW5ySKU2P43eFj/4u9/2PZGYWbAncva8dYi6Jfgtk
zL3/Qf75F0Qj2YHFH1hLkIwcAnXKEecMoe78KihD9bVtT4m9r4OZw26KRE5g4idOnoM0BcH9Ekl6
Mm10oR0/Qtc8ckEOaVLdqRXTNMblgK96ynxbdro5/fXB/ZL//P3YEHaFs4hEKRiwn/UeSYwewiqy
90pN94lCrVjdNObvZpL8ixMAR5QhNYNQ/j8p6rxdHJpegGxNFOb7/+OgP4LYPn7/Lv/1YH6XJF9/
HLT253jA74YKw1X794LkL7PL/t/ajvbf+0OWjOFLJxTzvOAl/2zDEExZxcu/Yc9kkBh/Fx//MGXw
8iLK8WajmEYpQOd/iJL7FC4acQx0h/IH9CRK/hNRkv5syOyfSCKoiYRGuEX3N43+fI/2pJ0GYjv+
DeLQgqozUkwFfREq0/j3nK+q+4xalc/HQW8z8J8FgQfECoOxCr/Uw8SGoBgj1yWXTHAMueiyAEyI
zRChu+shAqF8GDvH1RfeLXAs0aOD/aBFDc2IfEscorZP2EGT/nOaIpX/SiXV8X0dN1pRcIvNjENh
ik/yAXToYoey7vkEZHa0XMorQTuNQ66lJNstHvOh/S1A2Y7f+eGS/otF5mfdFi8pCvHsYlIZ26dM
4nT98hwnRDZYLEX6rbLj0OqbRbKewYI1gBNvQJJimFIBsRbT4/uwQnvz+6OHYP6/4cmRSP9hjcPn
JzDn8B4lmu48OQ7m52uEYWQYaRDGzdeWQL5qimWk4LJyrDiBbo9YgYHKlJNYaoZ9lKEMGR4tEGPE
uAjzsaWXBY7X3EFA0OB87zHTQ+Nnf32Odp3+x4NMCInxUm6o7kjdU4aT9fNBpjqalw013JcBWyLu
ihbnA9SQ2cJl47e04riT5hou2mfZ8gHXaEJ8l/CbNGgD0+Va4Prt99Im8FtD43tzyxyqKfl3B/oz
Ag+/gGTI5QPWSKME1ub+cqofVXgHCF9lg6eYJ4MpO/KA+kr166P2S6OGwupN4+ACcPj42Qi9ZtzK
tPNb8GyVqs5zNoEJKaSHsQ4iVA9LtZc6cQUpE+BH/xTLDHIKdA9gXJiSFbQbGS4hxnvgX0WQymr9
N/NYdsv0/3dAhm2PUgZ7F/YYxmtjQfjl+4gmiMREITyipwyjsvZJnehjn7IFbeEwLXH80vGwWs5/
fcV/eSr2z2UZS6KIY2hnik3/589VK2jbMaDp13rD0x7nJlT9/FGwKoI4a9tmbR6GSizLkgsBlDn+
m6/962XE/KQdBULJx3iKkUT7aflhFhRM1Aaj2wT9GiQYekQLbsOYf8YSFixnjBFJ+vsmICOBh6m3
FXphGKKtnDFPECflr0/Ez9s8LgCmMWF8IWpvRFEw0+mXE7HEDWDDbqheqwyK2HQatYKLcggqiaEh
J9DNDlflrz/yn788+km87RbTdzLw3jsD9eOXF5iug0xZOH1lscX6etxI7El35JNdZ0Q3AHPH0BRw
1tEzxDDkX5B3MFN2MM0YKvs3N8I/PfohOuL99btYIvF6sX/ytWpUTzxTS/BFNMivBDduQQksculG
MY8FIhjMs6LBeEdwlS6LENrNAe2I9VmquEVULyDT8JxJAf+41AjhRk8SAYX5y1+fs58rxf25pyFj
IQiHBLsnGKWfz9lqoTmjrHdf3LQggJYjcBniZIXOUoTT3ERN8Aw9V+8PDVr4/Y9G1evfnSxYkD89
rkA4Ma0YpiKhSOLglP18GDg/gzaDUS8Ym8ghjijQcDghmPSRZVNBPGRCyB/b788wGn/8bP1+UyuI
5viRswuNMfDD0r+/rX4h3vAwo9rIcDkx5AujUf5pEe9cN8tKjOpFTbiW+kCh3LK7iAi63dJ53bB4
ZZXp/XspHGiHHAqmhYqCZcfGT7X2VXAzSdb691OwzvF92sR7geCYkX126la+L6bjTDMs+EhZcvOk
prbz7z0GRcCFD/t+37QarJVYTscB8YG9g0Lw5n0qHfyFnPJ2wx+zD+slLRWf6YyA/bqvtJ2rGxQY
+vvHQ/0LNpun43d3f0TxgCNvgmGvDRbFZffZzWD6ERs1EzHPDKg7ZO6pq0CG9XKKdsa0wpCUmmFz
/TSkQ8Xem9AQbAlJWqPOQGU/okT56zv014UEZz8JMSwmpQyxNgjMP98atNqGmoADe/EEYcXdDUbK
fkYaoR37M121xe3615/46zMRYcZrGJHvcNA+R+eXT5yncBYWY6M+UY+pF1DqVrY/hBGSpNhCYOny
+KXCLFTchDZal7m+w2g7DCL4mz15L2d/eigopkPvNFDEozDa5+b8/M09NasOsli+l5jesVC4EisP
vo1aaNQOopsHcsA4J4xxNXOK0APYGz7WB+jfEQIFmBMIeCNfYHbfYrBo/Ozo1KcbolAkNk9LCva7
0Ny78RY3UYgEachg1WCmTUz2rVmEuA9HI7DHnav/Y+7MmuNEtrX9i9gBJONtjSoNpclS274hLNvN
DElCksCv/x5U3mfb7vi6Y8e5OX3RCtuSiiGHlWu977OKclj3aQiK4t5l1wE9h6VUTOM/HA1XSdXP
dxzRlNRm0+OuuVvkAL+t4GWQZI3p+vAF7IZNEOsrTMQ37og8z2yQjXseZU7cSx0efGoKHXbg98jW
CuQqWBG6MG7yDJFiHdJuly8A6nLpijWg6ZbeduABjhh5j4s/l8y6xNRrTO3MUc3sDJ2OafT3Y+kd
+/ZTIALoKIpYvFnVeIOOszKeft6UOtHUS1s07ks0gAGVh0Gm6wUMltDr1H2fx3D0Z64tyaZ1irNW
rkuKkh1hoZUBGbhxJrhBHTKmsi+/IEcPceAbcl/oEGfTBuekm/iuPBPrLc5pHfSH0gqVQB6kRtFv
Z6I7bvcfbu23WIdbi5H2u6iVyTcgLvnt1gY4CGGl2/lFpOO6Ug2K4vLTUi15+3XAUQfeYaaStryG
LpX0kkJ4uxIDJyzK6bxf6sBBwhsLS5sXYiXF4yD9LRh9YlxYTZrcihlisJXkurppls2rnIQay9rA
vsgH5kNi8yfOWA6PgooWj2IYwswatn4Fz8QgrXcL/nR5PutSWH75+4fw2xyl4QQlSbYIuJs0q/pL
wOWYxQvmAGzjWIeI8Q+XIMvNomkkpR655IH/aVlYp/0vIypAy0N4abMt2QF7968jyi5aAhk5hR96
TbXiyzDTXjg/EqnzfLxCevjcEgPso99gQZt54NWYNBwwWPR4SkZN1fCAgyhKAPoMXsRiwIQcnxTd
A9gBaouJP4CtClDBvL+2tDOUATZTBXNT4BG019eRluAU3S1oQocvMbb38ckGvciV+GXJ3lQGw3pO
/funDR/sLze/bgIsEsDDOLP8Hl8TlPRWak8z5Os5QN8z6FLIbWLspDgH7uKpGUiuCig0xugtEYwo
RX7z2q60gL0hOZtYNyqtLW9N+WLi6Uw7pV/tHOywSbQHTCJs2uobyo1FPYF8qtUXg3bH3HujY0/L
LqK84yMf57TX64MxPr471WXJ1G4CWBuAeG3lxLumUTFpyWnQGIbbCWwAxJpmBE+yTScU0sgcFmVI
Uk6WX3jFAd2/9p4Dst9eurUnRxt9lLHJnFVcnqTDachCzlHbcKnMsnCsZSjK01TO4AC7XhbBYaQ+
JXZ+bU3LB7QBbv6qvSpNdgIxs7OdOSW11OSgC8W7eLXXbVO/SlG8iGHXtbZZbhKsIfYRNUHmHkgb
Rpm9l2Vbey+zP6alhYvYnqYPqCHFcGf1Q2M9sWOE+puvgkC9LOFI3RJRYutk/WM8LVV5THKyG4cF
bUSN5aZs19p+qJa+iyCHFlGDeEW247RjqMzd95gSEWngsjI9nNIhAZQd7YhG/So4JrVVBufYCa2y
PFKmdvsq+45uQgw85QlRmfLuKKmMDGnoLji9HkVgD4G9bxrseOFJx2h8qtvGn8ou3RdjOpjxljJD
mueHxKuN9p+SxhXdKSi8LI0OjJUAl5wcF5ttvaImYxDNWF7QDbssUUsxn0zaI0E6mrxmt9mWAFtZ
YEeZa/9ja+nA708MDqTpWyMIW5yzlkRdMcUwEU3BfeWGpMfvh8tfwjOv+DesFx4ft7S9170tuovd
8boIFOWOK4eaUwhUFISFDo9TUzh1RZKafDQ1Ad/KuZ1U+GwqX6Zkpt8Efr4s9tP72UgjwwckDoWp
IFEIy5WnUs9xNN5ToEX+telikO5QKhTUkPI1TNHzLzeeV2Gb2FvAzZz6jlUbfe2NJRIVVrdODq6j
eigKg99rj/nKQD5pcyzLsOWRQXFJKFwrGwZ3ms05ACIJGyzaNXjQ/Oajm7oNn1cX+GhfdBp1HTKH
MOTJupHO2UG2mCvXX8L1E7JscHKuMT1Geu5+SzG5EcGhyMz6xEQ1lHwhcz9Yzw0qKdYpbxzSCHiU
GVoGwNIQbxxhBdZ8n7zcajb4uCo2HbwMnukQ9wmfVmUOR53GydfX40gMA/4fTjWtz7nxMIANO0tb
ildhNaCcve9dx4GmO6g8J9LaGqSKYbfNo8zXFm/Q051+BakDtpbnZWVLe8z04jkTYLlwveScNy2X
54CRxScI/ql7S6xpHWCBImE/XoPI5++oRa6PZhwxg+dssVFnuIax6fnY7Y/7UUqI7o2EW8bfgXdu
MQn6XhJjZTQxaYiNxEvNs/gxehLEkPzKsLDWm0uG+f1hYADj/f2IcWN/8dc/IbDGAG/nynr+8ait
y7f/+yFfvo/zqlveha6suQAQV9n4VuYBiN4j0oOZm+5cNFvVJgWOl9vPpMvSFhfv5UW14AAZauTJ
tEpPjRMjF9w4ZTbOASQB3fKURreu+BZXkulRKK5EgoYNGcoa9Ka1j8ByW4WpDef88gRbyQxiXbvc
UwaUfe62sm0C41zNCGb4Mfvyai/DI0jKiucTeDk/gc6wWm9+CuaMcZo6av2YDEMRfzkjDAqzFzDE
nh6uuVOxPt7LQFr0rLlKbnL9LU6uen4Ol6lgdPVDtl765YFai6H2usURCOBhb9noxYvT4vohwvZ0
zavYkAx0y5yOi3Q9f/eG95uPodu9OUHaMHyoedbrzYNLZLj25LLXX+iO6xdvTCO+VI29Tod68dfr
bzTyDvOiV4t8fkAsw+/NOuGk4grOTugMN+IyVvKij4fw+OORx8WouJwpFyW/hB2g5cMLmZfs86PT
LYH9QuRWIGSSnQXsfmv3acKHA2OiZ+huqCQZtor0HokDXlOmT2GbrtNZs7/ydyVUySI6lASL03wt
4r6a2qvBa+26xnbpod3cJH1K8sqJHUgNm2zoer4QNPrVGcQB/59rQyrHt7EtWZuOXH4FfmtISAoY
VfDpkMXb8TVoEgga+2Re1rFvYpby4jCJzmWFiRDB6wj4DVtsDdyuSeL+BGRFLdMnO5gK1pu0atuy
vPqRTi6GKlPFQWcV592v6H88Ia5kkfE4juJ9znQthl5ee7JSPV5FFrVmeOmEyUxwNVxuHboj9eOd
kLSw4I7wr/X+PkBrxSo3wNXh35xJrqOG7PI6xC9ZvKgvDU/A0e56v0Oeu3xBKdPx/R3dP/hTXi1k
N2PPhQ2yIWUxB/WdkI7iO4LZWc+wo49T7/lHkmVx/EqhmGw6cJYIsLsVS7RcEkAJx3JyV50PYw0s
H9X74DP2ihJc5VCRmPBvYA2v82nwTE4SPi2jgaVSBMnMntfPrDTFgbPe+vB0LtZUgatBCjSU/ZqU
H1dzxV1+MoRn+FlN0iuVn2NRrKkyeGYsP3jYRTA8eiSd52Q/JYU1Z4fASEiDlLVxIIP7JwkUfPZS
RMUdqBCD43yzWB5M/EPQ1Ou2UfvJOtyUqxwG3+VJFgNWmbPI7VyM12bx6yR8LBdtLMx+y0BWYZFd
HHxmvWV8WUZC0z8Wnr3eAxV7i8Wf4+WaparwRq+5gLhuDUqcGPILAK+pCqozsk6kjwfPbfvB+tNA
aZ2SPTuaAD3bV2RhrW2EdkS9Uj8w5fDBTjtApNvEn0U2PSEJdET3LR7zsXM/9QlyafuoSj1CmrTc
pS9fF0+7XrvR7A4wzQDStcSUmEljrHuM8rqIXRiP7WyFVH8Nlalp9+NOLu+yk+jS/K1PwXy9rffl
pqrGdf2L53RdTYj+18mb9/X6Hc17Djkp3PXvfMe2+I45nddvTGiUwndwcl8z7HmVSKZySrSYnJdh
duS+YKKusxLlA//yY8gSU7ISYTNY/+mSlV2XUyvdqmlWIqRurezoQWd0QGk3xsaQ/ZmGCknsnkzX
rLM8tZY1HdhTJ+KLR1g2nLoFiOCzZ5MFP1NlWK+8zKk0fv7xQb6K2dI6hor1fDmx0adjCXEaNVJ7
j+VlwSovicYuctaUqFV1axKyhyMB+xv7fQcaO+sCbT3r3Jfc82Co4o1I+dI1jMu8ic8Ix2q9LP0+
4awWSyt5TF+vk1y6a5lxB5lsHZNhsiBs2PhZ39T1PisqZuPh8kCo2qyLXhnRi4rlHd1McZO5ogqj
f0h8/XagJ5ezmj3sC0HK+UsRCEgRwWkp3ecMLAhXHabpxGwwLctsh0qAi6hGEi/ZZkT8zbX/w+nu
17Pd+vG4UwAxxb4PqeD3XLTSU2uZPiRVdVkaC3LAXAXnAGbS33/Ub4kmZhM9oGw+i5QV/w/WY/1P
dRITlV2UEEr+e4zY5dS2204mnncPQ2sd3XGQrS9V5wVvuPVgpPnbH4vj31/LrykEhBqMn8jBTB1Q
Dmec/1YpSUbhkr4t0ueY2k7wOfedNR4HcBNC2mkJnf/pOf/1A+knR+IgiGKAV1h5fr15INq2A+kt
eeqmho0iLdnxaYdTssz9mNl/f4POmrb7T8ZivUNytxh98HRAGPN+T2ROVeGlzVAFTz9WDJMta9Ie
I8QMpXry+mgEJ5ss6lEbMWPg0826ngvF0mD1i8d+9A9X9OtI54o4StGqiwJdjKuegtGvj2CObcuE
s+ieqsukMsR1zPFJl0BiD3k05ryCzNMzMzMWbA6EFla2XkghRacXXBCc7A8+Dnd8DRNLy7xlqe/4
duZH4pzzWXCe3JpLVUVeltm/v4nfXyMvzrOF7VMxcRBd/l7rY9/tBgzY4znry3VlWt4DIQnYUT/O
VqQ9uv39j4bj4fK+fulN9ttbXD/Pt3mR639rU+9fn1k4EY0gENPnH9seArWu2NgtKyuI5D5P/6vU
mr82o3KQfzEx8IdBoPstzyUQlTpYs4rzZVsiSF7fRlhWzIum79YN4+9vcP2FPw1TBgTlJ48ZiB7F
I6P5Wz7TzMsE19THB4RetvS3YV2H4nMAcvMfp+BfP4pXF1FZwkDMIfP3e8MpWs86pUfFJRQZfbIj
jCOIVnz5+7tyfq2t8dtRaMSUhHmKnANYWX99b409ZElB05+vNnD0f08rDO5rqKgEzVSuRhONDfLY
2lNuuAlVRaVjUxGK9ttBNFP4UhibRfAfrusiEfnpgZPD5BHECHfey9a0GPv1ymybelGYZ/1RLa6d
QbL3YbJyNqANgW7/7OGmRcEWMzA533hTJwun2M3gp4NT3xBFIHFFcFxKMlK3rkdOxH6oEx/r8RVy
Pyqm5wTbsDPhZHMphX3qO/jX6V4VrteAR6v04g5bu7WDvt5FyicFeCsmjITBQ3ypM5aYTCxxnzS1
0013Jb4oeFsEX0HukKspkJBccQAK83pXWYVkiPwInELAdozN8hLucHKI2MSC9+X1cgQq358mpmOX
LYUj6xqemNHFbnXVutimzo2redyEfoEOz6JHYUtYe4m5JBIL3psNemPBGNEPtbNsml7FTb4LEDrj
GPt3KqZjO6dr0yXAeo/sqPgZnu/SRWtwEXYjGS/OPGVA07+o5SPrktMOtGGqKHm6raa655xHnYGW
NC+CcDwW52AeAMaeisC21iRFPyryv/PlfBibuRfdLit1TTqYzFBI9WNTZEPUJlu48qkBZ9sJVE3u
Q9zFMjT7tGPR6T74czwu7QfqIGuljdgUY+q5HXqKGx9ySRY8xfXoUWw/ZKpznGJbOwTDf84cifsI
f8Vk3M8OPsYhOpPOS+RjE8dFiTOz6S2bEzoL2gQdeshQ5Oybdubd7szkLtjzbIuMybglZAThuJ1B
+5nbMqZFGSrZqjA5p/w4UtRrsU/S7cauBvMW2HU5423yOAiATcb4pj42ZIQsGOyXUuCPNbJDVZMG
t1HNflLQ460KXE10/x7/kZBf41dgtutmeBka1XuU2oRVyVFSxehFgIkpO6gdVti0DbkMt4TZZ0pr
jD+wubTRs2ywYB7q3E99bK2pefbnHBf8nKMNzr1RXOW2WE61msYrMiztU6gCdzvFfnYO8wECUOeN
6kPCoL7yUp/mG8y+7K1QEqatveKsYgc7UlSJ4cghnFSX29ABT9qf25Lp2BgZ0G8rBxHtZXT16cC8
wDCcvH3R5vp+KarB3nNaGPbRbNOAqOyD+msm9bPrePJGeVZ6U4/9sPd7UuPINNKrsdUx7jgTIeTP
OtRBMv+W911CWziJv9Frmp2fxN11tLj1YU4aqtOw1QC9l9Hc0BiiCQ+GX3mKOCe+0eVHH1FPJQDK
y+pYgnhZNnNc4Nwt7PZZ0uuTbkGkjkBMijZ9MdMSfYG265Ni0PUHE7n53nYH+9qz44ymk5Ylbj3S
hwcFwvx7T2eqR5KaWJeyQcTfHEpQnLMc6TyNbpHlB4nzYu/09fDUjx6JEJaCXT9P+lr0CqujX5to
C8YvyaKP+ejG8wllhP7au14Bz1PLgeNXDtYMcosffY8GP6x3VmKp6zpGJrHznKF4hPOAXQoNwQ1e
f6fbAm9uv9hFL2+n0LNv+sBZR2jir7XddDTXE2H2nR2W44msvHWdlyJzIa3lFY4+A1uLTmI0pBzQ
O34ysjPfOwscG97L5Qt21BZ8G/TN63hZekZuVgG2Qk+kNKYgU07XgU47VPuOzM+zA2Rg5qi3HY2o
xDUGyUpeqwm3K43Z3Bsf2fOGDPSrb+avtk6Ss+cwfcZeDztSnvba66DGg+vPYJ69cGjOMvPUp1lO
xIo2Zfe039BcZCrLbQg8Qm4sLbwvVMzbjXCr5tiSwNi4dj08TgDOHvsMJN+2HIb0pcvm7qOakJBv
OlpXbhNnNQ0UXB+VYNomlUy8KQMGOUXmIXZ7GIENVs4vRY3bmOJTDZgNAoyUo/OI6zQ6SVchHFd2
cg2M0PvSRzibCuoQI+UQT/OhCZ1MoM1wUtbpLT5uLG2VU8ZflEWwtYuIG4uNX/TdQ2CC8sBCHwTb
OF/Cq8FpswfUfmhOTKZe3Lahb4OenGMhx+CLEsmL4fz+snT1Eh076eFR7er0+8wDOWZDqPWe8HR+
HlTsJxvldVSSyxQdfwYLMoghO0LdxRydhn38EjdD/IYfVHwoVNK+jeDsv2sG+G4E2XjnIXg42uwU
u27qhmfiXjpG4a++tVRffl7ACR4FbcXQLZHmPmd0d2Evm1iRcItH5Kn8MrgKKRhtZd8Ux9LX6gXl
k+D6R/fasRsAhhjgP5Ev7B7iJlNXzlzFz3jOl5u0L7DmgXFcj+d1fm48e7hW9Ll7aPpEfUBk730V
5cji4HYzti7Qjns0nebeEYO+mVRoTrmZ6HXV6qg5JgFdhji2o/wkHROfFksltwBp1SPuh+wlIqXz
qVui4QMbfnrFZAvvaLUzoIQM8kMVJ/4tlXe8FQPOyF20zI1gvOPVWlKrfSgpDTykcCQ7ethW9kEB
2v0kB+3RzcNfllsVe/oGuWNJ1qJuP6RiAb2UpfW0F2EZXTnUIrdAgr17sCyCioGyvlmJi0Lrdsa9
mtPTsp6IwXehJtUe3Za+gOuxt1tVVgAPYpncGkumD2R/qjMdxJrXalBf+JmUBHTuvPY1EUyhw+I8
xcXafVQ6+TV0YPeztgB2baF9Y68ZQ/2Su+PYHTGXA5GJMye88ZK1LQVWO3DDdRbJHfVlD6Ikdfgd
JH7sPMUyxOOmFklzbi10CDcz3ex41oFtBnXbIcavDg4oVnNqPNiDYvIsyKgxLK5gUlm7z2KpnnD5
jPWeUvQMYzIv23xnqcZHL5gkjnUMR1qdPc34pXV2XEMPexd3U1u1NMmTrUnL65JcAZ0XnJDIZevX
OhnvyOIUGJ21k34w4UIPjtauglvEbImzMw4h4s1AgmB49XNOpYp1RMkBsMHGThvkTlfjEOC+die7
KT4sAu7vuJmnDib/tctiZ58ij0rFsVvpJ7ts7H39TBOqElqqm1Y4gxRGaBxOgIyn51yg5tm4+AAf
29nBJmo4ABdbO+xc+9bExYSRUlFfuKPBzWJ2yGxp1ULG7bpwaQYJRKi8Hqx56ot7uuIF8SJ4/I09
1TvyR3W5qsek69f3Az2oomFHF4KAdpGN7lvmQ0TZdasdHLV7z8FmfItpsAgwu5F+Bq074SgU9UxB
KtRFedXknt/uU+ObuzInfbuDwDNdiZTO2TuwSBnmrYB2P6cypSfERmo/nPGFUZUPBnc4W348hVgN
Ew+Sm1cKUoTkEl8daalvY0xoIpTEvkbXFUfsU1gDGopvMGVWu0UzgETObMAYP82WB8J+22mM6zTT
oODCN7S2RWeCryxCHZyKTFZy4+O+mmLQ9qETZnvpQo307xxrDPQLReY6uSq6yPuSjuPnhcaLLylu
yRQccLHhmFA/GzQn9MJM1NFm87BZJAJFWS4ENgZj6KxErsEh0E5WApuQmxCxt9zUtV8/q6aicaCC
mKaj3GN9HYf665AmtLhuAWZ36YSdpmRf2TpTb7rdwmbjPcTQOp9DhE1ql4/koBgPa9cydHrmm9PK
8lHSACTa92GYAh5t2mdN+990rye67J7IZqfhxoI7fqrbotu5TVcdYCL4z01pO/sY6OdNmfjWnVtO
3o0rKaa2Ka5KGqSk7c51k/FLgzX5CEPVpb1GyCa8s+Ox6/fSCdozukYznKSi803cG3ondiUQTC/o
R7mJHbAJ2xahpj71ATe3n0m+Py+0ofmWUI/vjgV1v51iUprNMpfqzC7P5p/T0pke4sQXXELyxK6T
HzRN6La6kTRxzFPnMxnB6YCYKD62dlwfQhkWD1Zhq+1YB9lH8LkvFX1BqR56zSF0k+JTa9yh3YDi
xRtpJ+pauyKZaIgzFREOQo1tUwKFLVObzHs+jVsO4eK+4FhyPRon/1pmIvxc0sbiY+kIc0t3dYQT
smtPdIOZXykKuHiv42WSG1HY3V2QJIK4lcVxHYTeVw+uIb1Hm3rdtSe3f2tHurruqyCnQEuSG8xz
4zd5u+0V8ChqYEtLEhPPsrPFrwgSkC62hX+HHdN9yyDDl4AjuAbgDiEGtJLfuyUtx5jIZumf6kC7
4Y4j/EgvXIvt+7qW7fCH5NSWbUsphP2ZjRezYmxFZryyhjLYDbKwrvLOd19WPcPBobml3uS0XL/3
/al4w14q2R44eYIeTFBptYkvbikpqhs5I3bZqJSQ5nbqtXwr3WHKtz3pz3GTjxWUkmFmrjApOadp
SXb120g1DfZ1MY77phjFNcnzFClXDtzjapWzfofENiaHOsyGG7paKs6yhCPDrko6oC1WV+McsPGx
v0JzrD6Fcpy2ZS96Ov7Rme6sTeg8U/WLYtRKxHCbYDBZdTQEVdesfo3ZTx1YEUK5mNATdQkwB5EZ
B5BusioEodz7tAuTI/p7lDIMItiQuD29cjykY0CJpy7xDxKkqf16jB23CS368EP7okmWj01Px1ra
9Tg0j+VUgQMbAkjQ0nRFOUDm56MFJrrx7gMwCtGmdLpcfKmQs1qAUqxogg9OIa+c7Lsya4OW/tsW
MxML6JJBzAC4a2ys6hl1NTzeGk+IN++acU7q8gYoMimdbU8naUc+VCNZK0FXwFTH+qC07PKPaVp6
bbozTBXKO7iERAPLe+qwWR9SYrXmpAFB1H/2XT+N/h5Dc143ezhpTvmc2C41oaNEwDU0eOU9yy4e
Ci1L3oNnIeOCiQD+w1BVmhS3/72mearNc+yLZgbLmE3+R1/5bvZ8SSJbci2EDFW8pmxdJ5nkDf10
VkkBOoa1PsM8XODTe4k9BUf03gvzrXP6OP+kJTSIDNg6CTiLk21SmIAtguV4eNUZCYXodiCgnM52
QSM0b23eprvyuFB1422x5RVt8SYi3Yz1zgeANDc3QnN7yyZvUX/0W8Q4ok6exeDLPNgHCGhzcW1r
3cFH3ol8IMbh7JB2BwkSl/XYGtpdiTrqDhT5TOguY1bMOc4JoiLvCFannmdJdngkw5tvkXpp2jXs
02by8movDUogWtCqpo1gjWov2tP9MUiozo30lqJ7q9fF2KbnRXgQUlT9KiNNK19UP3R5bzHFbTzN
3Nmjgqm/2U1JlIWHBijGvg36ONuNCv3MtFncjqLoEuj53atzHefp+OCj2r0iP53ftnYitqUb6LvC
med6L0WNiGyMKVBLq3ouIHuHp44QDl5zI2ePRpVr32g12Kgrp0jCYELaXX6Ti52ULK105wHLGXka
6sgyP/X0PJoIEKxqTwTKCTEppA/gPPCGepfU0fRmLck0y42TQrx5ikAW+zuTN81XBX+Gpt7FyNGg
WayR0wjQq2xPOKH6K5355fgttaY140JEDZl8KemWjH9sTKxDrZ0I0ZC7EnvouduCe5rt/srp2/BT
NVYeCcsQCF+7JaGYrzz1cO7PdRTYeufavh4+IslAzrFREvXfFq1JNxIgOS56J5Jb55STN6z2jjj8
bqIQOG2MoHV7WAbVNZAO7OQIwrFoofmDS9ht3Vn3OxqYwgoLrSGDrEKLpiWcUpo8oPm76mTVFVtN
wuxtQUjB2EjiR23ZLfe5yANkv+mBJhXTDqpfFO8LNB/fLURVJA8Lmd5aLMP9Zw6XJnsMi1qtUZdw
8ysimOBaeaGfv7FEivkoQMk+0SUhuUO+mX5LoenDDDTLhIwOsBXoxiWnd1Bum5do8vWDUXBmzhJ7
HVXrsG5ZTWnsi6baj59gyzrhLi6g6jgkLaCloNn5w4i1baJf9t4VfQgLZJPKf+6StD0MbmN/DFTv
bOIQfWSmqgXnQL/MG9xB8xmvpwtUSvcjlqeqQbgf52M8nkDhoJrrGzrMbdLEADAyAL2RbHAa3mLk
BkpF5Yr6L/7mvKc9qaCxBJFPQhZmkCGyR5H2HUFBM/d3Qkt9m7rOGO1sP5XhAYGG/GCmcEANPTTc
JSqF8LOnMliJNQH4fWetEW8PV7nZEFPP+TuXBpkMfudsx4ZeoAgjXfKw1GQANksgJeCbEeHfToDS
hRk18TOpj8wPOUstd6OQfxpQcXs36aetGfz5U8hqMcIcgey5q7oxeup9BZ4NUpnfcSDIyQLVbntH
R273BohPGSJfSma6mjpJfGNZmfs2V3lJnxTZP6AhLOAiRe4XvHW6of4RxvOWpnQF8Deg6PNOm5k+
KZWKhmSvM0iSrL/wEW4Kx53BsgTGf7WSTE5nMlcQNxCY1PA3Ze18ymOUGPQPdNS5Rfli70Pjw31f
Yhe3RZfYfr2vnSL7ALlBmS37JlEd8Tm911T3zvMJ7o2AXkLeBdxzVNXiY4f6I92MuoJdUbcf1dC2
myyHPBei9ETAlY4M+Up9Si1jp8RWk7WFiO/cKY1JsCfv8rlJtXVSBZN6p/IyvB8Ael0PPn0rOJGX
t+QFwisrsaNXMsbQ+tMmDd6ku4j95Nn906hmFzxDOwCKGFcOL07+GklPQ4on7Pvoqhc0NdvRjYXA
qc7j6dj4K28AF29OL/AFtARD3dt2wofKI2LnppnbDM2icT5mCV0v42RwNrLXNsZCv9zXoAb/RO5s
7zzfG14iwv2j4yXOW4sy/iP039nfWBMPDivCR7xA0d2E+OAo6c8B0U5/QTg9PEhtQ7OJhtZ2mAfL
Q5xaNFVTjlcf2Q9UwzGjFzsojjdk0axb07nqj4JkBw1UOKh0bQ7XYcqc9tWKKu+5yEDV04yXxyhl
41CiQwFK74evsyb7r/alJB+k3tigynrcUZvHXfWRE21byyfl9a3n3w8FLYwmUA+w9bHSdviyES9M
MLvooykphLb30F1XO59x8ZC4dHe3pyE72TqrC1D7wPmHlySfjP/Vb7y2vKKjUz1428RT9kB7h9H3
jGLxKlHZUGtDt1HQohgQPYJAZyFsjGy698GqUfZ0ggVEFnMTuJN/8LzGRJ+DphlYVDpZVhP9jUI/
g/dAnId+YmfNQQq8q/PQfiGTJoxH7TXj0WbSIK/3fCSqmWy/2501h/2OQisCwn0v6WKcUUnN0xIV
k0yTVdzOGKTLzjEt0sXuHkcRDRxhcjEFSr22kUnGYkeBOOLch5Upn4ozDR973e56E0SBs7el0H33
pukV68wbfoukP7xpPUKyzSIzVoYretr7Bc1jrXm9Ey9I7Zhm1uk0ht0f2koXF7BNEpX8Gxr9MJho
LN9zYL4p5j6pArh9dHsZD39fnvu1ukzVMKROj4Mzpv6KCnwFgP6skMh9QOt+moffylau3qb6IvyA
7Fjxwq2WstQ/FCp/rcmvn4iNm2Ll6mCl5LuiAn7+RJJz0WDjl/heXz5xvKhqhN8oSvM9oDSNCG60
JwvLR15QFLzc8n9Fc/j/dYz/uWH8/6o//Xo1/8daz6P9j3gZ/6MF+Evr+VNrqN3/B+Pw4wd+gBxi
+18O+iz8P54IGUY/2LJx8K/Ac5HxuOHq0yCH9h+0tviXD/Q6YoghkubneNVUa9+p2/a/REDSmUac
5G3XPnb/DciBpZhB81OJGZ0HvAgRuCjnsURgCv91UM31MIx00I2u7a5m3lAX2ZnSLZ8m4Zff6mZc
TmDpAdGj+U3ZiehjeRaiVp9oRNXLTRL21gNyHDapTM7jg4ea7bVc3MS76fJp+poNcEpPJJu7ZJs0
WljbjlPvQbOD75OpCl9nfzCPWkkBUQcldnKdFVH1bRxn/3bkDP2aTW1BTxu2bUA8EVs1kkZAVYMw
pyyGqwMArtqzlHegRzGe5JumFsE3aozVd7pFn9KqWs7E8uMfQ955T2Vi6WWnR5n8SZRe36fWe/oz
w4eFvu3TwoH4i5ek4x9Tykbqzn32pyUEifM49Tkqqyl8IGVEI6ppFv1D4afT3RKSsd3EEMT/5NBm
PYJ6gLQWjnV6Hi2XjBTtA0Cz0Xo0x5IpvFs3K0pymtQ/Yly5wNgWmTZXHID6vT8m2SdnFum0FVEd
HfvQJ8CLa6i+s5Nl94jkTj6NCIBumyo9pktMadf1xqPdUpbYLXUd/D/2zqs5bmvNor8It3CQUTU1
D93oyGaO0gtKIkXkfA7Sr58F2tcjUbI4vs9T5Qe7ZHVAI3xh77Vviziase+xSXVX0xQbxNMLQ8Ez
hy8LmJfW62USOrRbHOYubNa8V2eoE3HVhVlzVGG2BHzhC6fVIuMkZ2pw1jIeYf0CuBAHRs0Ceap8
bCGMwW96tyAPc4qrfabp3ddYCz3JZqYglIDWq74FIS6PwvXecB8cHD9nDq+R+30pAJPpK2yZBHQ6
U6Ww27j9U84jfuUoS3pnIq5AEsXzNDK5igg/RBXPUCQqhnSTd2V7CcSxXTPrbDBbMqYIrGEE6qon
nTzKtOBJ7MRjdOXJ+rXjVdRel2TjBppnVq9MwnMSeAbMQhgNZvlctqaj7UNAcg+hGtNDbyKBQBeZ
mgcAyf0XZMYey6e2D6q6tLc+eVoM9M3G3IrKh8M1JmK4nHG6pg+NnoVjfz1rXlLlGzFrUu5c0Sc3
w+TGV8BiJ5G/8OsapHTERZtwbEerhNh20tm2V8kF9PEipNUCJloIForCkj3Ir8EBUCqM+8jjPcKu
CXBg3VrdGG2GEsTRGm1rX+7DUtRbMCvFquQKXfckXh4naWXbrsgKLu9l1lxB6YwyZsglOcbAGqoN
lrVi3UgR4hvJppXmSmOTkN3IoMtEvZGJMwMj0TmFl7saKwtjk7/Pmcyc5pqNFUQBFPB6Oe2dseG4
K4RQgG4RCgSl13IGoifRGXpXkxN0nTJhgZIMjp5UHo2iLTYJGUUHc/SHkzJn+inoyLvGVoqcj2Ju
zpyuYZcAO/MGJoZFolnl2DsnLeWN5nfXc8yFmZH5h2LuflmQOrmXvXhtZQWpw5aiQq9/pykKwJx+
Z92V9ETJaIvb1sq4a3nQ7JjlWghWnJQuHTovdWDkrXvDAk2nsisQhg++xc4ElwApxpW5T2V040Dx
3BQVQouwge+YJjrVytjl3r6dnWI9Zs5ytKvhTjfNOND7yUfYT36xkTuQUo3UuHFqemNuTyRfWa19
gLRbbByc/0sGVqfObTI2N82YwoCEwvZo5pb15BbsBuIMRf5Yx/HRVdK9Q8uszurByck+jjruKW7F
vQPMXKg967iXCYrMovlymXbB54pIVCF471sGDG5PwIi1V0SVnJgG+kwrumjchsas1pJuYI3cPmK9
njUXheqTndsW3lnWGl9Q2zPRZw+1HUMi1Gnu5Qamro69mINyPZBPvQlnUiEBZuYcbcNMuVA9zfef
k2TiIeKZqGP5EeS4jkOtPDGI6C7TzgPKhnRn05fZvCukoW90ry6D1HKZ53Ve8YRnwLuCV0NOc8TP
/4T8lR5YgRvNxvJS9CoJJqQKd4Zv5K9Qh+QnV0TWrcsA7rpp4oiYq0bf5rWlzvtZegcc3Sw580wD
ne0ZOTfdOFG3Cbb+o8dY7YvZcUrjHBpO6M7Kc0/U3R47orjscP2sR9korqphuo1E4XiYd0VywQBJ
nnRgB0yLwXbpsZ2u+7TLIAN63DLz6FL4XbpPiIS50nCqMRHtsQRF3PMDM5WGgd0onnFj1jRTWVqA
58rD+xh7KWAMwAWfiZRhiM5YKDkZNPz7zgiRZsxi/Frg9FzPZj3fmQhm4fCmjJHyPJHkkTXdfRMN
xmkGqH2ah4pMC/w8KedbE9+gqBC3UNINnIhpHUxDI9FqErH3yEaHznp2xiuIHOSacWMCY5Sk45c4
g2xqxhbZ4MoR4wZlBJRCg7jQlLPySB9/zZyRRVzUmkLKJ71hr2EgaB1QLj1NWpSXe6jNbfJo2UZY
SuBEjuJJlOnQROcqhk9Zoi/ZKAH2eTL7kQEd7tIXT/bOJszQsWCD4BZMDycINVsWMljp1G7Q0aSM
Y7NLsoGdEEjEAz9lHqiyzK9NUjgCu3SPKtLqoHHIfH4r+v5RfXxXFfzzXz9UsW/ZJ3/VtP99njy3
VVe9yt/+X39XaP/wyt1/v70GRKilJv3hPzalTOR0rb610823TuXy3wksy//5f/3DP2vaDwIYDJ7g
1JV/Xx+fV6X8Uv5QIv/5d/4dwaATOWOYi+Da1XXi5ilD/4pgcEhn8HUdR+rS/hjG/5bJvwlhsCiT
8d+jFtfB+zn/LNTLMn/UiDIWhpQlTP4xuRUw9XrXe9XozMnVneJLt8Zkt87f0O/DQoG3Gyeb9m5F
AsNWoYkgayox6/PojTtPuNwLthRAm25EHNia1XAD6BY9CksllPzPc2v4m6JMPGtlLfB7CAZt/pgs
xPwKXslLSjHoY2bKRoWPFXRZULwx9xPNqe5dvPzw2JEO9MfRTNrhvK2dcsPGbKSiNfKJet3Jzile
rLVQiGxYNZx0NdXAxJfoAJGWM3qVqf3cK+IFDCKND1Y/km0wLREErB0VcwC22lufmauBa760Y9ad
JAvkPfNPlSuGTK1qD31VpPWqTcrxum+0HU9rYKiG/zgsqQkxIbPFuoiq5VNNc/o42l2N4AASLkOL
U8xMo90veiCB4IC4CxmoKk+Ze7pmawO1LAloMaq87UCih9lMVoFjcZT1WQmCUBP7CDqmu2I2kTpn
AxifZ47IdIZoP0X9QhU6H7CLdZp15rZ4y5dB+qq2BgczYesxX9gYozGcV6mVJ1a+d/MJSEW5dWav
6AUQYhaQPPITastmXHdZ3Sv3bFYj/vV5LTqQONz92JymMSu+qB2hL4uCVW1/hv82TcicHAXws+wQ
eRiU64B1jPWJG7S46RC6XeUNW8YXv3Tr9NVPRfc6sXgazAuj7OxC3FIJiq0jExfZIUNd9wlw+0L1
RT56oojNjs4b+teFQROvJ4QcB3yzpYlAJLvG69Ru9AUmHMbZcNktlGE9SVLiEMasCqYFR8wmShy9
NEPLEOlkB7Gh3WVVfCmSeryRFOJJwHLGCBKsiSXdgIyOnkde49oyOdprg1n8Xi/1Xm4gKbCLHfV2
Oy+U5cqo82eDMZW59ZE0kkGw8JnlG6o5kmlrosn1xbEzJYZkM8qPaZGkYm+V6jOrR0KZsQjbV9Qm
CYxfq44+Ry1ivSiFIl0sPOl+IUu7vN157kCbFjwBr8uFQg32gkcI4Y/uqnjDVGeGnp0ZImqAvRtd
D5WNvV9P8XoBHSMlYkHmFpozMNisM/XVnOoTIub4C58RZx7Egi2e0Asn7lQWwD84sbuEV7bgt+MF
xE2JypYwNa1NtmC6lXDr+7SbL3jO2NfLmU3cUKcHrm6WG6cR51BcJ0a9NYELZm1vPegrFOFmrb9W
YtIvqwUlzgRsPmOcOJyqPgM0njs1WXJOtCN+c6EGgCkOeTS/QCnodjUcz9vIIubBAadx8jL3AbH4
Zbmgzl0tdE7M1exTnTTaPk274dFuKoqJFDzFCdeq8amwlw5LTXMFfy3XzRvHWNLjys581Vwvptfm
aGyzhc6uZP6MYN9ft0nYefi9pwabce9Yt7VJ80Web189W94U3cFsiJCKZK39VS4I+ZKsDl6j1g65
lxtremr8IqrPD+DXqmM20m17aYrOpAeIYC6oegAD7MjrsveoMMZ0i6xdcEdQMjkTfqzu5ELBJ4Qk
u+vGhvyJtLrxjOkEEkJjDQNCX3MXmr5nAtZnV4aPH7es9zIu9H0/95I9AVDli5voPnv0hddfFzpR
5FNlMQyH5x866Y0sWu+wVB9Bxtl9S/g0fQ1BjsbeX0IBBtIB4AGLYBptVCfuEiDAQJ47u9LNz9US
LwDcXgvGQRD2NeqO/QlguR+YS0BB9RZV4LbDY4ajDa1GWp0bec0OpyfnQBsJPGB9Kl9p1LQ14efz
psoxAowoNZ6MktnFvIQn9EuMwrQEKoglWsFoCVkI2RncuqKds3UHIQfkCg4BmLUkNng1cHVrVNVN
yg5bgr0h4yHGv0X+soxeGc3o+5Jx0CfTkLMWzJxamDzJiojJ5HLo1hGzlUuehEeuCOz43jk3mjla
c0WaWytaulNU62ceUc3HCv/+FeTgPpCNTtU2+QRbJFMrb8FlsPVrlvALuOY5WUMogNfh2Dgreljj
QBs8qTU78W/FEqshRrzwps0maFySNzSTDI55SePIoRmTEuCfN73B5Md9i++gj8/OY51gD7yu6ee8
I+wjXWI/3CUABBM0WSCaE/s3CM7kvvfkeKjGMLHQeFjDuo8T/bLt6+yx8KvmMUJJd1WS0ftQA+8/
UyN473jJKhHMezaxXqW7qSXJJJwI9dQdgoYDi29b0RwYujyUpA/UiEfVvWWh3GfUAM1aS2yiBJZc
lQaI1BUwp8gED0b4SvmWw1Jkw3TGtAXVRdIKY+NVlslxlMOTNbo2UIDY2THqJ+AlXbJeRELqi8Hr
M2JZQmEiiQzHWcJiptnu9ro186D3gEWByI+6ZOssgTNuUtd3oduzv9LAk6C2DFFoBdD0T+iD221H
j/Qnluf/i+OPimPLWCA9f18cgyP/Ah37x+r4j7/07wGy9S8qUioXwwRBaNo+1ee/q2PdJIjMcVzb
hYG2jJj/qo5Nd/mTNyic8x0J2DT/5UC8RudpMH3m73n/ZICM8fTHAbJgguxir/cZcRvCxJD24wC5
7TOvHB3RHBdqd2Ba+VbGvdwip/Cu7biMK9aKEUH0kimcvclaZDD3sbTTF6I9DMqaET3pXK6Lwk/C
HQgRs73juZKfeZGfpFeSANnPfZu4n+zZKY+xIKVCDimmQy1rA1TwSXEkAyHbOpnPnaZPy1NaNxrx
jGyvznvSnpglTGIXDXPPBAegzpbg7tb/1GNA9PbU42wQZTM5T/0wKu9qgjIRgIyLT6lRSWtjOuzL
1n5Ue8mXXmrxk8L8VeyrtiLCkP0mF5NEfAKnS8Mxik7mjxDeYkAVOlzkMShld+u9pfVWXcfXhWjf
Mk0vp5RIX4legYDfgnszcb+ljRETXaSBedumBlnGgN4fScEh+WvcYpKpUKQIE09AlLzqe1esxVty
6jDkS4xqFicATVcZxeOM6wMQVrYuVAsdjqFqiXmh9HBRcXfyLSwrsTc3lgjstKZvzxz4RIi2kFTE
mNs8tBZz+jKH7C8ZdsgCFkHQRxU3SpeJc7RDQBmCJy+kdtDxzV8RHkN4AoPR1dBb5LwtqXCxpvU7
rAfGLQE1KlmZnY4iWpTDNcAoe+v49fSFwjfbUNTm62lxDCVVB33BK7ITz2xzB+mnOJAuonZZ2Tfs
MsvKwWKdq4PHsthVcbYtirIKTCeOLm0D1Usf5yPryijjTmwv0Q3Y3brZD68B3BSPYanJepWFubfM
UOrLPHXuYThF12bUdFdD3LvXPIP7TzEKnSDC2HNsUXJdcz5U26mvkoe8G8Or3KgmHts1e7ZBKQRx
iC6RSifuhe9n4QMiAnM/xo52qY1LPlMHr2bbu615Cp0w30EuTuYApkE2PdQN+R+kGTn3DT6UWzqC
TGBGYbUJIaQxR/inrTuuq2meD2VrOM7Klx1jERgCB6w47Y6VdfRg1pV55s8UPCtR28Od5YtuIvGq
DVMAUW3+KgbLAaLjzst0sSrLTWZU2HzwuV+BySSTZ7Dv0sYNulRZJtXo6J5QyDCqSyEql6ibVH+p
osiAsweZwLKYDMt04rdWwE2uMW2VD203lrs+dOuvgxE/iqbtAWB43pFfuthMNRKyqau985kN7nXo
dPGxxP5/FwlzfmLqWxRLYprxnFatfqbha0Sv2JjuEYafv4XZ9q33m3AvbL3ZUHrP/IJueutnnnpi
bJs/TtmcPJqDTJZ23MsIvyt9WkmuMEeTCJcxXhM4N8htUtMiVnQuBdHHO0r86bL0S/s4jJ2PuGVC
VrTi72qXIl3GbPYMII3RQHJV4hBdlCYjFJkIeUgvIoBltsfKOZGkrVhaM22qQdVrgpEYgeeI1Vw3
j9Fo6WsGd8MR6S4wk8k2HixgrZdSa++Tub1Na819GW3GCyxXliGqPbBEXBv1nN4R0GqdFYgeTjp+
IwKDujDAy3Pwrc49n4a24dJQ3e1MTR3YrV49Owp1XD3M1ZUJVfgr7DbEpILIVJZIQ037FFnIuy17
7TS5Ya2GopmCefajc8sQ6pO0Naq7HLpGVhA3kQnBOG9EPQzQ9guCkORbPuDO6/rmZKiQgBRnGJH0
KwrSmOQ9U3MNj5XWMJ2MsfYCK3OGbiWloXHFWTEBqc2obdtKoGVExVddkzCB5r6WwieUaBQXfZeU
4SoPmaWvYtY8496I5Yhuy+qQ/UaDedsT7Pc1GwoNLWiiDBM2yMAiMYynG4vVE+1SaX9R5FOd+U7Y
OtAVF2se1fh4FYkyRFbKNBAhvqWfu9Bs7zAZdBcuYTroDpQ5BMKE9EIMRnyoCizuq3oS3kkTBsrv
pMs4RW0U+Pr43PDMuxGDswTqht2aF2VSnobdwc5qfycbazxp0kjWvld7z5Bq7NdKs16SujGgz+Pm
Wy+sFvwo6aZp6ccT6G3nNFDeuW9m2Ym60sFvNT8DsUMYrefVyhrH+0pvb0dcmGsymNDmhQgOwTHF
20QIe6cns3/dCJK5NMegqLe6odtHWnyRZ320RTAZBm3ZikdEz9YuJTNwy/X+nM6ldwOCfVjHTY7d
BmfeSsRtfRzSDJdJG9r5uV0RnmJ3Zc+QT4/2yBoXMVjhyJ3FhOGaM7cIyMwbrhIWSy/NiJ90ZdQi
p+yxvIfICa0jn3AKDJq5dWXXds3I3S6wImv2Njem6iBKZEh6p48BEUwJhimaKbQr1U6qUQWWGuUn
Gps4ICYF0aWbfZad+Joia1nPPB5PPVFtrH26Ib6yvIbFV1dlwVjEuG7NsXsV6GeYI0/qNqUD2/RI
ajZV5GVby6vITsF/cpv0ortwdFItIeMwb+7o2vsoNcUmhUMVrSyj8JBVxdphUGdtYsVruxy+trqV
fyZIhEQ1cBkvoL3EZkLhuOK29zn28m9tlnQHEzkWDpYsCxqbfwtt118BdXD2fSL1g54SlNonAjEf
/iPWaVr67LPX4N4Zaztpk99nIWG5Rq9nHo0uxTEp0wZcX1RvVEN+pGlV3dYdqbw0KCQ71lf9WVJU
gB/zkZ2oFJoW6NMs1yMeXkxUXfks7QEMlZXfJSoSazXFzn7oQTEk9vlsDTX6RYxkeu0b20rYz41e
XyukJ2CtS6wO6bzjFq0xFdSeRIKfLo6xfSWQ7lm80T9nekVmSXvtYgX2u2Y3DwWDS3qaQI9LQt9l
dkxJjd6i+fNWDZKElZOU5I2xzurmPAI2mJ8DVNJu/G4cdrmjMN1OaRTMZnGtZeUVONh4Kwvcj3OF
hNzJp2u/VyJAP5vvOllXgZxZGiFr8kDFKLEre3PmJuyal5oc2Sr4mnsnLUSicxpWa8x935rQ0TY2
oq1VQiQY6bC1zYMsi3kemOp6MAR7K8SsG1fj9Ks6jS1nX147GpMJXzLU6m0l1izG1WEsWn+flqhb
o2T2jgXjefzKn6FA3v//ouFtXfFBL8Xk1WT8//e91DavsNP80Er9+Xf+bKU8nWh7VgIQZRDf0PzQ
zvzZSnnuv1AHs2IlrOOtq0Gq82eqiklANFsJaKt8gEUm8796HMP6F20ZE1wEOTQsjm//k3ZqaZa+
U+MAoljUOBb9GZkdpi74st9LvKJhJFOyrtTewDwn13nmw3nDbu4vMcU+8y+7LU8ZtXQZ+DFq3u+O
1ccAE5sFHcsNwfFBJEkowbtWDlvKDGVg5DaojB4FfuFA6TPyYILhsP8P3sr3AM3AEufQvXsrZqu9
EIW9PERaCAoGGhqzi+uN6TG5+edvxaH0kU0JfvT3cB0mwxn6fYvI4nFMdqM5N0Er8TrL0f0I0/9O
TPV2ACEP65bOPIpN0btvNfbsYHObA0gv66/6ybjG++C8jr0TRFSQhOOZzD1DurIacf4f28e/DXzh
HPz+3PnzzZd+n7OYFdo7jIkcY3xYNWoTrSLEGZBavCnxUvwzyA3vYhucly7iM0RjP0F1usgzKQBD
tWtBBALbYlHBXmls3H6T1gWQlN//eD9qHu23t1sgN0w+QOc47zWPNqM9Mxb0fzDUgAhk7Tc2fq9e
RNoYiKYzB1vFByrLnw8j0CwkAvaSEyL09xQfdiXpgEZI7VIWi5RZfs6P5Veb33+v5cf47kJ/+17M
X3yEhTpRJCb3mu8vdEuFmO6bTO1MMp1XpqadQApf0pFBntAL+4Pv9Kuj+P27vTs1UO+CHYD4vfPw
962WxNioLyRcziUUySe4rs2yr7//gu+47n/8ckvciA23y+eEfHcrm2IQIsPAZSdix7q0Kit/iMAY
HPCGeXs0bGxTmhu3n7x1k1vdiyN174hdbq+idkl/9Xssncawage3fh5HUztMJC2tjFA2twyIV3gB
WWBmzfzBjUn84vdHW+vqwrHR9f50xnldxFhKchklA9LvlaUNGaKn0e43sC0Wzh8MiRpcJXqNrEbP
M1qfdSwtVzhv6gtXzsRU1ZF/iYI3+uBasH/50bg/L1c4fGVj+fPvoGypT+DFjINrh4gcH0VsB0mL
66TxHLmBRtwRIWkiLRwcnPeE05ZHmD/tqQuRJgfFKHscSyWtWEdzjd5/xR6CaM/SI7LEiKazSBnt
BZGl2mHOiEFsegkH1F1Y3uARHtSQaA8SQ+7aNxOIxJbmbiG/J6vebL2NqsajzFpSJ7Qc+RADKnDo
ZDBY2b0aPOJ/rcmkZpyzbWsi0xk0eVn57rxvEpc5hIXrYAxz2lxsbI9a2/S7tMy0hfL4mk3mjURR
jnsmyvZEUslLXrnc/v5s/fkCAexHYcBVzzPYfU9NH7vIVvaw/Ogd2ZYsvCAV6weRjHdqDim1FXyZ
/+Ad7UXAC/dtud/8+Fv60Gaw0GZy14YhRiJrk4vo2S+tU2uWFn5k5+n377fcUH684ZB2yN0GBM3C
tjPewcm6yO+Jz1Jyl05Ywg3aoEOEI2rjGe1HuQc/n6YeIgkSDEkvRN72nt0VKbtHA1vxFMTBcFZp
jUA/rdwPDuAv34XxKWUKqmWO4Y8HEDyfVkiQoDvNafV2BahD24MX9q5+f9ze0cGW+xjfxhPCo1rE
jGW/e58s0Wbh1D6rN+BXAaG76dYZiyhwOnDuVthBGzc58XXXjI6t99ga0a6ysuSj2xIrg59+P0oY
EEvCZhfwPvmjaVAPQjgGsIRsejM0fr4Nh1RuLaZe3tq0Zos+Gpd/q1ff8mpwb0jOGxi+6v05qWPm
EYDah9Edv/xM4OA83C/M/99XHCydNSxTZrfDjFQe9Nbe+LrC3F7K5iLsarWO4XB8ym0uZdig06Va
nB3kXjG99xjaumX+Dbhtf5ExbJ3n4bNKmag2iaxvJ8Dgq5p53t5m53gsJ3AdOiKS3/+2xi+/gC9Q
9VDSc/0vu43vbqiAbfxi8gYOKhOkqHXrrRqs6D7mLgbOwE2DsBP6unAdyROrLY6kzH3xEvcOxql/
IIQ1XOPD7JdFoH9dzW5151nzt9kOSejw0AYMdTQxhky1RduXb1vyCT/4Bu/JkW9nJw3LX9/g3dk5
SJy1UTV1u0lLiX6d/RIT2IhqUtMDmbTc5BX8hTTVD2ZFAjaLveKD6/DNIfD+zkIdQ54qF6P4CdXn
TdxLJlt1C9+A4brKPfsrZdWVy7aTGZf+UuX9+MjyKH7uFkhzH63TyojZqaO776Nua+hdFeCMdRfg
zFCwYGCMGvOGu9HGSmmlkfg2lUJwq3RvXRO1JhEfgaP5j9iR273obf2ELDPfz1X1xe31W2fijWBx
qHU9kCb9wTH/uXTDD6sTpUOFgCRtaUi/P2lsmH1YsLkhNEyeyxDoSpoH2gyAoZpt84M68Re3bYeS
m86TDBVqxXcdBQngLMC46ewwCbz6CTsWU/Qp88DZ/+Cdlld69zPyTgjwfMtyCJR6VyPiVVUojGzO
pDa6g/sQPSIwZ3paTHQTpAFB7NAdzTuSf/QRV/IXT18HaNqCd+XBROH94xGVEQHLYcrESLnTp1B6
V6PboDEPX3NXfqXldYLfX/dvtedP35V1EIYRGm7n/T0dD343JgmnLG14eaNM6p4pNIOpjPs12Trf
9BCRZ8IiKZpqihu0u+u+i9pAp1r5/Uf55clkI0/EQgZu7P1jOVGyJxWa63fwKhnoi1fEivE3a0nF
1DVOX3//dr94aCJkJBvWF/TeNPk/HmkH5l9UEHy2m6Z23EWEw61nZuIf9Ii/PL7Myi3OJA7vT2pJ
DCRRBb6u29EjI/3uR1z5JQY+J/SYoXaYEKIepzzpGflmCKMCE6rIN4Cuz2b0eh9crz835R7oH6pl
nWvIs99fr8Ok7BkCLB+mB7UXR2607doZjNPE0L6Ag1F3RbmL8TwgWFL6B5eV+NUVTDXEwaZu95Az
/3jIJVgawyz1dkfETPy1dluUWnjs5WWXCLtYEUUDzAyojg63ZvI1CmqWM3agpzUroaJx42w9kPZx
3scm1BBDSqaNkAy7l9+fGb/4mFjNQFpz6VPnvIegxthVJrt0mp3DXnerrLnfWOgoN9TyyQeH5Bdv
BUjWcsmdZgznvZ/9oPPr6qZ1m52cw+KVyFn3Gr8SOkXN0f+Dr0UNCrPbWUZqP93V6rKeZe1Zzc42
kvaaca+zrSY3PEtbyRTxr0Hj1R93j+/pv7+4ifFOjEUoEfGGvp9UsKeP0krxTompR0Eoy/q2iIBp
8nSbV0CoEPhWkAp//6a/PJT010S7Ee72E6ka0SZQuthudpMh+nVhj/iZ0sIIWh1T/u/f6k2D/f4J
QaWh+z6Ab6La3lfcHjAVFc2CUwR/Mjl/0wR/MYmtYSZWKVz8Hm1nBA41eb5uzH7QtnSOatzMYE6L
68KzubgSkxnjIUSM+mDUfR6zlWKLG9Q5dKCVDJv4CyHN2nkGiL3bRnHOlrUjcwb6CV/JXLsOHpDA
7+1BbEl5IF/S1mJ/h6zMRSAHvyAleCsWd44yZhHk1mgbW6KARmdjgmQxnny29MU3B8QtmmIYSE58
NpKCy3Isydr4vssRYR5yuBfgARNRALXXa3Es5nHUdog9+u7CLkrlnVu4G8JrpxN5ueW/tWFbDHD+
0FFafgayPuut6NxzS8QkCgwTURh2k9/24M1QFJRatSeYjF3nFLWoPwFnPhQoQWCMKKtKD5D8I6Ti
ikSN7ZRhmdmgDC/bU9rTTsI581Hk7bpu8Flz9ag3wTGgGj4rtC7UmTsUtRHUBdIbIPRE731xgQBO
iAyw28wey8jb2k40dwc8Np2uBlRgt9DMWrkBR+e7N2SUeTgnpj5SB4rYcdt4KBW3FvwAAJl1NM9r
OJf+rkSfUW3ycBn/Qbr1yWLubO8eR3y+HvOiMmEixb0AB17b+8JT18x5t6q360fYU/lTrnn6jSRw
ZhUWLHq1Kc03ZuNfqnwiM7zbjrFb3kD+XPXkTW2yuUx2hsUWKfOzYhup/mj208CWvPuSZgRc2AoF
hkpHcwvk58UytQEb0dTxGVp3x2pQ32AWdXaWjxKfinkGlOhHZ51Vj19d2QwsGad0Vbr9l7lx7H1v
juhUxom82fxhUYU6hFlc2X7RbpCGJ1cZzkGUPok484o8PjdR3wCKRJLeJeHDOJv2ztYEmlT0GPE0
hofQt/ALpZmiqOjcNRnLNkY4d77GmH9oJEazZAaAkMzZJYCk9ThYLZrYERCxnkF2lBi+UvhW68zF
wzfgJ0v4Za9Cz7optHjciMGLt/PczutJkyoIjcnYzZSuN5D16s+l1+mnMna9AJGigwxVtq+O1pRr
TfZ14DGw3rlVZR/aHCiPSwrMgTwjXAUT6QkMKY6GGLcYzcU2s6enQlfNU5mEe+xqt4manuwxLDcD
618iVsKnAipXyxVYeAdk8uW218DSzrZ2l2EgOHahCYOZzdxGR37K79DMKyv1YaLQN9yQodRfNVEL
BkSNPBfN7gRJy2WPCcd50oDJNiwnPVMme7I2in3Jhv7V6gCGAPLFoRpkbFTnaa2qhphuWnNDbyPS
4RIfVGVFptHK4OR5LAzUAIHb0EfwMOUmkUZq+ITgOrsgxi9hPBKWKy8TB12RwYhItgJDM3tn/Eu1
GbkgNqFt2FN38qYhGrpP8LrcDooWluchC+bOaD9piN71NAKlohl85p2rGdXz6M5ZvTez3FBBgfUW
SmKFreakaY5MV5nrsWfOp97Wjoxn9Y4hbZPs25YjtZJZmQeLHeEuZqp/ZeSpcRcWZZYc0OC3G9tP
mgsxGN62SvoBxEXDMC5OOh0Kc0g9yXy33riznp/VPGSfJVmoziafgAClg52Yp5FQ21urz8JXn+G+
YrftFDTfYa8H8+SN9+yZite2bjEQTkUnPsM7bwHW1PalXxr1QkcZgo7wsZ2kYrnzJiv91He8zoTu
ZANhpDmyqs1x6pbWwYB888gUjjUICrF5K3vFmRCbfvNErFzz3NRYVbNRa57chh0toFVJhu0os20C
x+jRrhr4L241DIET2gVGkbnj4sgNzV5nupUFkePY65SC66AaOwMDOhobulK/3Wb0TcUeNBz/vwQF
9dCEQzRvPDsR7HGjIUxAJ0KeWhcIHjH9xvlyDmrDMSIk8VYv4nxVua0ytmRB1NpD6Vt8RbfO/Pgs
MmY+qpP1D70xquGchLjoMvEaLyA2ez6vJCRSK7Z4VbNOdpaeOAhZDHteUYk0Rwcr52U6dPVnRnfG
hsGZjWuOSxUMd4ElQ43ZlgxGICcAIqLLPK97gs3s2L7kImq4qPh1GcI3x6zwyeaI4/pr20ct6KtW
3HUJxztJswk+VzntPKK+MOxYE/gco7mu7bb+Cni2bAHqzXUfZE2a7Diyyd4eC15WU+MVUufmWIvU
P819V3+VU90+9THHdXbd5hlxCBKjmURnhIuwJI9ADKedQqX24mMgvbTmRhtWfeVHl2OyMJYHh3ik
lxnDhAdxyRgQjK6A44TTSfBYBj5ApNdai72G7NoyTkvuUCrsVkQwirtaTPYlYQrhfY3e78KxVfXZ
iZwskOCiMJqC1BL/w9557UauZFn0izigD/I1faZsylbphZBKEr0Puvj6WazbwFSlBAm3n6eBbnTf
rlKILsw5e6+96D02kU5nmetQevVhAju8CrWuP2tyLh66xnjvgaMHoDNrlir+dqVr4VXn15jeI4+s
wEWhe3QsrDrb46tBZiN9ijgrLIXgCRA8xoug971FGA6ZXCWqKruF4junjFW0j9NE0dpD5PMqQoRW
eMayvdHI+S3vIuhmVWI6tzCr+wcbWSO08JJfMnP09MaTTfVsJZF7q/mqhsleDNEV0VSFsWjtovmR
1Wq89ty2e9CrMb2J58dtNqienMQgqsTGTWGk2rTxhUBWwSYjurLBzN55STRd6yRbv+sKK4Y22g4s
08YLbsw8sfeo0Itz1xr4iaVKb9iyj/cEt7ev2J1t7aAaSuJrDcj2uyDXHKxYFwXlgnpLi8LU1QZE
GFopCmZylSNl0tzgxo44ci3wN9fTPu97XNhRx5uktLph6oWIAE8nrqOrLE1KA1I9ejUNkiRsvinj
Wetka4JftkoP5W0r30tP48zU6zmmgXyo37UyMR7ssBpW/dBiU+uTrsOvjQ2E2UK9l2ZSEbRoouZb
NonTvRGbqByemeDdrypui8tK3m51vGbNwmXLe6cw6934Umc2E27/hnqtPhKwOWtszApT71T9hFRY
Hw3phVcEoBBP7HfeKm49a8885kNGhP2xh4crH+s4LvRjo3ktczziKGdfTiU3j6iVC87EwabqgoZJ
DCwIdVNpkU8aWN6Taj15GeRVuO2JSdjZUJj3NcvmuYVRvVs4IoyvXbutNlVht/fgGuGpquhdhiX/
qK2qahX0lfWC1hr8T5WpJbBriKYWzFynt9ytwf1a0NG0V6ls+A4lNNsbA+j9NZsQpC52EjyYWWhj
bSxv0Qdf9IIpcdR1HGASFuvQ+QkZR3BCuojUzbxqGDZ1r/QhNy4jkTNvYN7fjnqsXYwuJM1icoJb
NzDLvT+iNGLSxSxuFDQba3Sce5jwh36aQJ/ybV7o4dCcF6EoDmFUEDlgWmwBfdp/lFCffSeq98TO
jjdp2VuvYOwOdawbTGke/2G19bpwjQpVs302jon9yH579vCM5QsZl/SZSgnMXjP3dVCipa0jNqR9
goLXI6X9Ri+iAQFVtXPLrF75gxaHi7gud9Dhnqn/5T/B5sIAFCU3ydTA7ycuJ5ylmCZkYGAx2z3k
C/SggaZfpbldbdquI/QNisTKzsz8yH8RFOUD7a6rNZepzg9vOrJgFp0TiOsOUeiCwvQEiS+wn/3Y
dx/cVma7OBYPY6LnW8qlEftAtnJwuCYY3fEQXcQehRu4HvvAUsZLpAcDmmlN30rTUCsv7qzV0PMx
kvMq4UVSKgynyT1jc2E/JrazJea13PA5MQGXeNUWoVv7W7BF/jscVPNxrGzj0s99hWoht+8QQCfL
kT3sxmHu4tLa7GHm3Rynnqfk9PivNoJ9ITr6hnRH4A9vilYTFvRQxpd1wmsQF4QqAvgqwOFX1RTh
dQU5PVbA2WggLHyFALATLht6O4Qjjwr6EA7FTuIyByFra+fllIxHpZuPMtbyDZ8ifCmVsFFzHDZk
orvMbSe4z9KSbYbdb1KmwGRReTK+8fRGrQDSemftFM9QxGgdOVm6gLrsXGGpJ9UqGnyDpkWm9tNU
9heuo7Hs5J6W8sHhOajCEaB0YgEXqROFso6cQI6lZJrwGdFD6y+AnSU/ctN2t45BAZ7SWsmKpSpK
Gl2sjdc+XJlzTGIJpzrRIyzumiQ9+EOs3zjCPjSJGHcBnsee7MKLjKd81hYDMEO7zGiODpIQiVae
U/dFZAc9gKxb/4dPz5RzznNTFt0yjxxFOBc040QUkbfoe2n8GOFK7EtTvBjKfQuasn5ix5rhiMpL
Jq1Wuwfpo22svgvXUnT5cQJfucoA09H0Rti2BM8cVWyHxl1v5n18IP9hQKyIsk/sBOJg1hjbLa80
fKjhophEeUX5pkT86SUhiXukHyreUSd5yvOkOJq1lx/dmDoyLgYmUAJq5WvWmvpL0SbRKxg9kLEm
ruarGhUABIGkvJ1s0xt+NOx4eG5Ex27yyEWf22uutc8qjxXFJxqR1ZLamcoMtMkhBcl9GcTmHftj
TqZpHtmHMB3b1zwt5WvbtRQR2qnL31O7oKrQKhk86W1ivJBhxEpf2nhy23oMnswUK8TSDshYX1Yq
aF81p9JQBypypNcqdYpb2DhMDG00DuVGhLIvN7YP/GLVjdGsDTc7NjhlkZW3kdul5GVAd35yDIe/
41dj1pAv68P8tAud16iwIPeueiAt5ToBDUUYMCotwSFmZNAktov2LFaO5NyoF70RLYdqiMMNm1d+
stK8sdzbA+XHVWQT5reF2cYWQNIhDaCx5P55Eun4Zd0mZ9OaBS5PSSOoEL7P2AXYa3qYbmEH5g/S
jpO/mx1U3EVXWxOGbJBST//cTKfXQrCStCfjpWp1lGnCgDCCLdAttxZpxEtrjg1YUgvi1luGXdw6
6MeKbRYnlHtQFmDSg/Wb7iqDKtCVWTujgbFTOWfYAstbB9VxxSOk34qKvub6UuFQD2kqPU3OWlQM
PV4ehB8Xfi/7996lNrroTKeKLlzNgL849ea2APXwmAPcOqYCz8ASZK1+N0RVO+1GyvDBld1x0Tuz
1/kd2ZXzW6M65+G501ho9P/I8lvyTPh2qf1H04q6DHexhygnmSTM9jXm9EIO4cCOeGr79g3ATJJt
/a6paWD42JiJgYghe2c6389i4HGqXUH97zDEszaa95AdnRPZVbLX3YYiCuEEWcLkEoPN4JviwM0i
zPqFdWdmyxaQe4FRKSLDr6Ie4nE9byEzUZgAQ9EG3hvEfazRb+sHetLNDsWtdcxDbzxHyxQ/wHQf
7gc8O/+U1f/fz/edBtUnG/GP0ukHGNzFc1y8/UWD++dv/EeB6rr/Qx/fYSJCw+P9ZeYTyEw9BJGU
oanAezMr7j8CVFv8D96vuQOIJNrj07f+DwiHAZDVlm4OGke6aL74NwLUk4KyTRa3b+n8nLmlT1F5
biD90RGf6ENactLUrgxw7CKLJo/76o+78Umh/OMQ4NfwH6JD4Vd2fguw/hgiGLpMC01f4cAGG688
2h4s5C639Kty/HejzP//H6NAmEKzFTGKKJ5a7akc3+R3jeDvhjhppom4tIuyZ4hOoXc/TvGqVi9f
XwXy4pMOof1be2IjSWK+x1FxKvpqM60im6xudo5WNL9K4erDOiaADAotQzskc99YOgdvPesCYpP0
bjO21riGZmXgE+6HbVzB4TQjZRnLWLUJ4ldxJAajd/DuAAHwGwT8ZUBUiCWJDjL6gP0a+UHRQuRd
cjchzliIRDABuxQevLJ6ykk3STyvXVMtJzKLTRwMqIglxTfcVYrvHnR/BXuk7krU/Zhx3AYwRQRB
9Ez3lPtTIw/MwDw1RRc6e+IzIrenpdK1dh1pTn8m5w7lIoXLsFJd2p0zp6r7WPI/I0r47HDqX66Z
i0MQ58iXtLpfUUrNt7bZntupKe/HYrKPQ9AZuElFti6tJtnbOc6qrDPsTZt69YL9vnHh6XhcqEOM
i9Ec+xtLSH5I6slzAcV4jUrRnDiQtsYFslq+h8SnXVh20TFI+uGXL/Pp2CvIpTQ14YohAmC8WL0N
hRv8iPDZk9LpZ+reHSjOwD813ppmpAzmtLZ813AIRVSEM/ngm/PGZnSlfex7nR8032DHBraGVUwu
cpmT/zI57ionKfwcTKBFtdgOySKGMAHFrzVSXAxSLLss0S4xeL0REYK1a5Lda6LGe1uZbz5kxJ+j
yVJnd1r8AzwMS88EqI7w6xqLxGC/KVk2Pt529JRJrRM8lVU8BCdQ8qHT+Xk59SDMYCSsEK3VPsTs
MNg81OKM0n50UREpt7acxth22HBAgJnJPiwsjvnUDTeUJvVtaZoKc5vrhks/IKfaGyc9WWJdCw8O
+7zdLLJaJqZyl3WdoEDPPXC4TtLfpqXqbiU4q6VqMIUsUi92jlnIUUjPgvTgWTM6Ryu7de9TEPHQ
SESL2jKCVd7QCEFuIC4lRaVkn5huvgE4DntsrGMOUASUGjcoccPjFMb6bVJA2cE9FztXZmYk8GVD
HUhxE7wE9HYRNJpacGkOPlF9aSREBzOh6BZJENhXFIHN1RzzvAShYB8okdXntSYMDthqDpKq3OtA
s2ghVZF1LUhBOx9s5yHIa3WUIsJ+hbxUh3leu5xSG4llrRvhkaVxFLzIEes+LZ+SLRX26C3JP967
naTeO+k7ctlq7XDWIPt7iWi6rsMOS+9idiustVb6lJH9+X4E8N9WbNZeIfVyJ9t+zOiEV/oOgs1E
e8Y3z7MwtO90zJXQDDygWiTIG1taWM3WGezhhwdg/qkInOio57WOewmS3ezNipexiHtrkduG98tg
z32ocdFcElc+PDcELlwUHWrY0VDWXebLKV1Al9aIpDCcMxKApmvcWWoTVo13ncRN8TxFznCE/zBe
j8QiXo5t7Z4bo5gu2tp3ztLKKrZG7ZBqMEn3tsLCjd9nQkc6aF6/RC3FADUHgYiacCCPDScDEtvY
RQlqVS56WZTdmz4Y9HfaQZJoqayMbvGqJq/Yy+HkIwxZp1pO4GZgOKsRt8emmtAxSMKT8lVbQVpn
VbHXHaViAD+uYqNPXAIFpBw+WtgDOuKjgf2d+CKAh1KoA79teGcapTpgcK4hO5jTMnMCNLSJW3BK
dcgg3xMh5GxKiI2kBIb+3ml9wPHuWEI9C7Vtwz4OX5tr8U54VkJ+jq+TajU1zV5rdArVUe1NmwCY
3hrwOzkdpp75yz6gLAquUY0Ls+CwVGRN/QLcTTKN9ekxA0m3JeRvWkpmgac49umg9oJMNTPp3wTZ
Axsz9JwzszCK7YAaBpgKddPnNi2NFykKHMYZNof31u+yhwm31pVv6Onh9x83C9eBRMr5cxpDYuSU
I4arQSXjVetNct17aTmteYcVd1fiFDVCttu/h4xVldqcctmudpOJ48UiH/GF9JH2UYyyXaGW4Y/a
jaWtY7ihF0VFAI/ZhuaNXYzBT9Jcyoc+zvO5QFdsHUcF61gZ+gI9HETDWidgZOzAJpXds+dbco/B
wQN/0SXOygtSfZcMKblnQD0uKQdy+4oIImFj+PGFm479haHJEP8e+Qe7UvMnE5O1Ye0b04Kop3t9
fkD6MqZUi1wacVRE1Q4dAL8wmR5q54PeuCXqSP8h214dY7vl0ZFTFi+diuA1MZB7A/G6Y9jftWai
FtuF0WAwL0Wt3ZHNMQwUUXj0HmWf81JYDQguK3r1DSrTKV7227xxnbMAJuk2dNt2ZdakR/H1a96W
3WizB7uTPgxUmbZFUbu3lLxxvtkNZG0pi22Y+tDE58UONBNZApQlrgcXyAqtE39Z+q21iAJggBZp
KM9GjnanqHjBcXimB0SP8VLoNihIWy/eEtbwvdnq7R01QvXAixReuxFldpl0/m2R5P2SYiaN+6Yq
tl5juT8kG1JJucQMzrMB3v4SUY6/NQPKJ5h1FDxVvX/ri0C7z0WFaklKwDue5v7nOaVyDN4nnV92
tK1ho9uVcUn3VrsLoQVeW1Y6HRJab2vNGeOfRH55JBP240aDcPZodZP92DdzccyppktWKncT1ZFG
QmisrbTKjnYiCMoLEuyamzIiIsZsinytpdZ4+fuuSycnE6H1vCsz1Tc61lUWvjY5w4hs0LmIyjn0
j3AkXsQNVm/9TNQEIRQ+SKV8kta6qnNjOTa6zUdMbMGhM6fsKvCMEJRYRBX797usCLQ9+prtsa/w
7DPlxeMlds6ApF6BEwJIbL1wHLJ4QLnne06zLhD+oN9KckCcxcyZWunK5vGrWl2A/lcXRt36yxDL
K8nGYN2ZAg3jJtLiF8gExCBEVO/NKiiuBMB/wAwORVw8/NMDlVXHWcCkTNYKyONGENV4DvScQJxU
JFdWGnGOtsz0YHe5c5YQs3FtiEFbB001XtWiZekWUQEVty5BCIwqF+nKNJogJhs28tesTf3eJ4UE
bQAF7ws0roWxLERR3mEzALLHhMMeqBDtmWGb8grXWr/EZgXfI8rQdQ1GdcDTOWyArAG+gMql3bU6
GYBLWqjsmGlBLjLsvUs9bPk0Cb1JFqqdE2G9vrbA5ffFVhoFnf+O14lMS7bVfmy86KE9Xdh5jdl/
GPSXyffMDvBvaS00PLqHqOXDRNJlHtQ4qGNDDfLgDmCCPDk1oHtNUEDW1FdkbfhuP5J2UzLTgdlS
R90d+eY1i1Q/Cl3ueEdjjxRKYk/7805qMGb5o9f4kYsUjSkghNZI7G2sk1oLdcPdDtTT5iui+zea
5FKQXEv4McE+XZzfmmOK4dlLCkhOvz3FpWwo4kzmEx3BOc6nqG8hhk6koMTaWRj01101CSphNVWm
RHvzaik21HJ+WF1mLDL64+dcRgo1q2TmdMK22XheM4CnCs1tEMQExrAvIQ/Raag11bpYs0OMDpVy
QInRiTIrkr/SOeWWFPFfrXKuiAizNuaI8pd9W733ImEuhIrvhpKQ0cbTwh2z1ZYb0S+NuYwVBnkD
Vc77oRUoCWVCzBm2HJQG3jAjyi2SCXQPLknhVNgqRMX1FtUcgNth92HGLsiuIXmuwECEOR4sW5zh
iCqphG4VwIcn5CXOLv0nCbcbe7r+qryt/kjCJSHlLErc6roo0uoHaYZkk5lT/rPVqu4X7Vl3xm/Z
I4b1Kt13/aQOZuynWzuLup0WEROyKsPavrY9QiwSgl5uKzC76z7vxLQcxyZfucp117TZgaY3UbRF
mZFs+jrlSK5n8SFMcLMvDFm/+I3KwaFp1k7hO/Tp0pShNVQbj6ZxShH5he298RPmmXdh+J3Ul43p
lBAaE+hdZtkN14HCfy8nJFSIt9uNRA6yMvOcBL/U12Y0TsNTXI2B80KprJ75WGoCrieTY+GgjOgQ
Xv106W7AsDYi83LyfPkzzSJxSEl6fSQxQw9oC3fWgz6vkK6RV2SretFuLIrujBAW+4KYL/lYSMvZ
AdQd6ISG/Rl6x/QXIY20BojrmHNJZXDdiyp/zVuY5b1rECL7f2G7Rmpim5ERBDyNAzbJFYXNWbcF
Y4cgxr63CpGvSf2jsB33fUT65vSW9sL7YdK3XOu+8pZhmKmN02YJSlTIDOzxFEshMWjdotNG1AZT
w0yWZMmOYFl6GAioebystoeJU8WqjCy1GMh+DNtKrdo4v9Oy+MeID2KBfACEJbyLVeFPHIqN6hHz
q7UiMmmAYWmLuiOUy5fb0ncRHad5eS5VZu6BL7CVWof5FITgHNLK67Sd1Q5avuO45Gpvk8w6youg
o43O9R4kkh4Y/J235RQzt6pi+iGWJs9ZFDNs803yPBpWeZ/Uaf2j6qpRkG3mTAbBGTXQR1QHhIek
KVsaW5PFER4Vnd22jMcnkE1kenZEtR56s3sLB2+geeUZ5yMujjOLne2votLdJWIdgkK09FKVPciK
1tKyrUxFvRx4VOfkz8JF8etKXlLVDy/hq7gLmJtJuybuvL5oIEUsW8Lnb/j+X2WBnL5jTfMXnQDO
ZwVSEcTadtcpxj3s/Vn0MDatxcIFdcFAeHBsiVt5sbTqyYZy+EQd/1Z1ZmtvhAuCTisGMoFrxcxe
aRa5iV12681EmGUU1c2No9MVWYKl2bhRp29U39Nx5Y3fadDXtiAOxLmZuhOTS9OJfZT7nE0TM3xx
JqddFMyE8Pu0cOOFo7jjqMN6Evr5U5ALfYUX8NEe7eEMIaEJNcn9T0CwHduvIvMATZRyeglV0G/6
dPDQkBF5euH7atj2jeCOIXjc1iEcFuor3BQrEI+ij+y7uAfUlnQxH2zjEwxVsKeC5eBvHM3ZSkKr
rzmDPDAhp1djpdxDTW1+IQfprqusCJ5LP1XLrBm8HQlZySWqX0UnkjDWhdmwux1bMpjIdypuCtWG
7HC1Y57PCWneRE+TLv+1qJG5EqFqXsL4s96NEE5WmQxECXYxThTo/Ff0GaNz7D/OLcVuQpSWkyKA
4WcC1YLSdLvFmJSs6VpXKyVH/UgUlwtWHt9QKdNyS3sxIzAPjiS01WrtQ8fZNll3F2LJW4xCdw/W
rDWRQ/MUAVDdJWHEisVG8MBEqu1yQhXP2coBEbIJY2jDOmX/WxbvnUz6eJXJ6sWqk+onfXfS8hZh
HaUvpY5T5sygQw/DcIYnaTHawLA17zpTIxpHwzbsX8ZZE5rLkjz7ER1FCcWzLkbF0Sxq/MtiarK7
IqetC1jTR0XahquKEtada7Zv44hcTVdsVZraag66Gn4Jh1ODQ6cYNorDIanGDqyMNNmTugR/pDV2
mmkmB75/54fI3Yc8ZG9M2HC4Y1eYoaPwfrVm3CE1mgJSJVhfp2HYdaP7LDiCjIk6hwx0ZA/lUjmj
TKR1nvGLbKnhzC5xq7g1Ujk9JU6BLJ9dT8DWe4Sm/9pB03lsR/+9Job4IeTTuzdNAYTFASQZL/xm
DFatRxwAUfDlVvfHbm3GNS0m9O4Lr6AC8HUh9GMV1ES97aB0nq0L5qk7xR0zs+g1j+4GjBe6MRTj
4qrknUTZHaGN+nq0D5Vdbx7NNywoETM8+qQKLkY8/A5yr91UzgnduENhg4hxnYVVtvr3Qxl4P2Ah
mKgvTpkLeutWlB8NLozstTvkCywZuCEudEkwxNdDnSjUqSSbKMgwmuBxnaF9J/VqWoXQNi2GKpqi
OycRO925TcKWk5d3QWBtvgUMP33jvvjsVppwAS3qcDhuTgd14sAwyXNvd1PKXaS/zyrdULLjTGp/
c30nRo/f18cHTQtDoPfHGvp3yT9l8lcVGcq7fIqsGSSlJUxuXrJPTSqaGeWPa4BOVBAzFV3QBRy/
GX9+K/5wFf0zPlZCHMTe3KM5eWum0K4iPQ3bnZdrFOALLtCth/uvH+KJTev3IJbJiwlmgl7RqQgf
Dyohr77Z7KSkdCuGiF1EKKzgMjPpM6qJuA3M8wgvGzbJXw/92fszA1JM4rLQIp5aUH3HHo3QtGB1
D+m0riyHaIFkLgQLTYfiaoXswKaIeL2vh/3s07ewRuEj4nJBsP/9WK2WOFkRM6zAcHcw8v6eAAq1
C13eWl/w/n493GcvLG5Wj3wtOO8f7H3IGXVD8yaGa6VzV5v1lsP/uK6Jq/lmljk1b/7zLH0SejiB
M9HoJ55sX6n/PEtXdcOv9ve7OQXd6yh5N7U2My4oKetb11P6cxTMxSQIsf/FS2v5novszgL/8uGj
EZZUQ6g3Owu94hFFJdV8lLjfjPLZTeURzu2r2X52ymCxx8Du7Jyp5/cs0CcBrQifLFDAyN/ZvT77
Cm0dS7KNEoEW4/yr/NH4A5RPPnA2MKEOdQZ1DImoVz59/Y58N8bJTBo70nRZqPGemvICSvLWRtzy
9RCfvhy8fwYPh9eDVIS/r8MHAzY0pmx26EB5ETrdPJhlQaOsH+IfkDV5JYtenwM2+lVlhfreC6zv
ZrSPn56FrZcWCt8fBu/T3qPtVJ2llT4RT8Ysmy4lwgyYG+don1DkVQANv77oj/eV8ciS8NlHYSU+
terVHKu8qbLqXV6MbFDc6SgiQ3yzlfj4LoJw8lDaUNqFYPPbvPjHC+KHhlRILuod0SjQDKsS5XfV
n4uEXsbXl/PJSFwE3AXsWQ7mw5PXxG9jfB2TV+6Y2nDjaO0ZXre7qkkevh7nk8dkCBssD8+Kmcue
J+4/rsit8tTyG1HuVEwCdfaseRnSxGIZ18Hh65HMj2ssxq8/hjpZY6lRuUHuMlSHBBrxkk1e7CAk
KQdg2NZ1X6h7MrrzLckcAXxem+q+3tTBT8hZ2loqU64Tur9bs6WMlhO/mtM4UunB8ZLqIK1R24dD
pC4CLA43dl0AGCU2Yc25ioABUybyIPpsvBzKjgr21LkZ4ZciQVMeq28ulHyQ08V8Flg5vI/AwmYD
4d/3FPGahje44562kXz0SVK/NIionVw3fs5VR4hMhoqwyYKfzQgKWKQTNZPR3bsugVYOnVljBhSa
3T1qqGIJt2SJnP+mGkCgBpla5CXOnjYdqDfGZLwFTWKZi3AoCbPpieyCEdstR6A5O3rbw0pKz1wy
TrKihCfOU9C2PGAf/ADz9Qr3wlKJEMEp2xWfu2XOhE0UWi+CxI5vFq1P3jUc4gYKDtYstvwn7xos
mZrdx8R9SYgs68Fu7Xnq4y5MUOxBcbGG3dev3McNDxgZ/JR44JG9EJT494OAe9H3Q5WXO9+T9p56
a77GJSSRrFdyG3ihPI8ovd7ZMYaur0f+5PNlNwdc20SL8/HM0YRTr0WdW+woc00/erKLnmr6PXeY
SJO3r4f65CIReDAbUevg36dbR/qinDenrtjlfUNXpDdo4tEJaldIUZs9ojoYHy0N9mkxmBTtvx78
k+tkX2W59MI5GaAz+fsOizTsKDsVxa7FerTFBXUXjiFSj2Rq/vU2wJ4nKQPmFcerD8AQakAtxvAk
25meh1MC45DpEWzTZJb1r19TthsIphBGcfrQTyleVQsZNyRfGV1BNxBkQOHVSq6GwXGBVbqv//YG
2mABjZm/btBFPl22wjhDlJ/VXJaTW3gMJsgww0RPp80sAh2+HuzjB8hgbG3YGsxwmtPlC34rQK0u
58o0+y6ytMdaea84H+/Cwf1mDzJ/y38faBiKY6nLpTHnn1rXyVCMp0JDiGFVuDOplfqIIxci6xVK
yP5AmfK73ejnI+KdQsY2f3Sny4tdCa+cR6yN/pD61XM5GXcWIRaLDukvNhLzG1TBx3ff1tl4W793
HYw43+0/lk6n5dwhA5HutK47kJAD3DolkFL/ZpiPG5t5GI6GEPPYfZwWFPAkwZvgR+/IBNXuNIEV
rsIlsf761fg4izAKyDogQTN8yTv5kMn9BfiVGOmusahoUelZZkn3Lgr3mNSShrqnlhbi8q8HPQW9
cYphVCYOQaiAz2x5MioZgNLn2JfufGeiCp75lOGKKlUXo0+XHsJwu2gnPzPJTrTTaCmUj9651cVW
jnW4z+gjb4jGvMMBW9/4HaDcsKrYHMzbgrrEcIAszr33zcHdhbJ1vvntP30wc8YuzUDP/+DaR5IQ
Aenn06U6XayTyU8O2kid8+t79Olbhq6SkpIPOvH0m83tmmUkLLNdIQU+wrLf6SnGLCG/27V88sEC
AWBvyzxEfvDJo3BEZhVVXTARjZWFkCWI9qOrj5uvr+azGQipNGU4uBYUO+Z7+sc3Q0KSOYadliIe
AiXXC5ap0elA0LXZS5/Y/34XzZkRmShLBqTQD6hQTBxuj+Aq5ewYvM73rondY94Ej19f1WcfD5xJ
IDTcwRnY8fdVjS0Buark4wHZ612nk0GLLXBeabaUmyZ0vF9DhmKbamH7zVL12ZyHIhYEDIvvx0MP
pVM9svDf7gDsX8lCe1YJ0RLJQ5WoW6brb0b77IXn2AMBBuE+DM+TGTbjGoWLc2tXhVW6zV1HgDiG
UPX1zfyNCzldOriJ8NJsYvOQL/19N/0OJ6xDyX3ndYP+EEPI2pC8ix4tsXq8wK0Y7hPDK3Fry/4K
GmF66WSCqDgPTaeaKohDIVmUBqDRdTZ46DE63P3frKTGp3decMLmy7QA3p488iZodWfIc1ab0aZN
IOtnQ/ol2HCv3cfCeyQJuMLjG9HEKKz4IR36Fi9/+RSh6IBTIw/VgEuPKpK/cCetAuTAdXx9Iz/5
1uhpswUVwvLn/eHf9zHDwUz2HNvtoVCvlTLkRq8QU4IE98vp3xFM5ol8Dlic9xUUatl1/z2WSf6Y
bnuSrX1gvOoUHFa5oz+D6ih2wi/mtFBXfrPD+OSjMww6duxoWLE+lPX7JpvGJiy5vMT5EcWhtiTJ
KaOP0aiFZU71fd0MM8W86Hdf39dPHr3BvzB3srMxrNOZ0tZIlmu8ttxxVrus3QEjaJMdqcYTZE6i
xuQ54Tdv22dPkltLGcA0OP2eQq74VgbZ2jgLNWCsy8noUSUUljyC8sOX7nKQ/voKP1lzuED2UGTy
UK89BfrkQWNHccmtHfuQzoXdgGCvy3ploYj9b4by8cV7kGSp858sCJWwYwn6F6qJXxbXDkblRSOk
exZ3hvHN9PXZc8MazusJyHmuB//9jvZI4gpFZWDX5t1dF5VvjlPfkX3TLOKwPuKUkf/6cMQEhunC
dGDvUlw5+QCNkV6b2apip0yFxk8MNw0ZahV1gG8G+mRipqSuO5ZF5Rkbx/w8/1hVKzWgAAs4Amah
84iLcks6z903r4TFzziZlf8a43RW1oiet4n22iHoNxZ2HFeH1mmdG7MjbC/IiOuIQ33A29RUq9ZN
wvtyaARiIXq1nUfe3mB0qCFJAliWNpG8GqDK9eBN2FUt2RyUbUdH0ye7ppj64GdQ6cU2bxFncbqd
cCGHwT5yPJoU+jheO0aDVpfkb+NG+Tliq8IgYaPMW+Ja4Ev7HKDG8CrJdHaHZYwnPyWUIRpFtDWa
FkaPg0Szt6L8oteafuel/l1cpu2SO0wkELWiZhEhFNwhTswX5aCqNb51B7FwSqiibcXLIU66zde3
97N3k1WcMBk6h/QpTt5Nt25riYmy2CETfq5H+exFFRgBPJZ5uSaVr/wvPjv23Gz2KN/TEDoZz4mm
orbCCZ9sHc01p8vBTPeDLL7ZvH4s+dnUSk2Lwh81AljOf7+Y9phGVjP6ZMvr6bGqYuBtg0cEyj1N
6AsEKcvOMYnnLL45Mlmfj0uVljvK4fp0Q+ZXeZ1Xg0NNhPgjEjdhF3uNrR0xuujZGs0MZ5wa8NRa
pn29ygpEglpXMJHXZLA6qPydZNCA2XTaxpA21l+Eobxw1ZZ+Jx1sP3lxjJ6D+ogUMBUqXPnScKm9
CLUKjeDWTG2SXZRDurxMAEFLVYVriCnFSmbVG54P4zrxMrWtxqHe4Ojin+fKWUatTNaCKJyH2nK+
exSfzen4DQ0C1ygzWMZ8y/6YI+DCgJ9K+2Kny+eJdu9iGvRtakB2/vpN/mwu+mOc041RX/V5Vvo4
sD0n05fF/7J3Zs1xG9m2/isnzjsUmIcT594HoOYii8XBZEkvCIoWkZjnKX/9/UDb3RatFq/f3Q+K
tiSqqlBAZu691/oW/QYsxmL98xf50YZow8RjrsC8DTTe9x9GBa1Q1mZT7Bg6uQHwOZ9i/KlMYXhB
k/nAdPbDF1tYwRx8cbe9P/baeEiJAOdZUYSdU4nK7YBXHwUoWuou/uDy/WghsGn7s1tg2fvL4Teb
Z8NOUFHtmqS51Vt8tvBNnkgw/tbFaBaE/cGVfM8YfDu5LTNvClgkBASwfX8pZVtlXF/OaclE5FQs
de3gymbc6/TiV2QOiJ1Z1UsGjGfcxdhSd3OEqYE0N1LtlygcD9/zLw6WIOwZIQbcD67Hj25bvmeD
NhL9W+/9wjhOYaukgmPOWFffDC96FPpwnxnoSH5+R/3wdRyXSpHyd7HMfX8Z2kGZRYUeb0clWtHN
IZN8VsZV2TcfbKQ/OrbSnEK0QVIGUO13zyEQBxwcaC93HZ4R0SJxHYvbprQOiavdZGX9kGfeB42K
H93Af3rJ9wfWRJpEbltqvgQwbaO+/EacLeJ2+9CUwwc1h/Gj+5eKdAFfA/Cnl/T9dexG16yA9uUs
M/r8pRPV6wiYIhgyzcXRv/B5KiUOCHsu1qAy8Boo2qLMbBD9eUP7ZNJUeQprt931Oo4FXG34jETX
3GP6LldukWVYxFt3Mzmj++harJrEPcEKBmAHBzpdWpul/qqOOnYWIpqmSv0CWfGEFKdadxz5YlIM
wNIa8brPZ/2+QnTNZq//zdCEt4fKW5y6tDi4b98PYAEttdipK05+JIhLUGF+p5pPVmUd6ZkCopjH
D27fH33FizMLoYxDs/X9Za8SLZprDkO7uPYUdHF9U20k1e8K8CfYiXbRpP/8gXnTTrw7EKKY0fmA
PC6Ume++aaBApHC6Wb6zc+kFYuwhgQlIkvAIoPeXWfZYkX21SkyUk292AVd02WPey27dIenbKuOI
cv3nb+oHdx+HjcUC7WEM/EvJ69mzm3e6ke1SLzLXopnta5gWcjcnZftEeLvcoYv8+vPXfE95X75s
VAl0fZZVGw7xu6UjmiwJ8YwnupUhUlaDzHsEqcYGdiJBVo5t+NwpKCetbE3KO1nrzGRwXhCf+fM3
8hb88f4bwReOHIMwVwZt796IijTCzmHl4FtOYAO9+RpiI5O3aKsL6Cud7uzJT7eOWKxaP8poImtK
zhyVKIjhPBqjupmhQV4EBNcAwJ164VgM3nbklsIxlW4Q9VlbJPnfZsTYLNlwXu1EkN+umKtGKbqd
sGtnPYneWbnRUS9T4z41iumGxxYTGlFi8km4vXfIVOezSvzyB4X5D9ZwtkwXD7qzTOjfN45otyVk
Jxp8/iyd7gWyNLgNU/wUa4rY/Pxa/+ilEF6jNcCNzrbxbtdk6FTX+bIteSVMxap2FzffVEFmgTv6
9PPXevve3n+vS/cXxDVdRmSM36+phWJn/ZjHFAeDFbp+x8AYs5c0tW1IMtuqcDLtqJVqeO5IPTnp
uhLd6h3sEdPIqm0FP3j/9ob+wTd8gG/g1mLU/y+SwF/oDatv2TPO1G9/Bjj89jO/8xsc6xN0BBMF
ngklGRUlm//vCWL8kcOTi5ZrUce9hS7/ESDmfeIYSIIEfQsWd8KM/sVvMNxP5tJzY3ICOp42mPF3
+A3M17mR/nyjeXD46fswaKXtwzzm3ZKeJoNINIlmZ7ZncUEzUVQruzJGvEoyJ5ncafJuU9XzOSt1
TGkZyHM0OR5JR2q1QRldoF7HXngJ4z7H/1ikdhB76vht6mwFh5RIAoRGmOmj7lwAZmOFyr6YSsMu
RU7opogA488QkGGHspL7XMR4F+aWdZ90YwFrspOnLLG60Xd79IoOdmQzCJO8OTCEJBKoDFG+OZnw
OwFXEERFc5zIyPTt3MjwPlrJduTN6eiu7WqPSSjcl0rT3UFzhaPUxl+gAyiXOMsx/tUFLPWaVNre
06M17W4DIlRb3cipxUM3tbeDG/1qcTD1ydIU5F7qtyb+4Q0ZvmI1I+j3kwiXmhqlr1VjxNDTvK4k
6pK9z4IXutHrrtrUklcXg35rGxPhQE533ZWYyHpdv4019yEc+mstRAwupuIecz2miRG7WUaasQ/b
aPklB26VX5ludQlZ3ANavNMhnaMvoIL3do0ghHXqNp3TLxiJE5yl5f2UKBKXTYG5wBDkKLhVv+lV
0h0gzwXcgg+TEQLFSmxicu3lLdS+jWIt8OrJ2AIzU7HoKcoGgXF5H7Ve9ljOvfmoTXirjSIj7ydi
42O6NPkFIlNfqPlrK6szklu5C0ECduZcP5em1jxUHqWniOFtBsuIeHT16kyy8y50JW5hq6tv5kE0
F6gKD3Ybl9tyIuxNa+foysaSDUHS03aYUAHNZu4vGemXNUyr8ZfIDKODmZewch08evSUwv5FUeum
CHAdGLednhmnHIIgeCJdTK5filquM1HcG4o2rQ2STsVKL427Nuu8TeuGBO8awiZPyAZIDDx3JTLM
ZEM+wT1DiY9LK6o0jdRGrIkJ01W/cwe7PEHi6Y9RBFR3MzaK9YtjjvHRzG31C4AssBNzxyk4TvR4
ZXEty43mNiHeOsgGx3GurW5fkiGGKTPp5ld08lLB6lqW+FRxnlxnemNAXSrMFI8a8lbyzKKgyhPt
/p+F/v8nK5JhwjKZ/M8r/Z0of/32X/s2ey5+/fNq//sP/rHca580HZkFJxFOycuC+u/lXvu0jIxR
RrILfEfr0T8tWtdFTctc77eNoMWkJv7Pf5v8c6YFqQdKlv63oiJRor1b6TkmcU5ijIdS2UNc8O6o
WDdR3+Sex0QBHzCdLVESiU2O7DpyPURounUZoW9eA5CJ/aSvLjSWl7B254T1LwPTJQXsUwLWSVDN
izNdtUcrVOH0VVmdbEqTwkP2Cu52zckCcybvCzAf63brnKoMcwKuhXMyjc0zBuJreyS3VRm30GjD
VddYXsBpx8Jn20Oja+LXXu3jU851DGqnKvy+KGuw4S60YkuHWa/KY+mpZ1vDY+414zO0RegjGFdn
ky5x08WvePMIMaPdudSEJ8eYtmOMyu4tFiUtrkdtuAux7dHU7jemnl73szybyXxUI/5Wkyj+JOLn
uWIFL2v5YpFDmw3agtO51FiYCcxFS5gLg7rV3DEZsv1Rbb112YYSlKp70jrjkg7Zs6NKjbbReKc2
6fVyBbocEKiZZq9JVUBcjLpkY2SQN418BE4W4eAaxuEBV+adW0x2wMwUN1XmvYxh6hGNZzL1nY9Q
F8u95IAdKGPLhVHVwLTig47eJZjS6cEmnmiszIswACNO2XNTJ8+EzZwcOrO2j5N+bfKBRjN+xR1w
NjO+q9noNrWH21hZ3PlQTnxC44BI6LDp9JILpYuGnv+CHEN3R/849bqgV4by2JHStI6U5VqK/LnX
qHNJEKYBOmJPXl6rMvkLSi3PY6ueO33cQt89ai4xHsqgHiunVAIG9q8GJMM1ALjrNJ2OOl/OzsXj
yPrLJ6Tf9CjDDpNGZ4MARSiySlteCK55shKeKa8aKznQ931szDqEFTQ95CpADiRjtCMx+KJUey4G
wr8zfXpxS3kc9CgOEtHEp7R2LvGkfnVr4wbGohYg3NvMereTVt8w6h0eZG0B2Kw6blRjF+V8R4qK
ZDbtBggEvTzaMFbW48j3SSCscfAc7oQJ4oBf6zmHiFZ9LCLtxTMgM+ZTU/hdhC/BGR7qpn8gnus1
x4cVqDaBLn0+PRghgTkpqVabTC+9tbQVEWhaTDr4ct21AoSBZ16glhMsZlonnMrOplt+js/JuQGC
9wgfIXaameRhbke2uFNFqPqXJKQ+cKD7UreFw61hc9tlUxSSLg55eGaL2tXOPKCisYZ9m9vunoQV
5SYVc7Ze6JQ3BVK1jSqy4ZCLuoW+mBkvndZ+mYcG6oqbVgSOTGVcUximokpWXl4bKyeV43PolFiI
owoIzBbLUvFImsFjPil2v5JwHWIf1nJAIOnJLNIvDX7xIIU4Mwkb/ToQ+ApL/HphIGmrBiFL4sdM
gQ9uCQnddupTpohzUZrlGrvDY6mQP972FtHdvfUM3Kl5KQqc94WyVK127bsO5IFKevYmJ8B5RaJ4
eNY6q2Nv5faXiQ6kuqz8lmmCLwY1sCdd2xgOYc68C/iIICBBZGjqasIfcWOqTr+ddG66OXUujmKf
eiDu+3BoXpWxQZOefqDZ+WvXB0kQBgyid22H7sPy53/u6Se22WOoKXfmoGB07enThu50ivHEMoe3
/T9tceff6oA/p5T8teYl4IkNbVE0Q+R5Xx145tgX9uwUZMMPHGa19MBZSvg2GJ4PXumvPVIkBNTV
vNjS9n3fPhsdZzISatud3qXPXshquCzHiTbOgYEijNj3cVY/qOiXvuufax8XZouxKHVRR4JfeK/m
i4zCE24bFru5s8TaaoeHcuLBVgxzNyoL15HPi7L72LSsbj+/sO9j0Ogg8dpor/BkMZH7y3y/SiMA
N7O7TKYbY5UQo3GeQ9DXLBfHpEzSHSbJl7EFsYaOBILy0PLcekjcGzG/COavUSGPaFbZdTHDex78
3qQH5eOOx9Fm+XZtvQpSk3u1TK4Lu9nk1nBHEOGjChJnZU/mqXczJZhKGrKWVVafI/S3gbkgLH/+
SX9wCzGCIpSMyJkftCn1LPbyUjeLndDbjVmqZxz051xSrn3wOu8r2eWKvqmHHGsx87wfvZPV4k6c
u7hXvczctwyNZyLn1wCPDL8gygoDanrdRVp+mw3z2enU/FZE7KGmjF7rgXV5OarAvk99TZ+O5OuG
vjf2D4SwnIxmQGvEck8ll+P+F/a2xoZ5iSx93uaRXq2neI6Pvdq0dxBL8Zqz7fd6bB5IW8zXo92V
RwCyr2Fs2YymYfE2k1tuJyV5DUv56Eb9RnYtm3dl7MRs7YQoYsKmMC4b1XRMHUBwei/PzkytCBhN
23iu8qWx0hmkKmesn1/IH6wwqE6ws5O2hCDr/ehAElxfm4pBI3sEM8NxYmJlsxiU+MpofNC+W3pm
759AWhl4AxBnLNa271ezRp9jJzOZs1npcGe28QGjwwcL5lur7N1rME1CRLv8So/43WvEoiZhSFWL
XekN8LZjmCdmKF+WlT6WBo7wBhqSbu48RT+NoSfWBE2i6gyf2iT56tpD4cMzbnwXpjMgcDZxAd/f
r+b8WtOiV2mTigr7HCGgQSJAYjE1plXRXmWxvR7c6he347dtUjT25kyeZWZxbsHG1QU1dION3uiY
9L1a3/ZTRTSOHr9akOixeaTXA1zr1MJi69oJB1QyzycLcHlRCPLl1O6uLHSxNg35wejI/METy3dB
z5GmKuKS90IBUjq6iSZDsdMyCoVB5EDbSCoHEpHymQEx0zwGf5PN7im3wPCFLcGRUsuhNXEvh2mx
VuyCGjgEydPZpKD2Qr2MSWWscKhKPx3sU9gz5exD6yQ8PVlZDStRVZIijD/zUdXHF9ku3ZH4fjI4
HUKLhK6hTNtUqI8zBzHSRkS1NbJxC+juLrJsuHoN96eJE9+HOzn6gI8AKoYZSChLPnpVM1z/7Ydk
IZLyvze5z9Kg+/M2PEa1k3Ujo/XRLVYccYBejrwdU+39sPrIWYIQ66/PCXM1REzMOZY527suXW0a
M3ZMlDiN3hZrzSYB0w2TQ8hO5Wl8P7LklpQzBdKgs0xBhrvEUQaEjAMgTTIbsrRXBTFunLVnS7r/
NM2BcLtf21S7Ugb3JvPyNhAep/2pKI2VUbUveSLvpmw+5s6yGXObRUb6HI7LKXWEqynV67onOXQq
dciDUNq6xN0Q/3Z6Ky+lORmr2OIveg38NIV+UlKNw6YKezDEskNp7E7ntyIoLKZyNYJwOBT9+BAz
Tly5eEwCWVPqWXJ8aDqgDrPp+Z4xPOipdq6V+GAYnNY0p1/FRTqvlv+j5PxOOCw3ZNVDJjWbdr08
Ru1knUpnfLCjpYCwSJd17WqJmOW0pIbJ9VSn7sqp+Ns0bS4A6HnEiBa78qzppVlCrXsucJLF14SR
5QHpBGwZmXlJxHBHHIkdGCUBAUV+UIbkIPMasH3EAwyA9EBRvEVYVyCTIn+h5emwx+4606wvQByL
Q6pZp6EdVgYGqWApjCbSM6AzgUBl5nfKOvOiN/FH+7H9g8ebs84ivrcQbdCY/v7WzWYjqXXTYnbl
zC9FO9whrj9xvuDi0XtaLeevt1K77Dxw2x4nvbdnvhDdZh7bEao9P1bnMGk6VJ5e6tHmbQwHRAZC
RSQV+D6mft5lWqtQoKU5hAIzxn2aRS+1knnXFfyRlYzYFzspvKuCtRw/mnHSFdYYel+Pg8FxS20M
SKZqjK8tIs47czlZRxSG7IfCwIOZRByznaR/6AZWUJyvdw00oQDIxfXQ93em1cfbMrOnddykxqoe
5TEX40MSMp4kxFH6Vjm/2PQpN03V3YGWSnZpbJ8GNhGKzP7BAFy3nOY754/99Z9RygejFB15H8Pb
/9xhO30b/+vwrWm/zd/11377sT/6a8Yn1JXMUUyTcgEsBXf3v8cp3NQ4ZjBiLiMT/uQPHLb2CYGd
gynPonhyAFr8eZyCOIpygz+hwkEJ8nfGKfj93i3UPFTYQJdygmeMiundQq3TdAaabzU7b1BiIyga
g6S8qGzSI4ls1nHC3TrcRxYAuFKNRb9ngNLdikoZ8m0Kp4sImmZgOisWtiJwTsMPQQP73PXQhKPQ
jGm+terWSSkEIq8Gcjsp4ylKNWGstDkMHya9sC52MTxn2gyQJ8sfUEda96yu8rZtvIdyAWBm+G1M
v7SX9Bxqk9YHMSWveyCzHILRpNy1Npi6rurUi5dqDAYUJdbvimJMD20zdGuKFXIFK35wtGHeMcKa
TvlUtitNAQkYSpQYeat4ry1sIJXQEOCu/sCRfx8NjG58JIIkFw1at5Yj7kQ6AITpLRcqlURKLNN6
vn96W8oSD0GnrtnT2pPu1uV4RwoZqEiJLjVwjJ4fbK2RFEm9qKjq7ZwYkqchkXUUFJmrQsDp5LVd
gaNEwi53hFMsUIS22Q8KBhSpuehNCpgUnAo7D41nyQh9if+yFrErHKkR3B6qLLfPV3oVKZ/73rDu
3S7Jc9/uDe0KSbinbkfCpB9JqnDcFTGI2qUhDCTG3avyr2W5mG7cKlNe4ep7wWTgsU7FJH5Vspa+
DOfi7dv7a5d3xZ2NZTPh172edXwZBTzgAMVjAaKyAVDaE7QYlG4lN3HJRX6joxZy6IFvd7F+Fbmw
vQBhdSmyVVsPhdiFmZbKHRkxjbERlpPGW4O0O8YWoVSW0Kel2Vfuh8YkzhbQUb8h7Ey/VDS47I1W
zZCYuVVAlnc59wJ8ukPSAwrl1elHtS1ZryY7zT3JY9ljg9v7XlTNfKkrQeBdYXgPiRzcjWCDs1c1
3aBDARXySM9UPKGsNCDCohtRKr5sjrgAvtLO4mi7JI8nEpCqJTntbC3VM/3UqhkC2l5n+7gs5GdZ
jOSTLUzQLNON15FEKvb9Js9LXzMkAcKRDjJs4yVqJ6BulvxbbA3VhvhcnUOJaQx8w7SaSydZd1Ha
3oW5N1/Hkqweo0xjCFNqeJ2TbDcFA/rVLU4PbdNkwnjMehcjjDsppZ/awstWE/ILF1ml2t53pXmx
AK1d4YR4AqI7J8E81IDMkl4qcj2k2XUeAckOWhRpm9iVYYD+vwp6kEqHiIRG3Y9RTt9ImZXnloPa
basYNn63OT9bsakd+qjwKE9rMj6RhOykY3dr1APygCmNqJRUH41gzCzjlwkTBaxgAvkwi0PyGicm
umab8mDoRcxNRUN5U3TDtNbLDtYhByEyKsdW2daV0V73hpfcTK6RHgtltM6dFenrQQygplWn5Ywb
5VmYAPj1TEieNTypcVKdy0Bkx3VIVfQyN0nyrejKfTPz1cuK7FF4xDaCWq1EsDknhl2A1lWdZ0kZ
5OJbbiYK9zKv72tPrZL1SGrJmugogxygFErAZM3qWia1QMVdNQepVuWjYlvzVq/JLlkbM9GLHLzI
ZlsXs9QqH7ayudJF0a6NvrA0HmVr1IiZGdXVYNvzcaTXdCsm2T55fH5jT0kI5hzj+EKlk1Fz6MNE
BMps91Qso5vSuy3wmvhqTXqYFA5JZE5BcFiT6eLBdiJVkmOK5l1v8uTIWZjanEEG5xg44jFqoKoN
Gm+YtkKNigC3Lw15tV5zvNMJoKmdE0NVci+J9iBJBfr+xhunhADbAvBYIFFnnhs3TQ9OQcOHQkne
6vbAqtTS6vn8trJQ5JLIOOV0rMoF5atBj/3tKaoAdN1PkjWqAZMOck9lWR30cmDVmNlhmtIutlPE
8lwVWHR5HEb9TrOWF2KqPq0IMeGdMMKR16M6giUVo+IVJ7bt+dQ2oJlXZcmQu+0Led24gLrfzgD/
HJc+Oi7RFqSq/M/Hpeu4ZUrYxN8dln77od8PS673SV0Keez62NX+fVLyEJ6glns3hVQ/IQRhWcBx
ushKlhf/fQpp2J+wcnGs4i+o2O5oofzf/32Z/if6Vv7eQ27f/fd3PWXjXa+XtgKmJlzA7G4GTrr3
FUgDEKHu60iAgVanGtRWZFO0AvAkQqGyzeGzypTlpNCWvItxx58kajSfQCgVrq/XJ2vNieHvg3me
1w282hvBlpz6toIWxXOaLQHExqEres0nh6qqV5bLSuaXRJIJP0xHhl3CEschG8srNWJa65d6dlWJ
Jj07peFuSfQU29AJHeIdMhP8ea4Ar+tTeytj0exTnEbXfTuTVAvrQwmMnlxrqCaufpwz3X6KGc4R
9ZnrpKA5gIsM0Q/gUhkoDUUZ3tFbM5lgIsvd9wupXJbPTpqB+UgN8k1oC3Zr/kLEAmhPmzSc7Jsx
nIhY1mwPbT1Ziuqeg565S2EsvoxlU5OzGHs3RlK4LCR58y2a9LAORF5pZxKFe9iORkNrzRwPScq5
mTlFMueBkejfEhaCgNAEshczKDoEq0T2iYhwko4rqbwUNtwMX6tK/aTIutjPcX0ZvKm+S0bdphfj
Dr+IquvuCYwlgDdTZPPVDJ3o0ihpyjzXMokfs6OEtMuCqODeLfaZmjqxr6txg7PHSx2qRa15rhkT
94Fujk8ILnWudJF9zQjw2Hky7ijj4/hFqn12FavNjSIj65A2XXVoAFwdqzBDfGo5QKUnl2Mg2SSk
xalzT0x2qUfpBXZ5LXyuUs+/hmB4o7dGdpw1aPtNmdt80MnjDKmF/ZUWWwoREqrYTnWYPZQFh5S0
iwU2pqKCtjLTKl9jgIUjroQWyFuhL7SGmBuQEAazvybLW8JQLlXkTvj1wo1gO0T4RBJtMLaFWGVk
qkS+5U3jKyqQvgkqNDRYlbIWW0giinNsWxMapNm5ipqSlHQJt1dv3Py6gup8peOfmoM0HwkHZSDq
kDfNaf4xdCStL6+PzK/1NJpgZSrL3joZA7eyQgCOHDlyyGEzoxUJmdpJ5pZ3G4Uz8EtYOWT8DoGY
B8K+LEiV3vBSEHW8V5sWEGuiKGI1tP28NQsxHeGPgTxNvK74xSuT8KLkdkT+cK3XtAEKR/u1ZgjO
AVod+7tBjkQCDXOqfe48Yr+DqKj7W60v6i/NrNIVqkbtOW1orAfD3M137QjddGca6Ug14iJSiPW5
9b3cmGD/dULEfh9qxqMxqOJIBKn5tbdrHD6ayU0bQBzHkR8VLnou1bmGmDyr+4nOxANBzzQQ58QJ
c8bT2ZABWG3LjSuK/NmKhPdLE5tfFXVcNG+Ncc3xef5mcYStuSe0sliHiIEuRD63GvDTpCMWIiua
z52DD4UIxqSCosXYNlfYiyGDW96V0KduBUL6VmsRg9DG5XluVOCoM2aktZtVMsgZRPkc2rHBm1W8
MoXXUwh1JPKS8HywyMtj6CkSl+tgJtuy71nWmInC4vTw8hJnGd/pA9BWcp/TaaV4XWhyCm/Uzzqm
iTWNN4CXulrNgVcs6WJOV2X7aDbqE9OgJRukNJZeSWxyYZ08eUrjpAZ7rnUG4BMZ9vswmgo3IKS+
+jI4ZJPsTMJJd2QhMN611LklJrZRXkrLoZSDLD6c53rmNog8og7AEnkk1JuEKiouMRH2OI/f6kyM
n2ez0K4NEs9p+4wULgtTHGD1knV4I2YvTFeowRhMiRHbn65wRtfU6p6TOaHjqUdmCdlnQZ6l9cou
nINJEMRqwKJz64k2o+xC2ZekLJulZtbbSc0fIkqNbduMoR8zNRr8tonxJirpTEhsN9jrmlrwV2kM
+BIHza6xvfT5Wi3R5vmZSojVpGqoUY5wWmxMothhq/hJKhGmmdlhSq1e3Dm1U90XjaF13YXKrE1u
wimElO0l9o2WjOGGM1dzZ+eZekd3IjqzLE5bx03lnpLi0TKL4q6mj3DXa22o+2pMpOpIbPbFQB7J
wJqq7yDmKH10C1tnkUI7fweXvzir/ZSfad3XmzbKraCLU/PkRfRvy0Hq5AE2wOA1trxgyueYebTX
b2oXGuLKIAj9lBAGcuntFJtbi5rTXxKjeNQ94CxYJe2rmoL/Rk6dfk08AO3jhoH3vek29p6CagSn
q4D7E0MovhlSmREFRD3xGUpdgo6ew5NXVtW95B7fUyOoL1Vcyz0BGdZ26mqypsJafklxfOCIr4kN
i7Rs3iQmGOlJ6wCCdRj4KQJZj/pYk0cE6fCTY/zz+Zic66xvfKvWjZuwzFqTRTYN70aJppMo6GtS
NMkox+3r8Kz15TmSDs1UrudDU07alZdI+Hum4sB1blA1pMNgrHV9JBzIk+LXsDMJiqeZgkK1nipe
R+3mwyyd+ZZoRzr7s+ftB61vH5uwzM8D5+MdzxOSVaBfiPgqx8v5iqIBlfY8q6suISg2oIyqb0fy
tuA0Jwa5GQzdyBONCQ6pM/MGjlJ4japx2rdsjCipkHIXnvuikkL/grZJBxQNWPkS95n4olKx7dtS
qbaFIRQXNjlLDbffIvuggLECFGHOJh6S9Ax0YPxSOc5Ii1azP+tlTNTETAZFJ5ZFEzuSHm8ldCO5
bhpdL++L2buQvBixYoNbr451W/daoBauLpA9jt7nWAnTe9JK2/pso5ttwT96teLDnU+tABFirV4B
xonZxzytUMm370RM3VJ4XHl0w/N9U0eriebdvEFZ6Wwqz3YCURB+RSN3vEWiWybHrgGrTatBEYwb
DSt+psYBhjaTkmGtm1HC/KbknmppM3mbpgEIepTGan/gltWZMjgDAdNYaUP5mbPv9JSmSvGSDJP+
6HW986DVEUkPdfxQF868zo0636MnhtjQD0RTltOdndFXCHuyfsRz0tmfnX7svxplywnCbDD4t1b/
2fHoFNuOm51rDQWrmStXfDkEuzSoQou0q18NaTEy7Kp6SYapDRDdcR9nu6acu1vDAoUa9L0pap82
eBQ9uDZD+xyz+K2QnHeAJo5Wrvw20f2nhPqohDJR6P6shLrhOFwW3xVQv/3I7wUU5dAn02bGhw0R
NzMYlH91mxkof2J+gqYS0hwEtkXX/0e72f70ZpJaAgv/6ET/W8/JyBDzlIGCBweV6v2dSgqa7vft
ZkBKgEhglkH2QvGgvveApW2PQ7334jN4PyPxAkNbCqomImnbCyvTvDXtGkdSmalFswlDHCeWPw6x
HaRkmI7TqaZvXvlOujg52Uc6406gCsmmJ8tFXoT4KSV7vBoKaDOyUMdzR0LHr+Q90AjwUZGCmWs0
4RLi22tlxEFb6Kk7kE1g0qASdXIgyld7NaKCMGTWDveroqcIvWxS3JwUdHVZRrRNgBzdWQDttpHk
1GtQ57A8x+ViK7N78s5pqTDczCrastIwCSJWla9IPQS8EYXOMRDAE9D+eB/Dh7+aiJLYO4PVfxmT
Xl+bKkuN3xS2uGvYesWqLaf5PMCE91Yst3mzNio+MfYC2bnrts6qFdh8zpi0x1jMo4BuiP01Hofu
l5Zk+uRkEbFLZEPl3MSNSiU3xyhFg4zMvYBsNoJxSZL02FVVHH/3jkVQ0opvYr6EMwoyRQV7SSUR
Rvewv6AWtOUcprjDCLCP7VAcGSRPFyoezdra5qS+peIxscWSFahakmsbOBnkbCAAr57mZsJbH9VE
YxMTzfyxLUgWUCz0/RgmpXvjUusSwJstJ8KEgBfsAJNo5Sqx2rZZ2Zkzf+76ubbPfBJdDfQUhfvK
y8S0YlE11q3a2JgsE/HqNBnOOkJHdm1sMtiPDHtlLV2/vhTObc2Rk0RnOCiI6bryNrWxZ8wl0iOi
37RbxfLGdTHk9iE0nZnttbHsX0f2idXEQ3OiUyCppeYyJ503IiVHA4+vVFdmhCryWi161akOmOtH
tyK4sGhdd82FMEmaHkRRnc20Fmhhi1gzfdWI5wjvhBvbJGnnrXnFlllosS8KrNdINjTTMFc55wLj
tm/B/yNaGJz7vCrA9jvK5FWPWTM4kADKVl2RcoLKqlFFSbU8TUtbUKd2OCSEX3pXdhWJX3P0kqQQ
Zk7qMKCc2QsGK47aRZBXnlrFja+GohNHOyzGZx0fN7VZO5IyUhX5vJ8i2hBEZugwCJTMVnFZEzkF
t1I1Cc7ptLnTgpEMqW6nNrmDUyaOz6B9NBmIGlsNRW1I8FwZus6iEprjbgVRsx+DKqyG4UrKuK9X
JNAbQSn4NlfVkA/Llq6AykkUDDBn4uRimpLE7znXeH3GU9ZaRCakjNJFhHKaO87E9pA4FTnfihOf
lLLMiJ0IQ/w2C1euWeUZgdt63JbbjsYAJgy1vePomMhbr1deFOkVPFOEdBN2YCWzdepKo5Ub+BN4
iqJ+Li8T/QwyduaeTDzp6uXWDKum2PKbSYSIA0PJjpVo/n/snUdz3Eia97/KxnuHAgmPw14KKEuy
KFL0FwRblOBdJvyn3x+knm2J3SvFvOc59XT0FFEFk3jybz9ZrU9nNdGDXRukIP7OvtATYyWAI/No
1o38ivbz3u4d79JMbbV8GnIKlA5jTiHMUUbzFHqNJi5MpXRkkhnWnWrkeYwsP6PU81uISc9kRONe
tl8m0ztlZHqzJRm1abqcxFhfuCZJMiFHyveeF1FmKuJIC1KuVU0f4QJvvljmDQpZfdiZfVKEKM6M
C6BVf2t6meZvtbSh9stKJnHXLFYa6mZhcJ1zKuz/kK1Lj73eafemLIZnpU+D3MrasnjWrIk+kmwx
t6VARnGU9C4GhdlThOIkKpYX/B8sssfwWBcb23AaakdIAC+Tk6U0m56IGYamodFuLqwhnOCHAkM5
OjiEI2OEcYQ3kHovTSJHunJk51DbZW9d1RXdMDQzgISIOTYfhnF5tLiF0f4oAmw3fqUbB8cb3RuH
VvEQacUcdkbSHol+cvVttXTGttBs8K9Vm39bRco6F6XRD5tSuqW4GnG2XGEOdbK919bmU9uhpmOm
81EM0cAXijQqvGAY9E5t+iGb+quyKQEvZqFuS/SRMqh5f8U3YhoiaazNMPNCMyWtrK6dBRbFJNGp
BfTyzpaXi++60f/MU7+dp2gS+OU8RUTUz9PUtw/8C47WP3zL5eNl4rJXwNLyv9OUZ32g/QNbI9jz
dzfkX9OU+EBWpOGgnXcBAPnYX7i094GXO85Fi8mIjyP5fIdD/wqX/lsshsugh0QAUfUa802c/8/C
mGjUYt4ptn0cJh1bipEt+W1SNNHJBs8gCtOGK4Io3zUSO58gpuLkwc48+zyu93blNc84o9WjblaK
QCZIqR/O5D9Isd+B5hbfjswzNJLErZmkNb5TnPnwgpEYfeuYDVb9SovJ9BEgrLqkNQeYsU2LGTWc
PgQklEPu//rYRO7/PGha3irOFhY8AtGnDrmk785NYhSN06ct6FD0VLaRCVnYp/5V7kMfAZ7ZVB7p
ABWcJse9mCw/vReZTF+mhSA6Ih+pXW6W2TzFBRkqudPT9VTIPt/KtnZIbfeAq6betY/RWHaXojGb
HZObtVkkir5sKn0RWIMqrxNj1tmxifVV5rXgViOyjxATBi1cmNQxBJqdQ6UFPUPPsbf236mM17zy
WMCVxXa3LvpbSMFqVwNIDRutM8kziVvfT4CiMKuaqaU/alKSIp67dz2KLMxMS8uKRwxidZaMOlst
0bBiShrgDrNWUu+rLSYDFrPUZnFHehXJ2UiCJqkSsL5pfqoyD2+TRkvmpT1mEVDr3D0y76KfSHUI
yY0ukokGXYzCByjXeTcm+CQmqp4DzTIARLGMtbe8UTMS55gNQ7RP+nNR605Ys9jK0Esmfzv2pkx3
gzmBraU8SrcTadewvxQ5FZvFSro7wbi2JVJ07I9YgYsYZq/qbicYZxwm5ojeOUXCvSuBVTxMrl1u
NrwlGoHCI17Mi4rAsXETxymyPJDGVXO58EppMs062AMW9E1hMXiNtv2EjNMD53Cqj1QFTcBUzPCU
gCULG2mQkU2sT9iiskzuZAe9DG+i7Rdqvt5aol52uZ7uwOiGkCfVPxIDWN4uBvVObI57JHYZnh/M
ou5rArR5WEp92fpF0x1musMZLowuXmggN2hXbgdr6oKhrdQehkhcUCIznZgwowfoj/7g0YbSbArX
Tr5Yoz5ci1pMNPdQ//YFbU9eb4wFvXVrp1W58UVM/sw8LLa5cVzpZCHP3qck1jLz3OdpbzdIKkpn
/CQkmoFm09I/OQSRGSFFyaaIAnOv6fK3KkuiFL+ozPaGXo9vwFCl2GB/YprdNFUz6GtzsUxfB6ac
5uBXg2VcM61Hp6VfTAgUMxueyDeI/cvZNurXRTO7Poj8nq2AK1qt+1xFfVbgFGDICpCdo7zrellp
WwbF+WqYBZUQ6P06se0HbUk/zWY9zwdECkYfaBHFaChFZRmHsqfvGd/qSJEDMApaFKQa1ZrllesH
9DXJdZJ21aVMxrQJMdnWr4qC2SMpbQW3+qTXxzlX+a1wWTTjiQF8ky9pdZ0tPX7Cvm79QDN8jibX
3zYnSJQgdMS4bZFGKeBFSxGZ4mTWRqYD356AcVqba+Q7aT1SwhXZ9fM4rIW/vs0EEyJKNhk1QUY1
1NdT/weRkL1+RWijrZ9xk5h90JAf9SpV4dshoxIE+7qU+/zyJLDWnSLy1VW1o3XDeUqN5aFQprZW
T2IgJ89uigxy+EPeBGJ+tfte6s3JG1Kdf+QxO37uo1nEFmO5WMbhqcJ2l9KJq9nVK/wg+N8sF3VR
y8U5t0rwjYd6qLXd2HdptsEP3+xbzyiu5yqh69OpaeNcsfXphnI049qqax6sNPKKa0lcYhlUsVPT
QDwPw3Gq3Q7weMCtd1lqcq034Btw75aNdaxw/g9nq5XT6tK3oz6slHRftAH1DM46CU9XsLEXMEPO
THFaAkuxSVp3fK6FVp/xX/lliDSn3kRAIMfYmIwtDE39hxLdPaou50iLemav6pjxhn4Fswg1UNFh
7yVeC57soTjGPkjzgGVn0U6gc7lKzCGCa9Tm6jKhdwVBL+1jGzfp7c8AZ5i7BlMkO/TM28yoNUrn
hD1dUvxXX9Bvmlz27iIppmu94ji1XmNvvUky2GtFdySrfnFBTCOEFLxnSB03/Tm0/JZ6QdGWrhGQ
gaI8BNFUpAFRutVMmb0JEyYGJ5Mh63gc2LFtAVOz4KvSVN9jPf4zOP5mcGReWaep/1vL8Jiqz3Wl
0p+wuD8/9a/p0fng8aIjvxBPCvaUH5zVvvHBwzpNCi2DCQpdG5jsX1ic+wHFAsMcMx1RZ675l/TT
Mj5YCEhRSDhoG7x/U9XwMxK3Rozarm2S1W7y11b7988DkiH0JOcN51z4qD0PshRrZmUlqdiaaU7s
pLJffzhB/zAP/tMBEXYgfhMoKBzxblrN+dUsaTQmEy/lhYKanz0St+mjU3gU8MxK/CbmC7nID1ad
7z8QxJLzRZoq6tZ3ylZIrUWhrrUu3DpxXjOfA5ikx98pe0j3v/5pP4+63w7FpeZaYzkDQV3luj+a
K3ipJHRMCOsCstt+Td1MHuxuSZsNCIw4d8viP7ioZc8ysqfbXx/6H34ldxK9OARrCdiYd5dxbPNh
1jVpXSgjY/2kv4Mgeob7sKT6twx+fbB3to5vP5Q7kJgfcGqPFrh3P3SCxqInMLUuxpqBf4MJQR82
Y0ZrbzB0LhBIZWZNcionMkiCWSaDerJEXSQhbxct0I3K/02K5t9/vqNzMzk6uzGH4p53Y34mEihi
dMYX3mjxc3HwpntdQzX6/3ksFOFsA7mFuXHe3VBxZupFMs8WqMwozr2lqTcXI/NtnxnN869P9Hoe
/7KArefZAazyLPZ2OjC5/W7vhJlagkL11gW0Japk/Nm9gWHy1wf5p3PHIoQriIOxSr27mPqQWbyK
C7rWqUu/yMi+aXBh4jQRS85k8euDifXsvP9JFN0IAw8Hp/C925FQHYHcUpgX5InkZWgOHFNEmsK+
IFXz7LW5/Wo5Mw9p6k+3FC6YqK8By37zNX42Jn0/s3hIDMRcDhKx9zdMZAgjipzcukC4ZJxM4FaU
WpHvXTaa4g4lrJou5Rz9L1FgWNhI1OXhtRuV7llB5OHX3+afrgC+AJ+8Ja40ov6f1428gPUr84aH
d4imW2IRRnpue6yXcG3bf/9QDvQP8vi19O/9HTU1RLNItzUvUvQ8t76/GknhTVjqPcxZv3Hk/bzU
s3yvqSH66nkg8P/vt2+TdHXRtg0ii1lHraUxLj5XBH09LyMmqqGaWR1+/fPEz0vwekiQGMgrhxgT
MkPWN+qPSzB9HNYKufgnPcKTRB8Z6KKSCpIUSPQ2VRHX1bSX6WPiZcYdoLe/LSdcrq5WNWMIAt+y
S+D1920F6eijVtwARrrQ5KsB76X0dP/mJNnfXrF/PRLkHGALMF1uRNJNvoXz/fyd0VtnxEyb1kkV
ernTF1S0depou5io6H5T6+WMi6IoMllHVA+Tyb0V/LEbNvtFuQV85ztGeAZTgn/iDm1I2b1NkP+I
q5KF58rAvZSEusxQk9hiZEIUsW+9tok33RIsIA96xsckhYZHF85ahiozzCNtCe1zN7h4umLLPMmM
E/hNg/eRHiBNbiEd/QeMUFqG/S5qBS0Z9jp8ugkJ7KWfODnKoxRpYNynJrB31XIMjzPtqGT+2LZU
YGwsdonI/tNGnFVSr3o+SzTPMzuDZa9FRB2cRtquL1QXlzKcpaiSE63r3VueFe0z+SpGcypFOt8K
j6kFpaI2bBYM6umLmH0umbuYzkpmA1k8MEtz73W585pjkFjYOhn264ww4I1dzfqGHgb7tZxz43Oz
RMZhaN32VjodDW8j1d5uGltsCIj9hIaEzSkDMQtxp5ktD+nkeZdWhD0PzRdnNEqjB+L90n1kmupN
KqrhtNoQd7TCcX584JNbpeLlwRhs9db41kpWOaP/ICap3nJM2cbGMTsEUQrhWEBDp//QN6jRN1o0
m0c/qvgrZUZf0NJx3qxeR/H27S1X8abeNYrdzGYuE5kdQNgRvs+uy51tJQ66xhKNuXtK1sFEy9zp
Y9yW/iVK7+kWOTSes0LXNCiyqhDnNkX+FObE6L+6Ts7ZnLOsAZSoPZRIgx65zqlZ10sN4kntlTW0
xZ5tFl/GxK5RbmXHe9GpE56/Wo9neNXFE+eEDEcupV12XhDVXgt/NVu8b7ocdmYjKvybgGCa/6D0
iD9LZzXBqJo5fWzEusvtyBOcdjACDB1dBd4YUAm5IEUp2AGJtLRfh7q1X2k3940Nqaa4HOxZkMhq
LsZhoQDUDY3YsV6qYajuvCWdr4oWbV2rpprELI3g151ArnlKi3o4xuyM+SsU6KKkXOo+1FXk3JGr
kJIU46wgHZD9fCboVL8orYTsjTL3/QAaBwWTrVnBXC3zXY7zaguA1bDh1slChBsmim3RVXXTNYq+
xCzqyy+1LbuvnrXUR9tw+zP5Cz0CkimLpqDPWZmCpWDhGnUg3E2nzc2TU+RS7ZQ9O5+nxRWh6qrq
EvpPxjuyRl2cxD0aPZHVFZ33fX32KVsmUwbl70tsajYBa11zBX9LIEA1Rxewdm6799ToPJMUgGGy
apYXh6K+k0mr+LxBoLm8VEWbb0F5F2wgA5fRi2wCT/KxesmazO3CakhUmOvS3a/DqIK1bVdtqyy1
bcsMuBkYXnalZxDFkxARUBEDedvnSkN/0jbHTCZqN9v9/CWK63GbaKl2M/t1+ZTmA8zRXGGfrlKc
lq1KYf7lq9tBEnrpooURJGXQD1LsyqbmD3namdAVneXfjPAMIdckgcWhNajugrz1kXZvJFqYuF6v
fDNeMul6B2yAsx3iMRk31lonjzjJj0Krj5OjV+OCKDqF/bOeta1R1v19kzttEwyV2vVrnkGV6J8L
V9VPfpFihvEF6KEWmSEiG33vQ1Hd8FYiXWhheb90rHbcNLHOFXXx+1zWkE8f9a4nVU513NQaGgyS
z6NOnDUj45FQAEd0HTedkV04U8SAbZjo0gJW2+4tljoLUr344m4mtglQpRv8B+n2QL5eP9n6Nk/J
5QOFbHVoLBc8KDBsrX6OBFh8MbVa4M4FTcvK533s9XaE+tewalCfYv1rYiJEG6c0SxCrMYNZU7Pa
Tuyj6EVihHOGRdwNjcWj3yd2e4DXy6aDLfLmuWm4bYPaHWpFHXVVIOmiCwu2oidLwKyNmmc+UU35
YmdA6V/nZrA2anDpVi7cTm2rzBq/lN4IFon92X6E2PaPMvHVoahnZBvVFKdY1USW/KGG7jVraHq3
rTSOg2hm+Xii3LLXPqULTr4DkjDvPMgMA2CR5ttkHNtDpjnLjiyT5n5Bh+giwrfG+8GW5a0TN1+N
YnkiK0dc52CzB9ZV8sFQifZbq2+Mt7hL4rclTcdPce9y5Xjis207AKptrNgdMbQnaY4+tVDuCaoR
4/tEs1IZKId1PMjh8ccD5LN+QVfKfNUqJCzOMqXoDMq8FxuHqwAfCJ7woFXDVG3RGRZXk5TW9ZIu
xXUrrP62TL0WPbhQnwnVKbZ1t5h/kD01XHROsxgbOzJSZ6M8aiBy9HabsceQsKGIjOXCj+wwKz3r
NI/DH1GjjZ9G7GQInUEfZRrbL/noYLrCOUY2K2IYmBrSgs8+WRAoFm3zpPkjApVkiNWrkY4NbnvT
31ap3V9g1dCijdURELMXLHk7jWEWCpfiEZB6pPbTLqFo6M7JmwZvgbkQbZ1El/rcLzcdDUobH5np
c1+gu9zqSlnpaUqnyQ68WtecjRdhajo7kz42ez/p1YFdrnaZuUt9jz7fAJ/N+5LoC83V80PPzXMe
ecN/FUOLO6xphv3Ei/CiylSJptpPAG1rwfYiYXHbAwGKNGiYLDQ8qO5wExsD1aVVFgGTK5a853zq
MDuAFV+CtbKMmjr5U0GL0oiOxxLSB49qbVx17kza9+y3wkM77VosiGL8Uhu4nnY+kWIw77F1tKwW
B1jhLAfVu+mtKkV734tZPXjFbG2HackDitvAdrHMbSzUPYJs08wl5GB0U7L2kX/qZcd7qFtTMSMN
7D20OFUfh4V9SlUsrgzsOkqv4TWne12O2pWddmaMsrg1d55mSnThTWXvWuXaY1AbKaGmPffuV5QS
02NDZcDn0Y7cN3JgnJRGJqdXdD0KEoayunAl4KpZf4UMb9NQJoj+DxAbX+1kij+qjFbFzZKq7mSO
Eyqquq7aMJlSqC803zJAGYQrohizraE7UUe5KzN7vMzTtEG5QlSZ3VudR2KcPhPt5g5PYLqrPSVe
smsdj4tOXEVVXFd+URAIgbbpJtFMrloBgGQdKNQopv5hSloaub/vYP+Dhf4OC0WrB/7wf2OhD18k
9andjzw6Hqn1M38ioa74YJE57jumzvb/Jx7dNT+gYUJ2SB44KASur7+QUIKIQSWotHBXKISN0v/y
6CChCBx5ObNt9ghpstx/h0f/GWyxqSKC3MfiRXQ1DZbW+3JaT6CuS2vPPngeISMUgXgk40Kk/XBO
/gH+fLdBJSxToNunTxA/Gluq9x6yqIeyMus4OvQZVS6bQfeRqyAnellNrR/pnIYtg7eVId7E38FJ
67n/AXyxvx0cvIOAHE6by8n+eadJt2gxmbnnszXw63znSjWGw8TmCd9vfpuhZn6N/bJB31elZqiW
Of0yUfBRbR3pmGFBKP1m7rN03w3EjZmt1p76vE6ulZexYmZFhJZwls1WxQzlvXKj29IpxvDXJ/Af
fwQQH0XtjM7cSO+wPl1aDVvcxT+0C7QO7dHLrtQoqEvdcb5vTaQEkchdc6uVrIroSpvnERFCaNfx
qnUEVUJBZkwfayR58E9LuodEX3aDl8PMkBqy84ZR3JVpv07BC1F9Wln9Dij+GfD5fh1I0F57tlbc
33gH+CjLxHfhjj6FUuzNpL4UG5RT896ts6+/PlvvIJhvVxxImBw80nds0OGfr7g9CIWjjiMNZqyT
Fwcu2jlee5Kd2d7oNsEwvz7eu4fo2/GAfOAsuMX/3oFiCFVVJWkpB6wt8obVQW2WHtb310f5h/NH
8DfwDmCPZ5jvIVgf8b9XjJp3kAb0gcdZa0w/PeTKu/v1gb7hgD9iMzyuNCvjQODBI3/j/aKQxWQ3
YBtke4Ap5ri4ytgm6N3388yFm0tkb0yw+NTrustv58EGQCycPLQyEd0mOIsvyARvb+TssHt12PEj
5kyZwgfM/od41ejUBWxeyr15P8QQe4G56Pjk4gzbAIMkB5kay9ii/0kPynDU4+gs6eHXP/J7DeBP
vxK0hewu6q8QyayM0M93ycoRE24qJ/oJTdyn7L+ObhypIwI7yspytUIS9Vd84lpo5wWSCDxkh6Kk
WmwQTbfLGynPTZ6ObE4rQmtQaD4KFNNn25+tF3csy0e7dbZSjMYnAbJWbORYiEA6qPQMPfdxHKb0
Sg3JdJ/ElRGiGZ33tM1j0opfWM7yg9PZ9nXcGyQWUfZ3wdsl4SUfMT7FTnpAFjoHtZ2W24R5fa/M
2ruDY8mOmZaVYSXahEzTOPqc8OIJSsIEjhS/DNdNIUY8Z4trXZYe8MUQrd0Xg2ER/4oW2emdugg6
EdeHXNb5Q4eYuSAOiHSLWbu2/WZ+m2fMfh6Q1DZGg763IytTm8xJyDfPGyfU3MW6sRNTv6PjvHx0
44SMdZHU0ybX/Rmjm0yqaDPivES9kExPLqBCiAMX2sj3i2M2Z9MlOQPONbt9L+y8lBAFs0zH676r
2j+qrLBf9VZtUQADwkX5Fy3XvCutKrTQilP0Pq48lSWBBYUj2m1u+GswanWuoyYi1bgaiQ4FQySH
vtoTXXC5ns+wLugCxUmtIfFGwSNK8xlykC0x++ljnJdEuKMKv9cKNkX8V30505UHdEMAurHVeb8E
WTmae7hz79gvlvkqI0d9zDhP1bHTez9oXWXe5dauShruiKEgPbg1zdea9KhdjoGO6Xby6LJDXnwP
QNwHdT6NXBqUAKA08WGc+12SmDdGVPZb1rbh2LEZ3Mza1OE8TIw3U3LNJfaAm1kWV2lkk4YwDjle
uwLhd5SvjXloT6SunxqDnbQe4yjM/Cn+VGXxFbUkLwk2zEPSdfptJLBqZ9J5nAmXMsqqCkepskDL
HLBP+i12ppTi0p36kYSQ3N9gZJuCUmfE7jNsRh042QbnTcIShcJZlBVbuqyeLjQv9ve5msB4NC96
1ppk5stMWG9RjAdJviadSL0duLmG0Q15DeW7NPYcYsvGNA372DH2Uintwl7q+rLT8EOzKZtfs1Hp
SC+Uiw5qtilO04EPrheAFpYpJdqLeRYWe52pOAgTN5dLvP3e0eZazzdk+S15vyVlJNkkLkYfws6i
YNKz6rMcrPgpi0T/5rhqfjIHOZ5KzxuO+eB3myFurEupY/BqgfECwrWHYy94vrQ5b0iumNHhEifh
KnGsUt9dWvpunXJbYpbfTNoy3VuDXu3gapKjnsfN1ipqK8hmBHQ+XQt7TI7VZTqBIFTsdtC4869Z
1edNmOKpOqEdzEM4snmvOVRwt4pixCgb5q9DJ8f6rM9xEVLROAQLmBTiN4MwcIM4iTTmzSEWFGOG
3jdbfRiNLb9YnogmMbajREVtJPp8QaCKelz80bo2eFDPc0qQRphH2Bk2Oo0mX1ALjpgPKHkAIJWf
E3eKCWtJ3YdvOiM83sDEOvMF+HOCPWRkOhkY+VAB6xsn9tE8RUAwFL8LlJeT7uS3RWy1T1lm5mBp
yximGnOhZjfzvsgFuDyBKbsm9vuHulPFsQVufFu0RD8UmcXag0l50zaMX05RI74iYuVATVtzNkHc
Ti5m0v08wuwGDm2XpLdWzdaXA78ciOja18sxtHvTwM+IIdOyrfh6cRu2yETp8BnDLxBF0e8R9NLk
m+Q9IULDQOV6pDk4xDuTesGgyzN7a/qJfS1YGPDSsRcFuFqgGZwi8N0+OjGr2Oj9HX/DHClPA1gc
cFAyf2UGHh7SQbKu10Z7ymiqL9AXWgZAQtnuo0qzcdvV2u3MAZIQ+wHjReQCI9uYEl5Gcr7jDSLG
7hb3Bf+LOL5bqRvtGs4knnTPviA3EGvx0NZ7WI6FUDhTNy/sSd93LYuCkL1JUEtr7Rq2jscyN9Y6
sAxZjxkl27rq76AqjWDs6NKz89HeEujwUUYVxpk8iYe9bIY52XP63fyztLw2uZSqbPEizOQ0d1OF
0rIrpR5K05DRpU9hSMPKOisIc8+wkvM0GlO5fOc6/7Nh/d2GVZCL9sMk9LcOnE9rV8F/Ba+IZ9MK
FQvBPmk3H9/++/+Z3z/6r32r98HmT1G08H1ryjT6Z3SbZ36AYiQIlr3rn1Elf+p3TPsD3DIdGgaU
nkUjDoP3n146k9oECzZ0ZfwYLtdUt39D/U3e27tNHSpz3dZx5aE9McX3/oQfkrV7+KwKXLM+TIOL
EtHn9QHSz1K7TyqSWtnsWD3Ku8y7IV9kgcZKq/Q8OoRXDkXiEVxm9oKAwdR8/EbNETRVfRqUE70g
f4B4WUioOgAK2QeSBlA+0kpoX7AoEXqaVzhkxgnjVNhpE6NPYsJ0XuJLI7tK1OR8F2gATv3SFu22
9VOkbXKeSefNsXNM4TJk1VcKjqHfXAbFXa4p6zpBPfgxT6jL0WrGla3earCPES5glMx2lYWamfCm
GCZFVhKk1ZWhyagJOgMQry9N8zQuHjTZlNLaN8HuPOuYK3xSvKLuC0eBA5VWhSybCmJKGLymJevI
dYp5i07UPKJ4dQCnEKDmW7JOyM9HgOVuGcrLrykX/GADxLN/tLHsC2p53hbHZvHOxageyR5hkYz4
Zo9Wg3y0GtlT+7k+fYwmVtexj6o7GJ/6ulNymOn7mWIbfoF0fMhll3dXURYiwr3UknO0JI13M+V8
rxYpBqyHiIiCwClGcRDwunsDCty8iNjzPkYFwUogg1IXYQSEjXGPiJid65Wk5OFDn5qyuc5F63+0
FZ70y8zy7YPi/O0gy/zLwknb/ZIk4+XKmu2mZACyT+2q/iRE691oFndLhtA38GkLP5SCLSPZoOIu
Qq5/TGeujlak1hEVfH2dy3bQPi1WOW8dNxNYecYxaIu8t8hUNWx1WLSy4zcLc0eCSPvHSO7os0TX
+NjoM2yOT2WBs0oZ1ZvQSvpyuoTgNG+c/ZsJ49oG1Y3/iWzR+GYyF+gNf5J0A9iD+ULxglpHcaxD
YYfO/dVbcg+UUfiXTWO68a6f9fhkTVlFT5PL++3IDpwQ7DTqtUsD7HQMRgTbW1OfvCrZKHLEumNi
5zbK8bHpb6GI7PwyMSf/Y+MhXyFzwHHuKzFbV4kiiIO8nMLSdGIIMxorAkfIxdzHDJJ+tNGybGyA
MTkR8jDbYEzPLTJaRPz+SOJN45gR12fV5qP769txi4zQ28WgLYi9IxoIuhOAfq8fEVPM6aPRKL87
oUGzqVbn9nkirUf7NDOZYoWMrtyyHC7SoVOPSVueI9+MLwuSYP3PGQwFKREGNc20G8Wl7lahaxT6
PfLAdJcuawINYO42YvbZ6bRq8ULXmTAWQh/SjvYfzU/qK3wJ7VaRPZr1IgnTojEQwWaG8HgDJuOD
4zBBH3i8tbsqNqN9LSUb2d42ywbng2Boy3gdOzlTktYZimaqiu9wmPV06leCsA/nbloHZD071j1d
GLNf3daLd9lliqgM4IzA9+rptPZab5GgFVuLlBXC4ilK0SztzV5YaYpIBrjp95PHy35ODbGhEcU9
q3n61C0qDt14XIX19oOQa25hj1kX9Lq+Hj39Vphk5gwSfhLjA3F8VhuTyRYhiWqceBdVIOCZXV3o
VaO+UOt91hcjemabPB6msS0+VQ6hxBl8F23gFMxahRo+ip6iqbaGCR/TZN5bznJOW495ztK7ICEH
ZEciBNi+xqcEOe5BKmXdUHi1PNeRS8VF4V4vjbzqRsbrxqDJjA2C3LcR3uiMWLQrKaPx2lEF4Qpo
nNENt3uMpd42hQbb1TgXaD2zidkggI/OUUJoi2HQTlmZCqKf5mHTu/HLKt2mEBpPcO7OVWj4fU2g
bC0fx6wdD3oZd/fk9HfcGKO2j+X0tZdOsZ+TbN4yaEMAIqh6MXNbY6iPEuvoZFYJdoYe88g+eswP
ZmnR5thSnub7EjSkoZd33/S5dfIicuInTXNv+ibx9+nCqykrGRs72yq5K5zFPc+qrcj0Royfbb02
7W6xZUcPPsXYyHkox+bdm5wX32NbXOc1POuU5k+NW5SItweYitTwdqXq/H29DPCSY6Q/+jLWtt0A
0V7D75+ZwOqLuR3loTRL78bkP1wpZ9JAN+MHF6WEHgifKJBYoYWXRiSmTT91uTjZUxZf+nnp+XQb
2C1Ecdq7QQ7KC2mGKTC0Rlw+dmfVwWAI82xGEdQI+Zr4Z2G0Af0ib+82bn7SJJsV2cR4xyEuH7qG
rQd3HMxJ2kOx6QRiOVFW31DSoiNizavQ6zjTfcFtYBG1ifwimNayHYPxcjMoS8ND6mZfTNqPvvSl
XGNqzHJBoxmNUODI7E6Vyxub+bS1w9UQeV8n/XCb+Ln3Nnk9dXKEHF62kfGi+f1XetfiJ6xuVNfN
lR4oy76vLFu74pkiP9DMV1iLdW6Z2+g+ltaeYoyXyOk/e0Zr75fa6pjVyQXF7fw0D7NPwXhthK5L
khb5OJvB1I8kjGKtEkbzJY5cZupMq0PKBLPDYFClFBgLvNjiRAKe3JFbTMn5TSWccxVj6SCntd+W
nQFhZOCA74IRJRJYtCiXczxDKTeleuuz5I76GEYp5gtS9MlXNIfi4IoMj0TETgG7P4srqZ3rMNN6
QWeh2p94y22Bakj2yPM7zXDoPRpb/SUxaP0jpMT9IoW87QfxNSI12pNpG/ia+4yMRg/pR0v3U667
J3+OlstG762Na7bPJAhQe+v3p7HKI9bOptkOVYt1Nx5M+q3n8mgO/8PemS3HbaRZ+FXmBaDAktgu
B7UXq0gWV1E3CJKSsO9IbE8/X1JWj+weu8f3jnC0L9okSBaQ+JdzvlMfoEdiEnWMx2Scs1POPR+U
mJ22RgtB1Ex77Fp6umOMUh+rfroXCxoKY4nLIB/o0uJ0+dpTf656S1b3uLvJzusW/tZhYc1w8Mth
YxPfE8xlV2wnWRVBq3nvISBVmCPhi97Y1g1GRnKMPfvSGD33lf1emIUBskASkAQr5aouyVKSjfnN
LUZApsZX0iqaeC35kVZG2Y17r4a42YlaEKKM/XvwnHhHxeLeGSCwSKgb0y0G4unGLN2QXqo6tnzo
hIjvkli/judOrGy35hYleQlv+4SgxEBCbdXpIzhehzSsWO7qkcVz4JpldSdjCWsXhLcLLMl2oorN
6YRMqekcqJPLU8/6QhWbjVHeIDSLVmL0r7DYfMcBv2/MIg9iTb8Jx+5mydFBxD1W884NUkQK5FmV
ePKmh7GTCJL6m14rz1RrCUv9hYSEHrXOPMuMGlBGwLt4zG2Gg/jBrMQmYsgV9glPnXdyiqZcxVhj
zBmfEXCnYrk12zL7h0D5o0X7T40fsyJ6tD/fVD58K8tvXfft2+96vh9f9dO1YXxykOL+a+P4W8Pn
658sw7ZY2SA0Z/XgoSv+2fE5nxyWkBhGfgC5lfT0Z8cnPrHuY7BOAJL9tzmU7Ez/0PF5OEYc1Oe6
YeGj+Leljju3ZN2PdnnQBircejdQAabDJiSmGl1cQZ0VEOlqjqfeZMpcdA1BA50KxeRU3TeFSCDm
h12xoW1FxNMIh6gUPds49EzrKHI6ezW2+PYjZ/qMhL9p1rNlW69+VBoHs9bzlfSRCzQxsdVs4r/K
su4Pg9VFOxyH0drh+UeckMUruHtyNw8IPXnHiCpY/Knb2lSliCTYtmHtrz6LuvFeS6YkB+RKy1ZP
nC2LQ3eNhklfDWkS3Rht6O3LOWFVgAUL9nEn+iiwOIQ/x4ZsdjDlliPiDFWsmY7zBliijoOpIN4v
KKAOnCtsq49Z2nunKV30Ozm2bBhy9zJIwz/rqdWsvSKKvuRxFzNxzAboxMhVsoSzNkz1dte6JC2N
iVihI5svVV25hxYH6tYBysZyazBuSqVdYHRvV1N2y0CXwyeEwk2knLfBN1wFMmvs+xaH9WZshL7S
FyEAe03dQXaLtg9RFh9FFmtHcktqBvUNrAzQCQhx9ercOExjNw0ZtFjkRiZQCUepaWBcjpgf7URt
FFuzgaNFeMtyYX3RnV2wV0EmzQdk5dP7TLe96Ub8xKGbdZcl4zweZyffOrKCw1dP851IUvdNcnzV
5fwF6le3M2reunKIzJ1FLOnT4CXVNk1D5ysS6Wwm1cVMz5EN3yb36ileEXhbbLwiH9YJIwXEUm27
bRx6hhkpwIZxnxlEHmJUsMr+m9eW4/eIpm676OXkUaoX5YbnBuoPQQ35aU7rx1ga6SM4kvmV0SL7
kXKx9TPY7+HK03glVrB8YmR2cU3iLa0z0HBvHdPyHUPdKW8sY6jO+Wg8xpNG7ArBWM0etlp2mapG
O0L4Hm5Q6/hor5ghQxEVcBlI3i7cvdRkMm/bLmNQ4kuRIcGR03ikjNumpQnmYZkUkVzU3srkJak6
D7PYz9Kjxl58YFsMW3Q2LiaQY2tcBnOdNqhOqUKSYDKX4hZr5d634RaxHWzOrWO+opF3w1Nj5VN8
VRv5swPw766o7B22X0M7dIkUobnLewo+Nxj8sfTfF6Jpyb8M5+VmYd5w20kCdt9J2aLCECUMPoSz
jzaYTujLMqYuyjGFi7CDd9lKYwMN0D+OlWviDw67fF7XsVPf1ZNWpOMqmYdoXwsUlo9mPgpQjWgD
wMEAwnYr91h2ttdpIIxSk4Bd1+HvXgyA3UMnZXSyQdmgA3Zuxn6l11p03cxu4T5jbiFhYNMhxr2U
ky/Dryn6vJWdLH7ACRfEEFtIvKJI4c61s4BgTxSCfiuMbDUNOQMivffTNxfpnLb3ygGbrl2xAA4q
T0pWO7JFFK0qAXEeo8J/Kubafs0gL3Cn6PhbD0bcs3Utm3G6xUguvjJs6LMdQwNgK6RT0QkTe+Cj
pGLMgozNzrjkkkct2uxJNx4QGUPTybqcnBmEZ8mOs48r/lAt4+YFkFJESWqRG+KX1Y3rzWblrGbZ
xFZ/lREVrMOaHljrupMbbXBgOzfTACfXVsRcXc9JPG5t/sbMDcL5IVdM3hYkXBtkIGD11VL4I/mD
8HtLXzSHLCHaXkx2qJaxgH5Nabk7aZjxrnQHb1cpInAJGniJEIEErWFXp0mRg8O6djGo9uCEc+G5
CqKiMMNSEYd7yANHDwixrWjEPKuAiQ12q5s2qixtqytysZsDOHfMbjFW1mhrClxcks0pqztvcIkc
cZi2YZcFhmxa/tVsAS/Om9ZYZ5OIdn1Lm0ASvMz1oEBZ8t7MzRvvqPaa4SqoeFdRaTAmq31Mo99H
ixFuWT55j2whuouAjMLLocwPeeR2N1Xvadtcm/XjUOrhOyBZzPghskaX2FGOznAPQVn/nLlGsu4K
33sZjGaqgj40a1C5zXTlLu5yFthJgqiZ2AiNc0o1b9HMEUV9LaJpS20ngqnXl5TqOQY2lg6W2KTU
8LcQctINSRe7jkCKxwUp9WGGar4z2nLZ2UNhg60yGHwtHRiiMUcg4zJyS9ftZHpXiaV2LlDR1oxT
YRpy/fsJX1BgGkwiI8IPbkHhjKuB2NqNSP1o5/ALbOsuYxVijCLmaFzEZ8tqkIIPbKFfBxTVZ8TF
xjfmJ9UWx6G1yYzQ2DtdYz1rE9cjfyJa10YXbdOERqMt+/w608fmSfIcnmnr21sljjoRc1gCiS/T
E51YsmuseLjOKnshhiJ39vkyfGk8kZyQ7MfPIeOZ6zA0sCeknUMlQJYCtGRWkVVh6dfdxJp1lfDk
39pYDXa+6bSvpNytKMSztUULe8FbCoBZFJ5zKGi7AHCpgNU0q95GyAtBPRVIl9lNHmDPPxNH5NBQ
0IXn9KzKh22R/Zu1aHgM7fNErPtmjKvmPKEFwFbdgbzn7d8o90C9FjTFJEQZ/aNmSgwZqG+ZFgp3
2vgas9NumBw207YOwdb3lEg/MlF1IlWHeKtn7LYUQH/0Fgs3oyRJZI2q0n41J2r5SdBlBa6esmJt
MaaTPTswO3Pv2UN7Ea+8qEii+KFz5jq5fBSt/yx2/kN9z6iVsvvPy/v/brPXsnvtfq3uf3zNz+Le
/+TAS4RK4wsqeXR4/9ro+AKaPN4xxwQvpRRTCJz+t8Bn06Oswj7Uwt8JES0LjaKh9FUYuajHkRH9
nZWO94eVDrR6/sFao8hCNj+pUln9stLBe2OK2pTiYOeeB5JcG655ZofdEsbTMY/I9V20ivDdahzn
r1Df3JOdqUGlZxjjXcWDGciu1l5RrOtQpYV/vZQhguuUejpwamQEUSfc6zgfurs5HZKHorPzXSZh
EVL0G1+qOqRwTd30SJjrpmf29jYQKrifNGYbQZKOjK46WS/veo3tKWHia67CKTPvQaxmRx/W9FXo
WvlOWl2AT6E8V7bKXcnDAiIYhC9j6Ea0AAWLhkJDWGhqkXssGlnnAcvwmwqy4a7OPVghHck7rGcm
8zJp0r92k0w/G+zgzzPJGcybKqvZohvNd0ZlRp8NsOnXhpbdGpMjz3g8HxadaY/hhJREjQDGrze1
9d2amW0zkyOm2hhKE5Rc29+yGgL8kKIbtIQ9AfPOE7mzc73+Oo5cxGqhozdJm+8wZmaPjUiJ5J0o
HHd1MaV7v1OBawz61ro7G4iGTPlceUl408t4vPRVsrz78whShwXzJcq8eW/NqXr1gcpADJusUMol
WxKP5JU+Oc0bWUwTnOgI4uyQDzvXyPg1IsTRIitzRPP0eU0m5FfNt1SoIbIxv74ChEsciDZt4Lbq
SIyqct3ZpMFkdXHQPO1AEZito6aCiDa0za5pBvs7CgTOv7RP8AyIcUcxFh5w0xS3Bm9IE7F6mgFz
Bk3BDiyVV7WY06doTvwXV2k40sSpj2ENPqYexubBJ+jpvOiOfkaHAhkImUDyDKG4O6VSz+9FJepd
Iehug5Ed196ecrAfpIpal2V2kzOEOOwYrpvnDEY9967EGEjRBjNjnXTWcHJGtu1Mbd1jFfWKwLuI
/F1OU30dOg47hElaVw7U8F1RO8mL9NxEJfoYjAdr+1J4+bKf4nm61rXBugKgXO3ZPEU3zGU78n6g
HE8FgopCk4e6DOFv+6XtXZtNbb6wL3TODSXfITGg26RpLgrMXgzueR/bN3k9XpnxKLgdcVNqek8A
TNS/xtJjFjlPmbEx69B9bazxG7VHAdS8xoczF/ahakLBog5Q4eyW5pMlsnfkGXW00iJhviAHe6gG
a3nqOtQf9Er6BYSBU5LxHmpHW+vYHPqI/a7jgXiN1ag5zWsXtumtG2Vo7IRl+e/AVygLB74oWpL8
0Uv0YjVY+Df1ISuu0ogPcbSsRA2RnbUn8uLetbr+zfJ8puZMtx/6qoSfMjrHamSrgMdwtTguBouE
oPqLZRggUMN878xjf3TCpTyIrKjWHXN9agHfeukrH6wpE/rtjOtg7XY9aKdySu/qThfflqmpVlZG
YM0Szyw5azv77Ora9EhEjXZBp1PBAqoR+7dxZqIrNOpbDS7TiG31qmkHmi7fp+BJi13YjfqZpN18
1+QXUI/DZy0klzNjY35J9cjag9IkzwBq1XBd6kP7bvUzP4nQ16M+ubvKGKfNkKNl28TMfT5j4Gjq
oEaYmwSjO1eAAWfEMF2V7RCawTueZ9tdtR91g6dKCHqxDXJPqgqcgqiNfX94xM5A1ZFnfo10mlLE
/KhKWMYtV5U2NedZFS0G1Uv6UccgmqakyX034ATQEQdS8ORa8px5I6s/vdM3lZ42gakKpFyVSmEV
+xdblU/dRyWloJuXpNfQEFJn2WyoXh1VeqWqCNM7h3qsVqXZoIo076NeQ0brgJSu/CdflXPgtuJn
8P0J0/Thi09uwp434sIssxuuO+IQuZXG9NSliAr7WfNPhRTtba+KyFSVk1qY5NddVtTw7Ck2DVV2
LiZNuq1K0WwsYC+q8pSRTrWNp9T8triRPI+qjBUfFW2iitu4yJPH3sRkGDgJ8lAIwdFOqoIY29e4
0gyKZKLlOcRV4TyoElqX/OnL2F7W89wz9VeltvdRdU+qALdcOluLNT2DeUF9zhh+2aFLkyzKpv6Q
+Uv9mMtwlxi0OJkq8jNV7kMkJTBj/ugCpGoIbDoDR7UIBqORI3Ct7MvYICkbkQiz/eB1m6j2Ai4+
faXB/CLImtZ/yRwnWRcIAj6zmgz3nEzxIezN9awal0Wm2jsNN3pE1dYUqsExVKtjq6bHUe1PziTp
MRo9UESqOYo/+iSmfkREzJoDmtxtrwl/eCtVY6V/9FgU9fRbuWq9Jms01tSuZDArySAEzAHPTJuA
15U/sN0GuFrC7IGSXzxLb3n3p2n0IGHl0srIhqDL0vL7SxM1+b6KeaSDiX0VW7auHUuGXV7z3Vcg
cQQlJoKmUTslJtZ0r4Q4ryDMPQRyW6HIOWuhkntylG9Z77zYEMt1yOX4d1/Y6t6VxlKstIVItFJh
zlsFPG8hn5sKgV7HrovPMDOfsnQs3/GZTM/At1486Evg04lQ6YGp1z/Q6nXTNYDWCdJU2HVKLdBT
AQ5s3aZrIDlsg0YvPk1MQNdynKR32/TN7HxG9vKdAZDl7fNh5IPT5tist9rA2gri607OVD27Iq6r
M50zFsqaA5Tayx/WBuylbZPNUXH0NGWiH1NzTZGXXRnRXB7JQ3Jf7NluvuBeilIkIXF+5ca20T6g
vI7DXb5k+VKupm5ckDpGvZ1+BY/XaY92E072xiC5oAwqLcmqQwMIeF1q+rxr/arcDqjCO1bahPCw
PtRZpQd9JJ4nzRz3DsDn1YzelXyDctr6ZP2tsKQek1acUHt4yF+1yg4yDNJPmjtoe2qRx3KJ803s
mC5htb52jxM3Ok0ugm0GwPP1EEfNdcuneVx6cpLjZHwVmT8fW99BNCw0+uByUvECqtzCdy1BnVnt
VZIcsnCLlW0GIRb2ey+3mKg2XrLrEFitiAa6FGyvGJdp0WERUX+QYRge28JMjr0enRwDbbHuGvUp
Dp1+PUdu80VaKAo9hK+7pBmSbYqDdaNFerhpMXBvxlDUE2hvFL99iIHX5mPeS71mRJ6bGPv1UP8u
SEubV3VWJ/jsmOEbXzF2O95zp8vS7d6lcOGRPBL8R8WxwhGfsB/6p4n70NH9hybOtHQfm8Gfd3Eq
VXX/WtRoktrfLWp++8qf4jxdxX95OKoUZOtffZxrfgKlgg1E9+CB/GjxfqK17E+WjvKOdQw6PwWh
+deiBkMZvjT+cwJSlXZPt/5OH/dvXhi1O7dYCOGuwIPzR6OS0JwpIsBk2WclInSLxXVgOtHTL3+U
/8NPxq/4e0uXuoiPa8NmLcW/VCv5S6vYM1asWRERdcnegB0jnPTYHVzuadFv/vpSJAP826WAdnmu
LaBb2dYfLlUV4dSknBQIDRN4ytior0zTCgOjqsnRipIedVirkQZtC54liqa/vvy//TmB22Jj8mmK
WcFh1fj9b4od27NHBwlLWo4PJlNlL+nWf30J9S1+74PhEigsXUgsDr3tH3xZuCFmqYdGg3t9fMDl
/AT7tFpJ6DZIo5pvf30xsAv/fjlFcLMFfn6KEZ0b8dfPzopYvU1+1+0FLeYRd4VRrypfK9AfhMUx
H8SjCMeGEVnU9KRiWlVaYCj3EVQV5BvwjmEMxdY7Mpigp152kCNpLiA6Br9ZTaTT0dl1PthSszHq
EUejH7Tk5RxMzLlvZjruoqHrv5dCkTXaXjef5o6wdW322V3AzrSu40b6aws96Vrq8/TERrs9JVAh
1PrNbYGCg0l6cOw8ek5mF9920VoX4A32jY0r+c5RKQeDIIhBRn10LQfsjgznQ6CNEla9bjdbHJfL
IfOiMyUQ+PGi+C7IVKgS8e4s3gWld7EahVcca336Eg2ClUCROhsNh35QgMFcZ/WCaxvS6aoFBml3
6fgNPAAw7zS+gZOjrRO/ajfCxCoyVqNzPeF+pAJ0wqMZWU8uheQxRafPTNKtCaYZvlmO5j9MSNbX
s5GmCIqa6IHGmJWnl610jOlrlw0HOIyQNWGSh5tUn+IzOxHEFuQGwCodr+wIFT8OAq0nyXicI//Q
e6mciL51/YeGCf069mjXTC9xkYOkqX5V1oxrt3BqW+dRlK72HGdDe1NWBt/HmybzoTJYfIHTkXuc
ftB327Yv+FTVTL9o2jMxGfbGRD2yJfOGW6Ro0tumquYVdZKxGWZpbvGG60+iwkYEOXRaaXFiyheZ
6I0RrdiQnDQK8YckbhY8/LBQQqcQ67hxOvA5CTDbBZHtCd1Se6mXsr0t2u4U+rP10ixe/yCkle0b
LTbOxmQ5+6LkXqDqSrbYlKYdudIvvIPtOQA3ywDataa96BL/ohOyt2M6255pXKpbjCJrk8y2czRV
NQKaOte3LeKzl8qxIzzrDoJ+OLcJRY+QV0k4ImNZYkIgSNELQwvxSti7RkBN/iWVWUy4kv08DWg+
i5ApcD1e6jl7TGlLAgLvtZ0oSjgJzKKDJMZng2JjvNAyGjtTGWPI8GKgUKCugvmFbebDQaNHdnVT
fPhqJKtmDyJPpF9A5c6vnbLg5Dw0pyFKtaueidgOrWhMWgV8AtRsZUYoYuOumw9XT/Th8PE1jZQD
ZfsJlQGI6Vr4QmBrSQ4D9qAoDMeriUKcjB/MQ46yEXXKUFRkBWFdAhQ+uWjYjSg/Awqh8UinZZwm
JgIYYDAoVVWVrqjpS9An8Sspjc++sjNFythEIIO+N9HNunyumpdH9xnZBQFpXzzbyXJkKCJXgzJL
LULr16EyUDWewYJqSc9a19SXlLDBddksX/ElwSaNdZbhXhgNh5BgrY2h6ZcJp1avLFupJuHL+vW4
WzK+LZTp5rE1NJfgqW7U1rWyfrG5sF7Z4kO+VsawbtriYrEebLv2V6WRteWB3VZ3K7XaeuXc9g6J
spkBoEY5qKxncSwZwNv4+q7DD2+apWxqleHlJw6k5WBMPsgV035pla3NVAY32qlqhQXTXDNIIYO6
3MXKDlcMQGnBRSN1zwujvO4K75AP5mNWxOTFhCxIIq89CiAzxM6RsAn5yTtHuO9CZcNb8OO50hSv
Uhf1WyrZNNeCFVRgKwsfR4JzkyhbH/qO/OAoqx9JSxnRuMv4mcQBK6Aa4sq6j2UO3x4PUKAxLvnu
p1r+jF1RfyA3UVwYxjlrK0fHbmDDxH5q58g7lBGRDHVse5MzfS2UTTFThsUO52IGYvfJjm1y4PwE
X2PT5vhdYLWsUhJPN8A3mdcqK2RuJbgiLWWQLDpP2zM3gUjduO+uYUW4vXw+dwaV6cFLPfeBNHBj
R8AwwCdTzCt3mJM9HjYcq8qiKZVZs5okunll4HQSI9vHGmILz0Zegskzp79ad8r4aXByrU1s8+iC
5/zB8iJjZesGI2GtZ7Is8I86ykjao6v9wvI0vsaTvjx3+E3JvcZ5mtaYUOWHHVUZU3tlUSUItQ1y
FKtIsKrvpTKyhsrS6ihzK+/H8TAow6vPctB1rnqjmM18bead/FFX/LOp+Q9FPvIpBTj48yL/kGO9
qZLfr2p+fNHPXY0L7dY1STaw2VYT/cv3+ynGMj5RJThYwNm7KIsN9dPPGp/yn8mU7oFacPl+kCH+
JcZyPhHShoKeLc/H7sf8OzU+bcYfizgYoJZv6wBtYYK6qqn5tYhLnESkudHFx6kh3zcYa/ppO52d
q7pxNeiBkyHWQqb+fZ01TGX70E4weQyePbGFgcm0b40iDFdelTvHhQcQ9tFQ4UzrdR2MtiUKsWMt
MWuXzE/b56YU+O8GsGdEtIc50TwIfoZTTkI2gcTsD8xA4solI7OSDhojNBvE+7XLYTGWXoCyqSDL
5a7VbgaMNnQlxJ0ewUsxkaYObN44d9z3D9Fi7/nRJloQLQVxDfyKdELbtNlCjMI8+SaCkM4vnPNI
r8CZKe86YPhbTJ6YX7Ht6dYa91NyX6fpfME73F+3kVkQgcI+Gt1+pcWr1MMAE5S2HnmBk9Z3uQ2d
h2/f4Kyp5j35Vf7RBHh2ZcTebkpMzua4QoZkl3hEzC5GQdaPZkYekx02W9G75nPuk2yZYMq/N8zJ
wQolKBvn+saukBuXi2XdSjNtD/iGqG4M8zaGDQzuznE32gwqaQKwfmu5Wn5tleOdrY8MDfIci389
ufG7w1BvJ4haXrUuWk2jgCCkLKh3Q2u5/NnjJDp3kryYMQZyGfRykScdMrxZVdekAxXf08Hxt0Mm
ZrhtJJBFrdvd4WR/t8OQ7U6I98fR8N3iwiKo0l6efaEZQcuwfVXn9nEYqYZd9CX3adtZd1QX05VV
u+Nt0unNpc7iN7CN8atdOeShRtMVNeGMm7NNlTgKHj02ostQTcU9ae+Q2LO8u0azHeOcQvwU+tml
zdP+WpsyuUp4Yh+zCQ+E6MwJz2tXrOvJ5lC3+Um1aYzW+hBGD4vnIvfn1QGEPy0reo8SD+xGr2vI
5nGjH2ddfs3577Hui/xCziFIQVLE/Ds3sesLlkeAjW2YhpgBluVaEAqwSutB22GaqnbAu8o73eSO
dh3Zn3irCOwKZoBuQmwNbvtzhQvoZWhdO9lofU9yUArnrebQ5/1lDWJNlOG4Q+KA16SRV47ld0c9
ds7D0DUuGZC8GZuKHYKXTtreKkmKDzruwfWkz/QsodZT7fRPmpZvSR8jwnTWt6F7JciSDnAjfJ5H
md7GFhijPn8yELbhuxJ3RErmG/jL7x1Blgcif55mS+mxze5LQR7ZFvwkfUGRmFeIf3J8eXxS81ct
wmFSGT2qI6k/C+lPKxTy4b4eB+08wgnehLKO1qkuXjgMuxuTreMWgRAFTBbZh7npxJNwtHE14bNe
48/SEb1BbUi1oxvGtvI/vDAvbjbShcqVu415SDsGeMmpL3pEbD1gF3xexB0lAZGBASTpYs1ik+0Q
cqdtNqbTSmRpdwe/N7/Unh3x5uTPPBP/fUCsOl2KKV92ADbNdV3XLZXe5JxFOxzRqo6HdgaQuR6N
bryMon8CcqXttYZgrRFlRskDVhF5pGPA14DurRujNVP0PKNVnMbKvi5a761qKnvjOIv/kFozISsm
2KuYBests9rkxo671xKJ+cGm9wE7Zbw69YDlNm71/ktHq7zTGdpircjNK8RvQFZNm1taj/LVUIh8
QxmS384cu0FMtHWQV21VraBxfFnIKAxYJ4WrQXIPJvM0f/FnciyCgt7pvmmn+1JnE0z1WNwQBSew
NPs5OLjIDo0DcJe429VIDYhZsAc96Ja0OtTZEFbEdfQ5sVylf9en7ve60scVMQUGGSpeLtGNG4ze
NQemAev6AvCrSAoUsqtK2iST1wl4WHT+yxbtT0Eu/AfnCk6kol7FPxhYMxlux6LUY8m7RWveMy2F
k4AORuqbKWZhcYN4piINpZq8fYaAcUHL0jqXiRc24hWalSAbufUObT/YnzsjaY8xcTVkGJDI8NZz
98Mgk0ggV/i8XRGMTu3eNTmOn3VowNCsmHwcmznUtkj3ymgfNsikEiu6iXOZ33sEkKBNG8i1jTOE
y1j/xvil9kS3AcBR7A1EM6/QcxAHFl5LE4SFQ5wiq4VE54oaXc6CofIw1B7PhzUMxNBMCytDjnbq
PAFB2RLmeO6HrrudJ7PR10yekS0sRkkfmeJyZ5c+LfJZD63mtWn15IV3Mil8YyHPnbUUNyHiqu90
95KBWh5ad2ith2eNIf01zrmDazj5t6KwHAxsvo0oAreIxOc25BvgugnyxOFQcNquOqZa8xq+IlAL
H7xcG6SwDp/kMNtYL7v8q5aiHToW0gSV49TJeGHa7DzxHvE39bQo4+JsajAUMeLjDjPi6MDmZnrP
ksQXHEYRLqisHG4nt6EjLOZYu01SB3OsaRXtC3q17BriMm3dwCKe5Hoff7kvm+yr6Jvsrh7L+7zL
Sa1OkIgcMgOeo4H7Fklc1Tc3S2M14aobVe61+ZGBPZu+fq5VMLatIrLZLjdfPEFsdmLBRiREsgCA
ODUEa2PTGG7hH5C2bXUEbwudCO65Jaw3sFQwt3RnMrpdFdftfyR3zyrEG1sFed7pR7a37xLzzYZA
kLSnwr/TjxxwbSISXK35Dzxz5ITjgCSEaVZhkfzkpNa5RIqHvkoXLz+Sxo2B0HGp4sdDYBGI2ogk
Lz/SyRGz4Q/8yCy3DcJ0rcx0T2yymyN6UZUOxXp4Hgg8z5UQDPkjoZ8ecegNs6sV2c39xo5RZAZG
V18M2fXILWwMtR+p6q4KWJ9U1HrnqtT1QgWwZx9Z7MlHLrskRvJzNpt1uemFP7OTTJvlm0MBdQ7R
mK5RuL8JFfXuxoS+V8jI2fOpJHiOeKzA80dC/KjC4tOP3PjE1d2zvwj3CwTLfF/HyAhXZmQvJL5b
s/Xmjm181asweh/HZBJ4Hxn1bNHZm0Li3EfYgyA9LDLz9ikwhjuPgcWwmhgqvA7+YKINt+svkQj7
i+33fkk8kKm/gJSswg1BhJJ7Se8k0Xuu8RWWSJNuyBWKUFtXafg58fvycWaf3GH8jacryaBnxxhG
A6naAg6FHpkd0ii7ZXmJaqN0sWwN6youhtXgaZsRFfOqnHv/Inpfv5auiNaAytxkzebYBI9DbegZ
kbtrHAqLwAZY8gZpxHRYONbRUylmF59nMUJWMjTLmFdGl4BlzaPoGuDqshlN0rjNFKXNIux+vdRW
vpW6Lk+GFm8c2Rbf4tSUaMSl435zCKCJsSGU4JGdvn2MbDd8c0QV4qdm3xfwaS7dqm6FPMfmlKGe
sDII3aHNKjlpI7KBIpLEv9aME8ugVf9Ta3HO0WKN5yps4uc8nPKHxNbjnZ7YGv1BKE9tzXSBG9yB
idgW/irSqRHJPTx6S6F127Jt5N5LfJarpRllnzvPNQDdMLcB5pLYyv2GUXeDKXa5yjSjPo6A+E78
hvnJJLb1PVySflskPSP8uhm2kW+VhyaPkGZly3M9TyOzAtNoXyOrcW+tptG+GdA2/wFV/L/8Sq6j
kPB/3iSvKgqO16+/Syj88TW/9cigYUBK0AazSQUvaKpG+Lce2dD9T/TINIX04h9N8v/2yAaiRYTG
ykpk/LY9+2lYokf2IZt5DiJIVmF/L+75jy2y7tFtEwPou9AwUBsKWvhfW2RVe+mYXLQrrw+b1EcX
wnpIfm4HX5TtMdV5kGEooKuMYbN0sEbtE2nKxbhhXSBsV0F/ZlEzyvVDL7POpcaKkAR7DQSvnuLM
ZjIOuBSLzxTuMi+xk+RkRyMJWVTTGXxtao+Faz3qNiq1JQJJTy0VnzjybQpYBoEurSUynpU2sP4t
jhYhxxKT9ZgnEHwRE+kv4KjCflXxvNfzPQc1NLWNJyJyRNnSy9i/SZJ+M/a+YAqJblgrVhC8VSkp
20WbA/p38pKZHzde/c8C+f/11PigTv7qqUET2LfJe/9f1ff/4gmSxVvy+qsi+MfX/9wic8PrvgNJ
1HPU8/PrJtn9ZJBe4RMq8ceIT8vjMRHcrL4FyREEDI/xzyfII/XJp+bhGVJ7aP6vv6EI/gjJ/HUx
6esK8cLS02Rf7VjqN//1CSL+jspvnvR9NlWrIvqeR9rNNANEgN9SjuWebuQIMn/jh/KzkWlBav2n
1ej/sHdmy3Ub2bb9lRvnHQ4ketyI+7J7bvaNKFEvCJIS0ScSffP1d+SWXZYol3x8zmtVVNnlKlLY
DZC5cq05xwzfz0b1SyBWQ6D5CDV9891DXLmep4IAiCR+Orbg4J65UMoDpkvN2qRmM0w0h0V0qRRz
Hd9yMLtZTw6Fw4J3CC/QpbkYK+AXnAfItMZ5WCdMxB13WCG62hgDZipTvZKEwQ+RCgGFw8g/ZwAX
9X+dKQKddP7QLtU+BWzSGtvZDQ8OVSquidy7qE3yRMCrdxxpDBok9sakkzHb8nEmQrvhbjhMjGxK
2lOOZZ/HzEpRMi8UFLyBQKMTOEm4bhaQxGm32za/QMpyWySy304SW5eB/skLn4RtgDf1n1H6Gdsy
o3fs2WvH89dlHUIuTrZ9VYBULddNn99NRvQAPUE71cvt0KnPSG7MfVr0N3Hrn2dCvixxv8Zqs669
sdh7Cy9j7PAM2FK+lpNj7vOMyns2x1epKx6vby+wVLsrZMlr5bVcbNmluX0dl1n8DeT5n5b137Ss
MRtZv9yNP6Dc/X4d+f0X/rUV6/0WuQdTEZ5WzPV/bsXC+Q3tM5xhYTLHOPWk/2xXmywyAmnFnysI
CXD8C2ma8HVvmyXpH6wgp0iu71YQOuFoUUxQqdipLG5K/Xh/pxOhf5Im1UyWZigXA7J4MKp53pUe
ySNl6dhn+aRDgIY4Vuet68DfmWe4BfQ3b2adh9PUI9hNTf4Hl0JmTiqmO0Kw3Bvosq3mVxYTUuN8
ZY9mPywHsJNIF+4Mf54ksQDhELD9JkzISgWUnRRDVAR6fzaLyLgOS2coj1VDXzPEVSmq4I3G5sy0
e0QaNpHE4ffkap9BjjeyI1VGPaA350O+NyQmxq1yEsvZgkxtsA8hXrGvObpMa2iTVL+xMj1kBxaG
IuTlc3fXlE5JCHCRXpEFlOxr31psAj686EGWFnHuHWEBvKlqUyy98TImZfoQZE5To51NstuJflQ3
NfXZAi9gl1RR/xxSCpMHWmKrTfOGfAE8xeuwGsC2rEPCOSx5zABSuH68WvIRZPE4mkN9bvlLKQV9
02C6SuJ8MM4mNArzJs+NeL43ZtEv5saM8wzqDDwpy99bKd0IUJgmix4T6phuAsVGPtT5dOcV1OOX
ijMl1upVCU+7HP5Tnv+3Cg2wXg4O/H9fn18+t+3za9K3X7vuh0nW77/5+9Lghb+hqESs9kdN/efS
AP6ccZWNDTqgVv8mSftzaaB4tgmC9KkATtaiP2oMR/zGXCzUuOU/KpN/sEKw0rzXPpGRSPaJQGRF
xf9O3RUSgG3kylAcI4u3pEKBYAQVgQ0BvbTvPp2bb4vO/5F9eVPRxGz/33/91ZUsk3LG5BQD8ebd
lQrpSGeZBFeymHPh5P6sAMmtxohW5T+/EtcIbRZbywEr+eOiF3ekSKFLVgfQScQN9+Z1O0Al8url
8R9fSJOomZRzOZNr/XihAXUsSqNFHeY2f8uL/C0y0reMv/9PLuMy1fT5xn/6joCOEuDjTgpkwBhu
oR3Vqxao+zonDPuff3Tcq5zVfC2IFO8DJVk2S6dKeEdDVDYXk4mhI6qs4KKR/xhRHpAhaVl4Ximj
PRD/P352/lAGmoSmDsmIpsfr57s5nh6hwzwivw82v/4EdZX63TbIA8TFKGNBijJaI0L1x4sZmKE5
71ZEVNdtsPHbsjlkAaQHlNXPZgDbLnUa4G5k7/xPPk+I5fBySCP9SafpNVVvUU2qA8TB6r5vanvl
hkb+aGT8t1+/R/2B/fQeOXSwKpAlKPx3hwX8BP2cVuy0Ro8fqSQ9jEhiM7r/9VX+4ik+HW3+uMo7
8SJeG0JneuxQRji551YzPQ7lKI+nc/L/7krv1osR5U3F6JAbpOjnjTdlzwswNfIG/vbxMn9+U/oI
iDQAVAupkP6726OKSjcokbMe4GhUDIgG0Iuw46abRTMNQ7bejQjJmaqR4x7MRoPKCnJvIMbK41Bz
RFqDVZgQ7VHXN5UcX/0kZWqbAafkgCl2vZ+/zYRcnOFvHy6VT3Z9oxYd0hdW9apS/Aih4uXWzGnJ
9+wYB3+qS0jWofUx9y2wB0xLPw/lMG/GcnJBGdK/qGYZ7seM+zn3Jy9et3PPWDYHrbEZcK2dMRqV
2578pW1n+fK+MzLnaDJvea0jVnnRebx2T3CVjNCnMWgHaOJ+kFTb2SnMF9iPeDxbXo9hERuICBhb
FYeZXRXG6jq2lmoDp42R/ADYjBZlXzAfrW1Qa17UqF1tRtM2q7FEGQ2ZoqXJu4P6CJuFyLC13+G/
jHwWlyROiZkguW0tfcZgHR4L0uY4tiHgI6g3a5bqXHC6A9ZChgGACFKrCtP6GCeDez7FIvscI6F4
9EZCX+vWVk816irMh/xBK38UMN9KB8+PFw10aBJfEdtj2wwnMVs56F8Npyke2xFCcGC05a1hpN3n
iI/mPMlqde312Zsp+E57MAkfyyB9w6cR3XcegW0UvLz6lvBMhtOEajQFFGue7bBIbvBHTncZQbln
rOgdXKgy3cMhhzvqetiXoITIYxprZw45Y+lVbKvwOvNi+YYMVVyJKuND7AsEhJYxklZxuu0LfFjH
BanpReLxkeHZ4W2C+lpj3mKwjGyOZDuLtxTjlsXDNbHFUrxvAKEDRi86ppyEhWl4XyoZnVyKflAh
YDgscwlBUCFsmYEcMDB6hP55pmwuDOyrHwNDuihj8/LN8pPqyHuct1gzkaqZ5DaTd4DgkOTNB1tW
3D9uY2pRLod7wOJJMiDwm8rwopmUvQpD4gbQwUy5CxIFDODKiLERg4cOH1u0gEzw6RSskfsiVZnD
YN/ZamAkWowqeeykAWe5D2T2HI4ITkLJc4TIBfx0Gg4FCkkSVEe66p+WZsn3ruo7XJpGg7s2UwR/
bheE0jXlejz2Kw9v5ssSqvaLtfBsYbci6RVaR/uBDDL1RKvePT9Fo5VTxYttemCnnkkbAqQfOcYi
55twqd0/1zFF/hTFcttMrYXWLnuzgiS8iIRnH3khANvict4YOKnHTVIiXovzEJ9uXIR7FDHjqrfZ
+nrS4NdJ0JBVQqTmfTbQQ9gk4HW+SgWyVebesNKRfTBeRP9JtfOwh+XJfC3suRGWMZDH0Unf2ohu
am10EPowRuOX/dr1jb9JWmbVtXXAMfDSJ3PKbNijt4J795yt0L9Neh5KIXlZpiiGy6Eje5ZUA2bt
dG1XFn6vj4FQy7kZTruSxMV1vEwEQpZjjkg4T7OUxknBTc2qSLpqoeaNRPV0bVNU7mqDpz7XCt9h
IHzAbqFGLg2rWzniaofsVq6Vw/u2yuw5bY3gOhgz97mY2gAOIyl4VQxhkvGffZx67qicBZVeCnRx
s8DfPUjevtvC/aX1WofXnezH19Zo0P7F2ODXiZMHt8Jr6pVjFs+uy0LZEEq4BlKqObpTvrKaZt6A
hSWNwbX74Ba2bXMhRmQYq1Ol1Yf4pQln7TdkMrCIWX218UYujU6gOaRtAIQF6/0r8krMwwVm27AF
X+WAdMeKdG2rDrvjaKP8JrHguq11Xc3M7bwge5SVvE563HcCPxRD3lUahSSoenB6TqvumKRPXR6I
ryZQrhXe3QJd5CKuYNAD5nUBqQ5QOFnjqCTAYnTuVRa7u9bJOM1XjbV2beJK6g5S87B41QdcfyFU
90gicyEfzDHaEXF7x8pdmE1zwFgtHwYVI0jzpDxGS1/etj1rjxGzeowhD30+4PAd8Iviy8RKGUOR
gWlpmS+h6Ltzhq3Uo1XPGbwtDq1nDvsMx+C+DGNIkU16bac25twsYxg8Jd1llC0fU9MePwb5HGxw
jaR7ZxEADkhw3cqkLq8V2vObIsdxDsAytZM3FPhg+7r0A8/zYzOY8cFC4bBN4rJed6atrp25tdCU
zFgfPefFcGkJWj6bXh6yGxppUjzWkpUXg234aJaBeEgRmlYYm8cZAY6uLTwHPPLCd4A72x5XuTdh
owsckk9nJBaHEqNKs5cYKiyRKLR6J5vFfLJcZBzyGGhaGXIoEZv5mRxrVAyBQhwoT7YNFPhYOApl
p+UKD4i2dpxsHqq0PrTgFY9jbdMP8Tu6fNorcbS1IrX/pk6NvmlV52+k+NEsGta/0h+ju9oa05Gu
Z5agbk8HOAtjFtrDtLLKaAiOztBXEmF/b/s2tM6w6dFQhI3/1s4IEgiayMuvCmDiCukF0OjAV1jK
57BpqW7IkKzbiXV9Dvx8Ttdd03U3yOZiDCWIlXpUDnG27VTSOBhNez1Lb0X7OYAqx9BkKu7JlZmQ
0Qkk/7q4hkBHg2c4Skzkm1SZL07QH5AKAoydbfwurpHsLALfNiwcwy1dWeNS2NLINp1fIoh2ADfz
nFq0nbJ2JmIiAE1Z9912qqPnHGrz1kcYuLXMKthUfi0+gQWdrnAI42yYYvj70rF6AyCFvVzxuMav
ceGLHoo32MjCn0JKS8M4Syf6fDs/JjAGTRTLN9P4fs1pCR/K6IQFBB/eMNIZZMnk9LrD/tdl709N
f1xrNBIp4RnrwR5y3lXY7bLETt+axaFmA9141jhcdnGP3DJoqBM6SsurGRBgsoIrlu7zsNGRnRYJ
CTba6pUI/+6g9pNdSb8ebZrz6VBw2H1/UIutmGeA19OU4rEnG6PJWVPJInyWRX8HjEzsfv0J6Gr7
h4MMlihcfVxJUI+j5v3xsEaosFtC3wZ4UVOEyYhIECFJKpUyqc4NZ66+dbhep/8bf63+ojEhfir/
9QV9HZPF7Mb+lpP0XZNUNhQ4jpcXLCg1dDFWiYoxkxzUJmvKZ3JWQlr5CfWgG4zkl7PtjNUivH1i
jWKXiMJYRzmhPNVSkzPZsq//+vOw/+r1uXpmi4CZ/vL7Q7ma0soInB4RPT3bYz+05RsEFJ6psYO4
UdLhpNguiArPMISJ7mrQYdCoYtS1EhTaWAueKWUkWBeYGrPFybNNFeGxxdy752RWhxckCTQXuYeR
thtgNaNijdxDHLEq2xMH163jl9E9XWbn2fYczcjjL3uA6P4t/C024GieikczTbPPp11RSvLt1uOS
Eyrz689C/KS75rtyqShN0/Pc0H2fbMYAJ8rYvTCXe6T4QMOA7wWJeT3azqc69REYUjbCY0+snduE
LnLb7vjrl/DTORvjJS5BYuj4SrhN392eeDnQvKUiPYSctwGnxRV8lPHvloGfOhZchUaF5TF1tiCS
vjuS9mlPLhUa+oPnUDx7MQuXVB6eNSvknOHlFXHfGYcHgGTDp1+/Qevnz5gSRaesoRAQOuPixwcQ
LDmkmGJMMGyNRBYWThVeGBDyPsN9IEsFeMB8HRpuqBU2j5jA6zdDuSPEoMElCIZMK0ABZEyRvlX0
gY31SFFOOjnjhJZMOOJn2i81uufuzIhaDq6nV/+fCdbfTLAwBHMP/ft29bqCfvvapa999/0c69uv
/TEPF78x8jY1JZZxsx6I/2uMRa/ax2zBZArPqnZkYBP+s1dNrxz6lQcd6xsG61+9ahMELrHlAU1u
sItBKP7JNMs57TU/bA0+c2jLtL71xc3TnfvdSu1aM/aOKh0OlYwFSU0EASSLJAui6z7NXv4SmICj
FBmaW9mzoedIIlfTNOfHgFzqtdkFDwGJj0ej6PLLCRXUgPJ05RsewB+q7MI0wFpkQwjuzZngVchl
59glNO+YZzDhkLFToQHSyiPRzA+tW4VGZGMmIBoyJ8i3ovanVSy4JjgC4n8Qna5NyB2bLG8/gaoF
rZHikVSVtfbc7MUzlLkpSn48F5AmqsFvztTQfBJBotaLO9irbHEZN0f+ozGad1iWXgYQ+vyu+lRU
KQVxRx+jIhTY96xb7BI43CTvx1NTtzWb+pMnsnDVYVtYcRSG+xhzSJ3QBkO99M+aJjiLZddto5aP
Bn8Xz2lpr5Ysf7NyY1p5Hh9lFTTtxqz5QwvMJ2Co4g+8BT4GrHjwYttN1PBTA5zI9aAcivHIarFE
oCtkdkavqABN4aHOW+N/uEXO1231b3KkY/AeYg9Eq8epaeYjUIWNrrITy21cFbchXpJt0XLJIl5c
NPPsWXIkoorWZruxFSxBc4k/5K0+qvkavFPJt1nW1aG29eEnIsdrRGUZr1D7vUYFjgoOtg9UOt0W
yb9atzhw10mZ8QV3HHMqE8ECLun2IQqi/ILwPSIXjGLZKZLbD2PAp2drgOHo+mfQWR9ONwmpxmyn
Tt1ulM99IGb7toSYS8Zc+DAGYiCXg7+Upns7EFG9jjOSU2AwIYTKEJdWcTkd/ZDUsUHpu6jjZxnU
XKWtwHRZIYDwB9o7XgSqdrG4sfqiVNg+3Svu57cpzOG6WLz0YkxfWMP57hf+iczqaTUIg8i6Lmgx
5lX8TqmtCwLclOWr5dKsmbc2bfPp9H2XaNhJuuC26kbeb5xwy/gh9pGqZlDbe0FxpAX2xkPOXY1M
ahUk3J2Bz62CZz1dc5CZPxQJ/+gF2QtFJN//RNIZxJb0qufj8h3/YV745keSK1Y+R5bjGJTLZQLs
iVyw9pNPobL2fL7hoOdmCngaTx+GxIsI3YofVXn5UlYktUWmXx/xVLhbjAUKE0QbHemCiruyJb/Q
UiMlUUP8q613nKW0OIdjcN2UjcNHir9zO8ZJex60xrTHqisukDmn61PqWe7zUALhukhHnPMUgNxl
kP/X0yjzy8DiQbVNFoJggJEC7aXYmjwnEFzT2yHBz6AfL5zppJ2JXofTFsAmqwAMSQ9njQZCu3FI
VzjGiSn3E2pRbFj6McwDjp/6uzVK3r4RyQuPRhZLCLeAVHW4tkc+m9NdTrbYsqtUA34UItl2Lotw
56EM3owGt/PpBtB3OI/4beoscm/PLGPhwPPtLCGTef01dz1O067hNppyVMwD6ULPSmtN3YS3Spwc
AJ5eQKbm/LjO3PQFJA5fgcjf4pzXx7yNdcXgaS7p864tiY/ebHp54afmdOVO7p7+zYuBwZNwyVFe
RDmnMdAz6ZqZtnGIXZ5TUnLExewn4c73uMlwicsLEle4umT58rMSxCOLg0C+nE4OUe9Fu4IMxh8m
yNBzWtujeYzLrGkwxNdW25yNnp7oSEZGU1qaB7Ny7a0BloLQcMHiNvLVGT7U1qi3bhOQGnu8APNe
dSwmyhmGtVvztgnnS9djL3iKfFUdkPLxF58q+rQ2WSHj+9NDO6TeAKXNeODPTm4AEhDq5jq31pzN
9JiNgLyPSm87tM3nelK7FhIPbZHCxFVvygv6EhxIGQagb+SjmXkCTp81mA9i/7Dk3PSC79WREACc
qWs3RuCyBGp0lV8Y0Y0FKInUQzy7QVS/1T7/c9ln21NQfZyynjiEMu1E07wGpuFupYHNv6r9R6J/
qm1uJDfG2F8Brs0QbATxcU4nDhEGTgCxYQBnbq2csMOVnAyv3yzF8jl3i3JYMVRzcNUF+py8LE0G
RAKCOOotymva0A9unBebFmVJdjnHbX9MR9rUK9uM0PxHsXB6cAk1R5Mq7W4gKBMVtMIGDeSw+dZc
yDusKaeWA71s2g8eQuOjQmJhdFX1pQ2HVyc1aebE9pS/BbVtLIRDGQtqa5b/8dBJjORhmU+hWjVG
ba9Vxlm/zJhTbWK2oo0lgugy5MgGPBiHX3vFsSTwz5Dwt+WhQ55ufJpjZ1gnfTwUF1ES2h1M10Lg
f57zmjjbwbMw0FsyMu4kRIhj4nsP35Vif3EE/ana99ET0fBnQAkwBgHhjxV3ERrW4lRNf/DTed43
S/KW6r6YLYOHvqHUd1HH4gXiTv/1dX86auvrOni5LS8wfdt8NzMkEcOaw071BzGeFjueQTvNv8iR
Adik/nbQ9v5gr6/mA1q1ONlzAnx3tWWMDQfDSX8oZm4QXQmEmIC2MUjDb+/rP4eAvzkEEABgcu/8
+1PAJUWZ/rdS6fengN9/7/djQBD8hoyKzhOHQC0M8f48BoQEZJyUKloq+3v9r/sVf+hfzd84G5CK
FuLZt5CR/yMirhe8vz+Zp6JIp4OA+JXgC/fdc5GiEHdzINjaUblcArhcdobV4jtdSsoZt0vMQ1e7
TIEs0ekeIw+s5nFa8oIVb/6AtYjpBiYaCsEq93AchmKuSPqLSIJvUqoCFNrqaVF5s1jwUMEQnkep
P/db2SrSSEW3XIY+4lc914tWc+JMOSQ0OXz1swCteJ0SENCwqxDBCqf9rjYwGTVZNLETjkyP9Z6t
MNUQPeqQ+e1OzOc8yW7Gy3Tpyo5SPdso83Y0ptjxGTSdzf2MvNRLHAPRQDGTCtXcC/rxOGqw7xFp
ZqC7/zLEJGDvxtA3rEftyU23ZR9PbKhMbd2nxAxpqK/CEcvPedXZOR2akRHheFNbfk/wYRyMMZQb
IwmI+Z5FfDcCr9mZRV7WziolIy7YYS/v2DkT03bPhKN/MhZJ6H+amlzJvVdreZ2Rp+4K6nVD9o2A
RbcR32DZ+FVO7OzSo2Dz6KfFL6UGaQ4aqVmd6JrtibQpAGV9WvqpM7ZSozhHWYO095ZNxz/porx5
dbN6uPKDDIpnroGehUZ7LsD8NqPGfTacFTT+k5QrEMEtBOGA08mJETpoXGhTjrvaqdVNneBRdTtN
Fe3gU2jeUXQLsnv6kGv8qJkAIvULiTXeJUmoS3P3qyZw3AUaXVqHU72RoUFkuRQpYJ/QfspcTclJ
ElqFPpwSHNrdERvAgYlQcZdoTOoAA5mKF8rxmmHA3hDgVBHqnU3h/ODLBtKqEYbti1sRGl/mib+Z
NJI113BWc+zKc98sUCQrdIsEpRcfKo1zrQ2REDBYha8eNRns8Qjw66ARsPEgwAtNCpU2kY0LMX6Z
MI7yRI6dNUS20TjZsUYEZVvFQ2ZAuPW8GOqsBX82peX26GkkLVAqZxcVkaNzv9n8NboWM+/XKGqD
50VjbUNsq/MKIGD33CztNlvS5iASQLg5RNzhhMbVkFx7WGjqw9yAuKshulUITjeqfPE0WX1wJXwJ
bdcau7Mwy4szWknhutdQ3lbjee0RUG9ul/b5qOG9hcb4lhroS/NdAJVSGXaxJHviGy32k0YAI4ou
Dr2U6irXgGB1YgVHGhucNvZyQyDXcFFqqHCZar5wpEANz1kH2Q8eD8uKPaWXAcqA2xCUsc5c4bEv
poZUFxWk6VF6sX3dB0ix8f2nH6dWk47tGfwsxt70skvy+qFnKHCfajiynTMUNiaAyZVGJzeD1513
Lgem7dTD1zZPlGWhgcuuRi8rxvX7bjEx2GegUIjTdN/cgeEjvbn5I8BUAM6hcSY10pkA8stCQ56Z
/pugUN1pKyBAW5CgZ9ecdUG5ggLXE9ADLtrW4GhTI6Sx8aFiES1xxan0d1ZiEsU6efWLOuGn6zHd
FQ5DHk86421WuTWtRYDVFCXQvTTEutc4a/zNA0ZwENfgmvqPi8ZeM7IvNzwn8PE1FHs84bFPpOxS
Q7OVxmfztfO0GGO9C/1cfbHxOO+XoIS4PUWmvQVc4wCwAsjtn9jcg8Z0ZxZC3qB1rTcQRxorqYHe
s0Z7h5Z4UFM+XCKauVFDF15ZGgTOcbjYL25Y76YTJ9zUyHBQsuZl2OXhlVGV1u08DfQdRDuHF1Wl
B+WQx4sTg1xoHHnfx8yynJDZTjR201mai/ioqgx2ekAJxochL/u6WzEvYanRyHODVs7Rqh1x78F2
tmgyGXhna29+TU7E9PFET+81SL3VSPUc7AQJFzmppDn+/rqyAFeBYC80jL3GlfcgGhz3sd/5V5am
FRt9rSMWKEU/tOA1rybXXy4HJtzPSiPf2T7HuyKt4MDz9PgXchznL/OJE5/HIOMlqbVHIy4HYMli
uGLAbx+tgiCjIK3rx5G5+A0ozYhGxrDsbbTGsGB79eSRBPkSdNJ/m9Mcb4LXgdAKw/jLmE/ZljIu
BLyldiOTyvN5at0NdrKO8F5eJ6i11qBNwjFoZbbF8KwYtmK5t0abEeuCmLtInPqRKN5uW3HcOgvc
EjiK63Gklo6od5T89Udc2Z63hcBZvthxHOwlZvfLXkTB+RBIBnbT0pwlYUAXPmfqO1vsb5yUSLjo
HBM5TVC2l7mYgXIHbXUkhpOZc2d4m8zJOa8XxAwag+w/BkiYUDmEA4cJx5iCVWuP/a2K2+BiMcL5
q2n3+PJRWrBdo9WKz4uxMx6SxPWemIuw9ORG5cAxMDKpF23FcHWJom1nEvhLULJ9lZrESPUS5VYe
FLPQDZpg75OwmQLrH1NmsqHB3Fgk1ZpWXvBM+Lsi8sR+ZgZYXRpES94HcQzbyZzsC+00YxmcLdT5
iwlSSwJRdttjXdhiv5BkPoBz2IRZbV0y3M/woHJ2aBLJlAw76gc/6IbtBOhkV8NV2Btk9yjtZNkG
HptjkQNWNCpbnc2L2d76buy8dklTdCsAFQu83CG8F26mdrJurZ2ZNOIBWVriAPNXzg2uYYLvrGEK
b4tY+nv0C9V6NImFjhqAF4DlzMvaFJed401Hul7BVqRG/RUJhEVS0zyGh6ir/YNv0Mhpixb0cDS3
xFAX6iafFfTHxLIOk+0SVOIiwhlHuhr7SDT+R2oB62EiuZeRMK7GtwCW+1NZBe6OHtEnty7AvGTh
rW01LX6jyoS2QZ3SMjoeATpkXcbEXDXGGYnZLV0DxyNE0zfq5TVVDVgJ/O/j0YLL71Zsb3MexNya
Trsrs9y9ATCb70TKZt17uHt3dAr9bGPDx8vosTj9lR339QZ506M0m/J6GAeHI/9iOnv2Oxi+DPXQ
ZhnzzkiFf7CqIrj2hT+xK/jpEwWa164NgDmreo4Ovcqidcy8BzKKaEROSgSwLB0wezNWakjQXU2Z
SyZJRfk6tDMH/ny88xpcyyNp3meeOcvrLq9HnhPba7g5Qv8LhW+yZTZjAV9hWQl8i2Iat8NEt8gy
x/vBLOIPJh2MDw6H5h1U6oVkxqiur1XehecLiOtyC/XizPRVzyQSEwQZBMQXMYMbojOmWM2ymWI7
O2ZdGNbQFkXaU2KG9FdqK26/2ggCW5xheTcLTJI2waMgGPLN1IFbc4ukvoXybF86TjNfhTWxQmGe
MmSK6+mYyHHZxhT+nxb80Rl5drGHFKK3IJqkruBdOscy98XnlBHbqkGnQeaYR5ijX3qf6LhbZ7NB
b3wYE3tT9wbJlvby3CTzC2PE20CR4xsmg4chRJAMXack3HRy3Ju2gWIHtcvEEeE8LUQJN5tWNELn
Xc+gfE2mTQ+kjeKGZsz14KT2JdaaJ9E6ECSHjj5GTr8kz4MGb0nBBwO9EeYcGpTAtsHBEOVNo7C2
d/Qadkks52OQDtcJR/VHu5EFHp4JJBB5Z81OYEGkbzctDKB7ewM/qVtVTrn3A4bQZObaT7NhQYIn
NHxNnNA+jFz/evKSHBsZfU3J7fdstP7W8t3ooexa76AQwx1dqzUvNY19M4B9Wi8kt50bAHvPwEoH
u7ntlrVqIxKKHeK6EGzGV9Io2NnzbL4mNazYZEGxTZeu5JygGng6iq7wd6fW/0bDBAm35dr4Ixg5
AQd772siKH4mqSNIz0gM5lhnTD7QaEixcuX2uXfvmLJ+pUEVSLZsM/+brsn7eby+OI4uOMG031DL
v5uPLqlsvHlR6ZmYquZ1yRp5odIiQfsU5ne/fp/Ou5YJl8Jkyn/06Ref2LtLpTVUjwkz0plQVi23
PCNzsZJzXH399XV+Up3oCzk+Lm0BoEV476nFeUXIepP78VmvonmHHFEnDNP2LCRdO+B5eXgxhImZ
8qWXz8pHFMKqEifXRpTow3WU8Op+/ZLe98SQ1FgERAqG3+DkfP/d2b9nWpd0nDLO6kkytSibeW9n
IydoYEEINs04aV7RBfI9kxX5bcb/n/7R3/SPoAXoVKJ/3z86k1/Q9fzgqP79d/7oHTm/YR0Bvq0l
BDycPDu/MwnoKqEjggoFZVuTub/rIGFpQn7DcNn3ARZ8M4P80VHyf0P0Qtwpfp7fSQb/wO3kaAKg
+mGCLHie+NO0uAoVx3v1Rg9BLl2SyTiL7GVipy6QhmYRLWmouJZaJWwLyG3beVm3vTGM6zxmTuQl
TXkJyNuZ1gJPNnOodPiCO7G8XqJJfg5NMk0Rf+bor/itcjOBut+VcpGfSxcPAJoe67pJR68jTq6x
LxdRBAtTgjIut21YePvUC+79Ji/uGm7oa3N4LqsGjgewu8duMJsnRNmDsV6GgqS53FTTc1t05UTs
uzEvEL+Ij9tMxEBOaHHpkW2VV+cvCWQRqK5NSV9sJhh8W1kz3YWp5swVFWF/GYNkY8syo8XZuI0V
ONuiwpK2biilqFODzN7XISEFOncmubAzfwi2QHRSUtgkXZg15UX1qlqlniqSMtDZzea6R7N4jgp2
fA3KQT6h1mSjBLA0n6djXt/OKoufLSo5PNhWhUC9hwXNOMrrLXM9pcF4tbhTdePac0VYUDDVzWou
R3+PyzS/CuxyunUQ7+3UTBJAW50xTOxjEpGoe2XfrDyH/oaV+jeCCSf52Xb5OjHaABFVBjeQMhTh
G1l3z6G9Rd7VtltnnO1DtCjBkmrk8uh2ZHZmDCvP2T9xni6tqI/DUiT5CghwiNbcrf2LwCwtthVj
Lh7tUvX3xIVCd+rFuKz6fBCfUj+PPnUErJ6p0a23kr7Rxbhgfu3I8F5VpMOsx4nEziUW/cdCF7dr
F4b2xRg19TkxqgOhGuFCGuOsM13awkkoImSxZR4os40cw1qucBsOlyD2Gu1EZxOv5wwCVTuRuM4c
CCgynO/2M4lF1Dwj1ZoikMSOb2SAcP7A45LeJSq3P1qk1NHvcLka9jYajcrKdn2dOOfCygCXEfKY
IKjqOH/MldpYiMMO4yyGu5jqgJo+m54MGTdHZqPh17EZ/WbnmWUMGon5UsrEtw7vgFEu47rt4orE
m9j2bhInheI2kJfLkapd8ldHVXaoVQM5RCEGXCEygHUNhPeB7zH/MELZvPGnrL1sxZwc/cYawq0g
l4hICOlsDI/wDSqOrHoI7Nq8RvDF8Nao+f9FFTuXNUV2tU0wRl1lIKrTllYoTznZgSLTOT0x3AM+
nolMAXUMiVjhb5UUcdetpnCYM++urcLJLC6kaU6yA4hldPSiRkqfaMCQcTePgz0fSdrMDvXo3YgA
caty/AWjCecLdtXwfiJVbdi2KE6ekFHNK1FEEJ383gnpaiqrWsuyde/73u2JnUlFt+5Iel0nMjWv
HJB/F51LerpTU923VYvOmgk0rqQBTLjdcyvyvNxFLcJuDTP//+yd13LkRrp1X+W8ADoy4XH5ozxN
0TXJZt8g2A7eJ4AEnv4ssCVNd/9H0uheFzMRoxFZxTJpvr332sWjfkPouYMSdEKtze/BFkDyIOiJ
76eS05LnVs7ZlK1xnIbuyQbrdWfkPhNovVL7LPB9I5fv63ol+pUr269YKX+c7+e7tvbN07AyALlg
xSd/7os7DOrdPYXub6zAdB8BcdlhNKAJF6RgubIFZZuc8VrAKIU6KMAPjtkF5e38JstoD8NKKAxA
FborsxDX70WWAdakKyyUiI78mpVw2Pb2U2Jb9ila+YdyJSFiRupvUuCIwUpJ5JIT7OqVnJjRIop7
kdUarv9zxfUVHRLSYj5/6Xrw3wuvYaTEZfYGZZRBLvaiTx71G7ERdKPvzTAcgTnSHVLsYJDei5Xz
GAF8BEV3405ZdqtAQdoRZgtzvkS0E/tS1A9jysSz1GR+phUmKaZ83JpvhMlBN/7RSyi2nVcAJR7O
lUWZuNdtKvuLzuovqVOK9+RexoNpAbFkQkVgBWsgCLsgTy4YZNopf16zvNAP01+jfNp7F0GAib59
6fJuX4m4MxHLV3wmBVsHCOQ4wpE3N2qul/P8RtzEC83NDFrWXTvPwb21dDkF2qkq7vD8TDdu0H3x
6kRccMmSl0sZtDuSAj45DUfLdZltiZhh2Y/fe6KLt2hHmLVXROiywkJjN57PDGZQSkbZPS450SnD
sSGOBumdgzbLVwL0aAeJE7ojONKupHlsLKLozllhpfaKLXUYLm8t3iZid9M2X+GmhY5ekx7cKXGU
6dZcEagprI97d8WiDisgVVmM1ldkqh746MAkeXZWnCqGcnhZmY6wbPFMzdz7PIE7u/eNgM7PQc97
a16CPVCQ4pvbR9V5mXb9CnClLReWazeAdWWNMa5oyoP12iZle8+dFBL2ioK1PKCwzoqHpeE8+Wy/
MWODusd2kw/3fAgL6ndEcZs5ETLJiptNV/CslOLWs3t7uyJYT+WKpy18K9gaw4qsneRHJr8wuyg0
fChXsK2zIm5VbTMXe+PeshyuDNwRPre0vYqGNRMOGheVg1yxucCMggunn+Zj5af65Cq2SBgP7slA
0Zb/6qz/FRxglSX/6pi8eS3w33XVz+yh7z/120FZwgWRFvNFTsKms3aO/nFSlqb9juseFmdbEEp9
iwD84LWUFL7AEVlFVvhD/9FegV9jXrc9bkucv/+h11KuMYMfDspiBYSZEkkWWwDsEHu9BP9gtQT3
SR/DMOgzvrtgNxLTZzbBKTAnrjSNTGWc+SLT1HztBHEPGv/s8TG3OYKEfVC1zz+8ev/HdV/+cmxf
nw1jW4zQ3Cuwmrq/hCLsam7yIBlGjJqVJEYHtjIcvNqlg37EcsMQxx5evLHhetiVvmo3bfZWDr70
nr0h3VB9CZQSN/yOZNiaRSEfsVb68jC7TvQVLq3U+79+xm/Z/19ev9XswJ2Fi6ygVOjn189OvYT3
dlZnS1NkQX55KR5HADHWXiGD0l8HIjxDO8QJsaDy0C2YC+tQjh13226s1Zd1mZebFGv1tldpPYaK
KoIx9Donh9BdZ8ltPgQXZR9Qn7XeoJ5Y8d5axzUJMsO9Blc4loe//qv+/7fBW/kNvBHY43AIr+OK
Hz4UqOXxZDQwpCsVBU91jIMYUyhVf2GD4fZ20hx2mkgWH/76YdfP2o+vJTNPhgDw1iG8rf+1Pq0f
HhYaTGw3fVydK58IHMmG4Vz1cBn9KHn660f6Zegg1kcK8BVDj2ewgwP+50dqGMsubZfUZ78h7ECA
Fu0qUhS7I24mO9EOBec6MePbyyxnKv/uQ/OL856H54NigvvCKANz69eH9zwrZeJXpue1gOyVQgP6
7KEEFgdnKfsdNIEaAYy3/jAVLepem9feV1UE/YmIno29zOoEnsGszjeZV5WPVteYFr0z8/y1MYiz
CGMpPW4btd0d2TCW4W+mcr8madbnj7/HlJzswBszTvr55RPuAKbdichtDVH5mnaraMRGpuhQpH63
ii+QBfJPsR80V3ppk71b2zrdED32vilvWerNnKCW23U2fkW1xefgUP/3d/kNTCi/fJwYTPAhIu7P
2sq30/r5WbodfahdoqzrDGdAFPhbxT33oBUiwl5BfN50uhV3aJDOECZJgqVDVofe7JpDYTfkfIu2
vIfNzg3cK6b4ecrK+sRUVIWN0zaPtOf424hQ6WaoqV4OU8XYKoyyvjpPjdHftAZVmHFMUCs0logY
DjJneXRcVdybWXxLbSAX+WLw2jPYxPfKLA1r644M2WQ6m6wN5NkXjpZ+dlUkjv8SicG+SFxfcqHU
eD4nkeAYWO94tP92nEIn3AA4MxyKSzLNhb1VD4MwPFSBUnn7qG8H6oNN832byCk/RNQjwXeDzvwJ
v2c3QqxujY9D6QHObnrzlNdVc5JtUHxJx4YegsYq84c0iLQXjq0dX2BIgL/G63CQAKlu2qnU3LO7
di+llni6iQnEm3GKCUuOZhLtyt7qtkMT3FBuG2OilrU6stWY06YiGh76yis+6FIkoCaC5sGxFFBf
WlHMfe+Wy6vvUvSEFI+PGzMtwHetxavZF9O3Pm4aB3OtEpRAx+YY77XKaJ2dpmk3xyOj9Y6hJeKL
VR4r/lXu0TYhdBfIghdmqLWABiJgcR5ayBKiK0a4io2qPHR4MwnozeJuIrzHIKEDgJfxSVJ7S01B
f9CWp6/cfFmK6G6YWlVC7U3xenZfmKOY5vJC+432Skp8MbEyQjHnMlNWFw5qGBpxVrnCy3gRpO1y
GINBRaeyS4lkZWZRPwgPi1A2W3iPBt4DDtqETPGHJ+VKBIwi9kNV5HQpuDn+hQ3inYxusJ4SlT/m
szetHP4iUFduj/+VCW5UyzUIzF64p4Qgi25GvjpEcuBVUhIpIdiW+6pIOwQK7tFkBOiAczdGFFC8
Hs6RqOxN3QPU2iQBwSwaer2CkVbEqYC+hrhcNv7isGJWUPyHTZl0RhGiTMX9bZ8aZbmr49T/Zgwj
BuKtqE11SEmE+meHhqXoorKQwJ1sU+m+XeZjL1jdkl0TJ15JZmFcEBy6vkr3c0FK8yh6MtYbAiIF
Gh6CdoHNoUUo5G01n42mXOQW0COca/4jjJsiEwZOdQw6zxn++JJbb6CwdgOAvsesbln7zKhNeZmA
ckcj8hIzUQfCDk31wGZsgfZazHw/NDyDXa0IKex8qZeAUoG5ma5LH5zHzuCr0kFFlwMXPMcptnGE
HLh6lXk7U68nx1UtmbV8LXIroIaZJ8CdeS6T9gRbzD7GTJKovMgZ3WzpZoi2yxDBIzCmrglus2jK
7I2VtlyryyaDsiqigoKEJorRAHFqNTumJYAqklRO8S4P7ASthn8vXOvSKz4+QH2xt6fGQoAuNT52
1VzPkBr5Hpln/Ncpdcf+SDnD+xlQ+HB2G0xlmKBadQ3jlC0p7gkFG3SzEancR2kiqxeuPFVy0WJO
11xWnCW9RJ2jKSwznVdHRzQc+aQkGDpWmsb13l1gTZSDJGJeWG3eQ6eLdiTr2pdimjhZZHE2PvSO
O31qMNkdR4802s7PsUCGFY0E1t4p6kxDQR7lGSqBZd/1ypHvpTL4NyZ0Q3+j5AyYZYQwkB47bZoT
hVLYAW9SwyO+Jtr1w5llbU+LUp/ghJiJg2xEO/HeJFPFE6t7Ft1LdrDgieAon+6SVbLbEp3T9YkA
eGTeZgAb8nvTx1B80nY2DddKK35BhHPp1snpg+TeXvLQdb2QndRmqZaDyL31j1+f+sT6xPNqSnnG
FchfMbQ0Z4dJXoPmC3LmVzSB0G97V3UeX/mOOdFrzP/HmmqqKrlppQ1gne6mRPB2T8yQr0u8/BTG
iaHVe+ZCOGxIn2Ob5H+D3eYvYgHRgVzPyaoqnyLTCi78MU0JhJOj5nMxx+7rVFk8DVyF872ltGCw
yzE3u6S9IM8efHaLQ18JeJ5B3L6gBtCHkNhJal7U9JgNlxEwsXE7d16LFOnNFoUIvKwbEhzzZ1BZ
zq0eekFeR4A0f57cMu6PZWSU37iQr2sIravJlnsA+cHUnJN+37hl8GzAkaHtrgHrRx673c3dlNyn
teovMYBnztYxOzNm2XNstqPEDJ66DMLoDrsLXxNqu6zgZFOw134tWZARViUfqd20rti7zDF4RTWd
vzs2mam9lN1gutipYKew01qMQ72uzT4CGQneGzPH9IslUJ38ovqKeoRyHcme0ok0x05j51g29sQ8
5NTwtkAYzgN3v9TjqK717BVAPvo29L3+aJd6hHowubw5uZA9Y7Yir+vrCkPUFTAPfPsoa+V4Gc9w
UDa+05fJe04i/RcRVCwjLJ39iOsTWD9+z9HHphjN7UMRtzL9IOvF8ula4QQ2P5J4gPKStFTFU3Zu
5PGFETXTJ1jKxrgpPNJNeBiFvNM99LRDN7R9ioY78CFlSpZZt5oOBEo53KagP4XEEj0fEj8srFVG
zTtyKrxrk18x8uwWr2Tt6PtiRzOg7rZjYfp0g/jgmMPc1gzZ52jG0Il7wm2fSZNC+UBhoeOuS4Mn
Putlf1sxqWaBNZsg2/tl4k6hHl7iuXMM+k0KLJYOzYcTgaxY2df4Lv3xvo36oGNz5xO9a1KLd5OL
w6yvUkvl9ZXXNYnF8EgU7gmYUcDfpTV42rwzGsAbfcSawWlsUNdFEfH8O+ScfZ/4zMcmLQRlK8z5
tzMOfhTIKPGu3y4e/yqOf6M4ckZamcJ/rjg+1INK/mf7mtfqJ9nxtx/8bZoSuO9sQqEkTQO2UvvH
vjCs7ABYbd+yHbq6THfV0H+fpjjvAq4CXLoRF7+Llb/Jjrb5Dm4gDnZkR+kSOf9HIGeuqb9cOfjm
OMAPye5L8quwXX++cgSi58YctcYl0IPxjm5YcFh255xKCsAZlhMQEyiP91bhjge/tpedpAgID53P
dDavp/dz7paXVm8CF2kVxS2pGKn3ybIKYpOkK9Ktkl2u4vu4sY52rvC3Qrba2Hb1NA357WTaKuRE
6LMQEcmXLrP6iKoRNu+1J9DGWR22dmE+qIrQX9OYTEetuDwTa+/f0wGP/8VT9nYeuuILA+Zw9q3H
rM6+QbhhIY6Gu5lBx31G9+ahnRybvSgbyns4y8NF3fgUaXrJiJzSlvlhhEsDPa3SNG64TNljXe6y
bME73UXcvvrB2mR5vbjbmJfz3Ln4V8LJxp84at2UIVw0Cyy0qObjIjqxE41NUtNpnSvR+ceiMO8b
IT100EBel7m8rCKNOKQDXDc+Ucs8oa+ybf1oD2UFWHvA+upXdCa0cT6FNCBu6OjsNrxZ5SXFafne
cwzvoswyNgIoceFge81em7GujrqypLNxes3hqlgeWqdqt9OcPOFNMB+n0nE5C3jjSyVrEyW3DbZi
turo3HSzKVBaKXwMNi3tqeJyrNCiH6rOyvNhl+KoNNggtfQW8LqDsewHt8+4HlR1v2yEw5wNFIrC
g0pZ/HzfkhE6B3Eg1rqMlpsj+cd2OpRE447YevSBqTgu9JRR8Q3ZXwWcVwnFjcQoExX6S28xWIpB
73s5s4NMorTujHwh/6PGAHN0hrx5pibNaoytUWodLwdSiEtH/WxWpDRY4PaCZoIyZY29F2yaEbdG
Rf1UpVyEazNy7gFkTilAsL5OjQwoN+bHjL4blZeYOpGccXt7yzhO+yBKBLA2e8E0dB9w8JrdRzhr
vXgwxtn1450RZAUtGMiWWFP2GGZ8DQs3d2sW+uspZUjY7tngKmorCiGfa7/Rd5NuF25gGRCsvZlK
7oCQdvU2lU4QbQzoMMEunUfjKckdGjlN9q45VG6pcY8K4YcceL84S9wu27o1o3uqzAzilh4X3DBj
JPQUOcDRzkbGmWpTYr6/WcbJHfcFCUgGAG0CfEdyy7gg1ZGQWi8MNlXPglfhD/NDxz6CRm90+jlP
abELnda1PqK/IrnFZXzTJnN747apD5ajQSbnjD0deALiehGEYMu4JTlXYY1PiRLeun1XPZFU0EMI
/Qb7GtbzvuC8LztaTrLoxEAyOkEkMqbQ6ZWXh7HSVPsZxFxCISuPt3zJS2qSLIVGyflpl4he3XM/
q265EcYHj3hIIkfnJsjG+H1UNPqyKRrTIZYQLy//boiVStX8dxsiozN2hz/fEJ/nukyr+Mf41jpu
42d+VxbWDQ97i+ciLayAcRw9v/eCSNo/HHTR/2x4/9kKgeAAFnZxgblwcNiUf98LgThAxlw/7iQE
mYn+o+rMXxxtwkfYkDbVmagcNnTyX3SFaJhkioF0Og/ll7gvaNn69MOr8X9oBetW+uOw+NcHYLv/
cVjcaYugvOYBfOZHic+iHbym4zkNyPt/+euHesuf/fRYCDCOJU2ciAG0y1/zk7OEtecUtrzOnGJe
S0nK30pKAt+koPxjn+nY/wwv3FfiIBq8A1AYC2dOqwthiTYuv0BoX1fAeLBJbXmMGGJxmP1q+AqB
2U/Lq6Gze8O+FG6zEBEI6GKHSw6ECXxlHb2fmTplZupc9KR9brO2Zt5IX3tbQaajEQhHaUcfnjmi
oON7GK1AbYn0koV6aAMzHjuIZ9XooeHWfqko257BN1SDSYtXkz4yKhoui6gdOA0AQJv2EDkLi1wS
G8/W0e5yxuPvTB/xVLshi+p66FdmxxXPAcZuG3gALnH9JsbDJIyUYgiL2rKA5VN972zx3gpc/l01
/ptVA38oX6Q/XzT+X5cu9S++vbcf+WPNoMAAzZHPMaSvNeH5w5phv/Nx5bFurAQX1pQ/zs/WWlaw
GlP9/1j6fvftyXcAZMgtet87fP9REBQs9C9f6sBnTC9XuAwLms0M8ucvddl6fa9zd7qSaVPolsEw
CTmIixBVa8FIYvQ5Gmetp5bhkJvYCsSzwjUsdzlzlf69WdoK+B7TBNiMRZd1oCI2FJO2DYUmbsU9
VAF5rVI8Ds2k7Qrsy8RkHu/WTI/5NNFbWznmCtfvhqLsxz4kbVGp5roqOFmAt0xJTgd+U10RidAX
tUGd+AkM7HxNBSZtIFbbXFSG+wFc1XiYIL3EG6FpDiVOcYWDOT1gpRpk6Di5+R6+61Jt0mQARRbA
2eRbTGXSbrJa7rtFt0BOdQsAs0s+Oq+sKVEewmMfr1NANN2OOSWI025cL+6BFYviUGkAqRqgE4HZ
oE6pH49b7xwECrAfnj0okYaBruTiqjuoLoe5ahQrkbS082NDeGOfLR1nUc+o+MWVTbp1U47ReGM6
UfWisIPdTy6R2ANYAQXpsh9pWmpmU2/6eF7CPi+7LcDI8YPqoEVFC5Xbmy5uscdpCBngxTuHP9RG
xjA/REXWXk0OsazedLudLfNxR0SxleBLMMgR2Gq28ESmHbNgNMc0n5yTG/XeE+EPfWW+jd/Tt1F8
8jaWH/mobw1rHda3jO3NtwG+tc7yOTIy1h8zhWfqbdjvvA3+2R0RAVBUnLBBCjiC7Ey2+k0uMFfl
YFo1hPJNTpjNVVro3mQGuSoOXpSKV/AW8T53+Dbu8yilFBdB8bVcpXym1SXaRa2bB1nRyUeJXPGh
XjWOSIxy2jRGrI4FfmexNTvvhhp3dJFVIUGN9KihSAqEE/EmosQxbvt5jDWDnC640RxGD+2quwyr
AgNEFjGmXnUZOHBrL14ycG1jnn2C92me1Krl0F4UfeTbgMBTZTL4FJUEM/C9qjE/xKo1Odylw2nq
SpKCxYhYFFAS++Db42exKknjqilFb/IS34D0RIzLKjcA3BGg4lWLKt0C8OaqT2FuNw8jvHogq/0i
5dZZtSxusshaPQKXYxfdufXF8glPa7RlLj0/DSks7uhNHDMMgVDWrJrZuKpnc62rc+tkSGrqTV4z
xzU7tmpuMonqRxcgDUHDoILvkMbPqi2Q6QCdFvf5qt3hN2wOI8kEVft8Dr3IBjHM/ffOSVp0qzcJ
sIYTObGygCi7bBo/I1akmhvmUwGikyi+MpiaTy3XmY1O4FqMsCvCKlKfM4b2zO+naePQXnnMiiDY
1Lb5qqf52Sk6h/blONBbShXx+m5bC1tAwUwe/sjg3k6M3RgDh7kDiaP7rsv+O1z6m7O0SVCDjezP
t8Xbr1XVw5J6/cWp89sP/rY5evY7DtgMg11qEdiCVln+d1O7eOeslDxgBxQLrEfBPzZHRkj8I5w6
nKplYFmrwef3zTF4560UQ+RyibSzlh/8A1M72ZOfd0faGtgSLU7oiO6MmPh1Px15i9LqASKI+ejg
S5thxtYp37Niss7mOurcBWYmLThQkCD3k3LprGI80J1sv5Zij9+BzTABfsZAolcAThPCIgYrN2JV
F3wmXxvdTK47X5azFFs7HbQMl9InYUUHJflvSa364ha45w2rl8bOW2DnhyxdEv5ShrJuSLN+6vq5
4xaME1RCE915AFweI9Ow1jyHl+y6QDTZatNtH+IcIOdRtAFhbYl68YpI5labXNYAj2tqHoiVNrhV
GQKwXiTVMfWW9KshZfx5Woz0Gg3Y++DMdTZsiezbV3iVV0K917Ne4zHhSjw4sbmrjcm5Dfy4uORc
nN3QPqauR76GBwmceBOJyAYmrEaw/lOU7zMPMWpdZ+KNpheTsjGAWMUbWitoIgFCy7Ee/Y6XWYIb
4iEIWK+hcbJ4nmsfTbONd2bAK2+ntrwgvVjeKsNy98DkyzuQCDUNS36HCu6TVRvF6kb3zGaT+Uu0
yaeEZTgwCdh2fnlN1WosdrPnTknY5c2CROqIZ4wt6mqo7Q89I/EH2feVf/CZqRVQ5LOYmwnkmkPV
DdaTLnJznw2WfyjpbFsB0VF0bZMx2M6WyDdlTdzGccb+3nPpSYfOHzkXFgS6b7iKqp1dyntvvC2D
otr2k01GPRa39rAyFfratM7S6IcXCbjisaNq9mbsM2cTlC4+UnDZTklLnZew/lqVLi6Coouugiar
7hzBGD9Hqk0n290C7coZtQ/zvmrj6AFMKYq24ZTHSZB8ozAdC3SW3UP3EDcDAbZtpO3pFLs1zWmW
vytt1uBkoLWB4wa3kmCso2NG+I1RWgl8aZo+Sy4i+9q2qeROVCHv+ZCzKWndntijyhDPtLWTvoMB
FRPUFr/0Xc2nbQP85LIWBF0hjrvQMfoPMHidcNGesU9Qq0Jn9nmWtLVs4gH8kaTB6oJN3fiAWwYx
iDwjBtKm4VjoBBee37fbzEjmXSc1IozdJWdrbPnc8LFF8OA6dmhQktdWPIamAugZwb3BQWt2NL5z
hYssTolIH1y7nGP56EckJYhPy4kgoSMXG45TNiVx4nNG04XbbGYj8IcH0+Te9uCwmzk2M6c8kU+S
ps1sJ5wsvXQ74d0RvoqSZ20v3AtRaAviiAFtKWHhpjOPD/ybMk/zObCAQYRFJrtx00VWsh7aasP5
oKmSzU5TvVrDinpht9aZWOzq0NVGN2KUTu3pQeXpwPkkjmkFP+cW7MaXPFfdUm2XMa84cyYOxMK5
cYNlO/amZmUb0jh+KWFVUwSSSNKe5K9LPp5TDb5KwyKOGW+nmj/fn2aIJAVFW/6uBViWx8dZ+fYL
OOxJfYYIBqXkhdcoGEbcNqq+SFVl4eeuolwxRqUZjGpiaGKkFJhKKnrC8sGd0YbJFW1M1ZG5MbEN
7v69v/4391e2yBV69ec79fnr9D/XX3X6+ac+3N9+7I9LrLXeR11nrX5yMYxyS/x98PVWiGtR00Cj
XuD9KAK9XWLZPRnJsEZ6b919v+/T6yUW/cdnA/eESdLtn+zTzq+jL1jWtsTpazuO5LBg/2IJbTO7
gIFVZVedOaTzq13bQOwqG2llJwBcVEFoEaLJ5mNq1X1pnNZvj9Ot7PHqWE9UV2NpIMKAiaTcGAJ7
k87mcbnUWMu/tl3hbVP0rG5pj5WK3bxnKFNMM3V5fbL4uMDHwTQRjgvYM0Uo5pip/Q6bUkaNrUgN
5d2N9TBScAtmuGvmB+ut08ed4AC9FN9LcRfbQKfmQiKoy6U5k1iG7xnMl7436oLqzHUCw/DtXp1Q
dVdzsliniuDzvt/AIQ5wHe/frub061mFeE6/39qr73f4XgAovcQEghayiPZzYvTd3mub+dYxi4pJ
1DxlEmDBbCz0hxGT/1eH/a8c7RZX4b+cIL3/Sqzwp6Hz95/47bsXrF12WHNxfkEp//4t+uO7577j
kkdUhdHxb3zg39FhyLYB/ndkWRtjN8SBP87IpvNupQZzNmbu/BYY/SffPSbMLCc/zoUlX3yb+ZUH
fI7xAI/18yEZLosxtnUtTlNrds+jgUWkL+bPvjaLMxaJdpcY8B91Wef33uRf930zfoCB2z40tfHQ
iq6/GKhhCVsfToJdD8Zpjiw3OoyrE3vAJPk6eF6NjbAWFOP4EXdmiv9inAyeAxnWtlPmUmt0Unqn
RXaYrICoi/qxLzDmYAXNlxqPDM0rzbXfsAPzxRmnBXAPgG9V2jTJ55m9pxxAwC5ppq5rHwu/UuxY
OH0LybVfuziCzShQOy8RECqSwjabC2XHaYGXqsq5qWA+IvazSwljyQuvns0nGzdem1N/IWuH2Fmk
OTWa3uycONA5IiIzlXrZ+2g2sOlxhqZ2cpvUTv2aVZH/JYbB7m0Xs9d9u84pxOhu/B433wN0lqzZ
Kp5Cf6C82Lz0hQWwcXCD5DLKVtzxhLmv349weMfdUmfQDv06A25SNy+azHkZFpWlGL5pfzcJ33mZ
R84qvhUnFK+kD3FRYHAi7XPdmhW0YXN6yurUOmQKBqykdeSI3J0sYVvGyXOqU2w+M5AdwAjXmJ+x
9Q3Dcx8TGBqK/pZgaYIXbwzw08TuZ/rEJ1xW08uSOf3GBMOaa6q7dP5E1qAK50BmF/RCf4pTzKcW
5IUHllcW8sUoDwMvqUEZUuh4Df4oj4O7b1YHCqPvxyV94pb0rS5SdblAUQ9xmJyXpKVFeFAvddlf
lGNdHXOVMuVKra2GYBv2HH+YQtAQ1rUL+MyyDsGqPjVM1LdDZ4D1LMevbkpcr3SX6HYKajfshWZ0
ONCb0FvRNp+H/GCPNiUYC1M77lLMK0e9iSVNOij8yVU0FN21rwDsMrkXJ0KS6b7SixMORpxslr71
P6WDORJOgAnrJ62+0N08E0h1DAwHs80IKf4aWVF94xjqwVEplUMlDkwkdspP0iZdS4zcNWHthlY9
OwYwqmGv2ChPrAvJvuvMYB+XDmSRxAgOozt9rZ0c1FVC8VfE2hFyFU2rTaTTT7Vl15vRweITxx1E
IlGCUmbYFaLZzxtnMdzQESPOI4PcoW/q99KpRNgV+ZNRkOhdKnqx+oZomDKewR4JCFk6u0haJ9iA
sUm/WYPTfRwWDymctHY+2XnYj61rA2AS+VU55gNhuxXUOnSYrSx7Mb7VlOdQ0UMHoQO9w4fi1WXj
Mm/mUhtHMxfDPZHZyXso7ByRVpglGLeoS88NOZe9VaPuRl7k9WjWQ/YeWzOBPSGX+JBmtXlRDXHH
ZM1SPBofrHyBGqg+DwWcUxGN42025RC4Rj4WMUVYMvTBnX9pGxbVHYnB+WJQaXVkMgph54C1ONWQ
71yhcfhKhw65flLfJINlesOmqNm7ehiSb8jGAd81ksZoyAJu4NnEePYCxWQaMTPYybKXYykukyoo
D1PqN5ukNcyDMBG723w6eaRmD9SFsUpoSLi1iI2dYzFYtpol5u7eWrsoWIoDd7s0NP3lg8am/+Sl
DaC3zHjlK/VsLikgWqxwu7JVF8po7XMmwKB1BQ7Eyki/QKPrtqnZpE9llxXr+NpJr03MD0wlhgUW
iizlbVtGj21h5j7kKiu4auyivpABRm3PGq8YkTf3CJXGA7El79UsnRSvTdDCllz510MMNymkuBfs
dF1pbMYzMLEIgqGKIPOSD1ZnPKP1jt9T7WtDwG1dv7W5Hbl35TLiiW1hsxn4GDGXjrcwrzDUzf1x
kiLBaqZI1rf+4mOjdqu7yZpfoE47R3ssg8+dCX9Jr47dPrfGo+WrD+6c0ZAusHkQDz3ZhaT2b6C1
PVSyUd8irrK7zFDGJXflZO+Pg9xWYgl2VDcz1o2xxke2ZD3w53M6+fnNYojxek4ZrVbzwMGx0mao
e4bbo2cOO2Wb8SEJYOCLyfQ3QZYNIZSNA/GfjjVYXQcDq9ZCpCMk/sQnUenqpGBahu7UOfCrp/uB
NroQvnW+A0iDQjHUwbHV+mDMbXDqYFZuamY7RJGD8vPc1ONOkDPfQJ82tjCVuBaXNV5Xzuz9+yDN
gq1F6nSLRykgDNWemOvgMzSab7r1HsvUq3dLMA170TdgnOdg2Rj26pysdLIfBrjIRt5+GfPlulDR
cCk1FsZlctpNQTHiDTK1uOJyWe8qMYNwSpWg5tlxjwZCOlbHNaxeVenGB3McGmRpiPlnRWiWOetd
635cFmiIle/JXZKrj3QB5pdOE3H3n/FWRdY0hw3mjys+A/2hT+1kM+X5t8GF86yb5WPc8FtzGplA
Uc2g/XDkRwyAMpZ+eqs+UUk9UXemulto2tEmGWV/nmx/ZHNn3uaK+KWWzrcmaL/CWij2hcOBYdT2
c9kNyabM+/ap8PlVS2d3YQNo81s32OaGfEO+xWuMn6qfktvaKbK7wKybk/DN5WrMFS+Dl38cyghf
/si3i1VqfKaliw1DWSvikEqsGJ9Jpn3WdTctPpmVMqm/opxnsEt3n40eCC/uNPs+W8orU5prPwjs
KLLyn/okgh/JeDScAp7DlOSECJn2PfXCXG5zq695QReGkDQ2DrriBWt4+iOy8Qtf+1xdqwkwcus5
/CxhrIduiE5uobHZFkF8NyDG3DpIHS9e5j44rjshucdn26z7ozX4scXYPvtf9s5kR3Iky7K/0ug9
E5xJWfRGlTrarDb7hjB3c+dMCoWTkF/fhxZZgJdnV2Q3eluLBCIjwkNVOYg8ee/ec+XO62IudJql
7jP0bU4yng9tog/hpce+TSc0SLjTI9HcS4skCPC3sLZJY396AFy9aOY+b2wCw+9Ga+mPJi2gI76D
8BvBeOb7YOofuYz7u8V0jHw3jul4zFHg3nmVP+4sjDg1K6tEp+eR3iggGqSb2PN4Iszq0obCu0wI
ZE1S3EaDEsNmcoGPuvzVKQyg64uacE8x/WEHC5R/kNLyeGVqv4e12YmFSZDNNj8nziNJc8MWydc1
s9r8rSNe+HudANGf0niJ8ibF65E4n6UPf6D2M/uHleRGRaikjxrJoNULxAKaF6O2lHaq9mb9wwTG
GYEe7B4XfD2nmMXzhg4XKMXav1/8+grGZx9EI9uBPlrGgiF79MfgM04CfCJ2F9yJ3stePalcbGKZ
F8FoLXceCrOtbAC+RarF4QG2trkoxyVZfeZS3EKsD2EHxDgnCWkckmhRYV+hCuzmO4zO2BHAJu7j
YOqhYtF4lnwvxpm+ccjhu1SHNiizV1az4pUtbngr0fQ+IkOIj2YeZCfTY5I4xK1/buvRINHd6Bir
kvSD49/O8pl8O5xUYknVGVQ3L0SKtx+RcSlAP9L6SisN35LBscRBRHMWeZZ66Bfdv5rhMnx6chqP
cAhpHuZ5f0eimHpuHE+BnO0apqYOzcSi8uiVUV0tL0L1VYMT3usmQPOssFvOSYOIyKx0fNrlch53
Wc77cIWqFRsNbT+EcnG4+G9EamY0y0LNzhrCl+BFVBq5n/LRKbqkXN36WPDfsVLQ4W+C4bFcagyn
XVobN4gys3eicOu9isPKjapFl6dhIKgAukYSbsDEQbjvqql6Jd0Vei7/6lFXLK+qEo+4yWqKsHb4
Xld1Q280yPd+vyRXqqYkLetxVSxWY/UEKjbdOGZgHwALFMQBdQwzAUOQiNGWjEEXkP+ekt5+Qu32
APxeqchbEF/mI9pEQguGa9A6A2yEHLJioJN7WzrxfAmDXDV3OknRtIlEm0x8yanwyUT9rGQq5i7c
DH91QCg3s7UhUuBNcB/hl301S4YZJY7qaBSnFfSZr9ZKqV0CIzs6DuUiawWXIGUd1WEJnbjznWOf
+t6rjU4HXv6UyOBIP15a35kKxZFpQHS4hshBLiePsMp3dphMEUr/kUwA9IGsPr1qrkdYMceBpu1F
tz1nAbgcQEz9NBr72Ti3k5InxTMZ4UrKriWxDNvYHoJflWrcH2ZdoPNTGC3zg67kU1eIOHtHQYHb
yhXTTc/7iBJ/WbyImITwJ4rI5OgPFSU4AQYGAGsVvNCdNUETsDrvGI4U+87ulg+TwvqKYESPuNry
lvmueWj4z54Xu+2B8GbyLdVudcGn451BoU1bJBaSBFOL1qtFHAghoh0wOjOmOsDac4DWam2Vyptb
122xOfEdn+GRVrteE9SzAGPZJex1FOftvNO2AtxZBidD1mPUcHC/oFEVe1WY9ofnaiCYhQLqUbAy
lSiMNwHTmwORuiPRnF547WQViYZktk3fQeuPh9J27xydik9ybe9GvslG9aa9lbY9H1urbCmlhuS6
4EirkUu6047npt1Lob3dF1G85qEERpJn6W6Kq3QngPJwGjGKb2inscWLoDoaWexExsROUk9+jZGm
7IE3msa8dXOsSk3sVohJA+Oud5b5IknXGrBU3OgCgouX1BgAsVaXhEKk6U8pffcmjrOMhbZNjjEx
l27RsfDDgNzOACi2i8JuoRB6s+lM80Pam+J21LCfELH4x8LPvJ1dmiyYXUNn27TuQ4BMG6BHutkC
S/nA1AZLCF5gQWHXhreF0SqygUxCjEA/b5hdO++JWJXUU4cQpsrS6t2Q3XvrIBtNx/Dgetoyia4e
P03NxoqjdjnNK1zG4uCZbUYP0KGuadPPTFA2TM/8yF9gbQkn3Y3cLaKK9JsMOUQkhOgs7Wedl29d
jqqdeGSz2WHNK5qNdpwdE1Z7U2IxPedZhx+60xhFEugX1MyWuV0p3eWOjuoWdK9urxuopjwtXXCw
8FhtbeVm12WSFPf0H0wzGlw9hEgJzPG266m3c5J/ImAb7U6HnTyJti3J1B2XY5KH5s+p5ogGInQ8
0r4cyFpp7Qc0I3QEpAKOqvszVpd8Y4ZFANp7iNJ0lihs/ZYN2CjOdlCND0uRJvska79zXqMUg9BK
puSSV6d6kGOxTcZufmXESs7JON04WK5eKKWegKO220D1wVXqO9O21QuFY5Oe4mlpO8BMhorqcfgm
rPZmwlMH5cR+QWGE8Xt0XcxSivw9zwlfU804y2lVHQkzJJKIYL+nZY019kjnu6rn9DozkPFIvEhz
lz4q3/rlsJLup5nqqE7wO6aN/e6Qcnhyxtr9hFKsYO8pJ5JG9aLJSf0lZYVKPalD+GZ0PSi+tYQy
v/jVJZx7rAVNkltRL0MizEnNxgE3kmO1EfN0aS1raTZlGMe0nfpp2nsdDGqK/8rijEOiDFhLQehG
hYpROl4DFHqMgwFFVNobvAnVzjcLdbbRLk9LlmiOOnHErZLBDXYweTei58HHypCIeKQiA6xvLwSi
j2FpdbvBTCUYJD888Rf8o6IOf9mJfXHzhsUjzNKzkGZxnj02V4BWP8DJDu0B7Fmy0/7gkmWEP9Ar
9XnBqMmrbr0otqRtufKGBnvtBco62c5iwEVs+eP6TlDlITw/2B6VMDZElgRfq3E65g3RH2NLmPly
1jzw25J4VFDwxk0sOmqdkgEo6rYz5PJ+PzlFsMMaWp6lR/uvxVyCtARfH5Upsepue62S8UHkeMQq
jLVDPHs7oeuH1pV1RGOG6BOYDQi6+vTA2YUG4lIZd3hEXnEJACKKDRlNCto1keX1ITVlssuayjrq
nMOZ8obuxHzBpHPRk21UeJ9yisXDYGDmw5SabdNm/lYkFp2zfnb22AqyDf7m77E3Wo8krRegMOZJ
bfOhmX56XTA+svbh6fKZdAQAFs6qpRllYmqxYsO9KVVo0GfJMrQEZlEchV/f4MbGPLY4LiiPbBLD
LkisCte2mRbnlv3REkuzL7JZfnRW07x7WH8qBoXL8gP3C/I1ay6Mj8av1B2IfeOYs+GpjRME+hgW
5GAGzKGJdyNDkkghHO2Gm+ycap6/U2fxaiUSskFuhXfN5MQ3S58OP4zM/5Uoht4QYw1wzLShHxaN
M8XLCELaysycnkPtDfe2nbrLrdJhIzdTUDUHuqCrE7x3ZLQseARX5UaARznTkbThjG4zxBT7TOLa
cc3YuLUy5SFDYDM4ZvH4NCfeMxWC99jGSbNP2rk/8h7MO191Foer8GUC7byRaW0/IgWErJw6d6HV
xR+Vro1tXsUhI23bzqKSQ7pxNdkUNdcleshNC3rzihqi1/vEB7ilUDMOZ7dm/dn4PVqNQxKT0UCT
qIQkQC+MmqZiAF5zuKG8mxrGU+gH1IuSbnuF5QYjIkI2YW6AD4gDJMAYvVhuvfsNs+LbKfPMp5H/
AD7odlheh5U5zmsM8d2hQZ2SNz13N84gh+uAp6fdmnLqD1NbZ9eLhFMWsWGtWXdDQsXEZHyDNZbJ
terXSohV5r2Cu/6NATu29mLI+6MMU6L4DA1MrwtdwrESoyRgKnT0ozdIwplrs5A+8AQz5E4Y4oXY
seST2Pc8iWqSqHVET22+zMWoC4ggVbZbWg3FJeg4eGubLZoStJLR6Mhf6AHqHSOChxXLvlkYu58l
8r/Ik8MEry9uH5AY2q/g+mow0+6qP1Cedd+1DZo8jPfhpfMU+ylrWXNfLsb4So7OcHZQnw2bahHh
jZqN/rWQhnlrVtN8sCX+ZA6vnfPQQZW9CKi+1UYhergyjNT+jkm+OPddOKIEcGiGanvgLW1qltVN
5YW1Tc2YplHmYTzaBpPLjjVMdAU3uOST/JYOf89+IpRTXuWWPXuoWCaPO13lu7hXSR7portfEtLI
iQdZg1RoQz2ZS5Ccc5elEhPN/KvE7/weWx2F2uL3xDLQYLpNBaK9TZJn7esAsWs/Gey6SeOymfFI
RRx2sp2ZdPlBGlNobmiNXinUjqdxIpoMFW9xLS0UX1T2lnndMH587vOaAA9fZ1WUGsCMfeXGLCe9
8SCLVt568xQeq9RKdhAF5GHqTHfrSFASCHym/iZEWvVG99ZgE5vkk0l9d62adtoPPdU/7cyALo2R
XohiH8EMYXjWzDK2ieyqm6EXP4zRskBUV/HRT70+Atdp3YiRV8PJ7XSXtc6pSa3wvib/4DSRJX32
jWCZNn5cRi6Kfh4aQGX0m9W5g7BwY6iguIYq9L0OtbUbMdHu83D+SGAGbEnx4GQQ5rQVrZjY6lbN
L0bmxPtAWWATbASUhAiHh3SU3XbEhXYquoaeTVPU0G0Ees7U0eSAkZSMs6yhljUX9Z6RCbHlqLAc
Z4Xin42sG+7DoKEPbImyjFBFj+VFe+hT5pTNJodoAcwb/ca1EWCI8xjf0GPFiDc36d4qQlTJwOi8
YuHvm/FD5+j5boKMyRC5eBGd/eYkLNaoLnaZ6ywrsuRDgFvekCOfRRNalqgziFOrA6PZ2wTVHie3
QoKUX5ZQclRg9L4Vg7kgKlnunDQjPS1vX4Ge5PdosY6xYR8prPrDuLjjN0MzBrEd483BGrM3Fypk
3RrZATEQ1NNw+KhE3j5MQ/swNHY5bwgWZ2u31oNgWhp3oSOI2zDt9NTWpn1N3tgnpofhhvghhQma
RIuMMRiNHuG+9RMsmQSU4yhRPquyff1v3cj/pW7ER43597qR90YVv0+uUY2sf+g/1J3WP9Aq2syY
XeRbSDwZg/9zch2g0/QRVfp4qUJ6LD4z49/9Umg5gLQFgJr81WT1T9WIazLUxtgkLIfBpMAM+P8y
uebTfx9b40JmWB1AdvNMEsr9L+3nb+wra/Tb0TST5jSG5C1tizrx7hw1ydulnMLot0tz/5dx6X9Q
Ld83GZaA//U/VxfFb3amr8+CG/c1b3etL7jc79apsQMQxWCoPgXOBFJjnK1bdILiZeYKXJMcJP5S
O/2Xyet/gJjWz1un/igDIPBjOftDEKMMTGycAfm8ysLnMDEwjOkpw/jqtetQZsaEUzg6tJ4mepNP
f/9j//CJrR9OjIIPco27h8Fl/XK/XdjWMDkMY5k8LarvP7GMIJgprTG8nq1FXyD0CrgY5r/7yf+H
S+xxteB7Ifz9V6p5j1FLTWFAplJl6fuiTPvPEeAXy2Km9H1iMp3/+5/5Lx/okwmHKIpPFIR1ees/
/+1nwrnR+M6UOKZG3FwFIRFPc9qLXRU6xjcnHv33v/+8P1F9iJE90/HXgHSUzcim/xAjz51FNG+s
xyNeB5QFAwYN+25ZWth14eTSTJiHzLoNy9plUFhYF8KO6hcQTAGaTbBJVGJBF1z62bZXH4uH7IDM
p+7aAvv5Ntvhv3kKvOBfnoPAQxvCu+9yN3nZ//i+NcEISV71A+JpJ3GfjApjy1WXlGa7T5o1L6pl
nnVGfDyXSERXwAzv4HwxEK8ebZN8rXOGnulEgANYFqdjr0r9kmepi+3mqlpC61bTPUnPo2lzXv2C
1VQ2AqotiLfFwuPRrSGcKgNZM5Phu19Rq7fs9IbaDYR5XElj1her9/V9TBOEyRV0QO97SGE5R6i9
9AgSp2UqqlAv3vusEn6UhWMh1taG8ZqX+EEurbIVj1ycYxenRGWOtx6IU8v6yVPKIQfNZJZrwlnE
6D7oep6gHaeQlMg2mjajcNEkfy0E8MR4T0Go6ntj6vW9KFoaDTpu5TvgVZL0lOmcfAZIIGTGUb6H
lTPem10HopVhMssXyUcCxbjyPkJl6gtoOzg/2IkkLYZeXwzyzZ5oHYUR+CGYQQLKx6meheaY0NPi
8VGXdlxZ5K+Dq/ilJF3RMyyZCW7hocQvdl5A6RjCyfsoB65juIxcN+VaT4PgpsEgES9Tu3gfPlie
S5bg/m4dGiV7AvN6Jp0acA4D/1hf/npWU5DVwzZ1smm4yQqNei5fVbCux4+1Z0qpQzeNQIQMNQPp
FXiAqlPRGi1nDx8t1NcoNX1Nx0m8UJ/Qae8LWta7anZ5Tsbadz+aLpTvaSJ5+dtKXAtIwyBQqpw4
J2AqOexWaWxdIt+ulDlz+9daGvXBDLSEXFIuKW83khlNz4Tx1EoFGocVfSloxZ6GNAcSM8n1t06u
KDdh0qjj1/V3dU8ZOoB9T4sgiESImnnb1sK8/fp3oFXU2wpPK+vGAgSc3/qQBv0YTQCzYYSvXcF0
fT38vpjkseuA6F9Z3WiSJd5NQ1S0OhQX2vyWYkaNBHDY9CUjqNu+9Tu6yrT+bf0ofXJxICU1OsYz
j6+VganBH4A5ZiHUsvpgJA65MqBKdXC3jMNsDvlEHrsxxxcpa6/kUOmhIa5TJLrX9iJmkqvs6XOc
jRaNUd4t2f1ECMr02nH5U4hFONU6m+iYzUKsDfNcwPqozbON4Y0e17l7YpiQAn2e6dVg/9sLQqta
NC8nDHic/sHi33phAwuZtg0sb30F2Vw/+USdbVPJ1IWBwwzHCXIX6h/rjZFmG8l09jdkeVl3hp/2
lwkKT7Lpybn51ruQuXi+usnZJiLTV2NgjEeMGQm+ZSZoCDUpl0POtZ8Aeaxbn2H3uc5S/1aatUAZ
vrjzNXOSihuucReS355kB6Kz+0+RpRgGO2NIsoiHW5BOyJg+Eu7YCZRcQfzi1B3nOMtwn/s0MbaZ
aj9qK8hv8xJd+LFltrpKvhweOgb2PFJz4XWfqcX/oZc16AvbHM+yHaNOP/pGzC69qOyAiUwirO7F
SzWnKNuCJKxoN44jlkWiBF7WGMtb6Vryfe4KDRCumD40zKiXHC/nVdXYBeGEZv6aKyKIt2L2nFNs
YpHMAsehtyroagsR1xHbaPPke4BUMiyYHT8j2VsOvpQzyDlTvC6dtL5VyjCW05K6Q3hyKrXQSrVk
p/eOslRx9jF2f1+S0fN3qi7OJU6Oa/imyT1RUekJTOVTkKaM0Hv1gZhnXf0z66WryPfJifG71fTY
kBtJNP6ikfa3wcDdvgWnTiigQPBDAEWBtmKcTp4zGGPkTK215b0MrvAdqHAvaru+04Oth/1Cuk+V
hjJqdMdEZ6zSKXJnG0i4wQRs3FQOdGoOPe730nL49yU7lnr2UmHDaQynDIIJKMtmv4QNRAw7KQZC
irrCuCbFZ+DSVeDPl95L3uYgbI6YscO7IHU4r/GTDoElifCc7bh7b3RILSL7dYgCGw7TzchtbTnr
77KyQ2SSumWiblXYzSfIT+GtgfvtRTGurCKDKfKnWeYCE6zH8lb4EMA37cCT0oEOixJtrI/SkNRA
bdLGukV7zVra+kzmN7ngvzPafBvUVeIa1LXjbMtSsA4Scc13CsIZQot0+RtpUfMIaicR134pOdkn
+Bk+SjWq45yOrIOjl3TdAQFBiLukpNEVNnxyzmZSbXEy63vp8PE+lK/yEMzs443igx2SMD6WOWfB
/1oCg3TAUEt+5/roT2aZ3q+6g3ozyMm9RkBoouvxQFqp3ug+a8aqnA0dxRNhL633EZTsjx2kdeBS
XkbTfG4bkGZl7wVUDDNHlMNfX8uqPWh6bZpTScSGwfYVKFb7tlTqOM5QdfuR2rei04ZwoIRaZk+2
T49jmCtX31g+yW5bU4nmfbJbmWLLHfnWWSX5rcwx+MhaZXNwAXVakm+GuNslH6JMkxbhCU2UMQho
Vbn+eSi6vN0SuDs/xkbjvUMbYWGdlZFfT1IhIyrQp3VsGVbyNCHtnlk3S//aXZwQOhv6l8cSFdSZ
1r/xq1etOOBghk3Jd6bK+eLt2Zq2MoOxdVjTit56clTL9pRg9yr2KnDB3SU6W69oS9bkBk4C2/og
Q2RUlWKpeozXO5rnDrdpqFZqYMdtNCxkXpveXnlAkdeBgN6VmDfNF8vAZbMK9ygtH30nM4bH8S8X
TPaXJ6Yk9ACHTCHFshpGaJ9CkywyAydNHlItJwe9emyw8ukLkZveLvuy4MRlldH9Q540rQ6d6sus
E6x+r+LLwVP14xYyzrzjf22kV6dPmS/yhtvfXnBUpadidQRpQ2Rno8clhDuWrWd1DiWrh2he3UTl
MHn8DoQB9eo3MjEeuXMXk4vhPCDnyiJHJcPeMhOIsKtjSa3epWZ1MSWrn6n+sjZRhijG5vT2LNLl
N/3qfoLE4CEQwxFFlxx9Zt+OkPERAm5ZFX7Vqv1llPOd0BiqeK4pDAZMVqKXJtqVeUTWUTEQn6uj
Xk1Z1MbxI8OQeZ+vli3cfdNOu+6da2LnoqtYP3C32ZdXsxc7H52aLwPYKvUK8YQlorwZUN9tHC7V
nbmaxiTZ8+9qNZI1I6HPWycxKSB1eyhXw5k/Ita1LlR+9c5eLWnelzmNwIQs21S2yM16U9OwjMOj
kS8/kWdhqXKRscIj9Rzwp9Vgot6gImAGb7ADE2xC+CYrSAo+k4DngdUQj/fV0NokAjpzK2+6gmHM
pkpZbTJf8UQuI/G4m1iXaXc/F1OebdG3/Luj+Hrq+E9H8RWaFDgejQWLFsSfx35gYLlgx5NHCaeI
on/UTEHVWvj+/XHtX04/IbpUGhWEA5tI7f8EK4Bc6oe86cmarn0WYzTsFrErK6jV1VYDZmQ9unwt
h3//uf9y9OdzESghv+Jkigfgj1MXR/LSyTHDM1Uq/Y/eqNSx6jTc0ClYMQZNVc8X309Zi9txrXL/
/tNXrf8fVxcwO6diXnC+hPXHoXhGlFZOlt8cJ1zeSKlCZT+F66qbf2FZe1R5q1BVcSxZK2/bDVnc
v77Cf3uy/50nG+AfvbL/umN3k9X1T1rP/4n2h/dq/VP/bNmFAjqfQ2PNAyBk/Sejlwj+YTsrpST0
6XZYns+f+o+WnfgH6jjHCzidQZH3gt8QR87/T8uO9gEu898fMBNpBLKEgLxMviDOsT86W05aiKp3
cTLVptGkoAUArBiRtur4mPWWlrvCdRifzs4o1V4buON2PvrAn1qD4mSmk9XINZl46Tl2BYMqJ19e
SRBw3Rfa7k4RTZ0FRt1OnisCpbdZggyJuX9PxGrS3y8TA5991uQeY4vUCG6SiX/IKqWFPBh5WhzR
C9VXAZ22Y6W9h1Ixn2U4Es9XZse5bUNDtCejR7j1s1PEQ3DdLWve7FD601Bt3MoZPvMFSgGJqYAE
cbxsBLmwy9xN0VJ0M3uT6WzTwBnep9ybUs0oqjJuCifzcGTAlJD7gnv7mLCT+lsHAwdaujLOni02
zE0CeHfZKgRu/gmvX/cZMHF59N3BPnUBI2tb559lK+ZdFmTZtjOJSNyMo20fACHBSXSKez8PYsKY
xOzczAHivwisQ3bE3sluqEDf7HrL+CCelfGlSfrmSXUB6Wo1lt8WsR2G6DAdoyUNWm+3uEZ3sczS
uxnFmrTdD4F1GkgybYgREvELPvjgUa7xmYqOVUiLBcwqVbX0yivqZYbyAV2Xt3ECXb12O7eMIQOu
gRwpjHV99kVTXjHn5FoOFSp8mxgaAlTnebrqh34FNibkDgQEx1zaOnHxAMYJS2VhMdbtFRUx0v7j
nE94ZimQCYF14xZg6hzHR8o8+00uAKUZORrLkwDO7cL6m4Ls6BpmWL5kKhzqZ3yAQWAyanJtDURw
jRPoDliSUF2e0mQVCVd56WXWB9mvCrhJgMsAmjUdxM7FHSNdQttitn2Cjnekq1qnbFwuuIf9neCw
gFN7NQFmHsd8t2lpGviCuezA9HHDKBP7f+ehDS6XGAOxDjnJG8FTgYSPLO1TMqgbHNXMTJk6o/G6
dduFitDDz6Kr+EzA8r5Gu/fMUPNBO6iVFB+zT9Bd0lOa3y1zWvZBkMX7eJwfOZl0J7Id0t3it/l1
WxnmScL+2IPZt5F1ku1VdMhCOkDoG0rr7OwOJSNITlRXlETLyQRCxA0q7Wcx299qzMTb1krQHaxa
FMZ1476pg74/08vPT102fVe0t84qc5Or1g9QCC6VucNZeWggLXSuHPaQDrk+6BsyWhzbpDVIOZdW
nhLzm/70lvYtICNkI2LUAn7LUEu4qgBP7YYTZdmcXNceOuIOocMBDPgj/RFyohEQoK324q2rQILx
7fOr3JsNRcHSQ+53nOEnzL45ClOS9AJetmPL4KwIJF2XBCVz07anekJR4IBMCRmvW/FBqAE2pL08
ZcS2N2aHdT2ZLp3ITjUepSg0512Sc/UT+PMww5+7tj2Es77JbUNvBK2CvZJlz8By6Tbkcr34QEA3
AJYIQ6rKn6VrKuRgE+HcZTo8oke6CRnZb0UPYqHtPRbBLLxxZUUtW6FvJ2WS2KvQdh9M6A+7Sqsa
ucY48WzJzqq5H/7B7irUd8xMj6Eqf8Cf5pxJ+/eMwYWQd+XAtY6dnHlznx+H0IHxG2TWQ0Lc8Jh3
DEr5UfC0bnXo5hwsWc2KIQ44I+SdgRvLdi+ZjVi4kX265YapvdRSvAdt+mYa8JhLW/+i2rWOtLKH
7cqy3kCyxp4EOR8XYQb7nGX9oXfIYk4WX5yKPLjEvnpYzbZ7lokQobAxBdsOmcAr6wpClzGI6YQ7
Pe0Zexjhdhf9weRG7c2mHW69xEsvDlLKG6XNy6KMPnLz6r1LCAjOxXA3a0D+LToKnUuCx+ru0iFS
5ArR5RrMfJ87BVlWZJl/YFPBi5+yO7QxGdaWwIfUP5U4uPZ2tcSPKBxv5Jda0OrzZ/K6nz0aV5vS
GD+6RbxxHD3ZA9J9aQ1yX5UoZVN72neTOqHMO0AiAQKfY+chaLpFAax+1B76JE8t3dFE9ybjoOAB
BioaVWk5XnntZN7SyrwMZIbgt3khqnzZ2OWyMxt3JqlB7nxDfEPsytHU9RDmsZZKI7wPOwe7Rc4k
h1tXbeSYcLj1l/BbESfWW+mFfqScgFfNIJfZJk4xQFU9tgVUBrvfe2NrXyk/DzftKLMWDHiTbou5
DA+lHpZTSkpFL/Mz7KHi0JfE4ibCAEg1Gns2M+SZsQjWaYeoyGMe3B+uwf0CWGSEt4Sruw/AtQwE
/Kq9KQe6LEQINjukvel3qX3iIe3hWmeEX9ZT+Wy547GOG2QDCxtrLsTOVv3jOHe3LW2dH+BWj5AY
3ghmKneAmra+ZgK/db0guxpn52QxZ9q7YEXsbeJ5y62Gt4TrgI59NDAAuPIyj9g5w5k33ZA473Ez
SLq2VlEzkuhryWyBlWmsnPo+McYOx5hK/W3Pvobmtz4SZJRHlmURCr9Kc+yE1JMMl/mRGXy29nKf
EV2s2/OURA1pgEbo3U5Iv1/wwdZ3ZiJHTZurxKK6mZd8uNS5EZ5EV6CCG51nV5vyO7gIAwlsVQ+c
4YLJ4bBYWpPaYPCZR05Hpb0bUVpUxnhvpUGGh3XqL51X30+1gcC5MB7WNuRdobNX3BNqP2i/ObeL
/xp2bvkE7vYMxqHfWfy8Nauv/cbyiqrAmuMPTLJqxwlBnRxt2Lu8GdMD6DWU9aGEk4LTawt9/V0k
SYd3KDRuknHCmil6rJ1jF/4C1ZFEEC7IcEud8gN5+fwYTDgUiyF8dwqPUO6wCl4C8DWREfvm1g7S
/KlOMCzqyaSBRZrGxnF0QxNhfYm4YQR1aqfYt+htea/5eonqyCTIP+ngfZ+JdbkIUY+vToehSgzp
bYlAL5pXY2CQS6vahplCugxg191IU5VXSMOR7Q2oGZeuTm4suzz2BZgRvE9yNwyiuWAfahOW23R4
MFonPBJW1b4aizg2NLSfxi4hdIJEiWwrmO9c14xS2yL8wepc7ltieKNBxcMzerkrTJLiIIWaI4Bv
2S5mKHGTZwRf9DjatqnHTGyLPsq+rR0n2za2117nAPE36Kjna5Au4jhhGYuCtP0BHNfaDpohwb2U
yApZIDu9c0ifDTd+P6Xlwa2Tbu+CsGPz6hC4toFwrhIfqVJJLfhiTsqhfxWWCL4Nd3Yeq9Sxvtel
538nnRRj3tInggCHdmNYJQXDwDW3yQ7bLLAQKYDHczAQpZENKFEc+w7rjuvw3oLXiTFil1FF5bFN
w2zEP1vFVjWlVxiKgz1m3eRR0P5Q1g2F1raqxxfCXk8+I4sm9v1DZ7XfhSvaTdVLvRviBFh93XBC
1R4ZLK554M6dvRyct8gIdCobBGXaHb6NvQvyc5EQ+iQ6dIIxCIqIW/bAojmm+FKwGQJlQhdWHp3e
BuOr8vFcm9MuVs5tnubOc+b66lBKP7xiXMlJuE8rot7E47yk+3Js1YU8MfdgWt8HAnH3xFU2OwSE
zxYiLERqdoRak6CiVMoItdomHHMS2f253gVteUTfj4hcET3MsdzaNkYtaTeNEUaKliUFhA55XOjT
W2bE6KW/TWtGDUX+HvuMsamEfNZN3ewCU8C1yaor5ABzhAazijiuEOLaG8CakkCyL5YNORvuRUyV
e/AT50dZD8+NnD1GL8sDvhqTktmb93oiu0bJPpIukx5Hegp1lR73ajHsl3JSHeOqqnrWfUdAE0GN
Wz0b6OIthMsONrg89UBk23nTXBfV8ly1Uu+bjroua+Lss1BWZOn/zd6Z7caNbOn6VfoFWCCDQ5DA
QV/kqEwNlmR5vCHkss15CM7k0/cXlOtsS66Wuzb65gAHBWzYVVtiJhmMWGv9k1zuloSVjvHOZjZX
rq8fvpNWfqXi3rlpIFfi2Fd+pwCGsRa3eytdAJGwaOeRDm8m8p8PS94X7xon1QzNPjoopwz2jkPB
I5RPAo+R5tdZxAYzj1lxCExX3SA9+YL6KNoF2eQd4zGb7tTMQDFoPQvGtKTysYhbgsF5U05zfyNM
HA2htKHzRo8UO+Z8w+jpbFiwkBePhEuJWnwjAzleAfd8reg5csv4hGz3MaqR+UIIu6LVnbkZGQFA
yyn0cW1cDOOYx98NyJwby2vNK6tN6wuVNbcqsS/RZbJFxsrfMnwzD3VNizuIxj7aHfGnFc5idppe
+pbNIZqaZzPz37nAFRs7WR4n2f8Z9tGXqiJc1a/su767llX4rhoWnIqQHHw2DDFseyc/dcnCRNmW
V1AkP/p1hZtZgEUUByQIiV/fIAAEeSfD5Mpx6rt0pEIz2tTcdv2CeBwSoHmThej0o8W47aHh+Jus
mBaOhRT9ouA0UMSt1vFh9v321LCCP89N/M3O8LO0Q3Sfsa2JxaNDgghWRsUn0mqKap8kVnHDsQXM
M1V2TpFXNXIn4gYVcCe6iwFS6hZfyOyYMopuwHcbM4amB6om8E4msweRROPW6t3Y+/lJawtPVNbZ
KZBxeXSCEpRyRnc1mr13aMr+YcYzdKOq4A14dHpbJob13U3a/nKJE+9c2z40hnzOzn0Vzgd3dJoH
B7LejpHYI318ep2VpHyEEc7mIGWAu1V0ZU/khPcYblxjteHsFTYVRxvoaJciFj0M0jEOXSD9XQOz
ILTL8jgQa6PxHxorBaadEAe9Y76BEYBNYjPg3NarU3sPbTZ848F1uJA5dOuiJz9YyEcZ5dwxCtvr
ss/LCwJpTm4zoHsahxurqCgtWkLaiiwgid1Mdjh02EgIYnzya7ekFGqW3Ygx2L4NyLri3Yk8JCSC
zv+gNWRMB2BBAqAfMLDIT9SO0JHKFPCpGA5sV+6eHX3m0bvlPs+SYxrXb2io/Ps+NZwj7TBTF3tK
P0G50CpOx8yuOa45iUY6hpu5DS5LvNg2NfYdOxHilN+TfGsMtCCVJdSlnFtz40V5ctFmjpZI1ekm
61rzsstQvreV/V0t/fUM2wRX9/gjwvgbi919Py1RoaOHLlFzeMBnGR47eY4GdjTQMgD4AsH7ULqd
9DYRWk1cFdeRJ99XPhll1NgwNEj73uB5digt8xiNzDwAp+hnkKQe+gxJl+H3JLUn3belqu8gYFzP
KJkJGCCJKrL3TBrotYQNTcDA0mBEwSfCnJGN3W7NeGJXxj/kIq7yZo/ppkvhMp9H3tRtr8fnWGqx
R7pWs6MI/DLI9Esi3ZPvqNupq6ZT0s5iRxt5yRb9viZQ7OD00552i5VMpNO2g2Sw4W0wsW7pxZG8
dkYpaEfRftinprbu59Q4+SkeQgOaGKWsEn+HeCk/KAeRzAYvVx9jU+uBvfNezBEi32jo9pk30n35
4zZqaAmJkdosC1oOpgI7K0zGc4zBDXah5Zeyq4K7NEIpS0V7JGs8RtVgL++gmd1KYoF2U20J1ILm
oWtdCXG7IUGCYtnYeblEEB7iqVKE8TffUjftIi4z33vEW/JQ54+dhYtI539vhrmm1YXMryn1W1Dn
nUJdYqV1iiJ5+F53YLY5EjS8F+K9csDUwL62mcDLN1/g2colDeCqY2qMZz+sYHatz4R23MKBz4Zt
2zfetK1NYiGKfhBng7q+3kwRVjHjQGM+qJkcjJ6THJES0ldcG/ZlO2nqK565o8KUpLAuG9PdEiZS
UIyBDh6Y5ERnjiwXBrAF/RdrSNVfGdXSHJ1W5MEGOl5zSnIV3vrsaugD8fVFxY35auzDvYUI/mA4
XtEeCr815kNjZChFbCtm3ObRJ8xsH1hnHVInsBTyJO6RC7ANEmbM5lUPw/MLlAKZdVehFRAG9CPf
8n97Zn/8Vt08Ft/a/6N/8Z8UF+xzcfefz//aPv09+lbtHrvHZ3/Zr8zXu/5bM99/a/ucH32iVOr/
5//0P/7H/8j2SWBdCvjx2jT+zziJHstn/NmnH/prGE9UjoVzU/CXsxoT9x/82QAmrInUgDG9q70E
f+bP+n9YjOkFLYC9Tur5FH/xZy3sVl0TIN75i5D71w24fQJxuHf/Lcf0JR9RYN6GPT9xn45vYuXw
EuFSkzHhAtxCQa+dAfhuwKh+umjcITmSN1J6tOjxXFRXaWYZ47tkgpc41XNcN5s2gNInk6EkdhMm
lA0XyU29dfDt5E56GQkFTgYXRdMcCKRtjz/d6R9f5RU6LtRJPrDPrTVhU4JZvECp/LYHZG6W5hIQ
FAogGu2tO0KvmAdp3oxQoPLN6xe0fZ7Vz7gFl3QwWAchwXjLwyfvBSxnJLldG30VYXITXFUd451t
PmA5e0wdh7SRjea2XcAAqj8FsELURJ3FcY8qqx/CgxvFVnUKJUUvgKXkruCiSKCL0ORFosHI/Kt0
THBsO9ZDLogdOTp0N5dpawH5RUkJ9G9lIRwB1SjCI92phxgQUamnl4YHfyiHnbwTFvQ9RhOaNMIJ
h71nHJLxhpczjIAnPA9xO9l/Hk9EbQsyhXpiTg282DWJuLFsFsFo5+5jYxfQlRwDcsvS1RasFkxQ
tzJKZkLhkgDPqJV2SaAq9A0VR+LBspDX/8hubJtUfQK3hrjn0dBuJpH4NKErM5A5wILHuFAxZXzB
obHSmFB/xNO7Rrkx408cc6wHgYlleykqR4qbJRsp0z05e/VHYWP5ee4a9K6SkAz4hUK6wz1qAvFg
2IwXP9DJTfB3RafJHljjQ1Hh3Kw4+3xNgGnIJAKZMbh0zgYegSZlfDqRQjbeTisZF44VzmUhjiIe
LVhZxDsHZWFC/FLpPqZELb7H7wxOzhObcGSQtFOJdxd7Pb8anIiblMwOT8Fzuq79CGoz1BdYmmlD
gioDuMXSgduSGEQV4xzRqYVWsuKxMp0mUjEi5y8+L/qRYDdmo7xNSOccYeZcBsqAKZnQ1enkiWG8
jqNxuTN8qgrY4by88HTxv1EqYXDTon3KNzl2njjCeHKUO8QpOdWJdv90FfNzMU7zg0dpfWO4wUSh
mIZQDha3rx6jlPHyPEfee2OQJDEOdX5r21n0KBA9XVRwr3zmWaV8LKNs+FDbJnGTZGNWGIiZ0+3A
uNbfxunIHcdjOIOaM3mgRC46t/eGp9ruTiQ4UmF5rsMeB9Q72NOgTW/e4JgD6RSrXgZh2H8p21o2
MygzzkUpK1L8OeIoQfFl186IH9Pcg0TXTpF+r6cRLmdhEpnn5TB0q4g10hL2AUu1CqyHWegnnwMq
eBsjHHm22bjAO14kxmrcGV4umZa8lFldkdgK479uP66EWqzzeBGMRXKDExxHvGMG6eXShSeM1H4i
TyoaSJY+pKGYboFZ1UUfL9ju20zmInJyCUbYM3wkaNHibQv2VNTcF+YusHOoI6rLMs5E84DjpGG8
N3q5qKtONEZzO08BnySf8Rh+tyBfCxhFmEV2Hw5pg7+EgdovHOD+LYPDBrHMmi0PZZ97OZkj1Iwg
oHqmlAEXIwcQCgHcF96eWkmYUetCzug86M81ZRsKiX4pCCPgt0woOPNN6VTiIekNvJt9Ate8j1NO
4fsmxUlPwQSzyOhd9RCELEM+QxLGNREBp9OFDKOGREirwfth4/ZR99Um6SX70CSytZABhovbvIHK
UHpUNxHD/73MI3jdIrP4TSbL6dwqyTPv8gapRbfY0wcfG5LsG5afWEZvnBmCzb4wgTffQKXmxd2A
zK1DIaF9faoKesMpFjbhFi6JYdqzJTI/ozsi/TOJfGZpZvDRHXrslhbrrcS0BwJkUfXvdNjrnj4j
3rEwNKsrik92HqCNw3cg2xSwFmGzWTNu4LJwL4x2JHyjclL0UR8i6JRM12rXKzHkruewZJOpTjVS
jvct486tXZifDWJuNx0WXqCZQGtJPE7+hZWJ6EvehvLbFNEAlVZTvukgkfVIOmdy1JqJPkNGn/G9
AdjhkNpVZWvf+yosP1tQUQ6iNKNwi2DZ3ZidbG4hdWdbiZTP1gLv/Dqpo/ydSFtJxdp2h8XoGPAR
HbctGzJ6h2JEE55jSOQ6Q79nIpffsa3Xn4FI4reDk9+OkjDpY6Na56BmBdaUVnSvpO++jVovf8dQ
qY0ODMbLq4ADbJdnajnnRpAdUHzgeqBGiHm5JCIyGezqgUOn/li62I/sUuarB6a21QcUA/rWFkmw
8T0X9wewwemGaai9iZIBKhJecN/x5UDT2js4h8PoZa4iBBhPK51dbLrlvJlmyoFd24jhUrXoiP1c
zUylcrs6yZhstMi17pjQ1UdzinFx5zt+TLOmxoaZMCAY9SFZ3HMh+xvVOeHboAYyM8hGOLhGQL5z
aqBDmGfPuzHiTl2yYROwXJbzid4yOC0wvvdz2zRbBonwc/oZknjZeg8DyO9XE5wVX5pgwfilYRT6
eoXygq5EfSKlzT/48WrLNv+laKcqbD/N6/AMmAkMXmJhaI645W4co2H8YA7VJZbnzcXrV31Bxlqv
6roufnxUuhJRC1XTTxoaJ4QMEI/w+Jgu1p8SJ2FjqDtBjfH6dV5ovdbrQPhCNkO1J0zzRfU1xJXX
twHZ17h96D3VhICE9xx06ilkw/jnF4OBxRCNAtkPXuqfMHNpjYgi8OznUEurKnZOLcqVLa5P/1CD
xPciCMjnvsHzt+C1vShkVUQctTGZ3tn2kJSVDP2OLsLxLZbw1WUrwfpe/2r69/1E79LX08wfjJ4g
Ajmu/4J9YwF6E7WHL/hKOH86gsoYlj8WCa0mxSczt/f1a74gtOlrIvdDOifwlrV/KdbnInI6jJsc
ht6anSyxfgEVDUJOYGwZOAMZjHAekQzEn/EG4vh4/QP8ukhXRVvgmxLJPpqv54uU1BJlYu0PkbdP
motxJCl+ssbq8t+4CozXwENXhnDvxQuYh2Isw6T1zlEXNxcEmUGY1Mzsf34VGko0l14Q8OK9uIrX
2UIxYPfOgWqRmCQy34oJ5drrV/mbZULCp23aOI0yu365TDJVQD/G5vYssOM8Jk3MohjmEU3DHHZo
EGvSoH/T0v26f7Gns4fxtRybP734YmWCaHvMPedMepv30cKO7ryYA6UIVJNgX/ozLE+vXVgir3/V
X3cWJpVQ0WB6aurby6+KJAaDntoVZ5yOAgwt2Sc7TVpdUhjVr1/qb74ii4PgXGpwScsvnq9DCXjC
pQpxnhoQpLmARbpoSQieSezYuoOb9Kp5/aJ/9/08/do7mlLqrubPP+3Qg5mUdhx41jn3VHNRFqhH
c9OPj6gOf/umr+zQ59sLSkqscB0H2ENLgJ9/wyr2G99kPzkvTRv4gEKFS6KmNPP7eliaG4JR43IT
zpTJEN7pKqi12ptBDVN4gE7m0FxUyBUi0X614haZg7/giHDrZ16d/+a2/LrCsZy3ISGyI3kMaF4c
KGXijslskN8hCpsLJWFSf0ong/NySB2WWhpQ1r/+JKxf96EAOS91pR2QM4lT1vO7E+XMS0LOuLPh
G9S6E+yaeoPLV/eVeBSOTK2SYr2nqJkUPrafhkHLIO0kmO5VK1BkqKhHxUaVlBy7Gfj1H7/1OB0h
PNa0Z56dePH0TIUd/uDz1q/azNR008+A//a5xe0GVpICeH/9jvyyNrXUl7eBUQ5LFJXp8xuiklYX
/fNyHpzQeWzNFARkViXLdNIijX9+MeZGOv8AtfgvaxPX1cCMoD6ep2iabnH9Dq7MFuOajWvWdEmv
X+yXR803g8ftWKatT7w1HvOntw4uv1XDV5zPsPBpLKOkY2XxItIlvn4hgTz/+YnusV3q4gGzHo70
l5VRjpXD5KHjoIJooN2b9HA9s/e2y94hVlnayxpjKMJHIse/wl+QzK+8ljaqqFwfg5Wa7uMkY05g
jDRL29Za0KpKBDam4THKYuplH0x4tbTnKqM5HkU033ZlFSCVef2b/LoYXMyM8RvgXEP9+LIUSsqZ
AN6ibc9iwfJ8xBf3EnZAcvznym/B4ycx0XMQNjPS+0Vdj0eT6IYJy8oGP/yTL1K+v6pUsCdTu7p0
yum380N9ev20MToca7CjePUl9RfBkC+3m6WwLdW4ztlTk/PN88Rwxm4leL8ORDzZMtVReFm9A20T
v3nJxMsl4nBlsp88mysLdBOupmT/tBidPOwSZ0zSs0V4RLHszBTvo/Y4e7A3xHacQv+LZ2WZsxtA
HVoys1HCYj0VJdhjzyWAoEjne7PXuqIl0/Ma1UjdWGCNs8DVYh01BVaQx57ffyvxZiT3kVQO9yJA
XoLpfObb1Z2L4vR9o5dXbnAYHGeYHvUZu5VaU0eRTbvjxGgMd1HmfhmDo3CTqAETfawhRXbtmlr/
Bf2quBuZNpB/3hnHyUm822rGSvVYke+1YYpdEtgsITReMZaGNtNKF6g0dpr6ChdmaW1lXi/jrpp1
bHW5JOfRT6ytQ0ZVTzIVcEqAik0lbsfsG9e56tFe0rLinSHoZ0FxZeXWVzydMobiBggfsuhaD0Pn
KItvh3niz9JQS3UCE2ToHTSoSC6eVN+lWvivi5I/is8hIw/zAH7KYaNq3rUYks38nWk5+GIGd4TG
fW6mIENtaUz3NZ738a2N9zO8ikgN3V1rtzwQgRMUohCrqLP7ajE5L2AQWwr9E8pmTCH9q8jzdHBD
bbVfp9bkW4x26i7fCA7rnetGWXoUNeY85slM+EG+OvLykY/7tsbxMdhnInWuSCOgdK/qntlcknXZ
dPBAPLVb5czkCsduBuF+MWNKAXzLb+w9Qs6+LKNdntSU9sbbCfXlAulMy+4CE0a12sS5jf9BCWjf
3VvIwtpdxnKJb+lXq2YLljmiREKUBZAPDz3b9R2K5KUu0Q16gi2c8HFWELJlGgkhx0RiNBNa4yme
MLTnXNVRTE8yer/u2+U45fSwGwGxqiFV2JyahyeBoZ+4LLCSDHBxYyQNZ8NaBzCz1xEOkceoIfYq
5maWJ+35MmQQ4iumbdX0PehIFliV9E8jODfv+TB2PFkPTircxySMyals+3aE+Le+Vh5IMCuUd2aU
qEQfy1UBObqz9UCCJXJhpr3M5kWnYcvGc1lFyvfozOLc5b6KVs/M7bTtv8xJNQ6HKQFBeIJmSI97
DF1bFxKRQ23nV9IhYTPVk9iG8fymTml/Jswfl+16/EkPs8TbmNmVvCL1sl82mZmA9ld+ZraXREXw
mha1AdKQzw431gkHxz6k5CMnd/jZ8kEsk9kJ2Kxo78vFUtPnHv6DAc1Xull271fB1F+7E2iyl6aw
imC8JfM33FpYsqmv4CnPFrK2XTxTG9u8fzi/cR4DA2BBFjOuYK04oDmafdPZ8gOFeYaOD8uvqsa/
CJ4XvIkwJGlsyxbupue8aZnWz4TyWAcmaIvPSCJ1wnNhmhOjNibknZZcL/2Qjk8n/v82Anqd/NlU
bfW9e455rrDdvwDR/4dwUpu641WfoQ+PbUwqe1c9Q0p//NgPpBSc7A9MgXSD4uMPRB/4f5FSSvM/
JBUO2ZKCkuFfiiUKVORxJj/koEzhI/wFkrp/kCNl2fR0TKQoLq1/32QIKxy8aIixpLRix1xzrp6d
nUu1KHL0eoILhhyEpkym/q7BVcNjRK7az6+XQM+rhPViATFBzJ4Cx+PrvmgQI3fSiY8dLGjGo5/W
6fvcDcH7LMGvG/8EwMWIDuMx0PP/f+PShNib2vPH46Y+rxESI7Ogl1jO3cKR9qkMGnCKp45f9p71
YPsadGnNRteIIVmSvyn+nrdj+ptLQTFm+sw/eXAvLy/sJCoDhrR3eaG9nHxD49EmdLP6nFT6clPh
/64df1EX/bgoSwUwHdsr+bI1LusSulwdiDvk7+KhxLThJMiKUQfaRqxGtNTfWZG63urZh9GDdl+9
GsOF3MAfYavgEh1r0i+ni9ZoQCOWBZk8/j/s33h6mtblUIcarluAyzYtJGNsM8nusX/Ta/Bu/FRb
Pn0NT0v+POHSb7wMT/NH32bbjcWd1ePGmPU5MH3ec0T7LedQnszV5aT9KV5fMM+Foj+uGvB6MB3i
wpor8XNR6RkEMU1uwzBdGyHgA01ctizj7wCBim19me5dB+SYpAjChlb58OvXf94urNe3rbWLRlJI
2/riXRlgc2cqm6y7J78a/cJgKAvkPCjr5vVLWc97rB/X0r27z0RM/jJ0C2fZlabZW3eO7sUhNnIk
DgkpQXD4bMqqzHEeB5MaLjIBebd0Y7wsRiopJTK8xF//NH/3xW3TYbe0MD/7ZdUKx6gCZYYm9E7F
S+LIkJIQT0/qs0Q3ta9f7e9eEkmDznvJP9J9OSixasKbDXsQd/gM+DtskSnjVtOdXlswETHjYH/c
4sqgwLM3AZYGN8UQTNj7prBGsAZfqieKQqRcnPbXkrTLiG1fGQRxPFDblHDSkg32mpDVgtjs8980
yS/mUusDlILnZxLlZtODvRg0pHkU9j7xVHdhmOJetTa467qZuqL+1DSFsc39kX1v5gauhhJRsjAU
aOdAXdSrtVOSOUxgkNuBlFrYrjCzgXry+s3+m11Q58Npdgsf9pcRhYEvwOARR3Pn0lXhpaQV1jiQ
1J8sEw8ZfC9+t7L1Cfps74B7xKrmzEXmDh/p5cCu6CKRmtnc3q30grX2DzF3fwwDG1ilN+3ptrE9
atowCSnaCCJlgDeCRL9NIELWG7ucgXYrrKQIMU2O69AgsRk1OHpNrLeo5dTwsNHS3iWDrC5Xy7y1
rheSL7TMNPqv30a+wcuvxTfhOYOGOYLe+6XT2uJngVSQVe4qmvRtAOu32aVQdt6g3Zu7ixJm8LhN
JSn3O+HizrIFXgzjQxBHSGZzfre5ndGtbUUqkIsUnTwMS2R09AFtb21LK8JXnOEhQSGmvQQA1vFo
YNBQRN3OlFUFtTmatXMFxON2x6CNNyPF+4msxxguISE5FbT+urzryy6+9NsivRKFX92gDIAbSPeD
J1QtcuMjTVD2xqrm/E8zawFVqQPwh5/hXvL5hvjr7Fazd+5mEM+k4/w+m4Fb2FoUXd8qM8ZcDG9/
8uUho+AAImP6lkFKo37flzluUXYo5Vsku7G5UWkEWRbUVGGp40YNkkoPx60t7BD/C2QuzMxQJXbZ
xTItHR0rwpjmJPAFMaC1Ww4Cp55hZj2EZ5MJ/1t0WxbpKs4QNXfGSF4iHjNd6RIeIzKEH7h61bcy
KnLUAwEarJ2f4gMWxT3HbsYakSSzRXB18fxTGP5Ee0oDKALwovh02Fo9EsNFmVD67DaUgGzEAzDx
/RN6NcuWxgF2tUHkHsbU0PrTXF7hOJT1nMxWbJHLtZS9Kesz/LF0vvbsSl0ZU+Bbh2iuihhj6GTy
T4iv4hvIy92fPiI/csRwMjmaSdrsoG5EN41wmkODwq9SYJ+jaS4fmeImZ0HIyM6nDvgC8aiC7KOg
FWNHdBCLXX0ugtb9WNmGi71PHX9loUzfoj5Mu80SR+XO7Hk82zjsCASOasS+lhyAxqLCtGGMlxMa
dBIHZ5q77iuwlred3CSqHwzXT7LLofShStMS50HxIIewMgMWQD5XclfIgr5r081Mi6D5Yr3CJDrD
DHoUqK0yB+57vGEiPnvFzkfbWH804sGz+bhZCrV1VnPhHzCGpPhZsNog44cHVBqgJSZqe5vd3nAe
lU9TuydlqIaPiob9HcZbPLEVM8ImnPHOILVvEUa3oEorRQriMIepUyo9TLEkI8em5cl61sJDJefN
2Jom+PUYjCwvpEs8+mxgy0Y7fAetdem2y4xXXOiOqBESE4QKMzV2owKfu9WpchSgCS0+VyevB9Ex
HPYh6RSItJuYvADFG+oTAK9H8bNyV/KJi7Wg1CwvjQNlMCAvszITD8rUOTREPQVXHaMI9NkoT0O0
R0ERIfXr+DfRgnHmZkgofACx+ReLRHN48F1uTiM4qdHOaEy+ia30Bt9rtpjVi+nJ4E5W071wPQ71
BGbG7bpHUsP5V6HLIYrsFBpP5bdftX6/3wbau69te/64ftqCpA5EcMqZbtErUID0bjLfqrUWyQDW
mjcl2SAXUTRYN/0Cijc4VIYzyomHwcLAdJ3y9Qnthp2n4mElM+E8yLRldTebBffeKma+FK8kV8ri
of0KRjjdp/pPT5O8KKX6NLMBF0ONnQe6PKq1X5MKIvUpzQBbthMU9vu1UFgyhWvT6nMiJur7tM15
tNpNdRJ++pUQXMm90O5mldIO3prn6VWhedMSW1hdsYx4dkJ/2rJS0A/Qi1ysjC2mVRThlR7pulZW
fyLHkdN8zgSwSygCqvQVSRwqb65Oqm2YQf6YcFUjxC1lwPrbrgUOqQyMwJa0+/rU/KyuJ3MaMPti
XIeK3yFBDSs30seda8Y4DNmJa3yMGbHnR44dPmCNL8Oy8Y1yTPdQw8MvuREz3SzXV8gKXcaAw9To
MoiTp8O97c53RvwUg5ZnVIc+xR1/DUilbPal47K3VbpVyWI4mtZsURjoKbbHk76BEiRPfJ3q0h4M
756EK0LZjDjn0xLGp7FvTlxSNKnLiVu9MYm0ImPN0W5e6UC56vgQ6q4ZaRox3t8hPaDlwSTZwGfz
7T2ABx8mdFnAuPNxzzqIzER/JvIhzXziQTplYha2epcRxeI+xsVIVTrhfk4LoIHjLLeJZ09K7gqC
EUzKNL9RBbxhtacvX4wMq1L91uedBSBHSMHlOjej3FcXKrR5qgnskh0pj/o+jJSgq7vlyjadoCs+
En7F+2oiUds/UQzRfwdXTdPySdaV6EyIJy8hG+q1QY2+t5qczQcSb9TeBhMw/smv9ANK0ZQhbqxC
dVE0VvA+IbYKJ33a0RajhE5PHX2SEmFRRsVbxs3uI9osmKuG5pnij83RNPl4xNnaM8gWmKVv2Oex
miRdsP7kRTUvurJGvEL1ZHBlMkOlYgdqKkD3teFd8Nz7tMA2exgiWtSErdvcjLS0D5oY+QCbksfS
6Spt8Uee01oxrsfmvJisqFqDPLYf890Xtw6uSuEb+JWKgilxTyejObpNPUzBLh2tfNk1+uPEHt8i
S0Dk6r7jfS21wVOeldO9uczEpkp7sQ9kyVn+xm0jtqMEHyhc1rUTUNw2LpErLHn0lhlmoXESMhQe
B6mgRLgQId2gz937qUESSh6QdjYz0Eo8OqgIE0LnwETKCQ5nDsULv9CKHFfA1DEnAdbjp/M+Fuqt
ZYqRJRJm3OhFr6skXfe+CSTnWEUYHsaUIpFuyUnEQG9asCbWG/C0F+nGfdCurOvG2kSafbquXdIL
ONZWBtUkk/kLeEV4t65PxrHhMWUQgGJLOdm17H2WiG/2zQWWlsM5jubG/7EgyAHzv9eSOCWUnVjv
GSnaxHzWLrhwRx7WVfHEByW5ELc97EyPlirhObqaF5y1RlJtvbLEsaFzS3aiecmMLagGQ4jG1ZZ/
if5Cxqj5lsRe5NvGGflvM4VQs6P3tG4sBxIYS856cJldjzsrj3izZKg4YeDpkLpUs2jwt2K3txPr
jSvFckenzqJ+QhC7kU173QEdxv3FrgolN5sEFH18dyl3yZYjr40+gEj+jex53NZDx6ZQRQ2Md2X4
cGbL1aAw7TteM1vNXJdU3On+yeS1plV7H2iXxAi2Lw5b80BywSicDp8Yp5nIoqIWWt4Olg/xtuuH
Mn6DWNKsTkSlw0lfCQyuj5aRkx+dJuhQuABGuD1FSGRkAWLmWlt+Tvr7ymC8dQifedv7U/EGnOzP
2AhRBeFUeeHmEPhXb8ER9ur3iJzFjRQq3NjkB2fbATEiIi1AMDxjOZHmBA1zx8gzoEKZvfdZyvTe
TWp2ucodF6I8+xTUFM7KsIlU1RELNRWnpK7Ta9tpLQsprFuc6OynixLP/Hmb13VJvqVdfQ+mnHph
hTcweGKFNa0geXGa2s48K735n8lOYxCJ5JpGu3cqOpi8zE9GBWmeTARQA5WHo/E2Skmw2DZFzf+q
wOIm2e4y3TIBHAkqHdlwmhX2HKhxCl3SITQCMYqwe0R6bGx7BUNqbZRXsvNoB7yqKFMBikws9W7D
BSo3mirqAycc+aTTepiEMfv24iZVRlKx9mfLghpfY32GW8S+vQ99zddbG8PIjMr6nOdpzZbXsadV
3iTDS+ZpzQUZuZjKBZFzGuvAuokQeeNa2LVfV3CYpD7nRA/Gcy09wflJBgurtYjYrVbe/MCVt+u+
GaQZmyMO6/Z+ZRYgbWNTr8PAvyoaH3+7sGZ8NU5O/SkjKHNTdex7jeIV6jDQPCYhYVV4Ph48neiN
6I1Mvi29XXwhSHb45gweSIlb97xxiOKQwGUquDKeKgykWb3ByVwQn4Sjt1xMeaJhm7qLlv5m4xOU
fKzQYBxIIydL1sdB+xFsxnrAl46RnRuwKzHn4ZbIFII2QIegkyg8DhZvmL2HmIk1gjcAxdUYGy2r
3g7Wktk1i+/4jWAxQ4yoeYiyQvp7b+7EgSvHD3HTT++m2FuuYkKl3hEame1a3hB2Z7qd5cCBqKOZ
vIIouNmpjVtsBSukrktQ+nu7sacLEbnGn31tu18hCC/fiBEbiO+e2vejGDEDp64STC60upmi7Jgz
XPkIV8LDgDoMicVRqkzVXlWTwhNoSm4SCYUtSr3kQ1F30VuPGh8BTZHPu6x1zePsu/NNYNchphky
+7NSM7/JLc2kpVIug+h2KQ061tyMRhDeziSkuAn+8m///wjPb3zpLFoV+Ar/vRIOtAoywOPPQrgf
P/MD3vHNP5hpgRZLDN8Yb9nMa34I4Xz3Dw+0g+EcqIMn12SFHxiPzbDqB6Zjm3/YDKoQvxHKY0E3
/ieQDgzbZ+MhNHekWfCPC6gD6whGxPPZNYG+pU8nheGDH30aM8QzXUugtifNjyTFvW0G46I0e/XR
L6yP8wiW2Mv50E4Dkxbeo8VQ4mSPxXxq82CBqj+6p6DP8mMzm+TTG6pEhBs032ciBHZVjNqbps28
MqK8/gxHz7w3BOaoEPD7nZ1zktQ+qfIhaX37PpL3ZHn6t0RV7TK/Ky7LETZAN0BOsEelcOASYjej
RD+bXYP/Y/FmboW7qfG4IJlw0n5ty51LC7Sr0PtsrXnsHwC8ydKbp/BEpG8NHdy6GxfbPaI0/+A5
Bc5q44jZb5HH1x0MgMvU5jOZZpncYk/Q7F3DU7dwRPdOkr/vJ5J/7YlqXnnuRSGHx6pHRzTYw7hr
nHr6kvA2wt5AwW9jokrBrbyj25Ki2TiNPI5EVW1R/U97aEVfu3SyES+LcJdkxMiTXvcogJxwHx3O
qLaLQ5FwqKcL1dHCabvnqZKILMv7QrWHLp8P4CpvwpmMw95Q00VtB5D4ZWXdB8zOPnaDW39wh/RQ
BOPdYnXFfcZg/yrJfcSvqS+zbEtXeN3UdjTuhT+YWLyr7GO/VMldZjMusFuj29o2M+lNHQ0Ntl9G
+FY4lnvpZPOC/XTh0k13nroK4zq5aap8/BgGDBvo6OmKChunoKrqIStUkq5wYHdtR84tqH3+nRxH
or/hVUWbXAzuRWfjdS+TVJLjJ4f8fYnU7JLTPjiSjUAjUXJ4bBbk7aj+cN+8ohgkfSuxLW5eIHqE
zL1Sm1bU5bkhvhlfuMosz8pYerVRfvlf7J3JkttImnVfpe3fIw1wzIvekOAYk4IxSKENTFJImAeH
Y376Pk5l/Z1Sd1da7WujzKoUI0gQg/v97j3Xp6e41PQFq6myexNZ6mYhHboXk59/9gV7xWiOk3rn
CpoCcmp8nwJsHLu5yponUj4AqT1tjNIRS8xz+ee2jVmwoddkCXaQ1dpXuYHyojcidDVl90NfJBhp
EmfeqQzNaJ2IINm93qK42bhEncSrIE27fF2yxfzasWI7GbY9UBCleo5q1/B3WDV94AAa2xHMGXok
jv1nCh5qEg78SFY6yxCZFE58wI9Qvrq0+RVHl4aCfCPJrV/8UgswYE1Y1XhozKpxCbzbC99DG5T8
QKufU7kru6zeLSO9UNdZQMr1d8goDPE380zbQoxaQTAs7ctXCrSy+0U6qB5yHQ/WYLff3Rm/SDw0
hGf0O8vjvA2oGdDLLYIp/mOyMv8B8edCc4zT4JG1P9q40Vc/yipFqXOhUKjcoYjbI1QCaJ4P3lOp
d1kGt3/x6RD+UZZxLk7uyE0kwki17MxQjYccfMHn65mGsMpvW5NwBCiyCPcmm1FeyBw0D6ydIPMg
1hA5XGX56oST+Aj9KWt2feX4j53LAqvR2zRrpkSs62i9QsgltopDi7ve4NRnA7QZ3PR4avclTcbv
vZ9m97XZeNTlecuNhBJ7iXGUXSZpVLuUM7LY0FAefw4FHbSTW6XZpo4BOhpjwG/0F5ZfZZIaT0zW
x8Pq5c2TxJZ5aEpdvaK/LbZPzVOWLIgEqojrfmv1Y7Btco7cwtTk1iKDFG+8oITL4CX8+GFaEoxd
gBXWlT+yIHgLOtq5BLDsLUDbe1Wj48rlA5P851HS8DG6zec6CyhQ8BgPBHeiHx7MKfmQjmYBMwfx
I+9+EMS4CUHabHroNbXwL7Oy9zakq95bX5NOkV7ECXTrefzANnZ37Ns2ol2abQC389LzHBs2wm6G
g5VZ3sVp8xdl5Xrtxj28sIIk8vzWpmUQY0xWLfcZu/BpziMVN2e79uMPrCjnB4s97Z7SA/ASU+BB
2Wpw1AWUkeyWFvqA3yIKjiMFhj1dJ2lkdNZ7nQDqlOI7hd2M5dKsvcnXAQ6XoDrUFu63zmICEriP
PCaBUI6D/QDHKn4zEvFJGcE35jFwMWtVwTYqwUUu9bgzKhuqkFrJrAlmBNsWT9nTwChrO6b5+l5R
EEEYsqY6NYV43s9PdT60lH4UBxtaEiXdK19w5ln7WQ4IK9NS3Bae9eJp85sfylMxL9XJREc+Yjwr
IjMY2t2MfrAB1XVuk7XdG9RVShMa11w3mPsK0z93nPgH9l9MNsb4zbQqiVAucREtP+ylvbRZ4H/P
hGZ6Yl3+7HtGE+FyfO7ZQ35ZFsPeca0TBrSB7ZgD6bRYhf3ZCakJ3YwrSLnZHstjkq82VE8C9NsV
GngYP8mKqoelj3d6g3ePi3Rqd3YyZv2Wdlp6Ouq103ANUd82lndfcs9/5LRidubFFlW7i7ODYleD
FhqMnJxW0UaOwjKlLNF+B3hU7ABHUhhMWZzdtl9IP9DCGygUGmv8ZMbruAXvB+SKGMgBIvg3Rolv
MrUP5iJj2lhR3onpwrGzp2LbOK5x1znuS7zUJopCTEoYq84nVD6KURXpSibrtxON3zsWCcE7bVvj
xYdo+lKghbOGICAEj9MDT9LHkwuJKA5mennzl9wfGCIoB9YDxI7vfQfPM4RfqyX6OGpGY9zzTJ/2
heK1CaXXy9qb9wTRm0fbsWeo4pKVlZ6CQNAP7tuxnT7X5lJ+noRl32sSP4H+atlQtrpGyHMNd/I+
A+ib1i4znKIKwo0358ntOPeFdVboKOAU1erdi1AOe4j1FbQiqjN6bzYA5zC+KthvgyhvGnMbd4mx
G4ucykwX3tsAfJg9iySguXHWicfgPDT3TWD5Z8et4l0s6dKIlYxfMef1FxLsWb5blazRZ8LauIdG
655YKRQHy2zkLpvLeFtObkMnRDf/qCshHixGgy9Tl03HFnruR0+COIZ3UkeEvakv9icVGU7Lfs9f
T0XFKqwaR+NsNtzA4KXIYxO7atsCJ95CWIr3oEwD3lYpCemXX5l30T7fxdNDgS3jrovrbs+YoTtI
kcJ7moqYUtDubm5yUhbGIRGJx7h7fcu7rmmjvB5L0Em0XK8WgMksVeW+csx+S3ecc8AAdUdL03Lo
tIkFEczeu6UaP6y6Xr3AMMyTawweFgojniQzzmNgF8ab3Yf3FmWp3yc/YwHCznMftl6yH0qgJIYN
Nq/rsiwaupVLHAf9BuXnwhO0eah9lMMWhitmo8l9tduZqoGZbkN7fcJe6lMZJaxNHwT5YamtA1EI
tS2h/ZHbSb7LeTnYPY+8kUaJ3YgquJvNeT5nRPm3Q67i0yTj2yyRFwcwXeRTCnlaVm++ifMA4GmU
G2lh7WCwXsKCu6t147OBz8Zd3qal1R6KasqTR9vLqW8UeDoTPdR1RgQxw0h4JCTShANBymC5WmqX
+TSz/l1vXZYq1E8nVeGSDs2pwgw0YMjFo5NjmRiHoYkqL4NuppIxXb6lRTCNzsaz40YceRp+nCvn
0TDDcV/V4bCFCjU9xf667qxlVfdJTh1oPrrOXe+un+RqU7jaepcsbKj3WPv+koa1iMrQZfrtt+5X
ut0WkLX1+tVSVn83VbAVMmv83iWLgOkoxrtgHO0IgrdzdmZ2P0BoEMYJ2t5OvicvCUsVqm0GO1oM
imMDM2YgNORfpj5Z2I53DrjcGMsl1b/0lZrmtqASiVKgDAGBblkelYR55t7BLRCEz6HOIbuFc0PC
G35amb/7Yho3jqy6e0zp27JxvqX4SyM87OF5gQlb05KlF/0Irv1XE6blu1+4NHEQMGYdT/0vop17
6vLwyRwHWnWB+K5GVIx9cVrXOIBvsNIM5GQdRadY+j4CsS3vVFp9YwOaVLtGyIFiqH51b/C+NxHQ
w2+yqnjqG7J690dP37Pivt8PRNb2nWV2byxfPMZnjDb6OERttq2LneWUEeY0vTJiLe2zCbkw8peV
K22op1dvmIYb2dr17VqOTKOpJy4filr67pZBS/q1lop28DjP5n1lERrhOdj5NYNF8pubqQyDdxBs
3DhG0syXbEiCj33H7HS1q/rrCqyr3Yyx7TAsq/2w3g7mVD8DZmoYeKzBTUw99R4H47wLrPWU6ZB6
O7HJolmkuM+SYXpjzk7fKcpSsXGpMNp2eT5BhuOXP1AwNT/kDTyGTZ2F/TNhXW196xtZM93esHru
14UR37SOBZgnunk7qcYfqaqqo2/32ZFBF9UGRv29mGF9qCX22T6q26KDn94mXXBBdRo/JGnfXmC6
rlFBKRmEJqiwbtIEuy62sygPg/jMG3th48c8IkybvZFXwan0wML9dCb+W/X5G9WH1JL2wf3fqs89
1T/pf2y/sLHN6l/Enz9f+qf447t/UCvgYdLxmCIIT3s7/yH+OH/YlHg47NwcYmdXXegf4o/3B9tx
4tcsrWzBy3jVP8QgGzUJ7x/RPSQcGEr2v6IG+eavHijUIExCNm4h/JM4oHDU/aoG+cXMzaZU+XHu
9QjLCosU379KEB/E2IXsa8fWbJj1+CnMUZhozol6qhCMzqqAFIgJztfeXueq2PEES+TRKBsLDm8L
UcbEGsQIvMrwki4xqkLbMK5qXKbkvTMwpF8ErBzYovbpp6Fwyks9ktVSdAWc8RaET/PGvLR9a82V
MS0QblTeqbaCWysVzpefrYmhpqQ3NeOlzdCIoD0IfMTdjpor/ZJrIqPIcQMISfnYQBgWllmrt8fA
5ufLVV1n0TFfOjItJz1WY/TRzj45CVEXzbkBUhKAkfNxUlBAD/Nalx1esUtWfUWMOAwSFwCyAzhw
rfq3ANmZj4qEIJkeX5roJl98ndpoGmM4souyX9YJo0bNOuWobJOZMnQzlH6hyVFXQ8NPjAu+QoZK
2EZg71NHpN5zVg5YQa5oEu0XsGOirJvZ1kN8RzezXA1CS6ILlIaEN+BaTHW4a/LbMNFoZ4M2Rg22
xz3MC2c+taMDcEFhk03KTT57eG2vGiaTpagDVLUGcnDPuia/DUiYQFfMAPTG2XiyG/I54Jt4zc9Y
O/xExgQVbBYPa5jgCP/8QpGmiS8lerwpBv0NX/ur+EqV+oQHAc/BdPUKz6RtqshUTMcf6dvkIzRX
b2RLLxJ0ZVUyzSRkwrx1AkUBPPOadZkA41AqbwBoOkjyO9Cfiyo1P3aeIrDBQ85gyzutP9JY26rM
sQ5fl3K69Kty90udAtamY4LKBqHyR3+klXlzHQHhWMZZQSPbG1RSfdZWnOjFjF1gv7S6+2uNBX9S
S8N7S/WI5qoApVfok9+PnA2MLPlmQ7tnJHclPREmwCgBCIThd5soTj5DaLfWKLj0SPzwNEelSHam
xk6laJ4T9/eZL7iBoUL7esiIHAMdU7NzjUhI7S9l29WOtSPnm8Vledu0dOocabdAUspHpl/sM3jf
2Togk1Ra7LAZPOG/mCrOmNgaMPDODr+yXvVwc9TnCb2a9HbqirHABptYUXz/FliKH3YdEwOpwI2m
x7bLiD2kdZh5QaeMX6+n8LXRa6FD/KbRF/vV1BJ7QLomW5t1rgnKawa1WgWiWkoWZ6/JF68/nRM9
o1l725YBJ8x1APuzf+inI0nPpCD8cvCulmppcuPIrEy+XSd17GDwmONzYsg8NfGrQWiL3gQq+3gy
y6TalrDAIO5rX90qAiZ9qcti6+qF8E2SVj95WdLUALUAQxugUG2jYxzD8bmWhV6L6BZyZmyVBJWm
10HdpD1RqwRxvOmvAIkG9D8KmEEcHBuNSu0P+TXLZ3Rq4X7KpicyiaEePbejXvxajAeNLqKHijqG
uSk4n+y5S6b9qphX7WDjc4WJruINUaqGRCSaKb0sam7vELdCcFsS48nCtVyE3J6x62FdqaySnwM0
ESNBwZQz76EZmdpJ2zOx4whSZUGuDm7PRqSFfCtMnB6hpZJD3KewtwgR3XtFCYEpSKlcfFIEVx3a
vbhF2isfeC4KzigjFHxRpTCs59jEmHlOGh/SlV0jqJ8rlnCHqzN2cATzU9pOumOprRUqA62ws8jC
23TTO5zgxDH5WjuFb8YEAQLDqdbenoHZMjUVE6OwDtj8pjIbzhdLoZZdASgTQHVvc50KZhpzVVEY
jdm1almVjaHHh4Or3CxnJ9cNXSKJ1XtS4H/IUpezO+RX2PrcgzRt5TdOi59hsHw80tdzHnctLyKH
wbtk+Mifg+9hH9MuMRd/Op/zanMbJ0v2j6N0SR0wleP+dnWLl6mtz8dQS3mtxCtk2Brg8POWBtuO
8Wt79ae5Mar8KQ+UNKgVcKZu11qG9cHxuLrKkhk9u1gOrw3C6nrFVWPgvE41Gb/tLN0u3V/vrJBa
iCFOuFxfrQy47uuUAEH66F7hbaWj71LWSHbeSZm0htqflg+yerTSQUCzqt/rdA5PXdvqh4E09cM5
1iPVq1VtWrXtqWT9QAdiE7TWZk7T2qJVcEmXI7cfu8JlkQwsITYJRG4Lo9oa3lQUieLY9WM6MjuV
heXjmpffsdSXPhao3kher6a8uqdC7kwrEldNMczca7kmAYpyi6GJdRJuvrVl5703dfWKv6U7h/HM
qn6zBNPMOsTunrHfnJpQP4iUV5fPeJ9bWg6G4INV+yYSRjfaeyKlmPdwKt67po0gPpTJdgyS9CXz
JX2xbHc+y17sDIEbVuEk3na9jyKRcw1shsqqjOnY90y90qFlJI3cE3+AANhsw7D/WKO6tK2Se8Pz
ww+tM27yiuYOgcv940IXpaFBaJUXnyxGENxVc65wx2N+bZuDiFr6zSPhiZW+EsbgWH+lk2/bRlRH
y5IJzlSnpZPDKex9UYsRXGq27s2BuIBLaRNQfn/CayFq6mT3iwfL+xiyuumYJgzuzOFPw5vedtaH
YO79s8K99wjLTR6z2QD9Xk3Wi2ONzZ1hevUDm6Dg7CN0RaUFDM9Lg2aXBCgAG7Od4UIU/nADDt28
oxPbtDfKcOcvpdPkL4tfvZCklOVtiUD9KAsaWHAsTMHWWbtwHzAk+6GWLvyaBj1xoCmEXc9JtpMU
UkRBt3SUTeTh0RzlGC3MIughb2dqi5ycqnCyvndBl+JV5nh572Q66/06TDHP8cwEEDm9hLpoqsj8
7uDH02d6mjEe5/7XBE3kkrooTRYo+r1d+GD/erd7ZIOZsvypPdSuav6GKeyZxEq8sSal7oIsXR+r
dXG3jT9Ue4hoziEOR/+2DTNnl0j1LEPkS+Q5VkY7VcnmjiQstyji5Qh3abtLWDecB3xzZ0Fn3tEN
G3UqwsG5bezV3HLQagQ46T7ROdHAt5XBzqAmAeyGdx1SFR8cmQNgC87GWlgPPAQQVh1gx4ShvVNJ
R8FjAoHdru36KAzVHQL9hED2RVxJ6LZxC74w7ODGm4pncLttF96tufs4ZLTyACkzL0WXB7c46/sX
MQvjdqmYVdLC4fM65qve134sQ9YlQqxnyoElyPG++ZSzfNe1qxUEt7yij1d0FCrSvWHcm/QQbXny
+gxuHQbGkPRhAlanicn3F6OoPs2G7hW1/FJDKDu1NyidoufMn0waPvrhYMY4411U/C03/yRa3ZIH
Efvg01i77y2R3p3oLV3Sa5b6bmWdlryzv8QQR2UUN2r+xIoYWJXRsRLMzBrXrlngyHS8Z1xf+JGT
uKt2WWNR6IwqfjTVbB8oklkiJRYKeCa6Q27TwfCtTcsgLhy4kQQdx653keamorR2iVt2C2txqOb5
JUNxZeCUV0559Fc1Ju/c/JN9mtPqvAZWS+vBSJdBkuLJwhNmx4xNUoMbU5d5x6AYplejUAI3u4cR
nb4IK426tmcHwkzO97rmLlNcFxlDw9eWWc9p9WgjCCkT369rv+6GVLcd536GWao0X6ZkDjjFycc7
xjlz9cKPGykkuW/EDZNb5OD7dOzVR118RGgpuPOKGrYfq4GnahDmJ0pyvG4DASjuz4Uk1vBRee1g
4t2hlOtsSGsVFCYhSOzJnWKNQoMyWDklbNzih7gH+Yr7rWEbgvMpeEOZxWkdo5ogxxvTYtJH7Vrd
ah98zK0rw5LSAaGdKIOhE+0z5mC/BWnFUxeG4eLRRRLYyd6fYre6kWbH/180OtpvuhUuvrETWOvc
gTVoeiUz1ZNiIeIRzh5oqW3L5Wzq/N3V2m340MQqqW2doW5w/8uO/8NPgMVfOby/5myuW2dUsYDo
pi101kb/97+QJYY0pgG0z3J86bDloqpp4DSuDuOmTw4pFbnHaM9qpKGOnHQJBUl/RzfSVYd/CTBd
3wGDar2H9wObd/EbWGNKPatZRZ8cXeIbOiGhaIAdQisW95ah0oTFZtweMjtLk5u+jdd613oqvk/q
Hp8Vkb57h2b48V8/LNpRBm7DQ9fwff2m/3JYanuImzR3kuPPWOTM05/edCibrMgwpvWZYOUzVBAd
ImNM2rd//qX8lna7HhN+PfhoiAUmB+e3tFtNaGioCSwd3QXfP6X2cml54sigYgBQpYtLw5JNavS5
8GPjZOnld33FNo9UIYsH5j1jAUaDqH167PUOupVJnf+4OuunWrsS/+YN/88v0aU91fUBcJmmb/1+
vMYwyQzbwI9TxyNdZnTHD4o6vEIbA92QgQ+GTyr0ZiW/UFyzXGSPVnHFDmfN3F2qWv5NxtLSms9f
eS2hBSGISRR0Ip+ayutp95dv0HC1dYJ1A5UKxDA2nkG66Op2x0XAOjC4Vl9foyWEizHgaRdlPUGb
OFgdj2Rssa3eg3Fk//mhsv+3N+aRzvGIpRPe+72f1R+Z5FSdTI+MU1ihJg17r2ETYuz3Z1ZFtqqf
GFYEzomcCneMmbRJcR4dMV4GZwwVVlSCVqa5sFt2rutiq2cbeyUbJs7K8j1LFGvuWE97YHlpT6nJ
lW0Qj2NpikeWxgWEwfefm9Ksgrk7rFoFqJcWt3eckQwZc4ymeh335RpIrUlpFCjJwEjXv/mexK/Z
Z32qez4pfw+2BRLi/0A1ppZBzG/0jYOdutwDRbPC6QgGvdW52si58UMFx95jPNWCvu3tXKW8rSUb
1qc59Dhaia3RW+5qaEiow79ysPhzpmcj2V3lIVvoztuJco0ZHOsAFqdJUMAIpuAx35E37o4/0bsM
bxFvvGJhrBywIfiZuP63Ev33SrS+rf+dEh19KX6vxrU9/cI/degQRRnxWV8z2ksoLFyBf+rQlun8
YTpUHpsAAH3+gdj8pw7thH9gicbv43jkNF3zr9W47h8h9wbb52U8e7jT/is6NIS8X+45RKx9BxY/
D1KBw9GxfscROGHQKhzQ4nalMCBZD5lKsBlEjTAxYag7owfG01Y+nowxcHO5QSRf31DPPGsrMuuo
oKHcxmjoGJ2NiiCjbLY+Cam7JqmPaWcP50DCAHfK0Ltphtp4AjXUatHYuOmzgFWfU3lPDKNmKt7D
HvcWRYsHq5XNplK53HpKLWzhsAUJJNmasWVsH3IZxvhnWmbvbnIsspQoZdWd8T8TBZExRkP5MKsm
0vfYjVO11lEqyC2EI2ETl97ZcuIITTKM0kS+Dwi10ZC3aluNXb7tyBbfMamHON+bETsuDPs0zFFY
YOxYWll7VKj14DYMk+tEHAy8VB/DZcx3qi2yiEbgXTl3D12B4YK7dU/+rkcLJQZJjwvhCLvy+P2V
Re8mni72BEF4XNSQXWj+ZBxrWSsiqgi3U7NQZ9+2I16//KFbQoyC1PDtIGRaG9Zg3EfNFi+J6dro
u3o4WA3zZmxKdWY3dpdarP1Yl15Cs5p2fewfwmo4tg72v7gUJCdCWEcOW0kqYkzuw7m1pWXm1e3H
ZTv2+kO0RR/1A7mbchmSbYcfcweF+2uFJYRay+rc1lZ203bZssXgsGtWf09XQbvH8FVHA4aATcbD
dyNd7xjSsdkv+B+CQuAUX2PjdbERGNhSujuFwLoBJDHvhUPDm4Ej7iRYxTxTj7eelBWMke9PEhus
5e4F/OZIzaYT1XjQsMckh3nAwynRknahhUFwbp0bMiAnRAWoRa4to0F1Ew2FySG1MZeHkm1LWULa
zuVzo7zXYF5vc/yIm2T0nL1Rs621zDU9+G31ZYVEmMveOeRN3KF8Y9Eww9w4SxF+d1BtI/y2bqTD
V6WaN97EKRF0yWMI7HaPtx0nWMKyi2wDcocFvkCVJu4/9yRFbn1enNXaFp26mY3iK/aceTenQbvL
iXYc3RrRdF0pKTJKzoUM13rkJy1AqNUZdg7xqS3qpcTO1X0yVF/RFjvHkVcramRgjB2sgG+wsUNn
7+VVt4/t/KUTXnJXmxC77eBrEioTHiGZErf1jGcAVZSzws5yIr/Msks1UmoLP9pEdsCC0WZh92zW
tEnRDlJcVmpCIqXWOyyT5T7IYU+LOPX2KxufyMVxvatnK9n0wjA/ZF5HL+haVDuedqkuChZR2ttA
yv3cO1lsY6nKDsYjE5tT747ihq3JEBmI8i8gvziKAd15Anlj6yXhFOHNkRvT1fY6NzdfqOI2cclZ
HleuXPd92vpbYgFMStaifioMe/kQs5s6W8ghLsFyj5nyZBQpzd4U9qJ1eFvqq4qdvahiz1vFl2PU
Nn/RuK3hhh3ocbpH/PmajdTo5jW7wVH64Al4rEf+yvFsmWSQGSkx/9nmjxmnZYSh0T0z+key8fon
6oJOrIm9cwDFf+N07sWLSSAw4WkosZrBecGejRyHfmQhw29DX14yRlpMBz6UhPShnWfWgbD798pZ
l33ZwfDu/dts4u8rvz5MHjnL2qnrvZ8YHakv1UbYv1luQR/cWE72RTYJAeUAFbkh9kM2DONv4RuY
+gYMjmaApSLD6dXVklMq8bq7Rfj7oRJfQmnTrpvlNl2jyn2KRZpsKz/c6Y4wk0vtMDvy+6iQ6Px1
iSkDy/GClZZ1joOSSgLcxbtCM/aWHqfZFFbBMaVZrCnFZ89Tt3ni0Mjszq/BBBmeNu1+S92Ad6Kk
tH4Ow/EjNSvECFv/u5dO03aMsblNSfksrOHGd/ruvg0EhB6KDl1QC8x1YDqb3YcyjWsS+GmwjaX8
0XW0QWYhpk13HZqD4wxZFLtLvpN0at8yiaIEaSY959pxeCxzipvt9HO44A5ZnOXYlLV1g0902I9i
kfs+KLWBht9Yr+szYnH2gS5gCjF5CM0GDrdiCrmeraTcd4MLDL9yn/Q0LCJXnd0sUp1A6+GPGG1j
kyBsb8qUx0taSe+tLOZPUzwMR3+hzm8QjNeSMt0P5G8Pcz0be8ZGiCvgTUDzjx/MxCfJ4jj6jdP8
K1W87V1BdWl8aaCe7CYvw++YTRtuaOXJSo2PQ0iFmTTmdzvDamaXw3AK4OJyr8k6yMqxd+T+m51p
k5wOicFdbgqY6w1dUFGuIOxDhm9/nyA30dCFdZTQknVI/PzjNOJ4WY3geenVjSrox0Vv/WEbrX8m
GxZrqWndOC3+S3iTwc5yKvMctIzTGjo9MVc08b5Dcono+Vvt+mvJurh/geUeq4Jz1gCKeJwnSHzt
du5l0EyvPfs0GnVzCfYRdCZnXxXQ9dmF1DZDIir0RUaln6vsoxQN9qut30K+e7EH9o9gB5aFYHSy
cxVhWuRNubYT1QrQcd2L7VTIPxRyzPWKmd0elR9uMZzAptnUeQknkF6Ktlu77u66Zvz38vrvltem
E7Ct+r+X13df2LJ+qdmtfL/Wb53e//P/iZ8v+m+Lh4nMYXoeblPTvq6f/1xa++EfQNpcnBp67QzT
7P+vrO3wD+wgRMZhnVH8zvr5vx0e/h98n9TS4xghM+Tzn37rtfpnPVe/UnXYI7J+Z1hJDMgMQxQZ
tgS/qDHmkHcwPdajn1juugFiWJNiSJaXyprHbZK47t/sSvUP/EU8QMTQ0HQXCrwdsK/49Rf2CMe9
gV55JCrRPZrGOG6vzOa/fAn/i/b263bh+rHYMghM1q4uXxC/qTy9S6IdUuJ8ZBqcHSbMrY9F041s
S512ZxoTWjMrrggd3bgo0O0v//zXu+GvVCz9BlAgBAlzLQBybH9TuYZhocYXNBZ3aI/B3DylK+vr
1DyOFA/czgK+7kyWk1xy7FfsL2I7hnzR0oG1VabtPjWBy/KkiYPlTgH6pfDdoqs2WKdiT1cPf5ex
JZlju9RGh7nNPfzlsWIm0QcLoNR+KXCIBUW0zsFKk687bmP8iefKc+WnOJPLgZsU2k2bWAs0V2kT
kPGEvx5N5PBn9mHtfTcV1rOYyZn0SHbnyVPtF8L7NEirZlwwrfGJxrocX1kDLAeVzzX1eQgFYCwD
i50BHu80NpvPaQZ9zEpMXjjNYA2UnOmc9Lz4wsyk6qNRYSA6aYpYtU142Ft65OvYB5GMfEzTV2JH
07V4xggSRP7cpA+uXPGPO2FHgVMitCEm6x6bcgQCM/pTv817H8svDpY7fJPZMWZzAc0n66DYC/mo
qj4+r4M/HwiLlifZr7wdux9fcbeMrzJfvSe+HYGH2RTkAgiQD94svy0ARbeJb3EOkdR6SXucHwNY
pxYPZW0evSnkGpq6+Gz3+Cw8kKJHKdPlxzS0y4vZ8ZLF7NRHj5v1LZInUacElZVSLPUx76f6dm4I
9VZVwBEBj+Dk7Agno9p4w4pttixbdm4s02nLYo4hRXFpvTTEnI1bORdN982J+Z9JAbx8S7gZedOY
cXPWziC/zWyVXwKjXzBHDOWpCfhyF59o8jyAnMc8XHdsGTxVnlpFTTXmziKii5WkNnGVC6lRMtdB
Ku/BcrnbEvDp98JczE1Nl9K+gsrBTcNqKA+S42sMdeQulCM/ytZr8ipmgTfziUNYDfdxoS92Q1Kq
nJgjACg+i+fkYCNCkP9jAU1mM6b1+N0qsoUFpXAoeeWbiEdw+ZRRL1Fl8ASMynbguFJg/MXHuYs9
mx0vdaxGVpMojOOLh1fhmxua6109pcuLAAVwqOG2RmUni71R1P07RbnWM40soGOTct1bBsdWJXyP
+aAPtT5Fy3oevy8dn34tFkFV38o34WAPOTAPXX50mrRTJn58LlXxNoHBPKdZVz0kwQ8TZy28OaPy
GLPFBBZS5X42WZ99EnE8vCaCc3MjQDkehEmJieOUn+kdG7/3Ds2vbe5yUtK3A5yIL8rzjX4fS6d9
aCvbeQj7yX0Y6OF5rjOFC8f1ms9oH5ytfkE0WcTNZ7tyF3KKBuPDAGo4qL0g3Abor1+SwMdsnNks
jsMuLKLrhwtSLgJ8SMZlXtqaCtIsX+9Y66iPrTKKy4JLJ9iMeoto9RYFOuBStt5kZkcMIz4OAzJg
B3fOum9t6Zm65LwgiLBgM/gETzu8zc0Fd5MnbHnfe9Qni4/gx6zCexubeuq/Zd3gvGWWtswdR3ut
nSMWWaPWzokJMVUy5SEiYQ/OxS7YRUhIGC9WsOC/9wYiNRYRMwrdVm/PeeiyzRICRjUpcm5NQ30/
NMyRe86wMyCaD72pjEe6ei+GO9yjt1RYV3z3ce1c7p3+bN+T+HqCW3Zf0VgPqoyLKCG4c2KU+aJc
x9ph0Kf9yVm+ZnQM75xxeC9SUZ2MOiEX5KSnlN0WidehvW2qcdqVLjltFVPvRc5bModmF91LKsvg
zJznFWHHWjp/Cw44oc02ye4dvNd3RtiibuD9P3s5A94CJYDmU8jdbRjLE7aiMhLG7GylmbibKiNl
sKnK8kfSrj0ShVv7h0ER7wqd+rLUfrYTlRHe5DDF7sCnTHsv5YKVOfZ9vM2EapkLndaFL1JYo3ky
gVaRXMUD3xK63DWTIbatzQp7rNlMpabfboVRmTeTm4XHIbGemHeEe6Y86paqXLvcCY79N9VOk7d1
ZWjgKVv5DjcJXdZH0Wb+3rPIsiBU3A5KlATHzOGUsCehyixk6evGnmRvqL7ZzTQcIF/wzOMBTmqQ
8oVNKuZ+l/8Xe2eyHDeSbdt/eXOUoW+u2ZsEog8Ge1IiJzBSDXrA0Tvw9W95KMtuison3ZrfSVlm
ZSoRgQDcj5+z99oVMnsQrQZNirzbxuOAQzlBfrgKfPnqY2pd0bqXhIXHpMIXef4SaFHN0Vy68y5I
RyzDHifrdeBw1EfPZ1EhWs0d1ZmP39YBESRYX3WSO6OGE0wuzA7cXFSf7aITp2mJFlTwunkgWKZb
W0nCW9Vt4jhvVlXNEzj3Bidrt5UoOC36dFk5Ai+o9lOxhjpUH43WXd5EoTsHcy6XR8HQPA6NLtjL
xQkOJT7N2zS3lvUYDc0xL4UdMsItedyxLRVTnG8QLdp3XmfnFAezMazidipXOsbKhq4UOgEOM5OD
IQ1CRvbZc2OEkfpMZHWEBmQIRm3bJAD2hri8I4+dvTzVp0OaWtJa2eO4jrU4eC5Ir9sVKU887LeE
U5iMNmTt2ec64EzEGVK7L3vpXxvNMh9nvx1h6zhBQqK325bfYAVdM9f2rgLZm25oM33hOO+Y4Nrs
JD+LbjEOIikVvCpx21OxRNbLkHmzvfIcHLc4rovulACNB3ZkZPo3UZZlsba9ypXA+fXxsDRNEAoC
/naDUTgvUzHgllnyNLuy+7j7UlqZq5+NzmbItzLAETovwajr+ynJiWdHINaR3o5/buslzvheg1EK
+2JSdYFo7sgbKRD3j1W98ccyPWkShRWhLF7m8fiVyYEzV3sVNF1th63sumJFJyXdSyzzXZiBLrmZ
zSjdY/cT76bwtS5sBVN5fht9dSmRssxiHypooGZOV11BvnNYnFF2+iku0jCeTFzM8AzZcASr8PcK
PMRaEMZyD/tPvQM5ZYIX6SJaxw4WXAynZdgkwrlZ0lS712oBJW5MLU7meZrDjYAOG5YUeeR0ulK8
SzEsYkNDurkG34PCYKAq/FF8NZiHHrGPACXLvIzEVKwt1Mmlyt2WM/4XylD3QeYNZZkqGKuNOdr5
OkvM4kDvvrqi87Psbb2bmHUj3OhbFVkCYwUbQuJ0bO6wrLT7CgnKc2pa8U1cUmlUjiuu4+XyKYLm
s6UpVR6NEbUoL+X8vcfaukpRVxeHoGmMW5bB6qsl3Hpca7FLK5Ey8ejGavBaolVez52Yd4y+huck
1fntDBqtVaiX7bxThtYTlE6+/4AnP47Zy2uKrRfR0cnsZlX+Bm794vWyOJgY81cqMfTRL+X83Z8R
l8olqjdVRgSfkU50/ImRVn0CYRUHuuHN3e8PEcY/nSEuIzzLY37PCvTzUQklQ17HMWRNZMDNMQpY
DCmHvSpssqa9K1RFs2DQXI/8MK+op9SUteJmD73zpwON8YuYgfMMw0TL8qCHY21U58i/zXwH+Dul
oM28t/HAJaj7B+fGg3+5iTGuH2lF6asEkRWKAhJOvbguN1nnWPulr1/jqOLBrKzm2FnjDLVBNJ8H
MgpvxtSUTxMV9/YPN+6XOTAfFnsEVgufYXDw8cMyxcq9UbO6vUbHczV2lfswY0IOdSNLbjT6u9AB
PB4wY+SJJ83SX+vsU0coXvUbHnVUPDZF0O8/1OXI+fPBl8kaSkP1oTz7l4NvPDQ8IwyQ9/AUG3iO
AVOLzh+aKzhm4442YEJYcLFsIPew8YDkbVBUcXhFQc5rao/5Pbb25mgV7rIf4Mx9Fegk73w3Fpug
b5Z9pLU1dsKetPjff3LnHx5EeEs+zQtMZ3BIPqa3OYNmIZyZyEcAnhrOHjSnDbPjGe0b/XaRVtM6
SCzvOz3IcX+R5xC084YuED99bG1Sh3JJc6Z4PYiyPiPRsV9GRXWiZZefoEJbr6YNaOQsYlGNpzZJ
/EOEv22t2ygZU8kLXbKU7OMgdW50AwFdi4fgXhaMrykgl20liZ6wE6r5toEpUasVxrQH7R7Cqvug
Od78vcQT5iCCtPFKQbDiSGO71L0IBA7DwAKGk4SancMy55I4519a8PtWqzYuWYkvtTott+auKlAv
4YJRZTs24M8BbTxmXKn7YFu52JgyEtc59pwrxLPUoAYtB1yL43O8aCgKkcYXrwwbc7C0xeKNV01E
BOynicxVtqSuJwOYrBSUcoKAWW1vWdlgtaFj9sR/MWAYKvO5hoCMWsUS+cFzlyI+5JQ062hR/0dE
QR/hj0AcEUYYyn2czlTcJ+a33VcPuqBgN6amb3Vk9euIGHNEWlVQ4yZ3OJEUtFd3HhEYK430kpDj
tL7n9M0S69vdJ/Kn3NCsDIephsZYrgwE5teWg5uf2OJ9zoZ826aYzoeR6konPngfQSbp10nlDs99
Wrx6rXLwSewAIOswqrVzOnKo5N4FOUkzRwjxI9OwRPvhtDHYOICNqLx1PEdV6Dt9wfjFr9+g4dVv
Nhlf1PuAJAhK5Pe0er9VsdRYiRodKOPEod8tqu5TxXz4k5SGddCBAL/26mxXJQi/AN8BOraXQqIv
L6ZhayxxCSUGXUpWedaK2sm7K612eNaNwdyAwa/fnA76oG5zwhIGp2dGEgs7ANkA3Sczo6HUNIW4
7r2U5ndks5r0UeWvLb/nZBTZNorh2ll4Rzo89YikDf5hry/Nl4tY3S8XhEicDsGA2Mse60lzZBBI
V44YvmAlA7WFJuAit87s0QAqzebzBHPnyoD0+NoJSI6xIdpjOnvVlYvpfteyge4q5vph7VfjM9gL
jvfTnO581QGCaC6uy5z+kIeH+cmfquW7z1u6bFKfJKLcLW9H6Yl3yP4ct3UnvjEqRL/kTrkhcjcn
rDAr310+tQTzajCIge4c1rAPr2ZroquvXlWp1nc9zxmU0Cx5dRo5bGVbZu4q0ydzM4wpnRF1eE2J
2KnWCRObOx3jFtQPjPhfL3uxqJQnhV7PfMrRdSEix2W0jyyXW6WaEjVu8RNhNPNZjnTXLo+hKWnB
8Hg3+l4OpLjbMR0Pq5ubu0vHp7J4fEqSfKHp0jlp8EMcmKWk+wJPEwZwaLhD5DrhpT2gxRq3wW44
2dJw5NarRt6S+vM2FzSEpiT53vrLfF543aoQ0ibFyIT5CCkq3Suk0fl9I2xZriiAA84plGRD7cnb
ZhhpzqFvB9I36cVBLnwj9BZYCeKFV7AOJlpwkbKOxLnuhGJQxEc8XnD7YmPaVHg+wliWzo2Zu84D
BY/e0vgau099Rp4oa1jefF4sm0aZ00/Nlxjl56bT+/mp0njNI7OFjaeaK5Zjs6xxoo+Ol06NRqIk
hipPYSiXlP9SadLsaRaWOMvg8pf+zWWTlEq2WKkUWJJLv+GKUeWyp/HzFSXFUtPp+fbHo5nSuhSE
SR3Q/0f3ulFUV2jY83XjQET3+675XBv00LCY0FMbVDtxAjx8g+KIdSvWexZ3DYAQbpr6VeKFXSP9
DHBds87id+EWJk7TftErix8kzwcDg19JK8elPO8z3mn1PDetWoaBiHSnokMcHgapR82bt/xxNtH5
BJ7deExU15u6RO0CHNBeQSyWrBN4oYYmqt8SI4pvvEHQNmrV8wMfGnckfcjC5etEqvt1KW99kJHQ
5ar8vpxGukg22ySQL/PxsjcYPS1ggjyTG48ln74TTdRRc+wbhqQOW8WEv7EJKEOaOTcfp3Yew6C0
6Z/VVMI2x2E0gMz00diC6Rj4IVGBFoe50LFNW0OFr54iFq8iI1zKw5eum1qxbRdwl0j6Wc3seHye
J8pkkdOf05l5PmolareIdexzrTyVpPpGR/oXbnhpCY69Mg+ZhCjHVQJ6SlJ+dqwmgkASJtOxL3lC
aklx0nPYKXmxdwBS6YLWBS/FTMbyK0YgGtQTPWMrjTgq9BTOlquspDSXYWhdECpqmZUed4PO0Xxq
azv+xKl+Bi5tluo80Um6UC0wpZamzZMAHbjXFoQo4diN3Eyd5Q04dwdrwGLXckfBGQ8vudD06F5O
9MvMQpbpAVhwc5xEQRNRLZWWchu0uZXfLL4J5gabPF0vYLZWE7A/JLRMeCdbutNV781n7+INarzh
mwc4ZAdkiMEbBR5hmcDXQcvW4r0rYbcy/1uKA4xTDjEixRHjVa/j6HDXFg/8rOkr2D5i/4kOiM5p
aJyaz1QlGeANiScWbF8dULeAq76eNJ1FdmooJ+o6ooKcgUWNAz/47OfLOTdpqV/+9vJizmXGFqMR
zvIFz4F2L9hUDtXSy1sU/fO2TDBfoY/khU6pKmNP4btHhyfbFt5CChSKwbMg7+WzNcF3k13+fbCX
2t0kHQfYS6PY68SrbXIynVQVMMuGI5kwl2FHI4FvPB08MPr7wbdfljZO1ouaxPQ0VDYDsH1A//Xg
H/sI1selXP3fUeUfRpWWg37ob5X9+q1/+2soef1Wfvu//+c5BURY/Ywi/OsP/feo0lTzRtdkzfUx
fHPi/Lcb3fqX6zFvhHvkOJyqFKXw3250ppikUhlIAS2XGChFFPy3Gx1ZoeWSIemRhPPDqP4fzCo9
4+PBjgqF4aFKvOJTMLX8MK30Rwwx9Rwbe9+fK1QdcL/CVpmxlmpuUJxYlLLR6wzAiQpQmbf0QcSh
rQxdaNyHa6tGJBcouxeRbka0oSL1b+k1iRPbZfFYVyrR0cAt1kT9Y4RPyA/noXnTqa5bClZu8BOG
nerZ7F15K0qFbBtNrf3qRBWG1gQUNF5v563SG6WmNYHC06ngX2Lwiv/XrbVvuWTRyjlMy28g+wIv
O6adPV0ntbdpkTf5scxO5MYJf+eOUQUf20ZZt4q1wYYbZxrG2kxq7VGzHbxZdJnGjfDx5XpNm686
kIBoo0xLXhutpDbNE/+1yAtOAB2QMG5LbZp7YGbxVUb1GnIM4aCpww/aRP40OVuj0SENdvm7XS7V
KZ7Yhx1/sdcOfZXPbdbB/jEie60xmcYTbU3PFyo+jnIjPtioA3e1KMUtlA/d2yEzgnUvR+2lZ6NF
3yblU6J3yZo+HakTMOIa75m4qLGnHSsR/y/twqIgswhDRxQo37wHn9q8aVILq4RGw/fxAsYbBJvf
yiVG4eUS20p+sfEoJw5MKzM3uBfAcY3HIMd/wI4xGY8/4mULoRY4NhzOPK1yHndM3Qnh6DvkP5Yg
9n3DLoNoHNYNg0itbegQXnJWfxDQL3/5I+gyor3rrprhAp9OSv4M/dYc+xfBvC9msDCWJSsGVKDt
Y8F2BkrJfrQpRoskRnV+AQr4dY4fpQKJ8kwwFbap1lcOmUtsgWmopIXLBjp5NbGysg9w1SpfpoCZ
0+1sjjrpivbjAt9dhRnMKi3bjA0k5Jm98IUu25PZtHZ26lWqJKHKiiA+kUJICCc5BGlYjhHzq0uU
aByNQKydubWytY+22177Xk3eYzQqf2/XRzq6N6HixuMa1v8FQQ/YkL//C0xeN2j7iyxDWF5rRE6O
K1BLXM/2Kyph6aovTxoF/k3U8LwZLcUx8Q8wVA4XB7KU6ii6dL0iv8M0tDXckrRATP2WKTr6JcXt
daFqye2oYerGjqXmrqPJ/c0mwiimNsf7Y9kOoZT2ZBLN2LaG/abPylz7g/uut+KlMQ1aqA1Doz1Z
No59d/FH5/Rb6gMumLbbRO6Av7wxFUUhtgq+FtEeACqjwv1k99msPV8+pV8sQ7wn+DGtQgLb+LBI
FOtupZmWcc1cmrjVImewSjE+8TvnSvn30E8q7oKMUn5SrB7qnmSz3l33yFxPyO3BTrY1fx/Myifw
w8xPSHG6y+sLWBxR7e5HGOkl7QKdkjFvlaXp+7Iog3/mauqZAqlDGosDaH9X0+YkG8Mo5RAmIpcI
93Pq6D4wlz04sOleV5SJMWNAb/GkWdDTBqZ95JBTaBBvSi6sP4S1cPx55ZhaA4jNxAAxlHR1wrnt
vGtXEZizAEw5P6abrOkfGkRezD0Gd3R+L709dNHWy0z5MPIUQ2b0yy3QODPUwfPgOOy7L5lmGdaq
YNN5LoJCPviuBiLKbHmwzXZq+TLcgCvUNRrfrsxrC36ng0Gtn9rCWjtBBXWaW8ZRSgaOt5/IEPzS
0MK2NgZTX2sDgRu/hkn4yyGOM9illbq/s0yi55bG65U7ULlwwXK6mQzHZrAHBAx3qjUhd4yMQPWV
xQElgbWjlE2SsGXHuFNw8vuCkAzIQ3mRwURnGPjE/BuJMdX6N9srrWPUAvXJ0NV+LRxvefbjQXoc
hhlVYFhOv1mNnB7R4c0HLDzlBnBTFNap9tRmWvucmHa3pqZUMLQAHMEMInxlcqq8MmQFDSqQ1VYn
VnZTxfryDU8zAxNO3d2JM7ynfCZqpAKf0nqZ86w70aZl5BIwsz0MS5ufSzWRcS7DmegyqKEiJ+mU
uQBqt/KbcxnoLJfhjpwbgBJq4lMw+sHqjJQaJwGtqdwfO4P4A1bzu8W2ksOoB7t+dOV2wdG77qj2
zhM8v1WuDdFtNbasJjMcvFQTw71RVZ/hyxpx2AfdEu8I4bCuRE6/4ikSVv08JUX7UEz2LXOaBsOe
8pnEnXEfEVv9UHlYx4sBKs1NA2Zrn5JdvMG1q3+OzUme7Mh/XGLT/TR04IRr6QB8I7e3hlVpUPPv
x1aSXGJNe4KswJ0I87brIFW6pUicTaEn+tVUw6Oao6bX77oEOpREz7QpspbuW2a1jBxHlLybYtIr
BJJRMr1GQpYMyZkhZludvJlyPzcENYQa5zIwMxgOfKn3jzBjCF4lbp1EX7rTN0NmD3ALNHEYXYun
mqnhq2R7PzHXGq57U3+dWr9RY7O5x38shRty5OivOnfJ1qMdmA9zoNmnWWbGXW64/fcRuejrTGxG
8yZ7vRjv0AxH+PuQGx9ikiqADbSficmK7qDkR+vchSRJKSivxh7xCMdiRDQuR9PO0m6AnrobyAYx
sw6v/Fb0k7xqFOAPhap5h+t3fPFTl1EU0V23sOydGzlMsbfKKzSjaKBpMHlalJ+ZpZr0dgZdu7Pz
GrgclDYAuoW3GplKHUVXVq/p0NuhU4unaBD6Mdfb554tEQ4lzynBBi8G6utsyrorbXbszxOqAAif
OSlcRtQZm0hLklMX2/GN5dfDefDavT9MPa4sk4gB3YCs6dVC2ldT0tt8Qw5yZmJbBZN3c+jZ/DRo
NjwqeppclZNf783C+BRlNpL7wi3J/mLgh2AhX7tMBNcGXHzWQgHEULrobqyAtLPYbhD4uq1tbAPb
0rHWm8K682PbvSXuoX+oW3tgowc8yvdJ+jBfJOLTfjzXbQ6meoifXL0xTlWrpWtDNWvjana2QV+W
D4Drx2rFOLTY0oJN15Jcn24jdKmthh5J12rukuS25Fi8zS19ftTbdjzNnaV/0lr+4AiF9cwKRHNe
ghxe92VwZ/X6uBPVQAZbb9riZDEBwQtfFmM4V920GeoqTVbJVBvHwc6GuzSFJdpG7sFnIndV52iK
IPFE+BtKRm1D8jmLygiYqeEz7pdj/DSKoFl5nezZcTvr6IpS7qUeg0YJEn8Lh4XfgRHhBJ+j1CHD
+d7gYvPPE4c3oezzUEgHj2w6sDvCekaAA4Z7JybbfxYBX3wUsn2AmenhumiibMN2CGARAtS6KYJ8
5ZM+RYy1ge0Oy8EK67S9Xua4O9X2bFuQp+bhJFu73k6mCWqbPyPPXom7IVRz4a9ZM7jfoehOm5TW
Gl26oC++0GwAgkJu+aZQpZUou3ZVjDMCebwJNR2vzN2kWoM/ohrJaR384TwJw1xHOOnDWbELcvyw
J4xw4/VCi8V6Yn/Lzz2sa1iUZSDL26xPoYrmTn0/lDJ274sALEjoaEG7GmljrRDy2O+5YerxNiAF
hRdIpxbMmZaAo5IP8VjIqyrvug0hcYEMs86P7jrKgDOiaMHKO1vxZ0TaVc3oMKPGsoOXeDDq+yWa
MrEq42Tb5MN85XSOc91UCWpppq7aeqid4WiBIT5JDLM7n6jfW8Ppu8dkKo/N1JyEv8h1A3j1pkRM
9AUtob4b+6Y9GjQVSGvznynUpq3XtevRa+27bJwLupKIvtDhyzIujugJgcmnAXRZBRkQGW3dCqJf
abrL/WDpzK7zkvgElryCtCIQMgQskhRRWdFylQ+tVn6ZR9ndasG83GjJ0qabWKTO8O734hHFWJV7
qzYd7MjclRqL2yGS7g44rHdfG8UnZrgyOTHe8aIrq9Lf+ikQZ+lQyKU+z8KBNmfE75zN+cYnh927
Dy70jhSOR4B1p82r6LZWiA8iy1dkGuFZmT4RrFbjX2r92LuNTdHcsvsd+h+wkL+d5P9B7/qrjNdy
fCuAFobc9R+Gi8E0oFFT2SBtSyyIxUnUSeH0IO2Bud4af7KWO79w4XRFmXNMXHmMO8yPCbPgpWdM
wl29r8qWyLeE0h3bk/OWg+9O1mY9AKbUbfs6Hv3BOrQtKIA57AzCvc6ZA41/e3HVuk1F9Bo5QMS1
aC58oBZn4vOYwO8ZIasr4mwVUbaVbvdVjxFXc6C3++XBdBW7rZGABNIB/FSPau6tdsapf+hg4nXb
pTdgdYSVi4f5deE8AdDel0phSgg8tT7k4lXOivFYeoDNpoJJA49M9Z35X/VgBTEVfQ+ZE6mbqYsX
HRiSvKLD6Wlq7dQ5YKEYvCPraui2AfEq3c6PQbXN/IvtjV0LSDuk2AGR7AwfQJg6C18gRL//0X+V
UoPls+nU+A7aS1ADP8/kcyrkyO30Giu7Oi+DNKF7gSaG49rvL/Tr8J8LAQajDGB+bX7UbPstJ7iG
TuT+ElxGc4L8sL5q+H149xSuSaEBY9zmLpl+9Z8s+79eHcohydckleoBWvkP0gOhzQZdXVljNxfm
oztN/jrF2Ez9WLT7Wmpc1e09DgHaJfPp91/d+FWE4euo6gAqGsqC//G7T5mDfCxq631nCA6FsL5A
tHl5A/wtY8Kwtg01nhlVXGAfKy80Wt+Bg18VewCybdTUlw/0v+3NP7Q3jQAf8d9+u1/am1f1QFrC
28+0zb/+1F/9Td//F7Nv8smBadp0qdz/7m8GyuSsbAkkfKIcubQ+/93ftP6Fh9lE+gMygizSAEPI
X/1Nk/8gvnodqwEVO+vPf+Rytj680AbqbBvPArAHB2QHi+vPLzT4l2mAXt0enCoiGSXLNONeT5oF
6HAqtnWT+T2NBk9/7zQvegTc1MJCr6Kj1qZMahR73is846oG1bTLbTVNH40Ce5Sfa48+1QpqMcYA
m1rvg9BIMgD6lTZ8y1h0rySDzmcbBCYuaj+FTFNG51q3E7kG7j+iq+C0h4i/nXZ9qS37usEPPVSD
/EOa+Id9jDvA5sXOyW1Q9o2P73qm1IQ12pADlZu8daHO7+J5IGu479X34nP/7RH5h33zwzZ2uV5g
AbOwscF4uAt+vuOA6XQZ57k4TFprkdJVvMcLOv804h78/kofYAzqSohoDA4WNDIMpEk/X2mBfrR0
jNQOU9R0azPLZlAejrYjSyR9GGHe7OYki+5/f9F/+HqqY48ciocJAY/6539TbWU6KjYoa2hc3GTO
V9pA+BO2Bs9ZD8TTzz8mL1/kf8Xf6v/ZzfSYA7BOQ5yg4f/hZsaBP6VVmTH41ycnP1cgCbfSbY3p
ZiiCH8vg//dahnLw/E1Ope4nowgu4llEJLEv/fzViCIskjLX00OTyALYVRJ1BfKLsl77BBOukjmR
N0M7GFcTgMb9Uni92JBW0v3H31nNIdh8dS9Q85EPP2thEFdWDlZGco3yUcpu7sjdiKLHwBW1/oeL
/foMgfQ1HNME/IsHxvzgamqboLD61s0OwliWu9pvObtpvMGC5l5ymLvUAQtWEVbwh+v++hgho4B4
DFAEji2dtp/vNbF/Uxq7IjtUUzOy2fFr0tYkVLhKh+w/u5bN/g7vO2CaxM8Le+LDtchanowxCVLI
nU28BtDmETitt/MpBlX69PvXQ/23/vYMXa7lGCa30ldV7EdeTFb2rtZqPEPLzNnjEuN4LFJrNNa/
v84vbjRF1kD3p8A06nE1f75/g1t0LRlx6SHS0afjvs74UvZcmVhn8HolKZGVK9n2BDksCpW60TmI
/UF/+OHZUd/VUHY03k/PVLiOnz/DOGOqaQgFOeC8jtfCIASFRGYtPkfWXB5rUhrWnWvNf1jPf8Ut
scmyBFFn+xZ76MeJ3YhEt14iLz0kmOQ/tZlbHinJZ2wuVbJrGbxQaGu1rFZEC8deGHGOGQ+TW8mv
hlug5xBEQx0Juon2sa6VR0i8/M+SaX/S2n7YeNTtcfhhmLhRHeDR/HB7cuzVExN5bQ/SxH2f8XO0
5MQU+Edo/U8usKqM4/OcaZ630eqJlhZiR3UCjaLDkNf2KeiD6CARP14HmtthdBiTOsOPFHjj7vdP
069PraqH0WIaDhUJttKff0k9gFaPqTg9cBIhOiFXygtACF2/+f11Prz13JIflS8tCZ8l7uPemGom
N0Xr0gMygeUuSBcmFgCvHaQztvPw+2t9XM4vF6PZbrI7OoEf+B++1Ox3Tkf4MMs53bB17EejguAO
YcGrso1MprhCTvPJoIH+gk4FpEbt9H+4sYZ+Obb+vCL4loWnNnAoCvg4H3aVohWayZsR7b2BJj4K
BpPFtA+kJQ4xip87zXL1dweSU5imAzSuWSRZzF/nOPRh8zu0IJGjB9g/b8FumHACm0wQRlf0AynA
ACDPRdJFOMUa834prOj7KIfi2Z8LvIpFC9c8YDDw4HGyPZql75zGVmfB7crJvCcRw33grKHvcWQZ
V0llq4gvHKOPAD6XuzmOrGFVVMnIeVrv34po1t8X0FTnThMz8iYm46hgNUccq7IpSSggPnu/dHA8
t5lHA29leQAEV1qdw6sgcp6c7iAyvlRDaT1NliWalVSe0RD9jf29GHsbJVEvLQiXfpacY4s3G20c
Ye/tmL4PCYt33cXO97jWfJO5DWVjWEW6H4eIGeNhq0PW3k22TjFErEn3lfYfusys8V4g8bQ+TZmM
5423P84B/AVcXghSKXyzY+3Uu8F7WcgpWUuYxmdP/dnOqfkYs2PhQ0GdD/IhLbTHoLbmM/tM8dw0
83Rzub2RO/XIORP9DudPkh+Z2RTJIcJLaR1NvUzOeRygWG6WBEG7d1mtBgMpUr+wQtEp13AwgV8L
yeMy9PBi5iDqmns3Oz6JK62uJ4+2TO1PA+kZGnwVvbq1cpQ/68zmvzMRNXh2e0FuS+Ol7+gXpmoV
te0c74JF+Xdsh00hiy3rCdVmazJV5N6Wlpm+F8iRUZ3V9lsGhA21qNMV7SpKS4INJ032YZ8TuYb1
Wd6kSMYTGu1G+lq4PUsTAXnPxqwzjLDUc1jCwD76A1055dbrcdBIgwKGPiZ66rHgWcKcu5zjacb+
EXH0mld9NwI+dTRiSxCWdmt6x4K0FL4AqtAMa1TY8YBtmPKLt2RCPVxLn6eXABPEWlHCCX5IODG4
DgoGN8m5YXqM4y3WiuyY+8UmWLR8TU9W3gBYA2aRecY+noBFQI9wQkS/7V3cJ+lB99vqRDdRRYOh
LXDNDr+PVS3HAeT3HulI9Bj33qa2h/ytcav8PHO1MIoc76ZcvB1gakJFlGxLhxzy4vu8dvCddnrN
hEXLyW7RNbmEoKjMkIT3dhtIkPh2WxV5yF01n4N0vElpzh8zI9gmSWNtpyGpjwEvySrRBqRN5aQk
pXytIvfbEAhvsZ5H4j5MFc7WO/ZL63XWOS7Tm5YJluJtyPU4+6DmAxNtSpM+uZHLQLAT5qnAgawP
OerPvpp2eUB2E6GCtOYXEm4DQdJQGiT3XTK/B8J8QyLabTIiydYz0dkrcxlNlJn+Z2AURJmM6PhR
avnsasy8XnGUHkGGG4hY0uvERT+f2+7jOEanuvLizz1qrk2CouWYFCULsK1qpNKcr93UsmDads2d
kYJy0kYcFcviXuVeoxyndpl5XQCyojHj7luj52I/G3VG6DmSGmYVsZUdjdqujVWkxd7V4CBRWdUF
MxPI/+by5DBKxDGv3Jb9aEInNozmhkLJTtaTy3qRe3rxhK8qfkIhMD3MtUP9UHcCxCVMm/mMUcra
RKXrbYnn9r9mZdoSNuTKQ9IomXJEFX1uY/2eQel0703zvLGWYcBZJzMHwDpxAmEqmpJurbeEHm8a
gkuNtjMCkzoK25laJPcle2HldiET8JSliIlsbEfsCF4ceHuRcfQZeP7wvM3VFkWMvRumEUZIK8zy
BgnuM9SRZm1MSgLfLD7Zjvh5cDGjJs22TmaWJ02gqqyy3LmF5dxtkT/EyHrj6WQNct3jFjtm06CD
5PGn4NXKZAdBpjK7NBxZJw9V0CZHq6FuRz3ud/tlLHkwM2oHjgiFdldgPd2Uc/uZEbnDvJJJHoGG
/vfelvm8clERPJql432S0xIsO91JNZRQk1xF9UA9VsGHFssSXMPtde/IB4GvVdeCdNLG23OCDvaB
NBi8ITNqvwk4FxsxZfOx6S1mLLZ+DgDnFBjAjSuMgxUljLKtYua+K6IG0SMwBIvDPyMb2hSt8aiR
nIT9uAjgF3jBg3SGZc0mDOwNv6r9RS56d+f1jFAl2La1Xzfm2nd5BNysQjYaxc5u8rRi6/r9uMFp
YJPg1tW3cd9ZqzIysgO0I/PMHUzXFnbNhhiL3eg4PNhBdYYkSiZaGZi3cVM4ewedw1UQE13UigXi
kNMY69KfiHHWCeLDze+/DeSehSw0DYrUiWmO39dqRBM5PsLUCp1wNSmwGsra50rHdjzofn1Dfgll
P4mKLpEEWkbqZq7VNonVI8qavPJeHGhlj3y1GBQXJgjsG0ruy7AD2ziCe9QKw12Pax8xt4B6H2Jz
Z08nLgIJdz0615zYVUiX53EAMOpjYcw9b1fPfD4ri1vhOv2Nj0hrbzVdAswr8PelXNrD5FeM2ozI
P9WNjM7IlP0d0uHyXQUyuZucId8nO2ZQ57pZ/j1wyjQKhSfqgwYZaiOyon1WOlFUu3LTNrVdhIGz
4PztCOt704WdTSwCnXaImdDkbK5EqzXE2K0xYA0nEgBIfauzDb94uslL88uEPXqdDoIcTTSK5DYC
sUeMO9TvnlGNx0Vm2pphK9L6xFp2szNHa1RY/a2hj917Bu/umDUFuwaLQHtBntlekztPPX4Mj6kV
HXB7pduVTL4n2twAo+0I5I7tngR6q9e+N25SMRUS5v9j78y261SydP1E5KBvLs/q1cuyJMu+Yciy
TQ8BBEHA058vLFfVtlwpj7yvi8w9tKW9FgTBjNn8zXUxB9ODBXLqqz8UMTO0ZGg3bZtY9U7baxxw
7C3MtxHCbJv2ZDFbPgctl2T7JlSfIAljNFs1/c6KVe1gPwF+BHy8syWLyq4Xd4mAA0MS8wCgnAV4
hzOw9KU++W1pX/lzUe8wrOXM6FCnhq0wTdijEpxyozmN26+TzhKmcSOmHdoAHeFsWbOPKDS7uE9h
uHYWMGq0tw7dIfZljYNANq7IT9eJfYBzyHPjUAASLeQ5pI3pRVAbUWHk9a61GlYBb/gvKXyY2nSU
7Ks8Eoj1Re6gT6HtIbseuN6z5QrrhxtO8yUaJtl90K7l1sE2EEkunTzgFosk/RQMwCb8gnTSTlAO
LB5IjPHLShF1w3TiLvTwjVvRAVwJr9BQ2VTNo423+caOrbtIaTTRoxZD5gju9mqFDNflsvUru9lo
M9iOIuzunBb+cUyNvWk9o8evi69V7eYtuvgujkC57DgqsxPIGvcwhfN3uXrJkVoeij0MzANmpBEA
rhCp9ibYOgWDf9wfDnGWZAiSu2ispWxnu9TOxRI0R4TdnlfBB+fAm49oPlSMt5cazF6hP/ahm29d
gKlXDIh/WAKJ/H5t2k2oFEJhNHZRnshx5ENyCI1+2gPIr2BZKYbpKHJpf60kaCRqfE4dEqFzf8JF
cUwK/ChmOV7aUpeXlaOPFcavTGZyvaWoDneANm7m0MYG2dfhKUAfFzqsQiGlF7t6wpLBJRW81c4I
ZbdGJx8uxnc5wDQRoM+OTogIYtMnX4YF4cxhEeGFFPQO1swGjjF+mDzruUCUsEvzhTwluW6bEX+7
/vPcrDdTlZ7LLnwQQ3pFyKVhVBfyArm9HziuPDpJche57VGQTW+Rr3pO7GI+rojPbyKZfHUCe9wC
HZ92ieUEDzht4RPauV81wm7nNY6suzh3sTUbUExx7UM5iQudR7gxZOELMmRi4zLOzzYBmiH7bJ6m
T6u3vmhVnCGX5h76qEYKYEmW7JMN/3fFdDGuzpk7QwZDaaLogHs56171xZNmrAyrIb8M+gc7VtN9
H/fIi4/FR2wOclRf8BAfejU9We4Q7/Ws5ElRw1xODKVPg0YC0fBpzgOviJ4wHWqPBYJq8W7M5+Gs
6EPao8zeKSfwatNg8h1S6AJ7yc3q4I+IVbc1HPJG3+Ejlnyzw2ixzi0B7MCB4oDj1NFV7uxdyLgZ
YbbDDtC3tTuYz3P7CjNXms54YZROKpmjSnZ0NFdi2Bh0dWm0+2oHwxRkPTcV+dApQn8S084JDttu
tDqUVC2giZtwnCk5qwS7OzzJP8dZlSJ5HfIC8q2MGPAooRBxYwqpHVZ4lEUZ237a4Z9c02cyM42l
m9LPuPEhUGrB2QGMHFyUxaqve864x7hP0b7wA6rkIrL2culD+7q0AgwmJQP9D80UEZZmsFcguEx1
4hTIs5SrO9+U4eJc2oBfD042VOd5Naefs8aiyZ35kXPnjIHch8FAJZKtyv7adXMYXMkc4YiNl0iI
IzkAzk8YApM61FZoHwXQtjNyez7aCltrn3cU6ECEsvWAPjf11RzKLyH8u10xkP7B6hK3wbCiq6fa
M5hZ5Rba83DmViMH6eghCZQHNAVGivx4iugRmEnNz+9Twrf2SxcO8F09ZjZVrY525DdPP/8kiRv3
zg4p+xGiTI5A4teTC830GQkjajA9uHQJYg/YIo7EuBvbZtazQnZOKhazGHIE/nLZH342ikWtGaNo
iKsTep67uimEvSkKTNQtmMjnTT5X55jstMcQSuunrpDcAFDtZkMcWT+MNF5ugTY4T81k89Rb8Fln
6ayHM9RT9G2lyXdXy7DiqglaqFiQaNE29+U39MJFQNnXq1xgXLuUPW6Rgtp+muoINEiVIvdarHRF
aF4SDIzxW2oPya7zVYD7MfJNDfvfXq3LpEPzh+YfFMyqpKMYA4AehtHdOHUiacmA2s/Ru127g6zm
2cdrBF/dwJmDCzQHmZCtAc2rdK3Of+479IKg6MLyIv3HwRyw7/ohlzjEbJQ2uuZTLtIfVkt3bWNR
Zn2oJ7Mm9cSUzeFHnpW+7hCrBNqkkq3vwIcFnNUeO9OKw/xuvYoWbGfXmoE1XrUrlGN2gPQN8heP
aj6wLsOPmZtY+yRHIh3SEP38CPasxpbmqbH5TyrwEWdRa37bSVYLTAEbFob+cqX4IJyDB8Rde6hB
TznY1XJXySpBHJl9n1uk105En3X3s/HkWG76Y3V8mkrQ4Y7eyoeWGiYtrcQW/VKsYx4krMnLxIHR
ryBEP8MQ1rewkHh1rJxX2PcmZpPYHZ+nwumeK2TMEWXQlgf+TP1E1tepc0dxwB22bkj7K0UZhQw4
ndtj0hbuJXXL8EliCYtlMeoM56DM1iuF7OfdXBmeg3lhQerm39D/F8896G84AdOozmu5pGeSlmuz
meCbPQPlghRIR072/HfJUFQXBN+vEx7329wpKD2keGkZ60PxS+PjqFDmsiVPRyLc+OmnvlI6LQkd
ixbE6qDkPsO69cqjBX4lwMZ/HuYANbU1XJ0LiKfODdKM6XlQe1y5pPIJdi3h8Gh7Ac0PxqLxLjC7
YBa05gIR0FIIfNh6VSypCedkYpdEq/01s0vxzCjSQn46F7zT3RCgYk11ephs4mPis1JZmFn32LGm
PyLsYJHNkGYPDjYUwCiAf1dkLrD62FtgvkVGAwRdJ+BmYa6+xyF1MkBFRz+NXaG/aBUzhRpJyAda
qSJDirl1ORmRcrh0RtXiIienezRg4m9C+ekPLAOScxXgfAIjlZMJhaz+sATRgo9vyw5QSZ9+LsMA
avw4eAP+ovgqKRS5im55bT//H9DhL0AHpnshA6R/Lzl5/f3r8DxWz79JTr7+R/+l5h78C2cLqMi0
1Zk8of3/3zwuJmr/AuRgVB/ZmvTC/pvG5QNzsNHMiOF5JRHygoxIfsEcfPs/kZgEK/H7nI1MIrBB
NDDSt72Qff9mpsdxbeGal6tLQKaJyq9I8VwXuScP/cWlvVRR4S+iOStUmn/HZSfuN2jXzPcBwKOz
cZXpx7qJUzrWXP7V4JThjTuM4aUuweCRslqIUlGmUU94g3WArzw9+TjqXg9xhE0SDaQJEG1cXLs6
9rZVMGQEB4Xon3DykfMo8PAoJ7VPjbGbreLmtqpo2Mp5nu5wgMKL2mDrH4dlns99a4gnJnVh+2Sj
a/U42bnlblB9Te7qPG7uBlc+It+OJDht4iPJQnYbQuA3bOfhTuPzc/ASLn9NkXqwZg87HQHyFfZS
tVWho/d+jpTWpqj6+n4qSv0cRQ1GXGOHA7u/QjnrezHehlGYf+rRWSPf7kqx8zLlHpI8cj5GQZ/f
BTos98qGxbCx0MO+xCnQvYz78YFeKUQjx3GjAa0nDwqGJ9b7Vk4Vwij6a6WRo9x4qhpPqHIWl+jY
oz7bimD8wkE5o4XFM3yoAa9ex7PKD5bM1/OhQX2TYbuX7fBqjtCfhk28KXGTu3UTXGOtOruZq7KE
AqLpEeZ4tY0ItpzsuZvBnLTTJUx0eo9OEzJnaebl4yIxS6s0KTW9MPcGl6XxtLh9exX19nzpj+1y
AuPjPZe+152XiSM/hjGM3m1TWdWe2CaJlLkbnyGdNV2tUNoOvQNsr03r9oOFBedHufjyM0iv+sdC
4/jehXaALYVuAa4G1jU5+gHPIfnEWtHc7nWb3PZj3Dx5A47WTizaXStdez+31Xqc7cDaW7ABvvUY
g904UnSXpZZ6myBb0W8wlc2M/3mSvBgpD8ZAgwPjzkJGGKvrOq/2ftjmHxBEt6tNmIC9WVIGM5gY
qkMMHBYOkP+sXBVftIZN7XuBuPYH+BJTa0NRg2q7zccMcVHHwohXWUl5KVbfP9WZiE+2CvHSa7Py
1hZo4hVVtt5UQSloAgap9RJ3RtYthU9Bp3pGonQTR8F00RZhRPzK83NGWow38WjE+L0OngqnsT9R
y+jLMKlsusLjdIXHBwZynejVB3j16+e+Fm6AGLzQF8CMsnuY0MFN3PubIRbQO1TU3hb2KO9clbv7
KvDkskEAoWrYkwCZMSuYwG1IHexCOq/wGefWmoHf4ovnlWV65iYcQOSPMBTingxsg3mZnjawG5pH
woi4hRKKbEbW23s1NQFIbIERXe7QNZ+UENsIIbn9kC9AlLMmuxly392Ffeh9qWl8MI+3Bv1pTHO0
03U8LR/DsPJoerfI8K+lk5+CkNHzBD4UNQQmbulWoWSpDshS2jf4qTrO1gIu3FxbVZw90o1CRzsK
uxTNlb5H67QtxLpbm+4bNomogUxho6+8NWooNaugQEZrUdZjpkb4VaUT4BxBhat3XuGU3XYtaaUf
tKZZsBGx0B/c2nY+DXT0MbwXFHv9oQ5Rn9NXmGfEGgSylzWTdg8UPVmToCq2hChKa3sa7Y+oxLpL
+JBFjZB30kMKy6C5eNvP6VuM1rqV2MVpsfOh180fh1Jn8QuSOCkdkzyqQfY8NKqc+2gfi8BCTnOa
ZPkNPVHhVEcsM4eBg4vD7f/ygL/kAZzUDMH/fRrw/+q3ScDrf/ErB3Dc5F9A6MglDOQEuSlG2a9c
biyk/gXeDZ42sG0gDyY7+AV1jJx/IVjMnwMmZsgIwOC/c4CAX4GQ4Ldw+HxYwf5/khNg//JP6I25
HAceq++EDiADG1Gs30EMcaSQL55s/3tO37z8gQ1z6tm7eYZliKOHpFP5WNZQdw/j4qF/OCJtHLzo
tBbtpYPLFK+DsKgtN1VPLs0xlaQ2gwP0HnP9MNiNVaKh6aNfgHsearvKQs5I9STk6Moj474ryml0
b5woEhyG1BHWjKLvBKa8LqdMIu60JIUL3n+y6dp7SJL0TIagjCak0ZBX45QZaTmKYkt7BXmzv2AF
36AhyNfo9LsA6fhf4Bsds99XB8sPp5OUq9/FOKsEoZoM/wYONt/zqqskY2ZibbVDa5mO9FAs934E
smWA0TQN3E/r4Pj38I+99b9g+37ig/4HGcElkRUCTPUh/4PlAQn2+yUZCmfTjUP2DXw54D66tll1
vvpTP6K3gfcMRXyDjpBTbqpckCRVpUaxEJEfunvPnUZ4BzbQhPngOYXiaOf7Nc3WCSsazaPYS7nm
62M+hKml9+Fa9eH1irclf9Yk/gjBycatNEr+gjX7HUnjk42aPZiANgmcBFzwG1xWmle6sKq6/W7P
1hJ+DOAldncN/l7r7fur9zsAzHyRx3gSGBT0JxbvD3RLTQOV/C395vG0HW8v6tSgLFybNF97Uenf
zHineTmGj0Ftya1wskjdVUWAs9z7V/I7qOfnldCVRs0EukhkMP2/P0YHKp+d6DL8pkay6+tALKWU
mwFh5cg7zyAV4ljz/jeajfGPjcO9E0x8J8EsjmYUIen3b3QL5ubwcNxv+K2Mhf+dGp62/BmeJ+wF
WIrmtuslxF7ytYD89xDRP+8VQgyYMwN+JcrZbzBFZdc51azc5ttY+0ETnQqkIx9qV/Iyb2WUpZm4
0clKf+myK4Y2tPeBQgn/saRcFkwGsaLWcMjgtSUfyjIECLL9Ob+7rJCVi5fTNPt+M5zeX60/tqTB
CRJ44UnbEXvmzTVbTmZFyFl5L/XUD92yw53QUtVGxTjIzn95Mn9+Fxuf+hA0IEye+C21wWNuOyRl
Nb5oO5nilVlKHStsia2CLfH+bf2xCQLQagkAe3YCaOS3Ac0Bk4qTrN2+tIscWNzBSqryh3IWK3jq
sD7uvF3aqE7+1T3xz3vEYCGEtoF+j+86b8NWagDeYgisr2tgOe66BXRa4J8YxSIfmIB5NaXjidek
ip6XvM50t+uHYUgwKrHQ4L4HWTMz2MsxYJJf8ZU1HqfUhMtF0Cw+upF/WaX47ZblAiOwtjz4xOiv
vN2yQTbjYDgNHT7IhcurWKJ1vd7ifIa+2GZd7GxRxwTJCix/wI2zP0YUDTkMWjx2CJZJ5WfLC8+y
KX/ADGJlOP78akUpxcGG+cdrAPZTQXQJNIOSpzFLsHXFPgdlALzTavQwvE0L7ZdjGI00xROBCmBC
NIahOV/oLrqOP6S5kPozHsikEJseXVTWAky7R5BHEz/sy4Pr9xizM4+YoQoKZN6b7+E8OYWz8ejA
rbds6CR4agvqqEdkqUqu0RHgE+jst5PzVGG5xRR8gm67Pq7Si9S9GvpQ3aGiW/O3eVvyTmzyPOx4
Zm6uZ74avbACQ6vSExZBJY35DG/T2SXy14cFHcI2oKjAgxevA6fAgWdDtTM24TFQOpcf5Bw1HGZL
zxBZbkcYntmyL4FzKAAIc8KfYwxqvs3KmIJdewmA2s+0KAN1Sn3mRFc1AIrlyHBftxd5by3T+aQn
zV7SMQSiZYdSI/AvKPP02jd2Ks2Z2cepSxARcS9Hd9uhcl9Vp183EJSU2MzMgCuG5Q47XosFDWjg
LRejzkzArJsIVKzBR6GZsKceQ/VpO4qqHP7rM3rRW8MeuS3ogFu2XAeGw8vXgDWYvGLhq7XICcSL
13FPOJmaVfWR62PlgliAcTzNswQkB9lqgtaIWJ75Rs+KyNoQVQ1ZFrFEPbdH6DLbpcMfr/zhVV3L
pinBYDR3rcRaJzqUHloZ4BuAt/BOqTZhfLXLEKHjmXna5gO9OHLS6CAzWcXeuQWIbnnpG61Yw04r
CtFtQLx30o9xbQM42K20P+uZ4UmrkAJhVGxyt9LRHr/DO7k2N1EmItRXvZeqNtvjAG2ee+QqosB+
WNHkbvbI3pn9O3i9z09ZjDyrYlwDNR0A79L5vApTSd+s5MlLGv6GDS65pIW751/OU2muBVozpu3I
lES8gkvcV+wUbw3xmFX04oxSSVMAptiCokQB4nrE85CyevL5gX4BKvn5pvQxDq8BoDSs4KTnieVc
0WLhkwBgRbjVSo1TwCGzQ7NFTWqt7kXc8v89bmq8wFHJAOOa1HElywAowHu+DMtqggfK0dVz2XuD
eaX9xHzoYPsOTyLAtJ5/SOZe6j4qKiTemXlFYlxOSttj2VwpzNf4wH5A/ajeruRiZld7RcHsVVTJ
6gQnHddGjL+07xPcRhO1gyMSmciU1zkKkKFtHYIKYqXHbGbJfHvH3mZYmCma+LfBsmi2fzzGKCXt
kwZCZsvRN3chaEFIwgMUfgAR9hZQkFfcdE5eIEJNrm6eMFCCxcZ5kXdZWWfFaNfFQo+uByVNl2Uc
rfkCw5SIawRpwrPpfYQqEWkaYT8hQZ+WS9Z9TJo+9dvrbuwSRJ9Cu/Dnek8gJtzsJXRRwCBAVLok
2Uzk7SjCYcwtczQoyymgyRNXhNnwZZ0Dy89NsF2454Se1wqJfsh1nmeXBp/hRNcSIU+zeYrShJQI
Bb0eb3oMrvjJBunFHkq9oq+yi27tVn7X06IanOs18AiVY9+ySrvGOH20G20j8NZfj3PoEnLpEkw8
pRZxTs4C/GFmPivpbRMFET1O2Ll2IVKpDrYUM39JCdPzOzmkJi5Vtmr0hwSWORspR6uA8CSADLB+
MreIDvixRLwLjitHNpTqB2/p8K1f+yW4AOPBTo/rceXCc41eFdLvTq25fsIlx5FaRMQp36SB4M2L
/docslJOPdtRI9KIwk8UDwvxYYlzy7/R9sIQm95rE/gn0UtcAfdxN3TDZm2AUGDBbM3V8tLEPdXI
rzqEqG8WZ8bPpkuO1UBUTfZZXmJBfzaVK9wKuHC0KpHdbdO9z8Cl/5j2mpsvOg7/Za8W9CQFzcrZ
YpW6Jo94sUssWNg8MUoErOCvbd0Us/nd4nceG3cttEmcEfgy4X7ErXl9dCx2pbf3oiGBIE7WmwHW
iyxsMOXWjwGjouWXOyhkuGBJyx2AyUFa+NQ5S/jFame0T+xG1/cJzMOSPTT0RX8etgIlSbTPJ/Ei
Gs6YCwSKLf8q5Uo97EpF0X8piLkMDqO2q7/5Zb1iAd2FzfA8AwBmGglCyd7MVi27C+EFs2hRIcKn
EkQsxgLjdJjnIFbXgERSbfRQkBy89GqOVTTCJFZlPc9oIMjruF9LTmE1+BoJUpxdSFLXAbTwxo+W
2k02oBAX+Rla7eR/DBnf+RmWaH6FckNSu0vaYWjB/afsUywyzmTOSVaj+VXP67pLinq1sYR0EXa8
AJCY0uaT1dVs2444qCTK0P0hQVvvsxI9NA4+CMDnI6wN0G++dJ3tAnusA8cIxi/ZWTiVlICEQCjh
J19nJ5iHctd39rxepElr20dndnL3gIKLg52hBJpZbPPUC6xbUXWN/zCN/VB2R1tEi+j3CbhvfU+b
15NX+Foibg46dFwfZcuu3gRDGA4Pa6QyZG9qGUaDOMY6yFa9sRVGb7tEI3N5xCuwRCWn8+Om24C5
8kAGRQOQ2vir05Rx+y13BTZvyLMAhfielIE3odjGHC9izAGiwT4iLdwHZppvB3V4TBurCq8TWt1V
dVQhnbyaWQriCBLDP5TiJ7fbIdiwrOE+9KRnZdeDy82Ut7+ybxuYd+jczRk29SOmBoU5ULGcaUTw
MC+BEP4OFNiQKvIpG8bkCWPpgGwstWdemEEvJtdsLVTikB32tDLHSkIg4eXuY5M+DhzgvA65DwIG
K8zANhlmYWFlkx5K5JczJJo8nEPii7XPLFLSIO8VR0+A4jGnjGwDzFiOSxTxmYcp6EyeEmJuSEyJ
Sgf7hy2A96ZOjlPfFOETAlEtl+IIK2JMi4g+vQYx9QFhMhgRtb6HE8sqHdExJguebXI3C0XNWRDL
SlD8BL3UmtOZM5y5AB1lpw1X75T4uHEMJ3xLPGJKMzWwvTfkJSh5oX2CyQABsaldzugZnBapybyg
KysOoo3MyQm1QXOlyGECmQPxukbd+hFHMLD82y5NNB9mYzjIuwSbYeD6R9R+iSiVD2a33uLImnBF
bSpGZ3hGiMTkqwkybeujK6ch/DrPfdsdmFmhAI1Wm+JYlAKBV++8FZFJWZAxMWskuzaUzg+w4gs2
NMipqQkygdPSN9hEAtlD+CL2ELD8xHBwX2DpTbsnHBtzSv06wXynYx0rHHWIaGECGARFfRhDLKTI
MN3psHBqKDrqCZTqTJgpzRVMowUe/vRfK7H2vEKbSSDyR3+ozfnEDlpe42Mb2y4xMo5WbbZiYZMH
3AWNToOnmhlIdf76GDkwHYeZmz3JezBEmjv2ED7lGYEaiJzhus0qNee361zaafJZVVFQVqdchFkz
n/mko+p+BQfIXTmrMM2nYWDWkp8JuzVJhS2Bisyb2V1MTRyHPZuloV/naGzA7CGSO79yyVIyXD84
LlUnhiE42SIbVXy7yhx/x8uQySLXs6zI6KAn66Fb3KMZRpKJI69vXhHa76bhBfuFP8CCzyRqTk1p
XPSO2WAe/IvePfZuhOsbAoI/T9dcKbg1CEmDKw+3cA/IAkMPqYaTkqHZjymKfGTWNitQ/kDcq+UH
/r35a7KSYb2da4AD8Q4mOM3QbZ5HJjWswikzybwnzNW+vh6VDHgu9TRjAHMcRgJfc4ljjMq+qHjO
iuEUOFEV8VajvM42LRZygvLgD77Zu3XrAqNGdDhTcpfVTEZRkkHUyCOpnbuFZzvhXMN3tevALdhG
aJAejGNS6wR9NXWXRUkxPKsBfbBmM1YTRAjQtbPvXfozJkCQZwKXfdbYrikCS4HQ0T0TTfNARj8h
vaTw5DnLBe31C292qZ+AkS9aHbXr9dWzyh3NoqSvmc+Y2YpcYwQ1xd0WTCJJDH5VxKCrEhIDnWUg
HQEf9x4/YQpH43ixLEu/eArd/1vmp+CzvBzQpnHnGLLROsWh8KZ7JPsZhqNU4bD+Vp6YojsKY5OF
DdoxRX6EfCD/MhMd+yMFJM5TYzBqOhM6tlYQZYMKWnKUJOjWR1bdRFzmnNS8Z30kWlRPqB/YTmHA
19PaA2jNxwpicngSUaBlvodwxdY/QSPLKVWqmDzq9dWD+GNSq9pqkrbZYJJejz3+0QoNSDS9ZtMW
s1JvMVsSvuDc3tgIo7Q9C7KaijtI8CILt7MTmVecajkTV4zRfJLXZS6zIzMkPX0IdbSOZ/GknfoU
jy41BQeb5ZMfeFoqQmdYQ6gkc/XlQKwq+9ZkouCTiOLb+bVqhP6NofoZ0EGHIEXCP4XbkYacC4so
U6YKfC0sQHuZi+5WyIPZlrdsQcNDxhirnvsqLtnoFEk2u3/O25ZHWjiTufSpRSW1wet6SqXc4xbk
V1eRoDnCH64LOwo1OhOwJI/RyrcaZyG8YkOrGFcmA7nXVs9ep02FzqzNRI5EjybRbSDhci/vd43+
l54RhFD8QhjoGOGINy3DGEzfDKdl/qpTaepMlVt1HuwsH/25ZDNOA/f7l69821WjTYU1aYD0DON9
2O/u7z1djOLa2Jah/BqEs5nevG6NOrZMr/L9u/vzqyInJscFcQ45FNbr71/l4ly2KroTXwsfNUUy
z9D3FEkhwZrY9f53/ewG/rNXDcWdxqsXQFmGyPnHVGq0HYi1deV91V4zUchMeYNg8jaQCPeDEx0a
h7NwDTuCxoSA+EgTRdV9XG+FdKm76UKYyUZCyWtiz2tk/jX7AIVuSoQ2wte3uIzCfuan9y//j6VC
stYmsXXQswDG8ZamrxmEy2yOgmdZOJrr4IAyZSGHKyXU+1/1x57z6HcnjIKYBKEs8bZ1TBpVuC0J
1HOSx960nNIlLudHZ43MKxKm2fzXLfd2hAKm0YlC1w34ThQQ3jJzh3704oxZwTP6vyZGSc3LdjsV
RPY7MJTmzEoT8n2SiYWfv9cokA03RLsmOHv/3t8uM1NTZOxo0jImxSvn7Y6cUcJUc5J5X+hJUDou
6OsvL3EbmXL+/W96u8oQrG3u1hCSIyZIb5vXFYlh7Dml8wUJzQidOFGb0rwA+sIhn7sma3z/C38X
CWBAg10SbWeGvGiUkDSZW/+HXgjKfivBZBm+DC1zonw/oO9EmCMoLjzXdOhrDY2gyJY82UZVkHMy
vn8BP6Fg/3wDSbU8NwE2CRkcEJr3NrL4WV47Imq/9Lm9ZO2eWdaK6R1SdEl5fE1b1JCb1BhlLBO/
fzXFrUCallcTSmQLz+bXxWnKwLR4aP0vvMU4xnpUCyt2BBwJYzV3MYhvaD0xKBOnkkTraA7MYamW
qUOlEftaXvyNR3QiF5EQ8JYXZ4alDS+5okW3B5ZZuBI5MdXHK1h3yGgcQ2o0aZc1uBFVzFjA/Zab
UBTkNpA+zREvxCC4rOi1QT+S2hM1q8o1SRMSPz8zPtcxyXJawqs1dOdsZv3jrBzoTLpKK9NkaSva
su8v/x8bLvJd3w6RVYFn+ufWnqgscstel88drFZy1kxIUwIlqzQZwK+W9ftfaeL3bw+cUJv8nNEg
vATG6M1cmZkTiK8xnj8nGQok3n4qMIK8CuLIraxre4SDlG78OpkoorSD5QtN2LoxV/P+Zby9cw/x
fJvIaeTCeefeymNgKtnOPMv8c9XR/jwvmkE2DwBg3OHSHeVfVDHeRhCP5AwH79gP0aECHPlmk4eO
nRW5GMcvCp3i9TEoI7MtylKYzOr9+3LfvNJ8ehyFaP+EUL0pSu032UE2a7uucQ1+aEdpx7uU9qXM
DhltVCrdAgop7wID74Z/RDRs2Jc68JJHirUATQNBW5cWDCWPmd+LGZVE+giAzMiwC4xKnvKIIPCC
1EVu2lraMm2AGKV7XkIVh6ZNXDVMR+6V5XjcnFUFnEWY2plJkaMaE68pCCrdn1kWcbSGFwIp/C/a
J2/WmzVAuM2zeU/RYPpzEBwEmUyacNIPU1OakzntGFWA6p87Kuf319v4IPxzP5tnSvBCY8XIhRFH
3+znuRP0VB0/vY/97ud3TQGt00oh5MzRRKgnBL3O3mtAOqxCqwHMQx19/WlQk+kQWLPN4gZ+ZPqZ
1IKCSOc2Y0pHwarKyVovR15VnJAK0VTzcfEmCqY9IpSUx8VKUFOHX4M/pkVmiATH3uXdWWN75Xeq
a8wDXwMYNk9oMZMOR6+tCeXQAZU7LGjMkywdshaUFFBC4bnLoTCN5V8jNN5I9m7JzINzL03pckAD
cIBwdn85b+PfH18UoR8TubYLYCngLERv6fdTqecOVIzj5QsW39FTObSBe3AZj57CKsYgFSSlPKC0
l1zguV6nO+Gn7QnT3vpRZYWtNm08wT4YMw8oJjojmxBOzENK/Tre1nqE7J3Hyj0VSfmhYdT2Aidn
FKAKLfhszHLCGwRMu4vcLsYrTqR8pVrPVbWzoCJ9WpkjK1S+UQncCNiT/o6uYfVorRChQSbrfN6O
yXDrcypVB7+2oD8vg9pJsfR7ZuL1Iw6b/nldu0wJSiFp53XVzAhPOvUXcAABss4ZhINp7W1nBw8w
unc5n59F3jkBkhFhTgsjG8ejW7Z4RcDdeoSZD+cxti2/3aHHKT5XUzJ+AyM9fAz9cSQtSqdTifP3
gTHBAu2OeRG68HNSICXsNxAtsD6Vc6Jo2ORl+WlCgYaueQqVXaLFfr+WEy0xHyFPun2Wv0VJ54Mv
kRpxFzl+cfBseMinAGCqDpsLCCIFtj5LcfH+S/bHhiD9Mug0MhXmQX+k6ZA8ElRKhuZb3wKr3Hg1
2vaHxsOq9C/R8ycu4X9OJ7Ye9ZTrMo9HkYpz6m1tpd2mchVwlW/ObPwBPZcouumoA9BgzuvoroWJ
cVeMqSU2dh3ATfYUtoxHVQThTtcSNBQYtvBmCIfkvLX66IFjCBda2m3ysWk4011s7+FjSMf/gDNp
+wMtsfiypWv5AX0h91MCbBjZbwh1yEFXiFs3CY/XipqQpkbFiMqZE/pNQ7J8K7tM0mGfBmhwgf1s
a+ltV+qq/yhF+LkiP1efNM13SdLevIwdrbeoD7L2G++KvsW/tq32Yd1BwgkHO3x4/0H/HkxfvywC
pGhSLPLnt9kg4qKk1UPSfoNm14DP0va909LbhlNbQYDyJmrvrGs+MJ6Nqr/kwm9AeHy5SQNIg9gA
OEe4b1MCx0K82o+X9RvGi+yyvPDyo9eV9Umv+rl1kvqzB+56N7kZQw+cxULo2UvQ7t5fgsAs6G9b
MDJgTYMHQb+LY/zNgeJUacP4II++ZRODA9ppWL1oLEaT3ciURO6Uj7A2Wi1AoUE8N0x7uuYE9ye5
UiJUErO6zLpZncw/eetC42xIky9NQT99O1TWVbG0EW592AR6jXdPD7RGfIXduQkZjC3bVWrGLmU3
pttIJEb1mOL7MEPZXsKyuPYiXHGhAganIuvETYNFo0RGbZy+LnX+/9k7s962kSwK/5Vg3ilwXx6m
HyxbthPHiePE6cyLINsKRXGTuIiifv18JVKJSDtOuiuYIQZDNBrdsVNSFW9V3eWcc8tP6C+FNzDo
uCDsrVZNDL2oyhOQ9P7HKvIWy/FirTKBxRYQOu3FKAE4UOEphHAn3pqW4l7RmND8rJHVRlQ8DEGb
v7y4Yu36a2uSXXC4pMDJ9gU3S1LCvHdn+rgOTOtaobvp3Sow6vo0XCfqtVYJCfSXP1HrAl+xKocw
C9QteCREvIDGdS8zTdWjLObqnC9XS9RXFEMBhl/WyhsSlcsJhYiCk97ys8eVgWhR4G+LqyDw1Bv6
9BmTn3yXZ0wLTxRML5AsHdJiby8bOrW2cFuF0MaIQEXPueU9OIKaulSSzPHancddXk4vIcHe14C+
YeLbm1X8N5YEVWEcMwNspEn02V0SsDh5nO+caI5mC5xhGy2b9zQYXkRXAdJFE3W38T6uUdWdoOMz
PaMB9PbLwgXafrGgl/jHn6zJMybhmiJ7iXECjOtjQndxWW3Sbbic+45q365tLf+gRwo0f1KHb7hi
yusSWunrlZnEl+gyaKi3O9wJTlRs39P20wXymlSbq0Apja9gs9cWZIUg/Ilc2l7jrWu4BAkcvnCt
HDDUfRhnVkHSdX1ekr+lNETGJZ3+K6WD0uZ0Hdc0nVP1kNxUnNIVqbDI8tKl27ZYLx9Wd1R5Hm0E
FdSestR2YLpEG5G0p/iRKDnqV3aQX6wN2kjZ5cK/9C3HN08gp+vVSV5rOnoYK/pbnGRIW4/p/mmt
zhUMerIMC+WtZyPeCHXQoWGLeI31tsIRWVrI1/p0XqA/kBaEVzEFemIBxFboDL+OYFRskIc521Cu
vrM2JBXwIvNbyKjJ5SKOjOwkcwA6cYZQ6Bvb5GvfG16QUCwH4gkBZUtFsLCjyB/noFbeVisvz0/S
gDZNY9Yv1S6BFVXZuWr7+uciS4M/Szo5fDUDPSBJt1miJfITG3pybSGWCXyeLQ5mmqCyZ9CbeFrH
3tos52S91/4nbjcrH5NJhO+Sq5tr3d6E1JTyne0iVmqlXxd0zApPdlN9VZ3TiCe/s7zIv1Ih6n/S
aRpBhYRbYJIts4jN4C/pQrqm3Nt86//zLD7WK7rfzR5j2scGOUHKQ3FMnQRkaRy93ye60vAs7mdx
h23Z/JWDqLSJBjR5cJP0BMwz0icHooWC3jSEZZ3MJbgljX9jCAdRaQu2Jfq1XOlESJSbiNtbtqWh
jnRdJEUsxB2tvyoq3fWVwZGSLwV6TTpYJzts9EV5l9pKN3PDVC4gXZtwGZewhksw9T85N7v5k+Zj
8NBoDC9y9E/Sszstp0PpbqPQV8rUKArH9alRqu47Wp9ywR2t//vmmHuFruD7NCD8+Oc/ukf0/rPI
0hhCKxs1WtPi9R1nKXkXy9zbGFOhKua9Q2Vg8xbgvfHa3OGRruz4p5c2MMSOoyA+knQ3mxpHjMby
jipu9aPEKAUeCxphNr1Aoxsy5nSdFldpRqX0hHM0tcYud+cdSHRDn6ilvwGeArm/PrfTCn0T3OVy
bG02JtokW1qsrugYcAEAj8iu9jL1PtkGGb1ec+98PfW984rWFefchKgmTrfJ6zrT4hva+HnnkZIV
n7TCTl57G5q5KtM4uJ7WRXBt+iQ64YEiqVqvVYi0fl6fASiNb3TF3IEeoaK6IGC6c1b+W7WsgzMa
Hye0PYoQbEBR4i1aw7Y7XiyN8kbPy/grSinpO+p3y086GnkQb6fRBG5pgv4NAlmQ9qsLNZ2Cld5R
lnY3anqSgdY70xbbFZgXI6fnWJFeg7+qiIJDY6ZGvnKBjur6dJcp1cUaCgCM1q03tceuoqcPECzj
K3sn4GfpblGeQK5FzC1zzQm1uexLECpehTTgAtk8UAI12n/5F480fZ2jg7mCXUqYkIyrKXY+Vhep
SjRmxMk9bJjVFwg97uelF+ofPF/1FuNKzb3HpZuvliealzmit3ENg0hZBttJRp4BBX8c1vtwQUcy
1JvM6B1NlNzV2Db99Mopq/JNzf2BZif9ocJpkJ3qeoTtLUFFnphQhN4FBuILW5oLT7fL+sNi7dFC
iTL+l9iB15lu1WLibmxFKM3Z8WMWx4vzRbJ4qDOovL6B5ic62ki1aTuQL2c5i7OAu/p2DUPqM+QR
5Yb2Zbsr5MLIZORbLcQ526iKaKs4pXF7qtyatK69nJoqJYIqAW9Qc+HSvL18hN1R0DqGLmNnO39n
J7Q4C7zXLEFOptt+WBcRldsKxIRQcqAN4KNqIGNA+RYkTLElQe1/8nK0N9aIEpwrK4SDkBfdjvNt
lYxT0spjj6bzwEeKN7QvM1FTL/waJKW7nCE0C5BVcf4FkME4XSC0cLalAvZhWkX6lb3I36OXUNE/
3HVMTJvdswVv8NYITR0u5Ga+jR3Ao5lS0OM22d0XQgKDN2vdr7Zh+C7wEv003BXFB+SNwZsW7of1
2gvOSmv3J/JUxrW+g26q17v8WnF2u7PKs6tblLqgTmreZlLH5k1SxZ8dY5qSBQpd4BQnhb+hMp7Y
YGGRaC5JedjkKJcR2MQVhPBdvqSVjx+H1hkiF+iW1dEaqR4X2Or2kjQQgMfxAh4qLbYViLF3YV4J
OvZWL/PKZyHS9Skyx/nyo5ktXb+IUO1CKbP66NQU5z0kxX3UZhZZOKZ3Fn2IrbVqCxGIJDmvNjs8
tq1i+u7EqUPdukR8LldPkTqt3UkOFmBtniDzY9N4utr5HzYhLcknxirY+Nf2OkPyJo2zpHrv2wo4
55MVcoqLN95U2SA9nU8r64u+Agu8PFETGmqdUevw9LtlWSnWZC2a6z06pLSoANHvRXkd1iu/zG7J
7yIoe655efgFddnw1tvEYMBUETulsWNdbIDu3jnTGg2/qaFP6e5TIrRqbTcoU1S7DRGhBRLi3CoM
43WlTxGm2G6tCz1WCEm2YR3Up6gGaB8B+tG2L1+LP3am9vQWuF/1YOvJ1IXxBiLCDA3jEq00Phcp
Q2K4MjIvV7mavA7Ib50VcblDl289xd+j5JO+WZsmTUMcUEITje6Lp1EW0OF05RVInanoOyo1bY2V
KeHyNuO/1oWS3O5ydbpEZ1EpV6ebTRXfbA1zNTdJUl3xRQJ/EuomwMrai3enpY1E/Rm6Aemlq0be
u8gK7BlMML6fEW20CWja+AYQK5mLED8aQTKqRIAo6KDzVXez6M5QiSkg3Nu7Uxgd6S1d1shD5LgR
GocHQB32bXS6v1v/Z7zAdiLCSztLiqCob8p5Vn+Y5+Qk8kNvYfHTvfPwMf17v/TyQG1X5Z/5lc80
LNl/qf03fmmMiAJ9UT7itOIKeoIFZKPd3jz/eBWlCTnD/Y9R8MH3FPAIWpDsH7y/79zql5bh5Rk2
6/ny77w0g/n+1Vw+MgMN9ckj9+7bd/oLq2CaI+AYKBNBQd0/+MrHq8ACjXSq8ZSshzd/FgBnskPj
/stWoI3IT1EppDS5f/A+j+fveSPQAWRISSztn2bBj7bKjzbDy2/4N1oBxTfpVbBGrskE4Y5/m+Xx
Krg23HWS0rZpN6vURHX/+VV4SMukEGeSH6TJcaSpC7TDr1hCb4Sj88AbERDCwiYE2T/M8XgNsAQV
kBTJTFjN4hncfsCERRb/V1ahF7F/XwW6LlmUAgmsAQkdT99F2MB1iAuJQQ/LM6zjUDQA4ktLTd90
RhTyYawjw3CY5fEqUCcdERVrlLyH9/ptUHyS8zfIqsAdE+ddM//+ceiODDLaJFao2omH62JYVgB2
WeACpKxA4yWTWYRez0id129ZIwFg1FWENcTTrPd//hzs7d/vPgGpflFpkZo+m8DkUoTsSaJs//RW
AZ8A0QpSq989p2EZAWR0T9YI8IyIiYVcWztLbv5jW3CtETBFSqekofdP84GDsgW6dcvagjrCCkCH
GK1/xAVzvAqOOaIbGczggykM7likymzLHoumPvKQLUMChp0vnp5v4FgjmpWC2qGWPExbwL2XDhW0
kQVmw+J+bBahdzcgfeTQhwoseeOODmgniBK/9E7QR8gDg98EMrB/ejbgGfiPhJNaezWIWsWwTkWq
wALCKHc3sBM8gMzk6xtL752KVE5HuI/oY9Jkbv8MbRV0B10A2VXQ2O+uThevZo5ib3VORbYKFSkV
V7H5hf9WvPRDP8GwaSUpuwqc/aKUBp2jXYbuKrgeBwKLhBbqtx0zrB0Bj0P6XMBlphwiYGzd2Tv2
iFoW+KpDvDg4GyCv0/rvje7T38ofGSNYFKTQDpdC71RE9Y7UEvpfKhpR4mkC1CHdDcKZl9wJhk5U
yNUn+EH7p3c1ugYeNYkF1Pianw/OFsStJbkItjkSwsiOqn9PmB4fijRXHQHaAMWtNWH6gIzAQU1G
cvriHIC1ZYmO5s/ZAB0RRwJUTgZp/0kDmj3gR+m3b1qkCLlZweY0lwGexvHbt70Riovg4ECc758B
BgpkNWSNgHSxBTsKLH0zy55jALlzhKoOoCi8A/EMMIGArp/sKlBU0AWp8ChdfGwLsIBG5FeIK93B
zR8j1qWPAqwAZBLXXhsp9YJmGmyLqBmmpT24IAEQjtCYlwoSDORxyQc4XPrt0z0LKCcQJuIee+36
DO4s0Dyrscy/7xkZArsmIGg/iJQ8EuoGsq8WCI39M7ioWTdx7CRNgc4H0MuhaxF8Nk/XFMDOES9S
fRMqxsMKDjRPvrpojvYEC8g0zeR7l+L+IBBBIjnrvQ0MbhEgoniNvyKxE3B8wEmSO2kMXVx6x9eB
R8qA2wDMZluDHpx7aFgAH2V3All1zBz+7w8q7fudQBihQiYVz/BsQUUwW3YV9BEa6URC5M4Pszy2
BeJFVHOpwbVx+YC8ZPSs2+hVYiuQI0VFk4x5exr2kgakTDgKSEtAjdk/w/MPhIVKGoHBhidjAp6g
5x5TUxGSJypnRbM+g3MMBOZGevrciUDPhWRy85LZVMd7wFXxHEgVcDs0qzA4I6DIKIgXck6iS85E
F3iLH+RMVIqwKKPD5vq2SsNyEEh56bKuMlVGqApC9qRnBFRTbCIRgflvjGB47iG4MdlL0cA1MESr
rEO83HOQHG+koVQCEboFHg1uKyBqKr0IIIu4E2z9kDrpXQpUFzkp0V7S2nLD8EwBuojsqWgCKiAa
MhAk+LbfO6ciVyetO+iwcCg17w+gYTkImux5QBYR+SdCwtYJFB7H8SqIqNFBaIN1GOjdoEGIkvYS
TWBGUGB1elvsn56foGmUnkSLPZikQ7MCg3qYdD0BBwnxNw9TeHb+DncnqQUT4bbm54NbBRoo6NJW
IPwgW0y0fThoj/eC44zo+OIKrNq3VRqWh/Bcv8m/ilA2qaBBRBbpxGYZ+ieCNwLGLuDJQ80jkVKU
9ha5HRDDA+9tfX/Xx7ZA4MTHiGPxEFkN7VzQiRxkbwdT4LD3aintu+7tCI8SnEcmBWje0KaPEy97
HlBlFdgNpAPaWnLPZSatTB1LYLRarP7g8khAIZrvJJFBcEa6RaGNBHtzHPRMgJiRuMkRkhPt3fDr
lvALvtQ3HtB4EUSPewZQMM+fIwr96BcOvIinP29ZL4LaIuD8nV8UhKDmsxusq/j/Pzroln3Xw6Mf
Hrog7j+n/evtBJ9+dOezDrM6/OFFMM9m2cMCKWLBimq/5vUshkX0Ywb7/nef5TF9C5t/MnCvD3FT
ov8+wye8+18bNwtQGJkdcyeaRLf8wCF9PWZ5d2RRRpEdeTyLgq9plgSdb93sJemx0yjNZo/p4VsK
42vAAPIjIxHyUAQPZdEZfA/ElB38dB7Nqlk2Px65iUSlR25lHF6lX1+N06iM77vLTts3Ij3ZT5mw
6sFj53227BXZkc/naeZ3vzI1JoHwkR35ghUPgsM4wlBaroHswJePs0XHANsQSnrcKAqSNOjuyMYX
kx46eQxmvVOkKRxLj5xWXbNooLuyw755ejY1dBnpgRmgfAjrjl00OXLZoa/SMsifLHNDfZUd++0s
SDqnR4sBkh83q6NZ8ni8HC3KUn7oPJ89LMp8XhQdm9abupT0+MED8sqzLq2wIZLID81dkKdFx7Lb
gEB+7DwP+Ge16pxNbbXqd4yelll/aBHJSA+dJkXvDGkpfLIjX8/vs34D5zYUlx96M+veW2Q+BWxM
fuDq1cUsXuWLoHuttyjd3zH+63mWzzsnFeQYQRH6HYO/nW+Dh841xuACSvY7Bv+SZuFhpH180JB6
pIdOs2LxajzLUm7K7uZsihu/5wNOZ2F/7zc0Pdnh3y2C7oo3eXjpYcMIj6Sry9UCQaSHzuZ+n7m9
RxnJDvx+niR5HW1mvTChTUTKDv9hkT7OX13mT+62hk0iO/xtWv7AENuC8+/5gKeG2GpIyA7/kdWf
I3HccSlQRBdUMPmxt92okm4NApklO+6nYrY4jCLOlBb5KTvs3TyLudk6IzeFYumRAyKbnnm31QbZ
oT/PuHfo4Nrdmi3sSXrweV68unvuyzcwAunxg/whpeNcx3NrCU7SY9cp2oZ+5202NLqXR34u0/RH
JyV1JhJE3dzZT3+BDJgY+CGaz7I//g0AAP//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https://vm.tiktok.com/ZMSsjg9DW/" TargetMode="External"/><Relationship Id="rId18"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hyperlink" Target="#DATASET!A1"/><Relationship Id="rId12" Type="http://schemas.openxmlformats.org/officeDocument/2006/relationships/image" Target="../media/image4.png"/><Relationship Id="rId17" Type="http://schemas.openxmlformats.org/officeDocument/2006/relationships/hyperlink" Target="https://github.com/OLDUNAMIS" TargetMode="External"/><Relationship Id="rId2" Type="http://schemas.microsoft.com/office/2014/relationships/chartEx" Target="../charts/chartEx1.xml"/><Relationship Id="rId16" Type="http://schemas.openxmlformats.org/officeDocument/2006/relationships/image" Target="../media/image6.png"/><Relationship Id="rId20" Type="http://schemas.openxmlformats.org/officeDocument/2006/relationships/image" Target="../media/image9.png"/><Relationship Id="rId1" Type="http://schemas.openxmlformats.org/officeDocument/2006/relationships/chart" Target="../charts/chart2.xml"/><Relationship Id="rId6" Type="http://schemas.openxmlformats.org/officeDocument/2006/relationships/image" Target="../media/image1.png"/><Relationship Id="rId11" Type="http://schemas.openxmlformats.org/officeDocument/2006/relationships/hyperlink" Target="https://www.linkedin.com/in/ijaduola-oladipupo-8a9672354/" TargetMode="External"/><Relationship Id="rId5" Type="http://schemas.openxmlformats.org/officeDocument/2006/relationships/hyperlink" Target="#DASHBOAED2!A1"/><Relationship Id="rId15" Type="http://schemas.openxmlformats.org/officeDocument/2006/relationships/hyperlink" Target="https://x.com/sweethard_knock?s=21&amp;t=mPBFhb6_wAVrucKHDhRFpA" TargetMode="External"/><Relationship Id="rId10" Type="http://schemas.openxmlformats.org/officeDocument/2006/relationships/image" Target="../media/image3.png"/><Relationship Id="rId19" Type="http://schemas.openxmlformats.org/officeDocument/2006/relationships/image" Target="../media/image8.png"/><Relationship Id="rId4" Type="http://schemas.openxmlformats.org/officeDocument/2006/relationships/chart" Target="../charts/chart4.xml"/><Relationship Id="rId9" Type="http://schemas.openxmlformats.org/officeDocument/2006/relationships/hyperlink" Target="#PIVOT!A1"/><Relationship Id="rId1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https://x.com/sweethard_knock?s=21&amp;t=mPBFhb6_wAVrucKHDhRFpA" TargetMode="External"/><Relationship Id="rId18" Type="http://schemas.openxmlformats.org/officeDocument/2006/relationships/image" Target="../media/image7.png"/><Relationship Id="rId3" Type="http://schemas.openxmlformats.org/officeDocument/2006/relationships/chart" Target="../charts/chart6.xml"/><Relationship Id="rId7" Type="http://schemas.openxmlformats.org/officeDocument/2006/relationships/hyperlink" Target="#DASGBOARD1!A1"/><Relationship Id="rId12" Type="http://schemas.openxmlformats.org/officeDocument/2006/relationships/image" Target="../media/image13.png"/><Relationship Id="rId17" Type="http://schemas.openxmlformats.org/officeDocument/2006/relationships/hyperlink" Target="https://github.com/OLDUNAMIS" TargetMode="External"/><Relationship Id="rId2" Type="http://schemas.openxmlformats.org/officeDocument/2006/relationships/chart" Target="../charts/chart5.xml"/><Relationship Id="rId16" Type="http://schemas.openxmlformats.org/officeDocument/2006/relationships/image" Target="../media/image5.png"/><Relationship Id="rId20" Type="http://schemas.openxmlformats.org/officeDocument/2006/relationships/image" Target="../media/image9.png"/><Relationship Id="rId1" Type="http://schemas.microsoft.com/office/2014/relationships/chartEx" Target="../charts/chartEx2.xml"/><Relationship Id="rId6" Type="http://schemas.openxmlformats.org/officeDocument/2006/relationships/image" Target="../media/image10.png"/><Relationship Id="rId11" Type="http://schemas.openxmlformats.org/officeDocument/2006/relationships/hyperlink" Target="https://www.linkedin.com/in/ijaduola-oladipupo-8a9672354/" TargetMode="External"/><Relationship Id="rId5" Type="http://schemas.openxmlformats.org/officeDocument/2006/relationships/hyperlink" Target="#DATASET!A1"/><Relationship Id="rId15" Type="http://schemas.openxmlformats.org/officeDocument/2006/relationships/hyperlink" Target="https://vm.tiktok.com/ZMSsjg9DW/" TargetMode="External"/><Relationship Id="rId10" Type="http://schemas.openxmlformats.org/officeDocument/2006/relationships/image" Target="../media/image12.png"/><Relationship Id="rId19" Type="http://schemas.openxmlformats.org/officeDocument/2006/relationships/image" Target="../media/image15.png"/><Relationship Id="rId4" Type="http://schemas.openxmlformats.org/officeDocument/2006/relationships/chart" Target="../charts/chart7.xml"/><Relationship Id="rId9" Type="http://schemas.openxmlformats.org/officeDocument/2006/relationships/hyperlink" Target="#PIVOT!A1"/><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365760</xdr:colOff>
      <xdr:row>95</xdr:row>
      <xdr:rowOff>144780</xdr:rowOff>
    </xdr:from>
    <xdr:to>
      <xdr:col>7</xdr:col>
      <xdr:colOff>655320</xdr:colOff>
      <xdr:row>110</xdr:row>
      <xdr:rowOff>30480</xdr:rowOff>
    </xdr:to>
    <xdr:graphicFrame macro="">
      <xdr:nvGraphicFramePr>
        <xdr:cNvPr id="2" name="Chart 1">
          <a:extLst>
            <a:ext uri="{FF2B5EF4-FFF2-40B4-BE49-F238E27FC236}">
              <a16:creationId xmlns:a16="http://schemas.microsoft.com/office/drawing/2014/main" id="{AA509EE5-777A-4661-AC21-F887702ED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327660</xdr:colOff>
      <xdr:row>1</xdr:row>
      <xdr:rowOff>76200</xdr:rowOff>
    </xdr:from>
    <xdr:to>
      <xdr:col>23</xdr:col>
      <xdr:colOff>144780</xdr:colOff>
      <xdr:row>39</xdr:row>
      <xdr:rowOff>7620</xdr:rowOff>
    </xdr:to>
    <xdr:sp macro="" textlink="">
      <xdr:nvSpPr>
        <xdr:cNvPr id="2" name="Rectangle: Rounded Corners 1">
          <a:extLst>
            <a:ext uri="{FF2B5EF4-FFF2-40B4-BE49-F238E27FC236}">
              <a16:creationId xmlns:a16="http://schemas.microsoft.com/office/drawing/2014/main" id="{CE976F07-5B36-4257-95DB-FE735D945D55}"/>
            </a:ext>
          </a:extLst>
        </xdr:cNvPr>
        <xdr:cNvSpPr/>
      </xdr:nvSpPr>
      <xdr:spPr>
        <a:xfrm>
          <a:off x="327660" y="266700"/>
          <a:ext cx="13837920" cy="7170420"/>
        </a:xfrm>
        <a:prstGeom prst="roundRect">
          <a:avLst>
            <a:gd name="adj" fmla="val 2902"/>
          </a:avLst>
        </a:prstGeom>
        <a:solidFill>
          <a:srgbClr val="10041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243840</xdr:colOff>
      <xdr:row>5</xdr:row>
      <xdr:rowOff>83820</xdr:rowOff>
    </xdr:from>
    <xdr:to>
      <xdr:col>9</xdr:col>
      <xdr:colOff>160020</xdr:colOff>
      <xdr:row>21</xdr:row>
      <xdr:rowOff>60960</xdr:rowOff>
    </xdr:to>
    <xdr:sp macro="" textlink="">
      <xdr:nvSpPr>
        <xdr:cNvPr id="3" name="Rectangle: Rounded Corners 2">
          <a:extLst>
            <a:ext uri="{FF2B5EF4-FFF2-40B4-BE49-F238E27FC236}">
              <a16:creationId xmlns:a16="http://schemas.microsoft.com/office/drawing/2014/main" id="{4BC8B153-7A58-46FC-9526-56552FE86DA3}"/>
            </a:ext>
          </a:extLst>
        </xdr:cNvPr>
        <xdr:cNvSpPr/>
      </xdr:nvSpPr>
      <xdr:spPr>
        <a:xfrm>
          <a:off x="853440" y="1181100"/>
          <a:ext cx="4792980" cy="2903220"/>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243840</xdr:colOff>
      <xdr:row>21</xdr:row>
      <xdr:rowOff>129540</xdr:rowOff>
    </xdr:from>
    <xdr:to>
      <xdr:col>9</xdr:col>
      <xdr:colOff>152400</xdr:colOff>
      <xdr:row>37</xdr:row>
      <xdr:rowOff>121920</xdr:rowOff>
    </xdr:to>
    <xdr:sp macro="" textlink="">
      <xdr:nvSpPr>
        <xdr:cNvPr id="4" name="Rectangle: Rounded Corners 3">
          <a:extLst>
            <a:ext uri="{FF2B5EF4-FFF2-40B4-BE49-F238E27FC236}">
              <a16:creationId xmlns:a16="http://schemas.microsoft.com/office/drawing/2014/main" id="{2F97C7F7-4EB5-4B96-A1E8-74BBBBB8742F}"/>
            </a:ext>
          </a:extLst>
        </xdr:cNvPr>
        <xdr:cNvSpPr/>
      </xdr:nvSpPr>
      <xdr:spPr>
        <a:xfrm>
          <a:off x="853440" y="4152900"/>
          <a:ext cx="4785360" cy="2918460"/>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121920</xdr:colOff>
      <xdr:row>5</xdr:row>
      <xdr:rowOff>83820</xdr:rowOff>
    </xdr:from>
    <xdr:to>
      <xdr:col>23</xdr:col>
      <xdr:colOff>53340</xdr:colOff>
      <xdr:row>37</xdr:row>
      <xdr:rowOff>121920</xdr:rowOff>
    </xdr:to>
    <xdr:sp macro="" textlink="">
      <xdr:nvSpPr>
        <xdr:cNvPr id="5" name="Rectangle: Rounded Corners 4">
          <a:extLst>
            <a:ext uri="{FF2B5EF4-FFF2-40B4-BE49-F238E27FC236}">
              <a16:creationId xmlns:a16="http://schemas.microsoft.com/office/drawing/2014/main" id="{A082A305-4003-4C48-9BB9-D5DAC871C4FE}"/>
            </a:ext>
          </a:extLst>
        </xdr:cNvPr>
        <xdr:cNvSpPr/>
      </xdr:nvSpPr>
      <xdr:spPr>
        <a:xfrm>
          <a:off x="9265920" y="1181100"/>
          <a:ext cx="4808220" cy="5890260"/>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198120</xdr:colOff>
      <xdr:row>5</xdr:row>
      <xdr:rowOff>83820</xdr:rowOff>
    </xdr:from>
    <xdr:to>
      <xdr:col>15</xdr:col>
      <xdr:colOff>76200</xdr:colOff>
      <xdr:row>21</xdr:row>
      <xdr:rowOff>60960</xdr:rowOff>
    </xdr:to>
    <xdr:sp macro="" textlink="">
      <xdr:nvSpPr>
        <xdr:cNvPr id="7" name="Rectangle: Rounded Corners 6">
          <a:extLst>
            <a:ext uri="{FF2B5EF4-FFF2-40B4-BE49-F238E27FC236}">
              <a16:creationId xmlns:a16="http://schemas.microsoft.com/office/drawing/2014/main" id="{854F0CDD-A1F4-47E9-B1D0-524E8F791B69}"/>
            </a:ext>
          </a:extLst>
        </xdr:cNvPr>
        <xdr:cNvSpPr/>
      </xdr:nvSpPr>
      <xdr:spPr>
        <a:xfrm>
          <a:off x="5684520" y="1181100"/>
          <a:ext cx="3535680" cy="2903220"/>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220980</xdr:colOff>
      <xdr:row>21</xdr:row>
      <xdr:rowOff>133311</xdr:rowOff>
    </xdr:from>
    <xdr:to>
      <xdr:col>15</xdr:col>
      <xdr:colOff>99060</xdr:colOff>
      <xdr:row>37</xdr:row>
      <xdr:rowOff>121920</xdr:rowOff>
    </xdr:to>
    <xdr:sp macro="" textlink="">
      <xdr:nvSpPr>
        <xdr:cNvPr id="8" name="Rectangle: Rounded Corners 7">
          <a:extLst>
            <a:ext uri="{FF2B5EF4-FFF2-40B4-BE49-F238E27FC236}">
              <a16:creationId xmlns:a16="http://schemas.microsoft.com/office/drawing/2014/main" id="{196282B8-3B07-4A3D-8240-4E8AC97E4C18}"/>
            </a:ext>
          </a:extLst>
        </xdr:cNvPr>
        <xdr:cNvSpPr/>
      </xdr:nvSpPr>
      <xdr:spPr>
        <a:xfrm>
          <a:off x="5707380" y="4156671"/>
          <a:ext cx="3535680" cy="2914689"/>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441960</xdr:colOff>
      <xdr:row>7</xdr:row>
      <xdr:rowOff>114300</xdr:rowOff>
    </xdr:from>
    <xdr:to>
      <xdr:col>5</xdr:col>
      <xdr:colOff>190500</xdr:colOff>
      <xdr:row>13</xdr:row>
      <xdr:rowOff>144780</xdr:rowOff>
    </xdr:to>
    <xdr:sp macro="" textlink="">
      <xdr:nvSpPr>
        <xdr:cNvPr id="9" name="Rectangle: Rounded Corners 8">
          <a:extLst>
            <a:ext uri="{FF2B5EF4-FFF2-40B4-BE49-F238E27FC236}">
              <a16:creationId xmlns:a16="http://schemas.microsoft.com/office/drawing/2014/main" id="{F3C1F322-6061-4063-AB04-F9D587D0F289}"/>
            </a:ext>
          </a:extLst>
        </xdr:cNvPr>
        <xdr:cNvSpPr/>
      </xdr:nvSpPr>
      <xdr:spPr>
        <a:xfrm>
          <a:off x="1051560" y="1577340"/>
          <a:ext cx="2186940" cy="1127760"/>
        </a:xfrm>
        <a:prstGeom prst="roundRect">
          <a:avLst>
            <a:gd name="adj" fmla="val 4730"/>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441960</xdr:colOff>
      <xdr:row>14</xdr:row>
      <xdr:rowOff>30480</xdr:rowOff>
    </xdr:from>
    <xdr:to>
      <xdr:col>5</xdr:col>
      <xdr:colOff>190500</xdr:colOff>
      <xdr:row>20</xdr:row>
      <xdr:rowOff>60960</xdr:rowOff>
    </xdr:to>
    <xdr:sp macro="" textlink="">
      <xdr:nvSpPr>
        <xdr:cNvPr id="10" name="Rectangle: Rounded Corners 9">
          <a:extLst>
            <a:ext uri="{FF2B5EF4-FFF2-40B4-BE49-F238E27FC236}">
              <a16:creationId xmlns:a16="http://schemas.microsoft.com/office/drawing/2014/main" id="{4F632AA2-27B8-43AE-B287-28B598F1BF60}"/>
            </a:ext>
          </a:extLst>
        </xdr:cNvPr>
        <xdr:cNvSpPr/>
      </xdr:nvSpPr>
      <xdr:spPr>
        <a:xfrm>
          <a:off x="1051560" y="2773680"/>
          <a:ext cx="2186940" cy="1127760"/>
        </a:xfrm>
        <a:prstGeom prst="roundRect">
          <a:avLst>
            <a:gd name="adj" fmla="val 3378"/>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7</xdr:row>
      <xdr:rowOff>114300</xdr:rowOff>
    </xdr:from>
    <xdr:to>
      <xdr:col>8</xdr:col>
      <xdr:colOff>586740</xdr:colOff>
      <xdr:row>13</xdr:row>
      <xdr:rowOff>144780</xdr:rowOff>
    </xdr:to>
    <xdr:sp macro="" textlink="">
      <xdr:nvSpPr>
        <xdr:cNvPr id="11" name="Rectangle: Rounded Corners 10">
          <a:extLst>
            <a:ext uri="{FF2B5EF4-FFF2-40B4-BE49-F238E27FC236}">
              <a16:creationId xmlns:a16="http://schemas.microsoft.com/office/drawing/2014/main" id="{76A3E441-EB89-4F82-9DF1-51D6DD762268}"/>
            </a:ext>
          </a:extLst>
        </xdr:cNvPr>
        <xdr:cNvSpPr/>
      </xdr:nvSpPr>
      <xdr:spPr>
        <a:xfrm>
          <a:off x="3276600" y="1577340"/>
          <a:ext cx="2186940" cy="1127760"/>
        </a:xfrm>
        <a:prstGeom prst="roundRect">
          <a:avLst>
            <a:gd name="adj" fmla="val 4730"/>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14</xdr:row>
      <xdr:rowOff>30480</xdr:rowOff>
    </xdr:from>
    <xdr:to>
      <xdr:col>8</xdr:col>
      <xdr:colOff>586740</xdr:colOff>
      <xdr:row>20</xdr:row>
      <xdr:rowOff>60960</xdr:rowOff>
    </xdr:to>
    <xdr:sp macro="" textlink="">
      <xdr:nvSpPr>
        <xdr:cNvPr id="12" name="Rectangle: Rounded Corners 11">
          <a:extLst>
            <a:ext uri="{FF2B5EF4-FFF2-40B4-BE49-F238E27FC236}">
              <a16:creationId xmlns:a16="http://schemas.microsoft.com/office/drawing/2014/main" id="{24E297CD-7D3D-4497-A0A9-8D4F5C347B61}"/>
            </a:ext>
          </a:extLst>
        </xdr:cNvPr>
        <xdr:cNvSpPr/>
      </xdr:nvSpPr>
      <xdr:spPr>
        <a:xfrm>
          <a:off x="3276600" y="2773680"/>
          <a:ext cx="2186940" cy="1127760"/>
        </a:xfrm>
        <a:prstGeom prst="roundRect">
          <a:avLst>
            <a:gd name="adj" fmla="val 6756"/>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396240</xdr:colOff>
      <xdr:row>5</xdr:row>
      <xdr:rowOff>68580</xdr:rowOff>
    </xdr:from>
    <xdr:to>
      <xdr:col>8</xdr:col>
      <xdr:colOff>0</xdr:colOff>
      <xdr:row>6</xdr:row>
      <xdr:rowOff>175260</xdr:rowOff>
    </xdr:to>
    <xdr:sp macro="" textlink="">
      <xdr:nvSpPr>
        <xdr:cNvPr id="13" name="TextBox 12">
          <a:extLst>
            <a:ext uri="{FF2B5EF4-FFF2-40B4-BE49-F238E27FC236}">
              <a16:creationId xmlns:a16="http://schemas.microsoft.com/office/drawing/2014/main" id="{626C213D-E9B5-49A5-9C99-84A6A1A0CA19}"/>
            </a:ext>
          </a:extLst>
        </xdr:cNvPr>
        <xdr:cNvSpPr txBox="1"/>
      </xdr:nvSpPr>
      <xdr:spPr>
        <a:xfrm>
          <a:off x="1005840" y="1165860"/>
          <a:ext cx="387096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55288"/>
              </a:solidFill>
            </a:rPr>
            <a:t>Sales and Number of Order (Category Of Wears)</a:t>
          </a:r>
        </a:p>
      </xdr:txBody>
    </xdr:sp>
    <xdr:clientData/>
  </xdr:twoCellAnchor>
  <xdr:twoCellAnchor>
    <xdr:from>
      <xdr:col>9</xdr:col>
      <xdr:colOff>449580</xdr:colOff>
      <xdr:row>5</xdr:row>
      <xdr:rowOff>68580</xdr:rowOff>
    </xdr:from>
    <xdr:to>
      <xdr:col>13</xdr:col>
      <xdr:colOff>289560</xdr:colOff>
      <xdr:row>6</xdr:row>
      <xdr:rowOff>175260</xdr:rowOff>
    </xdr:to>
    <xdr:sp macro="" textlink="">
      <xdr:nvSpPr>
        <xdr:cNvPr id="15" name="TextBox 14">
          <a:extLst>
            <a:ext uri="{FF2B5EF4-FFF2-40B4-BE49-F238E27FC236}">
              <a16:creationId xmlns:a16="http://schemas.microsoft.com/office/drawing/2014/main" id="{F619211A-F6F8-4DBB-B61E-17006DF0347D}"/>
            </a:ext>
          </a:extLst>
        </xdr:cNvPr>
        <xdr:cNvSpPr txBox="1"/>
      </xdr:nvSpPr>
      <xdr:spPr>
        <a:xfrm>
          <a:off x="5935980" y="1165860"/>
          <a:ext cx="227838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Sales and Qty Order Trend</a:t>
          </a:r>
        </a:p>
      </xdr:txBody>
    </xdr:sp>
    <xdr:clientData/>
  </xdr:twoCellAnchor>
  <xdr:twoCellAnchor>
    <xdr:from>
      <xdr:col>1</xdr:col>
      <xdr:colOff>487680</xdr:colOff>
      <xdr:row>22</xdr:row>
      <xdr:rowOff>30480</xdr:rowOff>
    </xdr:from>
    <xdr:to>
      <xdr:col>4</xdr:col>
      <xdr:colOff>495300</xdr:colOff>
      <xdr:row>23</xdr:row>
      <xdr:rowOff>137160</xdr:rowOff>
    </xdr:to>
    <xdr:sp macro="" textlink="">
      <xdr:nvSpPr>
        <xdr:cNvPr id="16" name="TextBox 15">
          <a:extLst>
            <a:ext uri="{FF2B5EF4-FFF2-40B4-BE49-F238E27FC236}">
              <a16:creationId xmlns:a16="http://schemas.microsoft.com/office/drawing/2014/main" id="{85BF39E2-E671-46EE-92AF-13B40F880B21}"/>
            </a:ext>
          </a:extLst>
        </xdr:cNvPr>
        <xdr:cNvSpPr txBox="1"/>
      </xdr:nvSpPr>
      <xdr:spPr>
        <a:xfrm>
          <a:off x="1097280" y="4236720"/>
          <a:ext cx="183642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Payment Method</a:t>
          </a:r>
        </a:p>
      </xdr:txBody>
    </xdr:sp>
    <xdr:clientData/>
  </xdr:twoCellAnchor>
  <xdr:twoCellAnchor>
    <xdr:from>
      <xdr:col>16</xdr:col>
      <xdr:colOff>15240</xdr:colOff>
      <xdr:row>6</xdr:row>
      <xdr:rowOff>106680</xdr:rowOff>
    </xdr:from>
    <xdr:to>
      <xdr:col>19</xdr:col>
      <xdr:colOff>251460</xdr:colOff>
      <xdr:row>8</xdr:row>
      <xdr:rowOff>30480</xdr:rowOff>
    </xdr:to>
    <xdr:sp macro="" textlink="">
      <xdr:nvSpPr>
        <xdr:cNvPr id="17" name="TextBox 16">
          <a:extLst>
            <a:ext uri="{FF2B5EF4-FFF2-40B4-BE49-F238E27FC236}">
              <a16:creationId xmlns:a16="http://schemas.microsoft.com/office/drawing/2014/main" id="{794EF4F6-01FF-40D0-9DB2-4111D0072292}"/>
            </a:ext>
          </a:extLst>
        </xdr:cNvPr>
        <xdr:cNvSpPr txBox="1"/>
      </xdr:nvSpPr>
      <xdr:spPr>
        <a:xfrm>
          <a:off x="9768840" y="1386840"/>
          <a:ext cx="206502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Quantity Sold By Cities</a:t>
          </a:r>
        </a:p>
      </xdr:txBody>
    </xdr:sp>
    <xdr:clientData/>
  </xdr:twoCellAnchor>
  <xdr:twoCellAnchor>
    <xdr:from>
      <xdr:col>10</xdr:col>
      <xdr:colOff>205740</xdr:colOff>
      <xdr:row>22</xdr:row>
      <xdr:rowOff>30480</xdr:rowOff>
    </xdr:from>
    <xdr:to>
      <xdr:col>13</xdr:col>
      <xdr:colOff>213360</xdr:colOff>
      <xdr:row>23</xdr:row>
      <xdr:rowOff>137160</xdr:rowOff>
    </xdr:to>
    <xdr:sp macro="" textlink="">
      <xdr:nvSpPr>
        <xdr:cNvPr id="18" name="TextBox 17">
          <a:extLst>
            <a:ext uri="{FF2B5EF4-FFF2-40B4-BE49-F238E27FC236}">
              <a16:creationId xmlns:a16="http://schemas.microsoft.com/office/drawing/2014/main" id="{5BCD21AF-519A-4879-B7A6-0C237138F5E0}"/>
            </a:ext>
          </a:extLst>
        </xdr:cNvPr>
        <xdr:cNvSpPr txBox="1"/>
      </xdr:nvSpPr>
      <xdr:spPr>
        <a:xfrm>
          <a:off x="6301740" y="4236720"/>
          <a:ext cx="183642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Season Distribution</a:t>
          </a:r>
        </a:p>
      </xdr:txBody>
    </xdr:sp>
    <xdr:clientData/>
  </xdr:twoCellAnchor>
  <xdr:twoCellAnchor>
    <xdr:from>
      <xdr:col>1</xdr:col>
      <xdr:colOff>472440</xdr:colOff>
      <xdr:row>7</xdr:row>
      <xdr:rowOff>83820</xdr:rowOff>
    </xdr:from>
    <xdr:to>
      <xdr:col>3</xdr:col>
      <xdr:colOff>144780</xdr:colOff>
      <xdr:row>9</xdr:row>
      <xdr:rowOff>60960</xdr:rowOff>
    </xdr:to>
    <xdr:sp macro="" textlink="">
      <xdr:nvSpPr>
        <xdr:cNvPr id="19" name="TextBox 18">
          <a:extLst>
            <a:ext uri="{FF2B5EF4-FFF2-40B4-BE49-F238E27FC236}">
              <a16:creationId xmlns:a16="http://schemas.microsoft.com/office/drawing/2014/main" id="{FFEE4CF0-1C9C-46C6-8B79-4BF79C4F9D4A}"/>
            </a:ext>
          </a:extLst>
        </xdr:cNvPr>
        <xdr:cNvSpPr txBox="1"/>
      </xdr:nvSpPr>
      <xdr:spPr>
        <a:xfrm>
          <a:off x="1082040" y="1546860"/>
          <a:ext cx="891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Outerwear</a:t>
          </a:r>
        </a:p>
      </xdr:txBody>
    </xdr:sp>
    <xdr:clientData/>
  </xdr:twoCellAnchor>
  <xdr:twoCellAnchor>
    <xdr:from>
      <xdr:col>1</xdr:col>
      <xdr:colOff>472440</xdr:colOff>
      <xdr:row>14</xdr:row>
      <xdr:rowOff>0</xdr:rowOff>
    </xdr:from>
    <xdr:to>
      <xdr:col>3</xdr:col>
      <xdr:colOff>266700</xdr:colOff>
      <xdr:row>15</xdr:row>
      <xdr:rowOff>106680</xdr:rowOff>
    </xdr:to>
    <xdr:sp macro="" textlink="">
      <xdr:nvSpPr>
        <xdr:cNvPr id="20" name="TextBox 19">
          <a:extLst>
            <a:ext uri="{FF2B5EF4-FFF2-40B4-BE49-F238E27FC236}">
              <a16:creationId xmlns:a16="http://schemas.microsoft.com/office/drawing/2014/main" id="{63BD2882-29C7-4A9D-9C19-3A40450EC164}"/>
            </a:ext>
          </a:extLst>
        </xdr:cNvPr>
        <xdr:cNvSpPr txBox="1"/>
      </xdr:nvSpPr>
      <xdr:spPr>
        <a:xfrm>
          <a:off x="1082040" y="274320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Footwear</a:t>
          </a:r>
        </a:p>
      </xdr:txBody>
    </xdr:sp>
    <xdr:clientData/>
  </xdr:twoCellAnchor>
  <xdr:twoCellAnchor>
    <xdr:from>
      <xdr:col>5</xdr:col>
      <xdr:colOff>281940</xdr:colOff>
      <xdr:row>7</xdr:row>
      <xdr:rowOff>83820</xdr:rowOff>
    </xdr:from>
    <xdr:to>
      <xdr:col>7</xdr:col>
      <xdr:colOff>121920</xdr:colOff>
      <xdr:row>9</xdr:row>
      <xdr:rowOff>53340</xdr:rowOff>
    </xdr:to>
    <xdr:sp macro="" textlink="">
      <xdr:nvSpPr>
        <xdr:cNvPr id="21" name="TextBox 20">
          <a:extLst>
            <a:ext uri="{FF2B5EF4-FFF2-40B4-BE49-F238E27FC236}">
              <a16:creationId xmlns:a16="http://schemas.microsoft.com/office/drawing/2014/main" id="{9C003874-04FB-4383-BA54-7C619B589A3B}"/>
            </a:ext>
          </a:extLst>
        </xdr:cNvPr>
        <xdr:cNvSpPr txBox="1"/>
      </xdr:nvSpPr>
      <xdr:spPr>
        <a:xfrm>
          <a:off x="3329940" y="1546860"/>
          <a:ext cx="10591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Accessories</a:t>
          </a:r>
        </a:p>
      </xdr:txBody>
    </xdr:sp>
    <xdr:clientData/>
  </xdr:twoCellAnchor>
  <xdr:twoCellAnchor>
    <xdr:from>
      <xdr:col>5</xdr:col>
      <xdr:colOff>236220</xdr:colOff>
      <xdr:row>14</xdr:row>
      <xdr:rowOff>0</xdr:rowOff>
    </xdr:from>
    <xdr:to>
      <xdr:col>7</xdr:col>
      <xdr:colOff>426720</xdr:colOff>
      <xdr:row>16</xdr:row>
      <xdr:rowOff>30480</xdr:rowOff>
    </xdr:to>
    <xdr:sp macro="" textlink="">
      <xdr:nvSpPr>
        <xdr:cNvPr id="22" name="TextBox 21">
          <a:extLst>
            <a:ext uri="{FF2B5EF4-FFF2-40B4-BE49-F238E27FC236}">
              <a16:creationId xmlns:a16="http://schemas.microsoft.com/office/drawing/2014/main" id="{5FF559A2-4F6A-4251-B716-02425C69636C}"/>
            </a:ext>
          </a:extLst>
        </xdr:cNvPr>
        <xdr:cNvSpPr txBox="1"/>
      </xdr:nvSpPr>
      <xdr:spPr>
        <a:xfrm>
          <a:off x="3284220" y="2743200"/>
          <a:ext cx="14097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Clothing</a:t>
          </a:r>
        </a:p>
      </xdr:txBody>
    </xdr:sp>
    <xdr:clientData/>
  </xdr:twoCellAnchor>
  <xdr:twoCellAnchor>
    <xdr:from>
      <xdr:col>1</xdr:col>
      <xdr:colOff>563880</xdr:colOff>
      <xdr:row>8</xdr:row>
      <xdr:rowOff>175260</xdr:rowOff>
    </xdr:from>
    <xdr:to>
      <xdr:col>3</xdr:col>
      <xdr:colOff>589541</xdr:colOff>
      <xdr:row>10</xdr:row>
      <xdr:rowOff>137160</xdr:rowOff>
    </xdr:to>
    <xdr:sp macro="" textlink="Outerwearamt">
      <xdr:nvSpPr>
        <xdr:cNvPr id="23" name="TextBox 22">
          <a:extLst>
            <a:ext uri="{FF2B5EF4-FFF2-40B4-BE49-F238E27FC236}">
              <a16:creationId xmlns:a16="http://schemas.microsoft.com/office/drawing/2014/main" id="{1FDB15DD-1058-4F3F-B3E0-92B0F3C6ACD7}"/>
            </a:ext>
          </a:extLst>
        </xdr:cNvPr>
        <xdr:cNvSpPr txBox="1"/>
      </xdr:nvSpPr>
      <xdr:spPr>
        <a:xfrm>
          <a:off x="1173480" y="182118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1FC322-6F04-4933-A538-490726B0447F}" type="TxLink">
            <a:rPr lang="en-US" sz="1600" b="1" i="0" u="none" strike="noStrike">
              <a:solidFill>
                <a:srgbClr val="D4A3EA">
                  <a:alpha val="50000"/>
                </a:srgbClr>
              </a:solidFill>
              <a:latin typeface="Calibri"/>
              <a:ea typeface="+mn-ea"/>
              <a:cs typeface="Calibri"/>
            </a:rPr>
            <a:pPr marL="0" indent="0"/>
            <a:t>$3.5K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563880</xdr:colOff>
      <xdr:row>11</xdr:row>
      <xdr:rowOff>144780</xdr:rowOff>
    </xdr:from>
    <xdr:to>
      <xdr:col>4</xdr:col>
      <xdr:colOff>312420</xdr:colOff>
      <xdr:row>13</xdr:row>
      <xdr:rowOff>91440</xdr:rowOff>
    </xdr:to>
    <xdr:sp macro="" textlink="Outerwearcount">
      <xdr:nvSpPr>
        <xdr:cNvPr id="24" name="TextBox 23">
          <a:extLst>
            <a:ext uri="{FF2B5EF4-FFF2-40B4-BE49-F238E27FC236}">
              <a16:creationId xmlns:a16="http://schemas.microsoft.com/office/drawing/2014/main" id="{8DEFC774-B003-4973-A1B2-8F3CB1CA3348}"/>
            </a:ext>
          </a:extLst>
        </xdr:cNvPr>
        <xdr:cNvSpPr txBox="1"/>
      </xdr:nvSpPr>
      <xdr:spPr>
        <a:xfrm>
          <a:off x="1173480" y="2339340"/>
          <a:ext cx="15773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446A65-FE79-4716-8EEF-B44038AD4D58}" type="TxLink">
            <a:rPr lang="en-US" sz="1600" b="1" i="0" u="none" strike="noStrike">
              <a:solidFill>
                <a:srgbClr val="D4A3EA">
                  <a:alpha val="50000"/>
                </a:srgbClr>
              </a:solidFill>
              <a:latin typeface="Calibri"/>
              <a:ea typeface="+mn-ea"/>
              <a:cs typeface="Calibri"/>
            </a:rPr>
            <a:pPr marL="0" indent="0"/>
            <a:t>62</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1</xdr:col>
      <xdr:colOff>563880</xdr:colOff>
      <xdr:row>15</xdr:row>
      <xdr:rowOff>45720</xdr:rowOff>
    </xdr:from>
    <xdr:to>
      <xdr:col>4</xdr:col>
      <xdr:colOff>34066</xdr:colOff>
      <xdr:row>16</xdr:row>
      <xdr:rowOff>175260</xdr:rowOff>
    </xdr:to>
    <xdr:sp macro="" textlink="Footwearamt">
      <xdr:nvSpPr>
        <xdr:cNvPr id="25" name="TextBox 24">
          <a:extLst>
            <a:ext uri="{FF2B5EF4-FFF2-40B4-BE49-F238E27FC236}">
              <a16:creationId xmlns:a16="http://schemas.microsoft.com/office/drawing/2014/main" id="{AAACF3DB-571D-4AD3-81BF-3C5775A27E07}"/>
            </a:ext>
          </a:extLst>
        </xdr:cNvPr>
        <xdr:cNvSpPr txBox="1"/>
      </xdr:nvSpPr>
      <xdr:spPr>
        <a:xfrm>
          <a:off x="1173480" y="2971800"/>
          <a:ext cx="1298986"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88E367-9C82-4044-AB62-73A42DCDD08C}" type="TxLink">
            <a:rPr lang="en-US" sz="1600" b="1" i="0" u="none" strike="noStrike">
              <a:solidFill>
                <a:srgbClr val="D4A3EA">
                  <a:alpha val="50000"/>
                </a:srgbClr>
              </a:solidFill>
              <a:latin typeface="Calibri"/>
              <a:ea typeface="+mn-ea"/>
              <a:cs typeface="Calibri"/>
            </a:rPr>
            <a:pPr marL="0" indent="0"/>
            <a:t>$7.0K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563880</xdr:colOff>
      <xdr:row>18</xdr:row>
      <xdr:rowOff>15240</xdr:rowOff>
    </xdr:from>
    <xdr:to>
      <xdr:col>4</xdr:col>
      <xdr:colOff>34066</xdr:colOff>
      <xdr:row>19</xdr:row>
      <xdr:rowOff>144780</xdr:rowOff>
    </xdr:to>
    <xdr:sp macro="" textlink="Footwearcnt">
      <xdr:nvSpPr>
        <xdr:cNvPr id="26" name="TextBox 25">
          <a:extLst>
            <a:ext uri="{FF2B5EF4-FFF2-40B4-BE49-F238E27FC236}">
              <a16:creationId xmlns:a16="http://schemas.microsoft.com/office/drawing/2014/main" id="{DA645768-E439-403D-ACAB-04BB2AE1057C}"/>
            </a:ext>
          </a:extLst>
        </xdr:cNvPr>
        <xdr:cNvSpPr txBox="1"/>
      </xdr:nvSpPr>
      <xdr:spPr>
        <a:xfrm>
          <a:off x="1173480" y="3489960"/>
          <a:ext cx="1298986"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AE42CEE-FB49-486E-AA22-DCBF536C92D7}" type="TxLink">
            <a:rPr lang="en-US" sz="1600" b="1" i="0" u="none" strike="noStrike">
              <a:solidFill>
                <a:srgbClr val="D4A3EA">
                  <a:alpha val="50000"/>
                </a:srgbClr>
              </a:solidFill>
              <a:latin typeface="Calibri"/>
              <a:ea typeface="+mn-ea"/>
              <a:cs typeface="Calibri"/>
            </a:rPr>
            <a:pPr marL="0" indent="0"/>
            <a:t>117</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5</xdr:col>
      <xdr:colOff>304800</xdr:colOff>
      <xdr:row>8</xdr:row>
      <xdr:rowOff>144780</xdr:rowOff>
    </xdr:from>
    <xdr:to>
      <xdr:col>7</xdr:col>
      <xdr:colOff>330461</xdr:colOff>
      <xdr:row>10</xdr:row>
      <xdr:rowOff>106680</xdr:rowOff>
    </xdr:to>
    <xdr:sp macro="" textlink="Accessoriesamnt">
      <xdr:nvSpPr>
        <xdr:cNvPr id="27" name="TextBox 26">
          <a:extLst>
            <a:ext uri="{FF2B5EF4-FFF2-40B4-BE49-F238E27FC236}">
              <a16:creationId xmlns:a16="http://schemas.microsoft.com/office/drawing/2014/main" id="{1B4CD41B-EED8-4C5A-8BED-0D70379D2514}"/>
            </a:ext>
          </a:extLst>
        </xdr:cNvPr>
        <xdr:cNvSpPr txBox="1"/>
      </xdr:nvSpPr>
      <xdr:spPr>
        <a:xfrm>
          <a:off x="3352800" y="179070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38F5B3-4A87-4C4F-9891-647B54AEE91A}" type="TxLink">
            <a:rPr lang="en-US" sz="1600" b="1" i="0" u="none" strike="noStrike">
              <a:solidFill>
                <a:srgbClr val="D4A3EA">
                  <a:alpha val="50000"/>
                </a:srgbClr>
              </a:solidFill>
              <a:latin typeface="Calibri"/>
              <a:ea typeface="+mn-ea"/>
              <a:cs typeface="Calibri"/>
            </a:rPr>
            <a:pPr marL="0" indent="0"/>
            <a:t>$12.60K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5</xdr:col>
      <xdr:colOff>304800</xdr:colOff>
      <xdr:row>11</xdr:row>
      <xdr:rowOff>106680</xdr:rowOff>
    </xdr:from>
    <xdr:to>
      <xdr:col>7</xdr:col>
      <xdr:colOff>330461</xdr:colOff>
      <xdr:row>13</xdr:row>
      <xdr:rowOff>68580</xdr:rowOff>
    </xdr:to>
    <xdr:sp macro="" textlink="Accessoriescnt">
      <xdr:nvSpPr>
        <xdr:cNvPr id="28" name="TextBox 27">
          <a:extLst>
            <a:ext uri="{FF2B5EF4-FFF2-40B4-BE49-F238E27FC236}">
              <a16:creationId xmlns:a16="http://schemas.microsoft.com/office/drawing/2014/main" id="{77776649-A257-431A-8AAF-37E18549E6F7}"/>
            </a:ext>
          </a:extLst>
        </xdr:cNvPr>
        <xdr:cNvSpPr txBox="1"/>
      </xdr:nvSpPr>
      <xdr:spPr>
        <a:xfrm>
          <a:off x="3352800" y="230124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C5B143B-DE1B-4739-B002-7DE7198BF653}" type="TxLink">
            <a:rPr lang="en-US" sz="1600" b="1" i="0" u="none" strike="noStrike">
              <a:solidFill>
                <a:srgbClr val="D4A3EA">
                  <a:alpha val="50000"/>
                </a:srgbClr>
              </a:solidFill>
              <a:latin typeface="Calibri"/>
              <a:ea typeface="+mn-ea"/>
              <a:cs typeface="Calibri"/>
            </a:rPr>
            <a:pPr marL="0" indent="0"/>
            <a:t>209</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5</xdr:col>
      <xdr:colOff>304800</xdr:colOff>
      <xdr:row>15</xdr:row>
      <xdr:rowOff>60960</xdr:rowOff>
    </xdr:from>
    <xdr:to>
      <xdr:col>7</xdr:col>
      <xdr:colOff>330461</xdr:colOff>
      <xdr:row>17</xdr:row>
      <xdr:rowOff>22860</xdr:rowOff>
    </xdr:to>
    <xdr:sp macro="" textlink="Clothingamnt">
      <xdr:nvSpPr>
        <xdr:cNvPr id="29" name="TextBox 28">
          <a:extLst>
            <a:ext uri="{FF2B5EF4-FFF2-40B4-BE49-F238E27FC236}">
              <a16:creationId xmlns:a16="http://schemas.microsoft.com/office/drawing/2014/main" id="{C8352862-5EC4-4C2B-B1AE-5E060F12DC3D}"/>
            </a:ext>
          </a:extLst>
        </xdr:cNvPr>
        <xdr:cNvSpPr txBox="1"/>
      </xdr:nvSpPr>
      <xdr:spPr>
        <a:xfrm>
          <a:off x="3352800" y="298704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E8DC9E-DDAE-400F-8C06-5606A80E2A4E}" type="TxLink">
            <a:rPr lang="en-US" sz="1600" b="1" i="0" u="none" strike="noStrike">
              <a:solidFill>
                <a:srgbClr val="D4A3EA">
                  <a:alpha val="50000"/>
                </a:srgbClr>
              </a:solidFill>
              <a:latin typeface="Calibri"/>
              <a:ea typeface="+mn-ea"/>
              <a:cs typeface="Calibri"/>
            </a:rPr>
            <a:pPr marL="0" indent="0"/>
            <a:t>$18.98K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5</xdr:col>
      <xdr:colOff>304800</xdr:colOff>
      <xdr:row>18</xdr:row>
      <xdr:rowOff>0</xdr:rowOff>
    </xdr:from>
    <xdr:to>
      <xdr:col>7</xdr:col>
      <xdr:colOff>330461</xdr:colOff>
      <xdr:row>19</xdr:row>
      <xdr:rowOff>144780</xdr:rowOff>
    </xdr:to>
    <xdr:sp macro="" textlink="Clothingcnt">
      <xdr:nvSpPr>
        <xdr:cNvPr id="30" name="TextBox 29">
          <a:extLst>
            <a:ext uri="{FF2B5EF4-FFF2-40B4-BE49-F238E27FC236}">
              <a16:creationId xmlns:a16="http://schemas.microsoft.com/office/drawing/2014/main" id="{6C70C974-8310-48C9-9B30-2F9E533F1464}"/>
            </a:ext>
          </a:extLst>
        </xdr:cNvPr>
        <xdr:cNvSpPr txBox="1"/>
      </xdr:nvSpPr>
      <xdr:spPr>
        <a:xfrm>
          <a:off x="3352800" y="347472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2A7B12-FFE6-41D7-99D6-AAC9900259C3}" type="TxLink">
            <a:rPr lang="en-US" sz="1600" b="1" i="0" u="none" strike="noStrike">
              <a:solidFill>
                <a:srgbClr val="D4A3EA">
                  <a:alpha val="50000"/>
                </a:srgbClr>
              </a:solidFill>
              <a:latin typeface="Calibri"/>
              <a:ea typeface="+mn-ea"/>
              <a:cs typeface="Calibri"/>
            </a:rPr>
            <a:pPr marL="0" indent="0"/>
            <a:t>328</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1</xdr:col>
      <xdr:colOff>266700</xdr:colOff>
      <xdr:row>30</xdr:row>
      <xdr:rowOff>22860</xdr:rowOff>
    </xdr:from>
    <xdr:to>
      <xdr:col>3</xdr:col>
      <xdr:colOff>586740</xdr:colOff>
      <xdr:row>36</xdr:row>
      <xdr:rowOff>53340</xdr:rowOff>
    </xdr:to>
    <xdr:sp macro="" textlink="">
      <xdr:nvSpPr>
        <xdr:cNvPr id="31" name="Rectangle: Rounded Corners 30">
          <a:extLst>
            <a:ext uri="{FF2B5EF4-FFF2-40B4-BE49-F238E27FC236}">
              <a16:creationId xmlns:a16="http://schemas.microsoft.com/office/drawing/2014/main" id="{82528DC4-136C-4573-99B3-53CEF5EC3F76}"/>
            </a:ext>
          </a:extLst>
        </xdr:cNvPr>
        <xdr:cNvSpPr/>
      </xdr:nvSpPr>
      <xdr:spPr>
        <a:xfrm>
          <a:off x="876300" y="569214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388620</xdr:colOff>
      <xdr:row>30</xdr:row>
      <xdr:rowOff>53340</xdr:rowOff>
    </xdr:from>
    <xdr:to>
      <xdr:col>9</xdr:col>
      <xdr:colOff>99060</xdr:colOff>
      <xdr:row>36</xdr:row>
      <xdr:rowOff>83820</xdr:rowOff>
    </xdr:to>
    <xdr:sp macro="" textlink="">
      <xdr:nvSpPr>
        <xdr:cNvPr id="32" name="Rectangle: Rounded Corners 31">
          <a:extLst>
            <a:ext uri="{FF2B5EF4-FFF2-40B4-BE49-F238E27FC236}">
              <a16:creationId xmlns:a16="http://schemas.microsoft.com/office/drawing/2014/main" id="{D819CD27-74F2-4777-9B27-2633D2EE6B49}"/>
            </a:ext>
          </a:extLst>
        </xdr:cNvPr>
        <xdr:cNvSpPr/>
      </xdr:nvSpPr>
      <xdr:spPr>
        <a:xfrm>
          <a:off x="4046220" y="5722620"/>
          <a:ext cx="1539240" cy="1127760"/>
        </a:xfrm>
        <a:prstGeom prst="roundRect">
          <a:avLst>
            <a:gd name="adj" fmla="val 11487"/>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30</xdr:row>
      <xdr:rowOff>45720</xdr:rowOff>
    </xdr:from>
    <xdr:to>
      <xdr:col>6</xdr:col>
      <xdr:colOff>339090</xdr:colOff>
      <xdr:row>36</xdr:row>
      <xdr:rowOff>76200</xdr:rowOff>
    </xdr:to>
    <xdr:sp macro="" textlink="">
      <xdr:nvSpPr>
        <xdr:cNvPr id="33" name="Rectangle: Rounded Corners 32">
          <a:extLst>
            <a:ext uri="{FF2B5EF4-FFF2-40B4-BE49-F238E27FC236}">
              <a16:creationId xmlns:a16="http://schemas.microsoft.com/office/drawing/2014/main" id="{C8C3EF39-9CCE-47BF-AF84-C3683E491F99}"/>
            </a:ext>
          </a:extLst>
        </xdr:cNvPr>
        <xdr:cNvSpPr/>
      </xdr:nvSpPr>
      <xdr:spPr>
        <a:xfrm>
          <a:off x="2457450" y="5715000"/>
          <a:ext cx="1539240" cy="1127760"/>
        </a:xfrm>
        <a:prstGeom prst="roundRect">
          <a:avLst>
            <a:gd name="adj" fmla="val 11487"/>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266700</xdr:colOff>
      <xdr:row>23</xdr:row>
      <xdr:rowOff>152400</xdr:rowOff>
    </xdr:from>
    <xdr:to>
      <xdr:col>3</xdr:col>
      <xdr:colOff>586740</xdr:colOff>
      <xdr:row>30</xdr:row>
      <xdr:rowOff>0</xdr:rowOff>
    </xdr:to>
    <xdr:sp macro="" textlink="">
      <xdr:nvSpPr>
        <xdr:cNvPr id="34" name="Rectangle: Rounded Corners 33">
          <a:extLst>
            <a:ext uri="{FF2B5EF4-FFF2-40B4-BE49-F238E27FC236}">
              <a16:creationId xmlns:a16="http://schemas.microsoft.com/office/drawing/2014/main" id="{428B382F-F0B1-4A54-B737-5B1BDA75FD52}"/>
            </a:ext>
          </a:extLst>
        </xdr:cNvPr>
        <xdr:cNvSpPr/>
      </xdr:nvSpPr>
      <xdr:spPr>
        <a:xfrm>
          <a:off x="876300" y="454152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23</xdr:row>
      <xdr:rowOff>160020</xdr:rowOff>
    </xdr:from>
    <xdr:to>
      <xdr:col>6</xdr:col>
      <xdr:colOff>339090</xdr:colOff>
      <xdr:row>30</xdr:row>
      <xdr:rowOff>7620</xdr:rowOff>
    </xdr:to>
    <xdr:sp macro="" textlink="">
      <xdr:nvSpPr>
        <xdr:cNvPr id="35" name="Rectangle: Rounded Corners 34">
          <a:extLst>
            <a:ext uri="{FF2B5EF4-FFF2-40B4-BE49-F238E27FC236}">
              <a16:creationId xmlns:a16="http://schemas.microsoft.com/office/drawing/2014/main" id="{F9FAA14A-6FE7-4E2D-8144-861F691EB721}"/>
            </a:ext>
          </a:extLst>
        </xdr:cNvPr>
        <xdr:cNvSpPr/>
      </xdr:nvSpPr>
      <xdr:spPr>
        <a:xfrm>
          <a:off x="2457450" y="454914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388620</xdr:colOff>
      <xdr:row>24</xdr:row>
      <xdr:rowOff>0</xdr:rowOff>
    </xdr:from>
    <xdr:to>
      <xdr:col>9</xdr:col>
      <xdr:colOff>99060</xdr:colOff>
      <xdr:row>30</xdr:row>
      <xdr:rowOff>30480</xdr:rowOff>
    </xdr:to>
    <xdr:sp macro="" textlink="">
      <xdr:nvSpPr>
        <xdr:cNvPr id="36" name="Rectangle: Rounded Corners 35">
          <a:extLst>
            <a:ext uri="{FF2B5EF4-FFF2-40B4-BE49-F238E27FC236}">
              <a16:creationId xmlns:a16="http://schemas.microsoft.com/office/drawing/2014/main" id="{F62F2D01-01BB-4CC0-8B1C-15D73793120C}"/>
            </a:ext>
          </a:extLst>
        </xdr:cNvPr>
        <xdr:cNvSpPr/>
      </xdr:nvSpPr>
      <xdr:spPr>
        <a:xfrm>
          <a:off x="4046220" y="457200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472440</xdr:colOff>
      <xdr:row>25</xdr:row>
      <xdr:rowOff>152400</xdr:rowOff>
    </xdr:from>
    <xdr:to>
      <xdr:col>3</xdr:col>
      <xdr:colOff>373380</xdr:colOff>
      <xdr:row>27</xdr:row>
      <xdr:rowOff>137160</xdr:rowOff>
    </xdr:to>
    <xdr:sp macro="" textlink="">
      <xdr:nvSpPr>
        <xdr:cNvPr id="37" name="TextBox 36">
          <a:extLst>
            <a:ext uri="{FF2B5EF4-FFF2-40B4-BE49-F238E27FC236}">
              <a16:creationId xmlns:a16="http://schemas.microsoft.com/office/drawing/2014/main" id="{72AECE37-0321-40A0-97A9-4BBF1C360F18}"/>
            </a:ext>
          </a:extLst>
        </xdr:cNvPr>
        <xdr:cNvSpPr txBox="1"/>
      </xdr:nvSpPr>
      <xdr:spPr>
        <a:xfrm>
          <a:off x="1082040" y="4907280"/>
          <a:ext cx="1120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D4A3EA">
                  <a:alpha val="50000"/>
                </a:srgbClr>
              </a:solidFill>
              <a:latin typeface="Calibri"/>
              <a:ea typeface="+mn-ea"/>
              <a:cs typeface="Calibri"/>
            </a:rPr>
            <a:t> $37.12K</a:t>
          </a:r>
        </a:p>
      </xdr:txBody>
    </xdr:sp>
    <xdr:clientData/>
  </xdr:twoCellAnchor>
  <xdr:twoCellAnchor>
    <xdr:from>
      <xdr:col>1</xdr:col>
      <xdr:colOff>396240</xdr:colOff>
      <xdr:row>24</xdr:row>
      <xdr:rowOff>60960</xdr:rowOff>
    </xdr:from>
    <xdr:to>
      <xdr:col>3</xdr:col>
      <xdr:colOff>335280</xdr:colOff>
      <xdr:row>25</xdr:row>
      <xdr:rowOff>91440</xdr:rowOff>
    </xdr:to>
    <xdr:sp macro="" textlink="">
      <xdr:nvSpPr>
        <xdr:cNvPr id="38" name="TextBox 37">
          <a:extLst>
            <a:ext uri="{FF2B5EF4-FFF2-40B4-BE49-F238E27FC236}">
              <a16:creationId xmlns:a16="http://schemas.microsoft.com/office/drawing/2014/main" id="{4D9B9F13-B337-4F9B-9709-220C0171C8B9}"/>
            </a:ext>
          </a:extLst>
        </xdr:cNvPr>
        <xdr:cNvSpPr txBox="1"/>
      </xdr:nvSpPr>
      <xdr:spPr>
        <a:xfrm>
          <a:off x="1005840" y="4632960"/>
          <a:ext cx="11582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solidFill>
              <a:latin typeface="+mn-lt"/>
              <a:ea typeface="+mn-ea"/>
              <a:cs typeface="+mn-cs"/>
            </a:rPr>
            <a:t>Debit</a:t>
          </a:r>
          <a:r>
            <a:rPr lang="en-US" sz="1100" b="1"/>
            <a:t> </a:t>
          </a:r>
          <a:r>
            <a:rPr lang="en-US" sz="1200" b="1">
              <a:solidFill>
                <a:srgbClr val="755288">
                  <a:alpha val="80000"/>
                </a:srgbClr>
              </a:solidFill>
              <a:latin typeface="+mn-lt"/>
              <a:ea typeface="+mn-ea"/>
              <a:cs typeface="+mn-cs"/>
            </a:rPr>
            <a:t>Card</a:t>
          </a:r>
        </a:p>
      </xdr:txBody>
    </xdr:sp>
    <xdr:clientData/>
  </xdr:twoCellAnchor>
  <xdr:twoCellAnchor>
    <xdr:from>
      <xdr:col>2</xdr:col>
      <xdr:colOff>243840</xdr:colOff>
      <xdr:row>28</xdr:row>
      <xdr:rowOff>0</xdr:rowOff>
    </xdr:from>
    <xdr:to>
      <xdr:col>3</xdr:col>
      <xdr:colOff>259080</xdr:colOff>
      <xdr:row>30</xdr:row>
      <xdr:rowOff>38100</xdr:rowOff>
    </xdr:to>
    <xdr:sp macro="" textlink="DebitCardper">
      <xdr:nvSpPr>
        <xdr:cNvPr id="39" name="TextBox 38">
          <a:extLst>
            <a:ext uri="{FF2B5EF4-FFF2-40B4-BE49-F238E27FC236}">
              <a16:creationId xmlns:a16="http://schemas.microsoft.com/office/drawing/2014/main" id="{679D65B4-6667-4CA2-89B4-18798DE33965}"/>
            </a:ext>
          </a:extLst>
        </xdr:cNvPr>
        <xdr:cNvSpPr txBox="1"/>
      </xdr:nvSpPr>
      <xdr:spPr>
        <a:xfrm>
          <a:off x="1463040" y="5303520"/>
          <a:ext cx="6248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12BBBBD-8107-49B4-ABB6-34ED2A3B6942}" type="TxLink">
            <a:rPr lang="en-US" sz="1600" b="1" i="0" u="none" strike="noStrike">
              <a:solidFill>
                <a:srgbClr val="D4A3EA">
                  <a:alpha val="50000"/>
                </a:srgbClr>
              </a:solidFill>
              <a:latin typeface="Calibri"/>
              <a:ea typeface="+mn-ea"/>
              <a:cs typeface="Calibri"/>
            </a:rPr>
            <a:pPr marL="0" indent="0"/>
            <a:t>17%</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68580</xdr:colOff>
      <xdr:row>24</xdr:row>
      <xdr:rowOff>60960</xdr:rowOff>
    </xdr:from>
    <xdr:to>
      <xdr:col>6</xdr:col>
      <xdr:colOff>175260</xdr:colOff>
      <xdr:row>26</xdr:row>
      <xdr:rowOff>60960</xdr:rowOff>
    </xdr:to>
    <xdr:sp macro="" textlink="">
      <xdr:nvSpPr>
        <xdr:cNvPr id="40" name="TextBox 39">
          <a:extLst>
            <a:ext uri="{FF2B5EF4-FFF2-40B4-BE49-F238E27FC236}">
              <a16:creationId xmlns:a16="http://schemas.microsoft.com/office/drawing/2014/main" id="{7D096CB1-561A-4C7B-9072-E96B036B405C}"/>
            </a:ext>
          </a:extLst>
        </xdr:cNvPr>
        <xdr:cNvSpPr txBox="1"/>
      </xdr:nvSpPr>
      <xdr:spPr>
        <a:xfrm>
          <a:off x="2506980" y="4632960"/>
          <a:ext cx="13258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solidFill>
              <a:latin typeface="+mn-lt"/>
              <a:ea typeface="+mn-ea"/>
              <a:cs typeface="+mn-cs"/>
            </a:rPr>
            <a:t>Bank</a:t>
          </a:r>
          <a:r>
            <a:rPr lang="en-US" sz="1200" b="1">
              <a:solidFill>
                <a:srgbClr val="755288"/>
              </a:solidFill>
            </a:rPr>
            <a:t> </a:t>
          </a:r>
          <a:r>
            <a:rPr lang="en-US" sz="1400" b="1">
              <a:solidFill>
                <a:srgbClr val="755288">
                  <a:alpha val="80000"/>
                </a:srgbClr>
              </a:solidFill>
              <a:latin typeface="+mn-lt"/>
              <a:ea typeface="+mn-ea"/>
              <a:cs typeface="+mn-cs"/>
            </a:rPr>
            <a:t>Transfer</a:t>
          </a:r>
        </a:p>
      </xdr:txBody>
    </xdr:sp>
    <xdr:clientData/>
  </xdr:twoCellAnchor>
  <xdr:twoCellAnchor>
    <xdr:from>
      <xdr:col>4</xdr:col>
      <xdr:colOff>213360</xdr:colOff>
      <xdr:row>25</xdr:row>
      <xdr:rowOff>152400</xdr:rowOff>
    </xdr:from>
    <xdr:to>
      <xdr:col>6</xdr:col>
      <xdr:colOff>129540</xdr:colOff>
      <xdr:row>27</xdr:row>
      <xdr:rowOff>144780</xdr:rowOff>
    </xdr:to>
    <xdr:sp macro="" textlink="BankTransferamnt">
      <xdr:nvSpPr>
        <xdr:cNvPr id="41" name="TextBox 40">
          <a:extLst>
            <a:ext uri="{FF2B5EF4-FFF2-40B4-BE49-F238E27FC236}">
              <a16:creationId xmlns:a16="http://schemas.microsoft.com/office/drawing/2014/main" id="{475F0C98-C8FB-47FD-81EA-BEA5C6AF8170}"/>
            </a:ext>
          </a:extLst>
        </xdr:cNvPr>
        <xdr:cNvSpPr txBox="1"/>
      </xdr:nvSpPr>
      <xdr:spPr>
        <a:xfrm>
          <a:off x="2651760" y="4907280"/>
          <a:ext cx="11353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D4A3EA">
                  <a:alpha val="50000"/>
                </a:srgbClr>
              </a:solidFill>
              <a:latin typeface="Calibri"/>
              <a:ea typeface="+mn-ea"/>
              <a:cs typeface="Calibri"/>
            </a:rPr>
            <a:t>  </a:t>
          </a:r>
          <a:fld id="{3DD6EB8B-4574-4FEF-BB9A-3EE8A45345A5}" type="TxLink">
            <a:rPr lang="en-US" sz="1600" b="1" i="0" u="none" strike="noStrike">
              <a:solidFill>
                <a:srgbClr val="D4A3EA">
                  <a:alpha val="50000"/>
                </a:srgbClr>
              </a:solidFill>
              <a:latin typeface="Calibri"/>
              <a:ea typeface="+mn-ea"/>
              <a:cs typeface="Calibri"/>
            </a:rPr>
            <a:pPr marL="0" indent="0"/>
            <a:t>$37.12K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304800</xdr:colOff>
      <xdr:row>28</xdr:row>
      <xdr:rowOff>0</xdr:rowOff>
    </xdr:from>
    <xdr:to>
      <xdr:col>5</xdr:col>
      <xdr:colOff>518160</xdr:colOff>
      <xdr:row>31</xdr:row>
      <xdr:rowOff>38100</xdr:rowOff>
    </xdr:to>
    <xdr:sp macro="" textlink="BankTransferamntper">
      <xdr:nvSpPr>
        <xdr:cNvPr id="42" name="TextBox 41">
          <a:extLst>
            <a:ext uri="{FF2B5EF4-FFF2-40B4-BE49-F238E27FC236}">
              <a16:creationId xmlns:a16="http://schemas.microsoft.com/office/drawing/2014/main" id="{703CD333-562D-41BD-A20A-EE5AE1C2661D}"/>
            </a:ext>
          </a:extLst>
        </xdr:cNvPr>
        <xdr:cNvSpPr txBox="1"/>
      </xdr:nvSpPr>
      <xdr:spPr>
        <a:xfrm>
          <a:off x="2743200" y="5303520"/>
          <a:ext cx="82296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66E11A-2059-4719-B4EF-7B234CD20D1C}" type="TxLink">
            <a:rPr lang="en-US" sz="1600" b="1" i="0" u="none" strike="noStrike">
              <a:solidFill>
                <a:srgbClr val="D4A3EA">
                  <a:alpha val="50000"/>
                </a:srgbClr>
              </a:solidFill>
              <a:latin typeface="Calibri"/>
              <a:ea typeface="+mn-ea"/>
              <a:cs typeface="Calibri"/>
            </a:rPr>
            <a:pPr marL="0" indent="0"/>
            <a:t>18%</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6</xdr:col>
      <xdr:colOff>419100</xdr:colOff>
      <xdr:row>24</xdr:row>
      <xdr:rowOff>60960</xdr:rowOff>
    </xdr:from>
    <xdr:to>
      <xdr:col>8</xdr:col>
      <xdr:colOff>266700</xdr:colOff>
      <xdr:row>26</xdr:row>
      <xdr:rowOff>22860</xdr:rowOff>
    </xdr:to>
    <xdr:sp macro="" textlink="">
      <xdr:nvSpPr>
        <xdr:cNvPr id="43" name="TextBox 42">
          <a:extLst>
            <a:ext uri="{FF2B5EF4-FFF2-40B4-BE49-F238E27FC236}">
              <a16:creationId xmlns:a16="http://schemas.microsoft.com/office/drawing/2014/main" id="{941DA853-4B5E-418C-A5D0-EF842481C5E2}"/>
            </a:ext>
          </a:extLst>
        </xdr:cNvPr>
        <xdr:cNvSpPr txBox="1"/>
      </xdr:nvSpPr>
      <xdr:spPr>
        <a:xfrm>
          <a:off x="4076700" y="4632960"/>
          <a:ext cx="10668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PayPal</a:t>
          </a:r>
        </a:p>
      </xdr:txBody>
    </xdr:sp>
    <xdr:clientData/>
  </xdr:twoCellAnchor>
  <xdr:twoCellAnchor>
    <xdr:from>
      <xdr:col>6</xdr:col>
      <xdr:colOff>548640</xdr:colOff>
      <xdr:row>25</xdr:row>
      <xdr:rowOff>152400</xdr:rowOff>
    </xdr:from>
    <xdr:to>
      <xdr:col>8</xdr:col>
      <xdr:colOff>342900</xdr:colOff>
      <xdr:row>27</xdr:row>
      <xdr:rowOff>152400</xdr:rowOff>
    </xdr:to>
    <xdr:sp macro="" textlink="PayPalamnt">
      <xdr:nvSpPr>
        <xdr:cNvPr id="44" name="TextBox 43">
          <a:extLst>
            <a:ext uri="{FF2B5EF4-FFF2-40B4-BE49-F238E27FC236}">
              <a16:creationId xmlns:a16="http://schemas.microsoft.com/office/drawing/2014/main" id="{9E5774C8-DBFE-41AE-8186-6701C17D2008}"/>
            </a:ext>
          </a:extLst>
        </xdr:cNvPr>
        <xdr:cNvSpPr txBox="1"/>
      </xdr:nvSpPr>
      <xdr:spPr>
        <a:xfrm>
          <a:off x="4206240" y="4907280"/>
          <a:ext cx="10134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1708E7-CE4C-4F3B-87C4-3773173A6AB6}" type="TxLink">
            <a:rPr lang="en-US" sz="1600" b="1" i="0" u="none" strike="noStrike">
              <a:solidFill>
                <a:srgbClr val="D4A3EA">
                  <a:alpha val="50000"/>
                </a:srgbClr>
              </a:solidFill>
              <a:latin typeface="Calibri"/>
              <a:ea typeface="+mn-ea"/>
              <a:cs typeface="Calibri"/>
            </a:rPr>
            <a:pPr marL="0" indent="0"/>
            <a:t>$6.94K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396240</xdr:colOff>
      <xdr:row>30</xdr:row>
      <xdr:rowOff>68580</xdr:rowOff>
    </xdr:from>
    <xdr:to>
      <xdr:col>3</xdr:col>
      <xdr:colOff>259080</xdr:colOff>
      <xdr:row>32</xdr:row>
      <xdr:rowOff>15240</xdr:rowOff>
    </xdr:to>
    <xdr:sp macro="" textlink="">
      <xdr:nvSpPr>
        <xdr:cNvPr id="45" name="TextBox 44">
          <a:extLst>
            <a:ext uri="{FF2B5EF4-FFF2-40B4-BE49-F238E27FC236}">
              <a16:creationId xmlns:a16="http://schemas.microsoft.com/office/drawing/2014/main" id="{0A183606-0F69-4388-BE00-695A4E1B3275}"/>
            </a:ext>
          </a:extLst>
        </xdr:cNvPr>
        <xdr:cNvSpPr txBox="1"/>
      </xdr:nvSpPr>
      <xdr:spPr>
        <a:xfrm>
          <a:off x="1005840" y="5737860"/>
          <a:ext cx="10820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CashApp</a:t>
          </a:r>
        </a:p>
      </xdr:txBody>
    </xdr:sp>
    <xdr:clientData/>
  </xdr:twoCellAnchor>
  <xdr:twoCellAnchor>
    <xdr:from>
      <xdr:col>1</xdr:col>
      <xdr:colOff>472440</xdr:colOff>
      <xdr:row>31</xdr:row>
      <xdr:rowOff>121920</xdr:rowOff>
    </xdr:from>
    <xdr:to>
      <xdr:col>3</xdr:col>
      <xdr:colOff>320040</xdr:colOff>
      <xdr:row>34</xdr:row>
      <xdr:rowOff>0</xdr:rowOff>
    </xdr:to>
    <xdr:sp macro="" textlink="Cashamnt">
      <xdr:nvSpPr>
        <xdr:cNvPr id="46" name="TextBox 45">
          <a:extLst>
            <a:ext uri="{FF2B5EF4-FFF2-40B4-BE49-F238E27FC236}">
              <a16:creationId xmlns:a16="http://schemas.microsoft.com/office/drawing/2014/main" id="{7099C2F6-EA74-446A-AFBF-F34E5E6E995A}"/>
            </a:ext>
          </a:extLst>
        </xdr:cNvPr>
        <xdr:cNvSpPr txBox="1"/>
      </xdr:nvSpPr>
      <xdr:spPr>
        <a:xfrm>
          <a:off x="1082040" y="5974080"/>
          <a:ext cx="10668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625351-278F-45E4-B7BB-AB6E4D843E22}" type="TxLink">
            <a:rPr lang="en-US" sz="1600" b="1" i="0" u="none" strike="noStrike">
              <a:solidFill>
                <a:srgbClr val="D4A3EA">
                  <a:alpha val="50000"/>
                </a:srgbClr>
              </a:solidFill>
              <a:latin typeface="Calibri"/>
              <a:ea typeface="+mn-ea"/>
              <a:cs typeface="Calibri"/>
            </a:rPr>
            <a:pPr marL="0" indent="0"/>
            <a:t>$7.16K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2</xdr:col>
      <xdr:colOff>175260</xdr:colOff>
      <xdr:row>33</xdr:row>
      <xdr:rowOff>167640</xdr:rowOff>
    </xdr:from>
    <xdr:to>
      <xdr:col>3</xdr:col>
      <xdr:colOff>327660</xdr:colOff>
      <xdr:row>36</xdr:row>
      <xdr:rowOff>7620</xdr:rowOff>
    </xdr:to>
    <xdr:sp macro="" textlink="Cashper">
      <xdr:nvSpPr>
        <xdr:cNvPr id="47" name="TextBox 46">
          <a:extLst>
            <a:ext uri="{FF2B5EF4-FFF2-40B4-BE49-F238E27FC236}">
              <a16:creationId xmlns:a16="http://schemas.microsoft.com/office/drawing/2014/main" id="{2F5B0725-8F07-42E2-B85E-4794544CC8A6}"/>
            </a:ext>
          </a:extLst>
        </xdr:cNvPr>
        <xdr:cNvSpPr txBox="1"/>
      </xdr:nvSpPr>
      <xdr:spPr>
        <a:xfrm>
          <a:off x="1394460" y="6385560"/>
          <a:ext cx="7620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2034F9-F36F-4888-B4D1-CA02A8E0C997}" type="TxLink">
            <a:rPr lang="en-US" sz="1600" b="1" i="0" u="none" strike="noStrike">
              <a:solidFill>
                <a:srgbClr val="D4A3EA">
                  <a:alpha val="50000"/>
                </a:srgbClr>
              </a:solidFill>
              <a:latin typeface="Calibri"/>
              <a:ea typeface="+mn-ea"/>
              <a:cs typeface="Calibri"/>
            </a:rPr>
            <a:pPr marL="0" indent="0"/>
            <a:t>15%</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121920</xdr:colOff>
      <xdr:row>30</xdr:row>
      <xdr:rowOff>68580</xdr:rowOff>
    </xdr:from>
    <xdr:to>
      <xdr:col>6</xdr:col>
      <xdr:colOff>358140</xdr:colOff>
      <xdr:row>32</xdr:row>
      <xdr:rowOff>83820</xdr:rowOff>
    </xdr:to>
    <xdr:sp macro="" textlink="">
      <xdr:nvSpPr>
        <xdr:cNvPr id="48" name="TextBox 47">
          <a:extLst>
            <a:ext uri="{FF2B5EF4-FFF2-40B4-BE49-F238E27FC236}">
              <a16:creationId xmlns:a16="http://schemas.microsoft.com/office/drawing/2014/main" id="{BBC20191-8D46-45A9-B770-DE2CDFA0D220}"/>
            </a:ext>
          </a:extLst>
        </xdr:cNvPr>
        <xdr:cNvSpPr txBox="1"/>
      </xdr:nvSpPr>
      <xdr:spPr>
        <a:xfrm>
          <a:off x="2560320" y="5737860"/>
          <a:ext cx="14554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Venmo</a:t>
          </a:r>
        </a:p>
      </xdr:txBody>
    </xdr:sp>
    <xdr:clientData/>
  </xdr:twoCellAnchor>
  <xdr:twoCellAnchor>
    <xdr:from>
      <xdr:col>4</xdr:col>
      <xdr:colOff>213360</xdr:colOff>
      <xdr:row>31</xdr:row>
      <xdr:rowOff>121920</xdr:rowOff>
    </xdr:from>
    <xdr:to>
      <xdr:col>5</xdr:col>
      <xdr:colOff>571500</xdr:colOff>
      <xdr:row>33</xdr:row>
      <xdr:rowOff>38100</xdr:rowOff>
    </xdr:to>
    <xdr:sp macro="" textlink="Venmoamnt">
      <xdr:nvSpPr>
        <xdr:cNvPr id="49" name="TextBox 48">
          <a:extLst>
            <a:ext uri="{FF2B5EF4-FFF2-40B4-BE49-F238E27FC236}">
              <a16:creationId xmlns:a16="http://schemas.microsoft.com/office/drawing/2014/main" id="{755C1B14-49A0-4539-ADDD-DF74C7661F31}"/>
            </a:ext>
          </a:extLst>
        </xdr:cNvPr>
        <xdr:cNvSpPr txBox="1"/>
      </xdr:nvSpPr>
      <xdr:spPr>
        <a:xfrm>
          <a:off x="2651760" y="5974080"/>
          <a:ext cx="9677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A1BCE8-A292-408D-8AA7-5C59DD407FEE}" type="TxLink">
            <a:rPr lang="en-US" sz="1600" b="1" i="0" u="none" strike="noStrike">
              <a:solidFill>
                <a:srgbClr val="D4A3EA">
                  <a:alpha val="50000"/>
                </a:srgbClr>
              </a:solidFill>
              <a:latin typeface="Calibri"/>
              <a:ea typeface="+mn-ea"/>
              <a:cs typeface="Calibri"/>
            </a:rPr>
            <a:pPr marL="0" indent="0"/>
            <a:t>$7.33K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388620</xdr:colOff>
      <xdr:row>34</xdr:row>
      <xdr:rowOff>22860</xdr:rowOff>
    </xdr:from>
    <xdr:to>
      <xdr:col>5</xdr:col>
      <xdr:colOff>434340</xdr:colOff>
      <xdr:row>36</xdr:row>
      <xdr:rowOff>7620</xdr:rowOff>
    </xdr:to>
    <xdr:sp macro="" textlink="Venmoper">
      <xdr:nvSpPr>
        <xdr:cNvPr id="50" name="TextBox 49">
          <a:extLst>
            <a:ext uri="{FF2B5EF4-FFF2-40B4-BE49-F238E27FC236}">
              <a16:creationId xmlns:a16="http://schemas.microsoft.com/office/drawing/2014/main" id="{4D27A94A-2B37-4ECF-BEDB-CCB95EFE9AF3}"/>
            </a:ext>
          </a:extLst>
        </xdr:cNvPr>
        <xdr:cNvSpPr txBox="1"/>
      </xdr:nvSpPr>
      <xdr:spPr>
        <a:xfrm>
          <a:off x="2827020" y="6423660"/>
          <a:ext cx="6553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6BBC40-D4FF-4E89-B873-8F2B2DD2128C}" type="TxLink">
            <a:rPr lang="en-US" sz="1600" b="1" i="0" u="none" strike="noStrike">
              <a:solidFill>
                <a:srgbClr val="D4A3EA">
                  <a:alpha val="50000"/>
                </a:srgbClr>
              </a:solidFill>
              <a:latin typeface="Calibri"/>
              <a:ea typeface="+mn-ea"/>
              <a:cs typeface="Calibri"/>
            </a:rPr>
            <a:pPr marL="0" indent="0"/>
            <a:t>15%</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6</xdr:col>
      <xdr:colOff>419100</xdr:colOff>
      <xdr:row>30</xdr:row>
      <xdr:rowOff>68580</xdr:rowOff>
    </xdr:from>
    <xdr:to>
      <xdr:col>8</xdr:col>
      <xdr:colOff>464820</xdr:colOff>
      <xdr:row>32</xdr:row>
      <xdr:rowOff>53340</xdr:rowOff>
    </xdr:to>
    <xdr:sp macro="" textlink="">
      <xdr:nvSpPr>
        <xdr:cNvPr id="51" name="TextBox 50">
          <a:extLst>
            <a:ext uri="{FF2B5EF4-FFF2-40B4-BE49-F238E27FC236}">
              <a16:creationId xmlns:a16="http://schemas.microsoft.com/office/drawing/2014/main" id="{B5098652-F1B0-4C38-A81F-F09409C3C28A}"/>
            </a:ext>
          </a:extLst>
        </xdr:cNvPr>
        <xdr:cNvSpPr txBox="1"/>
      </xdr:nvSpPr>
      <xdr:spPr>
        <a:xfrm>
          <a:off x="4076700" y="5737860"/>
          <a:ext cx="12649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Credit</a:t>
          </a:r>
          <a:r>
            <a:rPr lang="en-US" sz="1100"/>
            <a:t> </a:t>
          </a:r>
          <a:r>
            <a:rPr lang="en-US" sz="1200" b="1">
              <a:solidFill>
                <a:srgbClr val="755288">
                  <a:alpha val="80000"/>
                </a:srgbClr>
              </a:solidFill>
              <a:latin typeface="+mn-lt"/>
              <a:ea typeface="+mn-ea"/>
              <a:cs typeface="+mn-cs"/>
            </a:rPr>
            <a:t>Card</a:t>
          </a:r>
        </a:p>
      </xdr:txBody>
    </xdr:sp>
    <xdr:clientData/>
  </xdr:twoCellAnchor>
  <xdr:twoCellAnchor>
    <xdr:from>
      <xdr:col>6</xdr:col>
      <xdr:colOff>548640</xdr:colOff>
      <xdr:row>31</xdr:row>
      <xdr:rowOff>121920</xdr:rowOff>
    </xdr:from>
    <xdr:to>
      <xdr:col>8</xdr:col>
      <xdr:colOff>312420</xdr:colOff>
      <xdr:row>33</xdr:row>
      <xdr:rowOff>60960</xdr:rowOff>
    </xdr:to>
    <xdr:sp macro="" textlink="CreditCardamnt">
      <xdr:nvSpPr>
        <xdr:cNvPr id="52" name="TextBox 51">
          <a:extLst>
            <a:ext uri="{FF2B5EF4-FFF2-40B4-BE49-F238E27FC236}">
              <a16:creationId xmlns:a16="http://schemas.microsoft.com/office/drawing/2014/main" id="{BC1F0269-33D1-44E2-9C7E-21AB47E728E6}"/>
            </a:ext>
          </a:extLst>
        </xdr:cNvPr>
        <xdr:cNvSpPr txBox="1"/>
      </xdr:nvSpPr>
      <xdr:spPr>
        <a:xfrm>
          <a:off x="4206240" y="5974080"/>
          <a:ext cx="9829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C5A3197-5FFC-4F38-BCC6-2B5BFFC33F83}" type="TxLink">
            <a:rPr lang="en-US" sz="1600" b="1" i="0" u="none" strike="noStrike">
              <a:solidFill>
                <a:srgbClr val="D4A3EA">
                  <a:alpha val="50000"/>
                </a:srgbClr>
              </a:solidFill>
              <a:latin typeface="Calibri"/>
              <a:ea typeface="+mn-ea"/>
              <a:cs typeface="Calibri"/>
            </a:rPr>
            <a:pPr marL="0" indent="0"/>
            <a:t>$7.83K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7</xdr:col>
      <xdr:colOff>91440</xdr:colOff>
      <xdr:row>28</xdr:row>
      <xdr:rowOff>0</xdr:rowOff>
    </xdr:from>
    <xdr:to>
      <xdr:col>8</xdr:col>
      <xdr:colOff>518160</xdr:colOff>
      <xdr:row>29</xdr:row>
      <xdr:rowOff>129540</xdr:rowOff>
    </xdr:to>
    <xdr:sp macro="" textlink="PayPalper">
      <xdr:nvSpPr>
        <xdr:cNvPr id="53" name="TextBox 52">
          <a:extLst>
            <a:ext uri="{FF2B5EF4-FFF2-40B4-BE49-F238E27FC236}">
              <a16:creationId xmlns:a16="http://schemas.microsoft.com/office/drawing/2014/main" id="{1E7E57D8-F90A-402A-859C-B0E5FD3D594B}"/>
            </a:ext>
          </a:extLst>
        </xdr:cNvPr>
        <xdr:cNvSpPr txBox="1"/>
      </xdr:nvSpPr>
      <xdr:spPr>
        <a:xfrm>
          <a:off x="4358640" y="5303520"/>
          <a:ext cx="10363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3B75CB-0B71-4B10-8BFE-AC8A98D1E1D7}" type="TxLink">
            <a:rPr lang="en-US" sz="1600" b="1" i="0" u="none" strike="noStrike">
              <a:solidFill>
                <a:srgbClr val="D4A3EA">
                  <a:alpha val="50000"/>
                </a:srgbClr>
              </a:solidFill>
              <a:latin typeface="Calibri"/>
              <a:ea typeface="+mn-ea"/>
              <a:cs typeface="Calibri"/>
            </a:rPr>
            <a:pPr marL="0" indent="0"/>
            <a:t>17%</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7</xdr:col>
      <xdr:colOff>331470</xdr:colOff>
      <xdr:row>34</xdr:row>
      <xdr:rowOff>106680</xdr:rowOff>
    </xdr:from>
    <xdr:to>
      <xdr:col>8</xdr:col>
      <xdr:colOff>278130</xdr:colOff>
      <xdr:row>36</xdr:row>
      <xdr:rowOff>7620</xdr:rowOff>
    </xdr:to>
    <xdr:sp macro="" textlink="CreditCardamntper">
      <xdr:nvSpPr>
        <xdr:cNvPr id="54" name="TextBox 53">
          <a:extLst>
            <a:ext uri="{FF2B5EF4-FFF2-40B4-BE49-F238E27FC236}">
              <a16:creationId xmlns:a16="http://schemas.microsoft.com/office/drawing/2014/main" id="{3C71BCC4-5609-4166-8114-E809BB8AB188}"/>
            </a:ext>
          </a:extLst>
        </xdr:cNvPr>
        <xdr:cNvSpPr txBox="1"/>
      </xdr:nvSpPr>
      <xdr:spPr>
        <a:xfrm>
          <a:off x="4598670" y="6507480"/>
          <a:ext cx="5562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563420-B173-4E38-8B8F-BFCDC373E808}" type="TxLink">
            <a:rPr lang="en-US" sz="1600" b="1" i="0" u="none" strike="noStrike">
              <a:solidFill>
                <a:srgbClr val="D4A3EA">
                  <a:alpha val="50000"/>
                </a:srgbClr>
              </a:solidFill>
              <a:latin typeface="Calibri"/>
              <a:ea typeface="+mn-ea"/>
              <a:cs typeface="Calibri"/>
            </a:rPr>
            <a:pPr marL="0" indent="0"/>
            <a:t>17%</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17</xdr:col>
      <xdr:colOff>0</xdr:colOff>
      <xdr:row>2</xdr:row>
      <xdr:rowOff>0</xdr:rowOff>
    </xdr:from>
    <xdr:to>
      <xdr:col>23</xdr:col>
      <xdr:colOff>106680</xdr:colOff>
      <xdr:row>5</xdr:row>
      <xdr:rowOff>38100</xdr:rowOff>
    </xdr:to>
    <xdr:sp macro="" textlink="">
      <xdr:nvSpPr>
        <xdr:cNvPr id="55" name="Rectangle: Rounded Corners 54">
          <a:extLst>
            <a:ext uri="{FF2B5EF4-FFF2-40B4-BE49-F238E27FC236}">
              <a16:creationId xmlns:a16="http://schemas.microsoft.com/office/drawing/2014/main" id="{6EA18380-B9DE-4A42-AE31-801BC4CD525C}"/>
            </a:ext>
          </a:extLst>
        </xdr:cNvPr>
        <xdr:cNvSpPr/>
      </xdr:nvSpPr>
      <xdr:spPr>
        <a:xfrm>
          <a:off x="10363200" y="548640"/>
          <a:ext cx="3764280" cy="586740"/>
        </a:xfrm>
        <a:prstGeom prst="roundRect">
          <a:avLst>
            <a:gd name="adj" fmla="val 50000"/>
          </a:avLst>
        </a:prstGeom>
        <a:solidFill>
          <a:srgbClr val="421C68">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327660</xdr:colOff>
      <xdr:row>2</xdr:row>
      <xdr:rowOff>0</xdr:rowOff>
    </xdr:from>
    <xdr:to>
      <xdr:col>16</xdr:col>
      <xdr:colOff>586740</xdr:colOff>
      <xdr:row>5</xdr:row>
      <xdr:rowOff>53340</xdr:rowOff>
    </xdr:to>
    <xdr:sp macro="" textlink="">
      <xdr:nvSpPr>
        <xdr:cNvPr id="56" name="Rectangle: Rounded Corners 55">
          <a:extLst>
            <a:ext uri="{FF2B5EF4-FFF2-40B4-BE49-F238E27FC236}">
              <a16:creationId xmlns:a16="http://schemas.microsoft.com/office/drawing/2014/main" id="{F16F2E74-0573-4E3C-82DB-BFEB48D49186}"/>
            </a:ext>
          </a:extLst>
        </xdr:cNvPr>
        <xdr:cNvSpPr/>
      </xdr:nvSpPr>
      <xdr:spPr>
        <a:xfrm>
          <a:off x="7033260" y="548640"/>
          <a:ext cx="3307080" cy="601980"/>
        </a:xfrm>
        <a:prstGeom prst="roundRect">
          <a:avLst>
            <a:gd name="adj" fmla="val 50000"/>
          </a:avLst>
        </a:prstGeom>
        <a:solidFill>
          <a:srgbClr val="421C68">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358140</xdr:colOff>
      <xdr:row>1</xdr:row>
      <xdr:rowOff>83820</xdr:rowOff>
    </xdr:from>
    <xdr:to>
      <xdr:col>1</xdr:col>
      <xdr:colOff>190500</xdr:colOff>
      <xdr:row>38</xdr:row>
      <xdr:rowOff>129540</xdr:rowOff>
    </xdr:to>
    <xdr:sp macro="" textlink="">
      <xdr:nvSpPr>
        <xdr:cNvPr id="57" name="Rectangle: Rounded Corners 56">
          <a:extLst>
            <a:ext uri="{FF2B5EF4-FFF2-40B4-BE49-F238E27FC236}">
              <a16:creationId xmlns:a16="http://schemas.microsoft.com/office/drawing/2014/main" id="{AFE9C090-223A-429D-BF1A-B452673D51A9}"/>
            </a:ext>
          </a:extLst>
        </xdr:cNvPr>
        <xdr:cNvSpPr/>
      </xdr:nvSpPr>
      <xdr:spPr>
        <a:xfrm>
          <a:off x="358140" y="449580"/>
          <a:ext cx="441960" cy="6812280"/>
        </a:xfrm>
        <a:prstGeom prst="roundRect">
          <a:avLst>
            <a:gd name="adj" fmla="val 39383"/>
          </a:avLst>
        </a:prstGeom>
        <a:solidFill>
          <a:srgbClr val="D8A7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327660</xdr:colOff>
      <xdr:row>5</xdr:row>
      <xdr:rowOff>160020</xdr:rowOff>
    </xdr:from>
    <xdr:to>
      <xdr:col>14</xdr:col>
      <xdr:colOff>556260</xdr:colOff>
      <xdr:row>20</xdr:row>
      <xdr:rowOff>45720</xdr:rowOff>
    </xdr:to>
    <xdr:graphicFrame macro="">
      <xdr:nvGraphicFramePr>
        <xdr:cNvPr id="58" name="Chart 57">
          <a:extLst>
            <a:ext uri="{FF2B5EF4-FFF2-40B4-BE49-F238E27FC236}">
              <a16:creationId xmlns:a16="http://schemas.microsoft.com/office/drawing/2014/main" id="{A2BD8BC8-B6B5-487C-B73C-A975983FC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175260</xdr:colOff>
      <xdr:row>7</xdr:row>
      <xdr:rowOff>129540</xdr:rowOff>
    </xdr:from>
    <xdr:to>
      <xdr:col>22</xdr:col>
      <xdr:colOff>571500</xdr:colOff>
      <xdr:row>22</xdr:row>
      <xdr:rowOff>76200</xdr:rowOff>
    </xdr:to>
    <mc:AlternateContent xmlns:mc="http://schemas.openxmlformats.org/markup-compatibility/2006">
      <mc:Choice xmlns:cx4="http://schemas.microsoft.com/office/drawing/2016/5/10/chartex" Requires="cx4">
        <xdr:graphicFrame macro="">
          <xdr:nvGraphicFramePr>
            <xdr:cNvPr id="59" name="Chart 58">
              <a:extLst>
                <a:ext uri="{FF2B5EF4-FFF2-40B4-BE49-F238E27FC236}">
                  <a16:creationId xmlns:a16="http://schemas.microsoft.com/office/drawing/2014/main" id="{42EE31D9-EB83-41A5-8938-CC7770F132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19260" y="1409700"/>
              <a:ext cx="4663440" cy="26898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152400</xdr:colOff>
      <xdr:row>22</xdr:row>
      <xdr:rowOff>121920</xdr:rowOff>
    </xdr:from>
    <xdr:to>
      <xdr:col>23</xdr:col>
      <xdr:colOff>121920</xdr:colOff>
      <xdr:row>37</xdr:row>
      <xdr:rowOff>167640</xdr:rowOff>
    </xdr:to>
    <xdr:graphicFrame macro="">
      <xdr:nvGraphicFramePr>
        <xdr:cNvPr id="60" name="Chart 59">
          <a:extLst>
            <a:ext uri="{FF2B5EF4-FFF2-40B4-BE49-F238E27FC236}">
              <a16:creationId xmlns:a16="http://schemas.microsoft.com/office/drawing/2014/main" id="{BB0FBE92-DCBE-4A14-8009-979562F83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289560</xdr:colOff>
      <xdr:row>22</xdr:row>
      <xdr:rowOff>106680</xdr:rowOff>
    </xdr:from>
    <xdr:to>
      <xdr:col>18</xdr:col>
      <xdr:colOff>480060</xdr:colOff>
      <xdr:row>24</xdr:row>
      <xdr:rowOff>68580</xdr:rowOff>
    </xdr:to>
    <xdr:sp macro="" textlink="">
      <xdr:nvSpPr>
        <xdr:cNvPr id="61" name="TextBox 60">
          <a:extLst>
            <a:ext uri="{FF2B5EF4-FFF2-40B4-BE49-F238E27FC236}">
              <a16:creationId xmlns:a16="http://schemas.microsoft.com/office/drawing/2014/main" id="{DF1D05EA-F53B-4093-8609-387336BC54B0}"/>
            </a:ext>
          </a:extLst>
        </xdr:cNvPr>
        <xdr:cNvSpPr txBox="1"/>
      </xdr:nvSpPr>
      <xdr:spPr>
        <a:xfrm>
          <a:off x="9433560" y="4312920"/>
          <a:ext cx="2019300" cy="3276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Sales By Cities (USD)</a:t>
          </a:r>
        </a:p>
      </xdr:txBody>
    </xdr:sp>
    <xdr:clientData/>
  </xdr:twoCellAnchor>
  <xdr:twoCellAnchor>
    <xdr:from>
      <xdr:col>9</xdr:col>
      <xdr:colOff>434340</xdr:colOff>
      <xdr:row>22</xdr:row>
      <xdr:rowOff>53340</xdr:rowOff>
    </xdr:from>
    <xdr:to>
      <xdr:col>14</xdr:col>
      <xdr:colOff>556260</xdr:colOff>
      <xdr:row>36</xdr:row>
      <xdr:rowOff>175260</xdr:rowOff>
    </xdr:to>
    <xdr:graphicFrame macro="">
      <xdr:nvGraphicFramePr>
        <xdr:cNvPr id="62" name="Chart 61">
          <a:extLst>
            <a:ext uri="{FF2B5EF4-FFF2-40B4-BE49-F238E27FC236}">
              <a16:creationId xmlns:a16="http://schemas.microsoft.com/office/drawing/2014/main" id="{27079972-F763-4E41-AC16-3528264E4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304800</xdr:colOff>
      <xdr:row>2</xdr:row>
      <xdr:rowOff>91440</xdr:rowOff>
    </xdr:from>
    <xdr:to>
      <xdr:col>20</xdr:col>
      <xdr:colOff>99060</xdr:colOff>
      <xdr:row>5</xdr:row>
      <xdr:rowOff>0</xdr:rowOff>
    </xdr:to>
    <mc:AlternateContent xmlns:mc="http://schemas.openxmlformats.org/markup-compatibility/2006" xmlns:a14="http://schemas.microsoft.com/office/drawing/2010/main">
      <mc:Choice Requires="a14">
        <xdr:graphicFrame macro="">
          <xdr:nvGraphicFramePr>
            <xdr:cNvPr id="63" name="Gender">
              <a:extLst>
                <a:ext uri="{FF2B5EF4-FFF2-40B4-BE49-F238E27FC236}">
                  <a16:creationId xmlns:a16="http://schemas.microsoft.com/office/drawing/2014/main" id="{DADC7EDE-6F10-4EF4-9860-7A614955ABC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68000" y="457200"/>
              <a:ext cx="162306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137160</xdr:colOff>
      <xdr:row>2</xdr:row>
      <xdr:rowOff>83820</xdr:rowOff>
    </xdr:from>
    <xdr:to>
      <xdr:col>22</xdr:col>
      <xdr:colOff>518160</xdr:colOff>
      <xdr:row>4</xdr:row>
      <xdr:rowOff>175260</xdr:rowOff>
    </xdr:to>
    <mc:AlternateContent xmlns:mc="http://schemas.openxmlformats.org/markup-compatibility/2006" xmlns:a14="http://schemas.microsoft.com/office/drawing/2010/main">
      <mc:Choice Requires="a14">
        <xdr:graphicFrame macro="">
          <xdr:nvGraphicFramePr>
            <xdr:cNvPr id="64" name="Size">
              <a:extLst>
                <a:ext uri="{FF2B5EF4-FFF2-40B4-BE49-F238E27FC236}">
                  <a16:creationId xmlns:a16="http://schemas.microsoft.com/office/drawing/2014/main" id="{2D29F244-4DFC-4584-A3F6-F221D10D75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329160" y="449580"/>
              <a:ext cx="160020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2</xdr:row>
      <xdr:rowOff>38100</xdr:rowOff>
    </xdr:from>
    <xdr:to>
      <xdr:col>12</xdr:col>
      <xdr:colOff>556259</xdr:colOff>
      <xdr:row>4</xdr:row>
      <xdr:rowOff>121920</xdr:rowOff>
    </xdr:to>
    <xdr:pic>
      <xdr:nvPicPr>
        <xdr:cNvPr id="65" name="Picture 64">
          <a:hlinkClick xmlns:r="http://schemas.openxmlformats.org/officeDocument/2006/relationships" r:id="rId5"/>
          <a:extLst>
            <a:ext uri="{FF2B5EF4-FFF2-40B4-BE49-F238E27FC236}">
              <a16:creationId xmlns:a16="http://schemas.microsoft.com/office/drawing/2014/main" id="{991FEEA1-33D2-439D-880E-07113383B8D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10400" y="586740"/>
          <a:ext cx="861059" cy="449580"/>
        </a:xfrm>
        <a:prstGeom prst="rect">
          <a:avLst/>
        </a:prstGeom>
      </xdr:spPr>
    </xdr:pic>
    <xdr:clientData/>
  </xdr:twoCellAnchor>
  <xdr:twoCellAnchor editAs="oneCell">
    <xdr:from>
      <xdr:col>13</xdr:col>
      <xdr:colOff>327660</xdr:colOff>
      <xdr:row>2</xdr:row>
      <xdr:rowOff>38100</xdr:rowOff>
    </xdr:from>
    <xdr:to>
      <xdr:col>14</xdr:col>
      <xdr:colOff>548640</xdr:colOff>
      <xdr:row>5</xdr:row>
      <xdr:rowOff>60961</xdr:rowOff>
    </xdr:to>
    <xdr:pic>
      <xdr:nvPicPr>
        <xdr:cNvPr id="66" name="Picture 65">
          <a:hlinkClick xmlns:r="http://schemas.openxmlformats.org/officeDocument/2006/relationships" r:id="rId7"/>
          <a:extLst>
            <a:ext uri="{FF2B5EF4-FFF2-40B4-BE49-F238E27FC236}">
              <a16:creationId xmlns:a16="http://schemas.microsoft.com/office/drawing/2014/main" id="{356D9527-4BFD-4951-BCE3-34CD306379B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52460" y="586740"/>
          <a:ext cx="830580" cy="571501"/>
        </a:xfrm>
        <a:prstGeom prst="rect">
          <a:avLst/>
        </a:prstGeom>
      </xdr:spPr>
    </xdr:pic>
    <xdr:clientData/>
  </xdr:twoCellAnchor>
  <xdr:twoCellAnchor editAs="oneCell">
    <xdr:from>
      <xdr:col>15</xdr:col>
      <xdr:colOff>266700</xdr:colOff>
      <xdr:row>2</xdr:row>
      <xdr:rowOff>38100</xdr:rowOff>
    </xdr:from>
    <xdr:to>
      <xdr:col>16</xdr:col>
      <xdr:colOff>312421</xdr:colOff>
      <xdr:row>4</xdr:row>
      <xdr:rowOff>121920</xdr:rowOff>
    </xdr:to>
    <xdr:pic>
      <xdr:nvPicPr>
        <xdr:cNvPr id="67" name="Picture 66">
          <a:hlinkClick xmlns:r="http://schemas.openxmlformats.org/officeDocument/2006/relationships" r:id="rId9"/>
          <a:extLst>
            <a:ext uri="{FF2B5EF4-FFF2-40B4-BE49-F238E27FC236}">
              <a16:creationId xmlns:a16="http://schemas.microsoft.com/office/drawing/2014/main" id="{15EB582B-1850-4E5A-9200-25526F1E16A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410700" y="586740"/>
          <a:ext cx="655321" cy="449580"/>
        </a:xfrm>
        <a:prstGeom prst="rect">
          <a:avLst/>
        </a:prstGeom>
      </xdr:spPr>
    </xdr:pic>
    <xdr:clientData/>
  </xdr:twoCellAnchor>
  <xdr:twoCellAnchor editAs="oneCell">
    <xdr:from>
      <xdr:col>0</xdr:col>
      <xdr:colOff>335280</xdr:colOff>
      <xdr:row>19</xdr:row>
      <xdr:rowOff>137160</xdr:rowOff>
    </xdr:from>
    <xdr:to>
      <xdr:col>1</xdr:col>
      <xdr:colOff>198120</xdr:colOff>
      <xdr:row>23</xdr:row>
      <xdr:rowOff>15240</xdr:rowOff>
    </xdr:to>
    <xdr:pic>
      <xdr:nvPicPr>
        <xdr:cNvPr id="69" name="Picture 68">
          <a:hlinkClick xmlns:r="http://schemas.openxmlformats.org/officeDocument/2006/relationships" r:id="rId11"/>
          <a:extLst>
            <a:ext uri="{FF2B5EF4-FFF2-40B4-BE49-F238E27FC236}">
              <a16:creationId xmlns:a16="http://schemas.microsoft.com/office/drawing/2014/main" id="{8ED95F02-B324-428A-B992-1AE5C4A514C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35280" y="3794760"/>
          <a:ext cx="472440" cy="609600"/>
        </a:xfrm>
        <a:prstGeom prst="rect">
          <a:avLst/>
        </a:prstGeom>
      </xdr:spPr>
    </xdr:pic>
    <xdr:clientData/>
  </xdr:twoCellAnchor>
  <xdr:twoCellAnchor editAs="oneCell">
    <xdr:from>
      <xdr:col>0</xdr:col>
      <xdr:colOff>228600</xdr:colOff>
      <xdr:row>25</xdr:row>
      <xdr:rowOff>99060</xdr:rowOff>
    </xdr:from>
    <xdr:to>
      <xdr:col>1</xdr:col>
      <xdr:colOff>327660</xdr:colOff>
      <xdr:row>30</xdr:row>
      <xdr:rowOff>99060</xdr:rowOff>
    </xdr:to>
    <xdr:pic>
      <xdr:nvPicPr>
        <xdr:cNvPr id="73" name="Picture 72">
          <a:hlinkClick xmlns:r="http://schemas.openxmlformats.org/officeDocument/2006/relationships" r:id="rId13"/>
          <a:extLst>
            <a:ext uri="{FF2B5EF4-FFF2-40B4-BE49-F238E27FC236}">
              <a16:creationId xmlns:a16="http://schemas.microsoft.com/office/drawing/2014/main" id="{9F4C717E-4337-493A-848B-CE913348DD6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28600" y="4853940"/>
          <a:ext cx="708660" cy="914400"/>
        </a:xfrm>
        <a:prstGeom prst="rect">
          <a:avLst/>
        </a:prstGeom>
      </xdr:spPr>
    </xdr:pic>
    <xdr:clientData/>
  </xdr:twoCellAnchor>
  <xdr:twoCellAnchor editAs="oneCell">
    <xdr:from>
      <xdr:col>0</xdr:col>
      <xdr:colOff>396240</xdr:colOff>
      <xdr:row>22</xdr:row>
      <xdr:rowOff>160020</xdr:rowOff>
    </xdr:from>
    <xdr:to>
      <xdr:col>1</xdr:col>
      <xdr:colOff>152400</xdr:colOff>
      <xdr:row>26</xdr:row>
      <xdr:rowOff>45720</xdr:rowOff>
    </xdr:to>
    <xdr:pic>
      <xdr:nvPicPr>
        <xdr:cNvPr id="75" name="Picture 74">
          <a:hlinkClick xmlns:r="http://schemas.openxmlformats.org/officeDocument/2006/relationships" r:id="rId15"/>
          <a:extLst>
            <a:ext uri="{FF2B5EF4-FFF2-40B4-BE49-F238E27FC236}">
              <a16:creationId xmlns:a16="http://schemas.microsoft.com/office/drawing/2014/main" id="{6394AE8B-5003-47DA-BE10-BD3DDC41D1B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96240" y="4366260"/>
          <a:ext cx="365760" cy="617220"/>
        </a:xfrm>
        <a:prstGeom prst="rect">
          <a:avLst/>
        </a:prstGeom>
      </xdr:spPr>
    </xdr:pic>
    <xdr:clientData/>
  </xdr:twoCellAnchor>
  <xdr:twoCellAnchor editAs="oneCell">
    <xdr:from>
      <xdr:col>0</xdr:col>
      <xdr:colOff>335280</xdr:colOff>
      <xdr:row>29</xdr:row>
      <xdr:rowOff>0</xdr:rowOff>
    </xdr:from>
    <xdr:to>
      <xdr:col>1</xdr:col>
      <xdr:colOff>167640</xdr:colOff>
      <xdr:row>33</xdr:row>
      <xdr:rowOff>28575</xdr:rowOff>
    </xdr:to>
    <xdr:pic>
      <xdr:nvPicPr>
        <xdr:cNvPr id="79" name="Picture 78">
          <a:hlinkClick xmlns:r="http://schemas.openxmlformats.org/officeDocument/2006/relationships" r:id="rId17"/>
          <a:extLst>
            <a:ext uri="{FF2B5EF4-FFF2-40B4-BE49-F238E27FC236}">
              <a16:creationId xmlns:a16="http://schemas.microsoft.com/office/drawing/2014/main" id="{44C8D7C3-639F-4EAA-AD48-6A0B52B4CDA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35280" y="5669280"/>
          <a:ext cx="441960" cy="760095"/>
        </a:xfrm>
        <a:prstGeom prst="rect">
          <a:avLst/>
        </a:prstGeom>
      </xdr:spPr>
    </xdr:pic>
    <xdr:clientData/>
  </xdr:twoCellAnchor>
  <xdr:twoCellAnchor editAs="oneCell">
    <xdr:from>
      <xdr:col>0</xdr:col>
      <xdr:colOff>350520</xdr:colOff>
      <xdr:row>34</xdr:row>
      <xdr:rowOff>24488</xdr:rowOff>
    </xdr:from>
    <xdr:to>
      <xdr:col>1</xdr:col>
      <xdr:colOff>167640</xdr:colOff>
      <xdr:row>37</xdr:row>
      <xdr:rowOff>106679</xdr:rowOff>
    </xdr:to>
    <xdr:pic>
      <xdr:nvPicPr>
        <xdr:cNvPr id="83" name="Picture 82">
          <a:extLst>
            <a:ext uri="{FF2B5EF4-FFF2-40B4-BE49-F238E27FC236}">
              <a16:creationId xmlns:a16="http://schemas.microsoft.com/office/drawing/2014/main" id="{A0E98193-F538-4ABA-90FE-01DA5211DB5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50520" y="6425288"/>
          <a:ext cx="426720" cy="630831"/>
        </a:xfrm>
        <a:prstGeom prst="rect">
          <a:avLst/>
        </a:prstGeom>
      </xdr:spPr>
    </xdr:pic>
    <xdr:clientData/>
  </xdr:twoCellAnchor>
  <xdr:twoCellAnchor>
    <xdr:from>
      <xdr:col>1</xdr:col>
      <xdr:colOff>198120</xdr:colOff>
      <xdr:row>1</xdr:row>
      <xdr:rowOff>99060</xdr:rowOff>
    </xdr:from>
    <xdr:to>
      <xdr:col>8</xdr:col>
      <xdr:colOff>373380</xdr:colOff>
      <xdr:row>3</xdr:row>
      <xdr:rowOff>53340</xdr:rowOff>
    </xdr:to>
    <xdr:sp macro="" textlink="">
      <xdr:nvSpPr>
        <xdr:cNvPr id="84" name="TextBox 83">
          <a:extLst>
            <a:ext uri="{FF2B5EF4-FFF2-40B4-BE49-F238E27FC236}">
              <a16:creationId xmlns:a16="http://schemas.microsoft.com/office/drawing/2014/main" id="{057EAFEF-8349-4CE4-9AE6-DCD597C9DE5C}"/>
            </a:ext>
          </a:extLst>
        </xdr:cNvPr>
        <xdr:cNvSpPr txBox="1"/>
      </xdr:nvSpPr>
      <xdr:spPr>
        <a:xfrm>
          <a:off x="807720" y="464820"/>
          <a:ext cx="4442460" cy="32004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755288"/>
              </a:solidFill>
              <a:latin typeface="+mn-lt"/>
              <a:ea typeface="+mn-ea"/>
              <a:cs typeface="+mn-cs"/>
            </a:rPr>
            <a:t>CLOTHE STORE SALES PERFORMANCE</a:t>
          </a:r>
        </a:p>
      </xdr:txBody>
    </xdr:sp>
    <xdr:clientData/>
  </xdr:twoCellAnchor>
  <xdr:twoCellAnchor>
    <xdr:from>
      <xdr:col>1</xdr:col>
      <xdr:colOff>190500</xdr:colOff>
      <xdr:row>3</xdr:row>
      <xdr:rowOff>137160</xdr:rowOff>
    </xdr:from>
    <xdr:to>
      <xdr:col>12</xdr:col>
      <xdr:colOff>91440</xdr:colOff>
      <xdr:row>5</xdr:row>
      <xdr:rowOff>53340</xdr:rowOff>
    </xdr:to>
    <xdr:sp macro="" textlink="">
      <xdr:nvSpPr>
        <xdr:cNvPr id="85" name="TextBox 84">
          <a:extLst>
            <a:ext uri="{FF2B5EF4-FFF2-40B4-BE49-F238E27FC236}">
              <a16:creationId xmlns:a16="http://schemas.microsoft.com/office/drawing/2014/main" id="{E5143A95-D6DB-41F5-A05A-090C458738C6}"/>
            </a:ext>
          </a:extLst>
        </xdr:cNvPr>
        <xdr:cNvSpPr txBox="1"/>
      </xdr:nvSpPr>
      <xdr:spPr>
        <a:xfrm>
          <a:off x="800100" y="868680"/>
          <a:ext cx="6606540" cy="28194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rgbClr val="D8A7EE">
                  <a:alpha val="50000"/>
                </a:srgbClr>
              </a:solidFill>
              <a:latin typeface="+mn-lt"/>
              <a:ea typeface="+mn-ea"/>
              <a:cs typeface="+mn-cs"/>
            </a:rPr>
            <a:t>A summary of Sales Performance, Quantity Ordered, Shipping and Regional Distribution across the U.S.</a:t>
          </a:r>
        </a:p>
      </xdr:txBody>
    </xdr:sp>
    <xdr:clientData/>
  </xdr:twoCellAnchor>
  <xdr:twoCellAnchor editAs="oneCell">
    <xdr:from>
      <xdr:col>0</xdr:col>
      <xdr:colOff>68580</xdr:colOff>
      <xdr:row>0</xdr:row>
      <xdr:rowOff>167641</xdr:rowOff>
    </xdr:from>
    <xdr:to>
      <xdr:col>1</xdr:col>
      <xdr:colOff>464820</xdr:colOff>
      <xdr:row>5</xdr:row>
      <xdr:rowOff>129541</xdr:rowOff>
    </xdr:to>
    <xdr:pic>
      <xdr:nvPicPr>
        <xdr:cNvPr id="87" name="Picture 86">
          <a:extLst>
            <a:ext uri="{FF2B5EF4-FFF2-40B4-BE49-F238E27FC236}">
              <a16:creationId xmlns:a16="http://schemas.microsoft.com/office/drawing/2014/main" id="{54AE2730-A48C-48D8-B22C-4B30FED9D145}"/>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8580" y="350521"/>
          <a:ext cx="1005840" cy="876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327660</xdr:colOff>
      <xdr:row>3</xdr:row>
      <xdr:rowOff>38100</xdr:rowOff>
    </xdr:from>
    <xdr:to>
      <xdr:col>23</xdr:col>
      <xdr:colOff>144780</xdr:colOff>
      <xdr:row>40</xdr:row>
      <xdr:rowOff>7620</xdr:rowOff>
    </xdr:to>
    <xdr:sp macro="" textlink="">
      <xdr:nvSpPr>
        <xdr:cNvPr id="9" name="Rectangle: Rounded Corners 8">
          <a:extLst>
            <a:ext uri="{FF2B5EF4-FFF2-40B4-BE49-F238E27FC236}">
              <a16:creationId xmlns:a16="http://schemas.microsoft.com/office/drawing/2014/main" id="{B98E2EF8-3B25-4392-8390-9927A4773231}"/>
            </a:ext>
          </a:extLst>
        </xdr:cNvPr>
        <xdr:cNvSpPr/>
      </xdr:nvSpPr>
      <xdr:spPr>
        <a:xfrm>
          <a:off x="327660" y="586740"/>
          <a:ext cx="13837920" cy="6736080"/>
        </a:xfrm>
        <a:prstGeom prst="roundRect">
          <a:avLst>
            <a:gd name="adj" fmla="val 2902"/>
          </a:avLst>
        </a:prstGeom>
        <a:solidFill>
          <a:srgbClr val="10041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297180</xdr:colOff>
      <xdr:row>6</xdr:row>
      <xdr:rowOff>83820</xdr:rowOff>
    </xdr:from>
    <xdr:to>
      <xdr:col>9</xdr:col>
      <xdr:colOff>160020</xdr:colOff>
      <xdr:row>22</xdr:row>
      <xdr:rowOff>60960</xdr:rowOff>
    </xdr:to>
    <xdr:sp macro="" textlink="">
      <xdr:nvSpPr>
        <xdr:cNvPr id="11" name="Rectangle: Rounded Corners 10">
          <a:extLst>
            <a:ext uri="{FF2B5EF4-FFF2-40B4-BE49-F238E27FC236}">
              <a16:creationId xmlns:a16="http://schemas.microsoft.com/office/drawing/2014/main" id="{BB101D0A-05C2-412B-B2E0-AB76CABE3E10}"/>
            </a:ext>
          </a:extLst>
        </xdr:cNvPr>
        <xdr:cNvSpPr/>
      </xdr:nvSpPr>
      <xdr:spPr>
        <a:xfrm>
          <a:off x="906780" y="1181100"/>
          <a:ext cx="4739640" cy="2903220"/>
        </a:xfrm>
        <a:prstGeom prst="roundRect">
          <a:avLst/>
        </a:prstGeom>
        <a:solidFill>
          <a:srgbClr val="EFE7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243840</xdr:colOff>
      <xdr:row>22</xdr:row>
      <xdr:rowOff>99060</xdr:rowOff>
    </xdr:from>
    <xdr:to>
      <xdr:col>9</xdr:col>
      <xdr:colOff>152400</xdr:colOff>
      <xdr:row>39</xdr:row>
      <xdr:rowOff>83820</xdr:rowOff>
    </xdr:to>
    <xdr:sp macro="" textlink="">
      <xdr:nvSpPr>
        <xdr:cNvPr id="12" name="Rectangle: Rounded Corners 11">
          <a:extLst>
            <a:ext uri="{FF2B5EF4-FFF2-40B4-BE49-F238E27FC236}">
              <a16:creationId xmlns:a16="http://schemas.microsoft.com/office/drawing/2014/main" id="{4F4B7AA8-1FA0-403D-929F-533DDBD91B15}"/>
            </a:ext>
          </a:extLst>
        </xdr:cNvPr>
        <xdr:cNvSpPr/>
      </xdr:nvSpPr>
      <xdr:spPr>
        <a:xfrm>
          <a:off x="853440" y="4122420"/>
          <a:ext cx="4785360" cy="3093720"/>
        </a:xfrm>
        <a:prstGeom prst="roundRect">
          <a:avLst/>
        </a:prstGeom>
        <a:solidFill>
          <a:srgbClr val="EFE7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121920</xdr:colOff>
      <xdr:row>6</xdr:row>
      <xdr:rowOff>106680</xdr:rowOff>
    </xdr:from>
    <xdr:to>
      <xdr:col>23</xdr:col>
      <xdr:colOff>53340</xdr:colOff>
      <xdr:row>22</xdr:row>
      <xdr:rowOff>83820</xdr:rowOff>
    </xdr:to>
    <xdr:sp macro="" textlink="">
      <xdr:nvSpPr>
        <xdr:cNvPr id="13" name="Rectangle: Rounded Corners 12">
          <a:extLst>
            <a:ext uri="{FF2B5EF4-FFF2-40B4-BE49-F238E27FC236}">
              <a16:creationId xmlns:a16="http://schemas.microsoft.com/office/drawing/2014/main" id="{390AF682-E7AD-4E70-92CC-1B6A02062CDD}"/>
            </a:ext>
          </a:extLst>
        </xdr:cNvPr>
        <xdr:cNvSpPr/>
      </xdr:nvSpPr>
      <xdr:spPr>
        <a:xfrm>
          <a:off x="9265920" y="1203960"/>
          <a:ext cx="4808220" cy="2903220"/>
        </a:xfrm>
        <a:prstGeom prst="roundRect">
          <a:avLst/>
        </a:prstGeom>
        <a:solidFill>
          <a:srgbClr val="EFE7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152400</xdr:colOff>
      <xdr:row>22</xdr:row>
      <xdr:rowOff>99060</xdr:rowOff>
    </xdr:from>
    <xdr:to>
      <xdr:col>23</xdr:col>
      <xdr:colOff>83820</xdr:colOff>
      <xdr:row>39</xdr:row>
      <xdr:rowOff>68580</xdr:rowOff>
    </xdr:to>
    <xdr:sp macro="" textlink="">
      <xdr:nvSpPr>
        <xdr:cNvPr id="14" name="Rectangle: Rounded Corners 13">
          <a:extLst>
            <a:ext uri="{FF2B5EF4-FFF2-40B4-BE49-F238E27FC236}">
              <a16:creationId xmlns:a16="http://schemas.microsoft.com/office/drawing/2014/main" id="{B75B7D99-93AC-4746-9ECB-CED62558E43D}"/>
            </a:ext>
          </a:extLst>
        </xdr:cNvPr>
        <xdr:cNvSpPr/>
      </xdr:nvSpPr>
      <xdr:spPr>
        <a:xfrm>
          <a:off x="9296400" y="4122420"/>
          <a:ext cx="4808220" cy="3078480"/>
        </a:xfrm>
        <a:prstGeom prst="roundRect">
          <a:avLst/>
        </a:prstGeom>
        <a:solidFill>
          <a:srgbClr val="EFE7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198120</xdr:colOff>
      <xdr:row>6</xdr:row>
      <xdr:rowOff>83820</xdr:rowOff>
    </xdr:from>
    <xdr:to>
      <xdr:col>15</xdr:col>
      <xdr:colOff>76200</xdr:colOff>
      <xdr:row>22</xdr:row>
      <xdr:rowOff>60960</xdr:rowOff>
    </xdr:to>
    <xdr:sp macro="" textlink="">
      <xdr:nvSpPr>
        <xdr:cNvPr id="15" name="Rectangle: Rounded Corners 14">
          <a:extLst>
            <a:ext uri="{FF2B5EF4-FFF2-40B4-BE49-F238E27FC236}">
              <a16:creationId xmlns:a16="http://schemas.microsoft.com/office/drawing/2014/main" id="{50E4DD77-93A6-4215-ACD8-B80AE58A5057}"/>
            </a:ext>
          </a:extLst>
        </xdr:cNvPr>
        <xdr:cNvSpPr/>
      </xdr:nvSpPr>
      <xdr:spPr>
        <a:xfrm>
          <a:off x="5684520" y="1181100"/>
          <a:ext cx="3535680" cy="2903220"/>
        </a:xfrm>
        <a:prstGeom prst="roundRect">
          <a:avLst/>
        </a:prstGeom>
        <a:solidFill>
          <a:srgbClr val="EFE7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220980</xdr:colOff>
      <xdr:row>22</xdr:row>
      <xdr:rowOff>99060</xdr:rowOff>
    </xdr:from>
    <xdr:to>
      <xdr:col>15</xdr:col>
      <xdr:colOff>99060</xdr:colOff>
      <xdr:row>39</xdr:row>
      <xdr:rowOff>60960</xdr:rowOff>
    </xdr:to>
    <xdr:sp macro="" textlink="">
      <xdr:nvSpPr>
        <xdr:cNvPr id="16" name="Rectangle: Rounded Corners 15">
          <a:extLst>
            <a:ext uri="{FF2B5EF4-FFF2-40B4-BE49-F238E27FC236}">
              <a16:creationId xmlns:a16="http://schemas.microsoft.com/office/drawing/2014/main" id="{B960A722-E1EE-4912-8EEE-0C4EC2E53AEF}"/>
            </a:ext>
          </a:extLst>
        </xdr:cNvPr>
        <xdr:cNvSpPr/>
      </xdr:nvSpPr>
      <xdr:spPr>
        <a:xfrm>
          <a:off x="5707380" y="4122420"/>
          <a:ext cx="3535680" cy="3070860"/>
        </a:xfrm>
        <a:prstGeom prst="roundRect">
          <a:avLst/>
        </a:prstGeom>
        <a:solidFill>
          <a:srgbClr val="EFE7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441960</xdr:colOff>
      <xdr:row>8</xdr:row>
      <xdr:rowOff>114300</xdr:rowOff>
    </xdr:from>
    <xdr:to>
      <xdr:col>5</xdr:col>
      <xdr:colOff>190500</xdr:colOff>
      <xdr:row>14</xdr:row>
      <xdr:rowOff>144780</xdr:rowOff>
    </xdr:to>
    <xdr:sp macro="" textlink="">
      <xdr:nvSpPr>
        <xdr:cNvPr id="17" name="Rectangle: Rounded Corners 16">
          <a:extLst>
            <a:ext uri="{FF2B5EF4-FFF2-40B4-BE49-F238E27FC236}">
              <a16:creationId xmlns:a16="http://schemas.microsoft.com/office/drawing/2014/main" id="{5BFF797B-76F7-4FEB-B480-2F4B0E11FE6F}"/>
            </a:ext>
          </a:extLst>
        </xdr:cNvPr>
        <xdr:cNvSpPr/>
      </xdr:nvSpPr>
      <xdr:spPr>
        <a:xfrm>
          <a:off x="1051560" y="1577340"/>
          <a:ext cx="2186940" cy="1127760"/>
        </a:xfrm>
        <a:prstGeom prst="roundRect">
          <a:avLst>
            <a:gd name="adj" fmla="val 4730"/>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441960</xdr:colOff>
      <xdr:row>15</xdr:row>
      <xdr:rowOff>30480</xdr:rowOff>
    </xdr:from>
    <xdr:to>
      <xdr:col>5</xdr:col>
      <xdr:colOff>190500</xdr:colOff>
      <xdr:row>21</xdr:row>
      <xdr:rowOff>60960</xdr:rowOff>
    </xdr:to>
    <xdr:sp macro="" textlink="">
      <xdr:nvSpPr>
        <xdr:cNvPr id="21" name="Rectangle: Rounded Corners 20">
          <a:extLst>
            <a:ext uri="{FF2B5EF4-FFF2-40B4-BE49-F238E27FC236}">
              <a16:creationId xmlns:a16="http://schemas.microsoft.com/office/drawing/2014/main" id="{D7530BD1-0D13-40FE-90C5-8AC16B44BCEE}"/>
            </a:ext>
          </a:extLst>
        </xdr:cNvPr>
        <xdr:cNvSpPr/>
      </xdr:nvSpPr>
      <xdr:spPr>
        <a:xfrm>
          <a:off x="1051560" y="2773680"/>
          <a:ext cx="2186940" cy="1127760"/>
        </a:xfrm>
        <a:prstGeom prst="roundRect">
          <a:avLst>
            <a:gd name="adj" fmla="val 3378"/>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228600</xdr:colOff>
      <xdr:row>8</xdr:row>
      <xdr:rowOff>114300</xdr:rowOff>
    </xdr:from>
    <xdr:to>
      <xdr:col>8</xdr:col>
      <xdr:colOff>586740</xdr:colOff>
      <xdr:row>14</xdr:row>
      <xdr:rowOff>144780</xdr:rowOff>
    </xdr:to>
    <xdr:sp macro="" textlink="">
      <xdr:nvSpPr>
        <xdr:cNvPr id="24" name="Rectangle: Rounded Corners 23">
          <a:extLst>
            <a:ext uri="{FF2B5EF4-FFF2-40B4-BE49-F238E27FC236}">
              <a16:creationId xmlns:a16="http://schemas.microsoft.com/office/drawing/2014/main" id="{5869E921-AEB7-4B7E-B5A2-0317F26601D6}"/>
            </a:ext>
          </a:extLst>
        </xdr:cNvPr>
        <xdr:cNvSpPr/>
      </xdr:nvSpPr>
      <xdr:spPr>
        <a:xfrm>
          <a:off x="3276600" y="1577340"/>
          <a:ext cx="2186940" cy="1127760"/>
        </a:xfrm>
        <a:prstGeom prst="roundRect">
          <a:avLst>
            <a:gd name="adj" fmla="val 4730"/>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228600</xdr:colOff>
      <xdr:row>15</xdr:row>
      <xdr:rowOff>30480</xdr:rowOff>
    </xdr:from>
    <xdr:to>
      <xdr:col>8</xdr:col>
      <xdr:colOff>586740</xdr:colOff>
      <xdr:row>21</xdr:row>
      <xdr:rowOff>60960</xdr:rowOff>
    </xdr:to>
    <xdr:sp macro="" textlink="">
      <xdr:nvSpPr>
        <xdr:cNvPr id="25" name="Rectangle: Rounded Corners 24">
          <a:extLst>
            <a:ext uri="{FF2B5EF4-FFF2-40B4-BE49-F238E27FC236}">
              <a16:creationId xmlns:a16="http://schemas.microsoft.com/office/drawing/2014/main" id="{C90A3472-802F-4C8F-9F07-4854CF4BCD7F}"/>
            </a:ext>
          </a:extLst>
        </xdr:cNvPr>
        <xdr:cNvSpPr/>
      </xdr:nvSpPr>
      <xdr:spPr>
        <a:xfrm>
          <a:off x="3276600" y="2773680"/>
          <a:ext cx="2186940" cy="1127760"/>
        </a:xfrm>
        <a:prstGeom prst="roundRect">
          <a:avLst>
            <a:gd name="adj" fmla="val 6756"/>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518160</xdr:colOff>
      <xdr:row>6</xdr:row>
      <xdr:rowOff>76200</xdr:rowOff>
    </xdr:from>
    <xdr:to>
      <xdr:col>8</xdr:col>
      <xdr:colOff>121920</xdr:colOff>
      <xdr:row>8</xdr:row>
      <xdr:rowOff>0</xdr:rowOff>
    </xdr:to>
    <xdr:sp macro="" textlink="">
      <xdr:nvSpPr>
        <xdr:cNvPr id="30" name="TextBox 29">
          <a:extLst>
            <a:ext uri="{FF2B5EF4-FFF2-40B4-BE49-F238E27FC236}">
              <a16:creationId xmlns:a16="http://schemas.microsoft.com/office/drawing/2014/main" id="{4167CD51-1802-4488-BA75-5C056F06F9FE}"/>
            </a:ext>
          </a:extLst>
        </xdr:cNvPr>
        <xdr:cNvSpPr txBox="1"/>
      </xdr:nvSpPr>
      <xdr:spPr>
        <a:xfrm>
          <a:off x="1127760" y="1173480"/>
          <a:ext cx="387096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55288">
                  <a:alpha val="55000"/>
                </a:srgbClr>
              </a:solidFill>
            </a:rPr>
            <a:t>Sales and Number of Order (Category Of Wears)</a:t>
          </a:r>
        </a:p>
      </xdr:txBody>
    </xdr:sp>
    <xdr:clientData/>
  </xdr:twoCellAnchor>
  <xdr:twoCellAnchor>
    <xdr:from>
      <xdr:col>15</xdr:col>
      <xdr:colOff>594360</xdr:colOff>
      <xdr:row>23</xdr:row>
      <xdr:rowOff>30480</xdr:rowOff>
    </xdr:from>
    <xdr:to>
      <xdr:col>18</xdr:col>
      <xdr:colOff>601980</xdr:colOff>
      <xdr:row>24</xdr:row>
      <xdr:rowOff>137160</xdr:rowOff>
    </xdr:to>
    <xdr:sp macro="" textlink="">
      <xdr:nvSpPr>
        <xdr:cNvPr id="35" name="TextBox 34">
          <a:extLst>
            <a:ext uri="{FF2B5EF4-FFF2-40B4-BE49-F238E27FC236}">
              <a16:creationId xmlns:a16="http://schemas.microsoft.com/office/drawing/2014/main" id="{2D0834AF-89CB-472E-B7A5-3982727D8EF8}"/>
            </a:ext>
          </a:extLst>
        </xdr:cNvPr>
        <xdr:cNvSpPr txBox="1"/>
      </xdr:nvSpPr>
      <xdr:spPr>
        <a:xfrm>
          <a:off x="9738360" y="4236720"/>
          <a:ext cx="183642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Sales By Cities (USD)</a:t>
          </a:r>
        </a:p>
      </xdr:txBody>
    </xdr:sp>
    <xdr:clientData/>
  </xdr:twoCellAnchor>
  <xdr:twoCellAnchor>
    <xdr:from>
      <xdr:col>9</xdr:col>
      <xdr:colOff>449580</xdr:colOff>
      <xdr:row>6</xdr:row>
      <xdr:rowOff>68580</xdr:rowOff>
    </xdr:from>
    <xdr:to>
      <xdr:col>13</xdr:col>
      <xdr:colOff>289560</xdr:colOff>
      <xdr:row>7</xdr:row>
      <xdr:rowOff>175260</xdr:rowOff>
    </xdr:to>
    <xdr:sp macro="" textlink="">
      <xdr:nvSpPr>
        <xdr:cNvPr id="36" name="TextBox 35">
          <a:extLst>
            <a:ext uri="{FF2B5EF4-FFF2-40B4-BE49-F238E27FC236}">
              <a16:creationId xmlns:a16="http://schemas.microsoft.com/office/drawing/2014/main" id="{9097534A-4B3C-4F0E-8FF8-BB0CB5242C65}"/>
            </a:ext>
          </a:extLst>
        </xdr:cNvPr>
        <xdr:cNvSpPr txBox="1"/>
      </xdr:nvSpPr>
      <xdr:spPr>
        <a:xfrm>
          <a:off x="5935980" y="1165860"/>
          <a:ext cx="227838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Sales and Qty Order Trend</a:t>
          </a:r>
        </a:p>
      </xdr:txBody>
    </xdr:sp>
    <xdr:clientData/>
  </xdr:twoCellAnchor>
  <xdr:twoCellAnchor>
    <xdr:from>
      <xdr:col>1</xdr:col>
      <xdr:colOff>518160</xdr:colOff>
      <xdr:row>23</xdr:row>
      <xdr:rowOff>38100</xdr:rowOff>
    </xdr:from>
    <xdr:to>
      <xdr:col>4</xdr:col>
      <xdr:colOff>525780</xdr:colOff>
      <xdr:row>24</xdr:row>
      <xdr:rowOff>144780</xdr:rowOff>
    </xdr:to>
    <xdr:sp macro="" textlink="">
      <xdr:nvSpPr>
        <xdr:cNvPr id="37" name="TextBox 36">
          <a:extLst>
            <a:ext uri="{FF2B5EF4-FFF2-40B4-BE49-F238E27FC236}">
              <a16:creationId xmlns:a16="http://schemas.microsoft.com/office/drawing/2014/main" id="{E5B26661-5E75-4BB1-AD57-A796CD76C300}"/>
            </a:ext>
          </a:extLst>
        </xdr:cNvPr>
        <xdr:cNvSpPr txBox="1"/>
      </xdr:nvSpPr>
      <xdr:spPr>
        <a:xfrm>
          <a:off x="1127760" y="4244340"/>
          <a:ext cx="183642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Payment Method</a:t>
          </a:r>
        </a:p>
      </xdr:txBody>
    </xdr:sp>
    <xdr:clientData/>
  </xdr:twoCellAnchor>
  <xdr:twoCellAnchor>
    <xdr:from>
      <xdr:col>16</xdr:col>
      <xdr:colOff>15239</xdr:colOff>
      <xdr:row>7</xdr:row>
      <xdr:rowOff>106680</xdr:rowOff>
    </xdr:from>
    <xdr:to>
      <xdr:col>19</xdr:col>
      <xdr:colOff>372532</xdr:colOff>
      <xdr:row>9</xdr:row>
      <xdr:rowOff>30480</xdr:rowOff>
    </xdr:to>
    <xdr:sp macro="" textlink="">
      <xdr:nvSpPr>
        <xdr:cNvPr id="38" name="TextBox 37">
          <a:extLst>
            <a:ext uri="{FF2B5EF4-FFF2-40B4-BE49-F238E27FC236}">
              <a16:creationId xmlns:a16="http://schemas.microsoft.com/office/drawing/2014/main" id="{9AA276C0-07EB-4D9F-B2B0-1EF5A711BE2F}"/>
            </a:ext>
          </a:extLst>
        </xdr:cNvPr>
        <xdr:cNvSpPr txBox="1"/>
      </xdr:nvSpPr>
      <xdr:spPr>
        <a:xfrm>
          <a:off x="9768839" y="1410547"/>
          <a:ext cx="2186093" cy="296333"/>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Quantity Sold By Cities</a:t>
          </a:r>
        </a:p>
      </xdr:txBody>
    </xdr:sp>
    <xdr:clientData/>
  </xdr:twoCellAnchor>
  <xdr:twoCellAnchor>
    <xdr:from>
      <xdr:col>10</xdr:col>
      <xdr:colOff>205740</xdr:colOff>
      <xdr:row>23</xdr:row>
      <xdr:rowOff>30480</xdr:rowOff>
    </xdr:from>
    <xdr:to>
      <xdr:col>13</xdr:col>
      <xdr:colOff>213360</xdr:colOff>
      <xdr:row>24</xdr:row>
      <xdr:rowOff>137160</xdr:rowOff>
    </xdr:to>
    <xdr:sp macro="" textlink="">
      <xdr:nvSpPr>
        <xdr:cNvPr id="39" name="TextBox 38">
          <a:extLst>
            <a:ext uri="{FF2B5EF4-FFF2-40B4-BE49-F238E27FC236}">
              <a16:creationId xmlns:a16="http://schemas.microsoft.com/office/drawing/2014/main" id="{03F7B1AD-234A-40D2-94F7-FCA3A98CFA73}"/>
            </a:ext>
          </a:extLst>
        </xdr:cNvPr>
        <xdr:cNvSpPr txBox="1"/>
      </xdr:nvSpPr>
      <xdr:spPr>
        <a:xfrm>
          <a:off x="6301740" y="4236720"/>
          <a:ext cx="183642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Season Distribution</a:t>
          </a:r>
        </a:p>
      </xdr:txBody>
    </xdr:sp>
    <xdr:clientData/>
  </xdr:twoCellAnchor>
  <xdr:twoCellAnchor>
    <xdr:from>
      <xdr:col>1</xdr:col>
      <xdr:colOff>472440</xdr:colOff>
      <xdr:row>8</xdr:row>
      <xdr:rowOff>83820</xdr:rowOff>
    </xdr:from>
    <xdr:to>
      <xdr:col>3</xdr:col>
      <xdr:colOff>144780</xdr:colOff>
      <xdr:row>10</xdr:row>
      <xdr:rowOff>60960</xdr:rowOff>
    </xdr:to>
    <xdr:sp macro="" textlink="">
      <xdr:nvSpPr>
        <xdr:cNvPr id="40" name="TextBox 39">
          <a:extLst>
            <a:ext uri="{FF2B5EF4-FFF2-40B4-BE49-F238E27FC236}">
              <a16:creationId xmlns:a16="http://schemas.microsoft.com/office/drawing/2014/main" id="{BB14D376-470C-41C2-81A4-3B2F580D9830}"/>
            </a:ext>
          </a:extLst>
        </xdr:cNvPr>
        <xdr:cNvSpPr txBox="1"/>
      </xdr:nvSpPr>
      <xdr:spPr>
        <a:xfrm>
          <a:off x="1082040" y="1546860"/>
          <a:ext cx="891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Outerwear</a:t>
          </a:r>
        </a:p>
      </xdr:txBody>
    </xdr:sp>
    <xdr:clientData/>
  </xdr:twoCellAnchor>
  <xdr:twoCellAnchor>
    <xdr:from>
      <xdr:col>1</xdr:col>
      <xdr:colOff>472440</xdr:colOff>
      <xdr:row>15</xdr:row>
      <xdr:rowOff>0</xdr:rowOff>
    </xdr:from>
    <xdr:to>
      <xdr:col>3</xdr:col>
      <xdr:colOff>266700</xdr:colOff>
      <xdr:row>16</xdr:row>
      <xdr:rowOff>106680</xdr:rowOff>
    </xdr:to>
    <xdr:sp macro="" textlink="">
      <xdr:nvSpPr>
        <xdr:cNvPr id="41" name="TextBox 40">
          <a:extLst>
            <a:ext uri="{FF2B5EF4-FFF2-40B4-BE49-F238E27FC236}">
              <a16:creationId xmlns:a16="http://schemas.microsoft.com/office/drawing/2014/main" id="{C2FA5EAB-901C-43BF-BCBC-9F59C2E2FB9B}"/>
            </a:ext>
          </a:extLst>
        </xdr:cNvPr>
        <xdr:cNvSpPr txBox="1"/>
      </xdr:nvSpPr>
      <xdr:spPr>
        <a:xfrm>
          <a:off x="1082040" y="274320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Footwear</a:t>
          </a:r>
        </a:p>
      </xdr:txBody>
    </xdr:sp>
    <xdr:clientData/>
  </xdr:twoCellAnchor>
  <xdr:twoCellAnchor>
    <xdr:from>
      <xdr:col>5</xdr:col>
      <xdr:colOff>281940</xdr:colOff>
      <xdr:row>8</xdr:row>
      <xdr:rowOff>83820</xdr:rowOff>
    </xdr:from>
    <xdr:to>
      <xdr:col>7</xdr:col>
      <xdr:colOff>121920</xdr:colOff>
      <xdr:row>10</xdr:row>
      <xdr:rowOff>53340</xdr:rowOff>
    </xdr:to>
    <xdr:sp macro="" textlink="">
      <xdr:nvSpPr>
        <xdr:cNvPr id="42" name="TextBox 41">
          <a:extLst>
            <a:ext uri="{FF2B5EF4-FFF2-40B4-BE49-F238E27FC236}">
              <a16:creationId xmlns:a16="http://schemas.microsoft.com/office/drawing/2014/main" id="{A9892309-FA8F-4311-B86E-779AEC54B196}"/>
            </a:ext>
          </a:extLst>
        </xdr:cNvPr>
        <xdr:cNvSpPr txBox="1"/>
      </xdr:nvSpPr>
      <xdr:spPr>
        <a:xfrm>
          <a:off x="3329940" y="1546860"/>
          <a:ext cx="10591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Accessories</a:t>
          </a:r>
        </a:p>
      </xdr:txBody>
    </xdr:sp>
    <xdr:clientData/>
  </xdr:twoCellAnchor>
  <xdr:twoCellAnchor>
    <xdr:from>
      <xdr:col>5</xdr:col>
      <xdr:colOff>236220</xdr:colOff>
      <xdr:row>15</xdr:row>
      <xdr:rowOff>0</xdr:rowOff>
    </xdr:from>
    <xdr:to>
      <xdr:col>7</xdr:col>
      <xdr:colOff>426720</xdr:colOff>
      <xdr:row>17</xdr:row>
      <xdr:rowOff>30480</xdr:rowOff>
    </xdr:to>
    <xdr:sp macro="" textlink="">
      <xdr:nvSpPr>
        <xdr:cNvPr id="43" name="TextBox 42">
          <a:extLst>
            <a:ext uri="{FF2B5EF4-FFF2-40B4-BE49-F238E27FC236}">
              <a16:creationId xmlns:a16="http://schemas.microsoft.com/office/drawing/2014/main" id="{53560C42-9633-4B52-95B8-8CE86AC13A13}"/>
            </a:ext>
          </a:extLst>
        </xdr:cNvPr>
        <xdr:cNvSpPr txBox="1"/>
      </xdr:nvSpPr>
      <xdr:spPr>
        <a:xfrm>
          <a:off x="3284220" y="2743200"/>
          <a:ext cx="14097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Clothing</a:t>
          </a:r>
        </a:p>
      </xdr:txBody>
    </xdr:sp>
    <xdr:clientData/>
  </xdr:twoCellAnchor>
  <xdr:twoCellAnchor>
    <xdr:from>
      <xdr:col>1</xdr:col>
      <xdr:colOff>563880</xdr:colOff>
      <xdr:row>9</xdr:row>
      <xdr:rowOff>175260</xdr:rowOff>
    </xdr:from>
    <xdr:to>
      <xdr:col>3</xdr:col>
      <xdr:colOff>589541</xdr:colOff>
      <xdr:row>11</xdr:row>
      <xdr:rowOff>137160</xdr:rowOff>
    </xdr:to>
    <xdr:sp macro="" textlink="Outerwearamt">
      <xdr:nvSpPr>
        <xdr:cNvPr id="44" name="TextBox 43">
          <a:extLst>
            <a:ext uri="{FF2B5EF4-FFF2-40B4-BE49-F238E27FC236}">
              <a16:creationId xmlns:a16="http://schemas.microsoft.com/office/drawing/2014/main" id="{5623F812-AEA1-4D2E-9A9B-9F10CFC99114}"/>
            </a:ext>
          </a:extLst>
        </xdr:cNvPr>
        <xdr:cNvSpPr txBox="1"/>
      </xdr:nvSpPr>
      <xdr:spPr>
        <a:xfrm>
          <a:off x="1173480" y="182118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1FC322-6F04-4933-A538-490726B0447F}" type="TxLink">
            <a:rPr lang="en-US" sz="1600" b="1" i="0" u="none" strike="noStrike">
              <a:solidFill>
                <a:srgbClr val="D4A3EA"/>
              </a:solidFill>
              <a:latin typeface="Calibri"/>
              <a:ea typeface="+mn-ea"/>
              <a:cs typeface="Calibri"/>
            </a:rPr>
            <a:pPr marL="0" indent="0"/>
            <a:t>$3.5K</a:t>
          </a:fld>
          <a:endParaRPr lang="en-US" sz="1600" b="1" i="0" u="none" strike="noStrike">
            <a:solidFill>
              <a:srgbClr val="D4A3EA"/>
            </a:solidFill>
            <a:latin typeface="Calibri"/>
            <a:ea typeface="+mn-ea"/>
            <a:cs typeface="Calibri"/>
          </a:endParaRPr>
        </a:p>
      </xdr:txBody>
    </xdr:sp>
    <xdr:clientData/>
  </xdr:twoCellAnchor>
  <xdr:twoCellAnchor>
    <xdr:from>
      <xdr:col>1</xdr:col>
      <xdr:colOff>563880</xdr:colOff>
      <xdr:row>12</xdr:row>
      <xdr:rowOff>144780</xdr:rowOff>
    </xdr:from>
    <xdr:to>
      <xdr:col>4</xdr:col>
      <xdr:colOff>312420</xdr:colOff>
      <xdr:row>14</xdr:row>
      <xdr:rowOff>91440</xdr:rowOff>
    </xdr:to>
    <xdr:sp macro="" textlink="Outerwearcount">
      <xdr:nvSpPr>
        <xdr:cNvPr id="45" name="TextBox 44">
          <a:extLst>
            <a:ext uri="{FF2B5EF4-FFF2-40B4-BE49-F238E27FC236}">
              <a16:creationId xmlns:a16="http://schemas.microsoft.com/office/drawing/2014/main" id="{A305C641-A951-4D02-8067-44FBA2ACBB69}"/>
            </a:ext>
          </a:extLst>
        </xdr:cNvPr>
        <xdr:cNvSpPr txBox="1"/>
      </xdr:nvSpPr>
      <xdr:spPr>
        <a:xfrm>
          <a:off x="1173480" y="2339340"/>
          <a:ext cx="15773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446A65-FE79-4716-8EEF-B44038AD4D58}" type="TxLink">
            <a:rPr lang="en-US" sz="1600" b="1" i="0" u="none" strike="noStrike">
              <a:solidFill>
                <a:srgbClr val="D4A3EA"/>
              </a:solidFill>
              <a:latin typeface="Calibri"/>
              <a:ea typeface="+mn-ea"/>
              <a:cs typeface="Calibri"/>
            </a:rPr>
            <a:pPr marL="0" indent="0"/>
            <a:t>62</a:t>
          </a:fld>
          <a:r>
            <a:rPr lang="en-US" sz="1600" b="1" i="0" u="none" strike="noStrike">
              <a:solidFill>
                <a:srgbClr val="D4A3EA"/>
              </a:solidFill>
              <a:latin typeface="Calibri"/>
              <a:ea typeface="+mn-ea"/>
              <a:cs typeface="Calibri"/>
            </a:rPr>
            <a:t> Units</a:t>
          </a:r>
        </a:p>
      </xdr:txBody>
    </xdr:sp>
    <xdr:clientData/>
  </xdr:twoCellAnchor>
  <xdr:twoCellAnchor>
    <xdr:from>
      <xdr:col>1</xdr:col>
      <xdr:colOff>563880</xdr:colOff>
      <xdr:row>16</xdr:row>
      <xdr:rowOff>45720</xdr:rowOff>
    </xdr:from>
    <xdr:to>
      <xdr:col>4</xdr:col>
      <xdr:colOff>34066</xdr:colOff>
      <xdr:row>17</xdr:row>
      <xdr:rowOff>175260</xdr:rowOff>
    </xdr:to>
    <xdr:sp macro="" textlink="Footwearamt">
      <xdr:nvSpPr>
        <xdr:cNvPr id="47" name="TextBox 46">
          <a:extLst>
            <a:ext uri="{FF2B5EF4-FFF2-40B4-BE49-F238E27FC236}">
              <a16:creationId xmlns:a16="http://schemas.microsoft.com/office/drawing/2014/main" id="{30ED8F77-A2B7-4AA5-BCC8-0FEF7F2427BF}"/>
            </a:ext>
          </a:extLst>
        </xdr:cNvPr>
        <xdr:cNvSpPr txBox="1"/>
      </xdr:nvSpPr>
      <xdr:spPr>
        <a:xfrm>
          <a:off x="1173480" y="2971800"/>
          <a:ext cx="1298986"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88E367-9C82-4044-AB62-73A42DCDD08C}" type="TxLink">
            <a:rPr lang="en-US" sz="1600" b="1" i="0" u="none" strike="noStrike">
              <a:solidFill>
                <a:srgbClr val="D4A3EA">
                  <a:alpha val="50000"/>
                </a:srgbClr>
              </a:solidFill>
              <a:latin typeface="Calibri"/>
              <a:ea typeface="+mn-ea"/>
              <a:cs typeface="Calibri"/>
            </a:rPr>
            <a:pPr marL="0" indent="0"/>
            <a:t>$7.0K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563880</xdr:colOff>
      <xdr:row>19</xdr:row>
      <xdr:rowOff>15240</xdr:rowOff>
    </xdr:from>
    <xdr:to>
      <xdr:col>4</xdr:col>
      <xdr:colOff>34066</xdr:colOff>
      <xdr:row>20</xdr:row>
      <xdr:rowOff>144780</xdr:rowOff>
    </xdr:to>
    <xdr:sp macro="" textlink="Footwearcnt">
      <xdr:nvSpPr>
        <xdr:cNvPr id="48" name="TextBox 47">
          <a:extLst>
            <a:ext uri="{FF2B5EF4-FFF2-40B4-BE49-F238E27FC236}">
              <a16:creationId xmlns:a16="http://schemas.microsoft.com/office/drawing/2014/main" id="{A9853BA7-D0F6-41ED-87ED-BA6FC219F4BE}"/>
            </a:ext>
          </a:extLst>
        </xdr:cNvPr>
        <xdr:cNvSpPr txBox="1"/>
      </xdr:nvSpPr>
      <xdr:spPr>
        <a:xfrm>
          <a:off x="1173480" y="3489960"/>
          <a:ext cx="1298986"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AE42CEE-FB49-486E-AA22-DCBF536C92D7}" type="TxLink">
            <a:rPr lang="en-US" sz="1600" b="1" i="0" u="none" strike="noStrike">
              <a:solidFill>
                <a:srgbClr val="D4A3EA"/>
              </a:solidFill>
              <a:latin typeface="Calibri"/>
              <a:ea typeface="+mn-ea"/>
              <a:cs typeface="Calibri"/>
            </a:rPr>
            <a:pPr marL="0" indent="0"/>
            <a:t>117</a:t>
          </a:fld>
          <a:r>
            <a:rPr lang="en-US" sz="1600" b="1" i="0" u="none" strike="noStrike">
              <a:solidFill>
                <a:srgbClr val="D4A3EA"/>
              </a:solidFill>
              <a:latin typeface="Calibri"/>
              <a:ea typeface="+mn-ea"/>
              <a:cs typeface="Calibri"/>
            </a:rPr>
            <a:t> Units</a:t>
          </a:r>
        </a:p>
      </xdr:txBody>
    </xdr:sp>
    <xdr:clientData/>
  </xdr:twoCellAnchor>
  <xdr:twoCellAnchor>
    <xdr:from>
      <xdr:col>5</xdr:col>
      <xdr:colOff>304800</xdr:colOff>
      <xdr:row>9</xdr:row>
      <xdr:rowOff>144780</xdr:rowOff>
    </xdr:from>
    <xdr:to>
      <xdr:col>7</xdr:col>
      <xdr:colOff>330461</xdr:colOff>
      <xdr:row>11</xdr:row>
      <xdr:rowOff>106680</xdr:rowOff>
    </xdr:to>
    <xdr:sp macro="" textlink="Accessoriesamnt">
      <xdr:nvSpPr>
        <xdr:cNvPr id="49" name="TextBox 48">
          <a:extLst>
            <a:ext uri="{FF2B5EF4-FFF2-40B4-BE49-F238E27FC236}">
              <a16:creationId xmlns:a16="http://schemas.microsoft.com/office/drawing/2014/main" id="{5675E1FC-B828-48B9-A1EB-A08DB4C7FF52}"/>
            </a:ext>
          </a:extLst>
        </xdr:cNvPr>
        <xdr:cNvSpPr txBox="1"/>
      </xdr:nvSpPr>
      <xdr:spPr>
        <a:xfrm>
          <a:off x="3352800" y="179070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38F5B3-4A87-4C4F-9891-647B54AEE91A}" type="TxLink">
            <a:rPr lang="en-US" sz="1600" b="1" i="0" u="none" strike="noStrike">
              <a:solidFill>
                <a:srgbClr val="D4A3EA"/>
              </a:solidFill>
              <a:latin typeface="Calibri"/>
              <a:ea typeface="+mn-ea"/>
              <a:cs typeface="Calibri"/>
            </a:rPr>
            <a:pPr marL="0" indent="0"/>
            <a:t>$12.60K</a:t>
          </a:fld>
          <a:endParaRPr lang="en-US" sz="1600" b="1" i="0" u="none" strike="noStrike">
            <a:solidFill>
              <a:srgbClr val="D4A3EA"/>
            </a:solidFill>
            <a:latin typeface="Calibri"/>
            <a:ea typeface="+mn-ea"/>
            <a:cs typeface="Calibri"/>
          </a:endParaRPr>
        </a:p>
      </xdr:txBody>
    </xdr:sp>
    <xdr:clientData/>
  </xdr:twoCellAnchor>
  <xdr:twoCellAnchor>
    <xdr:from>
      <xdr:col>5</xdr:col>
      <xdr:colOff>304800</xdr:colOff>
      <xdr:row>12</xdr:row>
      <xdr:rowOff>106680</xdr:rowOff>
    </xdr:from>
    <xdr:to>
      <xdr:col>7</xdr:col>
      <xdr:colOff>330461</xdr:colOff>
      <xdr:row>14</xdr:row>
      <xdr:rowOff>68580</xdr:rowOff>
    </xdr:to>
    <xdr:sp macro="" textlink="Accessoriescnt">
      <xdr:nvSpPr>
        <xdr:cNvPr id="50" name="TextBox 49">
          <a:extLst>
            <a:ext uri="{FF2B5EF4-FFF2-40B4-BE49-F238E27FC236}">
              <a16:creationId xmlns:a16="http://schemas.microsoft.com/office/drawing/2014/main" id="{7934501C-A685-4D33-B508-6D16353644CA}"/>
            </a:ext>
          </a:extLst>
        </xdr:cNvPr>
        <xdr:cNvSpPr txBox="1"/>
      </xdr:nvSpPr>
      <xdr:spPr>
        <a:xfrm>
          <a:off x="3352800" y="230124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C5B143B-DE1B-4739-B002-7DE7198BF653}" type="TxLink">
            <a:rPr lang="en-US" sz="1600" b="1" i="0" u="none" strike="noStrike">
              <a:solidFill>
                <a:srgbClr val="D4A3EA"/>
              </a:solidFill>
              <a:latin typeface="Calibri"/>
              <a:ea typeface="+mn-ea"/>
              <a:cs typeface="Calibri"/>
            </a:rPr>
            <a:pPr marL="0" indent="0"/>
            <a:t>209</a:t>
          </a:fld>
          <a:r>
            <a:rPr lang="en-US" sz="1600" b="1" i="0" u="none" strike="noStrike">
              <a:solidFill>
                <a:srgbClr val="D4A3EA"/>
              </a:solidFill>
              <a:latin typeface="Calibri"/>
              <a:ea typeface="+mn-ea"/>
              <a:cs typeface="Calibri"/>
            </a:rPr>
            <a:t> Units</a:t>
          </a:r>
        </a:p>
      </xdr:txBody>
    </xdr:sp>
    <xdr:clientData/>
  </xdr:twoCellAnchor>
  <xdr:twoCellAnchor>
    <xdr:from>
      <xdr:col>5</xdr:col>
      <xdr:colOff>304800</xdr:colOff>
      <xdr:row>16</xdr:row>
      <xdr:rowOff>60960</xdr:rowOff>
    </xdr:from>
    <xdr:to>
      <xdr:col>7</xdr:col>
      <xdr:colOff>330461</xdr:colOff>
      <xdr:row>18</xdr:row>
      <xdr:rowOff>22860</xdr:rowOff>
    </xdr:to>
    <xdr:sp macro="" textlink="Clothingamnt">
      <xdr:nvSpPr>
        <xdr:cNvPr id="51" name="TextBox 50">
          <a:extLst>
            <a:ext uri="{FF2B5EF4-FFF2-40B4-BE49-F238E27FC236}">
              <a16:creationId xmlns:a16="http://schemas.microsoft.com/office/drawing/2014/main" id="{D7176044-F23A-4C84-B9D1-A626D8863260}"/>
            </a:ext>
          </a:extLst>
        </xdr:cNvPr>
        <xdr:cNvSpPr txBox="1"/>
      </xdr:nvSpPr>
      <xdr:spPr>
        <a:xfrm>
          <a:off x="3352800" y="298704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E8DC9E-DDAE-400F-8C06-5606A80E2A4E}" type="TxLink">
            <a:rPr lang="en-US" sz="1600" b="1" i="0" u="none" strike="noStrike">
              <a:solidFill>
                <a:srgbClr val="D4A3EA"/>
              </a:solidFill>
              <a:latin typeface="Calibri"/>
              <a:ea typeface="+mn-ea"/>
              <a:cs typeface="Calibri"/>
            </a:rPr>
            <a:pPr marL="0" indent="0"/>
            <a:t>$18.98K</a:t>
          </a:fld>
          <a:endParaRPr lang="en-US" sz="1600" b="1" i="0" u="none" strike="noStrike">
            <a:solidFill>
              <a:srgbClr val="D4A3EA"/>
            </a:solidFill>
            <a:latin typeface="Calibri"/>
            <a:ea typeface="+mn-ea"/>
            <a:cs typeface="Calibri"/>
          </a:endParaRPr>
        </a:p>
      </xdr:txBody>
    </xdr:sp>
    <xdr:clientData/>
  </xdr:twoCellAnchor>
  <xdr:twoCellAnchor>
    <xdr:from>
      <xdr:col>5</xdr:col>
      <xdr:colOff>304800</xdr:colOff>
      <xdr:row>19</xdr:row>
      <xdr:rowOff>0</xdr:rowOff>
    </xdr:from>
    <xdr:to>
      <xdr:col>7</xdr:col>
      <xdr:colOff>330461</xdr:colOff>
      <xdr:row>20</xdr:row>
      <xdr:rowOff>144780</xdr:rowOff>
    </xdr:to>
    <xdr:sp macro="" textlink="Clothingcnt">
      <xdr:nvSpPr>
        <xdr:cNvPr id="52" name="TextBox 51">
          <a:extLst>
            <a:ext uri="{FF2B5EF4-FFF2-40B4-BE49-F238E27FC236}">
              <a16:creationId xmlns:a16="http://schemas.microsoft.com/office/drawing/2014/main" id="{2DE2A4E6-1F44-4D19-8FBD-185467EC6708}"/>
            </a:ext>
          </a:extLst>
        </xdr:cNvPr>
        <xdr:cNvSpPr txBox="1"/>
      </xdr:nvSpPr>
      <xdr:spPr>
        <a:xfrm>
          <a:off x="3352800" y="347472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2A7B12-FFE6-41D7-99D6-AAC9900259C3}" type="TxLink">
            <a:rPr lang="en-US" sz="1600" b="1" i="0" u="none" strike="noStrike">
              <a:solidFill>
                <a:srgbClr val="D4A3EA"/>
              </a:solidFill>
              <a:latin typeface="Calibri"/>
              <a:ea typeface="+mn-ea"/>
              <a:cs typeface="Calibri"/>
            </a:rPr>
            <a:pPr marL="0" indent="0"/>
            <a:t>328</a:t>
          </a:fld>
          <a:r>
            <a:rPr lang="en-US" sz="1600" b="1" i="0" u="none" strike="noStrike">
              <a:solidFill>
                <a:srgbClr val="D4A3EA"/>
              </a:solidFill>
              <a:latin typeface="Calibri"/>
              <a:ea typeface="+mn-ea"/>
              <a:cs typeface="Calibri"/>
            </a:rPr>
            <a:t> Units</a:t>
          </a:r>
        </a:p>
      </xdr:txBody>
    </xdr:sp>
    <xdr:clientData/>
  </xdr:twoCellAnchor>
  <xdr:twoCellAnchor>
    <xdr:from>
      <xdr:col>1</xdr:col>
      <xdr:colOff>266700</xdr:colOff>
      <xdr:row>31</xdr:row>
      <xdr:rowOff>22860</xdr:rowOff>
    </xdr:from>
    <xdr:to>
      <xdr:col>3</xdr:col>
      <xdr:colOff>586740</xdr:colOff>
      <xdr:row>37</xdr:row>
      <xdr:rowOff>53340</xdr:rowOff>
    </xdr:to>
    <xdr:sp macro="" textlink="">
      <xdr:nvSpPr>
        <xdr:cNvPr id="69" name="Rectangle: Rounded Corners 68">
          <a:extLst>
            <a:ext uri="{FF2B5EF4-FFF2-40B4-BE49-F238E27FC236}">
              <a16:creationId xmlns:a16="http://schemas.microsoft.com/office/drawing/2014/main" id="{EAECBF6B-976F-413D-9BA5-C0ED8009083A}"/>
            </a:ext>
          </a:extLst>
        </xdr:cNvPr>
        <xdr:cNvSpPr/>
      </xdr:nvSpPr>
      <xdr:spPr>
        <a:xfrm>
          <a:off x="876300" y="5692140"/>
          <a:ext cx="1539240" cy="1127760"/>
        </a:xfrm>
        <a:prstGeom prst="roundRect">
          <a:avLst>
            <a:gd name="adj" fmla="val 21622"/>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388620</xdr:colOff>
      <xdr:row>31</xdr:row>
      <xdr:rowOff>53340</xdr:rowOff>
    </xdr:from>
    <xdr:to>
      <xdr:col>9</xdr:col>
      <xdr:colOff>99060</xdr:colOff>
      <xdr:row>37</xdr:row>
      <xdr:rowOff>83820</xdr:rowOff>
    </xdr:to>
    <xdr:sp macro="" textlink="">
      <xdr:nvSpPr>
        <xdr:cNvPr id="71" name="Rectangle: Rounded Corners 70">
          <a:extLst>
            <a:ext uri="{FF2B5EF4-FFF2-40B4-BE49-F238E27FC236}">
              <a16:creationId xmlns:a16="http://schemas.microsoft.com/office/drawing/2014/main" id="{B5EAE9EA-BB4F-49DF-A125-51C9D480F350}"/>
            </a:ext>
          </a:extLst>
        </xdr:cNvPr>
        <xdr:cNvSpPr/>
      </xdr:nvSpPr>
      <xdr:spPr>
        <a:xfrm>
          <a:off x="4046220" y="5722620"/>
          <a:ext cx="1539240" cy="1127760"/>
        </a:xfrm>
        <a:prstGeom prst="roundRect">
          <a:avLst>
            <a:gd name="adj" fmla="val 11487"/>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31</xdr:row>
      <xdr:rowOff>45720</xdr:rowOff>
    </xdr:from>
    <xdr:to>
      <xdr:col>6</xdr:col>
      <xdr:colOff>339090</xdr:colOff>
      <xdr:row>37</xdr:row>
      <xdr:rowOff>76200</xdr:rowOff>
    </xdr:to>
    <xdr:sp macro="" textlink="">
      <xdr:nvSpPr>
        <xdr:cNvPr id="72" name="Rectangle: Rounded Corners 71">
          <a:extLst>
            <a:ext uri="{FF2B5EF4-FFF2-40B4-BE49-F238E27FC236}">
              <a16:creationId xmlns:a16="http://schemas.microsoft.com/office/drawing/2014/main" id="{172AD1BB-1A4E-43C9-A266-F469A32EC6D5}"/>
            </a:ext>
          </a:extLst>
        </xdr:cNvPr>
        <xdr:cNvSpPr/>
      </xdr:nvSpPr>
      <xdr:spPr>
        <a:xfrm>
          <a:off x="2457450" y="5715000"/>
          <a:ext cx="1539240" cy="1127760"/>
        </a:xfrm>
        <a:prstGeom prst="roundRect">
          <a:avLst>
            <a:gd name="adj" fmla="val 11487"/>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266700</xdr:colOff>
      <xdr:row>24</xdr:row>
      <xdr:rowOff>152400</xdr:rowOff>
    </xdr:from>
    <xdr:to>
      <xdr:col>3</xdr:col>
      <xdr:colOff>586740</xdr:colOff>
      <xdr:row>31</xdr:row>
      <xdr:rowOff>0</xdr:rowOff>
    </xdr:to>
    <xdr:sp macro="" textlink="">
      <xdr:nvSpPr>
        <xdr:cNvPr id="74" name="Rectangle: Rounded Corners 73">
          <a:extLst>
            <a:ext uri="{FF2B5EF4-FFF2-40B4-BE49-F238E27FC236}">
              <a16:creationId xmlns:a16="http://schemas.microsoft.com/office/drawing/2014/main" id="{FDC433F3-7A8A-4156-B606-0A43ED5C0CBD}"/>
            </a:ext>
          </a:extLst>
        </xdr:cNvPr>
        <xdr:cNvSpPr/>
      </xdr:nvSpPr>
      <xdr:spPr>
        <a:xfrm>
          <a:off x="876300" y="4541520"/>
          <a:ext cx="1539240" cy="1127760"/>
        </a:xfrm>
        <a:prstGeom prst="roundRect">
          <a:avLst>
            <a:gd name="adj" fmla="val 21622"/>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19050</xdr:colOff>
      <xdr:row>24</xdr:row>
      <xdr:rowOff>160020</xdr:rowOff>
    </xdr:from>
    <xdr:to>
      <xdr:col>6</xdr:col>
      <xdr:colOff>339090</xdr:colOff>
      <xdr:row>31</xdr:row>
      <xdr:rowOff>7620</xdr:rowOff>
    </xdr:to>
    <xdr:sp macro="" textlink="">
      <xdr:nvSpPr>
        <xdr:cNvPr id="75" name="Rectangle: Rounded Corners 74">
          <a:extLst>
            <a:ext uri="{FF2B5EF4-FFF2-40B4-BE49-F238E27FC236}">
              <a16:creationId xmlns:a16="http://schemas.microsoft.com/office/drawing/2014/main" id="{293B78CE-2449-4CC3-8B55-80F5351C58C5}"/>
            </a:ext>
          </a:extLst>
        </xdr:cNvPr>
        <xdr:cNvSpPr/>
      </xdr:nvSpPr>
      <xdr:spPr>
        <a:xfrm>
          <a:off x="2457450" y="4549140"/>
          <a:ext cx="1539240" cy="1127760"/>
        </a:xfrm>
        <a:prstGeom prst="roundRect">
          <a:avLst>
            <a:gd name="adj" fmla="val 21622"/>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388620</xdr:colOff>
      <xdr:row>25</xdr:row>
      <xdr:rowOff>0</xdr:rowOff>
    </xdr:from>
    <xdr:to>
      <xdr:col>9</xdr:col>
      <xdr:colOff>99060</xdr:colOff>
      <xdr:row>31</xdr:row>
      <xdr:rowOff>30480</xdr:rowOff>
    </xdr:to>
    <xdr:sp macro="" textlink="">
      <xdr:nvSpPr>
        <xdr:cNvPr id="76" name="Rectangle: Rounded Corners 75">
          <a:extLst>
            <a:ext uri="{FF2B5EF4-FFF2-40B4-BE49-F238E27FC236}">
              <a16:creationId xmlns:a16="http://schemas.microsoft.com/office/drawing/2014/main" id="{A275AD15-5650-4F7D-AA4D-35EBFF704554}"/>
            </a:ext>
          </a:extLst>
        </xdr:cNvPr>
        <xdr:cNvSpPr/>
      </xdr:nvSpPr>
      <xdr:spPr>
        <a:xfrm>
          <a:off x="4046220" y="4572000"/>
          <a:ext cx="1539240" cy="1127760"/>
        </a:xfrm>
        <a:prstGeom prst="roundRect">
          <a:avLst>
            <a:gd name="adj" fmla="val 21622"/>
          </a:avLst>
        </a:prstGeom>
        <a:pattFill prst="pct5">
          <a:fgClr>
            <a:srgbClr val="421C68"/>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472440</xdr:colOff>
      <xdr:row>26</xdr:row>
      <xdr:rowOff>152400</xdr:rowOff>
    </xdr:from>
    <xdr:to>
      <xdr:col>3</xdr:col>
      <xdr:colOff>373380</xdr:colOff>
      <xdr:row>28</xdr:row>
      <xdr:rowOff>137160</xdr:rowOff>
    </xdr:to>
    <xdr:sp macro="" textlink="">
      <xdr:nvSpPr>
        <xdr:cNvPr id="59" name="TextBox 58">
          <a:extLst>
            <a:ext uri="{FF2B5EF4-FFF2-40B4-BE49-F238E27FC236}">
              <a16:creationId xmlns:a16="http://schemas.microsoft.com/office/drawing/2014/main" id="{9BF56199-77A0-4243-A40F-CC78CB634C48}"/>
            </a:ext>
          </a:extLst>
        </xdr:cNvPr>
        <xdr:cNvSpPr txBox="1"/>
      </xdr:nvSpPr>
      <xdr:spPr>
        <a:xfrm>
          <a:off x="1082040" y="4907280"/>
          <a:ext cx="1120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D4A3EA"/>
              </a:solidFill>
              <a:latin typeface="Calibri"/>
              <a:ea typeface="+mn-ea"/>
              <a:cs typeface="Calibri"/>
            </a:rPr>
            <a:t> $37.12K</a:t>
          </a:r>
        </a:p>
      </xdr:txBody>
    </xdr:sp>
    <xdr:clientData/>
  </xdr:twoCellAnchor>
  <xdr:twoCellAnchor>
    <xdr:from>
      <xdr:col>1</xdr:col>
      <xdr:colOff>396240</xdr:colOff>
      <xdr:row>25</xdr:row>
      <xdr:rowOff>60960</xdr:rowOff>
    </xdr:from>
    <xdr:to>
      <xdr:col>3</xdr:col>
      <xdr:colOff>335280</xdr:colOff>
      <xdr:row>26</xdr:row>
      <xdr:rowOff>91440</xdr:rowOff>
    </xdr:to>
    <xdr:sp macro="" textlink="">
      <xdr:nvSpPr>
        <xdr:cNvPr id="7168" name="TextBox 7167">
          <a:extLst>
            <a:ext uri="{FF2B5EF4-FFF2-40B4-BE49-F238E27FC236}">
              <a16:creationId xmlns:a16="http://schemas.microsoft.com/office/drawing/2014/main" id="{FB0C4C93-2851-410A-B7F0-4E3E3439BCCE}"/>
            </a:ext>
          </a:extLst>
        </xdr:cNvPr>
        <xdr:cNvSpPr txBox="1"/>
      </xdr:nvSpPr>
      <xdr:spPr>
        <a:xfrm>
          <a:off x="1005840" y="4632960"/>
          <a:ext cx="11582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solidFill>
              <a:latin typeface="+mn-lt"/>
              <a:ea typeface="+mn-ea"/>
              <a:cs typeface="+mn-cs"/>
            </a:rPr>
            <a:t>Debit</a:t>
          </a:r>
          <a:r>
            <a:rPr lang="en-US" sz="1100" b="1"/>
            <a:t> </a:t>
          </a:r>
          <a:r>
            <a:rPr lang="en-US" sz="1200" b="1">
              <a:solidFill>
                <a:srgbClr val="755288">
                  <a:alpha val="80000"/>
                </a:srgbClr>
              </a:solidFill>
              <a:latin typeface="+mn-lt"/>
              <a:ea typeface="+mn-ea"/>
              <a:cs typeface="+mn-cs"/>
            </a:rPr>
            <a:t>Card</a:t>
          </a:r>
        </a:p>
      </xdr:txBody>
    </xdr:sp>
    <xdr:clientData/>
  </xdr:twoCellAnchor>
  <xdr:twoCellAnchor>
    <xdr:from>
      <xdr:col>2</xdr:col>
      <xdr:colOff>243840</xdr:colOff>
      <xdr:row>29</xdr:row>
      <xdr:rowOff>0</xdr:rowOff>
    </xdr:from>
    <xdr:to>
      <xdr:col>3</xdr:col>
      <xdr:colOff>259080</xdr:colOff>
      <xdr:row>31</xdr:row>
      <xdr:rowOff>38100</xdr:rowOff>
    </xdr:to>
    <xdr:sp macro="" textlink="DebitCardper">
      <xdr:nvSpPr>
        <xdr:cNvPr id="7170" name="TextBox 7169">
          <a:extLst>
            <a:ext uri="{FF2B5EF4-FFF2-40B4-BE49-F238E27FC236}">
              <a16:creationId xmlns:a16="http://schemas.microsoft.com/office/drawing/2014/main" id="{36001533-4DB4-4D51-81EB-8161788B9CD7}"/>
            </a:ext>
          </a:extLst>
        </xdr:cNvPr>
        <xdr:cNvSpPr txBox="1"/>
      </xdr:nvSpPr>
      <xdr:spPr>
        <a:xfrm>
          <a:off x="1463040" y="5303520"/>
          <a:ext cx="6248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12BBBBD-8107-49B4-ABB6-34ED2A3B6942}" type="TxLink">
            <a:rPr lang="en-US" sz="1600" b="1" i="0" u="none" strike="noStrike">
              <a:solidFill>
                <a:srgbClr val="D4A3EA"/>
              </a:solidFill>
              <a:latin typeface="Calibri"/>
              <a:ea typeface="+mn-ea"/>
              <a:cs typeface="Calibri"/>
            </a:rPr>
            <a:pPr marL="0" indent="0"/>
            <a:t>17%</a:t>
          </a:fld>
          <a:endParaRPr lang="en-US" sz="1600" b="1" i="0" u="none" strike="noStrike">
            <a:solidFill>
              <a:srgbClr val="D4A3EA"/>
            </a:solidFill>
            <a:latin typeface="Calibri"/>
            <a:ea typeface="+mn-ea"/>
            <a:cs typeface="Calibri"/>
          </a:endParaRPr>
        </a:p>
      </xdr:txBody>
    </xdr:sp>
    <xdr:clientData/>
  </xdr:twoCellAnchor>
  <xdr:twoCellAnchor>
    <xdr:from>
      <xdr:col>4</xdr:col>
      <xdr:colOff>68580</xdr:colOff>
      <xdr:row>25</xdr:row>
      <xdr:rowOff>60960</xdr:rowOff>
    </xdr:from>
    <xdr:to>
      <xdr:col>6</xdr:col>
      <xdr:colOff>175260</xdr:colOff>
      <xdr:row>27</xdr:row>
      <xdr:rowOff>60960</xdr:rowOff>
    </xdr:to>
    <xdr:sp macro="" textlink="">
      <xdr:nvSpPr>
        <xdr:cNvPr id="7175" name="TextBox 7174">
          <a:extLst>
            <a:ext uri="{FF2B5EF4-FFF2-40B4-BE49-F238E27FC236}">
              <a16:creationId xmlns:a16="http://schemas.microsoft.com/office/drawing/2014/main" id="{B8A0CFF3-54D8-4A64-88AA-F248E1291997}"/>
            </a:ext>
          </a:extLst>
        </xdr:cNvPr>
        <xdr:cNvSpPr txBox="1"/>
      </xdr:nvSpPr>
      <xdr:spPr>
        <a:xfrm>
          <a:off x="2506980" y="4632960"/>
          <a:ext cx="13258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solidFill>
              <a:latin typeface="+mn-lt"/>
              <a:ea typeface="+mn-ea"/>
              <a:cs typeface="+mn-cs"/>
            </a:rPr>
            <a:t>Bank</a:t>
          </a:r>
          <a:r>
            <a:rPr lang="en-US" sz="1200" b="1">
              <a:solidFill>
                <a:srgbClr val="755288"/>
              </a:solidFill>
            </a:rPr>
            <a:t> </a:t>
          </a:r>
          <a:r>
            <a:rPr lang="en-US" sz="1400" b="1">
              <a:solidFill>
                <a:srgbClr val="755288">
                  <a:alpha val="80000"/>
                </a:srgbClr>
              </a:solidFill>
              <a:latin typeface="+mn-lt"/>
              <a:ea typeface="+mn-ea"/>
              <a:cs typeface="+mn-cs"/>
            </a:rPr>
            <a:t>Transfer</a:t>
          </a:r>
        </a:p>
      </xdr:txBody>
    </xdr:sp>
    <xdr:clientData/>
  </xdr:twoCellAnchor>
  <xdr:twoCellAnchor>
    <xdr:from>
      <xdr:col>4</xdr:col>
      <xdr:colOff>213360</xdr:colOff>
      <xdr:row>26</xdr:row>
      <xdr:rowOff>152400</xdr:rowOff>
    </xdr:from>
    <xdr:to>
      <xdr:col>6</xdr:col>
      <xdr:colOff>129540</xdr:colOff>
      <xdr:row>28</xdr:row>
      <xdr:rowOff>144780</xdr:rowOff>
    </xdr:to>
    <xdr:sp macro="" textlink="BankTransferamnt">
      <xdr:nvSpPr>
        <xdr:cNvPr id="7176" name="TextBox 7175">
          <a:extLst>
            <a:ext uri="{FF2B5EF4-FFF2-40B4-BE49-F238E27FC236}">
              <a16:creationId xmlns:a16="http://schemas.microsoft.com/office/drawing/2014/main" id="{6D43FB8D-6B05-46B5-8015-BB14B23C238B}"/>
            </a:ext>
          </a:extLst>
        </xdr:cNvPr>
        <xdr:cNvSpPr txBox="1"/>
      </xdr:nvSpPr>
      <xdr:spPr>
        <a:xfrm>
          <a:off x="2651760" y="4907280"/>
          <a:ext cx="11353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D4A3EA"/>
              </a:solidFill>
              <a:latin typeface="Calibri"/>
              <a:ea typeface="+mn-ea"/>
              <a:cs typeface="Calibri"/>
            </a:rPr>
            <a:t>  </a:t>
          </a:r>
          <a:fld id="{3DD6EB8B-4574-4FEF-BB9A-3EE8A45345A5}" type="TxLink">
            <a:rPr lang="en-US" sz="1600" b="1" i="0" u="none" strike="noStrike">
              <a:solidFill>
                <a:srgbClr val="D4A3EA"/>
              </a:solidFill>
              <a:latin typeface="Calibri"/>
              <a:ea typeface="+mn-ea"/>
              <a:cs typeface="Calibri"/>
            </a:rPr>
            <a:pPr marL="0" indent="0"/>
            <a:t>$37.12K</a:t>
          </a:fld>
          <a:endParaRPr lang="en-US" sz="1600" b="1" i="0" u="none" strike="noStrike">
            <a:solidFill>
              <a:srgbClr val="D4A3EA"/>
            </a:solidFill>
            <a:latin typeface="Calibri"/>
            <a:ea typeface="+mn-ea"/>
            <a:cs typeface="Calibri"/>
          </a:endParaRPr>
        </a:p>
      </xdr:txBody>
    </xdr:sp>
    <xdr:clientData/>
  </xdr:twoCellAnchor>
  <xdr:twoCellAnchor>
    <xdr:from>
      <xdr:col>4</xdr:col>
      <xdr:colOff>304800</xdr:colOff>
      <xdr:row>29</xdr:row>
      <xdr:rowOff>0</xdr:rowOff>
    </xdr:from>
    <xdr:to>
      <xdr:col>5</xdr:col>
      <xdr:colOff>518160</xdr:colOff>
      <xdr:row>32</xdr:row>
      <xdr:rowOff>38100</xdr:rowOff>
    </xdr:to>
    <xdr:sp macro="" textlink="BankTransferamntper">
      <xdr:nvSpPr>
        <xdr:cNvPr id="7177" name="TextBox 7176">
          <a:extLst>
            <a:ext uri="{FF2B5EF4-FFF2-40B4-BE49-F238E27FC236}">
              <a16:creationId xmlns:a16="http://schemas.microsoft.com/office/drawing/2014/main" id="{157594DB-DCD8-4540-A0B0-78A86080AD59}"/>
            </a:ext>
          </a:extLst>
        </xdr:cNvPr>
        <xdr:cNvSpPr txBox="1"/>
      </xdr:nvSpPr>
      <xdr:spPr>
        <a:xfrm>
          <a:off x="2743200" y="5303520"/>
          <a:ext cx="82296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66E11A-2059-4719-B4EF-7B234CD20D1C}" type="TxLink">
            <a:rPr lang="en-US" sz="1600" b="1" i="0" u="none" strike="noStrike">
              <a:solidFill>
                <a:srgbClr val="D4A3EA"/>
              </a:solidFill>
              <a:latin typeface="Calibri"/>
              <a:ea typeface="+mn-ea"/>
              <a:cs typeface="Calibri"/>
            </a:rPr>
            <a:pPr marL="0" indent="0"/>
            <a:t>18%</a:t>
          </a:fld>
          <a:endParaRPr lang="en-US" sz="1600" b="1" i="0" u="none" strike="noStrike">
            <a:solidFill>
              <a:srgbClr val="D4A3EA"/>
            </a:solidFill>
            <a:latin typeface="Calibri"/>
            <a:ea typeface="+mn-ea"/>
            <a:cs typeface="Calibri"/>
          </a:endParaRPr>
        </a:p>
      </xdr:txBody>
    </xdr:sp>
    <xdr:clientData/>
  </xdr:twoCellAnchor>
  <xdr:twoCellAnchor>
    <xdr:from>
      <xdr:col>6</xdr:col>
      <xdr:colOff>419100</xdr:colOff>
      <xdr:row>25</xdr:row>
      <xdr:rowOff>60960</xdr:rowOff>
    </xdr:from>
    <xdr:to>
      <xdr:col>8</xdr:col>
      <xdr:colOff>266700</xdr:colOff>
      <xdr:row>27</xdr:row>
      <xdr:rowOff>22860</xdr:rowOff>
    </xdr:to>
    <xdr:sp macro="" textlink="">
      <xdr:nvSpPr>
        <xdr:cNvPr id="7178" name="TextBox 7177">
          <a:extLst>
            <a:ext uri="{FF2B5EF4-FFF2-40B4-BE49-F238E27FC236}">
              <a16:creationId xmlns:a16="http://schemas.microsoft.com/office/drawing/2014/main" id="{FFBDB710-1A8F-4C56-9E51-C14348E148A3}"/>
            </a:ext>
          </a:extLst>
        </xdr:cNvPr>
        <xdr:cNvSpPr txBox="1"/>
      </xdr:nvSpPr>
      <xdr:spPr>
        <a:xfrm>
          <a:off x="4076700" y="4632960"/>
          <a:ext cx="10668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PayPal</a:t>
          </a:r>
        </a:p>
      </xdr:txBody>
    </xdr:sp>
    <xdr:clientData/>
  </xdr:twoCellAnchor>
  <xdr:twoCellAnchor>
    <xdr:from>
      <xdr:col>6</xdr:col>
      <xdr:colOff>548640</xdr:colOff>
      <xdr:row>26</xdr:row>
      <xdr:rowOff>152400</xdr:rowOff>
    </xdr:from>
    <xdr:to>
      <xdr:col>8</xdr:col>
      <xdr:colOff>342900</xdr:colOff>
      <xdr:row>28</xdr:row>
      <xdr:rowOff>152400</xdr:rowOff>
    </xdr:to>
    <xdr:sp macro="" textlink="PayPalamnt">
      <xdr:nvSpPr>
        <xdr:cNvPr id="7179" name="TextBox 7178">
          <a:extLst>
            <a:ext uri="{FF2B5EF4-FFF2-40B4-BE49-F238E27FC236}">
              <a16:creationId xmlns:a16="http://schemas.microsoft.com/office/drawing/2014/main" id="{42A9CADC-C1AB-4481-AF43-B0C9B3A37B4A}"/>
            </a:ext>
          </a:extLst>
        </xdr:cNvPr>
        <xdr:cNvSpPr txBox="1"/>
      </xdr:nvSpPr>
      <xdr:spPr>
        <a:xfrm>
          <a:off x="4206240" y="4907280"/>
          <a:ext cx="10134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1708E7-CE4C-4F3B-87C4-3773173A6AB6}" type="TxLink">
            <a:rPr lang="en-US" sz="1600" b="1" i="0" u="none" strike="noStrike">
              <a:solidFill>
                <a:srgbClr val="D4A3EA"/>
              </a:solidFill>
              <a:latin typeface="Calibri"/>
              <a:ea typeface="+mn-ea"/>
              <a:cs typeface="Calibri"/>
            </a:rPr>
            <a:pPr marL="0" indent="0"/>
            <a:t>$6.94K</a:t>
          </a:fld>
          <a:endParaRPr lang="en-US" sz="1600" b="1" i="0" u="none" strike="noStrike">
            <a:solidFill>
              <a:srgbClr val="D4A3EA"/>
            </a:solidFill>
            <a:latin typeface="Calibri"/>
            <a:ea typeface="+mn-ea"/>
            <a:cs typeface="Calibri"/>
          </a:endParaRPr>
        </a:p>
      </xdr:txBody>
    </xdr:sp>
    <xdr:clientData/>
  </xdr:twoCellAnchor>
  <xdr:twoCellAnchor>
    <xdr:from>
      <xdr:col>1</xdr:col>
      <xdr:colOff>396240</xdr:colOff>
      <xdr:row>31</xdr:row>
      <xdr:rowOff>68580</xdr:rowOff>
    </xdr:from>
    <xdr:to>
      <xdr:col>3</xdr:col>
      <xdr:colOff>259080</xdr:colOff>
      <xdr:row>33</xdr:row>
      <xdr:rowOff>15240</xdr:rowOff>
    </xdr:to>
    <xdr:sp macro="" textlink="">
      <xdr:nvSpPr>
        <xdr:cNvPr id="7180" name="TextBox 7179">
          <a:extLst>
            <a:ext uri="{FF2B5EF4-FFF2-40B4-BE49-F238E27FC236}">
              <a16:creationId xmlns:a16="http://schemas.microsoft.com/office/drawing/2014/main" id="{74250DA0-FE06-4188-8EBF-909ABE32C3E1}"/>
            </a:ext>
          </a:extLst>
        </xdr:cNvPr>
        <xdr:cNvSpPr txBox="1"/>
      </xdr:nvSpPr>
      <xdr:spPr>
        <a:xfrm>
          <a:off x="1005840" y="5737860"/>
          <a:ext cx="10820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CashApp</a:t>
          </a:r>
        </a:p>
      </xdr:txBody>
    </xdr:sp>
    <xdr:clientData/>
  </xdr:twoCellAnchor>
  <xdr:twoCellAnchor>
    <xdr:from>
      <xdr:col>1</xdr:col>
      <xdr:colOff>472440</xdr:colOff>
      <xdr:row>32</xdr:row>
      <xdr:rowOff>121920</xdr:rowOff>
    </xdr:from>
    <xdr:to>
      <xdr:col>3</xdr:col>
      <xdr:colOff>320040</xdr:colOff>
      <xdr:row>35</xdr:row>
      <xdr:rowOff>0</xdr:rowOff>
    </xdr:to>
    <xdr:sp macro="" textlink="Cashamnt">
      <xdr:nvSpPr>
        <xdr:cNvPr id="7181" name="TextBox 7180">
          <a:extLst>
            <a:ext uri="{FF2B5EF4-FFF2-40B4-BE49-F238E27FC236}">
              <a16:creationId xmlns:a16="http://schemas.microsoft.com/office/drawing/2014/main" id="{62738614-9656-4F17-86FD-5A5845EDB333}"/>
            </a:ext>
          </a:extLst>
        </xdr:cNvPr>
        <xdr:cNvSpPr txBox="1"/>
      </xdr:nvSpPr>
      <xdr:spPr>
        <a:xfrm>
          <a:off x="1082040" y="5974080"/>
          <a:ext cx="10668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625351-278F-45E4-B7BB-AB6E4D843E22}" type="TxLink">
            <a:rPr lang="en-US" sz="1600" b="1" i="0" u="none" strike="noStrike">
              <a:solidFill>
                <a:srgbClr val="D4A3EA"/>
              </a:solidFill>
              <a:latin typeface="Calibri"/>
              <a:ea typeface="+mn-ea"/>
              <a:cs typeface="Calibri"/>
            </a:rPr>
            <a:pPr marL="0" indent="0"/>
            <a:t>$7.16K</a:t>
          </a:fld>
          <a:endParaRPr lang="en-US" sz="1600" b="1" i="0" u="none" strike="noStrike">
            <a:solidFill>
              <a:srgbClr val="D4A3EA"/>
            </a:solidFill>
            <a:latin typeface="Calibri"/>
            <a:ea typeface="+mn-ea"/>
            <a:cs typeface="Calibri"/>
          </a:endParaRPr>
        </a:p>
      </xdr:txBody>
    </xdr:sp>
    <xdr:clientData/>
  </xdr:twoCellAnchor>
  <xdr:twoCellAnchor>
    <xdr:from>
      <xdr:col>2</xdr:col>
      <xdr:colOff>175260</xdr:colOff>
      <xdr:row>34</xdr:row>
      <xdr:rowOff>167640</xdr:rowOff>
    </xdr:from>
    <xdr:to>
      <xdr:col>3</xdr:col>
      <xdr:colOff>327660</xdr:colOff>
      <xdr:row>37</xdr:row>
      <xdr:rowOff>7620</xdr:rowOff>
    </xdr:to>
    <xdr:sp macro="" textlink="Cashper">
      <xdr:nvSpPr>
        <xdr:cNvPr id="7182" name="TextBox 7181">
          <a:extLst>
            <a:ext uri="{FF2B5EF4-FFF2-40B4-BE49-F238E27FC236}">
              <a16:creationId xmlns:a16="http://schemas.microsoft.com/office/drawing/2014/main" id="{66E27F33-57D3-439D-AA4E-AE492F5D94AB}"/>
            </a:ext>
          </a:extLst>
        </xdr:cNvPr>
        <xdr:cNvSpPr txBox="1"/>
      </xdr:nvSpPr>
      <xdr:spPr>
        <a:xfrm>
          <a:off x="1394460" y="6385560"/>
          <a:ext cx="7620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2034F9-F36F-4888-B4D1-CA02A8E0C997}" type="TxLink">
            <a:rPr lang="en-US" sz="1600" b="1" i="0" u="none" strike="noStrike">
              <a:solidFill>
                <a:srgbClr val="D4A3EA"/>
              </a:solidFill>
              <a:latin typeface="Calibri"/>
              <a:ea typeface="+mn-ea"/>
              <a:cs typeface="Calibri"/>
            </a:rPr>
            <a:pPr marL="0" indent="0"/>
            <a:t>15%</a:t>
          </a:fld>
          <a:endParaRPr lang="en-US" sz="1600" b="1" i="0" u="none" strike="noStrike">
            <a:solidFill>
              <a:srgbClr val="D4A3EA"/>
            </a:solidFill>
            <a:latin typeface="Calibri"/>
            <a:ea typeface="+mn-ea"/>
            <a:cs typeface="Calibri"/>
          </a:endParaRPr>
        </a:p>
      </xdr:txBody>
    </xdr:sp>
    <xdr:clientData/>
  </xdr:twoCellAnchor>
  <xdr:twoCellAnchor>
    <xdr:from>
      <xdr:col>4</xdr:col>
      <xdr:colOff>121920</xdr:colOff>
      <xdr:row>31</xdr:row>
      <xdr:rowOff>68580</xdr:rowOff>
    </xdr:from>
    <xdr:to>
      <xdr:col>6</xdr:col>
      <xdr:colOff>358140</xdr:colOff>
      <xdr:row>33</xdr:row>
      <xdr:rowOff>83820</xdr:rowOff>
    </xdr:to>
    <xdr:sp macro="" textlink="">
      <xdr:nvSpPr>
        <xdr:cNvPr id="7183" name="TextBox 7182">
          <a:extLst>
            <a:ext uri="{FF2B5EF4-FFF2-40B4-BE49-F238E27FC236}">
              <a16:creationId xmlns:a16="http://schemas.microsoft.com/office/drawing/2014/main" id="{48422834-0657-4D36-83AD-23D77B05BAC9}"/>
            </a:ext>
          </a:extLst>
        </xdr:cNvPr>
        <xdr:cNvSpPr txBox="1"/>
      </xdr:nvSpPr>
      <xdr:spPr>
        <a:xfrm>
          <a:off x="2560320" y="5737860"/>
          <a:ext cx="14554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Venmo</a:t>
          </a:r>
        </a:p>
      </xdr:txBody>
    </xdr:sp>
    <xdr:clientData/>
  </xdr:twoCellAnchor>
  <xdr:twoCellAnchor>
    <xdr:from>
      <xdr:col>4</xdr:col>
      <xdr:colOff>213360</xdr:colOff>
      <xdr:row>32</xdr:row>
      <xdr:rowOff>121920</xdr:rowOff>
    </xdr:from>
    <xdr:to>
      <xdr:col>5</xdr:col>
      <xdr:colOff>571500</xdr:colOff>
      <xdr:row>34</xdr:row>
      <xdr:rowOff>38100</xdr:rowOff>
    </xdr:to>
    <xdr:sp macro="" textlink="Venmoamnt">
      <xdr:nvSpPr>
        <xdr:cNvPr id="7184" name="TextBox 7183">
          <a:extLst>
            <a:ext uri="{FF2B5EF4-FFF2-40B4-BE49-F238E27FC236}">
              <a16:creationId xmlns:a16="http://schemas.microsoft.com/office/drawing/2014/main" id="{CC1412B3-2F91-4ACC-A719-EE8090E59499}"/>
            </a:ext>
          </a:extLst>
        </xdr:cNvPr>
        <xdr:cNvSpPr txBox="1"/>
      </xdr:nvSpPr>
      <xdr:spPr>
        <a:xfrm>
          <a:off x="2651760" y="5974080"/>
          <a:ext cx="9677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A1BCE8-A292-408D-8AA7-5C59DD407FEE}" type="TxLink">
            <a:rPr lang="en-US" sz="1600" b="1" i="0" u="none" strike="noStrike">
              <a:solidFill>
                <a:srgbClr val="D4A3EA"/>
              </a:solidFill>
              <a:latin typeface="Calibri"/>
              <a:ea typeface="+mn-ea"/>
              <a:cs typeface="Calibri"/>
            </a:rPr>
            <a:pPr marL="0" indent="0"/>
            <a:t>$7.33K</a:t>
          </a:fld>
          <a:endParaRPr lang="en-US" sz="1600" b="1" i="0" u="none" strike="noStrike">
            <a:solidFill>
              <a:srgbClr val="D4A3EA"/>
            </a:solidFill>
            <a:latin typeface="Calibri"/>
            <a:ea typeface="+mn-ea"/>
            <a:cs typeface="Calibri"/>
          </a:endParaRPr>
        </a:p>
      </xdr:txBody>
    </xdr:sp>
    <xdr:clientData/>
  </xdr:twoCellAnchor>
  <xdr:twoCellAnchor>
    <xdr:from>
      <xdr:col>4</xdr:col>
      <xdr:colOff>388620</xdr:colOff>
      <xdr:row>35</xdr:row>
      <xdr:rowOff>22860</xdr:rowOff>
    </xdr:from>
    <xdr:to>
      <xdr:col>5</xdr:col>
      <xdr:colOff>434340</xdr:colOff>
      <xdr:row>37</xdr:row>
      <xdr:rowOff>7620</xdr:rowOff>
    </xdr:to>
    <xdr:sp macro="" textlink="Venmoper">
      <xdr:nvSpPr>
        <xdr:cNvPr id="7185" name="TextBox 7184">
          <a:extLst>
            <a:ext uri="{FF2B5EF4-FFF2-40B4-BE49-F238E27FC236}">
              <a16:creationId xmlns:a16="http://schemas.microsoft.com/office/drawing/2014/main" id="{A516F38F-8BA4-44F4-9A54-F06028400CD9}"/>
            </a:ext>
          </a:extLst>
        </xdr:cNvPr>
        <xdr:cNvSpPr txBox="1"/>
      </xdr:nvSpPr>
      <xdr:spPr>
        <a:xfrm>
          <a:off x="2827020" y="6423660"/>
          <a:ext cx="6553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6BBC40-D4FF-4E89-B873-8F2B2DD2128C}" type="TxLink">
            <a:rPr lang="en-US" sz="1600" b="1" i="0" u="none" strike="noStrike">
              <a:solidFill>
                <a:srgbClr val="D4A3EA"/>
              </a:solidFill>
              <a:latin typeface="Calibri"/>
              <a:ea typeface="+mn-ea"/>
              <a:cs typeface="Calibri"/>
            </a:rPr>
            <a:pPr marL="0" indent="0"/>
            <a:t>15%</a:t>
          </a:fld>
          <a:endParaRPr lang="en-US" sz="1600" b="1" i="0" u="none" strike="noStrike">
            <a:solidFill>
              <a:srgbClr val="D4A3EA"/>
            </a:solidFill>
            <a:latin typeface="Calibri"/>
            <a:ea typeface="+mn-ea"/>
            <a:cs typeface="Calibri"/>
          </a:endParaRPr>
        </a:p>
      </xdr:txBody>
    </xdr:sp>
    <xdr:clientData/>
  </xdr:twoCellAnchor>
  <xdr:twoCellAnchor>
    <xdr:from>
      <xdr:col>6</xdr:col>
      <xdr:colOff>419100</xdr:colOff>
      <xdr:row>31</xdr:row>
      <xdr:rowOff>68580</xdr:rowOff>
    </xdr:from>
    <xdr:to>
      <xdr:col>8</xdr:col>
      <xdr:colOff>464820</xdr:colOff>
      <xdr:row>33</xdr:row>
      <xdr:rowOff>53340</xdr:rowOff>
    </xdr:to>
    <xdr:sp macro="" textlink="">
      <xdr:nvSpPr>
        <xdr:cNvPr id="7186" name="TextBox 7185">
          <a:extLst>
            <a:ext uri="{FF2B5EF4-FFF2-40B4-BE49-F238E27FC236}">
              <a16:creationId xmlns:a16="http://schemas.microsoft.com/office/drawing/2014/main" id="{AE80C6EF-267D-433F-8681-B37C7A92DC27}"/>
            </a:ext>
          </a:extLst>
        </xdr:cNvPr>
        <xdr:cNvSpPr txBox="1"/>
      </xdr:nvSpPr>
      <xdr:spPr>
        <a:xfrm>
          <a:off x="4076700" y="5737860"/>
          <a:ext cx="12649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Credit</a:t>
          </a:r>
          <a:r>
            <a:rPr lang="en-US" sz="1100"/>
            <a:t> </a:t>
          </a:r>
          <a:r>
            <a:rPr lang="en-US" sz="1200" b="1">
              <a:solidFill>
                <a:srgbClr val="755288">
                  <a:alpha val="80000"/>
                </a:srgbClr>
              </a:solidFill>
              <a:latin typeface="+mn-lt"/>
              <a:ea typeface="+mn-ea"/>
              <a:cs typeface="+mn-cs"/>
            </a:rPr>
            <a:t>Card</a:t>
          </a:r>
        </a:p>
      </xdr:txBody>
    </xdr:sp>
    <xdr:clientData/>
  </xdr:twoCellAnchor>
  <xdr:twoCellAnchor>
    <xdr:from>
      <xdr:col>6</xdr:col>
      <xdr:colOff>548640</xdr:colOff>
      <xdr:row>32</xdr:row>
      <xdr:rowOff>121920</xdr:rowOff>
    </xdr:from>
    <xdr:to>
      <xdr:col>8</xdr:col>
      <xdr:colOff>312420</xdr:colOff>
      <xdr:row>34</xdr:row>
      <xdr:rowOff>60960</xdr:rowOff>
    </xdr:to>
    <xdr:sp macro="" textlink="CreditCardamnt">
      <xdr:nvSpPr>
        <xdr:cNvPr id="7187" name="TextBox 7186">
          <a:extLst>
            <a:ext uri="{FF2B5EF4-FFF2-40B4-BE49-F238E27FC236}">
              <a16:creationId xmlns:a16="http://schemas.microsoft.com/office/drawing/2014/main" id="{B7B118B2-DDBE-46CF-A2C8-1F8BBF6648B5}"/>
            </a:ext>
          </a:extLst>
        </xdr:cNvPr>
        <xdr:cNvSpPr txBox="1"/>
      </xdr:nvSpPr>
      <xdr:spPr>
        <a:xfrm>
          <a:off x="4206240" y="5974080"/>
          <a:ext cx="9829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C5A3197-5FFC-4F38-BCC6-2B5BFFC33F83}" type="TxLink">
            <a:rPr lang="en-US" sz="1600" b="1" i="0" u="none" strike="noStrike">
              <a:solidFill>
                <a:srgbClr val="D4A3EA"/>
              </a:solidFill>
              <a:latin typeface="Calibri"/>
              <a:ea typeface="+mn-ea"/>
              <a:cs typeface="Calibri"/>
            </a:rPr>
            <a:pPr marL="0" indent="0"/>
            <a:t>$7.83K</a:t>
          </a:fld>
          <a:endParaRPr lang="en-US" sz="1600" b="1" i="0" u="none" strike="noStrike">
            <a:solidFill>
              <a:srgbClr val="D4A3EA"/>
            </a:solidFill>
            <a:latin typeface="Calibri"/>
            <a:ea typeface="+mn-ea"/>
            <a:cs typeface="Calibri"/>
          </a:endParaRPr>
        </a:p>
      </xdr:txBody>
    </xdr:sp>
    <xdr:clientData/>
  </xdr:twoCellAnchor>
  <xdr:twoCellAnchor>
    <xdr:from>
      <xdr:col>7</xdr:col>
      <xdr:colOff>91440</xdr:colOff>
      <xdr:row>29</xdr:row>
      <xdr:rowOff>0</xdr:rowOff>
    </xdr:from>
    <xdr:to>
      <xdr:col>8</xdr:col>
      <xdr:colOff>518160</xdr:colOff>
      <xdr:row>30</xdr:row>
      <xdr:rowOff>129540</xdr:rowOff>
    </xdr:to>
    <xdr:sp macro="" textlink="PayPalper">
      <xdr:nvSpPr>
        <xdr:cNvPr id="7188" name="TextBox 7187">
          <a:extLst>
            <a:ext uri="{FF2B5EF4-FFF2-40B4-BE49-F238E27FC236}">
              <a16:creationId xmlns:a16="http://schemas.microsoft.com/office/drawing/2014/main" id="{4487F2C0-D306-44EF-885C-2E261672FD5D}"/>
            </a:ext>
          </a:extLst>
        </xdr:cNvPr>
        <xdr:cNvSpPr txBox="1"/>
      </xdr:nvSpPr>
      <xdr:spPr>
        <a:xfrm>
          <a:off x="4358640" y="5303520"/>
          <a:ext cx="10363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3B75CB-0B71-4B10-8BFE-AC8A98D1E1D7}" type="TxLink">
            <a:rPr lang="en-US" sz="1600" b="1" i="0" u="none" strike="noStrike">
              <a:solidFill>
                <a:srgbClr val="D4A3EA"/>
              </a:solidFill>
              <a:latin typeface="Calibri"/>
              <a:ea typeface="+mn-ea"/>
              <a:cs typeface="Calibri"/>
            </a:rPr>
            <a:pPr marL="0" indent="0"/>
            <a:t>17%</a:t>
          </a:fld>
          <a:endParaRPr lang="en-US" sz="1600" b="1" i="0" u="none" strike="noStrike">
            <a:solidFill>
              <a:srgbClr val="D4A3EA"/>
            </a:solidFill>
            <a:latin typeface="Calibri"/>
            <a:ea typeface="+mn-ea"/>
            <a:cs typeface="Calibri"/>
          </a:endParaRPr>
        </a:p>
      </xdr:txBody>
    </xdr:sp>
    <xdr:clientData/>
  </xdr:twoCellAnchor>
  <xdr:twoCellAnchor>
    <xdr:from>
      <xdr:col>7</xdr:col>
      <xdr:colOff>331470</xdr:colOff>
      <xdr:row>35</xdr:row>
      <xdr:rowOff>106680</xdr:rowOff>
    </xdr:from>
    <xdr:to>
      <xdr:col>8</xdr:col>
      <xdr:colOff>278130</xdr:colOff>
      <xdr:row>37</xdr:row>
      <xdr:rowOff>7620</xdr:rowOff>
    </xdr:to>
    <xdr:sp macro="" textlink="CreditCardamntper">
      <xdr:nvSpPr>
        <xdr:cNvPr id="7189" name="TextBox 7188">
          <a:extLst>
            <a:ext uri="{FF2B5EF4-FFF2-40B4-BE49-F238E27FC236}">
              <a16:creationId xmlns:a16="http://schemas.microsoft.com/office/drawing/2014/main" id="{D6225335-BB54-4923-A9DA-E1CE2BD63317}"/>
            </a:ext>
          </a:extLst>
        </xdr:cNvPr>
        <xdr:cNvSpPr txBox="1"/>
      </xdr:nvSpPr>
      <xdr:spPr>
        <a:xfrm>
          <a:off x="4598670" y="6507480"/>
          <a:ext cx="5562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563420-B173-4E38-8B8F-BFCDC373E808}" type="TxLink">
            <a:rPr lang="en-US" sz="1600" b="1" i="0" u="none" strike="noStrike">
              <a:solidFill>
                <a:srgbClr val="D4A3EA"/>
              </a:solidFill>
              <a:latin typeface="Calibri"/>
              <a:ea typeface="+mn-ea"/>
              <a:cs typeface="Calibri"/>
            </a:rPr>
            <a:pPr marL="0" indent="0"/>
            <a:t>17%</a:t>
          </a:fld>
          <a:endParaRPr lang="en-US" sz="1600" b="1" i="0" u="none" strike="noStrike">
            <a:solidFill>
              <a:srgbClr val="D4A3EA"/>
            </a:solidFill>
            <a:latin typeface="Calibri"/>
            <a:ea typeface="+mn-ea"/>
            <a:cs typeface="Calibri"/>
          </a:endParaRPr>
        </a:p>
      </xdr:txBody>
    </xdr:sp>
    <xdr:clientData/>
  </xdr:twoCellAnchor>
  <xdr:twoCellAnchor>
    <xdr:from>
      <xdr:col>15</xdr:col>
      <xdr:colOff>160020</xdr:colOff>
      <xdr:row>3</xdr:row>
      <xdr:rowOff>99060</xdr:rowOff>
    </xdr:from>
    <xdr:to>
      <xdr:col>23</xdr:col>
      <xdr:colOff>106680</xdr:colOff>
      <xdr:row>6</xdr:row>
      <xdr:rowOff>53340</xdr:rowOff>
    </xdr:to>
    <xdr:sp macro="" textlink="">
      <xdr:nvSpPr>
        <xdr:cNvPr id="7190" name="Rectangle: Rounded Corners 7189">
          <a:extLst>
            <a:ext uri="{FF2B5EF4-FFF2-40B4-BE49-F238E27FC236}">
              <a16:creationId xmlns:a16="http://schemas.microsoft.com/office/drawing/2014/main" id="{0F7742AE-754F-43E9-B4FB-593F61A4F97B}"/>
            </a:ext>
          </a:extLst>
        </xdr:cNvPr>
        <xdr:cNvSpPr/>
      </xdr:nvSpPr>
      <xdr:spPr>
        <a:xfrm>
          <a:off x="9304020" y="647700"/>
          <a:ext cx="4823460" cy="502920"/>
        </a:xfrm>
        <a:prstGeom prst="roundRect">
          <a:avLst>
            <a:gd name="adj" fmla="val 50000"/>
          </a:avLst>
        </a:prstGeom>
        <a:solidFill>
          <a:srgbClr val="EFE7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304800</xdr:colOff>
      <xdr:row>3</xdr:row>
      <xdr:rowOff>114300</xdr:rowOff>
    </xdr:from>
    <xdr:to>
      <xdr:col>14</xdr:col>
      <xdr:colOff>563880</xdr:colOff>
      <xdr:row>6</xdr:row>
      <xdr:rowOff>53340</xdr:rowOff>
    </xdr:to>
    <xdr:sp macro="" textlink="">
      <xdr:nvSpPr>
        <xdr:cNvPr id="103" name="Rectangle: Rounded Corners 102">
          <a:extLst>
            <a:ext uri="{FF2B5EF4-FFF2-40B4-BE49-F238E27FC236}">
              <a16:creationId xmlns:a16="http://schemas.microsoft.com/office/drawing/2014/main" id="{189D5880-B5AF-4CA5-AF9C-A348C381794A}"/>
            </a:ext>
          </a:extLst>
        </xdr:cNvPr>
        <xdr:cNvSpPr/>
      </xdr:nvSpPr>
      <xdr:spPr>
        <a:xfrm>
          <a:off x="5791200" y="662940"/>
          <a:ext cx="3307080" cy="487680"/>
        </a:xfrm>
        <a:prstGeom prst="roundRect">
          <a:avLst>
            <a:gd name="adj" fmla="val 50000"/>
          </a:avLst>
        </a:prstGeom>
        <a:solidFill>
          <a:srgbClr val="EFE7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342900</xdr:colOff>
      <xdr:row>3</xdr:row>
      <xdr:rowOff>38100</xdr:rowOff>
    </xdr:from>
    <xdr:to>
      <xdr:col>1</xdr:col>
      <xdr:colOff>236220</xdr:colOff>
      <xdr:row>39</xdr:row>
      <xdr:rowOff>167640</xdr:rowOff>
    </xdr:to>
    <xdr:sp macro="" textlink="">
      <xdr:nvSpPr>
        <xdr:cNvPr id="7192" name="Rectangle: Rounded Corners 7191">
          <a:extLst>
            <a:ext uri="{FF2B5EF4-FFF2-40B4-BE49-F238E27FC236}">
              <a16:creationId xmlns:a16="http://schemas.microsoft.com/office/drawing/2014/main" id="{493455F3-7FB3-493A-AFA8-39ED8B7BB4AB}"/>
            </a:ext>
          </a:extLst>
        </xdr:cNvPr>
        <xdr:cNvSpPr/>
      </xdr:nvSpPr>
      <xdr:spPr>
        <a:xfrm>
          <a:off x="342900" y="586740"/>
          <a:ext cx="502920" cy="6713220"/>
        </a:xfrm>
        <a:prstGeom prst="roundRect">
          <a:avLst>
            <a:gd name="adj" fmla="val 37667"/>
          </a:avLst>
        </a:prstGeom>
        <a:solidFill>
          <a:srgbClr val="D8A7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15240</xdr:colOff>
      <xdr:row>10</xdr:row>
      <xdr:rowOff>30480</xdr:rowOff>
    </xdr:from>
    <xdr:to>
      <xdr:col>22</xdr:col>
      <xdr:colOff>457200</xdr:colOff>
      <xdr:row>22</xdr:row>
      <xdr:rowOff>53340</xdr:rowOff>
    </xdr:to>
    <mc:AlternateContent xmlns:mc="http://schemas.openxmlformats.org/markup-compatibility/2006">
      <mc:Choice xmlns:cx4="http://schemas.microsoft.com/office/drawing/2016/5/10/chartex" Requires="cx4">
        <xdr:graphicFrame macro="">
          <xdr:nvGraphicFramePr>
            <xdr:cNvPr id="60" name="Chart 59">
              <a:extLst>
                <a:ext uri="{FF2B5EF4-FFF2-40B4-BE49-F238E27FC236}">
                  <a16:creationId xmlns:a16="http://schemas.microsoft.com/office/drawing/2014/main" id="{AA153387-D661-4975-8CFF-433C4C83ED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59240" y="1859280"/>
              <a:ext cx="4709160" cy="2217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281940</xdr:colOff>
      <xdr:row>6</xdr:row>
      <xdr:rowOff>167640</xdr:rowOff>
    </xdr:from>
    <xdr:to>
      <xdr:col>14</xdr:col>
      <xdr:colOff>510540</xdr:colOff>
      <xdr:row>21</xdr:row>
      <xdr:rowOff>53340</xdr:rowOff>
    </xdr:to>
    <xdr:graphicFrame macro="">
      <xdr:nvGraphicFramePr>
        <xdr:cNvPr id="62" name="Chart 61">
          <a:extLst>
            <a:ext uri="{FF2B5EF4-FFF2-40B4-BE49-F238E27FC236}">
              <a16:creationId xmlns:a16="http://schemas.microsoft.com/office/drawing/2014/main" id="{09880141-2DE1-442C-854E-E7DE18556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297180</xdr:colOff>
      <xdr:row>24</xdr:row>
      <xdr:rowOff>45720</xdr:rowOff>
    </xdr:from>
    <xdr:to>
      <xdr:col>14</xdr:col>
      <xdr:colOff>419100</xdr:colOff>
      <xdr:row>37</xdr:row>
      <xdr:rowOff>76200</xdr:rowOff>
    </xdr:to>
    <xdr:graphicFrame macro="">
      <xdr:nvGraphicFramePr>
        <xdr:cNvPr id="63" name="Chart 62">
          <a:extLst>
            <a:ext uri="{FF2B5EF4-FFF2-40B4-BE49-F238E27FC236}">
              <a16:creationId xmlns:a16="http://schemas.microsoft.com/office/drawing/2014/main" id="{E414581F-3AD1-4E1D-8D3F-E400CEF00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68580</xdr:colOff>
      <xdr:row>3</xdr:row>
      <xdr:rowOff>129540</xdr:rowOff>
    </xdr:from>
    <xdr:to>
      <xdr:col>22</xdr:col>
      <xdr:colOff>403860</xdr:colOff>
      <xdr:row>6</xdr:row>
      <xdr:rowOff>38100</xdr:rowOff>
    </xdr:to>
    <mc:AlternateContent xmlns:mc="http://schemas.openxmlformats.org/markup-compatibility/2006" xmlns:a14="http://schemas.microsoft.com/office/drawing/2010/main">
      <mc:Choice Requires="a14">
        <xdr:graphicFrame macro="">
          <xdr:nvGraphicFramePr>
            <xdr:cNvPr id="73" name="Size 1">
              <a:extLst>
                <a:ext uri="{FF2B5EF4-FFF2-40B4-BE49-F238E27FC236}">
                  <a16:creationId xmlns:a16="http://schemas.microsoft.com/office/drawing/2014/main" id="{D37D4586-2CF8-4252-9D35-B4C74AA117D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260580" y="688340"/>
              <a:ext cx="1554480" cy="46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413173</xdr:colOff>
      <xdr:row>3</xdr:row>
      <xdr:rowOff>128693</xdr:rowOff>
    </xdr:from>
    <xdr:to>
      <xdr:col>18</xdr:col>
      <xdr:colOff>138853</xdr:colOff>
      <xdr:row>6</xdr:row>
      <xdr:rowOff>37253</xdr:rowOff>
    </xdr:to>
    <mc:AlternateContent xmlns:mc="http://schemas.openxmlformats.org/markup-compatibility/2006">
      <mc:Choice xmlns:a14="http://schemas.microsoft.com/office/drawing/2010/main" Requires="a14">
        <xdr:graphicFrame macro="">
          <xdr:nvGraphicFramePr>
            <xdr:cNvPr id="77" name="Gender 1">
              <a:extLst>
                <a:ext uri="{FF2B5EF4-FFF2-40B4-BE49-F238E27FC236}">
                  <a16:creationId xmlns:a16="http://schemas.microsoft.com/office/drawing/2014/main" id="{DB7BCBCA-B8F5-4006-BA1A-E4A0FA373FE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557173" y="671618"/>
              <a:ext cx="1554480" cy="451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297180</xdr:colOff>
      <xdr:row>24</xdr:row>
      <xdr:rowOff>167640</xdr:rowOff>
    </xdr:from>
    <xdr:to>
      <xdr:col>22</xdr:col>
      <xdr:colOff>403860</xdr:colOff>
      <xdr:row>38</xdr:row>
      <xdr:rowOff>60960</xdr:rowOff>
    </xdr:to>
    <xdr:graphicFrame macro="">
      <xdr:nvGraphicFramePr>
        <xdr:cNvPr id="78" name="Chart 77">
          <a:extLst>
            <a:ext uri="{FF2B5EF4-FFF2-40B4-BE49-F238E27FC236}">
              <a16:creationId xmlns:a16="http://schemas.microsoft.com/office/drawing/2014/main" id="{3B377901-F616-4FFB-A8B2-CA52D45F5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289560</xdr:colOff>
      <xdr:row>3</xdr:row>
      <xdr:rowOff>76199</xdr:rowOff>
    </xdr:from>
    <xdr:to>
      <xdr:col>12</xdr:col>
      <xdr:colOff>512445</xdr:colOff>
      <xdr:row>6</xdr:row>
      <xdr:rowOff>83820</xdr:rowOff>
    </xdr:to>
    <xdr:pic>
      <xdr:nvPicPr>
        <xdr:cNvPr id="19" name="Picture 18">
          <a:hlinkClick xmlns:r="http://schemas.openxmlformats.org/officeDocument/2006/relationships" r:id="rId5"/>
          <a:extLst>
            <a:ext uri="{FF2B5EF4-FFF2-40B4-BE49-F238E27FC236}">
              <a16:creationId xmlns:a16="http://schemas.microsoft.com/office/drawing/2014/main" id="{18DAF591-C60E-4623-959C-235522A96C7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95160" y="624839"/>
          <a:ext cx="832485" cy="556261"/>
        </a:xfrm>
        <a:prstGeom prst="rect">
          <a:avLst/>
        </a:prstGeom>
      </xdr:spPr>
    </xdr:pic>
    <xdr:clientData/>
  </xdr:twoCellAnchor>
  <xdr:twoCellAnchor editAs="oneCell">
    <xdr:from>
      <xdr:col>9</xdr:col>
      <xdr:colOff>487680</xdr:colOff>
      <xdr:row>3</xdr:row>
      <xdr:rowOff>99059</xdr:rowOff>
    </xdr:from>
    <xdr:to>
      <xdr:col>10</xdr:col>
      <xdr:colOff>472440</xdr:colOff>
      <xdr:row>6</xdr:row>
      <xdr:rowOff>12838</xdr:rowOff>
    </xdr:to>
    <xdr:pic>
      <xdr:nvPicPr>
        <xdr:cNvPr id="22" name="Picture 21">
          <a:hlinkClick xmlns:r="http://schemas.openxmlformats.org/officeDocument/2006/relationships" r:id="rId7"/>
          <a:extLst>
            <a:ext uri="{FF2B5EF4-FFF2-40B4-BE49-F238E27FC236}">
              <a16:creationId xmlns:a16="http://schemas.microsoft.com/office/drawing/2014/main" id="{39F05E65-4AE6-4230-9700-558154F6FC3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974080" y="647699"/>
          <a:ext cx="594360" cy="462419"/>
        </a:xfrm>
        <a:prstGeom prst="rect">
          <a:avLst/>
        </a:prstGeom>
      </xdr:spPr>
    </xdr:pic>
    <xdr:clientData/>
  </xdr:twoCellAnchor>
  <xdr:twoCellAnchor editAs="oneCell">
    <xdr:from>
      <xdr:col>13</xdr:col>
      <xdr:colOff>304800</xdr:colOff>
      <xdr:row>3</xdr:row>
      <xdr:rowOff>121919</xdr:rowOff>
    </xdr:from>
    <xdr:to>
      <xdr:col>14</xdr:col>
      <xdr:colOff>350521</xdr:colOff>
      <xdr:row>5</xdr:row>
      <xdr:rowOff>160018</xdr:rowOff>
    </xdr:to>
    <xdr:pic>
      <xdr:nvPicPr>
        <xdr:cNvPr id="86" name="Picture 85">
          <a:hlinkClick xmlns:r="http://schemas.openxmlformats.org/officeDocument/2006/relationships" r:id="rId9"/>
          <a:extLst>
            <a:ext uri="{FF2B5EF4-FFF2-40B4-BE49-F238E27FC236}">
              <a16:creationId xmlns:a16="http://schemas.microsoft.com/office/drawing/2014/main" id="{A31958CF-0F14-4E9D-9A58-E9A2ED926E2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229600" y="670559"/>
          <a:ext cx="655321" cy="403859"/>
        </a:xfrm>
        <a:prstGeom prst="rect">
          <a:avLst/>
        </a:prstGeom>
      </xdr:spPr>
    </xdr:pic>
    <xdr:clientData/>
  </xdr:twoCellAnchor>
  <xdr:twoCellAnchor editAs="oneCell">
    <xdr:from>
      <xdr:col>0</xdr:col>
      <xdr:colOff>320040</xdr:colOff>
      <xdr:row>17</xdr:row>
      <xdr:rowOff>144780</xdr:rowOff>
    </xdr:from>
    <xdr:to>
      <xdr:col>1</xdr:col>
      <xdr:colOff>251460</xdr:colOff>
      <xdr:row>21</xdr:row>
      <xdr:rowOff>22860</xdr:rowOff>
    </xdr:to>
    <xdr:pic>
      <xdr:nvPicPr>
        <xdr:cNvPr id="87" name="Picture 86">
          <a:hlinkClick xmlns:r="http://schemas.openxmlformats.org/officeDocument/2006/relationships" r:id="rId11"/>
          <a:extLst>
            <a:ext uri="{FF2B5EF4-FFF2-40B4-BE49-F238E27FC236}">
              <a16:creationId xmlns:a16="http://schemas.microsoft.com/office/drawing/2014/main" id="{ABA1EC69-037D-4E67-B0DA-464BE7F62FF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20040" y="3253740"/>
          <a:ext cx="541020" cy="609600"/>
        </a:xfrm>
        <a:prstGeom prst="rect">
          <a:avLst/>
        </a:prstGeom>
      </xdr:spPr>
    </xdr:pic>
    <xdr:clientData/>
  </xdr:twoCellAnchor>
  <xdr:twoCellAnchor editAs="oneCell">
    <xdr:from>
      <xdr:col>0</xdr:col>
      <xdr:colOff>350520</xdr:colOff>
      <xdr:row>21</xdr:row>
      <xdr:rowOff>45720</xdr:rowOff>
    </xdr:from>
    <xdr:to>
      <xdr:col>1</xdr:col>
      <xdr:colOff>236220</xdr:colOff>
      <xdr:row>24</xdr:row>
      <xdr:rowOff>114300</xdr:rowOff>
    </xdr:to>
    <xdr:pic>
      <xdr:nvPicPr>
        <xdr:cNvPr id="88" name="Picture 87">
          <a:hlinkClick xmlns:r="http://schemas.openxmlformats.org/officeDocument/2006/relationships" r:id="rId13"/>
          <a:extLst>
            <a:ext uri="{FF2B5EF4-FFF2-40B4-BE49-F238E27FC236}">
              <a16:creationId xmlns:a16="http://schemas.microsoft.com/office/drawing/2014/main" id="{C21FFBCF-CC12-4A4E-95E6-5A783D0EF2F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50520" y="3886200"/>
          <a:ext cx="495300" cy="617220"/>
        </a:xfrm>
        <a:prstGeom prst="rect">
          <a:avLst/>
        </a:prstGeom>
      </xdr:spPr>
    </xdr:pic>
    <xdr:clientData/>
  </xdr:twoCellAnchor>
  <xdr:twoCellAnchor editAs="oneCell">
    <xdr:from>
      <xdr:col>0</xdr:col>
      <xdr:colOff>190500</xdr:colOff>
      <xdr:row>24</xdr:row>
      <xdr:rowOff>30480</xdr:rowOff>
    </xdr:from>
    <xdr:to>
      <xdr:col>1</xdr:col>
      <xdr:colOff>381000</xdr:colOff>
      <xdr:row>29</xdr:row>
      <xdr:rowOff>30480</xdr:rowOff>
    </xdr:to>
    <xdr:pic>
      <xdr:nvPicPr>
        <xdr:cNvPr id="89" name="Picture 88">
          <a:hlinkClick xmlns:r="http://schemas.openxmlformats.org/officeDocument/2006/relationships" r:id="rId15"/>
          <a:extLst>
            <a:ext uri="{FF2B5EF4-FFF2-40B4-BE49-F238E27FC236}">
              <a16:creationId xmlns:a16="http://schemas.microsoft.com/office/drawing/2014/main" id="{9A6706B1-4CE5-4E71-B529-5F6F9AC2A11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90500" y="4419600"/>
          <a:ext cx="800100" cy="914400"/>
        </a:xfrm>
        <a:prstGeom prst="rect">
          <a:avLst/>
        </a:prstGeom>
      </xdr:spPr>
    </xdr:pic>
    <xdr:clientData/>
  </xdr:twoCellAnchor>
  <xdr:twoCellAnchor editAs="oneCell">
    <xdr:from>
      <xdr:col>0</xdr:col>
      <xdr:colOff>303954</xdr:colOff>
      <xdr:row>29</xdr:row>
      <xdr:rowOff>143086</xdr:rowOff>
    </xdr:from>
    <xdr:to>
      <xdr:col>1</xdr:col>
      <xdr:colOff>204894</xdr:colOff>
      <xdr:row>33</xdr:row>
      <xdr:rowOff>171661</xdr:rowOff>
    </xdr:to>
    <xdr:pic>
      <xdr:nvPicPr>
        <xdr:cNvPr id="90" name="Picture 89">
          <a:hlinkClick xmlns:r="http://schemas.openxmlformats.org/officeDocument/2006/relationships" r:id="rId17"/>
          <a:extLst>
            <a:ext uri="{FF2B5EF4-FFF2-40B4-BE49-F238E27FC236}">
              <a16:creationId xmlns:a16="http://schemas.microsoft.com/office/drawing/2014/main" id="{C494E7F9-2845-491D-A809-68C9293A01B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03954" y="5544819"/>
          <a:ext cx="510540" cy="773642"/>
        </a:xfrm>
        <a:prstGeom prst="rect">
          <a:avLst/>
        </a:prstGeom>
      </xdr:spPr>
    </xdr:pic>
    <xdr:clientData/>
  </xdr:twoCellAnchor>
  <xdr:twoCellAnchor editAs="oneCell">
    <xdr:from>
      <xdr:col>0</xdr:col>
      <xdr:colOff>358140</xdr:colOff>
      <xdr:row>34</xdr:row>
      <xdr:rowOff>53340</xdr:rowOff>
    </xdr:from>
    <xdr:to>
      <xdr:col>1</xdr:col>
      <xdr:colOff>205740</xdr:colOff>
      <xdr:row>38</xdr:row>
      <xdr:rowOff>144780</xdr:rowOff>
    </xdr:to>
    <xdr:pic>
      <xdr:nvPicPr>
        <xdr:cNvPr id="91" name="Picture 90">
          <a:extLst>
            <a:ext uri="{FF2B5EF4-FFF2-40B4-BE49-F238E27FC236}">
              <a16:creationId xmlns:a16="http://schemas.microsoft.com/office/drawing/2014/main" id="{CD1AE549-A0E6-48D2-BCBC-C9F70033E23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58140" y="6271260"/>
          <a:ext cx="457200" cy="822960"/>
        </a:xfrm>
        <a:prstGeom prst="rect">
          <a:avLst/>
        </a:prstGeom>
      </xdr:spPr>
    </xdr:pic>
    <xdr:clientData/>
  </xdr:twoCellAnchor>
  <xdr:twoCellAnchor editAs="oneCell">
    <xdr:from>
      <xdr:col>0</xdr:col>
      <xdr:colOff>76200</xdr:colOff>
      <xdr:row>3</xdr:row>
      <xdr:rowOff>22860</xdr:rowOff>
    </xdr:from>
    <xdr:to>
      <xdr:col>1</xdr:col>
      <xdr:colOff>472440</xdr:colOff>
      <xdr:row>7</xdr:row>
      <xdr:rowOff>167640</xdr:rowOff>
    </xdr:to>
    <xdr:pic>
      <xdr:nvPicPr>
        <xdr:cNvPr id="92" name="Picture 91">
          <a:extLst>
            <a:ext uri="{FF2B5EF4-FFF2-40B4-BE49-F238E27FC236}">
              <a16:creationId xmlns:a16="http://schemas.microsoft.com/office/drawing/2014/main" id="{BE52DC51-F51B-4E3A-AE88-1877791CD84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6200" y="571500"/>
          <a:ext cx="1005840" cy="876300"/>
        </a:xfrm>
        <a:prstGeom prst="rect">
          <a:avLst/>
        </a:prstGeom>
      </xdr:spPr>
    </xdr:pic>
    <xdr:clientData/>
  </xdr:twoCellAnchor>
  <xdr:twoCellAnchor>
    <xdr:from>
      <xdr:col>1</xdr:col>
      <xdr:colOff>175260</xdr:colOff>
      <xdr:row>3</xdr:row>
      <xdr:rowOff>0</xdr:rowOff>
    </xdr:from>
    <xdr:to>
      <xdr:col>8</xdr:col>
      <xdr:colOff>350520</xdr:colOff>
      <xdr:row>4</xdr:row>
      <xdr:rowOff>137160</xdr:rowOff>
    </xdr:to>
    <xdr:sp macro="" textlink="">
      <xdr:nvSpPr>
        <xdr:cNvPr id="93" name="TextBox 92">
          <a:extLst>
            <a:ext uri="{FF2B5EF4-FFF2-40B4-BE49-F238E27FC236}">
              <a16:creationId xmlns:a16="http://schemas.microsoft.com/office/drawing/2014/main" id="{563E5FF6-8077-4879-9E27-FCBF0C9382DC}"/>
            </a:ext>
          </a:extLst>
        </xdr:cNvPr>
        <xdr:cNvSpPr txBox="1"/>
      </xdr:nvSpPr>
      <xdr:spPr>
        <a:xfrm>
          <a:off x="784860" y="548640"/>
          <a:ext cx="4442460" cy="32004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755288"/>
              </a:solidFill>
              <a:latin typeface="+mn-lt"/>
              <a:ea typeface="+mn-ea"/>
              <a:cs typeface="+mn-cs"/>
            </a:rPr>
            <a:t>CLOTHE STORE SALES PERFORMANCE</a:t>
          </a:r>
        </a:p>
      </xdr:txBody>
    </xdr:sp>
    <xdr:clientData/>
  </xdr:twoCellAnchor>
  <xdr:twoCellAnchor>
    <xdr:from>
      <xdr:col>1</xdr:col>
      <xdr:colOff>160020</xdr:colOff>
      <xdr:row>5</xdr:row>
      <xdr:rowOff>15240</xdr:rowOff>
    </xdr:from>
    <xdr:to>
      <xdr:col>9</xdr:col>
      <xdr:colOff>426720</xdr:colOff>
      <xdr:row>6</xdr:row>
      <xdr:rowOff>114300</xdr:rowOff>
    </xdr:to>
    <xdr:sp macro="" textlink="">
      <xdr:nvSpPr>
        <xdr:cNvPr id="94" name="TextBox 93">
          <a:extLst>
            <a:ext uri="{FF2B5EF4-FFF2-40B4-BE49-F238E27FC236}">
              <a16:creationId xmlns:a16="http://schemas.microsoft.com/office/drawing/2014/main" id="{D4976968-3FAB-4398-8B86-D3A424EBA760}"/>
            </a:ext>
          </a:extLst>
        </xdr:cNvPr>
        <xdr:cNvSpPr txBox="1"/>
      </xdr:nvSpPr>
      <xdr:spPr>
        <a:xfrm>
          <a:off x="769620" y="929640"/>
          <a:ext cx="5143500" cy="28194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900" b="1">
              <a:solidFill>
                <a:srgbClr val="D8A7EE">
                  <a:alpha val="50000"/>
                </a:srgbClr>
              </a:solidFill>
              <a:latin typeface="+mn-lt"/>
              <a:ea typeface="+mn-ea"/>
              <a:cs typeface="+mn-cs"/>
            </a:rPr>
            <a:t>A summary of Sales Performance, Quantity Ordered, Shipping and Regional Distribution across the U.S.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396240</xdr:colOff>
      <xdr:row>39</xdr:row>
      <xdr:rowOff>15240</xdr:rowOff>
    </xdr:from>
    <xdr:to>
      <xdr:col>13</xdr:col>
      <xdr:colOff>91440</xdr:colOff>
      <xdr:row>54</xdr:row>
      <xdr:rowOff>15240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D0FDD6B-4B4C-4676-96A2-746EA787DA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7147560"/>
              <a:ext cx="47091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228600</xdr:colOff>
      <xdr:row>14</xdr:row>
      <xdr:rowOff>68580</xdr:rowOff>
    </xdr:to>
    <xdr:graphicFrame macro="">
      <xdr:nvGraphicFramePr>
        <xdr:cNvPr id="2" name="Chart 1">
          <a:extLst>
            <a:ext uri="{FF2B5EF4-FFF2-40B4-BE49-F238E27FC236}">
              <a16:creationId xmlns:a16="http://schemas.microsoft.com/office/drawing/2014/main" id="{AF595665-8E71-478D-9630-25BE38F1C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51.248231712962" createdVersion="6" refreshedVersion="6" minRefreshableVersion="3" recordCount="3900" xr:uid="{7CDF7473-FBFA-4760-AA7E-D8EB60D6657B}">
  <cacheSource type="worksheet">
    <worksheetSource name="Table1"/>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ount="6">
        <s v="Credit Card"/>
        <s v="Bank Transfer"/>
        <s v="Cash"/>
        <s v="PayPal"/>
        <s v="Venmo"/>
        <s v="Debit Card"/>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760497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s v="Blouse"/>
    <x v="0"/>
    <x v="0"/>
    <x v="0"/>
    <x v="0"/>
    <x v="0"/>
    <x v="0"/>
    <n v="3.1"/>
    <s v="Yes"/>
    <x v="0"/>
    <x v="0"/>
    <x v="0"/>
    <s v="Yes"/>
    <n v="14"/>
    <s v="Venmo"/>
    <x v="0"/>
  </r>
  <r>
    <n v="2"/>
    <n v="19"/>
    <x v="0"/>
    <s v="Sweater"/>
    <x v="0"/>
    <x v="1"/>
    <x v="1"/>
    <x v="0"/>
    <x v="1"/>
    <x v="0"/>
    <n v="3.1"/>
    <s v="Yes"/>
    <x v="1"/>
    <x v="0"/>
    <x v="0"/>
    <s v="Yes"/>
    <n v="2"/>
    <s v="Cash"/>
    <x v="0"/>
  </r>
  <r>
    <n v="3"/>
    <n v="50"/>
    <x v="0"/>
    <s v="Jeans"/>
    <x v="0"/>
    <x v="2"/>
    <x v="2"/>
    <x v="1"/>
    <x v="1"/>
    <x v="1"/>
    <n v="3.1"/>
    <s v="Yes"/>
    <x v="2"/>
    <x v="1"/>
    <x v="0"/>
    <s v="Yes"/>
    <n v="23"/>
    <s v="Credit Card"/>
    <x v="1"/>
  </r>
  <r>
    <n v="4"/>
    <n v="21"/>
    <x v="0"/>
    <s v="Sandals"/>
    <x v="1"/>
    <x v="3"/>
    <x v="3"/>
    <x v="2"/>
    <x v="1"/>
    <x v="1"/>
    <n v="3.5"/>
    <s v="Yes"/>
    <x v="3"/>
    <x v="2"/>
    <x v="0"/>
    <s v="Yes"/>
    <n v="49"/>
    <s v="PayPal"/>
    <x v="1"/>
  </r>
  <r>
    <n v="5"/>
    <n v="45"/>
    <x v="0"/>
    <s v="Blouse"/>
    <x v="0"/>
    <x v="4"/>
    <x v="4"/>
    <x v="2"/>
    <x v="2"/>
    <x v="1"/>
    <n v="2.7"/>
    <s v="Yes"/>
    <x v="2"/>
    <x v="1"/>
    <x v="0"/>
    <s v="Yes"/>
    <n v="31"/>
    <s v="PayPal"/>
    <x v="2"/>
  </r>
  <r>
    <n v="6"/>
    <n v="46"/>
    <x v="0"/>
    <s v="Sneakers"/>
    <x v="1"/>
    <x v="5"/>
    <x v="5"/>
    <x v="2"/>
    <x v="3"/>
    <x v="2"/>
    <n v="2.9"/>
    <s v="Yes"/>
    <x v="4"/>
    <x v="3"/>
    <x v="0"/>
    <s v="Yes"/>
    <n v="14"/>
    <s v="Venmo"/>
    <x v="1"/>
  </r>
  <r>
    <n v="7"/>
    <n v="63"/>
    <x v="0"/>
    <s v="Shirt"/>
    <x v="0"/>
    <x v="6"/>
    <x v="6"/>
    <x v="2"/>
    <x v="0"/>
    <x v="3"/>
    <n v="3.2"/>
    <s v="Yes"/>
    <x v="5"/>
    <x v="1"/>
    <x v="0"/>
    <s v="Yes"/>
    <n v="49"/>
    <s v="Cash"/>
    <x v="3"/>
  </r>
  <r>
    <n v="8"/>
    <n v="27"/>
    <x v="0"/>
    <s v="Shorts"/>
    <x v="0"/>
    <x v="7"/>
    <x v="7"/>
    <x v="0"/>
    <x v="4"/>
    <x v="0"/>
    <n v="3.2"/>
    <s v="Yes"/>
    <x v="5"/>
    <x v="1"/>
    <x v="0"/>
    <s v="Yes"/>
    <n v="19"/>
    <s v="Credit Card"/>
    <x v="1"/>
  </r>
  <r>
    <n v="9"/>
    <n v="26"/>
    <x v="0"/>
    <s v="Coat"/>
    <x v="2"/>
    <x v="8"/>
    <x v="8"/>
    <x v="0"/>
    <x v="5"/>
    <x v="2"/>
    <n v="2.6"/>
    <s v="Yes"/>
    <x v="4"/>
    <x v="0"/>
    <x v="0"/>
    <s v="Yes"/>
    <n v="8"/>
    <s v="Venmo"/>
    <x v="2"/>
  </r>
  <r>
    <n v="10"/>
    <n v="57"/>
    <x v="0"/>
    <s v="Handbag"/>
    <x v="3"/>
    <x v="9"/>
    <x v="9"/>
    <x v="2"/>
    <x v="6"/>
    <x v="1"/>
    <n v="4.8"/>
    <s v="Yes"/>
    <x v="3"/>
    <x v="4"/>
    <x v="0"/>
    <s v="Yes"/>
    <n v="4"/>
    <s v="Cash"/>
    <x v="3"/>
  </r>
  <r>
    <n v="11"/>
    <n v="53"/>
    <x v="0"/>
    <s v="Shoes"/>
    <x v="1"/>
    <x v="7"/>
    <x v="10"/>
    <x v="0"/>
    <x v="7"/>
    <x v="3"/>
    <n v="4.0999999999999996"/>
    <s v="Yes"/>
    <x v="0"/>
    <x v="5"/>
    <x v="0"/>
    <s v="Yes"/>
    <n v="26"/>
    <s v="Bank Transfer"/>
    <x v="4"/>
  </r>
  <r>
    <n v="12"/>
    <n v="30"/>
    <x v="0"/>
    <s v="Shorts"/>
    <x v="0"/>
    <x v="10"/>
    <x v="11"/>
    <x v="1"/>
    <x v="8"/>
    <x v="0"/>
    <n v="4.9000000000000004"/>
    <s v="Yes"/>
    <x v="3"/>
    <x v="5"/>
    <x v="0"/>
    <s v="Yes"/>
    <n v="10"/>
    <s v="Bank Transfer"/>
    <x v="0"/>
  </r>
  <r>
    <n v="13"/>
    <n v="61"/>
    <x v="0"/>
    <s v="Coat"/>
    <x v="2"/>
    <x v="11"/>
    <x v="12"/>
    <x v="2"/>
    <x v="9"/>
    <x v="0"/>
    <n v="4.5"/>
    <s v="Yes"/>
    <x v="3"/>
    <x v="0"/>
    <x v="0"/>
    <s v="Yes"/>
    <n v="37"/>
    <s v="Venmo"/>
    <x v="0"/>
  </r>
  <r>
    <n v="14"/>
    <n v="65"/>
    <x v="0"/>
    <s v="Dress"/>
    <x v="0"/>
    <x v="12"/>
    <x v="13"/>
    <x v="2"/>
    <x v="10"/>
    <x v="1"/>
    <n v="4.7"/>
    <s v="Yes"/>
    <x v="5"/>
    <x v="0"/>
    <x v="0"/>
    <s v="Yes"/>
    <n v="31"/>
    <s v="PayPal"/>
    <x v="1"/>
  </r>
  <r>
    <n v="15"/>
    <n v="64"/>
    <x v="0"/>
    <s v="Coat"/>
    <x v="2"/>
    <x v="0"/>
    <x v="14"/>
    <x v="0"/>
    <x v="11"/>
    <x v="0"/>
    <n v="4.7"/>
    <s v="Yes"/>
    <x v="3"/>
    <x v="1"/>
    <x v="0"/>
    <s v="Yes"/>
    <n v="34"/>
    <s v="Debit Card"/>
    <x v="1"/>
  </r>
  <r>
    <n v="16"/>
    <n v="64"/>
    <x v="0"/>
    <s v="Skirt"/>
    <x v="0"/>
    <x v="13"/>
    <x v="3"/>
    <x v="2"/>
    <x v="11"/>
    <x v="0"/>
    <n v="2.8"/>
    <s v="Yes"/>
    <x v="0"/>
    <x v="5"/>
    <x v="0"/>
    <s v="Yes"/>
    <n v="8"/>
    <s v="PayPal"/>
    <x v="5"/>
  </r>
  <r>
    <n v="17"/>
    <n v="25"/>
    <x v="0"/>
    <s v="Sunglasses"/>
    <x v="3"/>
    <x v="14"/>
    <x v="15"/>
    <x v="1"/>
    <x v="0"/>
    <x v="1"/>
    <n v="4.0999999999999996"/>
    <s v="Yes"/>
    <x v="4"/>
    <x v="2"/>
    <x v="0"/>
    <s v="Yes"/>
    <n v="44"/>
    <s v="Debit Card"/>
    <x v="4"/>
  </r>
  <r>
    <n v="18"/>
    <n v="53"/>
    <x v="0"/>
    <s v="Dress"/>
    <x v="0"/>
    <x v="15"/>
    <x v="16"/>
    <x v="3"/>
    <x v="12"/>
    <x v="0"/>
    <n v="4.7"/>
    <s v="Yes"/>
    <x v="5"/>
    <x v="4"/>
    <x v="0"/>
    <s v="Yes"/>
    <n v="36"/>
    <s v="Venmo"/>
    <x v="3"/>
  </r>
  <r>
    <n v="19"/>
    <n v="52"/>
    <x v="0"/>
    <s v="Sweater"/>
    <x v="0"/>
    <x v="16"/>
    <x v="6"/>
    <x v="1"/>
    <x v="13"/>
    <x v="2"/>
    <n v="4.5999999999999996"/>
    <s v="Yes"/>
    <x v="1"/>
    <x v="1"/>
    <x v="0"/>
    <s v="Yes"/>
    <n v="17"/>
    <s v="Cash"/>
    <x v="1"/>
  </r>
  <r>
    <n v="20"/>
    <n v="66"/>
    <x v="0"/>
    <s v="Pants"/>
    <x v="0"/>
    <x v="3"/>
    <x v="3"/>
    <x v="2"/>
    <x v="14"/>
    <x v="2"/>
    <n v="3.3"/>
    <s v="Yes"/>
    <x v="4"/>
    <x v="3"/>
    <x v="0"/>
    <s v="Yes"/>
    <n v="46"/>
    <s v="Debit Card"/>
    <x v="4"/>
  </r>
  <r>
    <n v="21"/>
    <n v="21"/>
    <x v="0"/>
    <s v="Pants"/>
    <x v="0"/>
    <x v="12"/>
    <x v="7"/>
    <x v="2"/>
    <x v="13"/>
    <x v="0"/>
    <n v="2.8"/>
    <s v="Yes"/>
    <x v="0"/>
    <x v="0"/>
    <x v="0"/>
    <s v="Yes"/>
    <n v="50"/>
    <s v="Cash"/>
    <x v="6"/>
  </r>
  <r>
    <n v="22"/>
    <n v="31"/>
    <x v="0"/>
    <s v="Pants"/>
    <x v="0"/>
    <x v="17"/>
    <x v="17"/>
    <x v="2"/>
    <x v="4"/>
    <x v="0"/>
    <n v="4.0999999999999996"/>
    <s v="Yes"/>
    <x v="0"/>
    <x v="5"/>
    <x v="0"/>
    <s v="Yes"/>
    <n v="22"/>
    <s v="Debit Card"/>
    <x v="3"/>
  </r>
  <r>
    <n v="23"/>
    <n v="56"/>
    <x v="0"/>
    <s v="Pants"/>
    <x v="0"/>
    <x v="18"/>
    <x v="18"/>
    <x v="2"/>
    <x v="15"/>
    <x v="2"/>
    <n v="3.2"/>
    <s v="Yes"/>
    <x v="2"/>
    <x v="5"/>
    <x v="0"/>
    <s v="Yes"/>
    <n v="32"/>
    <s v="Debit Card"/>
    <x v="2"/>
  </r>
  <r>
    <n v="24"/>
    <n v="31"/>
    <x v="0"/>
    <s v="Pants"/>
    <x v="0"/>
    <x v="19"/>
    <x v="19"/>
    <x v="3"/>
    <x v="3"/>
    <x v="0"/>
    <n v="4.4000000000000004"/>
    <s v="Yes"/>
    <x v="0"/>
    <x v="0"/>
    <x v="0"/>
    <s v="Yes"/>
    <n v="40"/>
    <s v="Credit Card"/>
    <x v="1"/>
  </r>
  <r>
    <n v="25"/>
    <n v="18"/>
    <x v="0"/>
    <s v="Jacket"/>
    <x v="2"/>
    <x v="20"/>
    <x v="20"/>
    <x v="2"/>
    <x v="14"/>
    <x v="3"/>
    <n v="2.9"/>
    <s v="Yes"/>
    <x v="2"/>
    <x v="5"/>
    <x v="0"/>
    <s v="Yes"/>
    <n v="16"/>
    <s v="Debit Card"/>
    <x v="1"/>
  </r>
  <r>
    <n v="26"/>
    <n v="18"/>
    <x v="0"/>
    <s v="Hoodie"/>
    <x v="0"/>
    <x v="21"/>
    <x v="21"/>
    <x v="2"/>
    <x v="5"/>
    <x v="2"/>
    <n v="3.6"/>
    <s v="Yes"/>
    <x v="1"/>
    <x v="0"/>
    <x v="0"/>
    <s v="Yes"/>
    <n v="14"/>
    <s v="PayPal"/>
    <x v="2"/>
  </r>
  <r>
    <n v="27"/>
    <n v="38"/>
    <x v="0"/>
    <s v="Jewelry"/>
    <x v="3"/>
    <x v="5"/>
    <x v="22"/>
    <x v="2"/>
    <x v="16"/>
    <x v="1"/>
    <n v="3.6"/>
    <s v="Yes"/>
    <x v="2"/>
    <x v="2"/>
    <x v="0"/>
    <s v="Yes"/>
    <n v="13"/>
    <s v="Credit Card"/>
    <x v="2"/>
  </r>
  <r>
    <n v="28"/>
    <n v="56"/>
    <x v="0"/>
    <s v="Shorts"/>
    <x v="0"/>
    <x v="22"/>
    <x v="0"/>
    <x v="0"/>
    <x v="17"/>
    <x v="2"/>
    <n v="5"/>
    <s v="Yes"/>
    <x v="5"/>
    <x v="2"/>
    <x v="0"/>
    <s v="Yes"/>
    <n v="7"/>
    <s v="Bank Transfer"/>
    <x v="6"/>
  </r>
  <r>
    <n v="29"/>
    <n v="54"/>
    <x v="0"/>
    <s v="Handbag"/>
    <x v="3"/>
    <x v="23"/>
    <x v="17"/>
    <x v="2"/>
    <x v="0"/>
    <x v="3"/>
    <n v="4.4000000000000004"/>
    <s v="Yes"/>
    <x v="5"/>
    <x v="1"/>
    <x v="0"/>
    <s v="Yes"/>
    <n v="41"/>
    <s v="PayPal"/>
    <x v="6"/>
  </r>
  <r>
    <n v="30"/>
    <n v="31"/>
    <x v="0"/>
    <s v="Dress"/>
    <x v="0"/>
    <x v="16"/>
    <x v="5"/>
    <x v="1"/>
    <x v="13"/>
    <x v="3"/>
    <n v="4.0999999999999996"/>
    <s v="Yes"/>
    <x v="4"/>
    <x v="5"/>
    <x v="0"/>
    <s v="Yes"/>
    <n v="14"/>
    <s v="Credit Card"/>
    <x v="1"/>
  </r>
  <r>
    <n v="31"/>
    <n v="57"/>
    <x v="0"/>
    <s v="Jewelry"/>
    <x v="3"/>
    <x v="9"/>
    <x v="17"/>
    <x v="0"/>
    <x v="13"/>
    <x v="0"/>
    <n v="4.7"/>
    <s v="Yes"/>
    <x v="1"/>
    <x v="3"/>
    <x v="0"/>
    <s v="Yes"/>
    <n v="16"/>
    <s v="Credit Card"/>
    <x v="5"/>
  </r>
  <r>
    <n v="32"/>
    <n v="33"/>
    <x v="0"/>
    <s v="Dress"/>
    <x v="0"/>
    <x v="24"/>
    <x v="8"/>
    <x v="0"/>
    <x v="18"/>
    <x v="0"/>
    <n v="4.7"/>
    <s v="Yes"/>
    <x v="4"/>
    <x v="5"/>
    <x v="0"/>
    <s v="Yes"/>
    <n v="45"/>
    <s v="Venmo"/>
    <x v="5"/>
  </r>
  <r>
    <n v="33"/>
    <n v="36"/>
    <x v="0"/>
    <s v="Jacket"/>
    <x v="2"/>
    <x v="25"/>
    <x v="23"/>
    <x v="2"/>
    <x v="5"/>
    <x v="2"/>
    <n v="4.9000000000000004"/>
    <s v="Yes"/>
    <x v="1"/>
    <x v="1"/>
    <x v="0"/>
    <s v="Yes"/>
    <n v="37"/>
    <s v="Venmo"/>
    <x v="2"/>
  </r>
  <r>
    <n v="34"/>
    <n v="54"/>
    <x v="0"/>
    <s v="Pants"/>
    <x v="0"/>
    <x v="15"/>
    <x v="24"/>
    <x v="0"/>
    <x v="14"/>
    <x v="2"/>
    <n v="3.3"/>
    <s v="Yes"/>
    <x v="4"/>
    <x v="5"/>
    <x v="0"/>
    <s v="Yes"/>
    <n v="45"/>
    <s v="Cash"/>
    <x v="3"/>
  </r>
  <r>
    <n v="35"/>
    <n v="36"/>
    <x v="0"/>
    <s v="T-shirt"/>
    <x v="0"/>
    <x v="26"/>
    <x v="25"/>
    <x v="0"/>
    <x v="10"/>
    <x v="1"/>
    <n v="4.5999999999999996"/>
    <s v="Yes"/>
    <x v="5"/>
    <x v="4"/>
    <x v="0"/>
    <s v="Yes"/>
    <n v="38"/>
    <s v="PayPal"/>
    <x v="3"/>
  </r>
  <r>
    <n v="36"/>
    <n v="54"/>
    <x v="0"/>
    <s v="Blouse"/>
    <x v="0"/>
    <x v="27"/>
    <x v="2"/>
    <x v="2"/>
    <x v="17"/>
    <x v="2"/>
    <n v="4"/>
    <s v="Yes"/>
    <x v="1"/>
    <x v="4"/>
    <x v="0"/>
    <s v="Yes"/>
    <n v="48"/>
    <s v="Credit Card"/>
    <x v="4"/>
  </r>
  <r>
    <n v="37"/>
    <n v="35"/>
    <x v="0"/>
    <s v="T-shirt"/>
    <x v="0"/>
    <x v="28"/>
    <x v="26"/>
    <x v="2"/>
    <x v="1"/>
    <x v="0"/>
    <n v="4.5999999999999996"/>
    <s v="Yes"/>
    <x v="2"/>
    <x v="1"/>
    <x v="0"/>
    <s v="Yes"/>
    <n v="44"/>
    <s v="PayPal"/>
    <x v="0"/>
  </r>
  <r>
    <n v="38"/>
    <n v="35"/>
    <x v="0"/>
    <s v="Jeans"/>
    <x v="0"/>
    <x v="29"/>
    <x v="27"/>
    <x v="1"/>
    <x v="17"/>
    <x v="2"/>
    <n v="2.8"/>
    <s v="Yes"/>
    <x v="5"/>
    <x v="5"/>
    <x v="0"/>
    <s v="Yes"/>
    <n v="10"/>
    <s v="PayPal"/>
    <x v="1"/>
  </r>
  <r>
    <n v="39"/>
    <n v="29"/>
    <x v="0"/>
    <s v="Dress"/>
    <x v="0"/>
    <x v="18"/>
    <x v="20"/>
    <x v="2"/>
    <x v="16"/>
    <x v="0"/>
    <n v="3.7"/>
    <s v="Yes"/>
    <x v="5"/>
    <x v="4"/>
    <x v="0"/>
    <s v="Yes"/>
    <n v="44"/>
    <s v="Venmo"/>
    <x v="6"/>
  </r>
  <r>
    <n v="40"/>
    <n v="70"/>
    <x v="0"/>
    <s v="Pants"/>
    <x v="0"/>
    <x v="30"/>
    <x v="28"/>
    <x v="1"/>
    <x v="2"/>
    <x v="2"/>
    <n v="4.2"/>
    <s v="Yes"/>
    <x v="1"/>
    <x v="0"/>
    <x v="0"/>
    <s v="Yes"/>
    <n v="18"/>
    <s v="Credit Card"/>
    <x v="5"/>
  </r>
  <r>
    <n v="41"/>
    <n v="69"/>
    <x v="0"/>
    <s v="Handbag"/>
    <x v="3"/>
    <x v="31"/>
    <x v="7"/>
    <x v="0"/>
    <x v="19"/>
    <x v="0"/>
    <n v="4.5999999999999996"/>
    <s v="Yes"/>
    <x v="3"/>
    <x v="2"/>
    <x v="0"/>
    <s v="Yes"/>
    <n v="31"/>
    <s v="Debit Card"/>
    <x v="3"/>
  </r>
  <r>
    <n v="42"/>
    <n v="67"/>
    <x v="0"/>
    <s v="Scarf"/>
    <x v="3"/>
    <x v="32"/>
    <x v="29"/>
    <x v="2"/>
    <x v="20"/>
    <x v="1"/>
    <n v="4.5"/>
    <s v="Yes"/>
    <x v="2"/>
    <x v="3"/>
    <x v="0"/>
    <s v="Yes"/>
    <n v="40"/>
    <s v="Venmo"/>
    <x v="2"/>
  </r>
  <r>
    <n v="43"/>
    <n v="20"/>
    <x v="0"/>
    <s v="Coat"/>
    <x v="2"/>
    <x v="33"/>
    <x v="30"/>
    <x v="2"/>
    <x v="19"/>
    <x v="1"/>
    <n v="4.0999999999999996"/>
    <s v="Yes"/>
    <x v="1"/>
    <x v="1"/>
    <x v="0"/>
    <s v="Yes"/>
    <n v="15"/>
    <s v="PayPal"/>
    <x v="2"/>
  </r>
  <r>
    <n v="44"/>
    <n v="25"/>
    <x v="0"/>
    <s v="Scarf"/>
    <x v="3"/>
    <x v="28"/>
    <x v="31"/>
    <x v="0"/>
    <x v="12"/>
    <x v="3"/>
    <n v="3.7"/>
    <s v="Yes"/>
    <x v="3"/>
    <x v="5"/>
    <x v="0"/>
    <s v="Yes"/>
    <n v="19"/>
    <s v="PayPal"/>
    <x v="0"/>
  </r>
  <r>
    <n v="45"/>
    <n v="39"/>
    <x v="0"/>
    <s v="Hat"/>
    <x v="3"/>
    <x v="0"/>
    <x v="0"/>
    <x v="1"/>
    <x v="5"/>
    <x v="2"/>
    <n v="4.5999999999999996"/>
    <s v="Yes"/>
    <x v="1"/>
    <x v="1"/>
    <x v="0"/>
    <s v="Yes"/>
    <n v="45"/>
    <s v="PayPal"/>
    <x v="1"/>
  </r>
  <r>
    <n v="46"/>
    <n v="50"/>
    <x v="0"/>
    <s v="Socks"/>
    <x v="0"/>
    <x v="34"/>
    <x v="30"/>
    <x v="3"/>
    <x v="21"/>
    <x v="3"/>
    <n v="2.9"/>
    <s v="Yes"/>
    <x v="4"/>
    <x v="4"/>
    <x v="0"/>
    <s v="Yes"/>
    <n v="25"/>
    <s v="PayPal"/>
    <x v="2"/>
  </r>
  <r>
    <n v="47"/>
    <n v="57"/>
    <x v="0"/>
    <s v="Shirt"/>
    <x v="0"/>
    <x v="35"/>
    <x v="18"/>
    <x v="0"/>
    <x v="3"/>
    <x v="2"/>
    <n v="2.9"/>
    <s v="Yes"/>
    <x v="4"/>
    <x v="5"/>
    <x v="0"/>
    <s v="Yes"/>
    <n v="45"/>
    <s v="Cash"/>
    <x v="3"/>
  </r>
  <r>
    <n v="48"/>
    <n v="55"/>
    <x v="0"/>
    <s v="Jewelry"/>
    <x v="3"/>
    <x v="36"/>
    <x v="6"/>
    <x v="2"/>
    <x v="4"/>
    <x v="0"/>
    <n v="4.5"/>
    <s v="Yes"/>
    <x v="5"/>
    <x v="1"/>
    <x v="0"/>
    <s v="Yes"/>
    <n v="36"/>
    <s v="Cash"/>
    <x v="1"/>
  </r>
  <r>
    <n v="49"/>
    <n v="42"/>
    <x v="0"/>
    <s v="Shirt"/>
    <x v="0"/>
    <x v="37"/>
    <x v="22"/>
    <x v="2"/>
    <x v="20"/>
    <x v="2"/>
    <n v="2.7"/>
    <s v="Yes"/>
    <x v="5"/>
    <x v="5"/>
    <x v="0"/>
    <s v="Yes"/>
    <n v="38"/>
    <s v="Cash"/>
    <x v="5"/>
  </r>
  <r>
    <n v="50"/>
    <n v="68"/>
    <x v="0"/>
    <s v="Hoodie"/>
    <x v="0"/>
    <x v="38"/>
    <x v="32"/>
    <x v="1"/>
    <x v="21"/>
    <x v="1"/>
    <n v="4.5999999999999996"/>
    <s v="Yes"/>
    <x v="1"/>
    <x v="2"/>
    <x v="0"/>
    <s v="Yes"/>
    <n v="34"/>
    <s v="Debit Card"/>
    <x v="4"/>
  </r>
  <r>
    <n v="51"/>
    <n v="49"/>
    <x v="0"/>
    <s v="Blouse"/>
    <x v="0"/>
    <x v="39"/>
    <x v="33"/>
    <x v="2"/>
    <x v="16"/>
    <x v="1"/>
    <n v="3.7"/>
    <s v="Yes"/>
    <x v="2"/>
    <x v="5"/>
    <x v="0"/>
    <s v="Yes"/>
    <n v="39"/>
    <s v="Debit Card"/>
    <x v="4"/>
  </r>
  <r>
    <n v="52"/>
    <n v="59"/>
    <x v="0"/>
    <s v="Skirt"/>
    <x v="0"/>
    <x v="40"/>
    <x v="34"/>
    <x v="3"/>
    <x v="0"/>
    <x v="0"/>
    <n v="4.7"/>
    <s v="Yes"/>
    <x v="3"/>
    <x v="4"/>
    <x v="0"/>
    <s v="Yes"/>
    <n v="7"/>
    <s v="Credit Card"/>
    <x v="3"/>
  </r>
  <r>
    <n v="53"/>
    <n v="42"/>
    <x v="0"/>
    <s v="T-shirt"/>
    <x v="0"/>
    <x v="5"/>
    <x v="29"/>
    <x v="2"/>
    <x v="14"/>
    <x v="2"/>
    <n v="2.6"/>
    <s v="Yes"/>
    <x v="0"/>
    <x v="1"/>
    <x v="0"/>
    <s v="Yes"/>
    <n v="26"/>
    <s v="Credit Card"/>
    <x v="1"/>
  </r>
  <r>
    <n v="54"/>
    <n v="29"/>
    <x v="0"/>
    <s v="Skirt"/>
    <x v="0"/>
    <x v="41"/>
    <x v="16"/>
    <x v="1"/>
    <x v="15"/>
    <x v="0"/>
    <n v="3.9"/>
    <s v="Yes"/>
    <x v="5"/>
    <x v="2"/>
    <x v="0"/>
    <s v="Yes"/>
    <n v="35"/>
    <s v="Credit Card"/>
    <x v="1"/>
  </r>
  <r>
    <n v="55"/>
    <n v="47"/>
    <x v="0"/>
    <s v="Coat"/>
    <x v="2"/>
    <x v="23"/>
    <x v="35"/>
    <x v="2"/>
    <x v="18"/>
    <x v="2"/>
    <n v="4.2"/>
    <s v="Yes"/>
    <x v="1"/>
    <x v="2"/>
    <x v="0"/>
    <s v="Yes"/>
    <n v="35"/>
    <s v="Debit Card"/>
    <x v="4"/>
  </r>
  <r>
    <n v="56"/>
    <n v="40"/>
    <x v="0"/>
    <s v="Jacket"/>
    <x v="2"/>
    <x v="39"/>
    <x v="36"/>
    <x v="2"/>
    <x v="12"/>
    <x v="0"/>
    <n v="3"/>
    <s v="Yes"/>
    <x v="4"/>
    <x v="4"/>
    <x v="0"/>
    <s v="Yes"/>
    <n v="49"/>
    <s v="Credit Card"/>
    <x v="2"/>
  </r>
  <r>
    <n v="57"/>
    <n v="41"/>
    <x v="0"/>
    <s v="Backpack"/>
    <x v="3"/>
    <x v="2"/>
    <x v="16"/>
    <x v="3"/>
    <x v="18"/>
    <x v="2"/>
    <n v="4.7"/>
    <s v="Yes"/>
    <x v="3"/>
    <x v="5"/>
    <x v="0"/>
    <s v="Yes"/>
    <n v="46"/>
    <s v="Credit Card"/>
    <x v="1"/>
  </r>
  <r>
    <n v="58"/>
    <n v="21"/>
    <x v="0"/>
    <s v="Coat"/>
    <x v="2"/>
    <x v="1"/>
    <x v="8"/>
    <x v="2"/>
    <x v="3"/>
    <x v="2"/>
    <n v="4.4000000000000004"/>
    <s v="Yes"/>
    <x v="3"/>
    <x v="5"/>
    <x v="0"/>
    <s v="Yes"/>
    <n v="17"/>
    <s v="Debit Card"/>
    <x v="0"/>
  </r>
  <r>
    <n v="59"/>
    <n v="69"/>
    <x v="0"/>
    <s v="Hoodie"/>
    <x v="0"/>
    <x v="36"/>
    <x v="9"/>
    <x v="2"/>
    <x v="4"/>
    <x v="2"/>
    <n v="4.2"/>
    <s v="Yes"/>
    <x v="0"/>
    <x v="1"/>
    <x v="0"/>
    <s v="Yes"/>
    <n v="29"/>
    <s v="Venmo"/>
    <x v="5"/>
  </r>
  <r>
    <n v="60"/>
    <n v="63"/>
    <x v="0"/>
    <s v="Belt"/>
    <x v="3"/>
    <x v="24"/>
    <x v="7"/>
    <x v="0"/>
    <x v="22"/>
    <x v="1"/>
    <n v="4.5999999999999996"/>
    <s v="Yes"/>
    <x v="5"/>
    <x v="3"/>
    <x v="0"/>
    <s v="Yes"/>
    <n v="4"/>
    <s v="Debit Card"/>
    <x v="1"/>
  </r>
  <r>
    <n v="61"/>
    <n v="50"/>
    <x v="0"/>
    <s v="Sweater"/>
    <x v="0"/>
    <x v="18"/>
    <x v="37"/>
    <x v="0"/>
    <x v="18"/>
    <x v="2"/>
    <n v="4"/>
    <s v="Yes"/>
    <x v="0"/>
    <x v="0"/>
    <x v="0"/>
    <s v="Yes"/>
    <n v="17"/>
    <s v="Cash"/>
    <x v="1"/>
  </r>
  <r>
    <n v="62"/>
    <n v="55"/>
    <x v="0"/>
    <s v="Scarf"/>
    <x v="3"/>
    <x v="10"/>
    <x v="21"/>
    <x v="2"/>
    <x v="20"/>
    <x v="0"/>
    <n v="4.7"/>
    <s v="Yes"/>
    <x v="1"/>
    <x v="5"/>
    <x v="0"/>
    <s v="Yes"/>
    <n v="21"/>
    <s v="Credit Card"/>
    <x v="6"/>
  </r>
  <r>
    <n v="63"/>
    <n v="30"/>
    <x v="0"/>
    <s v="Sneakers"/>
    <x v="1"/>
    <x v="34"/>
    <x v="16"/>
    <x v="1"/>
    <x v="23"/>
    <x v="1"/>
    <n v="3.8"/>
    <s v="Yes"/>
    <x v="0"/>
    <x v="1"/>
    <x v="0"/>
    <s v="Yes"/>
    <n v="31"/>
    <s v="Credit Card"/>
    <x v="0"/>
  </r>
  <r>
    <n v="64"/>
    <n v="33"/>
    <x v="0"/>
    <s v="Sunglasses"/>
    <x v="3"/>
    <x v="24"/>
    <x v="28"/>
    <x v="0"/>
    <x v="12"/>
    <x v="0"/>
    <n v="2.7"/>
    <s v="Yes"/>
    <x v="0"/>
    <x v="4"/>
    <x v="0"/>
    <s v="Yes"/>
    <n v="43"/>
    <s v="Credit Card"/>
    <x v="1"/>
  </r>
  <r>
    <n v="65"/>
    <n v="65"/>
    <x v="0"/>
    <s v="Boots"/>
    <x v="1"/>
    <x v="42"/>
    <x v="15"/>
    <x v="1"/>
    <x v="14"/>
    <x v="3"/>
    <n v="4.8"/>
    <s v="Yes"/>
    <x v="3"/>
    <x v="3"/>
    <x v="0"/>
    <s v="Yes"/>
    <n v="18"/>
    <s v="Debit Card"/>
    <x v="0"/>
  </r>
  <r>
    <n v="66"/>
    <n v="65"/>
    <x v="0"/>
    <s v="Backpack"/>
    <x v="3"/>
    <x v="14"/>
    <x v="32"/>
    <x v="2"/>
    <x v="7"/>
    <x v="1"/>
    <n v="4.8"/>
    <s v="Yes"/>
    <x v="0"/>
    <x v="4"/>
    <x v="0"/>
    <s v="Yes"/>
    <n v="44"/>
    <s v="Venmo"/>
    <x v="6"/>
  </r>
  <r>
    <n v="67"/>
    <n v="31"/>
    <x v="0"/>
    <s v="Blouse"/>
    <x v="0"/>
    <x v="23"/>
    <x v="38"/>
    <x v="1"/>
    <x v="23"/>
    <x v="0"/>
    <n v="4.7"/>
    <s v="Yes"/>
    <x v="1"/>
    <x v="4"/>
    <x v="0"/>
    <s v="Yes"/>
    <n v="3"/>
    <s v="Venmo"/>
    <x v="6"/>
  </r>
  <r>
    <n v="68"/>
    <n v="45"/>
    <x v="0"/>
    <s v="Coat"/>
    <x v="2"/>
    <x v="27"/>
    <x v="39"/>
    <x v="0"/>
    <x v="0"/>
    <x v="0"/>
    <n v="4.4000000000000004"/>
    <s v="Yes"/>
    <x v="3"/>
    <x v="5"/>
    <x v="0"/>
    <s v="Yes"/>
    <n v="49"/>
    <s v="Debit Card"/>
    <x v="5"/>
  </r>
  <r>
    <n v="69"/>
    <n v="57"/>
    <x v="0"/>
    <s v="Handbag"/>
    <x v="3"/>
    <x v="43"/>
    <x v="40"/>
    <x v="0"/>
    <x v="5"/>
    <x v="2"/>
    <n v="3.9"/>
    <s v="Yes"/>
    <x v="0"/>
    <x v="2"/>
    <x v="0"/>
    <s v="Yes"/>
    <n v="21"/>
    <s v="Cash"/>
    <x v="6"/>
  </r>
  <r>
    <n v="70"/>
    <n v="48"/>
    <x v="0"/>
    <s v="Belt"/>
    <x v="3"/>
    <x v="44"/>
    <x v="30"/>
    <x v="1"/>
    <x v="17"/>
    <x v="2"/>
    <n v="4.4000000000000004"/>
    <s v="Yes"/>
    <x v="0"/>
    <x v="0"/>
    <x v="0"/>
    <s v="Yes"/>
    <n v="5"/>
    <s v="Cash"/>
    <x v="1"/>
  </r>
  <r>
    <n v="71"/>
    <n v="22"/>
    <x v="0"/>
    <s v="Belt"/>
    <x v="3"/>
    <x v="45"/>
    <x v="15"/>
    <x v="2"/>
    <x v="23"/>
    <x v="3"/>
    <n v="4.2"/>
    <s v="Yes"/>
    <x v="0"/>
    <x v="0"/>
    <x v="0"/>
    <s v="Yes"/>
    <n v="32"/>
    <s v="Debit Card"/>
    <x v="6"/>
  </r>
  <r>
    <n v="72"/>
    <n v="36"/>
    <x v="0"/>
    <s v="Dress"/>
    <x v="0"/>
    <x v="16"/>
    <x v="41"/>
    <x v="0"/>
    <x v="9"/>
    <x v="2"/>
    <n v="2.9"/>
    <s v="Yes"/>
    <x v="5"/>
    <x v="0"/>
    <x v="0"/>
    <s v="Yes"/>
    <n v="34"/>
    <s v="Bank Transfer"/>
    <x v="2"/>
  </r>
  <r>
    <n v="73"/>
    <n v="18"/>
    <x v="0"/>
    <s v="Dress"/>
    <x v="0"/>
    <x v="46"/>
    <x v="42"/>
    <x v="2"/>
    <x v="8"/>
    <x v="0"/>
    <n v="2.9"/>
    <s v="Yes"/>
    <x v="5"/>
    <x v="5"/>
    <x v="0"/>
    <s v="Yes"/>
    <n v="21"/>
    <s v="Bank Transfer"/>
    <x v="6"/>
  </r>
  <r>
    <n v="74"/>
    <n v="48"/>
    <x v="0"/>
    <s v="Pants"/>
    <x v="0"/>
    <x v="6"/>
    <x v="11"/>
    <x v="2"/>
    <x v="11"/>
    <x v="1"/>
    <n v="2.7"/>
    <s v="Yes"/>
    <x v="5"/>
    <x v="1"/>
    <x v="0"/>
    <s v="Yes"/>
    <n v="43"/>
    <s v="Bank Transfer"/>
    <x v="4"/>
  </r>
  <r>
    <n v="75"/>
    <n v="49"/>
    <x v="0"/>
    <s v="Gloves"/>
    <x v="3"/>
    <x v="47"/>
    <x v="27"/>
    <x v="0"/>
    <x v="10"/>
    <x v="1"/>
    <n v="4.5"/>
    <s v="Yes"/>
    <x v="3"/>
    <x v="0"/>
    <x v="0"/>
    <s v="Yes"/>
    <n v="3"/>
    <s v="Cash"/>
    <x v="5"/>
  </r>
  <r>
    <n v="76"/>
    <n v="64"/>
    <x v="0"/>
    <s v="Scarf"/>
    <x v="3"/>
    <x v="6"/>
    <x v="40"/>
    <x v="2"/>
    <x v="24"/>
    <x v="2"/>
    <n v="2.7"/>
    <s v="Yes"/>
    <x v="5"/>
    <x v="1"/>
    <x v="0"/>
    <s v="Yes"/>
    <n v="21"/>
    <s v="Credit Card"/>
    <x v="2"/>
  </r>
  <r>
    <n v="77"/>
    <n v="50"/>
    <x v="0"/>
    <s v="Hat"/>
    <x v="3"/>
    <x v="35"/>
    <x v="12"/>
    <x v="1"/>
    <x v="11"/>
    <x v="2"/>
    <n v="4.2"/>
    <s v="Yes"/>
    <x v="1"/>
    <x v="1"/>
    <x v="0"/>
    <s v="Yes"/>
    <n v="32"/>
    <s v="Venmo"/>
    <x v="5"/>
  </r>
  <r>
    <n v="78"/>
    <n v="22"/>
    <x v="0"/>
    <s v="Dress"/>
    <x v="0"/>
    <x v="0"/>
    <x v="12"/>
    <x v="0"/>
    <x v="9"/>
    <x v="2"/>
    <n v="3.3"/>
    <s v="Yes"/>
    <x v="5"/>
    <x v="2"/>
    <x v="0"/>
    <s v="Yes"/>
    <n v="36"/>
    <s v="Debit Card"/>
    <x v="0"/>
  </r>
  <r>
    <n v="79"/>
    <n v="50"/>
    <x v="0"/>
    <s v="Skirt"/>
    <x v="0"/>
    <x v="26"/>
    <x v="43"/>
    <x v="2"/>
    <x v="1"/>
    <x v="1"/>
    <n v="4.7"/>
    <s v="Yes"/>
    <x v="4"/>
    <x v="1"/>
    <x v="0"/>
    <s v="Yes"/>
    <n v="50"/>
    <s v="Venmo"/>
    <x v="0"/>
  </r>
  <r>
    <n v="80"/>
    <n v="38"/>
    <x v="0"/>
    <s v="Jacket"/>
    <x v="2"/>
    <x v="48"/>
    <x v="44"/>
    <x v="2"/>
    <x v="8"/>
    <x v="0"/>
    <n v="2.6"/>
    <s v="Yes"/>
    <x v="1"/>
    <x v="4"/>
    <x v="0"/>
    <s v="Yes"/>
    <n v="43"/>
    <s v="Bank Transfer"/>
    <x v="6"/>
  </r>
  <r>
    <n v="81"/>
    <n v="19"/>
    <x v="0"/>
    <s v="Sandals"/>
    <x v="1"/>
    <x v="11"/>
    <x v="14"/>
    <x v="3"/>
    <x v="24"/>
    <x v="2"/>
    <n v="3.3"/>
    <s v="Yes"/>
    <x v="0"/>
    <x v="5"/>
    <x v="0"/>
    <s v="Yes"/>
    <n v="24"/>
    <s v="Credit Card"/>
    <x v="6"/>
  </r>
  <r>
    <n v="82"/>
    <n v="67"/>
    <x v="0"/>
    <s v="Shoes"/>
    <x v="1"/>
    <x v="48"/>
    <x v="41"/>
    <x v="0"/>
    <x v="1"/>
    <x v="2"/>
    <n v="2.6"/>
    <s v="Yes"/>
    <x v="3"/>
    <x v="0"/>
    <x v="0"/>
    <s v="Yes"/>
    <n v="36"/>
    <s v="Credit Card"/>
    <x v="6"/>
  </r>
  <r>
    <n v="83"/>
    <n v="19"/>
    <x v="0"/>
    <s v="Pants"/>
    <x v="0"/>
    <x v="39"/>
    <x v="42"/>
    <x v="1"/>
    <x v="8"/>
    <x v="1"/>
    <n v="4"/>
    <s v="Yes"/>
    <x v="1"/>
    <x v="4"/>
    <x v="0"/>
    <s v="Yes"/>
    <n v="21"/>
    <s v="Credit Card"/>
    <x v="6"/>
  </r>
  <r>
    <n v="84"/>
    <n v="36"/>
    <x v="0"/>
    <s v="Dress"/>
    <x v="0"/>
    <x v="49"/>
    <x v="21"/>
    <x v="2"/>
    <x v="2"/>
    <x v="2"/>
    <n v="4.0999999999999996"/>
    <s v="Yes"/>
    <x v="5"/>
    <x v="3"/>
    <x v="0"/>
    <s v="Yes"/>
    <n v="34"/>
    <s v="Bank Transfer"/>
    <x v="1"/>
  </r>
  <r>
    <n v="85"/>
    <n v="52"/>
    <x v="0"/>
    <s v="Coat"/>
    <x v="2"/>
    <x v="50"/>
    <x v="28"/>
    <x v="1"/>
    <x v="15"/>
    <x v="1"/>
    <n v="4.4000000000000004"/>
    <s v="Yes"/>
    <x v="2"/>
    <x v="3"/>
    <x v="0"/>
    <s v="Yes"/>
    <n v="42"/>
    <s v="Bank Transfer"/>
    <x v="6"/>
  </r>
  <r>
    <n v="86"/>
    <n v="53"/>
    <x v="0"/>
    <s v="Sunglasses"/>
    <x v="3"/>
    <x v="51"/>
    <x v="35"/>
    <x v="2"/>
    <x v="4"/>
    <x v="0"/>
    <n v="4.5"/>
    <s v="Yes"/>
    <x v="0"/>
    <x v="2"/>
    <x v="0"/>
    <s v="Yes"/>
    <n v="2"/>
    <s v="Debit Card"/>
    <x v="4"/>
  </r>
  <r>
    <n v="87"/>
    <n v="24"/>
    <x v="0"/>
    <s v="Hoodie"/>
    <x v="0"/>
    <x v="52"/>
    <x v="22"/>
    <x v="0"/>
    <x v="6"/>
    <x v="1"/>
    <n v="3.7"/>
    <s v="Yes"/>
    <x v="4"/>
    <x v="4"/>
    <x v="0"/>
    <s v="Yes"/>
    <n v="47"/>
    <s v="Cash"/>
    <x v="4"/>
  </r>
  <r>
    <n v="88"/>
    <n v="52"/>
    <x v="0"/>
    <s v="Shoes"/>
    <x v="1"/>
    <x v="0"/>
    <x v="31"/>
    <x v="2"/>
    <x v="14"/>
    <x v="3"/>
    <n v="3.7"/>
    <s v="Yes"/>
    <x v="5"/>
    <x v="4"/>
    <x v="0"/>
    <s v="Yes"/>
    <n v="44"/>
    <s v="Debit Card"/>
    <x v="0"/>
  </r>
  <r>
    <n v="89"/>
    <n v="33"/>
    <x v="0"/>
    <s v="T-shirt"/>
    <x v="0"/>
    <x v="53"/>
    <x v="5"/>
    <x v="2"/>
    <x v="20"/>
    <x v="3"/>
    <n v="3.5"/>
    <s v="Yes"/>
    <x v="0"/>
    <x v="1"/>
    <x v="0"/>
    <s v="Yes"/>
    <n v="35"/>
    <s v="Credit Card"/>
    <x v="5"/>
  </r>
  <r>
    <n v="90"/>
    <n v="47"/>
    <x v="0"/>
    <s v="Jacket"/>
    <x v="2"/>
    <x v="42"/>
    <x v="18"/>
    <x v="3"/>
    <x v="6"/>
    <x v="3"/>
    <n v="3.6"/>
    <s v="Yes"/>
    <x v="1"/>
    <x v="2"/>
    <x v="0"/>
    <s v="Yes"/>
    <n v="15"/>
    <s v="Cash"/>
    <x v="3"/>
  </r>
  <r>
    <n v="91"/>
    <n v="25"/>
    <x v="0"/>
    <s v="Hat"/>
    <x v="3"/>
    <x v="16"/>
    <x v="36"/>
    <x v="0"/>
    <x v="10"/>
    <x v="2"/>
    <n v="2.9"/>
    <s v="Yes"/>
    <x v="4"/>
    <x v="0"/>
    <x v="0"/>
    <s v="Yes"/>
    <n v="29"/>
    <s v="Credit Card"/>
    <x v="5"/>
  </r>
  <r>
    <n v="92"/>
    <n v="44"/>
    <x v="0"/>
    <s v="Scarf"/>
    <x v="3"/>
    <x v="54"/>
    <x v="36"/>
    <x v="1"/>
    <x v="14"/>
    <x v="0"/>
    <n v="4.5999999999999996"/>
    <s v="Yes"/>
    <x v="3"/>
    <x v="3"/>
    <x v="0"/>
    <s v="Yes"/>
    <n v="18"/>
    <s v="Credit Card"/>
    <x v="6"/>
  </r>
  <r>
    <n v="93"/>
    <n v="61"/>
    <x v="0"/>
    <s v="Jacket"/>
    <x v="2"/>
    <x v="55"/>
    <x v="21"/>
    <x v="2"/>
    <x v="8"/>
    <x v="0"/>
    <n v="4.4000000000000004"/>
    <s v="Yes"/>
    <x v="2"/>
    <x v="4"/>
    <x v="0"/>
    <s v="Yes"/>
    <n v="13"/>
    <s v="Venmo"/>
    <x v="6"/>
  </r>
  <r>
    <n v="94"/>
    <n v="37"/>
    <x v="0"/>
    <s v="Sweater"/>
    <x v="0"/>
    <x v="17"/>
    <x v="20"/>
    <x v="2"/>
    <x v="7"/>
    <x v="3"/>
    <n v="4.5"/>
    <s v="Yes"/>
    <x v="3"/>
    <x v="3"/>
    <x v="0"/>
    <s v="Yes"/>
    <n v="46"/>
    <s v="Credit Card"/>
    <x v="1"/>
  </r>
  <r>
    <n v="95"/>
    <n v="58"/>
    <x v="0"/>
    <s v="Skirt"/>
    <x v="0"/>
    <x v="31"/>
    <x v="22"/>
    <x v="1"/>
    <x v="5"/>
    <x v="1"/>
    <n v="4.5999999999999996"/>
    <s v="Yes"/>
    <x v="1"/>
    <x v="1"/>
    <x v="0"/>
    <s v="Yes"/>
    <n v="28"/>
    <s v="Credit Card"/>
    <x v="1"/>
  </r>
  <r>
    <n v="96"/>
    <n v="37"/>
    <x v="0"/>
    <s v="Sneakers"/>
    <x v="1"/>
    <x v="33"/>
    <x v="9"/>
    <x v="0"/>
    <x v="6"/>
    <x v="3"/>
    <n v="3.8"/>
    <s v="Yes"/>
    <x v="3"/>
    <x v="1"/>
    <x v="0"/>
    <s v="Yes"/>
    <n v="48"/>
    <s v="PayPal"/>
    <x v="5"/>
  </r>
  <r>
    <n v="97"/>
    <n v="32"/>
    <x v="0"/>
    <s v="Gloves"/>
    <x v="3"/>
    <x v="2"/>
    <x v="12"/>
    <x v="1"/>
    <x v="9"/>
    <x v="1"/>
    <n v="3.6"/>
    <s v="Yes"/>
    <x v="4"/>
    <x v="0"/>
    <x v="0"/>
    <s v="Yes"/>
    <n v="43"/>
    <s v="Venmo"/>
    <x v="6"/>
  </r>
  <r>
    <n v="98"/>
    <n v="21"/>
    <x v="0"/>
    <s v="Shoes"/>
    <x v="1"/>
    <x v="56"/>
    <x v="41"/>
    <x v="2"/>
    <x v="11"/>
    <x v="0"/>
    <n v="4.8"/>
    <s v="Yes"/>
    <x v="3"/>
    <x v="5"/>
    <x v="0"/>
    <s v="Yes"/>
    <n v="37"/>
    <s v="Cash"/>
    <x v="2"/>
  </r>
  <r>
    <n v="99"/>
    <n v="20"/>
    <x v="0"/>
    <s v="Jeans"/>
    <x v="0"/>
    <x v="25"/>
    <x v="14"/>
    <x v="3"/>
    <x v="11"/>
    <x v="1"/>
    <n v="2.6"/>
    <s v="Yes"/>
    <x v="2"/>
    <x v="2"/>
    <x v="0"/>
    <s v="Yes"/>
    <n v="20"/>
    <s v="Bank Transfer"/>
    <x v="2"/>
  </r>
  <r>
    <n v="100"/>
    <n v="26"/>
    <x v="0"/>
    <s v="Hoodie"/>
    <x v="0"/>
    <x v="49"/>
    <x v="9"/>
    <x v="3"/>
    <x v="21"/>
    <x v="2"/>
    <n v="3.7"/>
    <s v="Yes"/>
    <x v="2"/>
    <x v="0"/>
    <x v="0"/>
    <s v="Yes"/>
    <n v="33"/>
    <s v="Debit Card"/>
    <x v="3"/>
  </r>
  <r>
    <n v="101"/>
    <n v="62"/>
    <x v="0"/>
    <s v="Sunglasses"/>
    <x v="3"/>
    <x v="57"/>
    <x v="45"/>
    <x v="2"/>
    <x v="1"/>
    <x v="3"/>
    <n v="2.7"/>
    <s v="Yes"/>
    <x v="3"/>
    <x v="0"/>
    <x v="0"/>
    <s v="Yes"/>
    <n v="31"/>
    <s v="Cash"/>
    <x v="0"/>
  </r>
  <r>
    <n v="102"/>
    <n v="27"/>
    <x v="0"/>
    <s v="Coat"/>
    <x v="2"/>
    <x v="6"/>
    <x v="25"/>
    <x v="3"/>
    <x v="3"/>
    <x v="1"/>
    <n v="4.5999999999999996"/>
    <s v="Yes"/>
    <x v="4"/>
    <x v="0"/>
    <x v="0"/>
    <s v="Yes"/>
    <n v="50"/>
    <s v="Credit Card"/>
    <x v="4"/>
  </r>
  <r>
    <n v="103"/>
    <n v="51"/>
    <x v="0"/>
    <s v="Socks"/>
    <x v="0"/>
    <x v="25"/>
    <x v="19"/>
    <x v="0"/>
    <x v="10"/>
    <x v="0"/>
    <n v="4.8"/>
    <s v="Yes"/>
    <x v="0"/>
    <x v="2"/>
    <x v="0"/>
    <s v="Yes"/>
    <n v="35"/>
    <s v="Credit Card"/>
    <x v="3"/>
  </r>
  <r>
    <n v="104"/>
    <n v="54"/>
    <x v="0"/>
    <s v="Boots"/>
    <x v="1"/>
    <x v="58"/>
    <x v="8"/>
    <x v="0"/>
    <x v="16"/>
    <x v="0"/>
    <n v="4"/>
    <s v="Yes"/>
    <x v="5"/>
    <x v="2"/>
    <x v="0"/>
    <s v="Yes"/>
    <n v="22"/>
    <s v="Venmo"/>
    <x v="4"/>
  </r>
  <r>
    <n v="105"/>
    <n v="55"/>
    <x v="0"/>
    <s v="Sunglasses"/>
    <x v="3"/>
    <x v="41"/>
    <x v="13"/>
    <x v="0"/>
    <x v="6"/>
    <x v="1"/>
    <n v="4.4000000000000004"/>
    <s v="Yes"/>
    <x v="1"/>
    <x v="4"/>
    <x v="0"/>
    <s v="Yes"/>
    <n v="1"/>
    <s v="PayPal"/>
    <x v="5"/>
  </r>
  <r>
    <n v="106"/>
    <n v="69"/>
    <x v="0"/>
    <s v="Backpack"/>
    <x v="3"/>
    <x v="48"/>
    <x v="14"/>
    <x v="2"/>
    <x v="4"/>
    <x v="3"/>
    <n v="3.6"/>
    <s v="Yes"/>
    <x v="1"/>
    <x v="2"/>
    <x v="0"/>
    <s v="Yes"/>
    <n v="4"/>
    <s v="Bank Transfer"/>
    <x v="2"/>
  </r>
  <r>
    <n v="107"/>
    <n v="64"/>
    <x v="0"/>
    <s v="Jacket"/>
    <x v="2"/>
    <x v="59"/>
    <x v="46"/>
    <x v="0"/>
    <x v="3"/>
    <x v="2"/>
    <n v="3.7"/>
    <s v="Yes"/>
    <x v="2"/>
    <x v="3"/>
    <x v="0"/>
    <s v="Yes"/>
    <n v="31"/>
    <s v="Credit Card"/>
    <x v="5"/>
  </r>
  <r>
    <n v="108"/>
    <n v="28"/>
    <x v="0"/>
    <s v="Sneakers"/>
    <x v="1"/>
    <x v="25"/>
    <x v="33"/>
    <x v="0"/>
    <x v="8"/>
    <x v="0"/>
    <n v="3.1"/>
    <s v="Yes"/>
    <x v="2"/>
    <x v="2"/>
    <x v="0"/>
    <s v="Yes"/>
    <n v="46"/>
    <s v="PayPal"/>
    <x v="0"/>
  </r>
  <r>
    <n v="109"/>
    <n v="70"/>
    <x v="0"/>
    <s v="Socks"/>
    <x v="0"/>
    <x v="24"/>
    <x v="6"/>
    <x v="0"/>
    <x v="7"/>
    <x v="1"/>
    <n v="3.4"/>
    <s v="Yes"/>
    <x v="1"/>
    <x v="2"/>
    <x v="0"/>
    <s v="Yes"/>
    <n v="32"/>
    <s v="Bank Transfer"/>
    <x v="4"/>
  </r>
  <r>
    <n v="110"/>
    <n v="58"/>
    <x v="0"/>
    <s v="T-shirt"/>
    <x v="0"/>
    <x v="6"/>
    <x v="15"/>
    <x v="2"/>
    <x v="10"/>
    <x v="1"/>
    <n v="2.6"/>
    <s v="Yes"/>
    <x v="2"/>
    <x v="2"/>
    <x v="0"/>
    <s v="Yes"/>
    <n v="43"/>
    <s v="Bank Transfer"/>
    <x v="0"/>
  </r>
  <r>
    <n v="111"/>
    <n v="56"/>
    <x v="0"/>
    <s v="Backpack"/>
    <x v="3"/>
    <x v="46"/>
    <x v="14"/>
    <x v="2"/>
    <x v="13"/>
    <x v="2"/>
    <n v="4"/>
    <s v="Yes"/>
    <x v="1"/>
    <x v="3"/>
    <x v="0"/>
    <s v="Yes"/>
    <n v="26"/>
    <s v="Venmo"/>
    <x v="0"/>
  </r>
  <r>
    <n v="112"/>
    <n v="26"/>
    <x v="0"/>
    <s v="Belt"/>
    <x v="3"/>
    <x v="60"/>
    <x v="2"/>
    <x v="0"/>
    <x v="7"/>
    <x v="2"/>
    <n v="5"/>
    <s v="Yes"/>
    <x v="3"/>
    <x v="1"/>
    <x v="0"/>
    <s v="Yes"/>
    <n v="9"/>
    <s v="Credit Card"/>
    <x v="2"/>
  </r>
  <r>
    <n v="113"/>
    <n v="37"/>
    <x v="0"/>
    <s v="Gloves"/>
    <x v="3"/>
    <x v="61"/>
    <x v="20"/>
    <x v="2"/>
    <x v="16"/>
    <x v="1"/>
    <n v="4.3"/>
    <s v="Yes"/>
    <x v="0"/>
    <x v="1"/>
    <x v="0"/>
    <s v="Yes"/>
    <n v="28"/>
    <s v="PayPal"/>
    <x v="4"/>
  </r>
  <r>
    <n v="114"/>
    <n v="44"/>
    <x v="0"/>
    <s v="Hat"/>
    <x v="3"/>
    <x v="36"/>
    <x v="32"/>
    <x v="0"/>
    <x v="1"/>
    <x v="0"/>
    <n v="3.1"/>
    <s v="Yes"/>
    <x v="5"/>
    <x v="2"/>
    <x v="0"/>
    <s v="Yes"/>
    <n v="20"/>
    <s v="PayPal"/>
    <x v="3"/>
  </r>
  <r>
    <n v="115"/>
    <n v="70"/>
    <x v="0"/>
    <s v="Coat"/>
    <x v="2"/>
    <x v="51"/>
    <x v="2"/>
    <x v="1"/>
    <x v="24"/>
    <x v="2"/>
    <n v="3.7"/>
    <s v="Yes"/>
    <x v="4"/>
    <x v="5"/>
    <x v="0"/>
    <s v="Yes"/>
    <n v="9"/>
    <s v="Cash"/>
    <x v="1"/>
  </r>
  <r>
    <n v="116"/>
    <n v="53"/>
    <x v="0"/>
    <s v="Skirt"/>
    <x v="0"/>
    <x v="23"/>
    <x v="5"/>
    <x v="2"/>
    <x v="0"/>
    <x v="1"/>
    <n v="3.8"/>
    <s v="Yes"/>
    <x v="2"/>
    <x v="3"/>
    <x v="0"/>
    <s v="Yes"/>
    <n v="48"/>
    <s v="Debit Card"/>
    <x v="6"/>
  </r>
  <r>
    <n v="117"/>
    <n v="55"/>
    <x v="0"/>
    <s v="Shoes"/>
    <x v="1"/>
    <x v="62"/>
    <x v="41"/>
    <x v="1"/>
    <x v="24"/>
    <x v="1"/>
    <n v="3.4"/>
    <s v="Yes"/>
    <x v="3"/>
    <x v="1"/>
    <x v="0"/>
    <s v="Yes"/>
    <n v="12"/>
    <s v="Venmo"/>
    <x v="2"/>
  </r>
  <r>
    <n v="118"/>
    <n v="50"/>
    <x v="0"/>
    <s v="Sandals"/>
    <x v="1"/>
    <x v="50"/>
    <x v="45"/>
    <x v="0"/>
    <x v="22"/>
    <x v="2"/>
    <n v="4.5999999999999996"/>
    <s v="Yes"/>
    <x v="1"/>
    <x v="0"/>
    <x v="0"/>
    <s v="Yes"/>
    <n v="29"/>
    <s v="Cash"/>
    <x v="0"/>
  </r>
  <r>
    <n v="119"/>
    <n v="50"/>
    <x v="0"/>
    <s v="Sweater"/>
    <x v="0"/>
    <x v="29"/>
    <x v="0"/>
    <x v="0"/>
    <x v="20"/>
    <x v="3"/>
    <n v="4.8"/>
    <s v="Yes"/>
    <x v="1"/>
    <x v="4"/>
    <x v="0"/>
    <s v="Yes"/>
    <n v="27"/>
    <s v="Cash"/>
    <x v="4"/>
  </r>
  <r>
    <n v="120"/>
    <n v="38"/>
    <x v="0"/>
    <s v="Coat"/>
    <x v="2"/>
    <x v="31"/>
    <x v="5"/>
    <x v="2"/>
    <x v="20"/>
    <x v="3"/>
    <n v="4.3"/>
    <s v="Yes"/>
    <x v="5"/>
    <x v="0"/>
    <x v="0"/>
    <s v="Yes"/>
    <n v="44"/>
    <s v="Cash"/>
    <x v="2"/>
  </r>
  <r>
    <n v="121"/>
    <n v="64"/>
    <x v="0"/>
    <s v="Hat"/>
    <x v="3"/>
    <x v="63"/>
    <x v="8"/>
    <x v="0"/>
    <x v="16"/>
    <x v="2"/>
    <n v="4"/>
    <s v="Yes"/>
    <x v="3"/>
    <x v="0"/>
    <x v="0"/>
    <s v="Yes"/>
    <n v="32"/>
    <s v="Bank Transfer"/>
    <x v="2"/>
  </r>
  <r>
    <n v="122"/>
    <n v="19"/>
    <x v="0"/>
    <s v="Shorts"/>
    <x v="0"/>
    <x v="11"/>
    <x v="41"/>
    <x v="2"/>
    <x v="8"/>
    <x v="0"/>
    <n v="4.2"/>
    <s v="Yes"/>
    <x v="2"/>
    <x v="3"/>
    <x v="0"/>
    <s v="Yes"/>
    <n v="11"/>
    <s v="Cash"/>
    <x v="0"/>
  </r>
  <r>
    <n v="123"/>
    <n v="40"/>
    <x v="0"/>
    <s v="Backpack"/>
    <x v="3"/>
    <x v="49"/>
    <x v="47"/>
    <x v="0"/>
    <x v="18"/>
    <x v="1"/>
    <n v="4.8"/>
    <s v="Yes"/>
    <x v="0"/>
    <x v="4"/>
    <x v="0"/>
    <s v="Yes"/>
    <n v="44"/>
    <s v="Cash"/>
    <x v="0"/>
  </r>
  <r>
    <n v="124"/>
    <n v="57"/>
    <x v="0"/>
    <s v="Sweater"/>
    <x v="0"/>
    <x v="58"/>
    <x v="7"/>
    <x v="0"/>
    <x v="18"/>
    <x v="3"/>
    <n v="3.1"/>
    <s v="Yes"/>
    <x v="5"/>
    <x v="1"/>
    <x v="0"/>
    <s v="Yes"/>
    <n v="46"/>
    <s v="Cash"/>
    <x v="1"/>
  </r>
  <r>
    <n v="125"/>
    <n v="44"/>
    <x v="0"/>
    <s v="Sweater"/>
    <x v="0"/>
    <x v="62"/>
    <x v="22"/>
    <x v="2"/>
    <x v="0"/>
    <x v="1"/>
    <n v="3.1"/>
    <s v="Yes"/>
    <x v="3"/>
    <x v="2"/>
    <x v="0"/>
    <s v="Yes"/>
    <n v="50"/>
    <s v="PayPal"/>
    <x v="2"/>
  </r>
  <r>
    <n v="126"/>
    <n v="49"/>
    <x v="0"/>
    <s v="Shorts"/>
    <x v="0"/>
    <x v="36"/>
    <x v="18"/>
    <x v="2"/>
    <x v="21"/>
    <x v="0"/>
    <n v="3.6"/>
    <s v="Yes"/>
    <x v="2"/>
    <x v="2"/>
    <x v="0"/>
    <s v="Yes"/>
    <n v="45"/>
    <s v="Venmo"/>
    <x v="6"/>
  </r>
  <r>
    <n v="127"/>
    <n v="43"/>
    <x v="0"/>
    <s v="Shorts"/>
    <x v="0"/>
    <x v="14"/>
    <x v="16"/>
    <x v="0"/>
    <x v="6"/>
    <x v="1"/>
    <n v="3.9"/>
    <s v="Yes"/>
    <x v="1"/>
    <x v="5"/>
    <x v="0"/>
    <s v="Yes"/>
    <n v="48"/>
    <s v="Cash"/>
    <x v="6"/>
  </r>
  <r>
    <n v="128"/>
    <n v="24"/>
    <x v="0"/>
    <s v="Sweater"/>
    <x v="0"/>
    <x v="58"/>
    <x v="16"/>
    <x v="2"/>
    <x v="0"/>
    <x v="0"/>
    <n v="4.8"/>
    <s v="Yes"/>
    <x v="4"/>
    <x v="2"/>
    <x v="0"/>
    <s v="Yes"/>
    <n v="26"/>
    <s v="Credit Card"/>
    <x v="1"/>
  </r>
  <r>
    <n v="129"/>
    <n v="20"/>
    <x v="0"/>
    <s v="Scarf"/>
    <x v="3"/>
    <x v="50"/>
    <x v="18"/>
    <x v="2"/>
    <x v="9"/>
    <x v="1"/>
    <n v="4.7"/>
    <s v="Yes"/>
    <x v="4"/>
    <x v="3"/>
    <x v="0"/>
    <s v="Yes"/>
    <n v="21"/>
    <s v="Credit Card"/>
    <x v="0"/>
  </r>
  <r>
    <n v="130"/>
    <n v="24"/>
    <x v="0"/>
    <s v="Dress"/>
    <x v="0"/>
    <x v="25"/>
    <x v="38"/>
    <x v="3"/>
    <x v="8"/>
    <x v="2"/>
    <n v="4.2"/>
    <s v="Yes"/>
    <x v="2"/>
    <x v="4"/>
    <x v="0"/>
    <s v="Yes"/>
    <n v="49"/>
    <s v="PayPal"/>
    <x v="4"/>
  </r>
  <r>
    <n v="131"/>
    <n v="44"/>
    <x v="0"/>
    <s v="Scarf"/>
    <x v="3"/>
    <x v="32"/>
    <x v="0"/>
    <x v="0"/>
    <x v="10"/>
    <x v="3"/>
    <n v="3.7"/>
    <s v="Yes"/>
    <x v="0"/>
    <x v="2"/>
    <x v="0"/>
    <s v="Yes"/>
    <n v="13"/>
    <s v="PayPal"/>
    <x v="0"/>
  </r>
  <r>
    <n v="132"/>
    <n v="28"/>
    <x v="0"/>
    <s v="Skirt"/>
    <x v="0"/>
    <x v="45"/>
    <x v="1"/>
    <x v="0"/>
    <x v="21"/>
    <x v="2"/>
    <n v="3.9"/>
    <s v="Yes"/>
    <x v="3"/>
    <x v="3"/>
    <x v="0"/>
    <s v="Yes"/>
    <n v="46"/>
    <s v="Credit Card"/>
    <x v="1"/>
  </r>
  <r>
    <n v="133"/>
    <n v="30"/>
    <x v="0"/>
    <s v="Backpack"/>
    <x v="3"/>
    <x v="47"/>
    <x v="35"/>
    <x v="2"/>
    <x v="20"/>
    <x v="3"/>
    <n v="4.7"/>
    <s v="Yes"/>
    <x v="1"/>
    <x v="4"/>
    <x v="0"/>
    <s v="Yes"/>
    <n v="42"/>
    <s v="PayPal"/>
    <x v="1"/>
  </r>
  <r>
    <n v="134"/>
    <n v="52"/>
    <x v="0"/>
    <s v="Sweater"/>
    <x v="0"/>
    <x v="61"/>
    <x v="6"/>
    <x v="2"/>
    <x v="10"/>
    <x v="0"/>
    <n v="2.5"/>
    <s v="Yes"/>
    <x v="1"/>
    <x v="2"/>
    <x v="0"/>
    <s v="Yes"/>
    <n v="25"/>
    <s v="Venmo"/>
    <x v="2"/>
  </r>
  <r>
    <n v="135"/>
    <n v="43"/>
    <x v="0"/>
    <s v="Hat"/>
    <x v="3"/>
    <x v="23"/>
    <x v="21"/>
    <x v="0"/>
    <x v="0"/>
    <x v="3"/>
    <n v="4.9000000000000004"/>
    <s v="Yes"/>
    <x v="0"/>
    <x v="5"/>
    <x v="0"/>
    <s v="Yes"/>
    <n v="25"/>
    <s v="Cash"/>
    <x v="5"/>
  </r>
  <r>
    <n v="136"/>
    <n v="43"/>
    <x v="0"/>
    <s v="Sandals"/>
    <x v="1"/>
    <x v="13"/>
    <x v="23"/>
    <x v="2"/>
    <x v="7"/>
    <x v="3"/>
    <n v="4.0999999999999996"/>
    <s v="Yes"/>
    <x v="3"/>
    <x v="0"/>
    <x v="0"/>
    <s v="Yes"/>
    <n v="12"/>
    <s v="PayPal"/>
    <x v="3"/>
  </r>
  <r>
    <n v="137"/>
    <n v="39"/>
    <x v="0"/>
    <s v="Blouse"/>
    <x v="0"/>
    <x v="62"/>
    <x v="36"/>
    <x v="2"/>
    <x v="3"/>
    <x v="0"/>
    <n v="3.3"/>
    <s v="Yes"/>
    <x v="0"/>
    <x v="1"/>
    <x v="0"/>
    <s v="Yes"/>
    <n v="4"/>
    <s v="Debit Card"/>
    <x v="3"/>
  </r>
  <r>
    <n v="138"/>
    <n v="68"/>
    <x v="0"/>
    <s v="Sneakers"/>
    <x v="1"/>
    <x v="35"/>
    <x v="24"/>
    <x v="2"/>
    <x v="2"/>
    <x v="1"/>
    <n v="4.7"/>
    <s v="Yes"/>
    <x v="2"/>
    <x v="1"/>
    <x v="0"/>
    <s v="Yes"/>
    <n v="38"/>
    <s v="PayPal"/>
    <x v="1"/>
  </r>
  <r>
    <n v="139"/>
    <n v="68"/>
    <x v="0"/>
    <s v="Skirt"/>
    <x v="0"/>
    <x v="45"/>
    <x v="42"/>
    <x v="2"/>
    <x v="1"/>
    <x v="0"/>
    <n v="4.4000000000000004"/>
    <s v="Yes"/>
    <x v="2"/>
    <x v="5"/>
    <x v="0"/>
    <s v="Yes"/>
    <n v="42"/>
    <s v="Bank Transfer"/>
    <x v="1"/>
  </r>
  <r>
    <n v="140"/>
    <n v="49"/>
    <x v="0"/>
    <s v="Coat"/>
    <x v="2"/>
    <x v="51"/>
    <x v="20"/>
    <x v="2"/>
    <x v="3"/>
    <x v="3"/>
    <n v="3.8"/>
    <s v="Yes"/>
    <x v="5"/>
    <x v="5"/>
    <x v="0"/>
    <s v="Yes"/>
    <n v="30"/>
    <s v="Venmo"/>
    <x v="2"/>
  </r>
  <r>
    <n v="141"/>
    <n v="63"/>
    <x v="0"/>
    <s v="Shirt"/>
    <x v="0"/>
    <x v="39"/>
    <x v="17"/>
    <x v="0"/>
    <x v="22"/>
    <x v="3"/>
    <n v="3.9"/>
    <s v="Yes"/>
    <x v="1"/>
    <x v="4"/>
    <x v="0"/>
    <s v="Yes"/>
    <n v="50"/>
    <s v="Credit Card"/>
    <x v="1"/>
  </r>
  <r>
    <n v="142"/>
    <n v="56"/>
    <x v="0"/>
    <s v="Gloves"/>
    <x v="3"/>
    <x v="43"/>
    <x v="41"/>
    <x v="2"/>
    <x v="2"/>
    <x v="3"/>
    <n v="4.9000000000000004"/>
    <s v="Yes"/>
    <x v="3"/>
    <x v="1"/>
    <x v="0"/>
    <s v="Yes"/>
    <n v="45"/>
    <s v="PayPal"/>
    <x v="1"/>
  </r>
  <r>
    <n v="143"/>
    <n v="37"/>
    <x v="0"/>
    <s v="Jacket"/>
    <x v="2"/>
    <x v="47"/>
    <x v="43"/>
    <x v="0"/>
    <x v="10"/>
    <x v="3"/>
    <n v="3.1"/>
    <s v="Yes"/>
    <x v="3"/>
    <x v="1"/>
    <x v="0"/>
    <s v="Yes"/>
    <n v="33"/>
    <s v="Credit Card"/>
    <x v="0"/>
  </r>
  <r>
    <n v="144"/>
    <n v="30"/>
    <x v="0"/>
    <s v="Coat"/>
    <x v="2"/>
    <x v="16"/>
    <x v="9"/>
    <x v="2"/>
    <x v="19"/>
    <x v="3"/>
    <n v="2.7"/>
    <s v="Yes"/>
    <x v="1"/>
    <x v="5"/>
    <x v="0"/>
    <s v="Yes"/>
    <n v="25"/>
    <s v="PayPal"/>
    <x v="3"/>
  </r>
  <r>
    <n v="145"/>
    <n v="19"/>
    <x v="0"/>
    <s v="Shoes"/>
    <x v="1"/>
    <x v="35"/>
    <x v="32"/>
    <x v="2"/>
    <x v="5"/>
    <x v="3"/>
    <n v="3.2"/>
    <s v="Yes"/>
    <x v="0"/>
    <x v="0"/>
    <x v="0"/>
    <s v="Yes"/>
    <n v="25"/>
    <s v="Cash"/>
    <x v="5"/>
  </r>
  <r>
    <n v="146"/>
    <n v="24"/>
    <x v="0"/>
    <s v="Jewelry"/>
    <x v="3"/>
    <x v="51"/>
    <x v="9"/>
    <x v="2"/>
    <x v="11"/>
    <x v="3"/>
    <n v="4.5"/>
    <s v="Yes"/>
    <x v="4"/>
    <x v="3"/>
    <x v="0"/>
    <s v="Yes"/>
    <n v="44"/>
    <s v="Debit Card"/>
    <x v="3"/>
  </r>
  <r>
    <n v="147"/>
    <n v="52"/>
    <x v="0"/>
    <s v="Skirt"/>
    <x v="0"/>
    <x v="38"/>
    <x v="24"/>
    <x v="1"/>
    <x v="13"/>
    <x v="3"/>
    <n v="4"/>
    <s v="Yes"/>
    <x v="5"/>
    <x v="3"/>
    <x v="0"/>
    <s v="Yes"/>
    <n v="21"/>
    <s v="Venmo"/>
    <x v="0"/>
  </r>
  <r>
    <n v="148"/>
    <n v="63"/>
    <x v="0"/>
    <s v="Shoes"/>
    <x v="1"/>
    <x v="1"/>
    <x v="37"/>
    <x v="2"/>
    <x v="7"/>
    <x v="2"/>
    <n v="3.5"/>
    <s v="Yes"/>
    <x v="1"/>
    <x v="4"/>
    <x v="0"/>
    <s v="Yes"/>
    <n v="31"/>
    <s v="Bank Transfer"/>
    <x v="0"/>
  </r>
  <r>
    <n v="149"/>
    <n v="37"/>
    <x v="0"/>
    <s v="Gloves"/>
    <x v="3"/>
    <x v="3"/>
    <x v="5"/>
    <x v="2"/>
    <x v="0"/>
    <x v="3"/>
    <n v="2.6"/>
    <s v="Yes"/>
    <x v="3"/>
    <x v="5"/>
    <x v="0"/>
    <s v="Yes"/>
    <n v="47"/>
    <s v="Debit Card"/>
    <x v="2"/>
  </r>
  <r>
    <n v="150"/>
    <n v="38"/>
    <x v="0"/>
    <s v="Pants"/>
    <x v="0"/>
    <x v="31"/>
    <x v="12"/>
    <x v="2"/>
    <x v="3"/>
    <x v="2"/>
    <n v="3.2"/>
    <s v="Yes"/>
    <x v="4"/>
    <x v="1"/>
    <x v="0"/>
    <s v="Yes"/>
    <n v="14"/>
    <s v="PayPal"/>
    <x v="5"/>
  </r>
  <r>
    <n v="151"/>
    <n v="35"/>
    <x v="0"/>
    <s v="Boots"/>
    <x v="1"/>
    <x v="48"/>
    <x v="18"/>
    <x v="0"/>
    <x v="17"/>
    <x v="3"/>
    <n v="4.9000000000000004"/>
    <s v="Yes"/>
    <x v="1"/>
    <x v="3"/>
    <x v="0"/>
    <s v="Yes"/>
    <n v="17"/>
    <s v="Debit Card"/>
    <x v="6"/>
  </r>
  <r>
    <n v="152"/>
    <n v="28"/>
    <x v="0"/>
    <s v="Sunglasses"/>
    <x v="3"/>
    <x v="53"/>
    <x v="25"/>
    <x v="0"/>
    <x v="2"/>
    <x v="3"/>
    <n v="4.5"/>
    <s v="Yes"/>
    <x v="5"/>
    <x v="2"/>
    <x v="0"/>
    <s v="Yes"/>
    <n v="3"/>
    <s v="Venmo"/>
    <x v="2"/>
  </r>
  <r>
    <n v="153"/>
    <n v="30"/>
    <x v="0"/>
    <s v="Shirt"/>
    <x v="0"/>
    <x v="6"/>
    <x v="36"/>
    <x v="1"/>
    <x v="18"/>
    <x v="2"/>
    <n v="4.3"/>
    <s v="Yes"/>
    <x v="3"/>
    <x v="0"/>
    <x v="0"/>
    <s v="Yes"/>
    <n v="42"/>
    <s v="Venmo"/>
    <x v="2"/>
  </r>
  <r>
    <n v="154"/>
    <n v="69"/>
    <x v="0"/>
    <s v="Hoodie"/>
    <x v="0"/>
    <x v="37"/>
    <x v="17"/>
    <x v="2"/>
    <x v="1"/>
    <x v="0"/>
    <n v="3.2"/>
    <s v="Yes"/>
    <x v="5"/>
    <x v="3"/>
    <x v="0"/>
    <s v="Yes"/>
    <n v="22"/>
    <s v="Debit Card"/>
    <x v="2"/>
  </r>
  <r>
    <n v="155"/>
    <n v="41"/>
    <x v="0"/>
    <s v="Dress"/>
    <x v="0"/>
    <x v="57"/>
    <x v="19"/>
    <x v="2"/>
    <x v="4"/>
    <x v="3"/>
    <n v="3.6"/>
    <s v="Yes"/>
    <x v="5"/>
    <x v="2"/>
    <x v="0"/>
    <s v="Yes"/>
    <n v="21"/>
    <s v="Venmo"/>
    <x v="3"/>
  </r>
  <r>
    <n v="156"/>
    <n v="63"/>
    <x v="0"/>
    <s v="Socks"/>
    <x v="0"/>
    <x v="64"/>
    <x v="1"/>
    <x v="1"/>
    <x v="8"/>
    <x v="1"/>
    <n v="4.3"/>
    <s v="Yes"/>
    <x v="2"/>
    <x v="1"/>
    <x v="0"/>
    <s v="Yes"/>
    <n v="21"/>
    <s v="Bank Transfer"/>
    <x v="3"/>
  </r>
  <r>
    <n v="157"/>
    <n v="35"/>
    <x v="0"/>
    <s v="Shorts"/>
    <x v="0"/>
    <x v="46"/>
    <x v="9"/>
    <x v="2"/>
    <x v="12"/>
    <x v="3"/>
    <n v="4"/>
    <s v="Yes"/>
    <x v="4"/>
    <x v="3"/>
    <x v="0"/>
    <s v="Yes"/>
    <n v="40"/>
    <s v="Debit Card"/>
    <x v="2"/>
  </r>
  <r>
    <n v="158"/>
    <n v="36"/>
    <x v="0"/>
    <s v="Hat"/>
    <x v="3"/>
    <x v="10"/>
    <x v="34"/>
    <x v="1"/>
    <x v="22"/>
    <x v="3"/>
    <n v="3"/>
    <s v="Yes"/>
    <x v="5"/>
    <x v="2"/>
    <x v="0"/>
    <s v="Yes"/>
    <n v="1"/>
    <s v="Bank Transfer"/>
    <x v="0"/>
  </r>
  <r>
    <n v="159"/>
    <n v="25"/>
    <x v="0"/>
    <s v="Shirt"/>
    <x v="0"/>
    <x v="2"/>
    <x v="39"/>
    <x v="3"/>
    <x v="11"/>
    <x v="3"/>
    <n v="4.0999999999999996"/>
    <s v="Yes"/>
    <x v="1"/>
    <x v="3"/>
    <x v="0"/>
    <s v="Yes"/>
    <n v="50"/>
    <s v="Bank Transfer"/>
    <x v="5"/>
  </r>
  <r>
    <n v="160"/>
    <n v="58"/>
    <x v="0"/>
    <s v="Gloves"/>
    <x v="3"/>
    <x v="65"/>
    <x v="13"/>
    <x v="2"/>
    <x v="4"/>
    <x v="3"/>
    <n v="3.8"/>
    <s v="Yes"/>
    <x v="5"/>
    <x v="5"/>
    <x v="0"/>
    <s v="Yes"/>
    <n v="39"/>
    <s v="Bank Transfer"/>
    <x v="6"/>
  </r>
  <r>
    <n v="161"/>
    <n v="27"/>
    <x v="0"/>
    <s v="Gloves"/>
    <x v="3"/>
    <x v="66"/>
    <x v="21"/>
    <x v="2"/>
    <x v="20"/>
    <x v="2"/>
    <n v="4.5999999999999996"/>
    <s v="Yes"/>
    <x v="1"/>
    <x v="1"/>
    <x v="0"/>
    <s v="Yes"/>
    <n v="34"/>
    <s v="Venmo"/>
    <x v="5"/>
  </r>
  <r>
    <n v="162"/>
    <n v="65"/>
    <x v="0"/>
    <s v="Backpack"/>
    <x v="3"/>
    <x v="4"/>
    <x v="25"/>
    <x v="2"/>
    <x v="8"/>
    <x v="3"/>
    <n v="3"/>
    <s v="Yes"/>
    <x v="4"/>
    <x v="0"/>
    <x v="0"/>
    <s v="Yes"/>
    <n v="29"/>
    <s v="Venmo"/>
    <x v="0"/>
  </r>
  <r>
    <n v="163"/>
    <n v="54"/>
    <x v="0"/>
    <s v="Sunglasses"/>
    <x v="3"/>
    <x v="67"/>
    <x v="18"/>
    <x v="2"/>
    <x v="2"/>
    <x v="2"/>
    <n v="3"/>
    <s v="Yes"/>
    <x v="0"/>
    <x v="5"/>
    <x v="0"/>
    <s v="Yes"/>
    <n v="31"/>
    <s v="PayPal"/>
    <x v="4"/>
  </r>
  <r>
    <n v="164"/>
    <n v="54"/>
    <x v="0"/>
    <s v="Skirt"/>
    <x v="0"/>
    <x v="25"/>
    <x v="41"/>
    <x v="2"/>
    <x v="7"/>
    <x v="2"/>
    <n v="3.4"/>
    <s v="Yes"/>
    <x v="3"/>
    <x v="3"/>
    <x v="0"/>
    <s v="Yes"/>
    <n v="8"/>
    <s v="Debit Card"/>
    <x v="1"/>
  </r>
  <r>
    <n v="165"/>
    <n v="59"/>
    <x v="0"/>
    <s v="Handbag"/>
    <x v="3"/>
    <x v="61"/>
    <x v="12"/>
    <x v="1"/>
    <x v="7"/>
    <x v="1"/>
    <n v="2.6"/>
    <s v="Yes"/>
    <x v="5"/>
    <x v="1"/>
    <x v="0"/>
    <s v="Yes"/>
    <n v="5"/>
    <s v="Credit Card"/>
    <x v="0"/>
  </r>
  <r>
    <n v="166"/>
    <n v="42"/>
    <x v="0"/>
    <s v="Handbag"/>
    <x v="3"/>
    <x v="30"/>
    <x v="0"/>
    <x v="1"/>
    <x v="22"/>
    <x v="0"/>
    <n v="2.8"/>
    <s v="Yes"/>
    <x v="0"/>
    <x v="5"/>
    <x v="0"/>
    <s v="Yes"/>
    <n v="7"/>
    <s v="Cash"/>
    <x v="5"/>
  </r>
  <r>
    <n v="167"/>
    <n v="46"/>
    <x v="0"/>
    <s v="Sneakers"/>
    <x v="1"/>
    <x v="9"/>
    <x v="12"/>
    <x v="3"/>
    <x v="21"/>
    <x v="3"/>
    <n v="4"/>
    <s v="Yes"/>
    <x v="2"/>
    <x v="5"/>
    <x v="0"/>
    <s v="Yes"/>
    <n v="30"/>
    <s v="Cash"/>
    <x v="5"/>
  </r>
  <r>
    <n v="168"/>
    <n v="33"/>
    <x v="0"/>
    <s v="Gloves"/>
    <x v="3"/>
    <x v="65"/>
    <x v="10"/>
    <x v="2"/>
    <x v="14"/>
    <x v="3"/>
    <n v="4"/>
    <s v="Yes"/>
    <x v="4"/>
    <x v="0"/>
    <x v="0"/>
    <s v="Yes"/>
    <n v="14"/>
    <s v="Credit Card"/>
    <x v="6"/>
  </r>
  <r>
    <n v="169"/>
    <n v="34"/>
    <x v="0"/>
    <s v="Shoes"/>
    <x v="1"/>
    <x v="68"/>
    <x v="7"/>
    <x v="2"/>
    <x v="23"/>
    <x v="2"/>
    <n v="3"/>
    <s v="Yes"/>
    <x v="1"/>
    <x v="0"/>
    <x v="0"/>
    <s v="Yes"/>
    <n v="5"/>
    <s v="Cash"/>
    <x v="0"/>
  </r>
  <r>
    <n v="170"/>
    <n v="27"/>
    <x v="0"/>
    <s v="Jacket"/>
    <x v="2"/>
    <x v="38"/>
    <x v="22"/>
    <x v="1"/>
    <x v="9"/>
    <x v="2"/>
    <n v="3.3"/>
    <s v="Yes"/>
    <x v="0"/>
    <x v="3"/>
    <x v="0"/>
    <s v="Yes"/>
    <n v="3"/>
    <s v="PayPal"/>
    <x v="6"/>
  </r>
  <r>
    <n v="171"/>
    <n v="52"/>
    <x v="0"/>
    <s v="Shirt"/>
    <x v="0"/>
    <x v="21"/>
    <x v="5"/>
    <x v="2"/>
    <x v="1"/>
    <x v="3"/>
    <n v="2.6"/>
    <s v="Yes"/>
    <x v="4"/>
    <x v="5"/>
    <x v="0"/>
    <s v="Yes"/>
    <n v="46"/>
    <s v="Venmo"/>
    <x v="4"/>
  </r>
  <r>
    <n v="172"/>
    <n v="29"/>
    <x v="0"/>
    <s v="Shorts"/>
    <x v="0"/>
    <x v="59"/>
    <x v="41"/>
    <x v="2"/>
    <x v="24"/>
    <x v="2"/>
    <n v="3.6"/>
    <s v="Yes"/>
    <x v="5"/>
    <x v="5"/>
    <x v="0"/>
    <s v="Yes"/>
    <n v="4"/>
    <s v="Credit Card"/>
    <x v="1"/>
  </r>
  <r>
    <n v="173"/>
    <n v="54"/>
    <x v="0"/>
    <s v="Jewelry"/>
    <x v="3"/>
    <x v="25"/>
    <x v="43"/>
    <x v="2"/>
    <x v="10"/>
    <x v="2"/>
    <n v="3.9"/>
    <s v="Yes"/>
    <x v="1"/>
    <x v="2"/>
    <x v="0"/>
    <s v="Yes"/>
    <n v="42"/>
    <s v="Credit Card"/>
    <x v="4"/>
  </r>
  <r>
    <n v="174"/>
    <n v="25"/>
    <x v="0"/>
    <s v="Hat"/>
    <x v="3"/>
    <x v="43"/>
    <x v="11"/>
    <x v="2"/>
    <x v="2"/>
    <x v="3"/>
    <n v="3.4"/>
    <s v="Yes"/>
    <x v="3"/>
    <x v="3"/>
    <x v="0"/>
    <s v="Yes"/>
    <n v="30"/>
    <s v="Cash"/>
    <x v="2"/>
  </r>
  <r>
    <n v="175"/>
    <n v="41"/>
    <x v="0"/>
    <s v="Shoes"/>
    <x v="1"/>
    <x v="59"/>
    <x v="34"/>
    <x v="0"/>
    <x v="18"/>
    <x v="0"/>
    <n v="3.5"/>
    <s v="Yes"/>
    <x v="4"/>
    <x v="0"/>
    <x v="0"/>
    <s v="Yes"/>
    <n v="37"/>
    <s v="Venmo"/>
    <x v="2"/>
  </r>
  <r>
    <n v="176"/>
    <n v="53"/>
    <x v="0"/>
    <s v="Coat"/>
    <x v="2"/>
    <x v="62"/>
    <x v="19"/>
    <x v="0"/>
    <x v="10"/>
    <x v="3"/>
    <n v="2.8"/>
    <s v="Yes"/>
    <x v="5"/>
    <x v="2"/>
    <x v="0"/>
    <s v="Yes"/>
    <n v="2"/>
    <s v="Bank Transfer"/>
    <x v="2"/>
  </r>
  <r>
    <n v="177"/>
    <n v="53"/>
    <x v="0"/>
    <s v="Backpack"/>
    <x v="3"/>
    <x v="13"/>
    <x v="13"/>
    <x v="0"/>
    <x v="13"/>
    <x v="1"/>
    <n v="2.7"/>
    <s v="Yes"/>
    <x v="1"/>
    <x v="2"/>
    <x v="0"/>
    <s v="Yes"/>
    <n v="30"/>
    <s v="Credit Card"/>
    <x v="3"/>
  </r>
  <r>
    <n v="178"/>
    <n v="21"/>
    <x v="0"/>
    <s v="Hoodie"/>
    <x v="0"/>
    <x v="69"/>
    <x v="23"/>
    <x v="0"/>
    <x v="23"/>
    <x v="3"/>
    <n v="3.7"/>
    <s v="Yes"/>
    <x v="5"/>
    <x v="2"/>
    <x v="0"/>
    <s v="Yes"/>
    <n v="47"/>
    <s v="Bank Transfer"/>
    <x v="5"/>
  </r>
  <r>
    <n v="179"/>
    <n v="61"/>
    <x v="0"/>
    <s v="Skirt"/>
    <x v="0"/>
    <x v="35"/>
    <x v="37"/>
    <x v="0"/>
    <x v="12"/>
    <x v="3"/>
    <n v="4.3"/>
    <s v="Yes"/>
    <x v="5"/>
    <x v="4"/>
    <x v="0"/>
    <s v="Yes"/>
    <n v="21"/>
    <s v="PayPal"/>
    <x v="3"/>
  </r>
  <r>
    <n v="180"/>
    <n v="64"/>
    <x v="0"/>
    <s v="Boots"/>
    <x v="1"/>
    <x v="9"/>
    <x v="26"/>
    <x v="2"/>
    <x v="10"/>
    <x v="3"/>
    <n v="4.9000000000000004"/>
    <s v="Yes"/>
    <x v="5"/>
    <x v="5"/>
    <x v="0"/>
    <s v="Yes"/>
    <n v="9"/>
    <s v="Bank Transfer"/>
    <x v="0"/>
  </r>
  <r>
    <n v="181"/>
    <n v="51"/>
    <x v="0"/>
    <s v="Sandals"/>
    <x v="1"/>
    <x v="13"/>
    <x v="45"/>
    <x v="0"/>
    <x v="14"/>
    <x v="3"/>
    <n v="3.3"/>
    <s v="Yes"/>
    <x v="2"/>
    <x v="5"/>
    <x v="0"/>
    <s v="Yes"/>
    <n v="12"/>
    <s v="Debit Card"/>
    <x v="0"/>
  </r>
  <r>
    <n v="182"/>
    <n v="32"/>
    <x v="0"/>
    <s v="Pants"/>
    <x v="0"/>
    <x v="70"/>
    <x v="2"/>
    <x v="2"/>
    <x v="19"/>
    <x v="2"/>
    <n v="4.7"/>
    <s v="Yes"/>
    <x v="4"/>
    <x v="2"/>
    <x v="0"/>
    <s v="Yes"/>
    <n v="4"/>
    <s v="Bank Transfer"/>
    <x v="1"/>
  </r>
  <r>
    <n v="183"/>
    <n v="38"/>
    <x v="0"/>
    <s v="Gloves"/>
    <x v="3"/>
    <x v="48"/>
    <x v="15"/>
    <x v="3"/>
    <x v="7"/>
    <x v="2"/>
    <n v="2.8"/>
    <s v="Yes"/>
    <x v="4"/>
    <x v="5"/>
    <x v="0"/>
    <s v="Yes"/>
    <n v="10"/>
    <s v="Debit Card"/>
    <x v="2"/>
  </r>
  <r>
    <n v="184"/>
    <n v="58"/>
    <x v="0"/>
    <s v="Skirt"/>
    <x v="0"/>
    <x v="45"/>
    <x v="31"/>
    <x v="3"/>
    <x v="19"/>
    <x v="1"/>
    <n v="3.6"/>
    <s v="Yes"/>
    <x v="1"/>
    <x v="4"/>
    <x v="0"/>
    <s v="Yes"/>
    <n v="26"/>
    <s v="Credit Card"/>
    <x v="1"/>
  </r>
  <r>
    <n v="185"/>
    <n v="32"/>
    <x v="0"/>
    <s v="Sneakers"/>
    <x v="1"/>
    <x v="27"/>
    <x v="11"/>
    <x v="0"/>
    <x v="17"/>
    <x v="1"/>
    <n v="3"/>
    <s v="Yes"/>
    <x v="2"/>
    <x v="0"/>
    <x v="0"/>
    <s v="Yes"/>
    <n v="40"/>
    <s v="Cash"/>
    <x v="0"/>
  </r>
  <r>
    <n v="186"/>
    <n v="46"/>
    <x v="0"/>
    <s v="T-shirt"/>
    <x v="0"/>
    <x v="50"/>
    <x v="48"/>
    <x v="3"/>
    <x v="5"/>
    <x v="2"/>
    <n v="4.5"/>
    <s v="Yes"/>
    <x v="1"/>
    <x v="5"/>
    <x v="0"/>
    <s v="Yes"/>
    <n v="34"/>
    <s v="Bank Transfer"/>
    <x v="0"/>
  </r>
  <r>
    <n v="187"/>
    <n v="39"/>
    <x v="0"/>
    <s v="Backpack"/>
    <x v="3"/>
    <x v="22"/>
    <x v="46"/>
    <x v="1"/>
    <x v="12"/>
    <x v="2"/>
    <n v="2.9"/>
    <s v="Yes"/>
    <x v="5"/>
    <x v="3"/>
    <x v="0"/>
    <s v="Yes"/>
    <n v="31"/>
    <s v="Debit Card"/>
    <x v="2"/>
  </r>
  <r>
    <n v="188"/>
    <n v="19"/>
    <x v="0"/>
    <s v="Shoes"/>
    <x v="1"/>
    <x v="23"/>
    <x v="42"/>
    <x v="1"/>
    <x v="7"/>
    <x v="1"/>
    <n v="3.3"/>
    <s v="Yes"/>
    <x v="0"/>
    <x v="5"/>
    <x v="0"/>
    <s v="Yes"/>
    <n v="1"/>
    <s v="Bank Transfer"/>
    <x v="4"/>
  </r>
  <r>
    <n v="189"/>
    <n v="50"/>
    <x v="0"/>
    <s v="Hoodie"/>
    <x v="0"/>
    <x v="0"/>
    <x v="10"/>
    <x v="2"/>
    <x v="6"/>
    <x v="1"/>
    <n v="3.1"/>
    <s v="Yes"/>
    <x v="0"/>
    <x v="0"/>
    <x v="0"/>
    <s v="Yes"/>
    <n v="5"/>
    <s v="Bank Transfer"/>
    <x v="4"/>
  </r>
  <r>
    <n v="190"/>
    <n v="36"/>
    <x v="0"/>
    <s v="Blouse"/>
    <x v="0"/>
    <x v="71"/>
    <x v="8"/>
    <x v="2"/>
    <x v="1"/>
    <x v="3"/>
    <n v="4.4000000000000004"/>
    <s v="Yes"/>
    <x v="4"/>
    <x v="2"/>
    <x v="0"/>
    <s v="Yes"/>
    <n v="4"/>
    <s v="Credit Card"/>
    <x v="1"/>
  </r>
  <r>
    <n v="191"/>
    <n v="65"/>
    <x v="0"/>
    <s v="Coat"/>
    <x v="2"/>
    <x v="44"/>
    <x v="27"/>
    <x v="3"/>
    <x v="19"/>
    <x v="3"/>
    <n v="3"/>
    <s v="Yes"/>
    <x v="4"/>
    <x v="1"/>
    <x v="0"/>
    <s v="Yes"/>
    <n v="48"/>
    <s v="Venmo"/>
    <x v="3"/>
  </r>
  <r>
    <n v="192"/>
    <n v="64"/>
    <x v="0"/>
    <s v="Hat"/>
    <x v="3"/>
    <x v="31"/>
    <x v="40"/>
    <x v="2"/>
    <x v="0"/>
    <x v="3"/>
    <n v="3.9"/>
    <s v="Yes"/>
    <x v="0"/>
    <x v="1"/>
    <x v="0"/>
    <s v="Yes"/>
    <n v="29"/>
    <s v="Cash"/>
    <x v="6"/>
  </r>
  <r>
    <n v="193"/>
    <n v="46"/>
    <x v="0"/>
    <s v="Shoes"/>
    <x v="1"/>
    <x v="45"/>
    <x v="43"/>
    <x v="0"/>
    <x v="2"/>
    <x v="2"/>
    <n v="2.9"/>
    <s v="Yes"/>
    <x v="4"/>
    <x v="0"/>
    <x v="0"/>
    <s v="Yes"/>
    <n v="12"/>
    <s v="PayPal"/>
    <x v="4"/>
  </r>
  <r>
    <n v="194"/>
    <n v="36"/>
    <x v="0"/>
    <s v="Belt"/>
    <x v="3"/>
    <x v="33"/>
    <x v="25"/>
    <x v="1"/>
    <x v="5"/>
    <x v="3"/>
    <n v="3"/>
    <s v="Yes"/>
    <x v="3"/>
    <x v="3"/>
    <x v="0"/>
    <s v="Yes"/>
    <n v="29"/>
    <s v="Venmo"/>
    <x v="2"/>
  </r>
  <r>
    <n v="195"/>
    <n v="51"/>
    <x v="0"/>
    <s v="Backpack"/>
    <x v="3"/>
    <x v="23"/>
    <x v="9"/>
    <x v="2"/>
    <x v="8"/>
    <x v="1"/>
    <n v="3.1"/>
    <s v="Yes"/>
    <x v="4"/>
    <x v="0"/>
    <x v="0"/>
    <s v="Yes"/>
    <n v="15"/>
    <s v="Debit Card"/>
    <x v="3"/>
  </r>
  <r>
    <n v="196"/>
    <n v="51"/>
    <x v="0"/>
    <s v="Jacket"/>
    <x v="2"/>
    <x v="21"/>
    <x v="14"/>
    <x v="2"/>
    <x v="23"/>
    <x v="3"/>
    <n v="4.3"/>
    <s v="Yes"/>
    <x v="0"/>
    <x v="1"/>
    <x v="0"/>
    <s v="Yes"/>
    <n v="34"/>
    <s v="Credit Card"/>
    <x v="5"/>
  </r>
  <r>
    <n v="197"/>
    <n v="38"/>
    <x v="0"/>
    <s v="Boots"/>
    <x v="1"/>
    <x v="19"/>
    <x v="47"/>
    <x v="2"/>
    <x v="12"/>
    <x v="2"/>
    <n v="3.9"/>
    <s v="Yes"/>
    <x v="2"/>
    <x v="2"/>
    <x v="0"/>
    <s v="Yes"/>
    <n v="41"/>
    <s v="Credit Card"/>
    <x v="0"/>
  </r>
  <r>
    <n v="198"/>
    <n v="59"/>
    <x v="0"/>
    <s v="Scarf"/>
    <x v="3"/>
    <x v="72"/>
    <x v="36"/>
    <x v="2"/>
    <x v="13"/>
    <x v="3"/>
    <n v="3.2"/>
    <s v="Yes"/>
    <x v="5"/>
    <x v="4"/>
    <x v="0"/>
    <s v="Yes"/>
    <n v="41"/>
    <s v="Credit Card"/>
    <x v="5"/>
  </r>
  <r>
    <n v="199"/>
    <n v="57"/>
    <x v="0"/>
    <s v="Jewelry"/>
    <x v="3"/>
    <x v="29"/>
    <x v="40"/>
    <x v="2"/>
    <x v="2"/>
    <x v="0"/>
    <n v="4.8"/>
    <s v="Yes"/>
    <x v="2"/>
    <x v="3"/>
    <x v="0"/>
    <s v="Yes"/>
    <n v="39"/>
    <s v="Credit Card"/>
    <x v="0"/>
  </r>
  <r>
    <n v="200"/>
    <n v="54"/>
    <x v="0"/>
    <s v="Hat"/>
    <x v="3"/>
    <x v="2"/>
    <x v="37"/>
    <x v="3"/>
    <x v="14"/>
    <x v="2"/>
    <n v="3.8"/>
    <s v="Yes"/>
    <x v="5"/>
    <x v="0"/>
    <x v="0"/>
    <s v="Yes"/>
    <n v="32"/>
    <s v="Cash"/>
    <x v="1"/>
  </r>
  <r>
    <n v="201"/>
    <n v="25"/>
    <x v="0"/>
    <s v="Dress"/>
    <x v="0"/>
    <x v="70"/>
    <x v="38"/>
    <x v="1"/>
    <x v="11"/>
    <x v="2"/>
    <n v="3.3"/>
    <s v="Yes"/>
    <x v="3"/>
    <x v="2"/>
    <x v="0"/>
    <s v="Yes"/>
    <n v="29"/>
    <s v="Venmo"/>
    <x v="5"/>
  </r>
  <r>
    <n v="202"/>
    <n v="69"/>
    <x v="0"/>
    <s v="Blouse"/>
    <x v="0"/>
    <x v="20"/>
    <x v="9"/>
    <x v="1"/>
    <x v="19"/>
    <x v="3"/>
    <n v="4.3"/>
    <s v="Yes"/>
    <x v="1"/>
    <x v="1"/>
    <x v="0"/>
    <s v="Yes"/>
    <n v="15"/>
    <s v="Bank Transfer"/>
    <x v="2"/>
  </r>
  <r>
    <n v="203"/>
    <n v="57"/>
    <x v="0"/>
    <s v="Hat"/>
    <x v="3"/>
    <x v="15"/>
    <x v="43"/>
    <x v="0"/>
    <x v="23"/>
    <x v="1"/>
    <n v="2.7"/>
    <s v="Yes"/>
    <x v="1"/>
    <x v="0"/>
    <x v="0"/>
    <s v="Yes"/>
    <n v="33"/>
    <s v="Venmo"/>
    <x v="2"/>
  </r>
  <r>
    <n v="204"/>
    <n v="70"/>
    <x v="0"/>
    <s v="Scarf"/>
    <x v="3"/>
    <x v="15"/>
    <x v="27"/>
    <x v="1"/>
    <x v="22"/>
    <x v="3"/>
    <n v="3.2"/>
    <s v="Yes"/>
    <x v="3"/>
    <x v="2"/>
    <x v="0"/>
    <s v="Yes"/>
    <n v="18"/>
    <s v="Bank Transfer"/>
    <x v="1"/>
  </r>
  <r>
    <n v="205"/>
    <n v="24"/>
    <x v="0"/>
    <s v="Sneakers"/>
    <x v="1"/>
    <x v="33"/>
    <x v="28"/>
    <x v="2"/>
    <x v="22"/>
    <x v="3"/>
    <n v="4"/>
    <s v="Yes"/>
    <x v="3"/>
    <x v="5"/>
    <x v="0"/>
    <s v="Yes"/>
    <n v="35"/>
    <s v="Cash"/>
    <x v="4"/>
  </r>
  <r>
    <n v="206"/>
    <n v="67"/>
    <x v="0"/>
    <s v="Shirt"/>
    <x v="0"/>
    <x v="1"/>
    <x v="11"/>
    <x v="2"/>
    <x v="5"/>
    <x v="0"/>
    <n v="3"/>
    <s v="Yes"/>
    <x v="1"/>
    <x v="3"/>
    <x v="0"/>
    <s v="Yes"/>
    <n v="25"/>
    <s v="PayPal"/>
    <x v="1"/>
  </r>
  <r>
    <n v="207"/>
    <n v="24"/>
    <x v="0"/>
    <s v="T-shirt"/>
    <x v="0"/>
    <x v="37"/>
    <x v="48"/>
    <x v="0"/>
    <x v="5"/>
    <x v="2"/>
    <n v="4.2"/>
    <s v="Yes"/>
    <x v="4"/>
    <x v="1"/>
    <x v="0"/>
    <s v="Yes"/>
    <n v="6"/>
    <s v="Venmo"/>
    <x v="0"/>
  </r>
  <r>
    <n v="208"/>
    <n v="62"/>
    <x v="0"/>
    <s v="Gloves"/>
    <x v="3"/>
    <x v="26"/>
    <x v="3"/>
    <x v="2"/>
    <x v="5"/>
    <x v="2"/>
    <n v="2.9"/>
    <s v="Yes"/>
    <x v="4"/>
    <x v="0"/>
    <x v="0"/>
    <s v="Yes"/>
    <n v="17"/>
    <s v="Bank Transfer"/>
    <x v="4"/>
  </r>
  <r>
    <n v="209"/>
    <n v="57"/>
    <x v="0"/>
    <s v="Skirt"/>
    <x v="0"/>
    <x v="15"/>
    <x v="48"/>
    <x v="2"/>
    <x v="9"/>
    <x v="1"/>
    <n v="4.0999999999999996"/>
    <s v="Yes"/>
    <x v="2"/>
    <x v="5"/>
    <x v="0"/>
    <s v="Yes"/>
    <n v="17"/>
    <s v="Credit Card"/>
    <x v="5"/>
  </r>
  <r>
    <n v="210"/>
    <n v="55"/>
    <x v="0"/>
    <s v="Sandals"/>
    <x v="1"/>
    <x v="8"/>
    <x v="46"/>
    <x v="1"/>
    <x v="8"/>
    <x v="0"/>
    <n v="3.2"/>
    <s v="Yes"/>
    <x v="1"/>
    <x v="5"/>
    <x v="0"/>
    <s v="Yes"/>
    <n v="44"/>
    <s v="Cash"/>
    <x v="6"/>
  </r>
  <r>
    <n v="211"/>
    <n v="45"/>
    <x v="0"/>
    <s v="Jacket"/>
    <x v="2"/>
    <x v="20"/>
    <x v="34"/>
    <x v="0"/>
    <x v="11"/>
    <x v="3"/>
    <n v="3"/>
    <s v="Yes"/>
    <x v="4"/>
    <x v="4"/>
    <x v="0"/>
    <s v="Yes"/>
    <n v="6"/>
    <s v="PayPal"/>
    <x v="0"/>
  </r>
  <r>
    <n v="212"/>
    <n v="69"/>
    <x v="0"/>
    <s v="Skirt"/>
    <x v="0"/>
    <x v="56"/>
    <x v="45"/>
    <x v="0"/>
    <x v="1"/>
    <x v="3"/>
    <n v="4.2"/>
    <s v="Yes"/>
    <x v="4"/>
    <x v="4"/>
    <x v="0"/>
    <s v="Yes"/>
    <n v="45"/>
    <s v="Debit Card"/>
    <x v="0"/>
  </r>
  <r>
    <n v="213"/>
    <n v="67"/>
    <x v="0"/>
    <s v="Handbag"/>
    <x v="3"/>
    <x v="63"/>
    <x v="41"/>
    <x v="0"/>
    <x v="24"/>
    <x v="3"/>
    <n v="4.2"/>
    <s v="Yes"/>
    <x v="4"/>
    <x v="0"/>
    <x v="0"/>
    <s v="Yes"/>
    <n v="7"/>
    <s v="Debit Card"/>
    <x v="2"/>
  </r>
  <r>
    <n v="214"/>
    <n v="30"/>
    <x v="0"/>
    <s v="Handbag"/>
    <x v="3"/>
    <x v="73"/>
    <x v="22"/>
    <x v="0"/>
    <x v="15"/>
    <x v="3"/>
    <n v="4.4000000000000004"/>
    <s v="Yes"/>
    <x v="2"/>
    <x v="5"/>
    <x v="0"/>
    <s v="Yes"/>
    <n v="11"/>
    <s v="Debit Card"/>
    <x v="6"/>
  </r>
  <r>
    <n v="215"/>
    <n v="24"/>
    <x v="0"/>
    <s v="Jacket"/>
    <x v="2"/>
    <x v="74"/>
    <x v="11"/>
    <x v="0"/>
    <x v="24"/>
    <x v="2"/>
    <n v="4.2"/>
    <s v="Yes"/>
    <x v="2"/>
    <x v="2"/>
    <x v="0"/>
    <s v="Yes"/>
    <n v="41"/>
    <s v="Cash"/>
    <x v="6"/>
  </r>
  <r>
    <n v="216"/>
    <n v="62"/>
    <x v="0"/>
    <s v="Scarf"/>
    <x v="3"/>
    <x v="1"/>
    <x v="32"/>
    <x v="1"/>
    <x v="20"/>
    <x v="1"/>
    <n v="2.8"/>
    <s v="Yes"/>
    <x v="1"/>
    <x v="4"/>
    <x v="0"/>
    <s v="Yes"/>
    <n v="24"/>
    <s v="PayPal"/>
    <x v="4"/>
  </r>
  <r>
    <n v="217"/>
    <n v="43"/>
    <x v="0"/>
    <s v="Shorts"/>
    <x v="0"/>
    <x v="70"/>
    <x v="2"/>
    <x v="0"/>
    <x v="22"/>
    <x v="1"/>
    <n v="3.7"/>
    <s v="Yes"/>
    <x v="2"/>
    <x v="1"/>
    <x v="0"/>
    <s v="Yes"/>
    <n v="21"/>
    <s v="Venmo"/>
    <x v="1"/>
  </r>
  <r>
    <n v="218"/>
    <n v="35"/>
    <x v="0"/>
    <s v="Sunglasses"/>
    <x v="3"/>
    <x v="16"/>
    <x v="19"/>
    <x v="2"/>
    <x v="7"/>
    <x v="0"/>
    <n v="3.5"/>
    <s v="Yes"/>
    <x v="4"/>
    <x v="2"/>
    <x v="0"/>
    <s v="Yes"/>
    <n v="24"/>
    <s v="Bank Transfer"/>
    <x v="2"/>
  </r>
  <r>
    <n v="219"/>
    <n v="28"/>
    <x v="0"/>
    <s v="T-shirt"/>
    <x v="0"/>
    <x v="29"/>
    <x v="18"/>
    <x v="1"/>
    <x v="23"/>
    <x v="1"/>
    <n v="2.9"/>
    <s v="Yes"/>
    <x v="0"/>
    <x v="5"/>
    <x v="0"/>
    <s v="Yes"/>
    <n v="8"/>
    <s v="Credit Card"/>
    <x v="3"/>
  </r>
  <r>
    <n v="220"/>
    <n v="32"/>
    <x v="0"/>
    <s v="Belt"/>
    <x v="3"/>
    <x v="19"/>
    <x v="22"/>
    <x v="2"/>
    <x v="17"/>
    <x v="1"/>
    <n v="3"/>
    <s v="Yes"/>
    <x v="4"/>
    <x v="1"/>
    <x v="0"/>
    <s v="Yes"/>
    <n v="12"/>
    <s v="Cash"/>
    <x v="0"/>
  </r>
  <r>
    <n v="221"/>
    <n v="39"/>
    <x v="0"/>
    <s v="Sneakers"/>
    <x v="1"/>
    <x v="75"/>
    <x v="28"/>
    <x v="1"/>
    <x v="21"/>
    <x v="1"/>
    <n v="3.7"/>
    <s v="Yes"/>
    <x v="5"/>
    <x v="0"/>
    <x v="0"/>
    <s v="Yes"/>
    <n v="48"/>
    <s v="Debit Card"/>
    <x v="0"/>
  </r>
  <r>
    <n v="222"/>
    <n v="28"/>
    <x v="0"/>
    <s v="Hat"/>
    <x v="3"/>
    <x v="10"/>
    <x v="17"/>
    <x v="3"/>
    <x v="23"/>
    <x v="2"/>
    <n v="4.4000000000000004"/>
    <s v="Yes"/>
    <x v="5"/>
    <x v="5"/>
    <x v="0"/>
    <s v="Yes"/>
    <n v="6"/>
    <s v="Bank Transfer"/>
    <x v="3"/>
  </r>
  <r>
    <n v="223"/>
    <n v="47"/>
    <x v="0"/>
    <s v="Gloves"/>
    <x v="3"/>
    <x v="23"/>
    <x v="14"/>
    <x v="3"/>
    <x v="0"/>
    <x v="1"/>
    <n v="4.5"/>
    <s v="Yes"/>
    <x v="4"/>
    <x v="4"/>
    <x v="0"/>
    <s v="Yes"/>
    <n v="14"/>
    <s v="PayPal"/>
    <x v="0"/>
  </r>
  <r>
    <n v="224"/>
    <n v="20"/>
    <x v="0"/>
    <s v="Pants"/>
    <x v="0"/>
    <x v="52"/>
    <x v="5"/>
    <x v="2"/>
    <x v="2"/>
    <x v="1"/>
    <n v="4.8"/>
    <s v="Yes"/>
    <x v="4"/>
    <x v="1"/>
    <x v="0"/>
    <s v="Yes"/>
    <n v="34"/>
    <s v="PayPal"/>
    <x v="2"/>
  </r>
  <r>
    <n v="225"/>
    <n v="63"/>
    <x v="0"/>
    <s v="Socks"/>
    <x v="0"/>
    <x v="42"/>
    <x v="45"/>
    <x v="1"/>
    <x v="19"/>
    <x v="2"/>
    <n v="2.9"/>
    <s v="Yes"/>
    <x v="3"/>
    <x v="1"/>
    <x v="0"/>
    <s v="Yes"/>
    <n v="12"/>
    <s v="Cash"/>
    <x v="6"/>
  </r>
  <r>
    <n v="226"/>
    <n v="25"/>
    <x v="0"/>
    <s v="Jacket"/>
    <x v="2"/>
    <x v="20"/>
    <x v="10"/>
    <x v="2"/>
    <x v="8"/>
    <x v="1"/>
    <n v="3.2"/>
    <s v="Yes"/>
    <x v="5"/>
    <x v="2"/>
    <x v="0"/>
    <s v="Yes"/>
    <n v="11"/>
    <s v="Bank Transfer"/>
    <x v="2"/>
  </r>
  <r>
    <n v="227"/>
    <n v="29"/>
    <x v="0"/>
    <s v="Shoes"/>
    <x v="1"/>
    <x v="67"/>
    <x v="21"/>
    <x v="0"/>
    <x v="10"/>
    <x v="1"/>
    <n v="3.3"/>
    <s v="Yes"/>
    <x v="2"/>
    <x v="1"/>
    <x v="0"/>
    <s v="Yes"/>
    <n v="5"/>
    <s v="PayPal"/>
    <x v="5"/>
  </r>
  <r>
    <n v="228"/>
    <n v="50"/>
    <x v="0"/>
    <s v="Jeans"/>
    <x v="0"/>
    <x v="3"/>
    <x v="3"/>
    <x v="2"/>
    <x v="2"/>
    <x v="0"/>
    <n v="4.2"/>
    <s v="Yes"/>
    <x v="4"/>
    <x v="3"/>
    <x v="0"/>
    <s v="Yes"/>
    <n v="25"/>
    <s v="Venmo"/>
    <x v="0"/>
  </r>
  <r>
    <n v="229"/>
    <n v="18"/>
    <x v="0"/>
    <s v="Socks"/>
    <x v="0"/>
    <x v="24"/>
    <x v="13"/>
    <x v="2"/>
    <x v="3"/>
    <x v="1"/>
    <n v="2.9"/>
    <s v="Yes"/>
    <x v="0"/>
    <x v="5"/>
    <x v="0"/>
    <s v="Yes"/>
    <n v="11"/>
    <s v="Credit Card"/>
    <x v="2"/>
  </r>
  <r>
    <n v="230"/>
    <n v="70"/>
    <x v="0"/>
    <s v="Sandals"/>
    <x v="1"/>
    <x v="39"/>
    <x v="31"/>
    <x v="1"/>
    <x v="5"/>
    <x v="1"/>
    <n v="4.5999999999999996"/>
    <s v="Yes"/>
    <x v="2"/>
    <x v="2"/>
    <x v="0"/>
    <s v="Yes"/>
    <n v="27"/>
    <s v="PayPal"/>
    <x v="6"/>
  </r>
  <r>
    <n v="231"/>
    <n v="66"/>
    <x v="0"/>
    <s v="Scarf"/>
    <x v="3"/>
    <x v="19"/>
    <x v="40"/>
    <x v="0"/>
    <x v="8"/>
    <x v="3"/>
    <n v="4.0999999999999996"/>
    <s v="Yes"/>
    <x v="4"/>
    <x v="3"/>
    <x v="0"/>
    <s v="Yes"/>
    <n v="43"/>
    <s v="Credit Card"/>
    <x v="2"/>
  </r>
  <r>
    <n v="232"/>
    <n v="28"/>
    <x v="0"/>
    <s v="Blouse"/>
    <x v="0"/>
    <x v="46"/>
    <x v="30"/>
    <x v="2"/>
    <x v="24"/>
    <x v="1"/>
    <n v="3.1"/>
    <s v="Yes"/>
    <x v="1"/>
    <x v="4"/>
    <x v="0"/>
    <s v="Yes"/>
    <n v="18"/>
    <s v="Debit Card"/>
    <x v="6"/>
  </r>
  <r>
    <n v="233"/>
    <n v="54"/>
    <x v="0"/>
    <s v="Jewelry"/>
    <x v="3"/>
    <x v="65"/>
    <x v="11"/>
    <x v="0"/>
    <x v="7"/>
    <x v="0"/>
    <n v="4.2"/>
    <s v="Yes"/>
    <x v="1"/>
    <x v="0"/>
    <x v="0"/>
    <s v="Yes"/>
    <n v="32"/>
    <s v="Bank Transfer"/>
    <x v="4"/>
  </r>
  <r>
    <n v="234"/>
    <n v="19"/>
    <x v="0"/>
    <s v="Sweater"/>
    <x v="0"/>
    <x v="42"/>
    <x v="28"/>
    <x v="3"/>
    <x v="22"/>
    <x v="3"/>
    <n v="4.5"/>
    <s v="Yes"/>
    <x v="3"/>
    <x v="2"/>
    <x v="0"/>
    <s v="Yes"/>
    <n v="27"/>
    <s v="Bank Transfer"/>
    <x v="6"/>
  </r>
  <r>
    <n v="235"/>
    <n v="20"/>
    <x v="0"/>
    <s v="Gloves"/>
    <x v="3"/>
    <x v="32"/>
    <x v="45"/>
    <x v="1"/>
    <x v="5"/>
    <x v="2"/>
    <n v="3.7"/>
    <s v="Yes"/>
    <x v="3"/>
    <x v="2"/>
    <x v="0"/>
    <s v="Yes"/>
    <n v="24"/>
    <s v="Credit Card"/>
    <x v="1"/>
  </r>
  <r>
    <n v="236"/>
    <n v="43"/>
    <x v="0"/>
    <s v="Sunglasses"/>
    <x v="3"/>
    <x v="58"/>
    <x v="32"/>
    <x v="2"/>
    <x v="17"/>
    <x v="0"/>
    <n v="3.7"/>
    <s v="Yes"/>
    <x v="2"/>
    <x v="1"/>
    <x v="0"/>
    <s v="Yes"/>
    <n v="31"/>
    <s v="Debit Card"/>
    <x v="3"/>
  </r>
  <r>
    <n v="237"/>
    <n v="38"/>
    <x v="0"/>
    <s v="Coat"/>
    <x v="2"/>
    <x v="10"/>
    <x v="25"/>
    <x v="0"/>
    <x v="14"/>
    <x v="0"/>
    <n v="3.4"/>
    <s v="Yes"/>
    <x v="5"/>
    <x v="2"/>
    <x v="0"/>
    <s v="Yes"/>
    <n v="39"/>
    <s v="PayPal"/>
    <x v="0"/>
  </r>
  <r>
    <n v="238"/>
    <n v="50"/>
    <x v="0"/>
    <s v="Dress"/>
    <x v="0"/>
    <x v="3"/>
    <x v="44"/>
    <x v="2"/>
    <x v="19"/>
    <x v="2"/>
    <n v="3"/>
    <s v="Yes"/>
    <x v="4"/>
    <x v="5"/>
    <x v="0"/>
    <s v="Yes"/>
    <n v="36"/>
    <s v="Debit Card"/>
    <x v="0"/>
  </r>
  <r>
    <n v="239"/>
    <n v="64"/>
    <x v="0"/>
    <s v="Skirt"/>
    <x v="0"/>
    <x v="7"/>
    <x v="31"/>
    <x v="2"/>
    <x v="15"/>
    <x v="3"/>
    <n v="4.2"/>
    <s v="Yes"/>
    <x v="5"/>
    <x v="1"/>
    <x v="0"/>
    <s v="Yes"/>
    <n v="5"/>
    <s v="Cash"/>
    <x v="2"/>
  </r>
  <r>
    <n v="240"/>
    <n v="49"/>
    <x v="0"/>
    <s v="Pants"/>
    <x v="0"/>
    <x v="12"/>
    <x v="34"/>
    <x v="0"/>
    <x v="22"/>
    <x v="2"/>
    <n v="2.9"/>
    <s v="Yes"/>
    <x v="3"/>
    <x v="0"/>
    <x v="0"/>
    <s v="Yes"/>
    <n v="47"/>
    <s v="Credit Card"/>
    <x v="4"/>
  </r>
  <r>
    <n v="241"/>
    <n v="47"/>
    <x v="0"/>
    <s v="Sweater"/>
    <x v="0"/>
    <x v="29"/>
    <x v="6"/>
    <x v="3"/>
    <x v="2"/>
    <x v="0"/>
    <n v="3.5"/>
    <s v="Yes"/>
    <x v="0"/>
    <x v="1"/>
    <x v="0"/>
    <s v="Yes"/>
    <n v="29"/>
    <s v="Bank Transfer"/>
    <x v="0"/>
  </r>
  <r>
    <n v="242"/>
    <n v="36"/>
    <x v="0"/>
    <s v="Hoodie"/>
    <x v="0"/>
    <x v="19"/>
    <x v="12"/>
    <x v="2"/>
    <x v="15"/>
    <x v="0"/>
    <n v="4.0999999999999996"/>
    <s v="Yes"/>
    <x v="3"/>
    <x v="1"/>
    <x v="0"/>
    <s v="Yes"/>
    <n v="43"/>
    <s v="Venmo"/>
    <x v="4"/>
  </r>
  <r>
    <n v="243"/>
    <n v="55"/>
    <x v="0"/>
    <s v="Coat"/>
    <x v="2"/>
    <x v="6"/>
    <x v="14"/>
    <x v="0"/>
    <x v="0"/>
    <x v="2"/>
    <n v="4.3"/>
    <s v="Yes"/>
    <x v="0"/>
    <x v="5"/>
    <x v="0"/>
    <s v="Yes"/>
    <n v="40"/>
    <s v="Debit Card"/>
    <x v="6"/>
  </r>
  <r>
    <n v="244"/>
    <n v="25"/>
    <x v="0"/>
    <s v="Jewelry"/>
    <x v="3"/>
    <x v="33"/>
    <x v="0"/>
    <x v="2"/>
    <x v="8"/>
    <x v="0"/>
    <n v="2.8"/>
    <s v="Yes"/>
    <x v="0"/>
    <x v="4"/>
    <x v="0"/>
    <s v="Yes"/>
    <n v="4"/>
    <s v="Debit Card"/>
    <x v="5"/>
  </r>
  <r>
    <n v="245"/>
    <n v="53"/>
    <x v="0"/>
    <s v="Belt"/>
    <x v="3"/>
    <x v="69"/>
    <x v="4"/>
    <x v="1"/>
    <x v="21"/>
    <x v="1"/>
    <n v="4.9000000000000004"/>
    <s v="Yes"/>
    <x v="5"/>
    <x v="4"/>
    <x v="0"/>
    <s v="Yes"/>
    <n v="39"/>
    <s v="PayPal"/>
    <x v="1"/>
  </r>
  <r>
    <n v="246"/>
    <n v="49"/>
    <x v="0"/>
    <s v="Sandals"/>
    <x v="1"/>
    <x v="0"/>
    <x v="3"/>
    <x v="0"/>
    <x v="4"/>
    <x v="2"/>
    <n v="3.3"/>
    <s v="Yes"/>
    <x v="2"/>
    <x v="2"/>
    <x v="0"/>
    <s v="Yes"/>
    <n v="45"/>
    <s v="Venmo"/>
    <x v="0"/>
  </r>
  <r>
    <n v="247"/>
    <n v="35"/>
    <x v="0"/>
    <s v="Sunglasses"/>
    <x v="3"/>
    <x v="62"/>
    <x v="22"/>
    <x v="3"/>
    <x v="19"/>
    <x v="1"/>
    <n v="3.2"/>
    <s v="Yes"/>
    <x v="0"/>
    <x v="0"/>
    <x v="0"/>
    <s v="Yes"/>
    <n v="20"/>
    <s v="Venmo"/>
    <x v="4"/>
  </r>
  <r>
    <n v="248"/>
    <n v="29"/>
    <x v="0"/>
    <s v="Sweater"/>
    <x v="0"/>
    <x v="76"/>
    <x v="6"/>
    <x v="3"/>
    <x v="18"/>
    <x v="1"/>
    <n v="4.4000000000000004"/>
    <s v="Yes"/>
    <x v="0"/>
    <x v="3"/>
    <x v="0"/>
    <s v="Yes"/>
    <n v="14"/>
    <s v="Debit Card"/>
    <x v="1"/>
  </r>
  <r>
    <n v="249"/>
    <n v="47"/>
    <x v="0"/>
    <s v="Belt"/>
    <x v="3"/>
    <x v="33"/>
    <x v="38"/>
    <x v="2"/>
    <x v="24"/>
    <x v="0"/>
    <n v="4.8"/>
    <s v="Yes"/>
    <x v="4"/>
    <x v="0"/>
    <x v="0"/>
    <s v="Yes"/>
    <n v="33"/>
    <s v="PayPal"/>
    <x v="1"/>
  </r>
  <r>
    <n v="250"/>
    <n v="53"/>
    <x v="0"/>
    <s v="Handbag"/>
    <x v="3"/>
    <x v="53"/>
    <x v="29"/>
    <x v="1"/>
    <x v="11"/>
    <x v="3"/>
    <n v="4.2"/>
    <s v="Yes"/>
    <x v="2"/>
    <x v="3"/>
    <x v="0"/>
    <s v="Yes"/>
    <n v="18"/>
    <s v="Credit Card"/>
    <x v="2"/>
  </r>
  <r>
    <n v="251"/>
    <n v="33"/>
    <x v="0"/>
    <s v="Skirt"/>
    <x v="0"/>
    <x v="21"/>
    <x v="16"/>
    <x v="0"/>
    <x v="13"/>
    <x v="3"/>
    <n v="4"/>
    <s v="Yes"/>
    <x v="5"/>
    <x v="0"/>
    <x v="0"/>
    <s v="Yes"/>
    <n v="9"/>
    <s v="Bank Transfer"/>
    <x v="1"/>
  </r>
  <r>
    <n v="252"/>
    <n v="21"/>
    <x v="0"/>
    <s v="Handbag"/>
    <x v="3"/>
    <x v="12"/>
    <x v="5"/>
    <x v="3"/>
    <x v="9"/>
    <x v="0"/>
    <n v="2.5"/>
    <s v="Yes"/>
    <x v="3"/>
    <x v="3"/>
    <x v="0"/>
    <s v="Yes"/>
    <n v="34"/>
    <s v="PayPal"/>
    <x v="2"/>
  </r>
  <r>
    <n v="253"/>
    <n v="32"/>
    <x v="0"/>
    <s v="Shorts"/>
    <x v="0"/>
    <x v="52"/>
    <x v="12"/>
    <x v="2"/>
    <x v="10"/>
    <x v="2"/>
    <n v="3.9"/>
    <s v="Yes"/>
    <x v="2"/>
    <x v="1"/>
    <x v="0"/>
    <s v="Yes"/>
    <n v="33"/>
    <s v="Venmo"/>
    <x v="0"/>
  </r>
  <r>
    <n v="254"/>
    <n v="52"/>
    <x v="0"/>
    <s v="Boots"/>
    <x v="1"/>
    <x v="2"/>
    <x v="19"/>
    <x v="0"/>
    <x v="17"/>
    <x v="0"/>
    <n v="4.9000000000000004"/>
    <s v="Yes"/>
    <x v="3"/>
    <x v="4"/>
    <x v="0"/>
    <s v="Yes"/>
    <n v="15"/>
    <s v="Bank Transfer"/>
    <x v="4"/>
  </r>
  <r>
    <n v="255"/>
    <n v="67"/>
    <x v="0"/>
    <s v="Sunglasses"/>
    <x v="3"/>
    <x v="69"/>
    <x v="27"/>
    <x v="2"/>
    <x v="3"/>
    <x v="0"/>
    <n v="3.5"/>
    <s v="Yes"/>
    <x v="0"/>
    <x v="5"/>
    <x v="0"/>
    <s v="Yes"/>
    <n v="4"/>
    <s v="PayPal"/>
    <x v="4"/>
  </r>
  <r>
    <n v="256"/>
    <n v="43"/>
    <x v="0"/>
    <s v="Scarf"/>
    <x v="3"/>
    <x v="5"/>
    <x v="33"/>
    <x v="2"/>
    <x v="4"/>
    <x v="1"/>
    <n v="4.2"/>
    <s v="Yes"/>
    <x v="5"/>
    <x v="1"/>
    <x v="0"/>
    <s v="Yes"/>
    <n v="25"/>
    <s v="Debit Card"/>
    <x v="2"/>
  </r>
  <r>
    <n v="257"/>
    <n v="58"/>
    <x v="0"/>
    <s v="Jewelry"/>
    <x v="3"/>
    <x v="38"/>
    <x v="45"/>
    <x v="3"/>
    <x v="10"/>
    <x v="1"/>
    <n v="4.7"/>
    <s v="Yes"/>
    <x v="4"/>
    <x v="0"/>
    <x v="0"/>
    <s v="Yes"/>
    <n v="20"/>
    <s v="Credit Card"/>
    <x v="6"/>
  </r>
  <r>
    <n v="258"/>
    <n v="20"/>
    <x v="0"/>
    <s v="Handbag"/>
    <x v="3"/>
    <x v="0"/>
    <x v="8"/>
    <x v="2"/>
    <x v="16"/>
    <x v="2"/>
    <n v="4.5"/>
    <s v="Yes"/>
    <x v="3"/>
    <x v="0"/>
    <x v="0"/>
    <s v="Yes"/>
    <n v="5"/>
    <s v="Credit Card"/>
    <x v="3"/>
  </r>
  <r>
    <n v="259"/>
    <n v="61"/>
    <x v="0"/>
    <s v="Gloves"/>
    <x v="3"/>
    <x v="67"/>
    <x v="15"/>
    <x v="1"/>
    <x v="12"/>
    <x v="1"/>
    <n v="2.8"/>
    <s v="Yes"/>
    <x v="4"/>
    <x v="0"/>
    <x v="0"/>
    <s v="Yes"/>
    <n v="16"/>
    <s v="Cash"/>
    <x v="3"/>
  </r>
  <r>
    <n v="260"/>
    <n v="32"/>
    <x v="0"/>
    <s v="Jeans"/>
    <x v="0"/>
    <x v="75"/>
    <x v="7"/>
    <x v="2"/>
    <x v="9"/>
    <x v="3"/>
    <n v="2.9"/>
    <s v="Yes"/>
    <x v="0"/>
    <x v="3"/>
    <x v="0"/>
    <s v="Yes"/>
    <n v="13"/>
    <s v="Debit Card"/>
    <x v="2"/>
  </r>
  <r>
    <n v="261"/>
    <n v="38"/>
    <x v="0"/>
    <s v="Hat"/>
    <x v="3"/>
    <x v="75"/>
    <x v="6"/>
    <x v="1"/>
    <x v="16"/>
    <x v="0"/>
    <n v="3.2"/>
    <s v="Yes"/>
    <x v="1"/>
    <x v="4"/>
    <x v="0"/>
    <s v="Yes"/>
    <n v="11"/>
    <s v="Credit Card"/>
    <x v="6"/>
  </r>
  <r>
    <n v="262"/>
    <n v="21"/>
    <x v="0"/>
    <s v="Jeans"/>
    <x v="0"/>
    <x v="64"/>
    <x v="18"/>
    <x v="0"/>
    <x v="23"/>
    <x v="0"/>
    <n v="4.9000000000000004"/>
    <s v="Yes"/>
    <x v="2"/>
    <x v="3"/>
    <x v="0"/>
    <s v="Yes"/>
    <n v="21"/>
    <s v="Credit Card"/>
    <x v="2"/>
  </r>
  <r>
    <n v="263"/>
    <n v="37"/>
    <x v="0"/>
    <s v="Pants"/>
    <x v="0"/>
    <x v="49"/>
    <x v="11"/>
    <x v="2"/>
    <x v="11"/>
    <x v="2"/>
    <n v="3.7"/>
    <s v="Yes"/>
    <x v="2"/>
    <x v="2"/>
    <x v="0"/>
    <s v="Yes"/>
    <n v="6"/>
    <s v="Debit Card"/>
    <x v="2"/>
  </r>
  <r>
    <n v="264"/>
    <n v="27"/>
    <x v="0"/>
    <s v="Shorts"/>
    <x v="0"/>
    <x v="43"/>
    <x v="44"/>
    <x v="2"/>
    <x v="7"/>
    <x v="2"/>
    <n v="4.3"/>
    <s v="Yes"/>
    <x v="0"/>
    <x v="5"/>
    <x v="0"/>
    <s v="Yes"/>
    <n v="29"/>
    <s v="Venmo"/>
    <x v="5"/>
  </r>
  <r>
    <n v="265"/>
    <n v="36"/>
    <x v="0"/>
    <s v="Pants"/>
    <x v="0"/>
    <x v="72"/>
    <x v="24"/>
    <x v="1"/>
    <x v="4"/>
    <x v="3"/>
    <n v="3.9"/>
    <s v="Yes"/>
    <x v="4"/>
    <x v="5"/>
    <x v="0"/>
    <s v="Yes"/>
    <n v="15"/>
    <s v="Cash"/>
    <x v="2"/>
  </r>
  <r>
    <n v="266"/>
    <n v="32"/>
    <x v="0"/>
    <s v="Backpack"/>
    <x v="3"/>
    <x v="40"/>
    <x v="49"/>
    <x v="2"/>
    <x v="0"/>
    <x v="1"/>
    <n v="3.2"/>
    <s v="Yes"/>
    <x v="4"/>
    <x v="4"/>
    <x v="0"/>
    <s v="Yes"/>
    <n v="17"/>
    <s v="Bank Transfer"/>
    <x v="4"/>
  </r>
  <r>
    <n v="267"/>
    <n v="51"/>
    <x v="0"/>
    <s v="Jewelry"/>
    <x v="3"/>
    <x v="60"/>
    <x v="7"/>
    <x v="0"/>
    <x v="3"/>
    <x v="2"/>
    <n v="3.1"/>
    <s v="Yes"/>
    <x v="2"/>
    <x v="0"/>
    <x v="0"/>
    <s v="Yes"/>
    <n v="32"/>
    <s v="Credit Card"/>
    <x v="1"/>
  </r>
  <r>
    <n v="268"/>
    <n v="64"/>
    <x v="0"/>
    <s v="Sweater"/>
    <x v="0"/>
    <x v="36"/>
    <x v="33"/>
    <x v="2"/>
    <x v="8"/>
    <x v="1"/>
    <n v="3.9"/>
    <s v="Yes"/>
    <x v="4"/>
    <x v="4"/>
    <x v="0"/>
    <s v="Yes"/>
    <n v="42"/>
    <s v="Venmo"/>
    <x v="2"/>
  </r>
  <r>
    <n v="269"/>
    <n v="68"/>
    <x v="0"/>
    <s v="Shoes"/>
    <x v="1"/>
    <x v="69"/>
    <x v="42"/>
    <x v="2"/>
    <x v="4"/>
    <x v="1"/>
    <n v="2.6"/>
    <s v="Yes"/>
    <x v="4"/>
    <x v="5"/>
    <x v="0"/>
    <s v="Yes"/>
    <n v="21"/>
    <s v="Cash"/>
    <x v="5"/>
  </r>
  <r>
    <n v="270"/>
    <n v="68"/>
    <x v="0"/>
    <s v="Blouse"/>
    <x v="0"/>
    <x v="77"/>
    <x v="42"/>
    <x v="2"/>
    <x v="4"/>
    <x v="0"/>
    <n v="3.3"/>
    <s v="Yes"/>
    <x v="3"/>
    <x v="2"/>
    <x v="0"/>
    <s v="Yes"/>
    <n v="9"/>
    <s v="Cash"/>
    <x v="4"/>
  </r>
  <r>
    <n v="271"/>
    <n v="33"/>
    <x v="0"/>
    <s v="Jeans"/>
    <x v="0"/>
    <x v="78"/>
    <x v="25"/>
    <x v="3"/>
    <x v="20"/>
    <x v="3"/>
    <n v="4.5999999999999996"/>
    <s v="Yes"/>
    <x v="5"/>
    <x v="1"/>
    <x v="0"/>
    <s v="Yes"/>
    <n v="16"/>
    <s v="Bank Transfer"/>
    <x v="2"/>
  </r>
  <r>
    <n v="272"/>
    <n v="65"/>
    <x v="0"/>
    <s v="Sunglasses"/>
    <x v="3"/>
    <x v="28"/>
    <x v="33"/>
    <x v="3"/>
    <x v="22"/>
    <x v="2"/>
    <n v="4.5999999999999996"/>
    <s v="Yes"/>
    <x v="0"/>
    <x v="0"/>
    <x v="0"/>
    <s v="Yes"/>
    <n v="42"/>
    <s v="Credit Card"/>
    <x v="0"/>
  </r>
  <r>
    <n v="273"/>
    <n v="48"/>
    <x v="0"/>
    <s v="Jewelry"/>
    <x v="3"/>
    <x v="46"/>
    <x v="4"/>
    <x v="2"/>
    <x v="19"/>
    <x v="2"/>
    <n v="4.4000000000000004"/>
    <s v="Yes"/>
    <x v="3"/>
    <x v="4"/>
    <x v="0"/>
    <s v="Yes"/>
    <n v="37"/>
    <s v="Debit Card"/>
    <x v="4"/>
  </r>
  <r>
    <n v="274"/>
    <n v="69"/>
    <x v="0"/>
    <s v="Coat"/>
    <x v="2"/>
    <x v="27"/>
    <x v="25"/>
    <x v="1"/>
    <x v="5"/>
    <x v="1"/>
    <n v="4.2"/>
    <s v="Yes"/>
    <x v="2"/>
    <x v="0"/>
    <x v="0"/>
    <s v="Yes"/>
    <n v="32"/>
    <s v="Debit Card"/>
    <x v="3"/>
  </r>
  <r>
    <n v="275"/>
    <n v="59"/>
    <x v="0"/>
    <s v="Jewelry"/>
    <x v="3"/>
    <x v="50"/>
    <x v="33"/>
    <x v="2"/>
    <x v="21"/>
    <x v="1"/>
    <n v="3"/>
    <s v="Yes"/>
    <x v="0"/>
    <x v="0"/>
    <x v="0"/>
    <s v="Yes"/>
    <n v="28"/>
    <s v="Cash"/>
    <x v="4"/>
  </r>
  <r>
    <n v="276"/>
    <n v="48"/>
    <x v="0"/>
    <s v="Backpack"/>
    <x v="3"/>
    <x v="6"/>
    <x v="41"/>
    <x v="3"/>
    <x v="12"/>
    <x v="0"/>
    <n v="4"/>
    <s v="Yes"/>
    <x v="5"/>
    <x v="0"/>
    <x v="0"/>
    <s v="Yes"/>
    <n v="13"/>
    <s v="Credit Card"/>
    <x v="1"/>
  </r>
  <r>
    <n v="277"/>
    <n v="25"/>
    <x v="0"/>
    <s v="Skirt"/>
    <x v="0"/>
    <x v="38"/>
    <x v="45"/>
    <x v="3"/>
    <x v="2"/>
    <x v="3"/>
    <n v="3.5"/>
    <s v="Yes"/>
    <x v="5"/>
    <x v="0"/>
    <x v="0"/>
    <s v="Yes"/>
    <n v="11"/>
    <s v="Bank Transfer"/>
    <x v="0"/>
  </r>
  <r>
    <n v="278"/>
    <n v="29"/>
    <x v="0"/>
    <s v="Shirt"/>
    <x v="0"/>
    <x v="45"/>
    <x v="42"/>
    <x v="2"/>
    <x v="14"/>
    <x v="0"/>
    <n v="3"/>
    <s v="Yes"/>
    <x v="0"/>
    <x v="5"/>
    <x v="0"/>
    <s v="Yes"/>
    <n v="36"/>
    <s v="Bank Transfer"/>
    <x v="4"/>
  </r>
  <r>
    <n v="279"/>
    <n v="57"/>
    <x v="0"/>
    <s v="Sweater"/>
    <x v="0"/>
    <x v="51"/>
    <x v="11"/>
    <x v="2"/>
    <x v="20"/>
    <x v="1"/>
    <n v="3.7"/>
    <s v="Yes"/>
    <x v="1"/>
    <x v="0"/>
    <x v="0"/>
    <s v="Yes"/>
    <n v="23"/>
    <s v="Debit Card"/>
    <x v="2"/>
  </r>
  <r>
    <n v="280"/>
    <n v="23"/>
    <x v="0"/>
    <s v="Sneakers"/>
    <x v="1"/>
    <x v="28"/>
    <x v="10"/>
    <x v="0"/>
    <x v="2"/>
    <x v="2"/>
    <n v="4"/>
    <s v="Yes"/>
    <x v="0"/>
    <x v="3"/>
    <x v="0"/>
    <s v="Yes"/>
    <n v="37"/>
    <s v="Bank Transfer"/>
    <x v="5"/>
  </r>
  <r>
    <n v="281"/>
    <n v="45"/>
    <x v="0"/>
    <s v="Sandals"/>
    <x v="1"/>
    <x v="28"/>
    <x v="6"/>
    <x v="1"/>
    <x v="17"/>
    <x v="3"/>
    <n v="4.2"/>
    <s v="Yes"/>
    <x v="5"/>
    <x v="4"/>
    <x v="0"/>
    <s v="Yes"/>
    <n v="21"/>
    <s v="Cash"/>
    <x v="4"/>
  </r>
  <r>
    <n v="282"/>
    <n v="38"/>
    <x v="0"/>
    <s v="Belt"/>
    <x v="3"/>
    <x v="70"/>
    <x v="19"/>
    <x v="3"/>
    <x v="4"/>
    <x v="1"/>
    <n v="2.5"/>
    <s v="Yes"/>
    <x v="1"/>
    <x v="3"/>
    <x v="0"/>
    <s v="Yes"/>
    <n v="22"/>
    <s v="Debit Card"/>
    <x v="4"/>
  </r>
  <r>
    <n v="283"/>
    <n v="21"/>
    <x v="0"/>
    <s v="Skirt"/>
    <x v="0"/>
    <x v="23"/>
    <x v="46"/>
    <x v="2"/>
    <x v="11"/>
    <x v="2"/>
    <n v="3"/>
    <s v="Yes"/>
    <x v="5"/>
    <x v="4"/>
    <x v="0"/>
    <s v="Yes"/>
    <n v="9"/>
    <s v="Cash"/>
    <x v="5"/>
  </r>
  <r>
    <n v="284"/>
    <n v="32"/>
    <x v="0"/>
    <s v="Sweater"/>
    <x v="0"/>
    <x v="38"/>
    <x v="6"/>
    <x v="1"/>
    <x v="1"/>
    <x v="3"/>
    <n v="3.2"/>
    <s v="Yes"/>
    <x v="5"/>
    <x v="2"/>
    <x v="0"/>
    <s v="Yes"/>
    <n v="16"/>
    <s v="Venmo"/>
    <x v="2"/>
  </r>
  <r>
    <n v="285"/>
    <n v="63"/>
    <x v="0"/>
    <s v="Skirt"/>
    <x v="0"/>
    <x v="29"/>
    <x v="31"/>
    <x v="2"/>
    <x v="16"/>
    <x v="2"/>
    <n v="3.5"/>
    <s v="Yes"/>
    <x v="3"/>
    <x v="3"/>
    <x v="0"/>
    <s v="Yes"/>
    <n v="4"/>
    <s v="PayPal"/>
    <x v="3"/>
  </r>
  <r>
    <n v="286"/>
    <n v="29"/>
    <x v="0"/>
    <s v="Handbag"/>
    <x v="3"/>
    <x v="32"/>
    <x v="0"/>
    <x v="3"/>
    <x v="22"/>
    <x v="2"/>
    <n v="4.8"/>
    <s v="Yes"/>
    <x v="0"/>
    <x v="0"/>
    <x v="0"/>
    <s v="Yes"/>
    <n v="3"/>
    <s v="Debit Card"/>
    <x v="4"/>
  </r>
  <r>
    <n v="287"/>
    <n v="27"/>
    <x v="0"/>
    <s v="Jewelry"/>
    <x v="3"/>
    <x v="12"/>
    <x v="43"/>
    <x v="0"/>
    <x v="0"/>
    <x v="2"/>
    <n v="2.6"/>
    <s v="Yes"/>
    <x v="2"/>
    <x v="5"/>
    <x v="0"/>
    <s v="Yes"/>
    <n v="6"/>
    <s v="Debit Card"/>
    <x v="2"/>
  </r>
  <r>
    <n v="288"/>
    <n v="56"/>
    <x v="0"/>
    <s v="Scarf"/>
    <x v="3"/>
    <x v="18"/>
    <x v="12"/>
    <x v="0"/>
    <x v="24"/>
    <x v="1"/>
    <n v="3.4"/>
    <s v="Yes"/>
    <x v="2"/>
    <x v="4"/>
    <x v="0"/>
    <s v="Yes"/>
    <n v="18"/>
    <s v="Venmo"/>
    <x v="0"/>
  </r>
  <r>
    <n v="289"/>
    <n v="30"/>
    <x v="0"/>
    <s v="T-shirt"/>
    <x v="0"/>
    <x v="17"/>
    <x v="17"/>
    <x v="2"/>
    <x v="12"/>
    <x v="0"/>
    <n v="3.7"/>
    <s v="Yes"/>
    <x v="0"/>
    <x v="4"/>
    <x v="0"/>
    <s v="Yes"/>
    <n v="34"/>
    <s v="Venmo"/>
    <x v="4"/>
  </r>
  <r>
    <n v="290"/>
    <n v="49"/>
    <x v="0"/>
    <s v="Coat"/>
    <x v="2"/>
    <x v="6"/>
    <x v="14"/>
    <x v="2"/>
    <x v="22"/>
    <x v="3"/>
    <n v="4.5"/>
    <s v="Yes"/>
    <x v="5"/>
    <x v="4"/>
    <x v="0"/>
    <s v="Yes"/>
    <n v="26"/>
    <s v="Credit Card"/>
    <x v="5"/>
  </r>
  <r>
    <n v="291"/>
    <n v="58"/>
    <x v="0"/>
    <s v="T-shirt"/>
    <x v="0"/>
    <x v="27"/>
    <x v="24"/>
    <x v="2"/>
    <x v="21"/>
    <x v="0"/>
    <n v="3.7"/>
    <s v="Yes"/>
    <x v="1"/>
    <x v="3"/>
    <x v="0"/>
    <s v="Yes"/>
    <n v="50"/>
    <s v="PayPal"/>
    <x v="1"/>
  </r>
  <r>
    <n v="292"/>
    <n v="57"/>
    <x v="0"/>
    <s v="Dress"/>
    <x v="0"/>
    <x v="46"/>
    <x v="12"/>
    <x v="3"/>
    <x v="10"/>
    <x v="3"/>
    <n v="3.3"/>
    <s v="Yes"/>
    <x v="0"/>
    <x v="2"/>
    <x v="0"/>
    <s v="Yes"/>
    <n v="40"/>
    <s v="Bank Transfer"/>
    <x v="5"/>
  </r>
  <r>
    <n v="293"/>
    <n v="60"/>
    <x v="0"/>
    <s v="Shoes"/>
    <x v="1"/>
    <x v="54"/>
    <x v="40"/>
    <x v="2"/>
    <x v="14"/>
    <x v="1"/>
    <n v="4.7"/>
    <s v="Yes"/>
    <x v="0"/>
    <x v="1"/>
    <x v="0"/>
    <s v="Yes"/>
    <n v="24"/>
    <s v="Cash"/>
    <x v="3"/>
  </r>
  <r>
    <n v="294"/>
    <n v="69"/>
    <x v="0"/>
    <s v="Handbag"/>
    <x v="3"/>
    <x v="32"/>
    <x v="39"/>
    <x v="2"/>
    <x v="3"/>
    <x v="1"/>
    <n v="2.7"/>
    <s v="Yes"/>
    <x v="3"/>
    <x v="0"/>
    <x v="0"/>
    <s v="Yes"/>
    <n v="33"/>
    <s v="PayPal"/>
    <x v="2"/>
  </r>
  <r>
    <n v="295"/>
    <n v="70"/>
    <x v="0"/>
    <s v="Skirt"/>
    <x v="0"/>
    <x v="5"/>
    <x v="32"/>
    <x v="2"/>
    <x v="9"/>
    <x v="1"/>
    <n v="4.5999999999999996"/>
    <s v="Yes"/>
    <x v="2"/>
    <x v="5"/>
    <x v="0"/>
    <s v="Yes"/>
    <n v="19"/>
    <s v="Credit Card"/>
    <x v="6"/>
  </r>
  <r>
    <n v="296"/>
    <n v="53"/>
    <x v="0"/>
    <s v="Sunglasses"/>
    <x v="3"/>
    <x v="69"/>
    <x v="8"/>
    <x v="2"/>
    <x v="21"/>
    <x v="0"/>
    <n v="2.7"/>
    <s v="Yes"/>
    <x v="4"/>
    <x v="5"/>
    <x v="0"/>
    <s v="Yes"/>
    <n v="24"/>
    <s v="Credit Card"/>
    <x v="3"/>
  </r>
  <r>
    <n v="297"/>
    <n v="25"/>
    <x v="0"/>
    <s v="Sandals"/>
    <x v="1"/>
    <x v="67"/>
    <x v="27"/>
    <x v="1"/>
    <x v="12"/>
    <x v="1"/>
    <n v="4.8"/>
    <s v="Yes"/>
    <x v="3"/>
    <x v="4"/>
    <x v="0"/>
    <s v="Yes"/>
    <n v="19"/>
    <s v="Credit Card"/>
    <x v="1"/>
  </r>
  <r>
    <n v="298"/>
    <n v="48"/>
    <x v="0"/>
    <s v="Shoes"/>
    <x v="1"/>
    <x v="46"/>
    <x v="12"/>
    <x v="3"/>
    <x v="7"/>
    <x v="2"/>
    <n v="4.4000000000000004"/>
    <s v="Yes"/>
    <x v="1"/>
    <x v="3"/>
    <x v="0"/>
    <s v="Yes"/>
    <n v="4"/>
    <s v="Credit Card"/>
    <x v="4"/>
  </r>
  <r>
    <n v="299"/>
    <n v="69"/>
    <x v="0"/>
    <s v="T-shirt"/>
    <x v="0"/>
    <x v="0"/>
    <x v="33"/>
    <x v="2"/>
    <x v="12"/>
    <x v="0"/>
    <n v="4"/>
    <s v="Yes"/>
    <x v="2"/>
    <x v="3"/>
    <x v="0"/>
    <s v="Yes"/>
    <n v="11"/>
    <s v="Venmo"/>
    <x v="6"/>
  </r>
  <r>
    <n v="300"/>
    <n v="25"/>
    <x v="0"/>
    <s v="Sneakers"/>
    <x v="1"/>
    <x v="68"/>
    <x v="38"/>
    <x v="2"/>
    <x v="1"/>
    <x v="2"/>
    <n v="3.2"/>
    <s v="Yes"/>
    <x v="0"/>
    <x v="2"/>
    <x v="0"/>
    <s v="Yes"/>
    <n v="28"/>
    <s v="PayPal"/>
    <x v="0"/>
  </r>
  <r>
    <n v="301"/>
    <n v="29"/>
    <x v="0"/>
    <s v="Hat"/>
    <x v="3"/>
    <x v="57"/>
    <x v="44"/>
    <x v="2"/>
    <x v="11"/>
    <x v="1"/>
    <n v="4.4000000000000004"/>
    <s v="Yes"/>
    <x v="2"/>
    <x v="5"/>
    <x v="0"/>
    <s v="Yes"/>
    <n v="24"/>
    <s v="PayPal"/>
    <x v="1"/>
  </r>
  <r>
    <n v="302"/>
    <n v="46"/>
    <x v="0"/>
    <s v="Skirt"/>
    <x v="0"/>
    <x v="51"/>
    <x v="38"/>
    <x v="2"/>
    <x v="14"/>
    <x v="1"/>
    <n v="3.8"/>
    <s v="Yes"/>
    <x v="5"/>
    <x v="3"/>
    <x v="0"/>
    <s v="Yes"/>
    <n v="25"/>
    <s v="Credit Card"/>
    <x v="6"/>
  </r>
  <r>
    <n v="303"/>
    <n v="37"/>
    <x v="0"/>
    <s v="Sweater"/>
    <x v="0"/>
    <x v="77"/>
    <x v="12"/>
    <x v="0"/>
    <x v="8"/>
    <x v="2"/>
    <n v="3.6"/>
    <s v="Yes"/>
    <x v="4"/>
    <x v="0"/>
    <x v="0"/>
    <s v="Yes"/>
    <n v="27"/>
    <s v="Bank Transfer"/>
    <x v="6"/>
  </r>
  <r>
    <n v="304"/>
    <n v="20"/>
    <x v="0"/>
    <s v="Sandals"/>
    <x v="1"/>
    <x v="30"/>
    <x v="4"/>
    <x v="2"/>
    <x v="2"/>
    <x v="2"/>
    <n v="3.3"/>
    <s v="Yes"/>
    <x v="2"/>
    <x v="2"/>
    <x v="0"/>
    <s v="Yes"/>
    <n v="49"/>
    <s v="Venmo"/>
    <x v="1"/>
  </r>
  <r>
    <n v="305"/>
    <n v="40"/>
    <x v="0"/>
    <s v="Dress"/>
    <x v="0"/>
    <x v="63"/>
    <x v="4"/>
    <x v="2"/>
    <x v="14"/>
    <x v="0"/>
    <n v="3.4"/>
    <s v="Yes"/>
    <x v="4"/>
    <x v="2"/>
    <x v="0"/>
    <s v="Yes"/>
    <n v="45"/>
    <s v="Credit Card"/>
    <x v="4"/>
  </r>
  <r>
    <n v="306"/>
    <n v="60"/>
    <x v="0"/>
    <s v="Sweater"/>
    <x v="0"/>
    <x v="40"/>
    <x v="40"/>
    <x v="2"/>
    <x v="11"/>
    <x v="3"/>
    <n v="3.5"/>
    <s v="Yes"/>
    <x v="5"/>
    <x v="4"/>
    <x v="0"/>
    <s v="Yes"/>
    <n v="26"/>
    <s v="PayPal"/>
    <x v="2"/>
  </r>
  <r>
    <n v="307"/>
    <n v="26"/>
    <x v="0"/>
    <s v="Jacket"/>
    <x v="2"/>
    <x v="4"/>
    <x v="25"/>
    <x v="1"/>
    <x v="3"/>
    <x v="2"/>
    <n v="3.6"/>
    <s v="Yes"/>
    <x v="5"/>
    <x v="0"/>
    <x v="0"/>
    <s v="Yes"/>
    <n v="4"/>
    <s v="Cash"/>
    <x v="2"/>
  </r>
  <r>
    <n v="308"/>
    <n v="29"/>
    <x v="0"/>
    <s v="Gloves"/>
    <x v="3"/>
    <x v="50"/>
    <x v="20"/>
    <x v="2"/>
    <x v="20"/>
    <x v="0"/>
    <n v="3.2"/>
    <s v="Yes"/>
    <x v="2"/>
    <x v="1"/>
    <x v="0"/>
    <s v="Yes"/>
    <n v="3"/>
    <s v="Credit Card"/>
    <x v="6"/>
  </r>
  <r>
    <n v="309"/>
    <n v="66"/>
    <x v="0"/>
    <s v="Handbag"/>
    <x v="3"/>
    <x v="45"/>
    <x v="33"/>
    <x v="2"/>
    <x v="19"/>
    <x v="3"/>
    <n v="3.7"/>
    <s v="Yes"/>
    <x v="1"/>
    <x v="3"/>
    <x v="0"/>
    <s v="Yes"/>
    <n v="45"/>
    <s v="Venmo"/>
    <x v="4"/>
  </r>
  <r>
    <n v="310"/>
    <n v="66"/>
    <x v="0"/>
    <s v="Dress"/>
    <x v="0"/>
    <x v="20"/>
    <x v="46"/>
    <x v="2"/>
    <x v="22"/>
    <x v="1"/>
    <n v="4.5"/>
    <s v="Yes"/>
    <x v="1"/>
    <x v="3"/>
    <x v="0"/>
    <s v="Yes"/>
    <n v="21"/>
    <s v="Cash"/>
    <x v="0"/>
  </r>
  <r>
    <n v="311"/>
    <n v="56"/>
    <x v="0"/>
    <s v="Pants"/>
    <x v="0"/>
    <x v="6"/>
    <x v="6"/>
    <x v="2"/>
    <x v="4"/>
    <x v="0"/>
    <n v="4.5999999999999996"/>
    <s v="Yes"/>
    <x v="5"/>
    <x v="3"/>
    <x v="0"/>
    <s v="Yes"/>
    <n v="50"/>
    <s v="Cash"/>
    <x v="0"/>
  </r>
  <r>
    <n v="312"/>
    <n v="69"/>
    <x v="0"/>
    <s v="Jeans"/>
    <x v="0"/>
    <x v="78"/>
    <x v="3"/>
    <x v="0"/>
    <x v="5"/>
    <x v="0"/>
    <n v="4.0999999999999996"/>
    <s v="Yes"/>
    <x v="5"/>
    <x v="5"/>
    <x v="0"/>
    <s v="Yes"/>
    <n v="19"/>
    <s v="Bank Transfer"/>
    <x v="5"/>
  </r>
  <r>
    <n v="313"/>
    <n v="38"/>
    <x v="0"/>
    <s v="Pants"/>
    <x v="0"/>
    <x v="58"/>
    <x v="2"/>
    <x v="0"/>
    <x v="14"/>
    <x v="1"/>
    <n v="3.4"/>
    <s v="Yes"/>
    <x v="1"/>
    <x v="2"/>
    <x v="0"/>
    <s v="Yes"/>
    <n v="6"/>
    <s v="PayPal"/>
    <x v="2"/>
  </r>
  <r>
    <n v="314"/>
    <n v="42"/>
    <x v="0"/>
    <s v="Dress"/>
    <x v="0"/>
    <x v="64"/>
    <x v="34"/>
    <x v="2"/>
    <x v="6"/>
    <x v="1"/>
    <n v="3.7"/>
    <s v="Yes"/>
    <x v="3"/>
    <x v="0"/>
    <x v="0"/>
    <s v="Yes"/>
    <n v="50"/>
    <s v="Credit Card"/>
    <x v="6"/>
  </r>
  <r>
    <n v="315"/>
    <n v="30"/>
    <x v="0"/>
    <s v="Pants"/>
    <x v="0"/>
    <x v="41"/>
    <x v="32"/>
    <x v="2"/>
    <x v="7"/>
    <x v="2"/>
    <n v="3.3"/>
    <s v="Yes"/>
    <x v="3"/>
    <x v="5"/>
    <x v="0"/>
    <s v="Yes"/>
    <n v="17"/>
    <s v="Debit Card"/>
    <x v="6"/>
  </r>
  <r>
    <n v="316"/>
    <n v="66"/>
    <x v="0"/>
    <s v="Jewelry"/>
    <x v="3"/>
    <x v="41"/>
    <x v="48"/>
    <x v="3"/>
    <x v="20"/>
    <x v="1"/>
    <n v="4.5"/>
    <s v="Yes"/>
    <x v="4"/>
    <x v="0"/>
    <x v="0"/>
    <s v="Yes"/>
    <n v="24"/>
    <s v="Debit Card"/>
    <x v="2"/>
  </r>
  <r>
    <n v="317"/>
    <n v="36"/>
    <x v="0"/>
    <s v="Handbag"/>
    <x v="3"/>
    <x v="20"/>
    <x v="18"/>
    <x v="2"/>
    <x v="4"/>
    <x v="3"/>
    <n v="3.3"/>
    <s v="Yes"/>
    <x v="1"/>
    <x v="1"/>
    <x v="0"/>
    <s v="Yes"/>
    <n v="46"/>
    <s v="Venmo"/>
    <x v="5"/>
  </r>
  <r>
    <n v="318"/>
    <n v="58"/>
    <x v="0"/>
    <s v="Sweater"/>
    <x v="0"/>
    <x v="71"/>
    <x v="8"/>
    <x v="0"/>
    <x v="11"/>
    <x v="3"/>
    <n v="4.3"/>
    <s v="Yes"/>
    <x v="1"/>
    <x v="3"/>
    <x v="0"/>
    <s v="Yes"/>
    <n v="42"/>
    <s v="Cash"/>
    <x v="6"/>
  </r>
  <r>
    <n v="319"/>
    <n v="45"/>
    <x v="0"/>
    <s v="Backpack"/>
    <x v="3"/>
    <x v="25"/>
    <x v="45"/>
    <x v="2"/>
    <x v="19"/>
    <x v="0"/>
    <n v="2.5"/>
    <s v="Yes"/>
    <x v="3"/>
    <x v="3"/>
    <x v="0"/>
    <s v="Yes"/>
    <n v="10"/>
    <s v="Cash"/>
    <x v="2"/>
  </r>
  <r>
    <n v="320"/>
    <n v="47"/>
    <x v="0"/>
    <s v="Shorts"/>
    <x v="0"/>
    <x v="67"/>
    <x v="1"/>
    <x v="3"/>
    <x v="3"/>
    <x v="1"/>
    <n v="2.6"/>
    <s v="Yes"/>
    <x v="4"/>
    <x v="3"/>
    <x v="0"/>
    <s v="Yes"/>
    <n v="1"/>
    <s v="Cash"/>
    <x v="6"/>
  </r>
  <r>
    <n v="321"/>
    <n v="66"/>
    <x v="0"/>
    <s v="Jewelry"/>
    <x v="3"/>
    <x v="11"/>
    <x v="23"/>
    <x v="0"/>
    <x v="3"/>
    <x v="2"/>
    <n v="4.9000000000000004"/>
    <s v="Yes"/>
    <x v="3"/>
    <x v="3"/>
    <x v="0"/>
    <s v="Yes"/>
    <n v="28"/>
    <s v="Debit Card"/>
    <x v="3"/>
  </r>
  <r>
    <n v="322"/>
    <n v="41"/>
    <x v="0"/>
    <s v="Sneakers"/>
    <x v="1"/>
    <x v="14"/>
    <x v="34"/>
    <x v="0"/>
    <x v="20"/>
    <x v="2"/>
    <n v="4.7"/>
    <s v="Yes"/>
    <x v="0"/>
    <x v="1"/>
    <x v="0"/>
    <s v="Yes"/>
    <n v="48"/>
    <s v="Debit Card"/>
    <x v="3"/>
  </r>
  <r>
    <n v="323"/>
    <n v="41"/>
    <x v="0"/>
    <s v="Belt"/>
    <x v="3"/>
    <x v="51"/>
    <x v="30"/>
    <x v="1"/>
    <x v="17"/>
    <x v="0"/>
    <n v="3"/>
    <s v="Yes"/>
    <x v="0"/>
    <x v="3"/>
    <x v="0"/>
    <s v="Yes"/>
    <n v="47"/>
    <s v="Credit Card"/>
    <x v="5"/>
  </r>
  <r>
    <n v="324"/>
    <n v="66"/>
    <x v="0"/>
    <s v="Hoodie"/>
    <x v="0"/>
    <x v="72"/>
    <x v="30"/>
    <x v="2"/>
    <x v="20"/>
    <x v="0"/>
    <n v="3.5"/>
    <s v="Yes"/>
    <x v="4"/>
    <x v="2"/>
    <x v="0"/>
    <s v="Yes"/>
    <n v="29"/>
    <s v="PayPal"/>
    <x v="4"/>
  </r>
  <r>
    <n v="325"/>
    <n v="37"/>
    <x v="0"/>
    <s v="Shirt"/>
    <x v="0"/>
    <x v="71"/>
    <x v="5"/>
    <x v="2"/>
    <x v="8"/>
    <x v="2"/>
    <n v="4.8"/>
    <s v="Yes"/>
    <x v="0"/>
    <x v="3"/>
    <x v="0"/>
    <s v="Yes"/>
    <n v="37"/>
    <s v="Venmo"/>
    <x v="3"/>
  </r>
  <r>
    <n v="326"/>
    <n v="70"/>
    <x v="0"/>
    <s v="Pants"/>
    <x v="0"/>
    <x v="44"/>
    <x v="34"/>
    <x v="2"/>
    <x v="4"/>
    <x v="0"/>
    <n v="4.3"/>
    <s v="Yes"/>
    <x v="5"/>
    <x v="1"/>
    <x v="0"/>
    <s v="Yes"/>
    <n v="38"/>
    <s v="Debit Card"/>
    <x v="2"/>
  </r>
  <r>
    <n v="327"/>
    <n v="62"/>
    <x v="0"/>
    <s v="Scarf"/>
    <x v="3"/>
    <x v="52"/>
    <x v="32"/>
    <x v="2"/>
    <x v="3"/>
    <x v="3"/>
    <n v="3.2"/>
    <s v="Yes"/>
    <x v="2"/>
    <x v="5"/>
    <x v="0"/>
    <s v="Yes"/>
    <n v="48"/>
    <s v="Bank Transfer"/>
    <x v="1"/>
  </r>
  <r>
    <n v="328"/>
    <n v="61"/>
    <x v="0"/>
    <s v="Coat"/>
    <x v="2"/>
    <x v="69"/>
    <x v="44"/>
    <x v="2"/>
    <x v="11"/>
    <x v="2"/>
    <n v="3.1"/>
    <s v="Yes"/>
    <x v="3"/>
    <x v="1"/>
    <x v="0"/>
    <s v="Yes"/>
    <n v="36"/>
    <s v="PayPal"/>
    <x v="1"/>
  </r>
  <r>
    <n v="329"/>
    <n v="48"/>
    <x v="0"/>
    <s v="Coat"/>
    <x v="2"/>
    <x v="74"/>
    <x v="20"/>
    <x v="2"/>
    <x v="22"/>
    <x v="3"/>
    <n v="2.8"/>
    <s v="Yes"/>
    <x v="5"/>
    <x v="1"/>
    <x v="0"/>
    <s v="Yes"/>
    <n v="9"/>
    <s v="Credit Card"/>
    <x v="1"/>
  </r>
  <r>
    <n v="330"/>
    <n v="70"/>
    <x v="0"/>
    <s v="Socks"/>
    <x v="0"/>
    <x v="9"/>
    <x v="22"/>
    <x v="1"/>
    <x v="3"/>
    <x v="2"/>
    <n v="2.9"/>
    <s v="Yes"/>
    <x v="5"/>
    <x v="4"/>
    <x v="0"/>
    <s v="Yes"/>
    <n v="34"/>
    <s v="Bank Transfer"/>
    <x v="5"/>
  </r>
  <r>
    <n v="331"/>
    <n v="46"/>
    <x v="0"/>
    <s v="Sweater"/>
    <x v="0"/>
    <x v="12"/>
    <x v="25"/>
    <x v="2"/>
    <x v="19"/>
    <x v="0"/>
    <n v="3.7"/>
    <s v="Yes"/>
    <x v="1"/>
    <x v="0"/>
    <x v="0"/>
    <s v="Yes"/>
    <n v="43"/>
    <s v="Venmo"/>
    <x v="4"/>
  </r>
  <r>
    <n v="332"/>
    <n v="31"/>
    <x v="0"/>
    <s v="Shirt"/>
    <x v="0"/>
    <x v="57"/>
    <x v="20"/>
    <x v="0"/>
    <x v="19"/>
    <x v="3"/>
    <n v="3.3"/>
    <s v="Yes"/>
    <x v="0"/>
    <x v="5"/>
    <x v="0"/>
    <s v="Yes"/>
    <n v="46"/>
    <s v="PayPal"/>
    <x v="3"/>
  </r>
  <r>
    <n v="333"/>
    <n v="19"/>
    <x v="0"/>
    <s v="Shirt"/>
    <x v="0"/>
    <x v="62"/>
    <x v="14"/>
    <x v="2"/>
    <x v="1"/>
    <x v="0"/>
    <n v="2.8"/>
    <s v="Yes"/>
    <x v="2"/>
    <x v="4"/>
    <x v="0"/>
    <s v="Yes"/>
    <n v="5"/>
    <s v="Credit Card"/>
    <x v="5"/>
  </r>
  <r>
    <n v="334"/>
    <n v="39"/>
    <x v="0"/>
    <s v="Sweater"/>
    <x v="0"/>
    <x v="1"/>
    <x v="29"/>
    <x v="2"/>
    <x v="11"/>
    <x v="0"/>
    <n v="4.5"/>
    <s v="Yes"/>
    <x v="2"/>
    <x v="3"/>
    <x v="0"/>
    <s v="Yes"/>
    <n v="15"/>
    <s v="Bank Transfer"/>
    <x v="4"/>
  </r>
  <r>
    <n v="335"/>
    <n v="41"/>
    <x v="0"/>
    <s v="Blouse"/>
    <x v="0"/>
    <x v="43"/>
    <x v="23"/>
    <x v="2"/>
    <x v="12"/>
    <x v="3"/>
    <n v="2.6"/>
    <s v="Yes"/>
    <x v="3"/>
    <x v="2"/>
    <x v="0"/>
    <s v="Yes"/>
    <n v="30"/>
    <s v="Credit Card"/>
    <x v="2"/>
  </r>
  <r>
    <n v="336"/>
    <n v="20"/>
    <x v="0"/>
    <s v="Sweater"/>
    <x v="0"/>
    <x v="6"/>
    <x v="4"/>
    <x v="0"/>
    <x v="1"/>
    <x v="1"/>
    <n v="3.7"/>
    <s v="Yes"/>
    <x v="2"/>
    <x v="3"/>
    <x v="0"/>
    <s v="Yes"/>
    <n v="44"/>
    <s v="Venmo"/>
    <x v="6"/>
  </r>
  <r>
    <n v="337"/>
    <n v="36"/>
    <x v="0"/>
    <s v="Hat"/>
    <x v="3"/>
    <x v="13"/>
    <x v="3"/>
    <x v="1"/>
    <x v="20"/>
    <x v="3"/>
    <n v="4.4000000000000004"/>
    <s v="Yes"/>
    <x v="5"/>
    <x v="0"/>
    <x v="0"/>
    <s v="Yes"/>
    <n v="16"/>
    <s v="PayPal"/>
    <x v="2"/>
  </r>
  <r>
    <n v="338"/>
    <n v="32"/>
    <x v="0"/>
    <s v="Sweater"/>
    <x v="0"/>
    <x v="40"/>
    <x v="35"/>
    <x v="2"/>
    <x v="17"/>
    <x v="0"/>
    <n v="4.3"/>
    <s v="Yes"/>
    <x v="2"/>
    <x v="4"/>
    <x v="0"/>
    <s v="Yes"/>
    <n v="16"/>
    <s v="Bank Transfer"/>
    <x v="2"/>
  </r>
  <r>
    <n v="339"/>
    <n v="69"/>
    <x v="0"/>
    <s v="Hoodie"/>
    <x v="0"/>
    <x v="24"/>
    <x v="2"/>
    <x v="2"/>
    <x v="5"/>
    <x v="0"/>
    <n v="3.5"/>
    <s v="Yes"/>
    <x v="4"/>
    <x v="0"/>
    <x v="0"/>
    <s v="Yes"/>
    <n v="16"/>
    <s v="Cash"/>
    <x v="1"/>
  </r>
  <r>
    <n v="340"/>
    <n v="40"/>
    <x v="0"/>
    <s v="Shorts"/>
    <x v="0"/>
    <x v="27"/>
    <x v="38"/>
    <x v="2"/>
    <x v="11"/>
    <x v="1"/>
    <n v="3.8"/>
    <s v="Yes"/>
    <x v="0"/>
    <x v="4"/>
    <x v="0"/>
    <s v="Yes"/>
    <n v="21"/>
    <s v="Credit Card"/>
    <x v="6"/>
  </r>
  <r>
    <n v="341"/>
    <n v="40"/>
    <x v="0"/>
    <s v="Shorts"/>
    <x v="0"/>
    <x v="53"/>
    <x v="32"/>
    <x v="0"/>
    <x v="24"/>
    <x v="2"/>
    <n v="3.5"/>
    <s v="Yes"/>
    <x v="2"/>
    <x v="0"/>
    <x v="0"/>
    <s v="Yes"/>
    <n v="39"/>
    <s v="Venmo"/>
    <x v="6"/>
  </r>
  <r>
    <n v="342"/>
    <n v="20"/>
    <x v="0"/>
    <s v="Hat"/>
    <x v="3"/>
    <x v="5"/>
    <x v="40"/>
    <x v="1"/>
    <x v="24"/>
    <x v="2"/>
    <n v="4.5999999999999996"/>
    <s v="Yes"/>
    <x v="0"/>
    <x v="5"/>
    <x v="0"/>
    <s v="Yes"/>
    <n v="40"/>
    <s v="Debit Card"/>
    <x v="4"/>
  </r>
  <r>
    <n v="343"/>
    <n v="64"/>
    <x v="0"/>
    <s v="Coat"/>
    <x v="2"/>
    <x v="14"/>
    <x v="0"/>
    <x v="2"/>
    <x v="8"/>
    <x v="1"/>
    <n v="2.6"/>
    <s v="Yes"/>
    <x v="1"/>
    <x v="2"/>
    <x v="0"/>
    <s v="Yes"/>
    <n v="48"/>
    <s v="Credit Card"/>
    <x v="6"/>
  </r>
  <r>
    <n v="344"/>
    <n v="27"/>
    <x v="0"/>
    <s v="Sandals"/>
    <x v="1"/>
    <x v="32"/>
    <x v="43"/>
    <x v="2"/>
    <x v="7"/>
    <x v="2"/>
    <n v="4.4000000000000004"/>
    <s v="Yes"/>
    <x v="2"/>
    <x v="2"/>
    <x v="0"/>
    <s v="Yes"/>
    <n v="26"/>
    <s v="Venmo"/>
    <x v="5"/>
  </r>
  <r>
    <n v="345"/>
    <n v="24"/>
    <x v="0"/>
    <s v="Skirt"/>
    <x v="0"/>
    <x v="79"/>
    <x v="41"/>
    <x v="2"/>
    <x v="4"/>
    <x v="0"/>
    <n v="4"/>
    <s v="Yes"/>
    <x v="3"/>
    <x v="3"/>
    <x v="0"/>
    <s v="Yes"/>
    <n v="46"/>
    <s v="Debit Card"/>
    <x v="5"/>
  </r>
  <r>
    <n v="346"/>
    <n v="48"/>
    <x v="0"/>
    <s v="Shoes"/>
    <x v="1"/>
    <x v="40"/>
    <x v="5"/>
    <x v="1"/>
    <x v="8"/>
    <x v="0"/>
    <n v="4.4000000000000004"/>
    <s v="Yes"/>
    <x v="2"/>
    <x v="2"/>
    <x v="0"/>
    <s v="Yes"/>
    <n v="27"/>
    <s v="Bank Transfer"/>
    <x v="2"/>
  </r>
  <r>
    <n v="347"/>
    <n v="49"/>
    <x v="0"/>
    <s v="Jeans"/>
    <x v="0"/>
    <x v="74"/>
    <x v="35"/>
    <x v="0"/>
    <x v="10"/>
    <x v="1"/>
    <n v="4.7"/>
    <s v="Yes"/>
    <x v="0"/>
    <x v="2"/>
    <x v="0"/>
    <s v="Yes"/>
    <n v="5"/>
    <s v="Cash"/>
    <x v="1"/>
  </r>
  <r>
    <n v="348"/>
    <n v="36"/>
    <x v="0"/>
    <s v="Sandals"/>
    <x v="1"/>
    <x v="52"/>
    <x v="4"/>
    <x v="0"/>
    <x v="16"/>
    <x v="3"/>
    <n v="3.9"/>
    <s v="Yes"/>
    <x v="0"/>
    <x v="5"/>
    <x v="0"/>
    <s v="Yes"/>
    <n v="43"/>
    <s v="PayPal"/>
    <x v="0"/>
  </r>
  <r>
    <n v="349"/>
    <n v="56"/>
    <x v="0"/>
    <s v="Blouse"/>
    <x v="0"/>
    <x v="40"/>
    <x v="36"/>
    <x v="2"/>
    <x v="19"/>
    <x v="3"/>
    <n v="2.7"/>
    <s v="Yes"/>
    <x v="1"/>
    <x v="1"/>
    <x v="0"/>
    <s v="Yes"/>
    <n v="17"/>
    <s v="PayPal"/>
    <x v="0"/>
  </r>
  <r>
    <n v="350"/>
    <n v="37"/>
    <x v="0"/>
    <s v="Hat"/>
    <x v="3"/>
    <x v="55"/>
    <x v="28"/>
    <x v="2"/>
    <x v="14"/>
    <x v="0"/>
    <n v="3.7"/>
    <s v="Yes"/>
    <x v="2"/>
    <x v="4"/>
    <x v="0"/>
    <s v="Yes"/>
    <n v="3"/>
    <s v="Bank Transfer"/>
    <x v="4"/>
  </r>
  <r>
    <n v="351"/>
    <n v="42"/>
    <x v="0"/>
    <s v="Sweater"/>
    <x v="0"/>
    <x v="10"/>
    <x v="0"/>
    <x v="2"/>
    <x v="10"/>
    <x v="1"/>
    <n v="2.6"/>
    <s v="Yes"/>
    <x v="4"/>
    <x v="4"/>
    <x v="0"/>
    <s v="Yes"/>
    <n v="47"/>
    <s v="Bank Transfer"/>
    <x v="0"/>
  </r>
  <r>
    <n v="352"/>
    <n v="28"/>
    <x v="0"/>
    <s v="Skirt"/>
    <x v="0"/>
    <x v="3"/>
    <x v="14"/>
    <x v="2"/>
    <x v="11"/>
    <x v="0"/>
    <n v="3.9"/>
    <s v="Yes"/>
    <x v="2"/>
    <x v="3"/>
    <x v="0"/>
    <s v="Yes"/>
    <n v="24"/>
    <s v="Debit Card"/>
    <x v="4"/>
  </r>
  <r>
    <n v="353"/>
    <n v="27"/>
    <x v="0"/>
    <s v="Jeans"/>
    <x v="0"/>
    <x v="79"/>
    <x v="21"/>
    <x v="3"/>
    <x v="22"/>
    <x v="3"/>
    <n v="4.9000000000000004"/>
    <s v="Yes"/>
    <x v="4"/>
    <x v="2"/>
    <x v="0"/>
    <s v="Yes"/>
    <n v="12"/>
    <s v="Cash"/>
    <x v="6"/>
  </r>
  <r>
    <n v="354"/>
    <n v="63"/>
    <x v="0"/>
    <s v="Sneakers"/>
    <x v="1"/>
    <x v="1"/>
    <x v="9"/>
    <x v="0"/>
    <x v="22"/>
    <x v="3"/>
    <n v="4.0999999999999996"/>
    <s v="Yes"/>
    <x v="0"/>
    <x v="5"/>
    <x v="0"/>
    <s v="Yes"/>
    <n v="35"/>
    <s v="Debit Card"/>
    <x v="5"/>
  </r>
  <r>
    <n v="355"/>
    <n v="58"/>
    <x v="0"/>
    <s v="Jewelry"/>
    <x v="3"/>
    <x v="31"/>
    <x v="38"/>
    <x v="1"/>
    <x v="8"/>
    <x v="3"/>
    <n v="3"/>
    <s v="Yes"/>
    <x v="3"/>
    <x v="1"/>
    <x v="0"/>
    <s v="Yes"/>
    <n v="42"/>
    <s v="Venmo"/>
    <x v="1"/>
  </r>
  <r>
    <n v="356"/>
    <n v="37"/>
    <x v="0"/>
    <s v="Jewelry"/>
    <x v="3"/>
    <x v="69"/>
    <x v="4"/>
    <x v="3"/>
    <x v="23"/>
    <x v="3"/>
    <n v="4.0999999999999996"/>
    <s v="Yes"/>
    <x v="0"/>
    <x v="4"/>
    <x v="0"/>
    <s v="Yes"/>
    <n v="1"/>
    <s v="PayPal"/>
    <x v="6"/>
  </r>
  <r>
    <n v="357"/>
    <n v="56"/>
    <x v="0"/>
    <s v="Pants"/>
    <x v="0"/>
    <x v="68"/>
    <x v="22"/>
    <x v="0"/>
    <x v="13"/>
    <x v="1"/>
    <n v="3.8"/>
    <s v="Yes"/>
    <x v="5"/>
    <x v="3"/>
    <x v="0"/>
    <s v="Yes"/>
    <n v="27"/>
    <s v="Cash"/>
    <x v="1"/>
  </r>
  <r>
    <n v="358"/>
    <n v="18"/>
    <x v="0"/>
    <s v="Belt"/>
    <x v="3"/>
    <x v="22"/>
    <x v="10"/>
    <x v="2"/>
    <x v="8"/>
    <x v="1"/>
    <n v="4"/>
    <s v="Yes"/>
    <x v="1"/>
    <x v="3"/>
    <x v="0"/>
    <s v="Yes"/>
    <n v="16"/>
    <s v="Credit Card"/>
    <x v="4"/>
  </r>
  <r>
    <n v="359"/>
    <n v="48"/>
    <x v="0"/>
    <s v="Hat"/>
    <x v="3"/>
    <x v="21"/>
    <x v="46"/>
    <x v="3"/>
    <x v="23"/>
    <x v="2"/>
    <n v="3.6"/>
    <s v="Yes"/>
    <x v="5"/>
    <x v="0"/>
    <x v="0"/>
    <s v="Yes"/>
    <n v="36"/>
    <s v="Credit Card"/>
    <x v="6"/>
  </r>
  <r>
    <n v="360"/>
    <n v="31"/>
    <x v="0"/>
    <s v="Sneakers"/>
    <x v="1"/>
    <x v="67"/>
    <x v="42"/>
    <x v="2"/>
    <x v="8"/>
    <x v="0"/>
    <n v="3"/>
    <s v="Yes"/>
    <x v="5"/>
    <x v="5"/>
    <x v="0"/>
    <s v="Yes"/>
    <n v="30"/>
    <s v="Credit Card"/>
    <x v="6"/>
  </r>
  <r>
    <n v="361"/>
    <n v="51"/>
    <x v="0"/>
    <s v="Pants"/>
    <x v="0"/>
    <x v="38"/>
    <x v="3"/>
    <x v="2"/>
    <x v="11"/>
    <x v="2"/>
    <n v="3"/>
    <s v="Yes"/>
    <x v="1"/>
    <x v="3"/>
    <x v="0"/>
    <s v="Yes"/>
    <n v="18"/>
    <s v="Debit Card"/>
    <x v="0"/>
  </r>
  <r>
    <n v="362"/>
    <n v="65"/>
    <x v="0"/>
    <s v="T-shirt"/>
    <x v="0"/>
    <x v="48"/>
    <x v="22"/>
    <x v="2"/>
    <x v="3"/>
    <x v="1"/>
    <n v="2.6"/>
    <s v="Yes"/>
    <x v="1"/>
    <x v="1"/>
    <x v="0"/>
    <s v="Yes"/>
    <n v="45"/>
    <s v="Cash"/>
    <x v="2"/>
  </r>
  <r>
    <n v="363"/>
    <n v="53"/>
    <x v="0"/>
    <s v="Sneakers"/>
    <x v="1"/>
    <x v="1"/>
    <x v="21"/>
    <x v="2"/>
    <x v="4"/>
    <x v="3"/>
    <n v="3.4"/>
    <s v="Yes"/>
    <x v="2"/>
    <x v="1"/>
    <x v="0"/>
    <s v="Yes"/>
    <n v="1"/>
    <s v="Venmo"/>
    <x v="0"/>
  </r>
  <r>
    <n v="364"/>
    <n v="55"/>
    <x v="0"/>
    <s v="Shorts"/>
    <x v="0"/>
    <x v="19"/>
    <x v="20"/>
    <x v="0"/>
    <x v="22"/>
    <x v="0"/>
    <n v="3.1"/>
    <s v="Yes"/>
    <x v="2"/>
    <x v="1"/>
    <x v="0"/>
    <s v="Yes"/>
    <n v="42"/>
    <s v="Bank Transfer"/>
    <x v="0"/>
  </r>
  <r>
    <n v="365"/>
    <n v="62"/>
    <x v="0"/>
    <s v="Shoes"/>
    <x v="1"/>
    <x v="19"/>
    <x v="25"/>
    <x v="0"/>
    <x v="4"/>
    <x v="2"/>
    <n v="3"/>
    <s v="Yes"/>
    <x v="5"/>
    <x v="1"/>
    <x v="0"/>
    <s v="Yes"/>
    <n v="7"/>
    <s v="Venmo"/>
    <x v="6"/>
  </r>
  <r>
    <n v="366"/>
    <n v="55"/>
    <x v="0"/>
    <s v="Gloves"/>
    <x v="3"/>
    <x v="19"/>
    <x v="8"/>
    <x v="3"/>
    <x v="0"/>
    <x v="2"/>
    <n v="3.7"/>
    <s v="Yes"/>
    <x v="3"/>
    <x v="3"/>
    <x v="0"/>
    <s v="Yes"/>
    <n v="50"/>
    <s v="PayPal"/>
    <x v="3"/>
  </r>
  <r>
    <n v="367"/>
    <n v="64"/>
    <x v="0"/>
    <s v="Socks"/>
    <x v="0"/>
    <x v="14"/>
    <x v="43"/>
    <x v="2"/>
    <x v="2"/>
    <x v="1"/>
    <n v="3.5"/>
    <s v="Yes"/>
    <x v="1"/>
    <x v="5"/>
    <x v="0"/>
    <s v="Yes"/>
    <n v="37"/>
    <s v="Venmo"/>
    <x v="0"/>
  </r>
  <r>
    <n v="368"/>
    <n v="52"/>
    <x v="0"/>
    <s v="Dress"/>
    <x v="0"/>
    <x v="49"/>
    <x v="30"/>
    <x v="3"/>
    <x v="17"/>
    <x v="1"/>
    <n v="2.8"/>
    <s v="Yes"/>
    <x v="0"/>
    <x v="5"/>
    <x v="0"/>
    <s v="Yes"/>
    <n v="18"/>
    <s v="Bank Transfer"/>
    <x v="5"/>
  </r>
  <r>
    <n v="369"/>
    <n v="24"/>
    <x v="0"/>
    <s v="Handbag"/>
    <x v="3"/>
    <x v="32"/>
    <x v="19"/>
    <x v="2"/>
    <x v="4"/>
    <x v="1"/>
    <n v="4.5"/>
    <s v="Yes"/>
    <x v="4"/>
    <x v="3"/>
    <x v="0"/>
    <s v="Yes"/>
    <n v="29"/>
    <s v="Cash"/>
    <x v="5"/>
  </r>
  <r>
    <n v="370"/>
    <n v="38"/>
    <x v="0"/>
    <s v="Belt"/>
    <x v="3"/>
    <x v="49"/>
    <x v="48"/>
    <x v="2"/>
    <x v="5"/>
    <x v="2"/>
    <n v="3.3"/>
    <s v="Yes"/>
    <x v="2"/>
    <x v="5"/>
    <x v="0"/>
    <s v="Yes"/>
    <n v="45"/>
    <s v="PayPal"/>
    <x v="3"/>
  </r>
  <r>
    <n v="371"/>
    <n v="59"/>
    <x v="0"/>
    <s v="Scarf"/>
    <x v="3"/>
    <x v="7"/>
    <x v="4"/>
    <x v="2"/>
    <x v="8"/>
    <x v="0"/>
    <n v="3.4"/>
    <s v="Yes"/>
    <x v="0"/>
    <x v="0"/>
    <x v="0"/>
    <s v="Yes"/>
    <n v="13"/>
    <s v="PayPal"/>
    <x v="1"/>
  </r>
  <r>
    <n v="372"/>
    <n v="27"/>
    <x v="0"/>
    <s v="Sneakers"/>
    <x v="1"/>
    <x v="42"/>
    <x v="17"/>
    <x v="1"/>
    <x v="6"/>
    <x v="0"/>
    <n v="3.2"/>
    <s v="Yes"/>
    <x v="1"/>
    <x v="4"/>
    <x v="0"/>
    <s v="Yes"/>
    <n v="47"/>
    <s v="PayPal"/>
    <x v="5"/>
  </r>
  <r>
    <n v="373"/>
    <n v="24"/>
    <x v="0"/>
    <s v="Sweater"/>
    <x v="0"/>
    <x v="6"/>
    <x v="38"/>
    <x v="0"/>
    <x v="20"/>
    <x v="2"/>
    <n v="3.7"/>
    <s v="Yes"/>
    <x v="0"/>
    <x v="3"/>
    <x v="0"/>
    <s v="Yes"/>
    <n v="7"/>
    <s v="Debit Card"/>
    <x v="1"/>
  </r>
  <r>
    <n v="374"/>
    <n v="23"/>
    <x v="0"/>
    <s v="Coat"/>
    <x v="2"/>
    <x v="65"/>
    <x v="25"/>
    <x v="0"/>
    <x v="3"/>
    <x v="2"/>
    <n v="4.5999999999999996"/>
    <s v="Yes"/>
    <x v="1"/>
    <x v="0"/>
    <x v="0"/>
    <s v="Yes"/>
    <n v="11"/>
    <s v="Venmo"/>
    <x v="4"/>
  </r>
  <r>
    <n v="375"/>
    <n v="69"/>
    <x v="0"/>
    <s v="Jewelry"/>
    <x v="3"/>
    <x v="72"/>
    <x v="31"/>
    <x v="1"/>
    <x v="7"/>
    <x v="1"/>
    <n v="5"/>
    <s v="Yes"/>
    <x v="1"/>
    <x v="5"/>
    <x v="0"/>
    <s v="Yes"/>
    <n v="39"/>
    <s v="Bank Transfer"/>
    <x v="5"/>
  </r>
  <r>
    <n v="376"/>
    <n v="59"/>
    <x v="0"/>
    <s v="Sunglasses"/>
    <x v="3"/>
    <x v="50"/>
    <x v="19"/>
    <x v="2"/>
    <x v="8"/>
    <x v="2"/>
    <n v="4.4000000000000004"/>
    <s v="Yes"/>
    <x v="5"/>
    <x v="3"/>
    <x v="0"/>
    <s v="Yes"/>
    <n v="6"/>
    <s v="Debit Card"/>
    <x v="3"/>
  </r>
  <r>
    <n v="377"/>
    <n v="51"/>
    <x v="0"/>
    <s v="Shoes"/>
    <x v="1"/>
    <x v="12"/>
    <x v="36"/>
    <x v="1"/>
    <x v="0"/>
    <x v="3"/>
    <n v="4.9000000000000004"/>
    <s v="Yes"/>
    <x v="3"/>
    <x v="0"/>
    <x v="0"/>
    <s v="Yes"/>
    <n v="2"/>
    <s v="Venmo"/>
    <x v="4"/>
  </r>
  <r>
    <n v="378"/>
    <n v="63"/>
    <x v="0"/>
    <s v="Scarf"/>
    <x v="3"/>
    <x v="50"/>
    <x v="1"/>
    <x v="2"/>
    <x v="5"/>
    <x v="1"/>
    <n v="4.0999999999999996"/>
    <s v="Yes"/>
    <x v="5"/>
    <x v="3"/>
    <x v="0"/>
    <s v="Yes"/>
    <n v="39"/>
    <s v="Credit Card"/>
    <x v="6"/>
  </r>
  <r>
    <n v="379"/>
    <n v="54"/>
    <x v="0"/>
    <s v="Dress"/>
    <x v="0"/>
    <x v="17"/>
    <x v="22"/>
    <x v="0"/>
    <x v="20"/>
    <x v="0"/>
    <n v="4.9000000000000004"/>
    <s v="Yes"/>
    <x v="2"/>
    <x v="2"/>
    <x v="0"/>
    <s v="Yes"/>
    <n v="23"/>
    <s v="Credit Card"/>
    <x v="5"/>
  </r>
  <r>
    <n v="380"/>
    <n v="32"/>
    <x v="0"/>
    <s v="T-shirt"/>
    <x v="0"/>
    <x v="45"/>
    <x v="6"/>
    <x v="1"/>
    <x v="23"/>
    <x v="3"/>
    <n v="4.7"/>
    <s v="Yes"/>
    <x v="5"/>
    <x v="4"/>
    <x v="0"/>
    <s v="Yes"/>
    <n v="46"/>
    <s v="Debit Card"/>
    <x v="4"/>
  </r>
  <r>
    <n v="381"/>
    <n v="39"/>
    <x v="0"/>
    <s v="Backpack"/>
    <x v="3"/>
    <x v="28"/>
    <x v="13"/>
    <x v="3"/>
    <x v="19"/>
    <x v="3"/>
    <n v="3"/>
    <s v="Yes"/>
    <x v="3"/>
    <x v="5"/>
    <x v="0"/>
    <s v="Yes"/>
    <n v="19"/>
    <s v="Bank Transfer"/>
    <x v="1"/>
  </r>
  <r>
    <n v="382"/>
    <n v="66"/>
    <x v="0"/>
    <s v="Jewelry"/>
    <x v="3"/>
    <x v="21"/>
    <x v="1"/>
    <x v="0"/>
    <x v="12"/>
    <x v="0"/>
    <n v="3.4"/>
    <s v="Yes"/>
    <x v="5"/>
    <x v="5"/>
    <x v="0"/>
    <s v="Yes"/>
    <n v="3"/>
    <s v="Credit Card"/>
    <x v="6"/>
  </r>
  <r>
    <n v="383"/>
    <n v="28"/>
    <x v="0"/>
    <s v="Jeans"/>
    <x v="0"/>
    <x v="31"/>
    <x v="18"/>
    <x v="2"/>
    <x v="15"/>
    <x v="0"/>
    <n v="3.2"/>
    <s v="Yes"/>
    <x v="3"/>
    <x v="5"/>
    <x v="0"/>
    <s v="Yes"/>
    <n v="47"/>
    <s v="PayPal"/>
    <x v="3"/>
  </r>
  <r>
    <n v="384"/>
    <n v="50"/>
    <x v="0"/>
    <s v="Sunglasses"/>
    <x v="3"/>
    <x v="64"/>
    <x v="8"/>
    <x v="1"/>
    <x v="23"/>
    <x v="3"/>
    <n v="2.9"/>
    <s v="Yes"/>
    <x v="0"/>
    <x v="3"/>
    <x v="0"/>
    <s v="Yes"/>
    <n v="6"/>
    <s v="PayPal"/>
    <x v="3"/>
  </r>
  <r>
    <n v="385"/>
    <n v="70"/>
    <x v="0"/>
    <s v="Sweater"/>
    <x v="0"/>
    <x v="27"/>
    <x v="18"/>
    <x v="2"/>
    <x v="19"/>
    <x v="3"/>
    <n v="4.5"/>
    <s v="Yes"/>
    <x v="0"/>
    <x v="4"/>
    <x v="0"/>
    <s v="Yes"/>
    <n v="6"/>
    <s v="Venmo"/>
    <x v="2"/>
  </r>
  <r>
    <n v="386"/>
    <n v="67"/>
    <x v="0"/>
    <s v="Shorts"/>
    <x v="0"/>
    <x v="73"/>
    <x v="8"/>
    <x v="1"/>
    <x v="22"/>
    <x v="3"/>
    <n v="2.7"/>
    <s v="Yes"/>
    <x v="0"/>
    <x v="2"/>
    <x v="0"/>
    <s v="Yes"/>
    <n v="12"/>
    <s v="Credit Card"/>
    <x v="4"/>
  </r>
  <r>
    <n v="387"/>
    <n v="64"/>
    <x v="0"/>
    <s v="Jewelry"/>
    <x v="3"/>
    <x v="32"/>
    <x v="7"/>
    <x v="0"/>
    <x v="18"/>
    <x v="1"/>
    <n v="3.4"/>
    <s v="Yes"/>
    <x v="2"/>
    <x v="0"/>
    <x v="0"/>
    <s v="Yes"/>
    <n v="40"/>
    <s v="PayPal"/>
    <x v="3"/>
  </r>
  <r>
    <n v="388"/>
    <n v="45"/>
    <x v="0"/>
    <s v="Coat"/>
    <x v="2"/>
    <x v="73"/>
    <x v="42"/>
    <x v="0"/>
    <x v="5"/>
    <x v="2"/>
    <n v="4.5999999999999996"/>
    <s v="Yes"/>
    <x v="2"/>
    <x v="5"/>
    <x v="0"/>
    <s v="Yes"/>
    <n v="38"/>
    <s v="PayPal"/>
    <x v="0"/>
  </r>
  <r>
    <n v="389"/>
    <n v="22"/>
    <x v="0"/>
    <s v="Handbag"/>
    <x v="3"/>
    <x v="71"/>
    <x v="47"/>
    <x v="2"/>
    <x v="20"/>
    <x v="2"/>
    <n v="2.7"/>
    <s v="Yes"/>
    <x v="0"/>
    <x v="5"/>
    <x v="0"/>
    <s v="Yes"/>
    <n v="10"/>
    <s v="PayPal"/>
    <x v="3"/>
  </r>
  <r>
    <n v="390"/>
    <n v="27"/>
    <x v="0"/>
    <s v="Boots"/>
    <x v="1"/>
    <x v="69"/>
    <x v="41"/>
    <x v="0"/>
    <x v="7"/>
    <x v="1"/>
    <n v="4.2"/>
    <s v="Yes"/>
    <x v="4"/>
    <x v="3"/>
    <x v="0"/>
    <s v="Yes"/>
    <n v="28"/>
    <s v="Bank Transfer"/>
    <x v="5"/>
  </r>
  <r>
    <n v="391"/>
    <n v="25"/>
    <x v="0"/>
    <s v="Gloves"/>
    <x v="3"/>
    <x v="79"/>
    <x v="27"/>
    <x v="2"/>
    <x v="21"/>
    <x v="0"/>
    <n v="3.2"/>
    <s v="Yes"/>
    <x v="5"/>
    <x v="4"/>
    <x v="0"/>
    <s v="Yes"/>
    <n v="19"/>
    <s v="PayPal"/>
    <x v="2"/>
  </r>
  <r>
    <n v="392"/>
    <n v="37"/>
    <x v="0"/>
    <s v="Sweater"/>
    <x v="0"/>
    <x v="62"/>
    <x v="46"/>
    <x v="0"/>
    <x v="0"/>
    <x v="1"/>
    <n v="4.8"/>
    <s v="Yes"/>
    <x v="2"/>
    <x v="3"/>
    <x v="0"/>
    <s v="Yes"/>
    <n v="25"/>
    <s v="Cash"/>
    <x v="0"/>
  </r>
  <r>
    <n v="393"/>
    <n v="26"/>
    <x v="0"/>
    <s v="T-shirt"/>
    <x v="0"/>
    <x v="71"/>
    <x v="37"/>
    <x v="3"/>
    <x v="13"/>
    <x v="1"/>
    <n v="3.3"/>
    <s v="Yes"/>
    <x v="3"/>
    <x v="2"/>
    <x v="0"/>
    <s v="Yes"/>
    <n v="38"/>
    <s v="Credit Card"/>
    <x v="2"/>
  </r>
  <r>
    <n v="394"/>
    <n v="33"/>
    <x v="0"/>
    <s v="Shoes"/>
    <x v="1"/>
    <x v="61"/>
    <x v="34"/>
    <x v="0"/>
    <x v="1"/>
    <x v="3"/>
    <n v="4.2"/>
    <s v="Yes"/>
    <x v="0"/>
    <x v="3"/>
    <x v="0"/>
    <s v="Yes"/>
    <n v="6"/>
    <s v="PayPal"/>
    <x v="0"/>
  </r>
  <r>
    <n v="395"/>
    <n v="43"/>
    <x v="0"/>
    <s v="Scarf"/>
    <x v="3"/>
    <x v="45"/>
    <x v="25"/>
    <x v="2"/>
    <x v="19"/>
    <x v="1"/>
    <n v="4.8"/>
    <s v="Yes"/>
    <x v="3"/>
    <x v="5"/>
    <x v="0"/>
    <s v="Yes"/>
    <n v="7"/>
    <s v="Debit Card"/>
    <x v="4"/>
  </r>
  <r>
    <n v="396"/>
    <n v="37"/>
    <x v="0"/>
    <s v="Sneakers"/>
    <x v="1"/>
    <x v="61"/>
    <x v="3"/>
    <x v="0"/>
    <x v="18"/>
    <x v="0"/>
    <n v="4.9000000000000004"/>
    <s v="Yes"/>
    <x v="2"/>
    <x v="5"/>
    <x v="0"/>
    <s v="Yes"/>
    <n v="2"/>
    <s v="PayPal"/>
    <x v="2"/>
  </r>
  <r>
    <n v="397"/>
    <n v="46"/>
    <x v="0"/>
    <s v="Dress"/>
    <x v="0"/>
    <x v="19"/>
    <x v="36"/>
    <x v="1"/>
    <x v="13"/>
    <x v="3"/>
    <n v="3.9"/>
    <s v="Yes"/>
    <x v="1"/>
    <x v="3"/>
    <x v="0"/>
    <s v="Yes"/>
    <n v="24"/>
    <s v="Bank Transfer"/>
    <x v="2"/>
  </r>
  <r>
    <n v="398"/>
    <n v="22"/>
    <x v="0"/>
    <s v="Belt"/>
    <x v="3"/>
    <x v="43"/>
    <x v="16"/>
    <x v="2"/>
    <x v="21"/>
    <x v="3"/>
    <n v="3"/>
    <s v="Yes"/>
    <x v="4"/>
    <x v="1"/>
    <x v="0"/>
    <s v="Yes"/>
    <n v="26"/>
    <s v="Cash"/>
    <x v="2"/>
  </r>
  <r>
    <n v="399"/>
    <n v="20"/>
    <x v="0"/>
    <s v="Boots"/>
    <x v="1"/>
    <x v="25"/>
    <x v="6"/>
    <x v="1"/>
    <x v="5"/>
    <x v="0"/>
    <n v="4.5999999999999996"/>
    <s v="Yes"/>
    <x v="3"/>
    <x v="1"/>
    <x v="0"/>
    <s v="Yes"/>
    <n v="25"/>
    <s v="Debit Card"/>
    <x v="6"/>
  </r>
  <r>
    <n v="400"/>
    <n v="60"/>
    <x v="0"/>
    <s v="Scarf"/>
    <x v="3"/>
    <x v="59"/>
    <x v="37"/>
    <x v="0"/>
    <x v="24"/>
    <x v="3"/>
    <n v="3.5"/>
    <s v="Yes"/>
    <x v="0"/>
    <x v="4"/>
    <x v="0"/>
    <s v="Yes"/>
    <n v="10"/>
    <s v="Debit Card"/>
    <x v="5"/>
  </r>
  <r>
    <n v="401"/>
    <n v="39"/>
    <x v="0"/>
    <s v="Boots"/>
    <x v="1"/>
    <x v="76"/>
    <x v="40"/>
    <x v="2"/>
    <x v="14"/>
    <x v="0"/>
    <n v="4.8"/>
    <s v="Yes"/>
    <x v="4"/>
    <x v="1"/>
    <x v="0"/>
    <s v="Yes"/>
    <n v="14"/>
    <s v="PayPal"/>
    <x v="0"/>
  </r>
  <r>
    <n v="402"/>
    <n v="43"/>
    <x v="0"/>
    <s v="T-shirt"/>
    <x v="0"/>
    <x v="26"/>
    <x v="19"/>
    <x v="0"/>
    <x v="20"/>
    <x v="3"/>
    <n v="4.8"/>
    <s v="Yes"/>
    <x v="1"/>
    <x v="3"/>
    <x v="0"/>
    <s v="Yes"/>
    <n v="21"/>
    <s v="Cash"/>
    <x v="3"/>
  </r>
  <r>
    <n v="403"/>
    <n v="31"/>
    <x v="0"/>
    <s v="Backpack"/>
    <x v="3"/>
    <x v="72"/>
    <x v="18"/>
    <x v="0"/>
    <x v="17"/>
    <x v="3"/>
    <n v="3"/>
    <s v="Yes"/>
    <x v="3"/>
    <x v="0"/>
    <x v="0"/>
    <s v="Yes"/>
    <n v="26"/>
    <s v="PayPal"/>
    <x v="5"/>
  </r>
  <r>
    <n v="404"/>
    <n v="19"/>
    <x v="0"/>
    <s v="Sneakers"/>
    <x v="1"/>
    <x v="29"/>
    <x v="22"/>
    <x v="2"/>
    <x v="20"/>
    <x v="0"/>
    <n v="4.5"/>
    <s v="Yes"/>
    <x v="0"/>
    <x v="2"/>
    <x v="0"/>
    <s v="Yes"/>
    <n v="12"/>
    <s v="Bank Transfer"/>
    <x v="2"/>
  </r>
  <r>
    <n v="405"/>
    <n v="35"/>
    <x v="0"/>
    <s v="T-shirt"/>
    <x v="0"/>
    <x v="73"/>
    <x v="12"/>
    <x v="2"/>
    <x v="21"/>
    <x v="1"/>
    <n v="4.8"/>
    <s v="Yes"/>
    <x v="0"/>
    <x v="5"/>
    <x v="0"/>
    <s v="Yes"/>
    <n v="11"/>
    <s v="Credit Card"/>
    <x v="5"/>
  </r>
  <r>
    <n v="406"/>
    <n v="41"/>
    <x v="0"/>
    <s v="Jeans"/>
    <x v="0"/>
    <x v="67"/>
    <x v="36"/>
    <x v="1"/>
    <x v="5"/>
    <x v="2"/>
    <n v="3.8"/>
    <s v="Yes"/>
    <x v="5"/>
    <x v="3"/>
    <x v="0"/>
    <s v="Yes"/>
    <n v="15"/>
    <s v="Cash"/>
    <x v="2"/>
  </r>
  <r>
    <n v="407"/>
    <n v="52"/>
    <x v="0"/>
    <s v="Gloves"/>
    <x v="3"/>
    <x v="37"/>
    <x v="33"/>
    <x v="2"/>
    <x v="15"/>
    <x v="1"/>
    <n v="4.5999999999999996"/>
    <s v="Yes"/>
    <x v="5"/>
    <x v="0"/>
    <x v="0"/>
    <s v="Yes"/>
    <n v="13"/>
    <s v="Cash"/>
    <x v="5"/>
  </r>
  <r>
    <n v="408"/>
    <n v="45"/>
    <x v="0"/>
    <s v="Hoodie"/>
    <x v="0"/>
    <x v="31"/>
    <x v="17"/>
    <x v="3"/>
    <x v="11"/>
    <x v="1"/>
    <n v="3.1"/>
    <s v="Yes"/>
    <x v="5"/>
    <x v="2"/>
    <x v="0"/>
    <s v="Yes"/>
    <n v="5"/>
    <s v="Credit Card"/>
    <x v="4"/>
  </r>
  <r>
    <n v="409"/>
    <n v="34"/>
    <x v="0"/>
    <s v="Sneakers"/>
    <x v="1"/>
    <x v="76"/>
    <x v="15"/>
    <x v="0"/>
    <x v="3"/>
    <x v="1"/>
    <n v="3.4"/>
    <s v="Yes"/>
    <x v="0"/>
    <x v="0"/>
    <x v="0"/>
    <s v="Yes"/>
    <n v="36"/>
    <s v="Cash"/>
    <x v="0"/>
  </r>
  <r>
    <n v="410"/>
    <n v="35"/>
    <x v="0"/>
    <s v="Shorts"/>
    <x v="0"/>
    <x v="12"/>
    <x v="46"/>
    <x v="2"/>
    <x v="18"/>
    <x v="0"/>
    <n v="3.3"/>
    <s v="Yes"/>
    <x v="5"/>
    <x v="4"/>
    <x v="0"/>
    <s v="Yes"/>
    <n v="32"/>
    <s v="Bank Transfer"/>
    <x v="5"/>
  </r>
  <r>
    <n v="411"/>
    <n v="29"/>
    <x v="0"/>
    <s v="Sweater"/>
    <x v="0"/>
    <x v="46"/>
    <x v="41"/>
    <x v="0"/>
    <x v="12"/>
    <x v="1"/>
    <n v="4.8"/>
    <s v="Yes"/>
    <x v="5"/>
    <x v="4"/>
    <x v="0"/>
    <s v="Yes"/>
    <n v="1"/>
    <s v="Credit Card"/>
    <x v="3"/>
  </r>
  <r>
    <n v="412"/>
    <n v="59"/>
    <x v="0"/>
    <s v="Jeans"/>
    <x v="0"/>
    <x v="45"/>
    <x v="49"/>
    <x v="2"/>
    <x v="21"/>
    <x v="2"/>
    <n v="2.8"/>
    <s v="Yes"/>
    <x v="2"/>
    <x v="0"/>
    <x v="0"/>
    <s v="Yes"/>
    <n v="15"/>
    <s v="PayPal"/>
    <x v="2"/>
  </r>
  <r>
    <n v="413"/>
    <n v="24"/>
    <x v="0"/>
    <s v="Jacket"/>
    <x v="2"/>
    <x v="67"/>
    <x v="1"/>
    <x v="2"/>
    <x v="22"/>
    <x v="2"/>
    <n v="3.1"/>
    <s v="Yes"/>
    <x v="4"/>
    <x v="5"/>
    <x v="0"/>
    <s v="Yes"/>
    <n v="3"/>
    <s v="Bank Transfer"/>
    <x v="1"/>
  </r>
  <r>
    <n v="414"/>
    <n v="70"/>
    <x v="0"/>
    <s v="Jewelry"/>
    <x v="3"/>
    <x v="54"/>
    <x v="22"/>
    <x v="1"/>
    <x v="3"/>
    <x v="2"/>
    <n v="4.5999999999999996"/>
    <s v="Yes"/>
    <x v="5"/>
    <x v="1"/>
    <x v="0"/>
    <s v="Yes"/>
    <n v="48"/>
    <s v="Cash"/>
    <x v="5"/>
  </r>
  <r>
    <n v="415"/>
    <n v="29"/>
    <x v="0"/>
    <s v="Backpack"/>
    <x v="3"/>
    <x v="19"/>
    <x v="5"/>
    <x v="0"/>
    <x v="10"/>
    <x v="0"/>
    <n v="2.6"/>
    <s v="Yes"/>
    <x v="1"/>
    <x v="5"/>
    <x v="0"/>
    <s v="Yes"/>
    <n v="30"/>
    <s v="Debit Card"/>
    <x v="1"/>
  </r>
  <r>
    <n v="416"/>
    <n v="67"/>
    <x v="0"/>
    <s v="Coat"/>
    <x v="2"/>
    <x v="9"/>
    <x v="39"/>
    <x v="2"/>
    <x v="12"/>
    <x v="0"/>
    <n v="2.6"/>
    <s v="Yes"/>
    <x v="4"/>
    <x v="0"/>
    <x v="0"/>
    <s v="Yes"/>
    <n v="40"/>
    <s v="Bank Transfer"/>
    <x v="5"/>
  </r>
  <r>
    <n v="417"/>
    <n v="36"/>
    <x v="0"/>
    <s v="Belt"/>
    <x v="3"/>
    <x v="37"/>
    <x v="4"/>
    <x v="0"/>
    <x v="8"/>
    <x v="1"/>
    <n v="3.8"/>
    <s v="Yes"/>
    <x v="1"/>
    <x v="1"/>
    <x v="0"/>
    <s v="Yes"/>
    <n v="24"/>
    <s v="Bank Transfer"/>
    <x v="0"/>
  </r>
  <r>
    <n v="418"/>
    <n v="23"/>
    <x v="0"/>
    <s v="Sandals"/>
    <x v="1"/>
    <x v="13"/>
    <x v="16"/>
    <x v="0"/>
    <x v="19"/>
    <x v="3"/>
    <n v="4.5"/>
    <s v="Yes"/>
    <x v="3"/>
    <x v="1"/>
    <x v="0"/>
    <s v="Yes"/>
    <n v="48"/>
    <s v="Debit Card"/>
    <x v="3"/>
  </r>
  <r>
    <n v="419"/>
    <n v="18"/>
    <x v="0"/>
    <s v="Sweater"/>
    <x v="0"/>
    <x v="2"/>
    <x v="26"/>
    <x v="0"/>
    <x v="7"/>
    <x v="1"/>
    <n v="3"/>
    <s v="Yes"/>
    <x v="2"/>
    <x v="3"/>
    <x v="0"/>
    <s v="Yes"/>
    <n v="27"/>
    <s v="Venmo"/>
    <x v="4"/>
  </r>
  <r>
    <n v="420"/>
    <n v="53"/>
    <x v="0"/>
    <s v="Shorts"/>
    <x v="0"/>
    <x v="26"/>
    <x v="40"/>
    <x v="1"/>
    <x v="11"/>
    <x v="0"/>
    <n v="3.5"/>
    <s v="Yes"/>
    <x v="0"/>
    <x v="1"/>
    <x v="0"/>
    <s v="Yes"/>
    <n v="14"/>
    <s v="Credit Card"/>
    <x v="6"/>
  </r>
  <r>
    <n v="421"/>
    <n v="32"/>
    <x v="0"/>
    <s v="Socks"/>
    <x v="0"/>
    <x v="36"/>
    <x v="17"/>
    <x v="1"/>
    <x v="15"/>
    <x v="1"/>
    <n v="3.8"/>
    <s v="Yes"/>
    <x v="0"/>
    <x v="1"/>
    <x v="0"/>
    <s v="Yes"/>
    <n v="18"/>
    <s v="Debit Card"/>
    <x v="4"/>
  </r>
  <r>
    <n v="422"/>
    <n v="38"/>
    <x v="0"/>
    <s v="Shirt"/>
    <x v="0"/>
    <x v="49"/>
    <x v="0"/>
    <x v="2"/>
    <x v="10"/>
    <x v="0"/>
    <n v="3.5"/>
    <s v="Yes"/>
    <x v="2"/>
    <x v="3"/>
    <x v="0"/>
    <s v="Yes"/>
    <n v="48"/>
    <s v="Cash"/>
    <x v="4"/>
  </r>
  <r>
    <n v="423"/>
    <n v="47"/>
    <x v="0"/>
    <s v="Pants"/>
    <x v="0"/>
    <x v="40"/>
    <x v="46"/>
    <x v="2"/>
    <x v="7"/>
    <x v="3"/>
    <n v="3.1"/>
    <s v="Yes"/>
    <x v="1"/>
    <x v="5"/>
    <x v="0"/>
    <s v="Yes"/>
    <n v="32"/>
    <s v="Debit Card"/>
    <x v="2"/>
  </r>
  <r>
    <n v="424"/>
    <n v="46"/>
    <x v="0"/>
    <s v="Scarf"/>
    <x v="3"/>
    <x v="46"/>
    <x v="14"/>
    <x v="0"/>
    <x v="11"/>
    <x v="1"/>
    <n v="3"/>
    <s v="Yes"/>
    <x v="1"/>
    <x v="5"/>
    <x v="0"/>
    <s v="Yes"/>
    <n v="21"/>
    <s v="Credit Card"/>
    <x v="4"/>
  </r>
  <r>
    <n v="425"/>
    <n v="66"/>
    <x v="0"/>
    <s v="Sweater"/>
    <x v="0"/>
    <x v="66"/>
    <x v="26"/>
    <x v="2"/>
    <x v="9"/>
    <x v="0"/>
    <n v="4.3"/>
    <s v="Yes"/>
    <x v="0"/>
    <x v="3"/>
    <x v="0"/>
    <s v="Yes"/>
    <n v="42"/>
    <s v="PayPal"/>
    <x v="0"/>
  </r>
  <r>
    <n v="426"/>
    <n v="40"/>
    <x v="0"/>
    <s v="Jeans"/>
    <x v="0"/>
    <x v="55"/>
    <x v="25"/>
    <x v="1"/>
    <x v="11"/>
    <x v="0"/>
    <n v="3.3"/>
    <s v="Yes"/>
    <x v="5"/>
    <x v="5"/>
    <x v="0"/>
    <s v="Yes"/>
    <n v="4"/>
    <s v="Credit Card"/>
    <x v="3"/>
  </r>
  <r>
    <n v="427"/>
    <n v="43"/>
    <x v="0"/>
    <s v="Pants"/>
    <x v="0"/>
    <x v="79"/>
    <x v="7"/>
    <x v="2"/>
    <x v="10"/>
    <x v="0"/>
    <n v="4.7"/>
    <s v="Yes"/>
    <x v="2"/>
    <x v="0"/>
    <x v="0"/>
    <s v="Yes"/>
    <n v="19"/>
    <s v="Credit Card"/>
    <x v="3"/>
  </r>
  <r>
    <n v="428"/>
    <n v="58"/>
    <x v="0"/>
    <s v="Backpack"/>
    <x v="3"/>
    <x v="26"/>
    <x v="26"/>
    <x v="0"/>
    <x v="13"/>
    <x v="0"/>
    <n v="4.5"/>
    <s v="Yes"/>
    <x v="2"/>
    <x v="5"/>
    <x v="0"/>
    <s v="Yes"/>
    <n v="6"/>
    <s v="Credit Card"/>
    <x v="3"/>
  </r>
  <r>
    <n v="429"/>
    <n v="21"/>
    <x v="0"/>
    <s v="Coat"/>
    <x v="2"/>
    <x v="1"/>
    <x v="5"/>
    <x v="3"/>
    <x v="9"/>
    <x v="0"/>
    <n v="2.9"/>
    <s v="Yes"/>
    <x v="4"/>
    <x v="1"/>
    <x v="0"/>
    <s v="Yes"/>
    <n v="2"/>
    <s v="Debit Card"/>
    <x v="0"/>
  </r>
  <r>
    <n v="430"/>
    <n v="42"/>
    <x v="0"/>
    <s v="Sandals"/>
    <x v="1"/>
    <x v="23"/>
    <x v="47"/>
    <x v="2"/>
    <x v="9"/>
    <x v="0"/>
    <n v="4.0999999999999996"/>
    <s v="Yes"/>
    <x v="4"/>
    <x v="4"/>
    <x v="0"/>
    <s v="Yes"/>
    <n v="21"/>
    <s v="Cash"/>
    <x v="0"/>
  </r>
  <r>
    <n v="431"/>
    <n v="24"/>
    <x v="0"/>
    <s v="Shirt"/>
    <x v="0"/>
    <x v="49"/>
    <x v="21"/>
    <x v="2"/>
    <x v="18"/>
    <x v="2"/>
    <n v="3.5"/>
    <s v="Yes"/>
    <x v="5"/>
    <x v="5"/>
    <x v="0"/>
    <s v="Yes"/>
    <n v="40"/>
    <s v="Debit Card"/>
    <x v="2"/>
  </r>
  <r>
    <n v="432"/>
    <n v="43"/>
    <x v="0"/>
    <s v="Hat"/>
    <x v="3"/>
    <x v="31"/>
    <x v="13"/>
    <x v="0"/>
    <x v="17"/>
    <x v="0"/>
    <n v="3.4"/>
    <s v="Yes"/>
    <x v="0"/>
    <x v="5"/>
    <x v="0"/>
    <s v="Yes"/>
    <n v="33"/>
    <s v="Cash"/>
    <x v="0"/>
  </r>
  <r>
    <n v="433"/>
    <n v="47"/>
    <x v="0"/>
    <s v="Shirt"/>
    <x v="0"/>
    <x v="62"/>
    <x v="27"/>
    <x v="1"/>
    <x v="21"/>
    <x v="3"/>
    <n v="3.3"/>
    <s v="Yes"/>
    <x v="5"/>
    <x v="1"/>
    <x v="0"/>
    <s v="Yes"/>
    <n v="26"/>
    <s v="Venmo"/>
    <x v="1"/>
  </r>
  <r>
    <n v="434"/>
    <n v="49"/>
    <x v="0"/>
    <s v="Skirt"/>
    <x v="0"/>
    <x v="56"/>
    <x v="15"/>
    <x v="2"/>
    <x v="20"/>
    <x v="3"/>
    <n v="3.2"/>
    <s v="Yes"/>
    <x v="1"/>
    <x v="5"/>
    <x v="0"/>
    <s v="Yes"/>
    <n v="23"/>
    <s v="Credit Card"/>
    <x v="0"/>
  </r>
  <r>
    <n v="435"/>
    <n v="50"/>
    <x v="0"/>
    <s v="Shoes"/>
    <x v="1"/>
    <x v="78"/>
    <x v="19"/>
    <x v="0"/>
    <x v="6"/>
    <x v="1"/>
    <n v="4"/>
    <s v="Yes"/>
    <x v="1"/>
    <x v="5"/>
    <x v="0"/>
    <s v="Yes"/>
    <n v="39"/>
    <s v="PayPal"/>
    <x v="6"/>
  </r>
  <r>
    <n v="436"/>
    <n v="51"/>
    <x v="0"/>
    <s v="Coat"/>
    <x v="2"/>
    <x v="39"/>
    <x v="6"/>
    <x v="3"/>
    <x v="8"/>
    <x v="0"/>
    <n v="3.6"/>
    <s v="Yes"/>
    <x v="3"/>
    <x v="2"/>
    <x v="0"/>
    <s v="Yes"/>
    <n v="42"/>
    <s v="Bank Transfer"/>
    <x v="5"/>
  </r>
  <r>
    <n v="437"/>
    <n v="40"/>
    <x v="0"/>
    <s v="Pants"/>
    <x v="0"/>
    <x v="43"/>
    <x v="30"/>
    <x v="0"/>
    <x v="17"/>
    <x v="2"/>
    <n v="4.5999999999999996"/>
    <s v="Yes"/>
    <x v="2"/>
    <x v="1"/>
    <x v="0"/>
    <s v="Yes"/>
    <n v="41"/>
    <s v="Bank Transfer"/>
    <x v="1"/>
  </r>
  <r>
    <n v="438"/>
    <n v="45"/>
    <x v="0"/>
    <s v="Jewelry"/>
    <x v="3"/>
    <x v="74"/>
    <x v="35"/>
    <x v="2"/>
    <x v="15"/>
    <x v="2"/>
    <n v="2.6"/>
    <s v="Yes"/>
    <x v="0"/>
    <x v="2"/>
    <x v="0"/>
    <s v="Yes"/>
    <n v="41"/>
    <s v="PayPal"/>
    <x v="2"/>
  </r>
  <r>
    <n v="439"/>
    <n v="52"/>
    <x v="0"/>
    <s v="Belt"/>
    <x v="3"/>
    <x v="66"/>
    <x v="44"/>
    <x v="2"/>
    <x v="2"/>
    <x v="0"/>
    <n v="4.3"/>
    <s v="Yes"/>
    <x v="2"/>
    <x v="0"/>
    <x v="0"/>
    <s v="Yes"/>
    <n v="12"/>
    <s v="Credit Card"/>
    <x v="0"/>
  </r>
  <r>
    <n v="440"/>
    <n v="62"/>
    <x v="0"/>
    <s v="Jacket"/>
    <x v="2"/>
    <x v="74"/>
    <x v="37"/>
    <x v="2"/>
    <x v="2"/>
    <x v="2"/>
    <n v="3.4"/>
    <s v="Yes"/>
    <x v="3"/>
    <x v="1"/>
    <x v="0"/>
    <s v="Yes"/>
    <n v="31"/>
    <s v="Cash"/>
    <x v="5"/>
  </r>
  <r>
    <n v="441"/>
    <n v="20"/>
    <x v="0"/>
    <s v="Shirt"/>
    <x v="0"/>
    <x v="58"/>
    <x v="19"/>
    <x v="3"/>
    <x v="1"/>
    <x v="0"/>
    <n v="3.5"/>
    <s v="Yes"/>
    <x v="5"/>
    <x v="5"/>
    <x v="0"/>
    <s v="Yes"/>
    <n v="34"/>
    <s v="Debit Card"/>
    <x v="0"/>
  </r>
  <r>
    <n v="442"/>
    <n v="43"/>
    <x v="0"/>
    <s v="Hoodie"/>
    <x v="0"/>
    <x v="13"/>
    <x v="20"/>
    <x v="2"/>
    <x v="1"/>
    <x v="0"/>
    <n v="4.2"/>
    <s v="Yes"/>
    <x v="1"/>
    <x v="3"/>
    <x v="0"/>
    <s v="Yes"/>
    <n v="32"/>
    <s v="Credit Card"/>
    <x v="2"/>
  </r>
  <r>
    <n v="443"/>
    <n v="29"/>
    <x v="0"/>
    <s v="Sunglasses"/>
    <x v="3"/>
    <x v="28"/>
    <x v="49"/>
    <x v="2"/>
    <x v="8"/>
    <x v="3"/>
    <n v="3.5"/>
    <s v="Yes"/>
    <x v="1"/>
    <x v="5"/>
    <x v="0"/>
    <s v="Yes"/>
    <n v="31"/>
    <s v="Credit Card"/>
    <x v="3"/>
  </r>
  <r>
    <n v="444"/>
    <n v="22"/>
    <x v="0"/>
    <s v="Sunglasses"/>
    <x v="3"/>
    <x v="25"/>
    <x v="11"/>
    <x v="2"/>
    <x v="23"/>
    <x v="2"/>
    <n v="3.6"/>
    <s v="Yes"/>
    <x v="3"/>
    <x v="1"/>
    <x v="0"/>
    <s v="Yes"/>
    <n v="24"/>
    <s v="PayPal"/>
    <x v="2"/>
  </r>
  <r>
    <n v="445"/>
    <n v="48"/>
    <x v="0"/>
    <s v="Dress"/>
    <x v="0"/>
    <x v="5"/>
    <x v="18"/>
    <x v="2"/>
    <x v="16"/>
    <x v="2"/>
    <n v="4.3"/>
    <s v="Yes"/>
    <x v="5"/>
    <x v="5"/>
    <x v="0"/>
    <s v="Yes"/>
    <n v="31"/>
    <s v="Debit Card"/>
    <x v="2"/>
  </r>
  <r>
    <n v="446"/>
    <n v="42"/>
    <x v="0"/>
    <s v="Boots"/>
    <x v="1"/>
    <x v="45"/>
    <x v="44"/>
    <x v="2"/>
    <x v="8"/>
    <x v="3"/>
    <n v="4.9000000000000004"/>
    <s v="Yes"/>
    <x v="1"/>
    <x v="3"/>
    <x v="0"/>
    <s v="Yes"/>
    <n v="18"/>
    <s v="Venmo"/>
    <x v="2"/>
  </r>
  <r>
    <n v="447"/>
    <n v="19"/>
    <x v="0"/>
    <s v="Shirt"/>
    <x v="0"/>
    <x v="67"/>
    <x v="8"/>
    <x v="2"/>
    <x v="5"/>
    <x v="2"/>
    <n v="4.0999999999999996"/>
    <s v="Yes"/>
    <x v="1"/>
    <x v="5"/>
    <x v="0"/>
    <s v="Yes"/>
    <n v="15"/>
    <s v="Venmo"/>
    <x v="5"/>
  </r>
  <r>
    <n v="448"/>
    <n v="60"/>
    <x v="0"/>
    <s v="Shorts"/>
    <x v="0"/>
    <x v="71"/>
    <x v="47"/>
    <x v="1"/>
    <x v="2"/>
    <x v="1"/>
    <n v="3.6"/>
    <s v="Yes"/>
    <x v="4"/>
    <x v="3"/>
    <x v="0"/>
    <s v="Yes"/>
    <n v="7"/>
    <s v="Bank Transfer"/>
    <x v="6"/>
  </r>
  <r>
    <n v="449"/>
    <n v="32"/>
    <x v="0"/>
    <s v="Gloves"/>
    <x v="3"/>
    <x v="66"/>
    <x v="9"/>
    <x v="2"/>
    <x v="22"/>
    <x v="2"/>
    <n v="3.4"/>
    <s v="Yes"/>
    <x v="0"/>
    <x v="2"/>
    <x v="0"/>
    <s v="Yes"/>
    <n v="35"/>
    <s v="Bank Transfer"/>
    <x v="0"/>
  </r>
  <r>
    <n v="450"/>
    <n v="26"/>
    <x v="0"/>
    <s v="Jewelry"/>
    <x v="3"/>
    <x v="29"/>
    <x v="14"/>
    <x v="0"/>
    <x v="15"/>
    <x v="2"/>
    <n v="2.9"/>
    <s v="Yes"/>
    <x v="3"/>
    <x v="4"/>
    <x v="0"/>
    <s v="Yes"/>
    <n v="35"/>
    <s v="Bank Transfer"/>
    <x v="5"/>
  </r>
  <r>
    <n v="451"/>
    <n v="25"/>
    <x v="0"/>
    <s v="Boots"/>
    <x v="1"/>
    <x v="34"/>
    <x v="39"/>
    <x v="0"/>
    <x v="19"/>
    <x v="2"/>
    <n v="2.7"/>
    <s v="Yes"/>
    <x v="4"/>
    <x v="5"/>
    <x v="0"/>
    <s v="Yes"/>
    <n v="19"/>
    <s v="Credit Card"/>
    <x v="5"/>
  </r>
  <r>
    <n v="452"/>
    <n v="66"/>
    <x v="0"/>
    <s v="Jewelry"/>
    <x v="3"/>
    <x v="9"/>
    <x v="41"/>
    <x v="2"/>
    <x v="6"/>
    <x v="2"/>
    <n v="4.3"/>
    <s v="Yes"/>
    <x v="2"/>
    <x v="0"/>
    <x v="0"/>
    <s v="Yes"/>
    <n v="26"/>
    <s v="Credit Card"/>
    <x v="0"/>
  </r>
  <r>
    <n v="453"/>
    <n v="45"/>
    <x v="0"/>
    <s v="Pants"/>
    <x v="0"/>
    <x v="29"/>
    <x v="9"/>
    <x v="2"/>
    <x v="10"/>
    <x v="2"/>
    <n v="3.3"/>
    <s v="Yes"/>
    <x v="5"/>
    <x v="0"/>
    <x v="0"/>
    <s v="Yes"/>
    <n v="39"/>
    <s v="PayPal"/>
    <x v="0"/>
  </r>
  <r>
    <n v="454"/>
    <n v="54"/>
    <x v="0"/>
    <s v="Jewelry"/>
    <x v="3"/>
    <x v="22"/>
    <x v="43"/>
    <x v="3"/>
    <x v="15"/>
    <x v="0"/>
    <n v="2.8"/>
    <s v="Yes"/>
    <x v="2"/>
    <x v="2"/>
    <x v="0"/>
    <s v="Yes"/>
    <n v="22"/>
    <s v="Credit Card"/>
    <x v="1"/>
  </r>
  <r>
    <n v="455"/>
    <n v="37"/>
    <x v="0"/>
    <s v="Jacket"/>
    <x v="2"/>
    <x v="8"/>
    <x v="32"/>
    <x v="1"/>
    <x v="9"/>
    <x v="2"/>
    <n v="3.2"/>
    <s v="Yes"/>
    <x v="5"/>
    <x v="2"/>
    <x v="0"/>
    <s v="Yes"/>
    <n v="14"/>
    <s v="Cash"/>
    <x v="4"/>
  </r>
  <r>
    <n v="456"/>
    <n v="54"/>
    <x v="0"/>
    <s v="Blouse"/>
    <x v="0"/>
    <x v="33"/>
    <x v="40"/>
    <x v="3"/>
    <x v="9"/>
    <x v="3"/>
    <n v="3.6"/>
    <s v="Yes"/>
    <x v="0"/>
    <x v="5"/>
    <x v="0"/>
    <s v="Yes"/>
    <n v="50"/>
    <s v="Debit Card"/>
    <x v="0"/>
  </r>
  <r>
    <n v="457"/>
    <n v="50"/>
    <x v="0"/>
    <s v="Blouse"/>
    <x v="0"/>
    <x v="48"/>
    <x v="17"/>
    <x v="1"/>
    <x v="21"/>
    <x v="3"/>
    <n v="4"/>
    <s v="Yes"/>
    <x v="1"/>
    <x v="4"/>
    <x v="0"/>
    <s v="Yes"/>
    <n v="33"/>
    <s v="Credit Card"/>
    <x v="3"/>
  </r>
  <r>
    <n v="458"/>
    <n v="25"/>
    <x v="0"/>
    <s v="Gloves"/>
    <x v="3"/>
    <x v="54"/>
    <x v="3"/>
    <x v="2"/>
    <x v="24"/>
    <x v="1"/>
    <n v="4.9000000000000004"/>
    <s v="Yes"/>
    <x v="0"/>
    <x v="2"/>
    <x v="0"/>
    <s v="Yes"/>
    <n v="48"/>
    <s v="Debit Card"/>
    <x v="6"/>
  </r>
  <r>
    <n v="459"/>
    <n v="47"/>
    <x v="0"/>
    <s v="Shorts"/>
    <x v="0"/>
    <x v="26"/>
    <x v="10"/>
    <x v="0"/>
    <x v="13"/>
    <x v="0"/>
    <n v="4"/>
    <s v="Yes"/>
    <x v="5"/>
    <x v="4"/>
    <x v="0"/>
    <s v="Yes"/>
    <n v="48"/>
    <s v="PayPal"/>
    <x v="5"/>
  </r>
  <r>
    <n v="460"/>
    <n v="63"/>
    <x v="0"/>
    <s v="Hat"/>
    <x v="3"/>
    <x v="38"/>
    <x v="33"/>
    <x v="0"/>
    <x v="13"/>
    <x v="0"/>
    <n v="3.8"/>
    <s v="Yes"/>
    <x v="5"/>
    <x v="3"/>
    <x v="0"/>
    <s v="Yes"/>
    <n v="27"/>
    <s v="PayPal"/>
    <x v="0"/>
  </r>
  <r>
    <n v="461"/>
    <n v="64"/>
    <x v="0"/>
    <s v="Shoes"/>
    <x v="1"/>
    <x v="61"/>
    <x v="36"/>
    <x v="0"/>
    <x v="11"/>
    <x v="2"/>
    <n v="3.7"/>
    <s v="Yes"/>
    <x v="4"/>
    <x v="5"/>
    <x v="0"/>
    <s v="Yes"/>
    <n v="27"/>
    <s v="Bank Transfer"/>
    <x v="1"/>
  </r>
  <r>
    <n v="462"/>
    <n v="18"/>
    <x v="0"/>
    <s v="Boots"/>
    <x v="1"/>
    <x v="73"/>
    <x v="31"/>
    <x v="2"/>
    <x v="22"/>
    <x v="0"/>
    <n v="3.9"/>
    <s v="Yes"/>
    <x v="2"/>
    <x v="0"/>
    <x v="0"/>
    <s v="Yes"/>
    <n v="20"/>
    <s v="Venmo"/>
    <x v="1"/>
  </r>
  <r>
    <n v="463"/>
    <n v="59"/>
    <x v="0"/>
    <s v="Jacket"/>
    <x v="2"/>
    <x v="13"/>
    <x v="26"/>
    <x v="2"/>
    <x v="3"/>
    <x v="3"/>
    <n v="3.3"/>
    <s v="Yes"/>
    <x v="5"/>
    <x v="0"/>
    <x v="0"/>
    <s v="Yes"/>
    <n v="48"/>
    <s v="Venmo"/>
    <x v="6"/>
  </r>
  <r>
    <n v="464"/>
    <n v="37"/>
    <x v="0"/>
    <s v="Jewelry"/>
    <x v="3"/>
    <x v="13"/>
    <x v="42"/>
    <x v="1"/>
    <x v="20"/>
    <x v="2"/>
    <n v="2.7"/>
    <s v="Yes"/>
    <x v="4"/>
    <x v="3"/>
    <x v="0"/>
    <s v="Yes"/>
    <n v="29"/>
    <s v="Venmo"/>
    <x v="1"/>
  </r>
  <r>
    <n v="465"/>
    <n v="23"/>
    <x v="0"/>
    <s v="Sunglasses"/>
    <x v="3"/>
    <x v="78"/>
    <x v="15"/>
    <x v="2"/>
    <x v="5"/>
    <x v="0"/>
    <n v="4.7"/>
    <s v="Yes"/>
    <x v="3"/>
    <x v="2"/>
    <x v="0"/>
    <s v="Yes"/>
    <n v="45"/>
    <s v="PayPal"/>
    <x v="5"/>
  </r>
  <r>
    <n v="466"/>
    <n v="54"/>
    <x v="0"/>
    <s v="Skirt"/>
    <x v="0"/>
    <x v="19"/>
    <x v="19"/>
    <x v="2"/>
    <x v="6"/>
    <x v="2"/>
    <n v="2.8"/>
    <s v="Yes"/>
    <x v="2"/>
    <x v="2"/>
    <x v="0"/>
    <s v="Yes"/>
    <n v="25"/>
    <s v="Cash"/>
    <x v="3"/>
  </r>
  <r>
    <n v="467"/>
    <n v="38"/>
    <x v="0"/>
    <s v="Jeans"/>
    <x v="0"/>
    <x v="41"/>
    <x v="34"/>
    <x v="0"/>
    <x v="2"/>
    <x v="0"/>
    <n v="4.5999999999999996"/>
    <s v="Yes"/>
    <x v="0"/>
    <x v="1"/>
    <x v="0"/>
    <s v="Yes"/>
    <n v="25"/>
    <s v="PayPal"/>
    <x v="1"/>
  </r>
  <r>
    <n v="468"/>
    <n v="19"/>
    <x v="0"/>
    <s v="Backpack"/>
    <x v="3"/>
    <x v="12"/>
    <x v="43"/>
    <x v="1"/>
    <x v="20"/>
    <x v="1"/>
    <n v="4.5"/>
    <s v="Yes"/>
    <x v="0"/>
    <x v="4"/>
    <x v="0"/>
    <s v="Yes"/>
    <n v="37"/>
    <s v="Debit Card"/>
    <x v="6"/>
  </r>
  <r>
    <n v="469"/>
    <n v="34"/>
    <x v="0"/>
    <s v="Backpack"/>
    <x v="3"/>
    <x v="15"/>
    <x v="42"/>
    <x v="1"/>
    <x v="15"/>
    <x v="3"/>
    <n v="5"/>
    <s v="Yes"/>
    <x v="1"/>
    <x v="1"/>
    <x v="0"/>
    <s v="Yes"/>
    <n v="16"/>
    <s v="Cash"/>
    <x v="3"/>
  </r>
  <r>
    <n v="470"/>
    <n v="21"/>
    <x v="0"/>
    <s v="Shorts"/>
    <x v="0"/>
    <x v="43"/>
    <x v="15"/>
    <x v="0"/>
    <x v="6"/>
    <x v="3"/>
    <n v="4.0999999999999996"/>
    <s v="Yes"/>
    <x v="5"/>
    <x v="4"/>
    <x v="0"/>
    <s v="Yes"/>
    <n v="30"/>
    <s v="Debit Card"/>
    <x v="4"/>
  </r>
  <r>
    <n v="471"/>
    <n v="50"/>
    <x v="0"/>
    <s v="Dress"/>
    <x v="0"/>
    <x v="80"/>
    <x v="46"/>
    <x v="0"/>
    <x v="11"/>
    <x v="2"/>
    <n v="4.5999999999999996"/>
    <s v="Yes"/>
    <x v="2"/>
    <x v="0"/>
    <x v="0"/>
    <s v="Yes"/>
    <n v="6"/>
    <s v="Cash"/>
    <x v="6"/>
  </r>
  <r>
    <n v="472"/>
    <n v="55"/>
    <x v="0"/>
    <s v="Scarf"/>
    <x v="3"/>
    <x v="11"/>
    <x v="9"/>
    <x v="3"/>
    <x v="3"/>
    <x v="0"/>
    <n v="4.9000000000000004"/>
    <s v="Yes"/>
    <x v="0"/>
    <x v="4"/>
    <x v="0"/>
    <s v="Yes"/>
    <n v="36"/>
    <s v="Bank Transfer"/>
    <x v="3"/>
  </r>
  <r>
    <n v="473"/>
    <n v="20"/>
    <x v="0"/>
    <s v="Jeans"/>
    <x v="0"/>
    <x v="32"/>
    <x v="42"/>
    <x v="0"/>
    <x v="0"/>
    <x v="0"/>
    <n v="3.9"/>
    <s v="Yes"/>
    <x v="2"/>
    <x v="1"/>
    <x v="0"/>
    <s v="Yes"/>
    <n v="3"/>
    <s v="Bank Transfer"/>
    <x v="3"/>
  </r>
  <r>
    <n v="474"/>
    <n v="34"/>
    <x v="0"/>
    <s v="Coat"/>
    <x v="2"/>
    <x v="69"/>
    <x v="8"/>
    <x v="0"/>
    <x v="8"/>
    <x v="1"/>
    <n v="3.9"/>
    <s v="Yes"/>
    <x v="4"/>
    <x v="5"/>
    <x v="0"/>
    <s v="Yes"/>
    <n v="29"/>
    <s v="PayPal"/>
    <x v="6"/>
  </r>
  <r>
    <n v="475"/>
    <n v="62"/>
    <x v="0"/>
    <s v="Sweater"/>
    <x v="0"/>
    <x v="31"/>
    <x v="10"/>
    <x v="3"/>
    <x v="1"/>
    <x v="2"/>
    <n v="2.6"/>
    <s v="Yes"/>
    <x v="5"/>
    <x v="4"/>
    <x v="0"/>
    <s v="Yes"/>
    <n v="15"/>
    <s v="Cash"/>
    <x v="3"/>
  </r>
  <r>
    <n v="476"/>
    <n v="21"/>
    <x v="0"/>
    <s v="Sneakers"/>
    <x v="1"/>
    <x v="76"/>
    <x v="31"/>
    <x v="0"/>
    <x v="23"/>
    <x v="2"/>
    <n v="2.7"/>
    <s v="Yes"/>
    <x v="2"/>
    <x v="1"/>
    <x v="0"/>
    <s v="Yes"/>
    <n v="18"/>
    <s v="Debit Card"/>
    <x v="2"/>
  </r>
  <r>
    <n v="477"/>
    <n v="21"/>
    <x v="0"/>
    <s v="Scarf"/>
    <x v="3"/>
    <x v="3"/>
    <x v="39"/>
    <x v="2"/>
    <x v="23"/>
    <x v="1"/>
    <n v="3.5"/>
    <s v="Yes"/>
    <x v="4"/>
    <x v="1"/>
    <x v="0"/>
    <s v="Yes"/>
    <n v="2"/>
    <s v="Debit Card"/>
    <x v="0"/>
  </r>
  <r>
    <n v="478"/>
    <n v="42"/>
    <x v="0"/>
    <s v="Sweater"/>
    <x v="0"/>
    <x v="22"/>
    <x v="25"/>
    <x v="2"/>
    <x v="14"/>
    <x v="2"/>
    <n v="3.7"/>
    <s v="Yes"/>
    <x v="0"/>
    <x v="1"/>
    <x v="0"/>
    <s v="Yes"/>
    <n v="49"/>
    <s v="Debit Card"/>
    <x v="1"/>
  </r>
  <r>
    <n v="479"/>
    <n v="35"/>
    <x v="0"/>
    <s v="Jewelry"/>
    <x v="3"/>
    <x v="35"/>
    <x v="23"/>
    <x v="3"/>
    <x v="2"/>
    <x v="0"/>
    <n v="3.2"/>
    <s v="Yes"/>
    <x v="5"/>
    <x v="1"/>
    <x v="0"/>
    <s v="Yes"/>
    <n v="48"/>
    <s v="Venmo"/>
    <x v="2"/>
  </r>
  <r>
    <n v="480"/>
    <n v="39"/>
    <x v="0"/>
    <s v="Handbag"/>
    <x v="3"/>
    <x v="63"/>
    <x v="44"/>
    <x v="0"/>
    <x v="22"/>
    <x v="0"/>
    <n v="3.3"/>
    <s v="Yes"/>
    <x v="1"/>
    <x v="5"/>
    <x v="0"/>
    <s v="Yes"/>
    <n v="43"/>
    <s v="Venmo"/>
    <x v="5"/>
  </r>
  <r>
    <n v="481"/>
    <n v="68"/>
    <x v="0"/>
    <s v="Hoodie"/>
    <x v="0"/>
    <x v="19"/>
    <x v="34"/>
    <x v="2"/>
    <x v="0"/>
    <x v="2"/>
    <n v="4.8"/>
    <s v="Yes"/>
    <x v="0"/>
    <x v="3"/>
    <x v="0"/>
    <s v="Yes"/>
    <n v="30"/>
    <s v="Debit Card"/>
    <x v="4"/>
  </r>
  <r>
    <n v="482"/>
    <n v="46"/>
    <x v="0"/>
    <s v="Hat"/>
    <x v="3"/>
    <x v="19"/>
    <x v="48"/>
    <x v="0"/>
    <x v="15"/>
    <x v="3"/>
    <n v="3.2"/>
    <s v="Yes"/>
    <x v="3"/>
    <x v="4"/>
    <x v="0"/>
    <s v="Yes"/>
    <n v="10"/>
    <s v="PayPal"/>
    <x v="0"/>
  </r>
  <r>
    <n v="483"/>
    <n v="41"/>
    <x v="0"/>
    <s v="Belt"/>
    <x v="3"/>
    <x v="69"/>
    <x v="39"/>
    <x v="2"/>
    <x v="22"/>
    <x v="0"/>
    <n v="2.5"/>
    <s v="Yes"/>
    <x v="3"/>
    <x v="4"/>
    <x v="0"/>
    <s v="Yes"/>
    <n v="11"/>
    <s v="Venmo"/>
    <x v="2"/>
  </r>
  <r>
    <n v="484"/>
    <n v="23"/>
    <x v="0"/>
    <s v="Hoodie"/>
    <x v="0"/>
    <x v="2"/>
    <x v="19"/>
    <x v="2"/>
    <x v="3"/>
    <x v="3"/>
    <n v="3.9"/>
    <s v="Yes"/>
    <x v="4"/>
    <x v="5"/>
    <x v="0"/>
    <s v="Yes"/>
    <n v="12"/>
    <s v="Debit Card"/>
    <x v="1"/>
  </r>
  <r>
    <n v="485"/>
    <n v="68"/>
    <x v="0"/>
    <s v="Hat"/>
    <x v="3"/>
    <x v="2"/>
    <x v="9"/>
    <x v="0"/>
    <x v="12"/>
    <x v="2"/>
    <n v="4.7"/>
    <s v="Yes"/>
    <x v="0"/>
    <x v="1"/>
    <x v="0"/>
    <s v="Yes"/>
    <n v="28"/>
    <s v="Bank Transfer"/>
    <x v="3"/>
  </r>
  <r>
    <n v="486"/>
    <n v="48"/>
    <x v="0"/>
    <s v="Shoes"/>
    <x v="1"/>
    <x v="77"/>
    <x v="30"/>
    <x v="1"/>
    <x v="24"/>
    <x v="1"/>
    <n v="2.6"/>
    <s v="Yes"/>
    <x v="5"/>
    <x v="2"/>
    <x v="0"/>
    <s v="Yes"/>
    <n v="36"/>
    <s v="Debit Card"/>
    <x v="0"/>
  </r>
  <r>
    <n v="487"/>
    <n v="38"/>
    <x v="0"/>
    <s v="Sandals"/>
    <x v="1"/>
    <x v="80"/>
    <x v="35"/>
    <x v="2"/>
    <x v="4"/>
    <x v="3"/>
    <n v="2.8"/>
    <s v="Yes"/>
    <x v="5"/>
    <x v="5"/>
    <x v="0"/>
    <s v="Yes"/>
    <n v="37"/>
    <s v="Venmo"/>
    <x v="6"/>
  </r>
  <r>
    <n v="488"/>
    <n v="41"/>
    <x v="0"/>
    <s v="Jacket"/>
    <x v="2"/>
    <x v="10"/>
    <x v="44"/>
    <x v="0"/>
    <x v="16"/>
    <x v="0"/>
    <n v="4.4000000000000004"/>
    <s v="Yes"/>
    <x v="0"/>
    <x v="5"/>
    <x v="0"/>
    <s v="Yes"/>
    <n v="22"/>
    <s v="Credit Card"/>
    <x v="3"/>
  </r>
  <r>
    <n v="489"/>
    <n v="58"/>
    <x v="0"/>
    <s v="Sweater"/>
    <x v="0"/>
    <x v="45"/>
    <x v="1"/>
    <x v="0"/>
    <x v="8"/>
    <x v="1"/>
    <n v="4.5999999999999996"/>
    <s v="Yes"/>
    <x v="4"/>
    <x v="3"/>
    <x v="0"/>
    <s v="Yes"/>
    <n v="32"/>
    <s v="Venmo"/>
    <x v="1"/>
  </r>
  <r>
    <n v="490"/>
    <n v="49"/>
    <x v="0"/>
    <s v="Socks"/>
    <x v="0"/>
    <x v="6"/>
    <x v="45"/>
    <x v="2"/>
    <x v="14"/>
    <x v="2"/>
    <n v="3.2"/>
    <s v="Yes"/>
    <x v="4"/>
    <x v="3"/>
    <x v="0"/>
    <s v="Yes"/>
    <n v="40"/>
    <s v="PayPal"/>
    <x v="2"/>
  </r>
  <r>
    <n v="491"/>
    <n v="57"/>
    <x v="0"/>
    <s v="Sneakers"/>
    <x v="1"/>
    <x v="69"/>
    <x v="24"/>
    <x v="2"/>
    <x v="5"/>
    <x v="0"/>
    <n v="4.2"/>
    <s v="Yes"/>
    <x v="3"/>
    <x v="4"/>
    <x v="0"/>
    <s v="Yes"/>
    <n v="47"/>
    <s v="Cash"/>
    <x v="5"/>
  </r>
  <r>
    <n v="492"/>
    <n v="49"/>
    <x v="0"/>
    <s v="Coat"/>
    <x v="2"/>
    <x v="28"/>
    <x v="34"/>
    <x v="2"/>
    <x v="5"/>
    <x v="2"/>
    <n v="3.7"/>
    <s v="Yes"/>
    <x v="1"/>
    <x v="4"/>
    <x v="0"/>
    <s v="Yes"/>
    <n v="24"/>
    <s v="Credit Card"/>
    <x v="4"/>
  </r>
  <r>
    <n v="493"/>
    <n v="50"/>
    <x v="0"/>
    <s v="Shirt"/>
    <x v="0"/>
    <x v="17"/>
    <x v="49"/>
    <x v="2"/>
    <x v="13"/>
    <x v="3"/>
    <n v="3.9"/>
    <s v="Yes"/>
    <x v="3"/>
    <x v="3"/>
    <x v="0"/>
    <s v="Yes"/>
    <n v="11"/>
    <s v="Debit Card"/>
    <x v="1"/>
  </r>
  <r>
    <n v="494"/>
    <n v="28"/>
    <x v="0"/>
    <s v="Backpack"/>
    <x v="3"/>
    <x v="16"/>
    <x v="22"/>
    <x v="3"/>
    <x v="16"/>
    <x v="2"/>
    <n v="4.7"/>
    <s v="Yes"/>
    <x v="5"/>
    <x v="5"/>
    <x v="0"/>
    <s v="Yes"/>
    <n v="19"/>
    <s v="Cash"/>
    <x v="4"/>
  </r>
  <r>
    <n v="495"/>
    <n v="38"/>
    <x v="0"/>
    <s v="Boots"/>
    <x v="1"/>
    <x v="10"/>
    <x v="27"/>
    <x v="2"/>
    <x v="21"/>
    <x v="0"/>
    <n v="4.5"/>
    <s v="Yes"/>
    <x v="3"/>
    <x v="0"/>
    <x v="0"/>
    <s v="Yes"/>
    <n v="42"/>
    <s v="Debit Card"/>
    <x v="1"/>
  </r>
  <r>
    <n v="496"/>
    <n v="33"/>
    <x v="0"/>
    <s v="Handbag"/>
    <x v="3"/>
    <x v="14"/>
    <x v="49"/>
    <x v="3"/>
    <x v="17"/>
    <x v="3"/>
    <n v="3.3"/>
    <s v="Yes"/>
    <x v="0"/>
    <x v="1"/>
    <x v="0"/>
    <s v="Yes"/>
    <n v="6"/>
    <s v="Debit Card"/>
    <x v="0"/>
  </r>
  <r>
    <n v="497"/>
    <n v="30"/>
    <x v="0"/>
    <s v="Dress"/>
    <x v="0"/>
    <x v="80"/>
    <x v="18"/>
    <x v="1"/>
    <x v="1"/>
    <x v="3"/>
    <n v="3.3"/>
    <s v="Yes"/>
    <x v="4"/>
    <x v="0"/>
    <x v="0"/>
    <s v="Yes"/>
    <n v="31"/>
    <s v="Venmo"/>
    <x v="0"/>
  </r>
  <r>
    <n v="498"/>
    <n v="43"/>
    <x v="0"/>
    <s v="Sneakers"/>
    <x v="1"/>
    <x v="32"/>
    <x v="19"/>
    <x v="1"/>
    <x v="5"/>
    <x v="0"/>
    <n v="4.5999999999999996"/>
    <s v="Yes"/>
    <x v="1"/>
    <x v="1"/>
    <x v="0"/>
    <s v="Yes"/>
    <n v="31"/>
    <s v="Cash"/>
    <x v="1"/>
  </r>
  <r>
    <n v="499"/>
    <n v="43"/>
    <x v="0"/>
    <s v="Boots"/>
    <x v="1"/>
    <x v="72"/>
    <x v="44"/>
    <x v="2"/>
    <x v="12"/>
    <x v="1"/>
    <n v="3.6"/>
    <s v="Yes"/>
    <x v="3"/>
    <x v="1"/>
    <x v="0"/>
    <s v="Yes"/>
    <n v="27"/>
    <s v="Bank Transfer"/>
    <x v="5"/>
  </r>
  <r>
    <n v="500"/>
    <n v="36"/>
    <x v="0"/>
    <s v="Shoes"/>
    <x v="1"/>
    <x v="54"/>
    <x v="3"/>
    <x v="0"/>
    <x v="5"/>
    <x v="0"/>
    <n v="4.8"/>
    <s v="Yes"/>
    <x v="0"/>
    <x v="0"/>
    <x v="0"/>
    <s v="Yes"/>
    <n v="24"/>
    <s v="PayPal"/>
    <x v="5"/>
  </r>
  <r>
    <n v="501"/>
    <n v="36"/>
    <x v="0"/>
    <s v="T-shirt"/>
    <x v="0"/>
    <x v="9"/>
    <x v="47"/>
    <x v="0"/>
    <x v="7"/>
    <x v="3"/>
    <n v="4.8"/>
    <s v="Yes"/>
    <x v="1"/>
    <x v="2"/>
    <x v="0"/>
    <s v="Yes"/>
    <n v="35"/>
    <s v="Venmo"/>
    <x v="6"/>
  </r>
  <r>
    <n v="502"/>
    <n v="64"/>
    <x v="0"/>
    <s v="Boots"/>
    <x v="1"/>
    <x v="29"/>
    <x v="20"/>
    <x v="2"/>
    <x v="17"/>
    <x v="1"/>
    <n v="2.9"/>
    <s v="Yes"/>
    <x v="5"/>
    <x v="2"/>
    <x v="0"/>
    <s v="Yes"/>
    <n v="21"/>
    <s v="Venmo"/>
    <x v="2"/>
  </r>
  <r>
    <n v="503"/>
    <n v="59"/>
    <x v="0"/>
    <s v="Pants"/>
    <x v="0"/>
    <x v="38"/>
    <x v="36"/>
    <x v="1"/>
    <x v="17"/>
    <x v="3"/>
    <n v="2.8"/>
    <s v="Yes"/>
    <x v="2"/>
    <x v="0"/>
    <x v="0"/>
    <s v="Yes"/>
    <n v="8"/>
    <s v="PayPal"/>
    <x v="0"/>
  </r>
  <r>
    <n v="504"/>
    <n v="55"/>
    <x v="0"/>
    <s v="Shoes"/>
    <x v="1"/>
    <x v="41"/>
    <x v="8"/>
    <x v="2"/>
    <x v="12"/>
    <x v="2"/>
    <n v="3.2"/>
    <s v="Yes"/>
    <x v="0"/>
    <x v="2"/>
    <x v="0"/>
    <s v="Yes"/>
    <n v="26"/>
    <s v="Bank Transfer"/>
    <x v="3"/>
  </r>
  <r>
    <n v="505"/>
    <n v="42"/>
    <x v="0"/>
    <s v="Shoes"/>
    <x v="1"/>
    <x v="20"/>
    <x v="9"/>
    <x v="2"/>
    <x v="1"/>
    <x v="0"/>
    <n v="3.9"/>
    <s v="Yes"/>
    <x v="1"/>
    <x v="1"/>
    <x v="0"/>
    <s v="Yes"/>
    <n v="26"/>
    <s v="PayPal"/>
    <x v="2"/>
  </r>
  <r>
    <n v="506"/>
    <n v="61"/>
    <x v="0"/>
    <s v="T-shirt"/>
    <x v="0"/>
    <x v="80"/>
    <x v="1"/>
    <x v="0"/>
    <x v="0"/>
    <x v="1"/>
    <n v="4.3"/>
    <s v="Yes"/>
    <x v="0"/>
    <x v="0"/>
    <x v="0"/>
    <s v="Yes"/>
    <n v="9"/>
    <s v="Cash"/>
    <x v="4"/>
  </r>
  <r>
    <n v="507"/>
    <n v="28"/>
    <x v="0"/>
    <s v="Scarf"/>
    <x v="3"/>
    <x v="49"/>
    <x v="42"/>
    <x v="2"/>
    <x v="8"/>
    <x v="3"/>
    <n v="2.7"/>
    <s v="Yes"/>
    <x v="2"/>
    <x v="4"/>
    <x v="0"/>
    <s v="Yes"/>
    <n v="48"/>
    <s v="Debit Card"/>
    <x v="2"/>
  </r>
  <r>
    <n v="508"/>
    <n v="65"/>
    <x v="0"/>
    <s v="Shorts"/>
    <x v="0"/>
    <x v="5"/>
    <x v="1"/>
    <x v="2"/>
    <x v="23"/>
    <x v="1"/>
    <n v="5"/>
    <s v="Yes"/>
    <x v="1"/>
    <x v="5"/>
    <x v="0"/>
    <s v="Yes"/>
    <n v="33"/>
    <s v="Debit Card"/>
    <x v="0"/>
  </r>
  <r>
    <n v="509"/>
    <n v="27"/>
    <x v="0"/>
    <s v="Jewelry"/>
    <x v="3"/>
    <x v="5"/>
    <x v="26"/>
    <x v="1"/>
    <x v="22"/>
    <x v="0"/>
    <n v="3.7"/>
    <s v="Yes"/>
    <x v="2"/>
    <x v="5"/>
    <x v="0"/>
    <s v="Yes"/>
    <n v="31"/>
    <s v="PayPal"/>
    <x v="3"/>
  </r>
  <r>
    <n v="510"/>
    <n v="41"/>
    <x v="0"/>
    <s v="T-shirt"/>
    <x v="0"/>
    <x v="68"/>
    <x v="12"/>
    <x v="0"/>
    <x v="17"/>
    <x v="2"/>
    <n v="3.9"/>
    <s v="Yes"/>
    <x v="1"/>
    <x v="1"/>
    <x v="0"/>
    <s v="Yes"/>
    <n v="17"/>
    <s v="Debit Card"/>
    <x v="1"/>
  </r>
  <r>
    <n v="511"/>
    <n v="21"/>
    <x v="0"/>
    <s v="Shirt"/>
    <x v="0"/>
    <x v="55"/>
    <x v="8"/>
    <x v="2"/>
    <x v="11"/>
    <x v="3"/>
    <n v="3.9"/>
    <s v="Yes"/>
    <x v="0"/>
    <x v="4"/>
    <x v="0"/>
    <s v="Yes"/>
    <n v="22"/>
    <s v="Venmo"/>
    <x v="2"/>
  </r>
  <r>
    <n v="512"/>
    <n v="61"/>
    <x v="0"/>
    <s v="Shirt"/>
    <x v="0"/>
    <x v="43"/>
    <x v="11"/>
    <x v="0"/>
    <x v="22"/>
    <x v="3"/>
    <n v="3.1"/>
    <s v="Yes"/>
    <x v="5"/>
    <x v="1"/>
    <x v="0"/>
    <s v="Yes"/>
    <n v="8"/>
    <s v="PayPal"/>
    <x v="2"/>
  </r>
  <r>
    <n v="513"/>
    <n v="19"/>
    <x v="0"/>
    <s v="Gloves"/>
    <x v="3"/>
    <x v="4"/>
    <x v="14"/>
    <x v="0"/>
    <x v="15"/>
    <x v="0"/>
    <n v="3.3"/>
    <s v="Yes"/>
    <x v="0"/>
    <x v="2"/>
    <x v="0"/>
    <s v="Yes"/>
    <n v="2"/>
    <s v="Bank Transfer"/>
    <x v="5"/>
  </r>
  <r>
    <n v="514"/>
    <n v="22"/>
    <x v="0"/>
    <s v="Scarf"/>
    <x v="3"/>
    <x v="61"/>
    <x v="35"/>
    <x v="2"/>
    <x v="15"/>
    <x v="3"/>
    <n v="3.6"/>
    <s v="Yes"/>
    <x v="3"/>
    <x v="5"/>
    <x v="0"/>
    <s v="Yes"/>
    <n v="45"/>
    <s v="Venmo"/>
    <x v="2"/>
  </r>
  <r>
    <n v="515"/>
    <n v="64"/>
    <x v="0"/>
    <s v="Skirt"/>
    <x v="0"/>
    <x v="17"/>
    <x v="27"/>
    <x v="1"/>
    <x v="8"/>
    <x v="0"/>
    <n v="4.3"/>
    <s v="Yes"/>
    <x v="5"/>
    <x v="3"/>
    <x v="0"/>
    <s v="Yes"/>
    <n v="47"/>
    <s v="PayPal"/>
    <x v="3"/>
  </r>
  <r>
    <n v="516"/>
    <n v="28"/>
    <x v="0"/>
    <s v="Hat"/>
    <x v="3"/>
    <x v="25"/>
    <x v="0"/>
    <x v="0"/>
    <x v="4"/>
    <x v="1"/>
    <n v="4.5"/>
    <s v="Yes"/>
    <x v="0"/>
    <x v="2"/>
    <x v="0"/>
    <s v="Yes"/>
    <n v="7"/>
    <s v="Cash"/>
    <x v="5"/>
  </r>
  <r>
    <n v="517"/>
    <n v="34"/>
    <x v="0"/>
    <s v="Hoodie"/>
    <x v="0"/>
    <x v="52"/>
    <x v="8"/>
    <x v="0"/>
    <x v="21"/>
    <x v="3"/>
    <n v="2.8"/>
    <s v="Yes"/>
    <x v="2"/>
    <x v="4"/>
    <x v="0"/>
    <s v="Yes"/>
    <n v="19"/>
    <s v="Debit Card"/>
    <x v="4"/>
  </r>
  <r>
    <n v="518"/>
    <n v="61"/>
    <x v="0"/>
    <s v="Boots"/>
    <x v="1"/>
    <x v="4"/>
    <x v="25"/>
    <x v="0"/>
    <x v="5"/>
    <x v="3"/>
    <n v="2.7"/>
    <s v="Yes"/>
    <x v="5"/>
    <x v="1"/>
    <x v="0"/>
    <s v="Yes"/>
    <n v="44"/>
    <s v="Cash"/>
    <x v="6"/>
  </r>
  <r>
    <n v="519"/>
    <n v="24"/>
    <x v="0"/>
    <s v="Blouse"/>
    <x v="0"/>
    <x v="33"/>
    <x v="4"/>
    <x v="2"/>
    <x v="19"/>
    <x v="3"/>
    <n v="2.9"/>
    <s v="Yes"/>
    <x v="3"/>
    <x v="2"/>
    <x v="0"/>
    <s v="Yes"/>
    <n v="16"/>
    <s v="Venmo"/>
    <x v="6"/>
  </r>
  <r>
    <n v="520"/>
    <n v="19"/>
    <x v="0"/>
    <s v="Belt"/>
    <x v="3"/>
    <x v="36"/>
    <x v="46"/>
    <x v="0"/>
    <x v="24"/>
    <x v="2"/>
    <n v="4.4000000000000004"/>
    <s v="Yes"/>
    <x v="2"/>
    <x v="4"/>
    <x v="0"/>
    <s v="Yes"/>
    <n v="17"/>
    <s v="Bank Transfer"/>
    <x v="3"/>
  </r>
  <r>
    <n v="521"/>
    <n v="51"/>
    <x v="0"/>
    <s v="Sunglasses"/>
    <x v="3"/>
    <x v="63"/>
    <x v="36"/>
    <x v="2"/>
    <x v="3"/>
    <x v="1"/>
    <n v="3.9"/>
    <s v="Yes"/>
    <x v="1"/>
    <x v="1"/>
    <x v="0"/>
    <s v="Yes"/>
    <n v="20"/>
    <s v="Debit Card"/>
    <x v="3"/>
  </r>
  <r>
    <n v="522"/>
    <n v="36"/>
    <x v="0"/>
    <s v="Shorts"/>
    <x v="0"/>
    <x v="52"/>
    <x v="34"/>
    <x v="0"/>
    <x v="9"/>
    <x v="0"/>
    <n v="3.5"/>
    <s v="Yes"/>
    <x v="0"/>
    <x v="3"/>
    <x v="0"/>
    <s v="Yes"/>
    <n v="50"/>
    <s v="Bank Transfer"/>
    <x v="2"/>
  </r>
  <r>
    <n v="523"/>
    <n v="65"/>
    <x v="0"/>
    <s v="Gloves"/>
    <x v="3"/>
    <x v="19"/>
    <x v="46"/>
    <x v="2"/>
    <x v="24"/>
    <x v="1"/>
    <n v="2.5"/>
    <s v="Yes"/>
    <x v="3"/>
    <x v="5"/>
    <x v="0"/>
    <s v="Yes"/>
    <n v="37"/>
    <s v="Cash"/>
    <x v="3"/>
  </r>
  <r>
    <n v="524"/>
    <n v="46"/>
    <x v="0"/>
    <s v="Sandals"/>
    <x v="1"/>
    <x v="49"/>
    <x v="12"/>
    <x v="2"/>
    <x v="20"/>
    <x v="1"/>
    <n v="4.9000000000000004"/>
    <s v="Yes"/>
    <x v="2"/>
    <x v="0"/>
    <x v="0"/>
    <s v="Yes"/>
    <n v="5"/>
    <s v="PayPal"/>
    <x v="3"/>
  </r>
  <r>
    <n v="525"/>
    <n v="59"/>
    <x v="0"/>
    <s v="Shirt"/>
    <x v="0"/>
    <x v="32"/>
    <x v="38"/>
    <x v="2"/>
    <x v="9"/>
    <x v="2"/>
    <n v="4.8"/>
    <s v="Yes"/>
    <x v="4"/>
    <x v="1"/>
    <x v="0"/>
    <s v="Yes"/>
    <n v="44"/>
    <s v="PayPal"/>
    <x v="2"/>
  </r>
  <r>
    <n v="526"/>
    <n v="51"/>
    <x v="0"/>
    <s v="Coat"/>
    <x v="2"/>
    <x v="18"/>
    <x v="44"/>
    <x v="2"/>
    <x v="17"/>
    <x v="1"/>
    <n v="3.2"/>
    <s v="Yes"/>
    <x v="0"/>
    <x v="2"/>
    <x v="0"/>
    <s v="Yes"/>
    <n v="41"/>
    <s v="Debit Card"/>
    <x v="5"/>
  </r>
  <r>
    <n v="527"/>
    <n v="51"/>
    <x v="0"/>
    <s v="Pants"/>
    <x v="0"/>
    <x v="78"/>
    <x v="32"/>
    <x v="1"/>
    <x v="16"/>
    <x v="0"/>
    <n v="4.9000000000000004"/>
    <s v="Yes"/>
    <x v="2"/>
    <x v="3"/>
    <x v="0"/>
    <s v="Yes"/>
    <n v="19"/>
    <s v="Cash"/>
    <x v="5"/>
  </r>
  <r>
    <n v="528"/>
    <n v="21"/>
    <x v="0"/>
    <s v="T-shirt"/>
    <x v="0"/>
    <x v="66"/>
    <x v="36"/>
    <x v="0"/>
    <x v="22"/>
    <x v="0"/>
    <n v="4.3"/>
    <s v="Yes"/>
    <x v="1"/>
    <x v="2"/>
    <x v="0"/>
    <s v="Yes"/>
    <n v="47"/>
    <s v="Bank Transfer"/>
    <x v="6"/>
  </r>
  <r>
    <n v="529"/>
    <n v="34"/>
    <x v="0"/>
    <s v="Sneakers"/>
    <x v="1"/>
    <x v="19"/>
    <x v="33"/>
    <x v="1"/>
    <x v="19"/>
    <x v="0"/>
    <n v="3.2"/>
    <s v="Yes"/>
    <x v="4"/>
    <x v="0"/>
    <x v="0"/>
    <s v="Yes"/>
    <n v="40"/>
    <s v="Cash"/>
    <x v="2"/>
  </r>
  <r>
    <n v="530"/>
    <n v="32"/>
    <x v="0"/>
    <s v="Shorts"/>
    <x v="0"/>
    <x v="63"/>
    <x v="18"/>
    <x v="2"/>
    <x v="20"/>
    <x v="3"/>
    <n v="3.7"/>
    <s v="Yes"/>
    <x v="2"/>
    <x v="3"/>
    <x v="0"/>
    <s v="Yes"/>
    <n v="6"/>
    <s v="Credit Card"/>
    <x v="5"/>
  </r>
  <r>
    <n v="531"/>
    <n v="48"/>
    <x v="0"/>
    <s v="Coat"/>
    <x v="2"/>
    <x v="18"/>
    <x v="6"/>
    <x v="3"/>
    <x v="23"/>
    <x v="0"/>
    <n v="3.2"/>
    <s v="Yes"/>
    <x v="4"/>
    <x v="5"/>
    <x v="0"/>
    <s v="Yes"/>
    <n v="25"/>
    <s v="Credit Card"/>
    <x v="4"/>
  </r>
  <r>
    <n v="532"/>
    <n v="50"/>
    <x v="0"/>
    <s v="Sandals"/>
    <x v="1"/>
    <x v="12"/>
    <x v="34"/>
    <x v="0"/>
    <x v="7"/>
    <x v="3"/>
    <n v="3.4"/>
    <s v="Yes"/>
    <x v="1"/>
    <x v="2"/>
    <x v="0"/>
    <s v="Yes"/>
    <n v="42"/>
    <s v="Cash"/>
    <x v="1"/>
  </r>
  <r>
    <n v="533"/>
    <n v="26"/>
    <x v="0"/>
    <s v="Pants"/>
    <x v="0"/>
    <x v="31"/>
    <x v="21"/>
    <x v="0"/>
    <x v="13"/>
    <x v="0"/>
    <n v="4.0999999999999996"/>
    <s v="Yes"/>
    <x v="1"/>
    <x v="0"/>
    <x v="0"/>
    <s v="Yes"/>
    <n v="35"/>
    <s v="Bank Transfer"/>
    <x v="6"/>
  </r>
  <r>
    <n v="534"/>
    <n v="57"/>
    <x v="0"/>
    <s v="Sandals"/>
    <x v="1"/>
    <x v="30"/>
    <x v="17"/>
    <x v="0"/>
    <x v="6"/>
    <x v="1"/>
    <n v="4.5"/>
    <s v="Yes"/>
    <x v="3"/>
    <x v="2"/>
    <x v="0"/>
    <s v="Yes"/>
    <n v="17"/>
    <s v="Debit Card"/>
    <x v="1"/>
  </r>
  <r>
    <n v="535"/>
    <n v="65"/>
    <x v="0"/>
    <s v="Gloves"/>
    <x v="3"/>
    <x v="11"/>
    <x v="20"/>
    <x v="0"/>
    <x v="6"/>
    <x v="3"/>
    <n v="4.5"/>
    <s v="Yes"/>
    <x v="1"/>
    <x v="2"/>
    <x v="0"/>
    <s v="Yes"/>
    <n v="4"/>
    <s v="PayPal"/>
    <x v="3"/>
  </r>
  <r>
    <n v="536"/>
    <n v="56"/>
    <x v="0"/>
    <s v="T-shirt"/>
    <x v="0"/>
    <x v="29"/>
    <x v="8"/>
    <x v="0"/>
    <x v="1"/>
    <x v="1"/>
    <n v="3.2"/>
    <s v="Yes"/>
    <x v="0"/>
    <x v="1"/>
    <x v="0"/>
    <s v="Yes"/>
    <n v="24"/>
    <s v="Bank Transfer"/>
    <x v="1"/>
  </r>
  <r>
    <n v="537"/>
    <n v="44"/>
    <x v="0"/>
    <s v="Jacket"/>
    <x v="2"/>
    <x v="63"/>
    <x v="26"/>
    <x v="1"/>
    <x v="1"/>
    <x v="3"/>
    <n v="4.4000000000000004"/>
    <s v="Yes"/>
    <x v="5"/>
    <x v="5"/>
    <x v="0"/>
    <s v="Yes"/>
    <n v="16"/>
    <s v="Debit Card"/>
    <x v="6"/>
  </r>
  <r>
    <n v="538"/>
    <n v="50"/>
    <x v="0"/>
    <s v="Blouse"/>
    <x v="0"/>
    <x v="4"/>
    <x v="41"/>
    <x v="1"/>
    <x v="2"/>
    <x v="2"/>
    <n v="3"/>
    <s v="Yes"/>
    <x v="0"/>
    <x v="5"/>
    <x v="0"/>
    <s v="Yes"/>
    <n v="14"/>
    <s v="Debit Card"/>
    <x v="2"/>
  </r>
  <r>
    <n v="539"/>
    <n v="27"/>
    <x v="0"/>
    <s v="Socks"/>
    <x v="0"/>
    <x v="20"/>
    <x v="41"/>
    <x v="3"/>
    <x v="14"/>
    <x v="1"/>
    <n v="3.2"/>
    <s v="Yes"/>
    <x v="3"/>
    <x v="1"/>
    <x v="0"/>
    <s v="Yes"/>
    <n v="43"/>
    <s v="Cash"/>
    <x v="1"/>
  </r>
  <r>
    <n v="540"/>
    <n v="49"/>
    <x v="0"/>
    <s v="Coat"/>
    <x v="2"/>
    <x v="16"/>
    <x v="5"/>
    <x v="2"/>
    <x v="10"/>
    <x v="0"/>
    <n v="4"/>
    <s v="Yes"/>
    <x v="2"/>
    <x v="5"/>
    <x v="0"/>
    <s v="Yes"/>
    <n v="49"/>
    <s v="Debit Card"/>
    <x v="1"/>
  </r>
  <r>
    <n v="541"/>
    <n v="49"/>
    <x v="0"/>
    <s v="Dress"/>
    <x v="0"/>
    <x v="18"/>
    <x v="36"/>
    <x v="2"/>
    <x v="12"/>
    <x v="1"/>
    <n v="3.1"/>
    <s v="Yes"/>
    <x v="4"/>
    <x v="2"/>
    <x v="0"/>
    <s v="Yes"/>
    <n v="33"/>
    <s v="Cash"/>
    <x v="6"/>
  </r>
  <r>
    <n v="542"/>
    <n v="52"/>
    <x v="0"/>
    <s v="Jacket"/>
    <x v="2"/>
    <x v="65"/>
    <x v="39"/>
    <x v="0"/>
    <x v="0"/>
    <x v="3"/>
    <n v="2.8"/>
    <s v="Yes"/>
    <x v="1"/>
    <x v="2"/>
    <x v="0"/>
    <s v="Yes"/>
    <n v="45"/>
    <s v="Cash"/>
    <x v="4"/>
  </r>
  <r>
    <n v="543"/>
    <n v="27"/>
    <x v="0"/>
    <s v="Boots"/>
    <x v="1"/>
    <x v="24"/>
    <x v="26"/>
    <x v="3"/>
    <x v="11"/>
    <x v="1"/>
    <n v="4.5999999999999996"/>
    <s v="Yes"/>
    <x v="4"/>
    <x v="2"/>
    <x v="0"/>
    <s v="Yes"/>
    <n v="35"/>
    <s v="Cash"/>
    <x v="4"/>
  </r>
  <r>
    <n v="544"/>
    <n v="53"/>
    <x v="0"/>
    <s v="Skirt"/>
    <x v="0"/>
    <x v="57"/>
    <x v="15"/>
    <x v="1"/>
    <x v="16"/>
    <x v="1"/>
    <n v="4.3"/>
    <s v="Yes"/>
    <x v="5"/>
    <x v="0"/>
    <x v="0"/>
    <s v="Yes"/>
    <n v="11"/>
    <s v="Credit Card"/>
    <x v="5"/>
  </r>
  <r>
    <n v="545"/>
    <n v="34"/>
    <x v="0"/>
    <s v="Sandals"/>
    <x v="1"/>
    <x v="1"/>
    <x v="47"/>
    <x v="1"/>
    <x v="22"/>
    <x v="2"/>
    <n v="3.3"/>
    <s v="Yes"/>
    <x v="2"/>
    <x v="3"/>
    <x v="0"/>
    <s v="Yes"/>
    <n v="30"/>
    <s v="Bank Transfer"/>
    <x v="6"/>
  </r>
  <r>
    <n v="546"/>
    <n v="33"/>
    <x v="0"/>
    <s v="Coat"/>
    <x v="2"/>
    <x v="50"/>
    <x v="15"/>
    <x v="0"/>
    <x v="23"/>
    <x v="2"/>
    <n v="3.5"/>
    <s v="Yes"/>
    <x v="1"/>
    <x v="4"/>
    <x v="0"/>
    <s v="Yes"/>
    <n v="48"/>
    <s v="Debit Card"/>
    <x v="2"/>
  </r>
  <r>
    <n v="547"/>
    <n v="62"/>
    <x v="0"/>
    <s v="Hoodie"/>
    <x v="0"/>
    <x v="67"/>
    <x v="35"/>
    <x v="2"/>
    <x v="18"/>
    <x v="0"/>
    <n v="3.4"/>
    <s v="Yes"/>
    <x v="2"/>
    <x v="1"/>
    <x v="0"/>
    <s v="Yes"/>
    <n v="45"/>
    <s v="Venmo"/>
    <x v="4"/>
  </r>
  <r>
    <n v="548"/>
    <n v="38"/>
    <x v="0"/>
    <s v="Jacket"/>
    <x v="2"/>
    <x v="74"/>
    <x v="22"/>
    <x v="2"/>
    <x v="24"/>
    <x v="0"/>
    <n v="2.8"/>
    <s v="Yes"/>
    <x v="5"/>
    <x v="1"/>
    <x v="0"/>
    <s v="Yes"/>
    <n v="26"/>
    <s v="Venmo"/>
    <x v="1"/>
  </r>
  <r>
    <n v="549"/>
    <n v="36"/>
    <x v="0"/>
    <s v="Backpack"/>
    <x v="3"/>
    <x v="1"/>
    <x v="43"/>
    <x v="2"/>
    <x v="13"/>
    <x v="0"/>
    <n v="4.5999999999999996"/>
    <s v="Yes"/>
    <x v="3"/>
    <x v="5"/>
    <x v="0"/>
    <s v="Yes"/>
    <n v="41"/>
    <s v="Debit Card"/>
    <x v="6"/>
  </r>
  <r>
    <n v="550"/>
    <n v="31"/>
    <x v="0"/>
    <s v="Backpack"/>
    <x v="3"/>
    <x v="45"/>
    <x v="28"/>
    <x v="1"/>
    <x v="8"/>
    <x v="3"/>
    <n v="3.6"/>
    <s v="Yes"/>
    <x v="2"/>
    <x v="0"/>
    <x v="0"/>
    <s v="Yes"/>
    <n v="37"/>
    <s v="Venmo"/>
    <x v="4"/>
  </r>
  <r>
    <n v="551"/>
    <n v="62"/>
    <x v="0"/>
    <s v="Belt"/>
    <x v="3"/>
    <x v="17"/>
    <x v="42"/>
    <x v="2"/>
    <x v="8"/>
    <x v="2"/>
    <n v="3.3"/>
    <s v="Yes"/>
    <x v="2"/>
    <x v="5"/>
    <x v="0"/>
    <s v="Yes"/>
    <n v="12"/>
    <s v="PayPal"/>
    <x v="1"/>
  </r>
  <r>
    <n v="552"/>
    <n v="29"/>
    <x v="0"/>
    <s v="Coat"/>
    <x v="2"/>
    <x v="72"/>
    <x v="37"/>
    <x v="3"/>
    <x v="14"/>
    <x v="3"/>
    <n v="3.1"/>
    <s v="Yes"/>
    <x v="4"/>
    <x v="4"/>
    <x v="0"/>
    <s v="Yes"/>
    <n v="27"/>
    <s v="Cash"/>
    <x v="4"/>
  </r>
  <r>
    <n v="553"/>
    <n v="24"/>
    <x v="0"/>
    <s v="T-shirt"/>
    <x v="0"/>
    <x v="23"/>
    <x v="9"/>
    <x v="2"/>
    <x v="15"/>
    <x v="3"/>
    <n v="3.5"/>
    <s v="Yes"/>
    <x v="1"/>
    <x v="0"/>
    <x v="0"/>
    <s v="Yes"/>
    <n v="18"/>
    <s v="Bank Transfer"/>
    <x v="1"/>
  </r>
  <r>
    <n v="554"/>
    <n v="63"/>
    <x v="0"/>
    <s v="Sunglasses"/>
    <x v="3"/>
    <x v="40"/>
    <x v="20"/>
    <x v="2"/>
    <x v="3"/>
    <x v="0"/>
    <n v="3.2"/>
    <s v="Yes"/>
    <x v="4"/>
    <x v="0"/>
    <x v="0"/>
    <s v="Yes"/>
    <n v="15"/>
    <s v="Credit Card"/>
    <x v="3"/>
  </r>
  <r>
    <n v="555"/>
    <n v="56"/>
    <x v="0"/>
    <s v="Sneakers"/>
    <x v="1"/>
    <x v="53"/>
    <x v="46"/>
    <x v="2"/>
    <x v="16"/>
    <x v="2"/>
    <n v="3"/>
    <s v="Yes"/>
    <x v="3"/>
    <x v="0"/>
    <x v="0"/>
    <s v="Yes"/>
    <n v="34"/>
    <s v="Bank Transfer"/>
    <x v="1"/>
  </r>
  <r>
    <n v="556"/>
    <n v="63"/>
    <x v="0"/>
    <s v="Gloves"/>
    <x v="3"/>
    <x v="75"/>
    <x v="1"/>
    <x v="2"/>
    <x v="3"/>
    <x v="3"/>
    <n v="4.8"/>
    <s v="Yes"/>
    <x v="1"/>
    <x v="0"/>
    <x v="0"/>
    <s v="Yes"/>
    <n v="37"/>
    <s v="Venmo"/>
    <x v="2"/>
  </r>
  <r>
    <n v="557"/>
    <n v="40"/>
    <x v="0"/>
    <s v="Coat"/>
    <x v="2"/>
    <x v="3"/>
    <x v="6"/>
    <x v="0"/>
    <x v="21"/>
    <x v="0"/>
    <n v="5"/>
    <s v="Yes"/>
    <x v="0"/>
    <x v="5"/>
    <x v="0"/>
    <s v="Yes"/>
    <n v="21"/>
    <s v="Cash"/>
    <x v="0"/>
  </r>
  <r>
    <n v="558"/>
    <n v="18"/>
    <x v="0"/>
    <s v="Shirt"/>
    <x v="0"/>
    <x v="30"/>
    <x v="29"/>
    <x v="2"/>
    <x v="3"/>
    <x v="1"/>
    <n v="2.9"/>
    <s v="Yes"/>
    <x v="3"/>
    <x v="1"/>
    <x v="0"/>
    <s v="Yes"/>
    <n v="31"/>
    <s v="Debit Card"/>
    <x v="1"/>
  </r>
  <r>
    <n v="559"/>
    <n v="50"/>
    <x v="0"/>
    <s v="Sneakers"/>
    <x v="1"/>
    <x v="64"/>
    <x v="44"/>
    <x v="0"/>
    <x v="11"/>
    <x v="3"/>
    <n v="3.2"/>
    <s v="Yes"/>
    <x v="4"/>
    <x v="0"/>
    <x v="0"/>
    <s v="Yes"/>
    <n v="43"/>
    <s v="Debit Card"/>
    <x v="6"/>
  </r>
  <r>
    <n v="560"/>
    <n v="66"/>
    <x v="0"/>
    <s v="Scarf"/>
    <x v="3"/>
    <x v="52"/>
    <x v="28"/>
    <x v="2"/>
    <x v="21"/>
    <x v="3"/>
    <n v="2.9"/>
    <s v="Yes"/>
    <x v="1"/>
    <x v="5"/>
    <x v="0"/>
    <s v="Yes"/>
    <n v="22"/>
    <s v="Bank Transfer"/>
    <x v="5"/>
  </r>
  <r>
    <n v="561"/>
    <n v="25"/>
    <x v="0"/>
    <s v="Jewelry"/>
    <x v="3"/>
    <x v="16"/>
    <x v="7"/>
    <x v="0"/>
    <x v="16"/>
    <x v="3"/>
    <n v="3.3"/>
    <s v="Yes"/>
    <x v="3"/>
    <x v="1"/>
    <x v="0"/>
    <s v="Yes"/>
    <n v="12"/>
    <s v="Debit Card"/>
    <x v="2"/>
  </r>
  <r>
    <n v="562"/>
    <n v="65"/>
    <x v="0"/>
    <s v="Jacket"/>
    <x v="2"/>
    <x v="61"/>
    <x v="15"/>
    <x v="2"/>
    <x v="24"/>
    <x v="3"/>
    <n v="2.6"/>
    <s v="Yes"/>
    <x v="0"/>
    <x v="2"/>
    <x v="0"/>
    <s v="Yes"/>
    <n v="25"/>
    <s v="PayPal"/>
    <x v="0"/>
  </r>
  <r>
    <n v="563"/>
    <n v="53"/>
    <x v="0"/>
    <s v="Jeans"/>
    <x v="0"/>
    <x v="17"/>
    <x v="9"/>
    <x v="2"/>
    <x v="24"/>
    <x v="2"/>
    <n v="3.5"/>
    <s v="Yes"/>
    <x v="3"/>
    <x v="3"/>
    <x v="0"/>
    <s v="Yes"/>
    <n v="40"/>
    <s v="Debit Card"/>
    <x v="2"/>
  </r>
  <r>
    <n v="564"/>
    <n v="61"/>
    <x v="0"/>
    <s v="Shoes"/>
    <x v="1"/>
    <x v="54"/>
    <x v="37"/>
    <x v="2"/>
    <x v="13"/>
    <x v="3"/>
    <n v="4.4000000000000004"/>
    <s v="Yes"/>
    <x v="3"/>
    <x v="3"/>
    <x v="0"/>
    <s v="Yes"/>
    <n v="16"/>
    <s v="Debit Card"/>
    <x v="3"/>
  </r>
  <r>
    <n v="565"/>
    <n v="67"/>
    <x v="0"/>
    <s v="Hoodie"/>
    <x v="0"/>
    <x v="47"/>
    <x v="20"/>
    <x v="2"/>
    <x v="8"/>
    <x v="0"/>
    <n v="3.4"/>
    <s v="Yes"/>
    <x v="2"/>
    <x v="2"/>
    <x v="0"/>
    <s v="Yes"/>
    <n v="30"/>
    <s v="Bank Transfer"/>
    <x v="1"/>
  </r>
  <r>
    <n v="566"/>
    <n v="59"/>
    <x v="0"/>
    <s v="Backpack"/>
    <x v="3"/>
    <x v="35"/>
    <x v="37"/>
    <x v="0"/>
    <x v="12"/>
    <x v="3"/>
    <n v="4.2"/>
    <s v="Yes"/>
    <x v="1"/>
    <x v="5"/>
    <x v="0"/>
    <s v="Yes"/>
    <n v="10"/>
    <s v="Venmo"/>
    <x v="1"/>
  </r>
  <r>
    <n v="567"/>
    <n v="55"/>
    <x v="0"/>
    <s v="Sneakers"/>
    <x v="1"/>
    <x v="73"/>
    <x v="15"/>
    <x v="2"/>
    <x v="21"/>
    <x v="1"/>
    <n v="3.6"/>
    <s v="Yes"/>
    <x v="3"/>
    <x v="5"/>
    <x v="0"/>
    <s v="Yes"/>
    <n v="1"/>
    <s v="Debit Card"/>
    <x v="0"/>
  </r>
  <r>
    <n v="568"/>
    <n v="21"/>
    <x v="0"/>
    <s v="Blouse"/>
    <x v="0"/>
    <x v="74"/>
    <x v="13"/>
    <x v="1"/>
    <x v="16"/>
    <x v="0"/>
    <n v="3"/>
    <s v="Yes"/>
    <x v="4"/>
    <x v="2"/>
    <x v="0"/>
    <s v="Yes"/>
    <n v="24"/>
    <s v="Venmo"/>
    <x v="0"/>
  </r>
  <r>
    <n v="569"/>
    <n v="44"/>
    <x v="0"/>
    <s v="Pants"/>
    <x v="0"/>
    <x v="19"/>
    <x v="40"/>
    <x v="0"/>
    <x v="16"/>
    <x v="2"/>
    <n v="4"/>
    <s v="Yes"/>
    <x v="1"/>
    <x v="1"/>
    <x v="0"/>
    <s v="Yes"/>
    <n v="36"/>
    <s v="PayPal"/>
    <x v="5"/>
  </r>
  <r>
    <n v="570"/>
    <n v="65"/>
    <x v="0"/>
    <s v="Skirt"/>
    <x v="0"/>
    <x v="27"/>
    <x v="15"/>
    <x v="2"/>
    <x v="6"/>
    <x v="3"/>
    <n v="4.4000000000000004"/>
    <s v="Yes"/>
    <x v="3"/>
    <x v="0"/>
    <x v="0"/>
    <s v="Yes"/>
    <n v="46"/>
    <s v="Credit Card"/>
    <x v="6"/>
  </r>
  <r>
    <n v="571"/>
    <n v="65"/>
    <x v="0"/>
    <s v="T-shirt"/>
    <x v="0"/>
    <x v="54"/>
    <x v="44"/>
    <x v="3"/>
    <x v="7"/>
    <x v="3"/>
    <n v="4.0999999999999996"/>
    <s v="Yes"/>
    <x v="0"/>
    <x v="3"/>
    <x v="0"/>
    <s v="Yes"/>
    <n v="20"/>
    <s v="Cash"/>
    <x v="2"/>
  </r>
  <r>
    <n v="572"/>
    <n v="54"/>
    <x v="0"/>
    <s v="Jacket"/>
    <x v="2"/>
    <x v="31"/>
    <x v="0"/>
    <x v="3"/>
    <x v="17"/>
    <x v="1"/>
    <n v="3.6"/>
    <s v="Yes"/>
    <x v="4"/>
    <x v="1"/>
    <x v="0"/>
    <s v="Yes"/>
    <n v="37"/>
    <s v="Venmo"/>
    <x v="1"/>
  </r>
  <r>
    <n v="573"/>
    <n v="56"/>
    <x v="0"/>
    <s v="Scarf"/>
    <x v="3"/>
    <x v="8"/>
    <x v="36"/>
    <x v="3"/>
    <x v="17"/>
    <x v="2"/>
    <n v="4.5999999999999996"/>
    <s v="Yes"/>
    <x v="0"/>
    <x v="2"/>
    <x v="0"/>
    <s v="Yes"/>
    <n v="26"/>
    <s v="Bank Transfer"/>
    <x v="2"/>
  </r>
  <r>
    <n v="574"/>
    <n v="58"/>
    <x v="0"/>
    <s v="Pants"/>
    <x v="0"/>
    <x v="10"/>
    <x v="18"/>
    <x v="2"/>
    <x v="4"/>
    <x v="2"/>
    <n v="3.2"/>
    <s v="Yes"/>
    <x v="2"/>
    <x v="4"/>
    <x v="0"/>
    <s v="Yes"/>
    <n v="23"/>
    <s v="Credit Card"/>
    <x v="4"/>
  </r>
  <r>
    <n v="575"/>
    <n v="54"/>
    <x v="0"/>
    <s v="Sneakers"/>
    <x v="1"/>
    <x v="24"/>
    <x v="1"/>
    <x v="0"/>
    <x v="16"/>
    <x v="3"/>
    <n v="4.8"/>
    <s v="Yes"/>
    <x v="3"/>
    <x v="1"/>
    <x v="0"/>
    <s v="Yes"/>
    <n v="20"/>
    <s v="Bank Transfer"/>
    <x v="4"/>
  </r>
  <r>
    <n v="576"/>
    <n v="58"/>
    <x v="0"/>
    <s v="Jeans"/>
    <x v="0"/>
    <x v="62"/>
    <x v="43"/>
    <x v="2"/>
    <x v="15"/>
    <x v="3"/>
    <n v="4.8"/>
    <s v="Yes"/>
    <x v="4"/>
    <x v="0"/>
    <x v="0"/>
    <s v="Yes"/>
    <n v="38"/>
    <s v="PayPal"/>
    <x v="5"/>
  </r>
  <r>
    <n v="577"/>
    <n v="48"/>
    <x v="0"/>
    <s v="Hat"/>
    <x v="3"/>
    <x v="10"/>
    <x v="47"/>
    <x v="2"/>
    <x v="13"/>
    <x v="0"/>
    <n v="5"/>
    <s v="Yes"/>
    <x v="4"/>
    <x v="4"/>
    <x v="0"/>
    <s v="Yes"/>
    <n v="5"/>
    <s v="Credit Card"/>
    <x v="6"/>
  </r>
  <r>
    <n v="578"/>
    <n v="19"/>
    <x v="0"/>
    <s v="Skirt"/>
    <x v="0"/>
    <x v="78"/>
    <x v="15"/>
    <x v="2"/>
    <x v="13"/>
    <x v="3"/>
    <n v="3.7"/>
    <s v="Yes"/>
    <x v="3"/>
    <x v="5"/>
    <x v="0"/>
    <s v="Yes"/>
    <n v="41"/>
    <s v="Venmo"/>
    <x v="2"/>
  </r>
  <r>
    <n v="579"/>
    <n v="69"/>
    <x v="0"/>
    <s v="Sandals"/>
    <x v="1"/>
    <x v="3"/>
    <x v="1"/>
    <x v="2"/>
    <x v="7"/>
    <x v="3"/>
    <n v="4.5999999999999996"/>
    <s v="Yes"/>
    <x v="5"/>
    <x v="2"/>
    <x v="0"/>
    <s v="Yes"/>
    <n v="22"/>
    <s v="Credit Card"/>
    <x v="0"/>
  </r>
  <r>
    <n v="580"/>
    <n v="58"/>
    <x v="0"/>
    <s v="Sandals"/>
    <x v="1"/>
    <x v="52"/>
    <x v="18"/>
    <x v="2"/>
    <x v="10"/>
    <x v="0"/>
    <n v="3.7"/>
    <s v="Yes"/>
    <x v="5"/>
    <x v="1"/>
    <x v="0"/>
    <s v="Yes"/>
    <n v="48"/>
    <s v="Credit Card"/>
    <x v="2"/>
  </r>
  <r>
    <n v="581"/>
    <n v="49"/>
    <x v="0"/>
    <s v="Sweater"/>
    <x v="0"/>
    <x v="68"/>
    <x v="44"/>
    <x v="2"/>
    <x v="20"/>
    <x v="1"/>
    <n v="4.0999999999999996"/>
    <s v="Yes"/>
    <x v="3"/>
    <x v="1"/>
    <x v="0"/>
    <s v="Yes"/>
    <n v="10"/>
    <s v="PayPal"/>
    <x v="1"/>
  </r>
  <r>
    <n v="582"/>
    <n v="32"/>
    <x v="0"/>
    <s v="Sweater"/>
    <x v="0"/>
    <x v="33"/>
    <x v="44"/>
    <x v="3"/>
    <x v="4"/>
    <x v="0"/>
    <n v="2.7"/>
    <s v="Yes"/>
    <x v="0"/>
    <x v="5"/>
    <x v="0"/>
    <s v="Yes"/>
    <n v="12"/>
    <s v="Bank Transfer"/>
    <x v="6"/>
  </r>
  <r>
    <n v="583"/>
    <n v="40"/>
    <x v="0"/>
    <s v="Jacket"/>
    <x v="2"/>
    <x v="64"/>
    <x v="24"/>
    <x v="0"/>
    <x v="2"/>
    <x v="1"/>
    <n v="4.9000000000000004"/>
    <s v="Yes"/>
    <x v="5"/>
    <x v="5"/>
    <x v="0"/>
    <s v="Yes"/>
    <n v="2"/>
    <s v="Bank Transfer"/>
    <x v="3"/>
  </r>
  <r>
    <n v="584"/>
    <n v="25"/>
    <x v="0"/>
    <s v="Shorts"/>
    <x v="0"/>
    <x v="72"/>
    <x v="18"/>
    <x v="0"/>
    <x v="22"/>
    <x v="1"/>
    <n v="4"/>
    <s v="Yes"/>
    <x v="3"/>
    <x v="5"/>
    <x v="0"/>
    <s v="Yes"/>
    <n v="38"/>
    <s v="PayPal"/>
    <x v="5"/>
  </r>
  <r>
    <n v="585"/>
    <n v="70"/>
    <x v="0"/>
    <s v="Socks"/>
    <x v="0"/>
    <x v="23"/>
    <x v="27"/>
    <x v="2"/>
    <x v="3"/>
    <x v="1"/>
    <n v="4.7"/>
    <s v="Yes"/>
    <x v="3"/>
    <x v="1"/>
    <x v="0"/>
    <s v="Yes"/>
    <n v="20"/>
    <s v="Debit Card"/>
    <x v="5"/>
  </r>
  <r>
    <n v="586"/>
    <n v="69"/>
    <x v="0"/>
    <s v="Socks"/>
    <x v="0"/>
    <x v="66"/>
    <x v="36"/>
    <x v="2"/>
    <x v="0"/>
    <x v="3"/>
    <n v="2.8"/>
    <s v="Yes"/>
    <x v="0"/>
    <x v="2"/>
    <x v="0"/>
    <s v="Yes"/>
    <n v="5"/>
    <s v="Cash"/>
    <x v="6"/>
  </r>
  <r>
    <n v="587"/>
    <n v="45"/>
    <x v="0"/>
    <s v="Hoodie"/>
    <x v="0"/>
    <x v="5"/>
    <x v="48"/>
    <x v="1"/>
    <x v="24"/>
    <x v="0"/>
    <n v="4.9000000000000004"/>
    <s v="Yes"/>
    <x v="4"/>
    <x v="4"/>
    <x v="0"/>
    <s v="Yes"/>
    <n v="9"/>
    <s v="Venmo"/>
    <x v="2"/>
  </r>
  <r>
    <n v="588"/>
    <n v="29"/>
    <x v="0"/>
    <s v="Socks"/>
    <x v="0"/>
    <x v="62"/>
    <x v="47"/>
    <x v="1"/>
    <x v="1"/>
    <x v="3"/>
    <n v="4.2"/>
    <s v="Yes"/>
    <x v="3"/>
    <x v="0"/>
    <x v="0"/>
    <s v="Yes"/>
    <n v="48"/>
    <s v="Debit Card"/>
    <x v="6"/>
  </r>
  <r>
    <n v="589"/>
    <n v="47"/>
    <x v="0"/>
    <s v="Boots"/>
    <x v="1"/>
    <x v="30"/>
    <x v="45"/>
    <x v="2"/>
    <x v="10"/>
    <x v="3"/>
    <n v="3"/>
    <s v="Yes"/>
    <x v="5"/>
    <x v="3"/>
    <x v="0"/>
    <s v="Yes"/>
    <n v="9"/>
    <s v="Debit Card"/>
    <x v="3"/>
  </r>
  <r>
    <n v="590"/>
    <n v="28"/>
    <x v="0"/>
    <s v="Shirt"/>
    <x v="0"/>
    <x v="44"/>
    <x v="46"/>
    <x v="2"/>
    <x v="20"/>
    <x v="3"/>
    <n v="3.4"/>
    <s v="Yes"/>
    <x v="5"/>
    <x v="4"/>
    <x v="0"/>
    <s v="Yes"/>
    <n v="40"/>
    <s v="PayPal"/>
    <x v="2"/>
  </r>
  <r>
    <n v="591"/>
    <n v="64"/>
    <x v="0"/>
    <s v="Belt"/>
    <x v="3"/>
    <x v="32"/>
    <x v="29"/>
    <x v="1"/>
    <x v="2"/>
    <x v="3"/>
    <n v="4.5999999999999996"/>
    <s v="Yes"/>
    <x v="0"/>
    <x v="3"/>
    <x v="0"/>
    <s v="Yes"/>
    <n v="30"/>
    <s v="Venmo"/>
    <x v="0"/>
  </r>
  <r>
    <n v="592"/>
    <n v="47"/>
    <x v="0"/>
    <s v="Backpack"/>
    <x v="3"/>
    <x v="18"/>
    <x v="0"/>
    <x v="0"/>
    <x v="8"/>
    <x v="3"/>
    <n v="4.2"/>
    <s v="Yes"/>
    <x v="0"/>
    <x v="5"/>
    <x v="0"/>
    <s v="Yes"/>
    <n v="6"/>
    <s v="Debit Card"/>
    <x v="4"/>
  </r>
  <r>
    <n v="593"/>
    <n v="60"/>
    <x v="0"/>
    <s v="Boots"/>
    <x v="1"/>
    <x v="45"/>
    <x v="25"/>
    <x v="2"/>
    <x v="18"/>
    <x v="3"/>
    <n v="3.2"/>
    <s v="Yes"/>
    <x v="4"/>
    <x v="1"/>
    <x v="0"/>
    <s v="Yes"/>
    <n v="42"/>
    <s v="Venmo"/>
    <x v="6"/>
  </r>
  <r>
    <n v="594"/>
    <n v="67"/>
    <x v="0"/>
    <s v="Coat"/>
    <x v="2"/>
    <x v="59"/>
    <x v="29"/>
    <x v="1"/>
    <x v="14"/>
    <x v="0"/>
    <n v="4.4000000000000004"/>
    <s v="Yes"/>
    <x v="2"/>
    <x v="5"/>
    <x v="0"/>
    <s v="Yes"/>
    <n v="9"/>
    <s v="PayPal"/>
    <x v="6"/>
  </r>
  <r>
    <n v="595"/>
    <n v="35"/>
    <x v="0"/>
    <s v="Hoodie"/>
    <x v="0"/>
    <x v="42"/>
    <x v="19"/>
    <x v="1"/>
    <x v="18"/>
    <x v="0"/>
    <n v="2.5"/>
    <s v="Yes"/>
    <x v="2"/>
    <x v="2"/>
    <x v="0"/>
    <s v="Yes"/>
    <n v="6"/>
    <s v="Debit Card"/>
    <x v="5"/>
  </r>
  <r>
    <n v="596"/>
    <n v="30"/>
    <x v="0"/>
    <s v="Shoes"/>
    <x v="1"/>
    <x v="64"/>
    <x v="12"/>
    <x v="2"/>
    <x v="5"/>
    <x v="2"/>
    <n v="3.6"/>
    <s v="Yes"/>
    <x v="0"/>
    <x v="2"/>
    <x v="0"/>
    <s v="Yes"/>
    <n v="47"/>
    <s v="PayPal"/>
    <x v="3"/>
  </r>
  <r>
    <n v="597"/>
    <n v="23"/>
    <x v="0"/>
    <s v="Shoes"/>
    <x v="1"/>
    <x v="18"/>
    <x v="6"/>
    <x v="3"/>
    <x v="3"/>
    <x v="2"/>
    <n v="4.5"/>
    <s v="Yes"/>
    <x v="3"/>
    <x v="5"/>
    <x v="0"/>
    <s v="Yes"/>
    <n v="36"/>
    <s v="Venmo"/>
    <x v="2"/>
  </r>
  <r>
    <n v="598"/>
    <n v="70"/>
    <x v="0"/>
    <s v="Jewelry"/>
    <x v="3"/>
    <x v="28"/>
    <x v="29"/>
    <x v="0"/>
    <x v="9"/>
    <x v="2"/>
    <n v="3.4"/>
    <s v="Yes"/>
    <x v="1"/>
    <x v="3"/>
    <x v="0"/>
    <s v="Yes"/>
    <n v="19"/>
    <s v="Bank Transfer"/>
    <x v="0"/>
  </r>
  <r>
    <n v="599"/>
    <n v="21"/>
    <x v="0"/>
    <s v="Dress"/>
    <x v="0"/>
    <x v="76"/>
    <x v="18"/>
    <x v="0"/>
    <x v="14"/>
    <x v="0"/>
    <n v="3.2"/>
    <s v="Yes"/>
    <x v="0"/>
    <x v="4"/>
    <x v="0"/>
    <s v="Yes"/>
    <n v="30"/>
    <s v="Cash"/>
    <x v="6"/>
  </r>
  <r>
    <n v="600"/>
    <n v="51"/>
    <x v="0"/>
    <s v="Boots"/>
    <x v="1"/>
    <x v="46"/>
    <x v="2"/>
    <x v="0"/>
    <x v="11"/>
    <x v="1"/>
    <n v="4.2"/>
    <s v="Yes"/>
    <x v="2"/>
    <x v="3"/>
    <x v="0"/>
    <s v="Yes"/>
    <n v="27"/>
    <s v="Debit Card"/>
    <x v="6"/>
  </r>
  <r>
    <n v="601"/>
    <n v="22"/>
    <x v="0"/>
    <s v="Hat"/>
    <x v="3"/>
    <x v="80"/>
    <x v="36"/>
    <x v="2"/>
    <x v="4"/>
    <x v="1"/>
    <n v="5"/>
    <s v="Yes"/>
    <x v="5"/>
    <x v="4"/>
    <x v="0"/>
    <s v="Yes"/>
    <n v="25"/>
    <s v="Venmo"/>
    <x v="5"/>
  </r>
  <r>
    <n v="602"/>
    <n v="32"/>
    <x v="0"/>
    <s v="Backpack"/>
    <x v="3"/>
    <x v="15"/>
    <x v="8"/>
    <x v="2"/>
    <x v="1"/>
    <x v="2"/>
    <n v="4.7"/>
    <s v="Yes"/>
    <x v="2"/>
    <x v="5"/>
    <x v="0"/>
    <s v="Yes"/>
    <n v="5"/>
    <s v="Cash"/>
    <x v="0"/>
  </r>
  <r>
    <n v="603"/>
    <n v="37"/>
    <x v="0"/>
    <s v="Shoes"/>
    <x v="1"/>
    <x v="47"/>
    <x v="4"/>
    <x v="0"/>
    <x v="12"/>
    <x v="2"/>
    <n v="4.2"/>
    <s v="Yes"/>
    <x v="4"/>
    <x v="2"/>
    <x v="0"/>
    <s v="Yes"/>
    <n v="10"/>
    <s v="Cash"/>
    <x v="6"/>
  </r>
  <r>
    <n v="604"/>
    <n v="31"/>
    <x v="0"/>
    <s v="Handbag"/>
    <x v="3"/>
    <x v="43"/>
    <x v="2"/>
    <x v="0"/>
    <x v="14"/>
    <x v="0"/>
    <n v="3.4"/>
    <s v="Yes"/>
    <x v="5"/>
    <x v="4"/>
    <x v="0"/>
    <s v="Yes"/>
    <n v="26"/>
    <s v="PayPal"/>
    <x v="6"/>
  </r>
  <r>
    <n v="605"/>
    <n v="44"/>
    <x v="0"/>
    <s v="Sunglasses"/>
    <x v="3"/>
    <x v="56"/>
    <x v="8"/>
    <x v="1"/>
    <x v="6"/>
    <x v="3"/>
    <n v="4.4000000000000004"/>
    <s v="Yes"/>
    <x v="1"/>
    <x v="5"/>
    <x v="0"/>
    <s v="Yes"/>
    <n v="11"/>
    <s v="Credit Card"/>
    <x v="6"/>
  </r>
  <r>
    <n v="606"/>
    <n v="40"/>
    <x v="0"/>
    <s v="Hat"/>
    <x v="3"/>
    <x v="50"/>
    <x v="18"/>
    <x v="3"/>
    <x v="4"/>
    <x v="0"/>
    <n v="4.2"/>
    <s v="Yes"/>
    <x v="5"/>
    <x v="3"/>
    <x v="0"/>
    <s v="Yes"/>
    <n v="17"/>
    <s v="Bank Transfer"/>
    <x v="1"/>
  </r>
  <r>
    <n v="607"/>
    <n v="27"/>
    <x v="0"/>
    <s v="Scarf"/>
    <x v="3"/>
    <x v="3"/>
    <x v="24"/>
    <x v="2"/>
    <x v="24"/>
    <x v="1"/>
    <n v="4.5"/>
    <s v="Yes"/>
    <x v="0"/>
    <x v="3"/>
    <x v="0"/>
    <s v="Yes"/>
    <n v="44"/>
    <s v="PayPal"/>
    <x v="5"/>
  </r>
  <r>
    <n v="608"/>
    <n v="47"/>
    <x v="0"/>
    <s v="Hoodie"/>
    <x v="0"/>
    <x v="66"/>
    <x v="27"/>
    <x v="0"/>
    <x v="7"/>
    <x v="3"/>
    <n v="2.8"/>
    <s v="Yes"/>
    <x v="3"/>
    <x v="2"/>
    <x v="0"/>
    <s v="Yes"/>
    <n v="44"/>
    <s v="Cash"/>
    <x v="5"/>
  </r>
  <r>
    <n v="609"/>
    <n v="41"/>
    <x v="0"/>
    <s v="Backpack"/>
    <x v="3"/>
    <x v="21"/>
    <x v="12"/>
    <x v="1"/>
    <x v="9"/>
    <x v="3"/>
    <n v="3.3"/>
    <s v="Yes"/>
    <x v="5"/>
    <x v="2"/>
    <x v="0"/>
    <s v="Yes"/>
    <n v="21"/>
    <s v="Venmo"/>
    <x v="6"/>
  </r>
  <r>
    <n v="610"/>
    <n v="51"/>
    <x v="0"/>
    <s v="Sweater"/>
    <x v="0"/>
    <x v="36"/>
    <x v="31"/>
    <x v="0"/>
    <x v="7"/>
    <x v="3"/>
    <n v="4.5999999999999996"/>
    <s v="Yes"/>
    <x v="2"/>
    <x v="2"/>
    <x v="0"/>
    <s v="Yes"/>
    <n v="49"/>
    <s v="Credit Card"/>
    <x v="0"/>
  </r>
  <r>
    <n v="611"/>
    <n v="53"/>
    <x v="0"/>
    <s v="Shorts"/>
    <x v="0"/>
    <x v="11"/>
    <x v="19"/>
    <x v="2"/>
    <x v="4"/>
    <x v="2"/>
    <n v="2.5"/>
    <s v="Yes"/>
    <x v="5"/>
    <x v="1"/>
    <x v="0"/>
    <s v="Yes"/>
    <n v="27"/>
    <s v="Bank Transfer"/>
    <x v="6"/>
  </r>
  <r>
    <n v="612"/>
    <n v="43"/>
    <x v="0"/>
    <s v="Scarf"/>
    <x v="3"/>
    <x v="27"/>
    <x v="18"/>
    <x v="2"/>
    <x v="13"/>
    <x v="0"/>
    <n v="4.7"/>
    <s v="Yes"/>
    <x v="0"/>
    <x v="5"/>
    <x v="0"/>
    <s v="Yes"/>
    <n v="19"/>
    <s v="Cash"/>
    <x v="5"/>
  </r>
  <r>
    <n v="613"/>
    <n v="67"/>
    <x v="0"/>
    <s v="Hat"/>
    <x v="3"/>
    <x v="35"/>
    <x v="13"/>
    <x v="0"/>
    <x v="12"/>
    <x v="3"/>
    <n v="4.5999999999999996"/>
    <s v="Yes"/>
    <x v="3"/>
    <x v="0"/>
    <x v="0"/>
    <s v="Yes"/>
    <n v="33"/>
    <s v="Credit Card"/>
    <x v="3"/>
  </r>
  <r>
    <n v="614"/>
    <n v="61"/>
    <x v="0"/>
    <s v="Coat"/>
    <x v="2"/>
    <x v="12"/>
    <x v="38"/>
    <x v="0"/>
    <x v="12"/>
    <x v="3"/>
    <n v="2.6"/>
    <s v="Yes"/>
    <x v="2"/>
    <x v="3"/>
    <x v="0"/>
    <s v="Yes"/>
    <n v="46"/>
    <s v="Cash"/>
    <x v="4"/>
  </r>
  <r>
    <n v="615"/>
    <n v="68"/>
    <x v="0"/>
    <s v="Jewelry"/>
    <x v="3"/>
    <x v="6"/>
    <x v="37"/>
    <x v="2"/>
    <x v="12"/>
    <x v="0"/>
    <n v="4"/>
    <s v="Yes"/>
    <x v="2"/>
    <x v="3"/>
    <x v="0"/>
    <s v="Yes"/>
    <n v="21"/>
    <s v="Credit Card"/>
    <x v="4"/>
  </r>
  <r>
    <n v="616"/>
    <n v="67"/>
    <x v="0"/>
    <s v="Sandals"/>
    <x v="1"/>
    <x v="33"/>
    <x v="33"/>
    <x v="0"/>
    <x v="8"/>
    <x v="2"/>
    <n v="2.6"/>
    <s v="Yes"/>
    <x v="5"/>
    <x v="2"/>
    <x v="0"/>
    <s v="Yes"/>
    <n v="23"/>
    <s v="Venmo"/>
    <x v="2"/>
  </r>
  <r>
    <n v="617"/>
    <n v="29"/>
    <x v="0"/>
    <s v="Gloves"/>
    <x v="3"/>
    <x v="11"/>
    <x v="38"/>
    <x v="0"/>
    <x v="11"/>
    <x v="1"/>
    <n v="4.5999999999999996"/>
    <s v="Yes"/>
    <x v="2"/>
    <x v="1"/>
    <x v="0"/>
    <s v="Yes"/>
    <n v="38"/>
    <s v="Credit Card"/>
    <x v="6"/>
  </r>
  <r>
    <n v="618"/>
    <n v="50"/>
    <x v="0"/>
    <s v="Backpack"/>
    <x v="3"/>
    <x v="75"/>
    <x v="24"/>
    <x v="2"/>
    <x v="1"/>
    <x v="3"/>
    <n v="2.6"/>
    <s v="Yes"/>
    <x v="5"/>
    <x v="3"/>
    <x v="0"/>
    <s v="Yes"/>
    <n v="2"/>
    <s v="Bank Transfer"/>
    <x v="3"/>
  </r>
  <r>
    <n v="619"/>
    <n v="61"/>
    <x v="0"/>
    <s v="Jacket"/>
    <x v="2"/>
    <x v="23"/>
    <x v="27"/>
    <x v="0"/>
    <x v="17"/>
    <x v="1"/>
    <n v="4"/>
    <s v="Yes"/>
    <x v="0"/>
    <x v="0"/>
    <x v="0"/>
    <s v="Yes"/>
    <n v="21"/>
    <s v="Debit Card"/>
    <x v="4"/>
  </r>
  <r>
    <n v="620"/>
    <n v="19"/>
    <x v="0"/>
    <s v="Backpack"/>
    <x v="3"/>
    <x v="7"/>
    <x v="43"/>
    <x v="2"/>
    <x v="4"/>
    <x v="2"/>
    <n v="4.5999999999999996"/>
    <s v="Yes"/>
    <x v="5"/>
    <x v="5"/>
    <x v="0"/>
    <s v="Yes"/>
    <n v="1"/>
    <s v="Debit Card"/>
    <x v="6"/>
  </r>
  <r>
    <n v="621"/>
    <n v="33"/>
    <x v="0"/>
    <s v="Backpack"/>
    <x v="3"/>
    <x v="58"/>
    <x v="3"/>
    <x v="2"/>
    <x v="13"/>
    <x v="3"/>
    <n v="3.7"/>
    <s v="Yes"/>
    <x v="3"/>
    <x v="4"/>
    <x v="0"/>
    <s v="Yes"/>
    <n v="10"/>
    <s v="Venmo"/>
    <x v="6"/>
  </r>
  <r>
    <n v="622"/>
    <n v="51"/>
    <x v="0"/>
    <s v="Sunglasses"/>
    <x v="3"/>
    <x v="65"/>
    <x v="23"/>
    <x v="1"/>
    <x v="16"/>
    <x v="3"/>
    <n v="4.4000000000000004"/>
    <s v="Yes"/>
    <x v="5"/>
    <x v="5"/>
    <x v="0"/>
    <s v="Yes"/>
    <n v="45"/>
    <s v="Credit Card"/>
    <x v="1"/>
  </r>
  <r>
    <n v="623"/>
    <n v="69"/>
    <x v="0"/>
    <s v="Socks"/>
    <x v="0"/>
    <x v="80"/>
    <x v="42"/>
    <x v="1"/>
    <x v="15"/>
    <x v="1"/>
    <n v="4"/>
    <s v="Yes"/>
    <x v="0"/>
    <x v="2"/>
    <x v="0"/>
    <s v="Yes"/>
    <n v="44"/>
    <s v="Bank Transfer"/>
    <x v="0"/>
  </r>
  <r>
    <n v="624"/>
    <n v="19"/>
    <x v="0"/>
    <s v="Shoes"/>
    <x v="1"/>
    <x v="44"/>
    <x v="22"/>
    <x v="2"/>
    <x v="3"/>
    <x v="3"/>
    <n v="4.7"/>
    <s v="Yes"/>
    <x v="1"/>
    <x v="3"/>
    <x v="0"/>
    <s v="Yes"/>
    <n v="48"/>
    <s v="PayPal"/>
    <x v="4"/>
  </r>
  <r>
    <n v="625"/>
    <n v="55"/>
    <x v="0"/>
    <s v="Pants"/>
    <x v="0"/>
    <x v="55"/>
    <x v="36"/>
    <x v="3"/>
    <x v="6"/>
    <x v="3"/>
    <n v="3.4"/>
    <s v="Yes"/>
    <x v="4"/>
    <x v="0"/>
    <x v="0"/>
    <s v="Yes"/>
    <n v="21"/>
    <s v="PayPal"/>
    <x v="2"/>
  </r>
  <r>
    <n v="626"/>
    <n v="49"/>
    <x v="0"/>
    <s v="Jewelry"/>
    <x v="3"/>
    <x v="24"/>
    <x v="12"/>
    <x v="2"/>
    <x v="16"/>
    <x v="3"/>
    <n v="4"/>
    <s v="Yes"/>
    <x v="4"/>
    <x v="2"/>
    <x v="0"/>
    <s v="Yes"/>
    <n v="1"/>
    <s v="Venmo"/>
    <x v="1"/>
  </r>
  <r>
    <n v="627"/>
    <n v="31"/>
    <x v="0"/>
    <s v="Sunglasses"/>
    <x v="3"/>
    <x v="24"/>
    <x v="13"/>
    <x v="2"/>
    <x v="21"/>
    <x v="1"/>
    <n v="3.9"/>
    <s v="Yes"/>
    <x v="0"/>
    <x v="3"/>
    <x v="0"/>
    <s v="Yes"/>
    <n v="10"/>
    <s v="Venmo"/>
    <x v="2"/>
  </r>
  <r>
    <n v="628"/>
    <n v="42"/>
    <x v="0"/>
    <s v="Sandals"/>
    <x v="1"/>
    <x v="77"/>
    <x v="4"/>
    <x v="0"/>
    <x v="13"/>
    <x v="0"/>
    <n v="4.0999999999999996"/>
    <s v="Yes"/>
    <x v="4"/>
    <x v="0"/>
    <x v="0"/>
    <s v="Yes"/>
    <n v="24"/>
    <s v="PayPal"/>
    <x v="5"/>
  </r>
  <r>
    <n v="629"/>
    <n v="69"/>
    <x v="0"/>
    <s v="Sweater"/>
    <x v="0"/>
    <x v="6"/>
    <x v="2"/>
    <x v="2"/>
    <x v="3"/>
    <x v="3"/>
    <n v="3.7"/>
    <s v="Yes"/>
    <x v="4"/>
    <x v="4"/>
    <x v="0"/>
    <s v="Yes"/>
    <n v="29"/>
    <s v="Credit Card"/>
    <x v="5"/>
  </r>
  <r>
    <n v="630"/>
    <n v="26"/>
    <x v="0"/>
    <s v="Shoes"/>
    <x v="1"/>
    <x v="3"/>
    <x v="34"/>
    <x v="0"/>
    <x v="19"/>
    <x v="1"/>
    <n v="4.7"/>
    <s v="Yes"/>
    <x v="1"/>
    <x v="3"/>
    <x v="0"/>
    <s v="Yes"/>
    <n v="11"/>
    <s v="Debit Card"/>
    <x v="2"/>
  </r>
  <r>
    <n v="631"/>
    <n v="41"/>
    <x v="0"/>
    <s v="Jewelry"/>
    <x v="3"/>
    <x v="23"/>
    <x v="16"/>
    <x v="1"/>
    <x v="5"/>
    <x v="3"/>
    <n v="4.3"/>
    <s v="Yes"/>
    <x v="2"/>
    <x v="4"/>
    <x v="0"/>
    <s v="Yes"/>
    <n v="33"/>
    <s v="Debit Card"/>
    <x v="2"/>
  </r>
  <r>
    <n v="632"/>
    <n v="55"/>
    <x v="0"/>
    <s v="Boots"/>
    <x v="1"/>
    <x v="10"/>
    <x v="47"/>
    <x v="1"/>
    <x v="10"/>
    <x v="2"/>
    <n v="4.0999999999999996"/>
    <s v="Yes"/>
    <x v="4"/>
    <x v="5"/>
    <x v="0"/>
    <s v="Yes"/>
    <n v="27"/>
    <s v="Cash"/>
    <x v="0"/>
  </r>
  <r>
    <n v="633"/>
    <n v="35"/>
    <x v="0"/>
    <s v="Backpack"/>
    <x v="3"/>
    <x v="12"/>
    <x v="5"/>
    <x v="2"/>
    <x v="16"/>
    <x v="0"/>
    <n v="3.9"/>
    <s v="Yes"/>
    <x v="4"/>
    <x v="2"/>
    <x v="0"/>
    <s v="Yes"/>
    <n v="19"/>
    <s v="Venmo"/>
    <x v="0"/>
  </r>
  <r>
    <n v="634"/>
    <n v="66"/>
    <x v="0"/>
    <s v="Sandals"/>
    <x v="1"/>
    <x v="27"/>
    <x v="46"/>
    <x v="2"/>
    <x v="20"/>
    <x v="1"/>
    <n v="2.9"/>
    <s v="Yes"/>
    <x v="1"/>
    <x v="0"/>
    <x v="0"/>
    <s v="Yes"/>
    <n v="50"/>
    <s v="Debit Card"/>
    <x v="3"/>
  </r>
  <r>
    <n v="635"/>
    <n v="36"/>
    <x v="0"/>
    <s v="Sneakers"/>
    <x v="1"/>
    <x v="30"/>
    <x v="31"/>
    <x v="2"/>
    <x v="11"/>
    <x v="2"/>
    <n v="3.9"/>
    <s v="Yes"/>
    <x v="1"/>
    <x v="3"/>
    <x v="0"/>
    <s v="Yes"/>
    <n v="46"/>
    <s v="PayPal"/>
    <x v="1"/>
  </r>
  <r>
    <n v="636"/>
    <n v="27"/>
    <x v="0"/>
    <s v="Hoodie"/>
    <x v="0"/>
    <x v="40"/>
    <x v="36"/>
    <x v="2"/>
    <x v="18"/>
    <x v="3"/>
    <n v="4.3"/>
    <s v="Yes"/>
    <x v="3"/>
    <x v="4"/>
    <x v="0"/>
    <s v="Yes"/>
    <n v="28"/>
    <s v="Cash"/>
    <x v="3"/>
  </r>
  <r>
    <n v="637"/>
    <n v="41"/>
    <x v="0"/>
    <s v="Handbag"/>
    <x v="3"/>
    <x v="38"/>
    <x v="48"/>
    <x v="2"/>
    <x v="21"/>
    <x v="2"/>
    <n v="2.8"/>
    <s v="Yes"/>
    <x v="2"/>
    <x v="5"/>
    <x v="0"/>
    <s v="Yes"/>
    <n v="14"/>
    <s v="Bank Transfer"/>
    <x v="6"/>
  </r>
  <r>
    <n v="638"/>
    <n v="21"/>
    <x v="0"/>
    <s v="Sweater"/>
    <x v="0"/>
    <x v="5"/>
    <x v="30"/>
    <x v="2"/>
    <x v="17"/>
    <x v="0"/>
    <n v="3.4"/>
    <s v="Yes"/>
    <x v="2"/>
    <x v="4"/>
    <x v="0"/>
    <s v="Yes"/>
    <n v="46"/>
    <s v="Cash"/>
    <x v="0"/>
  </r>
  <r>
    <n v="639"/>
    <n v="53"/>
    <x v="0"/>
    <s v="Sandals"/>
    <x v="1"/>
    <x v="5"/>
    <x v="33"/>
    <x v="1"/>
    <x v="24"/>
    <x v="2"/>
    <n v="2.7"/>
    <s v="Yes"/>
    <x v="4"/>
    <x v="0"/>
    <x v="0"/>
    <s v="Yes"/>
    <n v="41"/>
    <s v="PayPal"/>
    <x v="5"/>
  </r>
  <r>
    <n v="640"/>
    <n v="54"/>
    <x v="0"/>
    <s v="Dress"/>
    <x v="0"/>
    <x v="41"/>
    <x v="16"/>
    <x v="0"/>
    <x v="8"/>
    <x v="1"/>
    <n v="4"/>
    <s v="Yes"/>
    <x v="0"/>
    <x v="4"/>
    <x v="0"/>
    <s v="Yes"/>
    <n v="50"/>
    <s v="Credit Card"/>
    <x v="2"/>
  </r>
  <r>
    <n v="641"/>
    <n v="53"/>
    <x v="0"/>
    <s v="Skirt"/>
    <x v="0"/>
    <x v="19"/>
    <x v="46"/>
    <x v="2"/>
    <x v="0"/>
    <x v="2"/>
    <n v="4.4000000000000004"/>
    <s v="Yes"/>
    <x v="5"/>
    <x v="5"/>
    <x v="0"/>
    <s v="Yes"/>
    <n v="28"/>
    <s v="Debit Card"/>
    <x v="0"/>
  </r>
  <r>
    <n v="642"/>
    <n v="47"/>
    <x v="0"/>
    <s v="Blouse"/>
    <x v="0"/>
    <x v="72"/>
    <x v="29"/>
    <x v="2"/>
    <x v="16"/>
    <x v="0"/>
    <n v="3.9"/>
    <s v="Yes"/>
    <x v="4"/>
    <x v="4"/>
    <x v="0"/>
    <s v="Yes"/>
    <n v="23"/>
    <s v="Credit Card"/>
    <x v="6"/>
  </r>
  <r>
    <n v="643"/>
    <n v="64"/>
    <x v="0"/>
    <s v="Skirt"/>
    <x v="0"/>
    <x v="21"/>
    <x v="10"/>
    <x v="0"/>
    <x v="16"/>
    <x v="1"/>
    <n v="2.8"/>
    <s v="Yes"/>
    <x v="0"/>
    <x v="4"/>
    <x v="0"/>
    <s v="Yes"/>
    <n v="14"/>
    <s v="Debit Card"/>
    <x v="4"/>
  </r>
  <r>
    <n v="644"/>
    <n v="18"/>
    <x v="0"/>
    <s v="Sweater"/>
    <x v="0"/>
    <x v="75"/>
    <x v="4"/>
    <x v="3"/>
    <x v="14"/>
    <x v="0"/>
    <n v="3.2"/>
    <s v="Yes"/>
    <x v="4"/>
    <x v="2"/>
    <x v="0"/>
    <s v="Yes"/>
    <n v="10"/>
    <s v="Bank Transfer"/>
    <x v="6"/>
  </r>
  <r>
    <n v="645"/>
    <n v="68"/>
    <x v="0"/>
    <s v="Backpack"/>
    <x v="3"/>
    <x v="73"/>
    <x v="7"/>
    <x v="1"/>
    <x v="24"/>
    <x v="2"/>
    <n v="4.3"/>
    <s v="Yes"/>
    <x v="4"/>
    <x v="2"/>
    <x v="0"/>
    <s v="Yes"/>
    <n v="37"/>
    <s v="Cash"/>
    <x v="1"/>
  </r>
  <r>
    <n v="646"/>
    <n v="62"/>
    <x v="0"/>
    <s v="Hoodie"/>
    <x v="0"/>
    <x v="69"/>
    <x v="19"/>
    <x v="1"/>
    <x v="7"/>
    <x v="2"/>
    <n v="4.2"/>
    <s v="Yes"/>
    <x v="0"/>
    <x v="0"/>
    <x v="0"/>
    <s v="Yes"/>
    <n v="15"/>
    <s v="Venmo"/>
    <x v="4"/>
  </r>
  <r>
    <n v="647"/>
    <n v="51"/>
    <x v="0"/>
    <s v="Boots"/>
    <x v="1"/>
    <x v="36"/>
    <x v="27"/>
    <x v="3"/>
    <x v="6"/>
    <x v="1"/>
    <n v="4.9000000000000004"/>
    <s v="Yes"/>
    <x v="5"/>
    <x v="3"/>
    <x v="0"/>
    <s v="Yes"/>
    <n v="19"/>
    <s v="Venmo"/>
    <x v="4"/>
  </r>
  <r>
    <n v="648"/>
    <n v="54"/>
    <x v="0"/>
    <s v="Blouse"/>
    <x v="0"/>
    <x v="44"/>
    <x v="16"/>
    <x v="3"/>
    <x v="4"/>
    <x v="2"/>
    <n v="3.7"/>
    <s v="Yes"/>
    <x v="1"/>
    <x v="0"/>
    <x v="0"/>
    <s v="Yes"/>
    <n v="23"/>
    <s v="Credit Card"/>
    <x v="0"/>
  </r>
  <r>
    <n v="649"/>
    <n v="22"/>
    <x v="0"/>
    <s v="Hoodie"/>
    <x v="0"/>
    <x v="9"/>
    <x v="49"/>
    <x v="2"/>
    <x v="18"/>
    <x v="0"/>
    <n v="4.0999999999999996"/>
    <s v="Yes"/>
    <x v="1"/>
    <x v="5"/>
    <x v="0"/>
    <s v="Yes"/>
    <n v="35"/>
    <s v="Credit Card"/>
    <x v="1"/>
  </r>
  <r>
    <n v="650"/>
    <n v="53"/>
    <x v="0"/>
    <s v="Pants"/>
    <x v="0"/>
    <x v="73"/>
    <x v="12"/>
    <x v="0"/>
    <x v="20"/>
    <x v="1"/>
    <n v="4.2"/>
    <s v="Yes"/>
    <x v="0"/>
    <x v="5"/>
    <x v="0"/>
    <s v="Yes"/>
    <n v="33"/>
    <s v="PayPal"/>
    <x v="6"/>
  </r>
  <r>
    <n v="651"/>
    <n v="34"/>
    <x v="0"/>
    <s v="Gloves"/>
    <x v="3"/>
    <x v="49"/>
    <x v="20"/>
    <x v="2"/>
    <x v="23"/>
    <x v="1"/>
    <n v="3.9"/>
    <s v="Yes"/>
    <x v="4"/>
    <x v="2"/>
    <x v="0"/>
    <s v="Yes"/>
    <n v="12"/>
    <s v="Bank Transfer"/>
    <x v="2"/>
  </r>
  <r>
    <n v="652"/>
    <n v="32"/>
    <x v="0"/>
    <s v="Hat"/>
    <x v="3"/>
    <x v="50"/>
    <x v="10"/>
    <x v="0"/>
    <x v="22"/>
    <x v="2"/>
    <n v="2.9"/>
    <s v="Yes"/>
    <x v="3"/>
    <x v="2"/>
    <x v="0"/>
    <s v="Yes"/>
    <n v="41"/>
    <s v="Venmo"/>
    <x v="0"/>
  </r>
  <r>
    <n v="653"/>
    <n v="64"/>
    <x v="0"/>
    <s v="Sunglasses"/>
    <x v="3"/>
    <x v="65"/>
    <x v="46"/>
    <x v="2"/>
    <x v="19"/>
    <x v="0"/>
    <n v="3.1"/>
    <s v="Yes"/>
    <x v="3"/>
    <x v="1"/>
    <x v="0"/>
    <s v="Yes"/>
    <n v="27"/>
    <s v="Venmo"/>
    <x v="1"/>
  </r>
  <r>
    <n v="654"/>
    <n v="20"/>
    <x v="0"/>
    <s v="Scarf"/>
    <x v="3"/>
    <x v="10"/>
    <x v="25"/>
    <x v="2"/>
    <x v="8"/>
    <x v="0"/>
    <n v="3.6"/>
    <s v="Yes"/>
    <x v="0"/>
    <x v="4"/>
    <x v="0"/>
    <s v="Yes"/>
    <n v="45"/>
    <s v="Cash"/>
    <x v="0"/>
  </r>
  <r>
    <n v="655"/>
    <n v="24"/>
    <x v="0"/>
    <s v="Handbag"/>
    <x v="3"/>
    <x v="40"/>
    <x v="18"/>
    <x v="0"/>
    <x v="0"/>
    <x v="2"/>
    <n v="4.4000000000000004"/>
    <s v="Yes"/>
    <x v="1"/>
    <x v="4"/>
    <x v="0"/>
    <s v="Yes"/>
    <n v="23"/>
    <s v="Venmo"/>
    <x v="2"/>
  </r>
  <r>
    <n v="656"/>
    <n v="20"/>
    <x v="0"/>
    <s v="Handbag"/>
    <x v="3"/>
    <x v="14"/>
    <x v="16"/>
    <x v="1"/>
    <x v="7"/>
    <x v="3"/>
    <n v="3.1"/>
    <s v="Yes"/>
    <x v="5"/>
    <x v="1"/>
    <x v="0"/>
    <s v="Yes"/>
    <n v="19"/>
    <s v="Venmo"/>
    <x v="5"/>
  </r>
  <r>
    <n v="657"/>
    <n v="42"/>
    <x v="0"/>
    <s v="Jeans"/>
    <x v="0"/>
    <x v="66"/>
    <x v="38"/>
    <x v="2"/>
    <x v="19"/>
    <x v="2"/>
    <n v="3.9"/>
    <s v="Yes"/>
    <x v="5"/>
    <x v="3"/>
    <x v="0"/>
    <s v="Yes"/>
    <n v="6"/>
    <s v="PayPal"/>
    <x v="3"/>
  </r>
  <r>
    <n v="658"/>
    <n v="48"/>
    <x v="0"/>
    <s v="Jacket"/>
    <x v="2"/>
    <x v="68"/>
    <x v="28"/>
    <x v="2"/>
    <x v="3"/>
    <x v="0"/>
    <n v="4.3"/>
    <s v="Yes"/>
    <x v="3"/>
    <x v="1"/>
    <x v="0"/>
    <s v="Yes"/>
    <n v="6"/>
    <s v="PayPal"/>
    <x v="3"/>
  </r>
  <r>
    <n v="659"/>
    <n v="62"/>
    <x v="0"/>
    <s v="Backpack"/>
    <x v="3"/>
    <x v="18"/>
    <x v="7"/>
    <x v="1"/>
    <x v="3"/>
    <x v="3"/>
    <n v="4.9000000000000004"/>
    <s v="Yes"/>
    <x v="5"/>
    <x v="5"/>
    <x v="0"/>
    <s v="Yes"/>
    <n v="20"/>
    <s v="Venmo"/>
    <x v="1"/>
  </r>
  <r>
    <n v="660"/>
    <n v="62"/>
    <x v="0"/>
    <s v="Shorts"/>
    <x v="0"/>
    <x v="78"/>
    <x v="41"/>
    <x v="1"/>
    <x v="9"/>
    <x v="1"/>
    <n v="3.6"/>
    <s v="Yes"/>
    <x v="5"/>
    <x v="4"/>
    <x v="0"/>
    <s v="Yes"/>
    <n v="8"/>
    <s v="Cash"/>
    <x v="1"/>
  </r>
  <r>
    <n v="661"/>
    <n v="50"/>
    <x v="0"/>
    <s v="Coat"/>
    <x v="2"/>
    <x v="24"/>
    <x v="6"/>
    <x v="2"/>
    <x v="8"/>
    <x v="3"/>
    <n v="5"/>
    <s v="Yes"/>
    <x v="5"/>
    <x v="4"/>
    <x v="0"/>
    <s v="Yes"/>
    <n v="39"/>
    <s v="Credit Card"/>
    <x v="3"/>
  </r>
  <r>
    <n v="662"/>
    <n v="57"/>
    <x v="0"/>
    <s v="Shirt"/>
    <x v="0"/>
    <x v="10"/>
    <x v="44"/>
    <x v="3"/>
    <x v="14"/>
    <x v="3"/>
    <n v="4.0999999999999996"/>
    <s v="Yes"/>
    <x v="2"/>
    <x v="5"/>
    <x v="0"/>
    <s v="Yes"/>
    <n v="39"/>
    <s v="Credit Card"/>
    <x v="3"/>
  </r>
  <r>
    <n v="663"/>
    <n v="24"/>
    <x v="0"/>
    <s v="Gloves"/>
    <x v="3"/>
    <x v="57"/>
    <x v="26"/>
    <x v="0"/>
    <x v="23"/>
    <x v="3"/>
    <n v="2.8"/>
    <s v="Yes"/>
    <x v="5"/>
    <x v="0"/>
    <x v="0"/>
    <s v="Yes"/>
    <n v="39"/>
    <s v="Venmo"/>
    <x v="4"/>
  </r>
  <r>
    <n v="664"/>
    <n v="59"/>
    <x v="0"/>
    <s v="Dress"/>
    <x v="0"/>
    <x v="42"/>
    <x v="29"/>
    <x v="2"/>
    <x v="4"/>
    <x v="3"/>
    <n v="4.7"/>
    <s v="Yes"/>
    <x v="2"/>
    <x v="0"/>
    <x v="0"/>
    <s v="Yes"/>
    <n v="23"/>
    <s v="Credit Card"/>
    <x v="5"/>
  </r>
  <r>
    <n v="665"/>
    <n v="63"/>
    <x v="0"/>
    <s v="Pants"/>
    <x v="0"/>
    <x v="42"/>
    <x v="24"/>
    <x v="2"/>
    <x v="21"/>
    <x v="0"/>
    <n v="4.4000000000000004"/>
    <s v="Yes"/>
    <x v="2"/>
    <x v="0"/>
    <x v="0"/>
    <s v="Yes"/>
    <n v="41"/>
    <s v="PayPal"/>
    <x v="4"/>
  </r>
  <r>
    <n v="666"/>
    <n v="41"/>
    <x v="0"/>
    <s v="Pants"/>
    <x v="0"/>
    <x v="37"/>
    <x v="35"/>
    <x v="2"/>
    <x v="15"/>
    <x v="1"/>
    <n v="4.9000000000000004"/>
    <s v="Yes"/>
    <x v="2"/>
    <x v="4"/>
    <x v="0"/>
    <s v="Yes"/>
    <n v="50"/>
    <s v="Credit Card"/>
    <x v="2"/>
  </r>
  <r>
    <n v="667"/>
    <n v="35"/>
    <x v="0"/>
    <s v="Hoodie"/>
    <x v="0"/>
    <x v="46"/>
    <x v="24"/>
    <x v="0"/>
    <x v="2"/>
    <x v="0"/>
    <n v="3.1"/>
    <s v="Yes"/>
    <x v="2"/>
    <x v="1"/>
    <x v="0"/>
    <s v="Yes"/>
    <n v="30"/>
    <s v="Debit Card"/>
    <x v="3"/>
  </r>
  <r>
    <n v="668"/>
    <n v="34"/>
    <x v="0"/>
    <s v="Sunglasses"/>
    <x v="3"/>
    <x v="31"/>
    <x v="28"/>
    <x v="1"/>
    <x v="24"/>
    <x v="0"/>
    <n v="2.6"/>
    <s v="Yes"/>
    <x v="5"/>
    <x v="3"/>
    <x v="0"/>
    <s v="Yes"/>
    <n v="32"/>
    <s v="Bank Transfer"/>
    <x v="3"/>
  </r>
  <r>
    <n v="669"/>
    <n v="49"/>
    <x v="0"/>
    <s v="T-shirt"/>
    <x v="0"/>
    <x v="6"/>
    <x v="11"/>
    <x v="1"/>
    <x v="2"/>
    <x v="3"/>
    <n v="2.9"/>
    <s v="Yes"/>
    <x v="0"/>
    <x v="0"/>
    <x v="0"/>
    <s v="Yes"/>
    <n v="35"/>
    <s v="Bank Transfer"/>
    <x v="5"/>
  </r>
  <r>
    <n v="670"/>
    <n v="43"/>
    <x v="0"/>
    <s v="Jacket"/>
    <x v="2"/>
    <x v="58"/>
    <x v="26"/>
    <x v="2"/>
    <x v="0"/>
    <x v="1"/>
    <n v="3.3"/>
    <s v="Yes"/>
    <x v="3"/>
    <x v="1"/>
    <x v="0"/>
    <s v="Yes"/>
    <n v="45"/>
    <s v="Venmo"/>
    <x v="4"/>
  </r>
  <r>
    <n v="671"/>
    <n v="63"/>
    <x v="0"/>
    <s v="Sweater"/>
    <x v="0"/>
    <x v="52"/>
    <x v="7"/>
    <x v="3"/>
    <x v="7"/>
    <x v="1"/>
    <n v="4.8"/>
    <s v="Yes"/>
    <x v="0"/>
    <x v="2"/>
    <x v="0"/>
    <s v="Yes"/>
    <n v="37"/>
    <s v="Cash"/>
    <x v="4"/>
  </r>
  <r>
    <n v="672"/>
    <n v="38"/>
    <x v="0"/>
    <s v="Jacket"/>
    <x v="2"/>
    <x v="38"/>
    <x v="44"/>
    <x v="0"/>
    <x v="13"/>
    <x v="0"/>
    <n v="4.7"/>
    <s v="Yes"/>
    <x v="3"/>
    <x v="0"/>
    <x v="0"/>
    <s v="Yes"/>
    <n v="45"/>
    <s v="Cash"/>
    <x v="1"/>
  </r>
  <r>
    <n v="673"/>
    <n v="59"/>
    <x v="0"/>
    <s v="Socks"/>
    <x v="0"/>
    <x v="0"/>
    <x v="47"/>
    <x v="2"/>
    <x v="15"/>
    <x v="0"/>
    <n v="3.3"/>
    <s v="Yes"/>
    <x v="2"/>
    <x v="4"/>
    <x v="0"/>
    <s v="Yes"/>
    <n v="29"/>
    <s v="Cash"/>
    <x v="3"/>
  </r>
  <r>
    <n v="674"/>
    <n v="35"/>
    <x v="0"/>
    <s v="Shirt"/>
    <x v="0"/>
    <x v="76"/>
    <x v="19"/>
    <x v="2"/>
    <x v="21"/>
    <x v="1"/>
    <n v="4.2"/>
    <s v="Yes"/>
    <x v="2"/>
    <x v="1"/>
    <x v="0"/>
    <s v="Yes"/>
    <n v="27"/>
    <s v="Venmo"/>
    <x v="4"/>
  </r>
  <r>
    <n v="675"/>
    <n v="48"/>
    <x v="0"/>
    <s v="Jewelry"/>
    <x v="3"/>
    <x v="27"/>
    <x v="47"/>
    <x v="3"/>
    <x v="19"/>
    <x v="0"/>
    <n v="4.7"/>
    <s v="Yes"/>
    <x v="4"/>
    <x v="5"/>
    <x v="0"/>
    <s v="Yes"/>
    <n v="36"/>
    <s v="Bank Transfer"/>
    <x v="2"/>
  </r>
  <r>
    <n v="676"/>
    <n v="64"/>
    <x v="0"/>
    <s v="Sunglasses"/>
    <x v="3"/>
    <x v="62"/>
    <x v="10"/>
    <x v="2"/>
    <x v="22"/>
    <x v="1"/>
    <n v="2.6"/>
    <s v="Yes"/>
    <x v="0"/>
    <x v="4"/>
    <x v="0"/>
    <s v="Yes"/>
    <n v="9"/>
    <s v="Cash"/>
    <x v="2"/>
  </r>
  <r>
    <n v="677"/>
    <n v="28"/>
    <x v="0"/>
    <s v="Pants"/>
    <x v="0"/>
    <x v="30"/>
    <x v="39"/>
    <x v="2"/>
    <x v="15"/>
    <x v="0"/>
    <n v="2.9"/>
    <s v="Yes"/>
    <x v="5"/>
    <x v="4"/>
    <x v="0"/>
    <s v="Yes"/>
    <n v="38"/>
    <s v="Venmo"/>
    <x v="4"/>
  </r>
  <r>
    <n v="678"/>
    <n v="60"/>
    <x v="0"/>
    <s v="Socks"/>
    <x v="0"/>
    <x v="17"/>
    <x v="47"/>
    <x v="1"/>
    <x v="2"/>
    <x v="2"/>
    <n v="2.7"/>
    <s v="Yes"/>
    <x v="3"/>
    <x v="0"/>
    <x v="0"/>
    <s v="Yes"/>
    <n v="41"/>
    <s v="PayPal"/>
    <x v="2"/>
  </r>
  <r>
    <n v="679"/>
    <n v="27"/>
    <x v="0"/>
    <s v="Blouse"/>
    <x v="0"/>
    <x v="67"/>
    <x v="1"/>
    <x v="2"/>
    <x v="11"/>
    <x v="3"/>
    <n v="3.3"/>
    <s v="Yes"/>
    <x v="0"/>
    <x v="5"/>
    <x v="0"/>
    <s v="Yes"/>
    <n v="25"/>
    <s v="Debit Card"/>
    <x v="6"/>
  </r>
  <r>
    <n v="680"/>
    <n v="56"/>
    <x v="0"/>
    <s v="Sandals"/>
    <x v="1"/>
    <x v="51"/>
    <x v="49"/>
    <x v="2"/>
    <x v="2"/>
    <x v="3"/>
    <n v="3.4"/>
    <s v="Yes"/>
    <x v="3"/>
    <x v="0"/>
    <x v="0"/>
    <s v="Yes"/>
    <n v="37"/>
    <s v="Venmo"/>
    <x v="0"/>
  </r>
  <r>
    <n v="681"/>
    <n v="58"/>
    <x v="0"/>
    <s v="Sneakers"/>
    <x v="1"/>
    <x v="21"/>
    <x v="30"/>
    <x v="2"/>
    <x v="23"/>
    <x v="1"/>
    <n v="4.2"/>
    <s v="Yes"/>
    <x v="4"/>
    <x v="0"/>
    <x v="0"/>
    <s v="Yes"/>
    <n v="3"/>
    <s v="PayPal"/>
    <x v="2"/>
  </r>
  <r>
    <n v="682"/>
    <n v="30"/>
    <x v="0"/>
    <s v="Shirt"/>
    <x v="0"/>
    <x v="40"/>
    <x v="7"/>
    <x v="3"/>
    <x v="7"/>
    <x v="0"/>
    <n v="3.8"/>
    <s v="Yes"/>
    <x v="3"/>
    <x v="4"/>
    <x v="0"/>
    <s v="Yes"/>
    <n v="24"/>
    <s v="Credit Card"/>
    <x v="6"/>
  </r>
  <r>
    <n v="683"/>
    <n v="23"/>
    <x v="0"/>
    <s v="Jacket"/>
    <x v="2"/>
    <x v="45"/>
    <x v="9"/>
    <x v="2"/>
    <x v="18"/>
    <x v="2"/>
    <n v="4"/>
    <s v="Yes"/>
    <x v="5"/>
    <x v="3"/>
    <x v="0"/>
    <s v="Yes"/>
    <n v="49"/>
    <s v="Credit Card"/>
    <x v="4"/>
  </r>
  <r>
    <n v="684"/>
    <n v="33"/>
    <x v="0"/>
    <s v="Sandals"/>
    <x v="1"/>
    <x v="14"/>
    <x v="49"/>
    <x v="1"/>
    <x v="10"/>
    <x v="0"/>
    <n v="2.7"/>
    <s v="Yes"/>
    <x v="4"/>
    <x v="1"/>
    <x v="0"/>
    <s v="Yes"/>
    <n v="3"/>
    <s v="Bank Transfer"/>
    <x v="5"/>
  </r>
  <r>
    <n v="685"/>
    <n v="63"/>
    <x v="0"/>
    <s v="Hat"/>
    <x v="3"/>
    <x v="71"/>
    <x v="15"/>
    <x v="2"/>
    <x v="22"/>
    <x v="2"/>
    <n v="4.7"/>
    <s v="Yes"/>
    <x v="1"/>
    <x v="0"/>
    <x v="0"/>
    <s v="Yes"/>
    <n v="42"/>
    <s v="Debit Card"/>
    <x v="5"/>
  </r>
  <r>
    <n v="686"/>
    <n v="70"/>
    <x v="0"/>
    <s v="Blouse"/>
    <x v="0"/>
    <x v="79"/>
    <x v="2"/>
    <x v="3"/>
    <x v="23"/>
    <x v="0"/>
    <n v="3.5"/>
    <s v="Yes"/>
    <x v="0"/>
    <x v="3"/>
    <x v="0"/>
    <s v="Yes"/>
    <n v="32"/>
    <s v="Cash"/>
    <x v="0"/>
  </r>
  <r>
    <n v="687"/>
    <n v="70"/>
    <x v="0"/>
    <s v="Sweater"/>
    <x v="0"/>
    <x v="59"/>
    <x v="27"/>
    <x v="0"/>
    <x v="19"/>
    <x v="3"/>
    <n v="3"/>
    <s v="Yes"/>
    <x v="3"/>
    <x v="4"/>
    <x v="0"/>
    <s v="Yes"/>
    <n v="33"/>
    <s v="Venmo"/>
    <x v="0"/>
  </r>
  <r>
    <n v="688"/>
    <n v="19"/>
    <x v="0"/>
    <s v="Gloves"/>
    <x v="3"/>
    <x v="15"/>
    <x v="8"/>
    <x v="3"/>
    <x v="2"/>
    <x v="0"/>
    <n v="3.3"/>
    <s v="Yes"/>
    <x v="2"/>
    <x v="1"/>
    <x v="0"/>
    <s v="Yes"/>
    <n v="46"/>
    <s v="Bank Transfer"/>
    <x v="3"/>
  </r>
  <r>
    <n v="689"/>
    <n v="25"/>
    <x v="0"/>
    <s v="Scarf"/>
    <x v="3"/>
    <x v="40"/>
    <x v="49"/>
    <x v="1"/>
    <x v="15"/>
    <x v="2"/>
    <n v="4.7"/>
    <s v="Yes"/>
    <x v="2"/>
    <x v="5"/>
    <x v="0"/>
    <s v="Yes"/>
    <n v="44"/>
    <s v="Venmo"/>
    <x v="5"/>
  </r>
  <r>
    <n v="690"/>
    <n v="19"/>
    <x v="0"/>
    <s v="Hoodie"/>
    <x v="0"/>
    <x v="26"/>
    <x v="38"/>
    <x v="2"/>
    <x v="20"/>
    <x v="2"/>
    <n v="4.7"/>
    <s v="Yes"/>
    <x v="2"/>
    <x v="0"/>
    <x v="0"/>
    <s v="Yes"/>
    <n v="35"/>
    <s v="Credit Card"/>
    <x v="6"/>
  </r>
  <r>
    <n v="691"/>
    <n v="25"/>
    <x v="0"/>
    <s v="Shorts"/>
    <x v="0"/>
    <x v="10"/>
    <x v="29"/>
    <x v="3"/>
    <x v="16"/>
    <x v="1"/>
    <n v="4.8"/>
    <s v="Yes"/>
    <x v="1"/>
    <x v="3"/>
    <x v="0"/>
    <s v="Yes"/>
    <n v="45"/>
    <s v="Bank Transfer"/>
    <x v="1"/>
  </r>
  <r>
    <n v="692"/>
    <n v="60"/>
    <x v="0"/>
    <s v="Backpack"/>
    <x v="3"/>
    <x v="34"/>
    <x v="2"/>
    <x v="0"/>
    <x v="5"/>
    <x v="2"/>
    <n v="2.9"/>
    <s v="Yes"/>
    <x v="0"/>
    <x v="3"/>
    <x v="0"/>
    <s v="Yes"/>
    <n v="37"/>
    <s v="PayPal"/>
    <x v="4"/>
  </r>
  <r>
    <n v="693"/>
    <n v="35"/>
    <x v="0"/>
    <s v="Sunglasses"/>
    <x v="3"/>
    <x v="51"/>
    <x v="25"/>
    <x v="2"/>
    <x v="17"/>
    <x v="1"/>
    <n v="4"/>
    <s v="Yes"/>
    <x v="4"/>
    <x v="4"/>
    <x v="0"/>
    <s v="Yes"/>
    <n v="40"/>
    <s v="Debit Card"/>
    <x v="6"/>
  </r>
  <r>
    <n v="694"/>
    <n v="46"/>
    <x v="0"/>
    <s v="Shorts"/>
    <x v="0"/>
    <x v="78"/>
    <x v="34"/>
    <x v="0"/>
    <x v="2"/>
    <x v="1"/>
    <n v="3.1"/>
    <s v="Yes"/>
    <x v="0"/>
    <x v="1"/>
    <x v="0"/>
    <s v="Yes"/>
    <n v="30"/>
    <s v="Cash"/>
    <x v="6"/>
  </r>
  <r>
    <n v="695"/>
    <n v="41"/>
    <x v="0"/>
    <s v="Dress"/>
    <x v="0"/>
    <x v="34"/>
    <x v="0"/>
    <x v="1"/>
    <x v="4"/>
    <x v="3"/>
    <n v="3.5"/>
    <s v="Yes"/>
    <x v="4"/>
    <x v="4"/>
    <x v="0"/>
    <s v="Yes"/>
    <n v="38"/>
    <s v="Venmo"/>
    <x v="6"/>
  </r>
  <r>
    <n v="696"/>
    <n v="30"/>
    <x v="0"/>
    <s v="Shorts"/>
    <x v="0"/>
    <x v="25"/>
    <x v="22"/>
    <x v="3"/>
    <x v="15"/>
    <x v="2"/>
    <n v="3.7"/>
    <s v="Yes"/>
    <x v="1"/>
    <x v="2"/>
    <x v="0"/>
    <s v="Yes"/>
    <n v="15"/>
    <s v="Debit Card"/>
    <x v="6"/>
  </r>
  <r>
    <n v="697"/>
    <n v="44"/>
    <x v="0"/>
    <s v="Belt"/>
    <x v="3"/>
    <x v="69"/>
    <x v="40"/>
    <x v="0"/>
    <x v="14"/>
    <x v="3"/>
    <n v="2.8"/>
    <s v="Yes"/>
    <x v="1"/>
    <x v="3"/>
    <x v="0"/>
    <s v="Yes"/>
    <n v="49"/>
    <s v="Cash"/>
    <x v="5"/>
  </r>
  <r>
    <n v="698"/>
    <n v="61"/>
    <x v="0"/>
    <s v="Scarf"/>
    <x v="3"/>
    <x v="80"/>
    <x v="25"/>
    <x v="3"/>
    <x v="18"/>
    <x v="2"/>
    <n v="4.5999999999999996"/>
    <s v="Yes"/>
    <x v="1"/>
    <x v="1"/>
    <x v="0"/>
    <s v="Yes"/>
    <n v="40"/>
    <s v="Debit Card"/>
    <x v="3"/>
  </r>
  <r>
    <n v="699"/>
    <n v="55"/>
    <x v="0"/>
    <s v="Boots"/>
    <x v="1"/>
    <x v="52"/>
    <x v="44"/>
    <x v="2"/>
    <x v="22"/>
    <x v="0"/>
    <n v="3.8"/>
    <s v="Yes"/>
    <x v="3"/>
    <x v="3"/>
    <x v="0"/>
    <s v="Yes"/>
    <n v="40"/>
    <s v="Debit Card"/>
    <x v="1"/>
  </r>
  <r>
    <n v="700"/>
    <n v="50"/>
    <x v="0"/>
    <s v="Handbag"/>
    <x v="3"/>
    <x v="43"/>
    <x v="39"/>
    <x v="2"/>
    <x v="4"/>
    <x v="3"/>
    <n v="2.6"/>
    <s v="Yes"/>
    <x v="1"/>
    <x v="4"/>
    <x v="0"/>
    <s v="Yes"/>
    <n v="5"/>
    <s v="PayPal"/>
    <x v="1"/>
  </r>
  <r>
    <n v="701"/>
    <n v="57"/>
    <x v="0"/>
    <s v="Pants"/>
    <x v="0"/>
    <x v="24"/>
    <x v="48"/>
    <x v="0"/>
    <x v="8"/>
    <x v="0"/>
    <n v="4.0999999999999996"/>
    <s v="Yes"/>
    <x v="4"/>
    <x v="3"/>
    <x v="0"/>
    <s v="Yes"/>
    <n v="5"/>
    <s v="PayPal"/>
    <x v="5"/>
  </r>
  <r>
    <n v="702"/>
    <n v="51"/>
    <x v="0"/>
    <s v="Boots"/>
    <x v="1"/>
    <x v="3"/>
    <x v="37"/>
    <x v="0"/>
    <x v="16"/>
    <x v="3"/>
    <n v="3.3"/>
    <s v="Yes"/>
    <x v="2"/>
    <x v="2"/>
    <x v="0"/>
    <s v="Yes"/>
    <n v="5"/>
    <s v="Debit Card"/>
    <x v="6"/>
  </r>
  <r>
    <n v="703"/>
    <n v="18"/>
    <x v="0"/>
    <s v="Shirt"/>
    <x v="0"/>
    <x v="79"/>
    <x v="6"/>
    <x v="2"/>
    <x v="3"/>
    <x v="0"/>
    <n v="3.4"/>
    <s v="Yes"/>
    <x v="1"/>
    <x v="5"/>
    <x v="0"/>
    <s v="Yes"/>
    <n v="1"/>
    <s v="Cash"/>
    <x v="1"/>
  </r>
  <r>
    <n v="704"/>
    <n v="63"/>
    <x v="0"/>
    <s v="Dress"/>
    <x v="0"/>
    <x v="55"/>
    <x v="39"/>
    <x v="0"/>
    <x v="6"/>
    <x v="2"/>
    <n v="3"/>
    <s v="Yes"/>
    <x v="5"/>
    <x v="3"/>
    <x v="0"/>
    <s v="Yes"/>
    <n v="21"/>
    <s v="Venmo"/>
    <x v="1"/>
  </r>
  <r>
    <n v="705"/>
    <n v="34"/>
    <x v="0"/>
    <s v="Hoodie"/>
    <x v="0"/>
    <x v="76"/>
    <x v="37"/>
    <x v="1"/>
    <x v="13"/>
    <x v="1"/>
    <n v="3.2"/>
    <s v="Yes"/>
    <x v="4"/>
    <x v="0"/>
    <x v="0"/>
    <s v="Yes"/>
    <n v="18"/>
    <s v="PayPal"/>
    <x v="2"/>
  </r>
  <r>
    <n v="706"/>
    <n v="25"/>
    <x v="0"/>
    <s v="Pants"/>
    <x v="0"/>
    <x v="3"/>
    <x v="10"/>
    <x v="3"/>
    <x v="21"/>
    <x v="2"/>
    <n v="4.5"/>
    <s v="Yes"/>
    <x v="3"/>
    <x v="1"/>
    <x v="0"/>
    <s v="Yes"/>
    <n v="49"/>
    <s v="Cash"/>
    <x v="3"/>
  </r>
  <r>
    <n v="707"/>
    <n v="46"/>
    <x v="0"/>
    <s v="Jeans"/>
    <x v="0"/>
    <x v="53"/>
    <x v="44"/>
    <x v="0"/>
    <x v="2"/>
    <x v="2"/>
    <n v="4.8"/>
    <s v="Yes"/>
    <x v="4"/>
    <x v="0"/>
    <x v="0"/>
    <s v="Yes"/>
    <n v="27"/>
    <s v="Debit Card"/>
    <x v="1"/>
  </r>
  <r>
    <n v="708"/>
    <n v="59"/>
    <x v="0"/>
    <s v="Shirt"/>
    <x v="0"/>
    <x v="15"/>
    <x v="7"/>
    <x v="0"/>
    <x v="7"/>
    <x v="1"/>
    <n v="3.7"/>
    <s v="Yes"/>
    <x v="5"/>
    <x v="2"/>
    <x v="0"/>
    <s v="Yes"/>
    <n v="21"/>
    <s v="Venmo"/>
    <x v="2"/>
  </r>
  <r>
    <n v="709"/>
    <n v="37"/>
    <x v="0"/>
    <s v="Backpack"/>
    <x v="3"/>
    <x v="74"/>
    <x v="0"/>
    <x v="0"/>
    <x v="19"/>
    <x v="2"/>
    <n v="3.4"/>
    <s v="Yes"/>
    <x v="2"/>
    <x v="5"/>
    <x v="0"/>
    <s v="Yes"/>
    <n v="19"/>
    <s v="Cash"/>
    <x v="0"/>
  </r>
  <r>
    <n v="710"/>
    <n v="49"/>
    <x v="0"/>
    <s v="Jacket"/>
    <x v="2"/>
    <x v="24"/>
    <x v="2"/>
    <x v="0"/>
    <x v="4"/>
    <x v="2"/>
    <n v="4.5999999999999996"/>
    <s v="Yes"/>
    <x v="5"/>
    <x v="3"/>
    <x v="0"/>
    <s v="Yes"/>
    <n v="23"/>
    <s v="Debit Card"/>
    <x v="5"/>
  </r>
  <r>
    <n v="711"/>
    <n v="22"/>
    <x v="0"/>
    <s v="Scarf"/>
    <x v="3"/>
    <x v="26"/>
    <x v="41"/>
    <x v="0"/>
    <x v="2"/>
    <x v="1"/>
    <n v="4.0999999999999996"/>
    <s v="Yes"/>
    <x v="1"/>
    <x v="3"/>
    <x v="0"/>
    <s v="Yes"/>
    <n v="26"/>
    <s v="PayPal"/>
    <x v="0"/>
  </r>
  <r>
    <n v="712"/>
    <n v="64"/>
    <x v="0"/>
    <s v="Boots"/>
    <x v="1"/>
    <x v="30"/>
    <x v="13"/>
    <x v="2"/>
    <x v="1"/>
    <x v="1"/>
    <n v="3.5"/>
    <s v="Yes"/>
    <x v="3"/>
    <x v="4"/>
    <x v="0"/>
    <s v="Yes"/>
    <n v="13"/>
    <s v="Bank Transfer"/>
    <x v="4"/>
  </r>
  <r>
    <n v="713"/>
    <n v="42"/>
    <x v="0"/>
    <s v="Blouse"/>
    <x v="0"/>
    <x v="13"/>
    <x v="13"/>
    <x v="3"/>
    <x v="13"/>
    <x v="2"/>
    <n v="3.8"/>
    <s v="Yes"/>
    <x v="0"/>
    <x v="2"/>
    <x v="0"/>
    <s v="Yes"/>
    <n v="36"/>
    <s v="Bank Transfer"/>
    <x v="3"/>
  </r>
  <r>
    <n v="714"/>
    <n v="37"/>
    <x v="0"/>
    <s v="Hoodie"/>
    <x v="0"/>
    <x v="3"/>
    <x v="4"/>
    <x v="2"/>
    <x v="12"/>
    <x v="2"/>
    <n v="2.6"/>
    <s v="Yes"/>
    <x v="1"/>
    <x v="0"/>
    <x v="0"/>
    <s v="Yes"/>
    <n v="39"/>
    <s v="Bank Transfer"/>
    <x v="4"/>
  </r>
  <r>
    <n v="715"/>
    <n v="26"/>
    <x v="0"/>
    <s v="Jacket"/>
    <x v="2"/>
    <x v="44"/>
    <x v="45"/>
    <x v="2"/>
    <x v="23"/>
    <x v="3"/>
    <n v="4.4000000000000004"/>
    <s v="Yes"/>
    <x v="4"/>
    <x v="5"/>
    <x v="0"/>
    <s v="Yes"/>
    <n v="40"/>
    <s v="Debit Card"/>
    <x v="0"/>
  </r>
  <r>
    <n v="716"/>
    <n v="33"/>
    <x v="0"/>
    <s v="Jeans"/>
    <x v="0"/>
    <x v="80"/>
    <x v="12"/>
    <x v="0"/>
    <x v="14"/>
    <x v="1"/>
    <n v="2.6"/>
    <s v="Yes"/>
    <x v="4"/>
    <x v="0"/>
    <x v="0"/>
    <s v="Yes"/>
    <n v="37"/>
    <s v="Debit Card"/>
    <x v="3"/>
  </r>
  <r>
    <n v="717"/>
    <n v="30"/>
    <x v="0"/>
    <s v="Jewelry"/>
    <x v="3"/>
    <x v="45"/>
    <x v="9"/>
    <x v="2"/>
    <x v="8"/>
    <x v="1"/>
    <n v="3.6"/>
    <s v="Yes"/>
    <x v="3"/>
    <x v="0"/>
    <x v="0"/>
    <s v="Yes"/>
    <n v="9"/>
    <s v="Venmo"/>
    <x v="4"/>
  </r>
  <r>
    <n v="718"/>
    <n v="21"/>
    <x v="0"/>
    <s v="Socks"/>
    <x v="0"/>
    <x v="3"/>
    <x v="29"/>
    <x v="0"/>
    <x v="14"/>
    <x v="1"/>
    <n v="4.2"/>
    <s v="Yes"/>
    <x v="5"/>
    <x v="0"/>
    <x v="0"/>
    <s v="Yes"/>
    <n v="7"/>
    <s v="Venmo"/>
    <x v="6"/>
  </r>
  <r>
    <n v="719"/>
    <n v="22"/>
    <x v="0"/>
    <s v="Shirt"/>
    <x v="0"/>
    <x v="20"/>
    <x v="20"/>
    <x v="2"/>
    <x v="15"/>
    <x v="2"/>
    <n v="4.5999999999999996"/>
    <s v="Yes"/>
    <x v="1"/>
    <x v="3"/>
    <x v="0"/>
    <s v="Yes"/>
    <n v="25"/>
    <s v="Bank Transfer"/>
    <x v="2"/>
  </r>
  <r>
    <n v="720"/>
    <n v="63"/>
    <x v="0"/>
    <s v="Shorts"/>
    <x v="0"/>
    <x v="20"/>
    <x v="16"/>
    <x v="0"/>
    <x v="2"/>
    <x v="2"/>
    <n v="3.3"/>
    <s v="Yes"/>
    <x v="4"/>
    <x v="2"/>
    <x v="0"/>
    <s v="Yes"/>
    <n v="42"/>
    <s v="Venmo"/>
    <x v="4"/>
  </r>
  <r>
    <n v="721"/>
    <n v="33"/>
    <x v="0"/>
    <s v="Jewelry"/>
    <x v="3"/>
    <x v="17"/>
    <x v="35"/>
    <x v="0"/>
    <x v="20"/>
    <x v="3"/>
    <n v="3.4"/>
    <s v="Yes"/>
    <x v="1"/>
    <x v="1"/>
    <x v="0"/>
    <s v="Yes"/>
    <n v="19"/>
    <s v="Debit Card"/>
    <x v="1"/>
  </r>
  <r>
    <n v="722"/>
    <n v="43"/>
    <x v="0"/>
    <s v="Blouse"/>
    <x v="0"/>
    <x v="75"/>
    <x v="18"/>
    <x v="0"/>
    <x v="5"/>
    <x v="2"/>
    <n v="4.4000000000000004"/>
    <s v="Yes"/>
    <x v="5"/>
    <x v="2"/>
    <x v="0"/>
    <s v="Yes"/>
    <n v="41"/>
    <s v="Debit Card"/>
    <x v="6"/>
  </r>
  <r>
    <n v="723"/>
    <n v="27"/>
    <x v="0"/>
    <s v="Sweater"/>
    <x v="0"/>
    <x v="50"/>
    <x v="5"/>
    <x v="1"/>
    <x v="24"/>
    <x v="2"/>
    <n v="4.3"/>
    <s v="Yes"/>
    <x v="3"/>
    <x v="5"/>
    <x v="0"/>
    <s v="Yes"/>
    <n v="50"/>
    <s v="Cash"/>
    <x v="4"/>
  </r>
  <r>
    <n v="724"/>
    <n v="35"/>
    <x v="0"/>
    <s v="Jewelry"/>
    <x v="3"/>
    <x v="0"/>
    <x v="9"/>
    <x v="0"/>
    <x v="17"/>
    <x v="3"/>
    <n v="3.5"/>
    <s v="Yes"/>
    <x v="2"/>
    <x v="0"/>
    <x v="0"/>
    <s v="Yes"/>
    <n v="43"/>
    <s v="PayPal"/>
    <x v="5"/>
  </r>
  <r>
    <n v="725"/>
    <n v="37"/>
    <x v="0"/>
    <s v="T-shirt"/>
    <x v="0"/>
    <x v="24"/>
    <x v="13"/>
    <x v="3"/>
    <x v="14"/>
    <x v="3"/>
    <n v="4.7"/>
    <s v="Yes"/>
    <x v="2"/>
    <x v="5"/>
    <x v="0"/>
    <s v="Yes"/>
    <n v="36"/>
    <s v="Venmo"/>
    <x v="6"/>
  </r>
  <r>
    <n v="726"/>
    <n v="61"/>
    <x v="0"/>
    <s v="Hat"/>
    <x v="3"/>
    <x v="70"/>
    <x v="21"/>
    <x v="0"/>
    <x v="5"/>
    <x v="0"/>
    <n v="3.1"/>
    <s v="Yes"/>
    <x v="2"/>
    <x v="3"/>
    <x v="0"/>
    <s v="Yes"/>
    <n v="33"/>
    <s v="Debit Card"/>
    <x v="0"/>
  </r>
  <r>
    <n v="727"/>
    <n v="32"/>
    <x v="0"/>
    <s v="Shorts"/>
    <x v="0"/>
    <x v="72"/>
    <x v="25"/>
    <x v="0"/>
    <x v="22"/>
    <x v="2"/>
    <n v="3.6"/>
    <s v="Yes"/>
    <x v="3"/>
    <x v="2"/>
    <x v="0"/>
    <s v="Yes"/>
    <n v="20"/>
    <s v="Bank Transfer"/>
    <x v="6"/>
  </r>
  <r>
    <n v="728"/>
    <n v="62"/>
    <x v="0"/>
    <s v="Sweater"/>
    <x v="0"/>
    <x v="8"/>
    <x v="10"/>
    <x v="1"/>
    <x v="0"/>
    <x v="0"/>
    <n v="4.8"/>
    <s v="Yes"/>
    <x v="0"/>
    <x v="2"/>
    <x v="0"/>
    <s v="Yes"/>
    <n v="37"/>
    <s v="Venmo"/>
    <x v="6"/>
  </r>
  <r>
    <n v="729"/>
    <n v="29"/>
    <x v="0"/>
    <s v="Jeans"/>
    <x v="0"/>
    <x v="72"/>
    <x v="43"/>
    <x v="2"/>
    <x v="6"/>
    <x v="0"/>
    <n v="3.7"/>
    <s v="Yes"/>
    <x v="5"/>
    <x v="2"/>
    <x v="0"/>
    <s v="Yes"/>
    <n v="12"/>
    <s v="PayPal"/>
    <x v="6"/>
  </r>
  <r>
    <n v="730"/>
    <n v="41"/>
    <x v="0"/>
    <s v="Sunglasses"/>
    <x v="3"/>
    <x v="22"/>
    <x v="46"/>
    <x v="0"/>
    <x v="19"/>
    <x v="2"/>
    <n v="3.2"/>
    <s v="Yes"/>
    <x v="4"/>
    <x v="0"/>
    <x v="0"/>
    <s v="Yes"/>
    <n v="46"/>
    <s v="PayPal"/>
    <x v="6"/>
  </r>
  <r>
    <n v="731"/>
    <n v="48"/>
    <x v="0"/>
    <s v="Boots"/>
    <x v="1"/>
    <x v="21"/>
    <x v="2"/>
    <x v="2"/>
    <x v="21"/>
    <x v="2"/>
    <n v="3.9"/>
    <s v="Yes"/>
    <x v="4"/>
    <x v="3"/>
    <x v="0"/>
    <s v="Yes"/>
    <n v="28"/>
    <s v="Venmo"/>
    <x v="0"/>
  </r>
  <r>
    <n v="732"/>
    <n v="43"/>
    <x v="0"/>
    <s v="Coat"/>
    <x v="2"/>
    <x v="39"/>
    <x v="10"/>
    <x v="2"/>
    <x v="16"/>
    <x v="1"/>
    <n v="3.5"/>
    <s v="Yes"/>
    <x v="0"/>
    <x v="1"/>
    <x v="0"/>
    <s v="Yes"/>
    <n v="30"/>
    <s v="PayPal"/>
    <x v="0"/>
  </r>
  <r>
    <n v="733"/>
    <n v="34"/>
    <x v="0"/>
    <s v="Shirt"/>
    <x v="0"/>
    <x v="75"/>
    <x v="13"/>
    <x v="0"/>
    <x v="24"/>
    <x v="1"/>
    <n v="2.8"/>
    <s v="Yes"/>
    <x v="2"/>
    <x v="0"/>
    <x v="0"/>
    <s v="Yes"/>
    <n v="28"/>
    <s v="Cash"/>
    <x v="4"/>
  </r>
  <r>
    <n v="734"/>
    <n v="45"/>
    <x v="0"/>
    <s v="Dress"/>
    <x v="0"/>
    <x v="14"/>
    <x v="3"/>
    <x v="0"/>
    <x v="17"/>
    <x v="3"/>
    <n v="2.7"/>
    <s v="Yes"/>
    <x v="2"/>
    <x v="4"/>
    <x v="0"/>
    <s v="Yes"/>
    <n v="20"/>
    <s v="Debit Card"/>
    <x v="4"/>
  </r>
  <r>
    <n v="735"/>
    <n v="65"/>
    <x v="0"/>
    <s v="Shirt"/>
    <x v="0"/>
    <x v="28"/>
    <x v="32"/>
    <x v="1"/>
    <x v="10"/>
    <x v="0"/>
    <n v="3.1"/>
    <s v="Yes"/>
    <x v="4"/>
    <x v="0"/>
    <x v="0"/>
    <s v="Yes"/>
    <n v="39"/>
    <s v="Bank Transfer"/>
    <x v="6"/>
  </r>
  <r>
    <n v="736"/>
    <n v="61"/>
    <x v="0"/>
    <s v="Sunglasses"/>
    <x v="3"/>
    <x v="16"/>
    <x v="6"/>
    <x v="2"/>
    <x v="20"/>
    <x v="3"/>
    <n v="3.6"/>
    <s v="Yes"/>
    <x v="4"/>
    <x v="4"/>
    <x v="0"/>
    <s v="Yes"/>
    <n v="48"/>
    <s v="Cash"/>
    <x v="4"/>
  </r>
  <r>
    <n v="737"/>
    <n v="18"/>
    <x v="0"/>
    <s v="Dress"/>
    <x v="0"/>
    <x v="47"/>
    <x v="24"/>
    <x v="0"/>
    <x v="1"/>
    <x v="1"/>
    <n v="2.9"/>
    <s v="Yes"/>
    <x v="5"/>
    <x v="4"/>
    <x v="0"/>
    <s v="Yes"/>
    <n v="32"/>
    <s v="Credit Card"/>
    <x v="6"/>
  </r>
  <r>
    <n v="738"/>
    <n v="47"/>
    <x v="0"/>
    <s v="Sunglasses"/>
    <x v="3"/>
    <x v="41"/>
    <x v="43"/>
    <x v="2"/>
    <x v="11"/>
    <x v="1"/>
    <n v="3.6"/>
    <s v="Yes"/>
    <x v="3"/>
    <x v="5"/>
    <x v="0"/>
    <s v="Yes"/>
    <n v="28"/>
    <s v="PayPal"/>
    <x v="2"/>
  </r>
  <r>
    <n v="739"/>
    <n v="56"/>
    <x v="0"/>
    <s v="Sunglasses"/>
    <x v="3"/>
    <x v="9"/>
    <x v="46"/>
    <x v="0"/>
    <x v="20"/>
    <x v="0"/>
    <n v="3.5"/>
    <s v="Yes"/>
    <x v="0"/>
    <x v="4"/>
    <x v="0"/>
    <s v="Yes"/>
    <n v="27"/>
    <s v="Venmo"/>
    <x v="3"/>
  </r>
  <r>
    <n v="740"/>
    <n v="64"/>
    <x v="0"/>
    <s v="Shorts"/>
    <x v="0"/>
    <x v="45"/>
    <x v="46"/>
    <x v="1"/>
    <x v="7"/>
    <x v="2"/>
    <n v="3.5"/>
    <s v="Yes"/>
    <x v="2"/>
    <x v="1"/>
    <x v="0"/>
    <s v="Yes"/>
    <n v="26"/>
    <s v="Venmo"/>
    <x v="4"/>
  </r>
  <r>
    <n v="741"/>
    <n v="26"/>
    <x v="0"/>
    <s v="Jeans"/>
    <x v="0"/>
    <x v="28"/>
    <x v="45"/>
    <x v="2"/>
    <x v="20"/>
    <x v="2"/>
    <n v="2.8"/>
    <s v="Yes"/>
    <x v="1"/>
    <x v="2"/>
    <x v="0"/>
    <s v="Yes"/>
    <n v="22"/>
    <s v="Credit Card"/>
    <x v="0"/>
  </r>
  <r>
    <n v="742"/>
    <n v="22"/>
    <x v="0"/>
    <s v="T-shirt"/>
    <x v="0"/>
    <x v="24"/>
    <x v="8"/>
    <x v="3"/>
    <x v="22"/>
    <x v="2"/>
    <n v="4.7"/>
    <s v="Yes"/>
    <x v="5"/>
    <x v="1"/>
    <x v="0"/>
    <s v="Yes"/>
    <n v="23"/>
    <s v="Bank Transfer"/>
    <x v="6"/>
  </r>
  <r>
    <n v="743"/>
    <n v="64"/>
    <x v="0"/>
    <s v="Pants"/>
    <x v="0"/>
    <x v="32"/>
    <x v="22"/>
    <x v="2"/>
    <x v="4"/>
    <x v="2"/>
    <n v="3.1"/>
    <s v="Yes"/>
    <x v="5"/>
    <x v="0"/>
    <x v="0"/>
    <s v="Yes"/>
    <n v="21"/>
    <s v="Debit Card"/>
    <x v="3"/>
  </r>
  <r>
    <n v="744"/>
    <n v="21"/>
    <x v="0"/>
    <s v="Sunglasses"/>
    <x v="3"/>
    <x v="63"/>
    <x v="17"/>
    <x v="0"/>
    <x v="0"/>
    <x v="3"/>
    <n v="4.9000000000000004"/>
    <s v="Yes"/>
    <x v="3"/>
    <x v="1"/>
    <x v="0"/>
    <s v="Yes"/>
    <n v="36"/>
    <s v="Cash"/>
    <x v="1"/>
  </r>
  <r>
    <n v="745"/>
    <n v="67"/>
    <x v="0"/>
    <s v="Boots"/>
    <x v="1"/>
    <x v="76"/>
    <x v="26"/>
    <x v="1"/>
    <x v="4"/>
    <x v="1"/>
    <n v="4.0999999999999996"/>
    <s v="Yes"/>
    <x v="5"/>
    <x v="2"/>
    <x v="0"/>
    <s v="Yes"/>
    <n v="42"/>
    <s v="Debit Card"/>
    <x v="4"/>
  </r>
  <r>
    <n v="746"/>
    <n v="46"/>
    <x v="0"/>
    <s v="T-shirt"/>
    <x v="0"/>
    <x v="56"/>
    <x v="49"/>
    <x v="0"/>
    <x v="20"/>
    <x v="3"/>
    <n v="4.7"/>
    <s v="Yes"/>
    <x v="0"/>
    <x v="3"/>
    <x v="0"/>
    <s v="Yes"/>
    <n v="4"/>
    <s v="Venmo"/>
    <x v="5"/>
  </r>
  <r>
    <n v="747"/>
    <n v="40"/>
    <x v="0"/>
    <s v="Sandals"/>
    <x v="1"/>
    <x v="29"/>
    <x v="49"/>
    <x v="2"/>
    <x v="16"/>
    <x v="0"/>
    <n v="2.5"/>
    <s v="Yes"/>
    <x v="5"/>
    <x v="1"/>
    <x v="0"/>
    <s v="Yes"/>
    <n v="47"/>
    <s v="Credit Card"/>
    <x v="2"/>
  </r>
  <r>
    <n v="748"/>
    <n v="51"/>
    <x v="0"/>
    <s v="Shorts"/>
    <x v="0"/>
    <x v="67"/>
    <x v="19"/>
    <x v="0"/>
    <x v="9"/>
    <x v="1"/>
    <n v="4.4000000000000004"/>
    <s v="Yes"/>
    <x v="4"/>
    <x v="2"/>
    <x v="0"/>
    <s v="Yes"/>
    <n v="13"/>
    <s v="Bank Transfer"/>
    <x v="1"/>
  </r>
  <r>
    <n v="749"/>
    <n v="35"/>
    <x v="0"/>
    <s v="Hat"/>
    <x v="3"/>
    <x v="32"/>
    <x v="45"/>
    <x v="0"/>
    <x v="18"/>
    <x v="3"/>
    <n v="3.9"/>
    <s v="Yes"/>
    <x v="1"/>
    <x v="1"/>
    <x v="0"/>
    <s v="Yes"/>
    <n v="8"/>
    <s v="Bank Transfer"/>
    <x v="3"/>
  </r>
  <r>
    <n v="750"/>
    <n v="56"/>
    <x v="0"/>
    <s v="Scarf"/>
    <x v="3"/>
    <x v="79"/>
    <x v="19"/>
    <x v="2"/>
    <x v="8"/>
    <x v="0"/>
    <n v="3.7"/>
    <s v="Yes"/>
    <x v="1"/>
    <x v="3"/>
    <x v="0"/>
    <s v="Yes"/>
    <n v="11"/>
    <s v="Debit Card"/>
    <x v="3"/>
  </r>
  <r>
    <n v="751"/>
    <n v="25"/>
    <x v="0"/>
    <s v="T-shirt"/>
    <x v="0"/>
    <x v="51"/>
    <x v="33"/>
    <x v="0"/>
    <x v="10"/>
    <x v="3"/>
    <n v="3.4"/>
    <s v="Yes"/>
    <x v="1"/>
    <x v="1"/>
    <x v="0"/>
    <s v="Yes"/>
    <n v="5"/>
    <s v="Venmo"/>
    <x v="2"/>
  </r>
  <r>
    <n v="752"/>
    <n v="65"/>
    <x v="0"/>
    <s v="Gloves"/>
    <x v="3"/>
    <x v="11"/>
    <x v="31"/>
    <x v="0"/>
    <x v="21"/>
    <x v="3"/>
    <n v="4.8"/>
    <s v="Yes"/>
    <x v="0"/>
    <x v="1"/>
    <x v="0"/>
    <s v="Yes"/>
    <n v="1"/>
    <s v="Credit Card"/>
    <x v="5"/>
  </r>
  <r>
    <n v="753"/>
    <n v="39"/>
    <x v="0"/>
    <s v="Scarf"/>
    <x v="3"/>
    <x v="6"/>
    <x v="31"/>
    <x v="0"/>
    <x v="22"/>
    <x v="3"/>
    <n v="4.2"/>
    <s v="Yes"/>
    <x v="2"/>
    <x v="4"/>
    <x v="0"/>
    <s v="Yes"/>
    <n v="17"/>
    <s v="PayPal"/>
    <x v="6"/>
  </r>
  <r>
    <n v="754"/>
    <n v="47"/>
    <x v="0"/>
    <s v="Boots"/>
    <x v="1"/>
    <x v="36"/>
    <x v="2"/>
    <x v="2"/>
    <x v="11"/>
    <x v="3"/>
    <n v="3.4"/>
    <s v="Yes"/>
    <x v="0"/>
    <x v="5"/>
    <x v="0"/>
    <s v="Yes"/>
    <n v="27"/>
    <s v="Venmo"/>
    <x v="3"/>
  </r>
  <r>
    <n v="755"/>
    <n v="36"/>
    <x v="0"/>
    <s v="Gloves"/>
    <x v="3"/>
    <x v="52"/>
    <x v="17"/>
    <x v="0"/>
    <x v="6"/>
    <x v="1"/>
    <n v="2.9"/>
    <s v="Yes"/>
    <x v="2"/>
    <x v="5"/>
    <x v="0"/>
    <s v="Yes"/>
    <n v="3"/>
    <s v="Debit Card"/>
    <x v="3"/>
  </r>
  <r>
    <n v="756"/>
    <n v="66"/>
    <x v="0"/>
    <s v="Coat"/>
    <x v="2"/>
    <x v="41"/>
    <x v="20"/>
    <x v="2"/>
    <x v="10"/>
    <x v="1"/>
    <n v="3.3"/>
    <s v="Yes"/>
    <x v="4"/>
    <x v="1"/>
    <x v="0"/>
    <s v="Yes"/>
    <n v="22"/>
    <s v="PayPal"/>
    <x v="1"/>
  </r>
  <r>
    <n v="757"/>
    <n v="62"/>
    <x v="0"/>
    <s v="Belt"/>
    <x v="3"/>
    <x v="54"/>
    <x v="6"/>
    <x v="1"/>
    <x v="20"/>
    <x v="2"/>
    <n v="4.8"/>
    <s v="Yes"/>
    <x v="2"/>
    <x v="3"/>
    <x v="0"/>
    <s v="Yes"/>
    <n v="24"/>
    <s v="Cash"/>
    <x v="0"/>
  </r>
  <r>
    <n v="758"/>
    <n v="41"/>
    <x v="0"/>
    <s v="Hoodie"/>
    <x v="0"/>
    <x v="50"/>
    <x v="46"/>
    <x v="2"/>
    <x v="16"/>
    <x v="3"/>
    <n v="3.8"/>
    <s v="Yes"/>
    <x v="5"/>
    <x v="5"/>
    <x v="0"/>
    <s v="Yes"/>
    <n v="18"/>
    <s v="Debit Card"/>
    <x v="3"/>
  </r>
  <r>
    <n v="759"/>
    <n v="66"/>
    <x v="0"/>
    <s v="Shoes"/>
    <x v="1"/>
    <x v="79"/>
    <x v="2"/>
    <x v="0"/>
    <x v="15"/>
    <x v="2"/>
    <n v="4.5999999999999996"/>
    <s v="Yes"/>
    <x v="1"/>
    <x v="4"/>
    <x v="0"/>
    <s v="Yes"/>
    <n v="39"/>
    <s v="Bank Transfer"/>
    <x v="6"/>
  </r>
  <r>
    <n v="760"/>
    <n v="51"/>
    <x v="0"/>
    <s v="Dress"/>
    <x v="0"/>
    <x v="4"/>
    <x v="3"/>
    <x v="3"/>
    <x v="14"/>
    <x v="0"/>
    <n v="2.6"/>
    <s v="Yes"/>
    <x v="1"/>
    <x v="2"/>
    <x v="0"/>
    <s v="Yes"/>
    <n v="25"/>
    <s v="Credit Card"/>
    <x v="0"/>
  </r>
  <r>
    <n v="761"/>
    <n v="33"/>
    <x v="0"/>
    <s v="Gloves"/>
    <x v="3"/>
    <x v="74"/>
    <x v="46"/>
    <x v="3"/>
    <x v="10"/>
    <x v="3"/>
    <n v="3.4"/>
    <s v="Yes"/>
    <x v="0"/>
    <x v="1"/>
    <x v="0"/>
    <s v="Yes"/>
    <n v="6"/>
    <s v="Cash"/>
    <x v="2"/>
  </r>
  <r>
    <n v="762"/>
    <n v="57"/>
    <x v="0"/>
    <s v="Jewelry"/>
    <x v="3"/>
    <x v="26"/>
    <x v="22"/>
    <x v="0"/>
    <x v="22"/>
    <x v="3"/>
    <n v="4.2"/>
    <s v="Yes"/>
    <x v="0"/>
    <x v="0"/>
    <x v="0"/>
    <s v="Yes"/>
    <n v="26"/>
    <s v="Bank Transfer"/>
    <x v="1"/>
  </r>
  <r>
    <n v="763"/>
    <n v="45"/>
    <x v="0"/>
    <s v="Belt"/>
    <x v="3"/>
    <x v="43"/>
    <x v="35"/>
    <x v="2"/>
    <x v="6"/>
    <x v="3"/>
    <n v="3.9"/>
    <s v="Yes"/>
    <x v="0"/>
    <x v="3"/>
    <x v="0"/>
    <s v="Yes"/>
    <n v="43"/>
    <s v="Debit Card"/>
    <x v="0"/>
  </r>
  <r>
    <n v="764"/>
    <n v="61"/>
    <x v="0"/>
    <s v="Sweater"/>
    <x v="0"/>
    <x v="74"/>
    <x v="17"/>
    <x v="2"/>
    <x v="18"/>
    <x v="1"/>
    <n v="2.9"/>
    <s v="Yes"/>
    <x v="5"/>
    <x v="4"/>
    <x v="0"/>
    <s v="Yes"/>
    <n v="6"/>
    <s v="Credit Card"/>
    <x v="5"/>
  </r>
  <r>
    <n v="765"/>
    <n v="55"/>
    <x v="0"/>
    <s v="Skirt"/>
    <x v="0"/>
    <x v="32"/>
    <x v="41"/>
    <x v="3"/>
    <x v="5"/>
    <x v="3"/>
    <n v="4.2"/>
    <s v="Yes"/>
    <x v="1"/>
    <x v="1"/>
    <x v="0"/>
    <s v="Yes"/>
    <n v="6"/>
    <s v="Debit Card"/>
    <x v="3"/>
  </r>
  <r>
    <n v="766"/>
    <n v="54"/>
    <x v="0"/>
    <s v="Sneakers"/>
    <x v="1"/>
    <x v="54"/>
    <x v="29"/>
    <x v="2"/>
    <x v="6"/>
    <x v="2"/>
    <n v="3"/>
    <s v="Yes"/>
    <x v="1"/>
    <x v="5"/>
    <x v="0"/>
    <s v="Yes"/>
    <n v="13"/>
    <s v="Cash"/>
    <x v="3"/>
  </r>
  <r>
    <n v="767"/>
    <n v="57"/>
    <x v="0"/>
    <s v="Gloves"/>
    <x v="3"/>
    <x v="16"/>
    <x v="22"/>
    <x v="2"/>
    <x v="17"/>
    <x v="0"/>
    <n v="3.6"/>
    <s v="Yes"/>
    <x v="3"/>
    <x v="2"/>
    <x v="0"/>
    <s v="Yes"/>
    <n v="13"/>
    <s v="PayPal"/>
    <x v="5"/>
  </r>
  <r>
    <n v="768"/>
    <n v="27"/>
    <x v="0"/>
    <s v="Coat"/>
    <x v="2"/>
    <x v="64"/>
    <x v="38"/>
    <x v="2"/>
    <x v="18"/>
    <x v="3"/>
    <n v="2.5"/>
    <s v="Yes"/>
    <x v="2"/>
    <x v="2"/>
    <x v="0"/>
    <s v="Yes"/>
    <n v="11"/>
    <s v="Cash"/>
    <x v="2"/>
  </r>
  <r>
    <n v="769"/>
    <n v="64"/>
    <x v="0"/>
    <s v="Backpack"/>
    <x v="3"/>
    <x v="51"/>
    <x v="26"/>
    <x v="3"/>
    <x v="16"/>
    <x v="1"/>
    <n v="2.6"/>
    <s v="Yes"/>
    <x v="3"/>
    <x v="0"/>
    <x v="0"/>
    <s v="Yes"/>
    <n v="45"/>
    <s v="Venmo"/>
    <x v="1"/>
  </r>
  <r>
    <n v="770"/>
    <n v="52"/>
    <x v="0"/>
    <s v="Socks"/>
    <x v="0"/>
    <x v="33"/>
    <x v="12"/>
    <x v="2"/>
    <x v="5"/>
    <x v="1"/>
    <n v="4.3"/>
    <s v="Yes"/>
    <x v="0"/>
    <x v="5"/>
    <x v="0"/>
    <s v="Yes"/>
    <n v="8"/>
    <s v="PayPal"/>
    <x v="5"/>
  </r>
  <r>
    <n v="771"/>
    <n v="19"/>
    <x v="0"/>
    <s v="Sneakers"/>
    <x v="1"/>
    <x v="36"/>
    <x v="34"/>
    <x v="2"/>
    <x v="0"/>
    <x v="1"/>
    <n v="3.3"/>
    <s v="Yes"/>
    <x v="4"/>
    <x v="0"/>
    <x v="0"/>
    <s v="Yes"/>
    <n v="8"/>
    <s v="Credit Card"/>
    <x v="2"/>
  </r>
  <r>
    <n v="772"/>
    <n v="22"/>
    <x v="0"/>
    <s v="Sweater"/>
    <x v="0"/>
    <x v="10"/>
    <x v="11"/>
    <x v="0"/>
    <x v="17"/>
    <x v="3"/>
    <n v="2.6"/>
    <s v="Yes"/>
    <x v="0"/>
    <x v="2"/>
    <x v="0"/>
    <s v="Yes"/>
    <n v="34"/>
    <s v="Bank Transfer"/>
    <x v="0"/>
  </r>
  <r>
    <n v="773"/>
    <n v="18"/>
    <x v="0"/>
    <s v="Jeans"/>
    <x v="0"/>
    <x v="20"/>
    <x v="26"/>
    <x v="0"/>
    <x v="11"/>
    <x v="3"/>
    <n v="3.6"/>
    <s v="Yes"/>
    <x v="2"/>
    <x v="1"/>
    <x v="0"/>
    <s v="Yes"/>
    <n v="40"/>
    <s v="Debit Card"/>
    <x v="4"/>
  </r>
  <r>
    <n v="774"/>
    <n v="29"/>
    <x v="0"/>
    <s v="Hat"/>
    <x v="3"/>
    <x v="63"/>
    <x v="18"/>
    <x v="0"/>
    <x v="21"/>
    <x v="0"/>
    <n v="2.6"/>
    <s v="Yes"/>
    <x v="4"/>
    <x v="0"/>
    <x v="0"/>
    <s v="Yes"/>
    <n v="14"/>
    <s v="Debit Card"/>
    <x v="4"/>
  </r>
  <r>
    <n v="775"/>
    <n v="42"/>
    <x v="0"/>
    <s v="Hat"/>
    <x v="3"/>
    <x v="43"/>
    <x v="22"/>
    <x v="2"/>
    <x v="22"/>
    <x v="2"/>
    <n v="3.5"/>
    <s v="Yes"/>
    <x v="0"/>
    <x v="3"/>
    <x v="0"/>
    <s v="Yes"/>
    <n v="11"/>
    <s v="Credit Card"/>
    <x v="3"/>
  </r>
  <r>
    <n v="776"/>
    <n v="49"/>
    <x v="0"/>
    <s v="Handbag"/>
    <x v="3"/>
    <x v="0"/>
    <x v="0"/>
    <x v="1"/>
    <x v="9"/>
    <x v="0"/>
    <n v="3"/>
    <s v="Yes"/>
    <x v="3"/>
    <x v="5"/>
    <x v="0"/>
    <s v="Yes"/>
    <n v="8"/>
    <s v="PayPal"/>
    <x v="5"/>
  </r>
  <r>
    <n v="777"/>
    <n v="49"/>
    <x v="0"/>
    <s v="Shirt"/>
    <x v="0"/>
    <x v="30"/>
    <x v="15"/>
    <x v="2"/>
    <x v="1"/>
    <x v="1"/>
    <n v="5"/>
    <s v="Yes"/>
    <x v="3"/>
    <x v="3"/>
    <x v="0"/>
    <s v="Yes"/>
    <n v="8"/>
    <s v="Venmo"/>
    <x v="6"/>
  </r>
  <r>
    <n v="778"/>
    <n v="55"/>
    <x v="0"/>
    <s v="Socks"/>
    <x v="0"/>
    <x v="50"/>
    <x v="5"/>
    <x v="3"/>
    <x v="5"/>
    <x v="1"/>
    <n v="2.5"/>
    <s v="Yes"/>
    <x v="0"/>
    <x v="0"/>
    <x v="0"/>
    <s v="Yes"/>
    <n v="37"/>
    <s v="Venmo"/>
    <x v="1"/>
  </r>
  <r>
    <n v="779"/>
    <n v="29"/>
    <x v="0"/>
    <s v="Socks"/>
    <x v="0"/>
    <x v="74"/>
    <x v="2"/>
    <x v="2"/>
    <x v="22"/>
    <x v="2"/>
    <n v="2.9"/>
    <s v="Yes"/>
    <x v="2"/>
    <x v="5"/>
    <x v="0"/>
    <s v="Yes"/>
    <n v="23"/>
    <s v="Debit Card"/>
    <x v="2"/>
  </r>
  <r>
    <n v="780"/>
    <n v="60"/>
    <x v="0"/>
    <s v="Dress"/>
    <x v="0"/>
    <x v="23"/>
    <x v="40"/>
    <x v="2"/>
    <x v="24"/>
    <x v="1"/>
    <n v="4.5999999999999996"/>
    <s v="Yes"/>
    <x v="0"/>
    <x v="0"/>
    <x v="0"/>
    <s v="Yes"/>
    <n v="38"/>
    <s v="Cash"/>
    <x v="2"/>
  </r>
  <r>
    <n v="781"/>
    <n v="34"/>
    <x v="0"/>
    <s v="Shoes"/>
    <x v="1"/>
    <x v="46"/>
    <x v="14"/>
    <x v="2"/>
    <x v="2"/>
    <x v="1"/>
    <n v="3.6"/>
    <s v="Yes"/>
    <x v="4"/>
    <x v="1"/>
    <x v="0"/>
    <s v="Yes"/>
    <n v="38"/>
    <s v="Cash"/>
    <x v="3"/>
  </r>
  <r>
    <n v="782"/>
    <n v="30"/>
    <x v="0"/>
    <s v="Scarf"/>
    <x v="3"/>
    <x v="77"/>
    <x v="34"/>
    <x v="0"/>
    <x v="21"/>
    <x v="0"/>
    <n v="3"/>
    <s v="Yes"/>
    <x v="3"/>
    <x v="5"/>
    <x v="0"/>
    <s v="Yes"/>
    <n v="12"/>
    <s v="Credit Card"/>
    <x v="0"/>
  </r>
  <r>
    <n v="783"/>
    <n v="28"/>
    <x v="0"/>
    <s v="Hoodie"/>
    <x v="0"/>
    <x v="75"/>
    <x v="11"/>
    <x v="2"/>
    <x v="14"/>
    <x v="2"/>
    <n v="4.5"/>
    <s v="Yes"/>
    <x v="3"/>
    <x v="3"/>
    <x v="0"/>
    <s v="Yes"/>
    <n v="15"/>
    <s v="Cash"/>
    <x v="1"/>
  </r>
  <r>
    <n v="784"/>
    <n v="63"/>
    <x v="0"/>
    <s v="T-shirt"/>
    <x v="0"/>
    <x v="61"/>
    <x v="7"/>
    <x v="0"/>
    <x v="7"/>
    <x v="0"/>
    <n v="4.5"/>
    <s v="Yes"/>
    <x v="5"/>
    <x v="2"/>
    <x v="0"/>
    <s v="Yes"/>
    <n v="38"/>
    <s v="PayPal"/>
    <x v="0"/>
  </r>
  <r>
    <n v="785"/>
    <n v="31"/>
    <x v="0"/>
    <s v="Jeans"/>
    <x v="0"/>
    <x v="11"/>
    <x v="15"/>
    <x v="2"/>
    <x v="15"/>
    <x v="0"/>
    <n v="3.2"/>
    <s v="Yes"/>
    <x v="5"/>
    <x v="5"/>
    <x v="0"/>
    <s v="Yes"/>
    <n v="41"/>
    <s v="Bank Transfer"/>
    <x v="6"/>
  </r>
  <r>
    <n v="786"/>
    <n v="46"/>
    <x v="0"/>
    <s v="Shorts"/>
    <x v="0"/>
    <x v="17"/>
    <x v="7"/>
    <x v="1"/>
    <x v="7"/>
    <x v="1"/>
    <n v="4"/>
    <s v="Yes"/>
    <x v="1"/>
    <x v="2"/>
    <x v="0"/>
    <s v="Yes"/>
    <n v="37"/>
    <s v="PayPal"/>
    <x v="0"/>
  </r>
  <r>
    <n v="787"/>
    <n v="70"/>
    <x v="0"/>
    <s v="Hat"/>
    <x v="3"/>
    <x v="34"/>
    <x v="27"/>
    <x v="1"/>
    <x v="11"/>
    <x v="0"/>
    <n v="4.8"/>
    <s v="Yes"/>
    <x v="0"/>
    <x v="0"/>
    <x v="0"/>
    <s v="Yes"/>
    <n v="16"/>
    <s v="Bank Transfer"/>
    <x v="6"/>
  </r>
  <r>
    <n v="788"/>
    <n v="53"/>
    <x v="0"/>
    <s v="Handbag"/>
    <x v="3"/>
    <x v="6"/>
    <x v="49"/>
    <x v="1"/>
    <x v="14"/>
    <x v="1"/>
    <n v="3.7"/>
    <s v="Yes"/>
    <x v="1"/>
    <x v="1"/>
    <x v="0"/>
    <s v="Yes"/>
    <n v="25"/>
    <s v="Venmo"/>
    <x v="1"/>
  </r>
  <r>
    <n v="789"/>
    <n v="50"/>
    <x v="0"/>
    <s v="Pants"/>
    <x v="0"/>
    <x v="12"/>
    <x v="3"/>
    <x v="3"/>
    <x v="22"/>
    <x v="2"/>
    <n v="3.8"/>
    <s v="Yes"/>
    <x v="4"/>
    <x v="5"/>
    <x v="0"/>
    <s v="Yes"/>
    <n v="18"/>
    <s v="Bank Transfer"/>
    <x v="3"/>
  </r>
  <r>
    <n v="790"/>
    <n v="33"/>
    <x v="0"/>
    <s v="Handbag"/>
    <x v="3"/>
    <x v="63"/>
    <x v="37"/>
    <x v="1"/>
    <x v="7"/>
    <x v="3"/>
    <n v="2.7"/>
    <s v="Yes"/>
    <x v="4"/>
    <x v="3"/>
    <x v="0"/>
    <s v="Yes"/>
    <n v="4"/>
    <s v="Credit Card"/>
    <x v="4"/>
  </r>
  <r>
    <n v="791"/>
    <n v="22"/>
    <x v="0"/>
    <s v="Sweater"/>
    <x v="0"/>
    <x v="18"/>
    <x v="7"/>
    <x v="2"/>
    <x v="21"/>
    <x v="2"/>
    <n v="4.9000000000000004"/>
    <s v="Yes"/>
    <x v="4"/>
    <x v="5"/>
    <x v="0"/>
    <s v="Yes"/>
    <n v="12"/>
    <s v="Bank Transfer"/>
    <x v="3"/>
  </r>
  <r>
    <n v="792"/>
    <n v="50"/>
    <x v="0"/>
    <s v="Scarf"/>
    <x v="3"/>
    <x v="77"/>
    <x v="17"/>
    <x v="1"/>
    <x v="23"/>
    <x v="2"/>
    <n v="3.1"/>
    <s v="Yes"/>
    <x v="0"/>
    <x v="4"/>
    <x v="0"/>
    <s v="Yes"/>
    <n v="35"/>
    <s v="PayPal"/>
    <x v="0"/>
  </r>
  <r>
    <n v="793"/>
    <n v="34"/>
    <x v="0"/>
    <s v="Sneakers"/>
    <x v="1"/>
    <x v="29"/>
    <x v="32"/>
    <x v="2"/>
    <x v="10"/>
    <x v="1"/>
    <n v="4.2"/>
    <s v="Yes"/>
    <x v="4"/>
    <x v="2"/>
    <x v="0"/>
    <s v="Yes"/>
    <n v="45"/>
    <s v="Venmo"/>
    <x v="1"/>
  </r>
  <r>
    <n v="794"/>
    <n v="24"/>
    <x v="0"/>
    <s v="Pants"/>
    <x v="0"/>
    <x v="59"/>
    <x v="15"/>
    <x v="0"/>
    <x v="1"/>
    <x v="2"/>
    <n v="3.8"/>
    <s v="Yes"/>
    <x v="2"/>
    <x v="1"/>
    <x v="0"/>
    <s v="Yes"/>
    <n v="16"/>
    <s v="Credit Card"/>
    <x v="5"/>
  </r>
  <r>
    <n v="795"/>
    <n v="69"/>
    <x v="0"/>
    <s v="Backpack"/>
    <x v="3"/>
    <x v="74"/>
    <x v="0"/>
    <x v="3"/>
    <x v="22"/>
    <x v="0"/>
    <n v="4.2"/>
    <s v="Yes"/>
    <x v="1"/>
    <x v="5"/>
    <x v="0"/>
    <s v="Yes"/>
    <n v="10"/>
    <s v="Debit Card"/>
    <x v="0"/>
  </r>
  <r>
    <n v="796"/>
    <n v="39"/>
    <x v="0"/>
    <s v="Sandals"/>
    <x v="1"/>
    <x v="46"/>
    <x v="14"/>
    <x v="2"/>
    <x v="19"/>
    <x v="2"/>
    <n v="4.5999999999999996"/>
    <s v="Yes"/>
    <x v="2"/>
    <x v="5"/>
    <x v="0"/>
    <s v="Yes"/>
    <n v="34"/>
    <s v="Venmo"/>
    <x v="2"/>
  </r>
  <r>
    <n v="797"/>
    <n v="42"/>
    <x v="0"/>
    <s v="Socks"/>
    <x v="0"/>
    <x v="72"/>
    <x v="28"/>
    <x v="3"/>
    <x v="13"/>
    <x v="3"/>
    <n v="4"/>
    <s v="Yes"/>
    <x v="5"/>
    <x v="4"/>
    <x v="0"/>
    <s v="Yes"/>
    <n v="43"/>
    <s v="Credit Card"/>
    <x v="2"/>
  </r>
  <r>
    <n v="798"/>
    <n v="42"/>
    <x v="0"/>
    <s v="Coat"/>
    <x v="2"/>
    <x v="71"/>
    <x v="33"/>
    <x v="2"/>
    <x v="10"/>
    <x v="3"/>
    <n v="4"/>
    <s v="Yes"/>
    <x v="2"/>
    <x v="4"/>
    <x v="0"/>
    <s v="Yes"/>
    <n v="38"/>
    <s v="Debit Card"/>
    <x v="1"/>
  </r>
  <r>
    <n v="799"/>
    <n v="29"/>
    <x v="0"/>
    <s v="Socks"/>
    <x v="0"/>
    <x v="32"/>
    <x v="29"/>
    <x v="2"/>
    <x v="10"/>
    <x v="1"/>
    <n v="3.8"/>
    <s v="Yes"/>
    <x v="2"/>
    <x v="4"/>
    <x v="0"/>
    <s v="Yes"/>
    <n v="48"/>
    <s v="PayPal"/>
    <x v="6"/>
  </r>
  <r>
    <n v="800"/>
    <n v="55"/>
    <x v="0"/>
    <s v="Belt"/>
    <x v="3"/>
    <x v="37"/>
    <x v="22"/>
    <x v="0"/>
    <x v="18"/>
    <x v="2"/>
    <n v="3.3"/>
    <s v="Yes"/>
    <x v="4"/>
    <x v="1"/>
    <x v="0"/>
    <s v="Yes"/>
    <n v="31"/>
    <s v="PayPal"/>
    <x v="2"/>
  </r>
  <r>
    <n v="801"/>
    <n v="32"/>
    <x v="0"/>
    <s v="Socks"/>
    <x v="0"/>
    <x v="5"/>
    <x v="40"/>
    <x v="1"/>
    <x v="9"/>
    <x v="2"/>
    <n v="2.6"/>
    <s v="Yes"/>
    <x v="0"/>
    <x v="1"/>
    <x v="0"/>
    <s v="Yes"/>
    <n v="20"/>
    <s v="Cash"/>
    <x v="6"/>
  </r>
  <r>
    <n v="802"/>
    <n v="25"/>
    <x v="0"/>
    <s v="Belt"/>
    <x v="3"/>
    <x v="45"/>
    <x v="35"/>
    <x v="0"/>
    <x v="24"/>
    <x v="3"/>
    <n v="4.9000000000000004"/>
    <s v="Yes"/>
    <x v="0"/>
    <x v="0"/>
    <x v="0"/>
    <s v="Yes"/>
    <n v="12"/>
    <s v="Credit Card"/>
    <x v="0"/>
  </r>
  <r>
    <n v="803"/>
    <n v="38"/>
    <x v="0"/>
    <s v="Pants"/>
    <x v="0"/>
    <x v="52"/>
    <x v="12"/>
    <x v="2"/>
    <x v="11"/>
    <x v="0"/>
    <n v="3.5"/>
    <s v="Yes"/>
    <x v="4"/>
    <x v="2"/>
    <x v="0"/>
    <s v="Yes"/>
    <n v="2"/>
    <s v="Bank Transfer"/>
    <x v="1"/>
  </r>
  <r>
    <n v="804"/>
    <n v="32"/>
    <x v="0"/>
    <s v="Shorts"/>
    <x v="0"/>
    <x v="15"/>
    <x v="39"/>
    <x v="0"/>
    <x v="5"/>
    <x v="0"/>
    <n v="2.8"/>
    <s v="Yes"/>
    <x v="0"/>
    <x v="0"/>
    <x v="0"/>
    <s v="Yes"/>
    <n v="30"/>
    <s v="Venmo"/>
    <x v="6"/>
  </r>
  <r>
    <n v="805"/>
    <n v="43"/>
    <x v="0"/>
    <s v="Boots"/>
    <x v="1"/>
    <x v="53"/>
    <x v="16"/>
    <x v="2"/>
    <x v="1"/>
    <x v="2"/>
    <n v="2.6"/>
    <s v="Yes"/>
    <x v="2"/>
    <x v="5"/>
    <x v="0"/>
    <s v="Yes"/>
    <n v="28"/>
    <s v="Venmo"/>
    <x v="3"/>
  </r>
  <r>
    <n v="806"/>
    <n v="41"/>
    <x v="0"/>
    <s v="Dress"/>
    <x v="0"/>
    <x v="38"/>
    <x v="39"/>
    <x v="0"/>
    <x v="3"/>
    <x v="2"/>
    <n v="3.7"/>
    <s v="Yes"/>
    <x v="4"/>
    <x v="2"/>
    <x v="0"/>
    <s v="Yes"/>
    <n v="40"/>
    <s v="Debit Card"/>
    <x v="5"/>
  </r>
  <r>
    <n v="807"/>
    <n v="56"/>
    <x v="0"/>
    <s v="Jeans"/>
    <x v="0"/>
    <x v="22"/>
    <x v="20"/>
    <x v="0"/>
    <x v="4"/>
    <x v="2"/>
    <n v="2.7"/>
    <s v="Yes"/>
    <x v="0"/>
    <x v="3"/>
    <x v="0"/>
    <s v="Yes"/>
    <n v="46"/>
    <s v="PayPal"/>
    <x v="3"/>
  </r>
  <r>
    <n v="808"/>
    <n v="27"/>
    <x v="0"/>
    <s v="T-shirt"/>
    <x v="0"/>
    <x v="58"/>
    <x v="14"/>
    <x v="1"/>
    <x v="18"/>
    <x v="0"/>
    <n v="3.3"/>
    <s v="Yes"/>
    <x v="1"/>
    <x v="0"/>
    <x v="0"/>
    <s v="Yes"/>
    <n v="15"/>
    <s v="Credit Card"/>
    <x v="1"/>
  </r>
  <r>
    <n v="809"/>
    <n v="46"/>
    <x v="0"/>
    <s v="Shoes"/>
    <x v="1"/>
    <x v="48"/>
    <x v="48"/>
    <x v="0"/>
    <x v="12"/>
    <x v="3"/>
    <n v="4.5999999999999996"/>
    <s v="Yes"/>
    <x v="3"/>
    <x v="2"/>
    <x v="0"/>
    <s v="Yes"/>
    <n v="38"/>
    <s v="Cash"/>
    <x v="6"/>
  </r>
  <r>
    <n v="810"/>
    <n v="48"/>
    <x v="0"/>
    <s v="Boots"/>
    <x v="1"/>
    <x v="13"/>
    <x v="36"/>
    <x v="2"/>
    <x v="10"/>
    <x v="3"/>
    <n v="4.9000000000000004"/>
    <s v="Yes"/>
    <x v="3"/>
    <x v="2"/>
    <x v="0"/>
    <s v="Yes"/>
    <n v="30"/>
    <s v="PayPal"/>
    <x v="4"/>
  </r>
  <r>
    <n v="811"/>
    <n v="52"/>
    <x v="0"/>
    <s v="Scarf"/>
    <x v="3"/>
    <x v="42"/>
    <x v="45"/>
    <x v="1"/>
    <x v="12"/>
    <x v="3"/>
    <n v="4.9000000000000004"/>
    <s v="Yes"/>
    <x v="5"/>
    <x v="5"/>
    <x v="0"/>
    <s v="Yes"/>
    <n v="32"/>
    <s v="Debit Card"/>
    <x v="4"/>
  </r>
  <r>
    <n v="812"/>
    <n v="18"/>
    <x v="0"/>
    <s v="Sneakers"/>
    <x v="1"/>
    <x v="59"/>
    <x v="26"/>
    <x v="2"/>
    <x v="14"/>
    <x v="0"/>
    <n v="2.7"/>
    <s v="Yes"/>
    <x v="5"/>
    <x v="1"/>
    <x v="0"/>
    <s v="Yes"/>
    <n v="36"/>
    <s v="Venmo"/>
    <x v="3"/>
  </r>
  <r>
    <n v="813"/>
    <n v="64"/>
    <x v="0"/>
    <s v="Boots"/>
    <x v="1"/>
    <x v="22"/>
    <x v="29"/>
    <x v="2"/>
    <x v="8"/>
    <x v="2"/>
    <n v="3.2"/>
    <s v="Yes"/>
    <x v="3"/>
    <x v="3"/>
    <x v="0"/>
    <s v="Yes"/>
    <n v="32"/>
    <s v="Credit Card"/>
    <x v="1"/>
  </r>
  <r>
    <n v="814"/>
    <n v="54"/>
    <x v="0"/>
    <s v="Handbag"/>
    <x v="3"/>
    <x v="29"/>
    <x v="6"/>
    <x v="1"/>
    <x v="8"/>
    <x v="2"/>
    <n v="2.9"/>
    <s v="Yes"/>
    <x v="0"/>
    <x v="5"/>
    <x v="0"/>
    <s v="Yes"/>
    <n v="14"/>
    <s v="Debit Card"/>
    <x v="2"/>
  </r>
  <r>
    <n v="815"/>
    <n v="31"/>
    <x v="0"/>
    <s v="Shirt"/>
    <x v="0"/>
    <x v="17"/>
    <x v="46"/>
    <x v="2"/>
    <x v="6"/>
    <x v="0"/>
    <n v="3.8"/>
    <s v="Yes"/>
    <x v="2"/>
    <x v="0"/>
    <x v="0"/>
    <s v="Yes"/>
    <n v="8"/>
    <s v="PayPal"/>
    <x v="5"/>
  </r>
  <r>
    <n v="816"/>
    <n v="30"/>
    <x v="0"/>
    <s v="Hat"/>
    <x v="3"/>
    <x v="63"/>
    <x v="8"/>
    <x v="0"/>
    <x v="11"/>
    <x v="1"/>
    <n v="3"/>
    <s v="Yes"/>
    <x v="2"/>
    <x v="2"/>
    <x v="0"/>
    <s v="Yes"/>
    <n v="27"/>
    <s v="Venmo"/>
    <x v="4"/>
  </r>
  <r>
    <n v="817"/>
    <n v="26"/>
    <x v="0"/>
    <s v="Sweater"/>
    <x v="0"/>
    <x v="41"/>
    <x v="26"/>
    <x v="0"/>
    <x v="17"/>
    <x v="2"/>
    <n v="3.9"/>
    <s v="Yes"/>
    <x v="0"/>
    <x v="5"/>
    <x v="0"/>
    <s v="Yes"/>
    <n v="24"/>
    <s v="Debit Card"/>
    <x v="5"/>
  </r>
  <r>
    <n v="818"/>
    <n v="25"/>
    <x v="0"/>
    <s v="Handbag"/>
    <x v="3"/>
    <x v="34"/>
    <x v="22"/>
    <x v="1"/>
    <x v="0"/>
    <x v="1"/>
    <n v="4.7"/>
    <s v="Yes"/>
    <x v="0"/>
    <x v="5"/>
    <x v="0"/>
    <s v="Yes"/>
    <n v="30"/>
    <s v="PayPal"/>
    <x v="0"/>
  </r>
  <r>
    <n v="819"/>
    <n v="59"/>
    <x v="0"/>
    <s v="Shirt"/>
    <x v="0"/>
    <x v="26"/>
    <x v="37"/>
    <x v="2"/>
    <x v="15"/>
    <x v="0"/>
    <n v="4.9000000000000004"/>
    <s v="Yes"/>
    <x v="2"/>
    <x v="5"/>
    <x v="0"/>
    <s v="Yes"/>
    <n v="34"/>
    <s v="Debit Card"/>
    <x v="5"/>
  </r>
  <r>
    <n v="820"/>
    <n v="55"/>
    <x v="0"/>
    <s v="Sunglasses"/>
    <x v="3"/>
    <x v="14"/>
    <x v="24"/>
    <x v="1"/>
    <x v="11"/>
    <x v="0"/>
    <n v="4.8"/>
    <s v="Yes"/>
    <x v="1"/>
    <x v="2"/>
    <x v="0"/>
    <s v="Yes"/>
    <n v="28"/>
    <s v="Debit Card"/>
    <x v="3"/>
  </r>
  <r>
    <n v="821"/>
    <n v="56"/>
    <x v="0"/>
    <s v="Sneakers"/>
    <x v="1"/>
    <x v="32"/>
    <x v="7"/>
    <x v="2"/>
    <x v="2"/>
    <x v="1"/>
    <n v="2.5"/>
    <s v="Yes"/>
    <x v="2"/>
    <x v="4"/>
    <x v="0"/>
    <s v="Yes"/>
    <n v="27"/>
    <s v="Debit Card"/>
    <x v="5"/>
  </r>
  <r>
    <n v="822"/>
    <n v="62"/>
    <x v="0"/>
    <s v="Hoodie"/>
    <x v="0"/>
    <x v="32"/>
    <x v="34"/>
    <x v="2"/>
    <x v="14"/>
    <x v="1"/>
    <n v="3.9"/>
    <s v="Yes"/>
    <x v="2"/>
    <x v="3"/>
    <x v="0"/>
    <s v="Yes"/>
    <n v="31"/>
    <s v="Credit Card"/>
    <x v="4"/>
  </r>
  <r>
    <n v="823"/>
    <n v="35"/>
    <x v="0"/>
    <s v="Shirt"/>
    <x v="0"/>
    <x v="40"/>
    <x v="16"/>
    <x v="0"/>
    <x v="23"/>
    <x v="0"/>
    <n v="3.4"/>
    <s v="Yes"/>
    <x v="2"/>
    <x v="3"/>
    <x v="0"/>
    <s v="Yes"/>
    <n v="23"/>
    <s v="Bank Transfer"/>
    <x v="2"/>
  </r>
  <r>
    <n v="824"/>
    <n v="51"/>
    <x v="0"/>
    <s v="Sunglasses"/>
    <x v="3"/>
    <x v="65"/>
    <x v="42"/>
    <x v="2"/>
    <x v="14"/>
    <x v="0"/>
    <n v="2.5"/>
    <s v="Yes"/>
    <x v="3"/>
    <x v="1"/>
    <x v="0"/>
    <s v="Yes"/>
    <n v="11"/>
    <s v="Credit Card"/>
    <x v="3"/>
  </r>
  <r>
    <n v="825"/>
    <n v="61"/>
    <x v="0"/>
    <s v="Blouse"/>
    <x v="0"/>
    <x v="23"/>
    <x v="42"/>
    <x v="2"/>
    <x v="3"/>
    <x v="1"/>
    <n v="3"/>
    <s v="Yes"/>
    <x v="4"/>
    <x v="5"/>
    <x v="0"/>
    <s v="Yes"/>
    <n v="48"/>
    <s v="Cash"/>
    <x v="3"/>
  </r>
  <r>
    <n v="826"/>
    <n v="27"/>
    <x v="0"/>
    <s v="Belt"/>
    <x v="3"/>
    <x v="23"/>
    <x v="43"/>
    <x v="3"/>
    <x v="18"/>
    <x v="3"/>
    <n v="3.6"/>
    <s v="Yes"/>
    <x v="4"/>
    <x v="2"/>
    <x v="0"/>
    <s v="Yes"/>
    <n v="17"/>
    <s v="Cash"/>
    <x v="5"/>
  </r>
  <r>
    <n v="827"/>
    <n v="54"/>
    <x v="0"/>
    <s v="Dress"/>
    <x v="0"/>
    <x v="23"/>
    <x v="2"/>
    <x v="2"/>
    <x v="7"/>
    <x v="0"/>
    <n v="3.6"/>
    <s v="Yes"/>
    <x v="0"/>
    <x v="3"/>
    <x v="0"/>
    <s v="Yes"/>
    <n v="36"/>
    <s v="PayPal"/>
    <x v="1"/>
  </r>
  <r>
    <n v="828"/>
    <n v="31"/>
    <x v="0"/>
    <s v="Shoes"/>
    <x v="1"/>
    <x v="12"/>
    <x v="24"/>
    <x v="1"/>
    <x v="14"/>
    <x v="3"/>
    <n v="4.0999999999999996"/>
    <s v="Yes"/>
    <x v="0"/>
    <x v="1"/>
    <x v="0"/>
    <s v="Yes"/>
    <n v="33"/>
    <s v="Bank Transfer"/>
    <x v="0"/>
  </r>
  <r>
    <n v="829"/>
    <n v="24"/>
    <x v="0"/>
    <s v="Socks"/>
    <x v="0"/>
    <x v="17"/>
    <x v="22"/>
    <x v="2"/>
    <x v="15"/>
    <x v="3"/>
    <n v="3.7"/>
    <s v="Yes"/>
    <x v="1"/>
    <x v="4"/>
    <x v="0"/>
    <s v="Yes"/>
    <n v="27"/>
    <s v="PayPal"/>
    <x v="4"/>
  </r>
  <r>
    <n v="830"/>
    <n v="42"/>
    <x v="0"/>
    <s v="Socks"/>
    <x v="0"/>
    <x v="75"/>
    <x v="37"/>
    <x v="1"/>
    <x v="5"/>
    <x v="1"/>
    <n v="3.1"/>
    <s v="Yes"/>
    <x v="5"/>
    <x v="4"/>
    <x v="0"/>
    <s v="Yes"/>
    <n v="14"/>
    <s v="Credit Card"/>
    <x v="0"/>
  </r>
  <r>
    <n v="831"/>
    <n v="41"/>
    <x v="0"/>
    <s v="Shorts"/>
    <x v="0"/>
    <x v="31"/>
    <x v="5"/>
    <x v="2"/>
    <x v="1"/>
    <x v="3"/>
    <n v="4.2"/>
    <s v="Yes"/>
    <x v="2"/>
    <x v="0"/>
    <x v="0"/>
    <s v="Yes"/>
    <n v="5"/>
    <s v="Credit Card"/>
    <x v="2"/>
  </r>
  <r>
    <n v="832"/>
    <n v="66"/>
    <x v="0"/>
    <s v="Gloves"/>
    <x v="3"/>
    <x v="80"/>
    <x v="47"/>
    <x v="2"/>
    <x v="16"/>
    <x v="2"/>
    <n v="4.3"/>
    <s v="Yes"/>
    <x v="5"/>
    <x v="0"/>
    <x v="0"/>
    <s v="Yes"/>
    <n v="47"/>
    <s v="Cash"/>
    <x v="6"/>
  </r>
  <r>
    <n v="833"/>
    <n v="58"/>
    <x v="0"/>
    <s v="Jacket"/>
    <x v="2"/>
    <x v="68"/>
    <x v="18"/>
    <x v="0"/>
    <x v="24"/>
    <x v="3"/>
    <n v="2.5"/>
    <s v="Yes"/>
    <x v="0"/>
    <x v="0"/>
    <x v="0"/>
    <s v="Yes"/>
    <n v="28"/>
    <s v="Cash"/>
    <x v="4"/>
  </r>
  <r>
    <n v="834"/>
    <n v="43"/>
    <x v="0"/>
    <s v="Handbag"/>
    <x v="3"/>
    <x v="10"/>
    <x v="19"/>
    <x v="2"/>
    <x v="7"/>
    <x v="3"/>
    <n v="3.5"/>
    <s v="Yes"/>
    <x v="5"/>
    <x v="3"/>
    <x v="0"/>
    <s v="Yes"/>
    <n v="11"/>
    <s v="Credit Card"/>
    <x v="2"/>
  </r>
  <r>
    <n v="835"/>
    <n v="52"/>
    <x v="0"/>
    <s v="Backpack"/>
    <x v="3"/>
    <x v="58"/>
    <x v="22"/>
    <x v="2"/>
    <x v="21"/>
    <x v="2"/>
    <n v="3.1"/>
    <s v="Yes"/>
    <x v="5"/>
    <x v="1"/>
    <x v="0"/>
    <s v="Yes"/>
    <n v="18"/>
    <s v="Credit Card"/>
    <x v="1"/>
  </r>
  <r>
    <n v="836"/>
    <n v="35"/>
    <x v="0"/>
    <s v="Boots"/>
    <x v="1"/>
    <x v="46"/>
    <x v="33"/>
    <x v="0"/>
    <x v="21"/>
    <x v="2"/>
    <n v="2.5"/>
    <s v="Yes"/>
    <x v="5"/>
    <x v="2"/>
    <x v="0"/>
    <s v="Yes"/>
    <n v="21"/>
    <s v="Debit Card"/>
    <x v="1"/>
  </r>
  <r>
    <n v="837"/>
    <n v="23"/>
    <x v="0"/>
    <s v="Gloves"/>
    <x v="3"/>
    <x v="3"/>
    <x v="8"/>
    <x v="0"/>
    <x v="10"/>
    <x v="0"/>
    <n v="3.9"/>
    <s v="Yes"/>
    <x v="3"/>
    <x v="5"/>
    <x v="0"/>
    <s v="Yes"/>
    <n v="22"/>
    <s v="Cash"/>
    <x v="4"/>
  </r>
  <r>
    <n v="838"/>
    <n v="25"/>
    <x v="0"/>
    <s v="Hoodie"/>
    <x v="0"/>
    <x v="39"/>
    <x v="26"/>
    <x v="0"/>
    <x v="18"/>
    <x v="1"/>
    <n v="4.9000000000000004"/>
    <s v="Yes"/>
    <x v="0"/>
    <x v="0"/>
    <x v="0"/>
    <s v="Yes"/>
    <n v="33"/>
    <s v="Cash"/>
    <x v="6"/>
  </r>
  <r>
    <n v="839"/>
    <n v="33"/>
    <x v="0"/>
    <s v="Coat"/>
    <x v="2"/>
    <x v="45"/>
    <x v="0"/>
    <x v="2"/>
    <x v="0"/>
    <x v="1"/>
    <n v="4.3"/>
    <s v="Yes"/>
    <x v="1"/>
    <x v="0"/>
    <x v="0"/>
    <s v="Yes"/>
    <n v="49"/>
    <s v="Credit Card"/>
    <x v="2"/>
  </r>
  <r>
    <n v="840"/>
    <n v="48"/>
    <x v="0"/>
    <s v="Shirt"/>
    <x v="0"/>
    <x v="9"/>
    <x v="26"/>
    <x v="0"/>
    <x v="11"/>
    <x v="1"/>
    <n v="2.6"/>
    <s v="Yes"/>
    <x v="2"/>
    <x v="1"/>
    <x v="0"/>
    <s v="Yes"/>
    <n v="10"/>
    <s v="Debit Card"/>
    <x v="6"/>
  </r>
  <r>
    <n v="841"/>
    <n v="42"/>
    <x v="0"/>
    <s v="Shirt"/>
    <x v="0"/>
    <x v="41"/>
    <x v="15"/>
    <x v="0"/>
    <x v="11"/>
    <x v="2"/>
    <n v="4.2"/>
    <s v="Yes"/>
    <x v="1"/>
    <x v="4"/>
    <x v="0"/>
    <s v="Yes"/>
    <n v="18"/>
    <s v="PayPal"/>
    <x v="1"/>
  </r>
  <r>
    <n v="842"/>
    <n v="55"/>
    <x v="0"/>
    <s v="Sweater"/>
    <x v="0"/>
    <x v="19"/>
    <x v="21"/>
    <x v="2"/>
    <x v="19"/>
    <x v="2"/>
    <n v="2.6"/>
    <s v="Yes"/>
    <x v="4"/>
    <x v="5"/>
    <x v="0"/>
    <s v="Yes"/>
    <n v="28"/>
    <s v="PayPal"/>
    <x v="0"/>
  </r>
  <r>
    <n v="843"/>
    <n v="59"/>
    <x v="0"/>
    <s v="Shirt"/>
    <x v="0"/>
    <x v="55"/>
    <x v="9"/>
    <x v="2"/>
    <x v="10"/>
    <x v="1"/>
    <n v="3.6"/>
    <s v="Yes"/>
    <x v="4"/>
    <x v="0"/>
    <x v="0"/>
    <s v="Yes"/>
    <n v="25"/>
    <s v="PayPal"/>
    <x v="1"/>
  </r>
  <r>
    <n v="844"/>
    <n v="65"/>
    <x v="0"/>
    <s v="Hoodie"/>
    <x v="0"/>
    <x v="68"/>
    <x v="38"/>
    <x v="1"/>
    <x v="19"/>
    <x v="2"/>
    <n v="3.2"/>
    <s v="Yes"/>
    <x v="2"/>
    <x v="0"/>
    <x v="0"/>
    <s v="Yes"/>
    <n v="6"/>
    <s v="PayPal"/>
    <x v="1"/>
  </r>
  <r>
    <n v="845"/>
    <n v="59"/>
    <x v="0"/>
    <s v="Sandals"/>
    <x v="1"/>
    <x v="16"/>
    <x v="9"/>
    <x v="0"/>
    <x v="7"/>
    <x v="0"/>
    <n v="4.4000000000000004"/>
    <s v="Yes"/>
    <x v="3"/>
    <x v="0"/>
    <x v="0"/>
    <s v="Yes"/>
    <n v="44"/>
    <s v="Venmo"/>
    <x v="4"/>
  </r>
  <r>
    <n v="846"/>
    <n v="31"/>
    <x v="0"/>
    <s v="Belt"/>
    <x v="3"/>
    <x v="34"/>
    <x v="49"/>
    <x v="3"/>
    <x v="4"/>
    <x v="0"/>
    <n v="3.7"/>
    <s v="Yes"/>
    <x v="3"/>
    <x v="3"/>
    <x v="0"/>
    <s v="Yes"/>
    <n v="30"/>
    <s v="Venmo"/>
    <x v="5"/>
  </r>
  <r>
    <n v="847"/>
    <n v="49"/>
    <x v="0"/>
    <s v="Boots"/>
    <x v="1"/>
    <x v="11"/>
    <x v="0"/>
    <x v="2"/>
    <x v="6"/>
    <x v="1"/>
    <n v="3.7"/>
    <s v="Yes"/>
    <x v="1"/>
    <x v="0"/>
    <x v="0"/>
    <s v="Yes"/>
    <n v="42"/>
    <s v="Debit Card"/>
    <x v="3"/>
  </r>
  <r>
    <n v="848"/>
    <n v="53"/>
    <x v="0"/>
    <s v="Hoodie"/>
    <x v="0"/>
    <x v="77"/>
    <x v="32"/>
    <x v="0"/>
    <x v="24"/>
    <x v="3"/>
    <n v="4.0999999999999996"/>
    <s v="Yes"/>
    <x v="1"/>
    <x v="3"/>
    <x v="0"/>
    <s v="Yes"/>
    <n v="30"/>
    <s v="PayPal"/>
    <x v="5"/>
  </r>
  <r>
    <n v="849"/>
    <n v="48"/>
    <x v="0"/>
    <s v="Sandals"/>
    <x v="1"/>
    <x v="2"/>
    <x v="12"/>
    <x v="2"/>
    <x v="12"/>
    <x v="3"/>
    <n v="3.6"/>
    <s v="Yes"/>
    <x v="3"/>
    <x v="5"/>
    <x v="0"/>
    <s v="Yes"/>
    <n v="33"/>
    <s v="Credit Card"/>
    <x v="4"/>
  </r>
  <r>
    <n v="850"/>
    <n v="23"/>
    <x v="0"/>
    <s v="Jeans"/>
    <x v="0"/>
    <x v="70"/>
    <x v="9"/>
    <x v="1"/>
    <x v="4"/>
    <x v="1"/>
    <n v="4.3"/>
    <s v="Yes"/>
    <x v="5"/>
    <x v="0"/>
    <x v="0"/>
    <s v="Yes"/>
    <n v="24"/>
    <s v="PayPal"/>
    <x v="3"/>
  </r>
  <r>
    <n v="851"/>
    <n v="68"/>
    <x v="0"/>
    <s v="Shoes"/>
    <x v="1"/>
    <x v="5"/>
    <x v="39"/>
    <x v="0"/>
    <x v="2"/>
    <x v="0"/>
    <n v="2.6"/>
    <s v="Yes"/>
    <x v="1"/>
    <x v="5"/>
    <x v="0"/>
    <s v="Yes"/>
    <n v="13"/>
    <s v="Venmo"/>
    <x v="5"/>
  </r>
  <r>
    <n v="852"/>
    <n v="35"/>
    <x v="0"/>
    <s v="Sandals"/>
    <x v="1"/>
    <x v="62"/>
    <x v="2"/>
    <x v="2"/>
    <x v="16"/>
    <x v="2"/>
    <n v="2.9"/>
    <s v="Yes"/>
    <x v="0"/>
    <x v="0"/>
    <x v="0"/>
    <s v="Yes"/>
    <n v="19"/>
    <s v="Debit Card"/>
    <x v="5"/>
  </r>
  <r>
    <n v="853"/>
    <n v="34"/>
    <x v="0"/>
    <s v="Dress"/>
    <x v="0"/>
    <x v="30"/>
    <x v="20"/>
    <x v="0"/>
    <x v="22"/>
    <x v="1"/>
    <n v="4.2"/>
    <s v="Yes"/>
    <x v="4"/>
    <x v="2"/>
    <x v="0"/>
    <s v="Yes"/>
    <n v="23"/>
    <s v="Debit Card"/>
    <x v="6"/>
  </r>
  <r>
    <n v="854"/>
    <n v="62"/>
    <x v="0"/>
    <s v="Hat"/>
    <x v="3"/>
    <x v="35"/>
    <x v="12"/>
    <x v="0"/>
    <x v="20"/>
    <x v="0"/>
    <n v="4"/>
    <s v="Yes"/>
    <x v="3"/>
    <x v="1"/>
    <x v="0"/>
    <s v="Yes"/>
    <n v="35"/>
    <s v="Cash"/>
    <x v="5"/>
  </r>
  <r>
    <n v="855"/>
    <n v="21"/>
    <x v="0"/>
    <s v="Pants"/>
    <x v="0"/>
    <x v="77"/>
    <x v="18"/>
    <x v="0"/>
    <x v="24"/>
    <x v="1"/>
    <n v="4.3"/>
    <s v="Yes"/>
    <x v="1"/>
    <x v="1"/>
    <x v="0"/>
    <s v="Yes"/>
    <n v="22"/>
    <s v="Venmo"/>
    <x v="5"/>
  </r>
  <r>
    <n v="856"/>
    <n v="70"/>
    <x v="0"/>
    <s v="Socks"/>
    <x v="0"/>
    <x v="31"/>
    <x v="4"/>
    <x v="0"/>
    <x v="9"/>
    <x v="1"/>
    <n v="3"/>
    <s v="Yes"/>
    <x v="2"/>
    <x v="4"/>
    <x v="0"/>
    <s v="Yes"/>
    <n v="14"/>
    <s v="Credit Card"/>
    <x v="3"/>
  </r>
  <r>
    <n v="857"/>
    <n v="55"/>
    <x v="0"/>
    <s v="Shirt"/>
    <x v="0"/>
    <x v="27"/>
    <x v="29"/>
    <x v="2"/>
    <x v="9"/>
    <x v="2"/>
    <n v="3.5"/>
    <s v="Yes"/>
    <x v="5"/>
    <x v="0"/>
    <x v="0"/>
    <s v="Yes"/>
    <n v="47"/>
    <s v="Debit Card"/>
    <x v="0"/>
  </r>
  <r>
    <n v="858"/>
    <n v="43"/>
    <x v="0"/>
    <s v="Shorts"/>
    <x v="0"/>
    <x v="30"/>
    <x v="9"/>
    <x v="0"/>
    <x v="17"/>
    <x v="3"/>
    <n v="3"/>
    <s v="Yes"/>
    <x v="2"/>
    <x v="3"/>
    <x v="0"/>
    <s v="Yes"/>
    <n v="50"/>
    <s v="Debit Card"/>
    <x v="6"/>
  </r>
  <r>
    <n v="859"/>
    <n v="19"/>
    <x v="0"/>
    <s v="Jacket"/>
    <x v="2"/>
    <x v="46"/>
    <x v="19"/>
    <x v="0"/>
    <x v="8"/>
    <x v="3"/>
    <n v="3.1"/>
    <s v="Yes"/>
    <x v="3"/>
    <x v="1"/>
    <x v="0"/>
    <s v="Yes"/>
    <n v="33"/>
    <s v="PayPal"/>
    <x v="1"/>
  </r>
  <r>
    <n v="860"/>
    <n v="47"/>
    <x v="0"/>
    <s v="Hoodie"/>
    <x v="0"/>
    <x v="2"/>
    <x v="48"/>
    <x v="2"/>
    <x v="11"/>
    <x v="0"/>
    <n v="4"/>
    <s v="Yes"/>
    <x v="0"/>
    <x v="2"/>
    <x v="0"/>
    <s v="Yes"/>
    <n v="7"/>
    <s v="Debit Card"/>
    <x v="5"/>
  </r>
  <r>
    <n v="861"/>
    <n v="26"/>
    <x v="0"/>
    <s v="Shoes"/>
    <x v="1"/>
    <x v="55"/>
    <x v="36"/>
    <x v="2"/>
    <x v="1"/>
    <x v="1"/>
    <n v="4.0999999999999996"/>
    <s v="Yes"/>
    <x v="5"/>
    <x v="3"/>
    <x v="0"/>
    <s v="Yes"/>
    <n v="3"/>
    <s v="Cash"/>
    <x v="5"/>
  </r>
  <r>
    <n v="862"/>
    <n v="46"/>
    <x v="0"/>
    <s v="Skirt"/>
    <x v="0"/>
    <x v="33"/>
    <x v="41"/>
    <x v="3"/>
    <x v="14"/>
    <x v="1"/>
    <n v="3.3"/>
    <s v="Yes"/>
    <x v="3"/>
    <x v="4"/>
    <x v="0"/>
    <s v="Yes"/>
    <n v="35"/>
    <s v="Credit Card"/>
    <x v="6"/>
  </r>
  <r>
    <n v="863"/>
    <n v="19"/>
    <x v="0"/>
    <s v="Coat"/>
    <x v="2"/>
    <x v="63"/>
    <x v="10"/>
    <x v="2"/>
    <x v="4"/>
    <x v="0"/>
    <n v="4.9000000000000004"/>
    <s v="Yes"/>
    <x v="3"/>
    <x v="3"/>
    <x v="0"/>
    <s v="Yes"/>
    <n v="13"/>
    <s v="PayPal"/>
    <x v="0"/>
  </r>
  <r>
    <n v="864"/>
    <n v="49"/>
    <x v="0"/>
    <s v="Sneakers"/>
    <x v="1"/>
    <x v="52"/>
    <x v="34"/>
    <x v="2"/>
    <x v="17"/>
    <x v="2"/>
    <n v="3.9"/>
    <s v="Yes"/>
    <x v="3"/>
    <x v="3"/>
    <x v="0"/>
    <s v="Yes"/>
    <n v="42"/>
    <s v="PayPal"/>
    <x v="0"/>
  </r>
  <r>
    <n v="865"/>
    <n v="51"/>
    <x v="0"/>
    <s v="Jeans"/>
    <x v="0"/>
    <x v="40"/>
    <x v="0"/>
    <x v="1"/>
    <x v="4"/>
    <x v="0"/>
    <n v="3.9"/>
    <s v="Yes"/>
    <x v="3"/>
    <x v="2"/>
    <x v="0"/>
    <s v="Yes"/>
    <n v="5"/>
    <s v="PayPal"/>
    <x v="2"/>
  </r>
  <r>
    <n v="866"/>
    <n v="64"/>
    <x v="0"/>
    <s v="Blouse"/>
    <x v="0"/>
    <x v="46"/>
    <x v="24"/>
    <x v="0"/>
    <x v="4"/>
    <x v="0"/>
    <n v="4.8"/>
    <s v="Yes"/>
    <x v="1"/>
    <x v="5"/>
    <x v="0"/>
    <s v="Yes"/>
    <n v="23"/>
    <s v="Venmo"/>
    <x v="2"/>
  </r>
  <r>
    <n v="867"/>
    <n v="67"/>
    <x v="0"/>
    <s v="Sunglasses"/>
    <x v="3"/>
    <x v="28"/>
    <x v="35"/>
    <x v="2"/>
    <x v="12"/>
    <x v="2"/>
    <n v="2.7"/>
    <s v="Yes"/>
    <x v="0"/>
    <x v="1"/>
    <x v="0"/>
    <s v="Yes"/>
    <n v="11"/>
    <s v="PayPal"/>
    <x v="4"/>
  </r>
  <r>
    <n v="868"/>
    <n v="37"/>
    <x v="0"/>
    <s v="Jacket"/>
    <x v="2"/>
    <x v="5"/>
    <x v="24"/>
    <x v="2"/>
    <x v="2"/>
    <x v="1"/>
    <n v="3.1"/>
    <s v="Yes"/>
    <x v="5"/>
    <x v="1"/>
    <x v="0"/>
    <s v="Yes"/>
    <n v="23"/>
    <s v="Bank Transfer"/>
    <x v="0"/>
  </r>
  <r>
    <n v="869"/>
    <n v="40"/>
    <x v="0"/>
    <s v="Dress"/>
    <x v="0"/>
    <x v="42"/>
    <x v="17"/>
    <x v="2"/>
    <x v="14"/>
    <x v="2"/>
    <n v="3.2"/>
    <s v="Yes"/>
    <x v="0"/>
    <x v="2"/>
    <x v="0"/>
    <s v="Yes"/>
    <n v="2"/>
    <s v="Credit Card"/>
    <x v="6"/>
  </r>
  <r>
    <n v="870"/>
    <n v="38"/>
    <x v="0"/>
    <s v="Hat"/>
    <x v="3"/>
    <x v="36"/>
    <x v="13"/>
    <x v="2"/>
    <x v="5"/>
    <x v="1"/>
    <n v="2.7"/>
    <s v="Yes"/>
    <x v="3"/>
    <x v="4"/>
    <x v="0"/>
    <s v="Yes"/>
    <n v="33"/>
    <s v="PayPal"/>
    <x v="1"/>
  </r>
  <r>
    <n v="871"/>
    <n v="66"/>
    <x v="0"/>
    <s v="Hoodie"/>
    <x v="0"/>
    <x v="76"/>
    <x v="8"/>
    <x v="2"/>
    <x v="24"/>
    <x v="3"/>
    <n v="2.5"/>
    <s v="Yes"/>
    <x v="2"/>
    <x v="3"/>
    <x v="0"/>
    <s v="Yes"/>
    <n v="6"/>
    <s v="Bank Transfer"/>
    <x v="4"/>
  </r>
  <r>
    <n v="872"/>
    <n v="47"/>
    <x v="0"/>
    <s v="Handbag"/>
    <x v="3"/>
    <x v="69"/>
    <x v="11"/>
    <x v="2"/>
    <x v="4"/>
    <x v="1"/>
    <n v="2.6"/>
    <s v="Yes"/>
    <x v="1"/>
    <x v="2"/>
    <x v="0"/>
    <s v="Yes"/>
    <n v="45"/>
    <s v="Debit Card"/>
    <x v="3"/>
  </r>
  <r>
    <n v="873"/>
    <n v="56"/>
    <x v="0"/>
    <s v="Jeans"/>
    <x v="0"/>
    <x v="27"/>
    <x v="25"/>
    <x v="2"/>
    <x v="6"/>
    <x v="1"/>
    <n v="2.9"/>
    <s v="Yes"/>
    <x v="2"/>
    <x v="3"/>
    <x v="0"/>
    <s v="Yes"/>
    <n v="25"/>
    <s v="Cash"/>
    <x v="3"/>
  </r>
  <r>
    <n v="874"/>
    <n v="51"/>
    <x v="0"/>
    <s v="Boots"/>
    <x v="1"/>
    <x v="64"/>
    <x v="16"/>
    <x v="2"/>
    <x v="6"/>
    <x v="2"/>
    <n v="4.2"/>
    <s v="Yes"/>
    <x v="3"/>
    <x v="1"/>
    <x v="0"/>
    <s v="Yes"/>
    <n v="24"/>
    <s v="Venmo"/>
    <x v="3"/>
  </r>
  <r>
    <n v="875"/>
    <n v="25"/>
    <x v="0"/>
    <s v="Jacket"/>
    <x v="2"/>
    <x v="61"/>
    <x v="1"/>
    <x v="2"/>
    <x v="23"/>
    <x v="3"/>
    <n v="4.4000000000000004"/>
    <s v="Yes"/>
    <x v="3"/>
    <x v="1"/>
    <x v="0"/>
    <s v="Yes"/>
    <n v="10"/>
    <s v="Venmo"/>
    <x v="6"/>
  </r>
  <r>
    <n v="876"/>
    <n v="37"/>
    <x v="0"/>
    <s v="Sandals"/>
    <x v="1"/>
    <x v="32"/>
    <x v="25"/>
    <x v="0"/>
    <x v="0"/>
    <x v="2"/>
    <n v="4.0999999999999996"/>
    <s v="Yes"/>
    <x v="4"/>
    <x v="1"/>
    <x v="0"/>
    <s v="Yes"/>
    <n v="7"/>
    <s v="Bank Transfer"/>
    <x v="6"/>
  </r>
  <r>
    <n v="877"/>
    <n v="41"/>
    <x v="0"/>
    <s v="Belt"/>
    <x v="3"/>
    <x v="12"/>
    <x v="43"/>
    <x v="0"/>
    <x v="0"/>
    <x v="2"/>
    <n v="3.8"/>
    <s v="Yes"/>
    <x v="4"/>
    <x v="4"/>
    <x v="0"/>
    <s v="Yes"/>
    <n v="1"/>
    <s v="Debit Card"/>
    <x v="1"/>
  </r>
  <r>
    <n v="878"/>
    <n v="64"/>
    <x v="0"/>
    <s v="Handbag"/>
    <x v="3"/>
    <x v="61"/>
    <x v="43"/>
    <x v="2"/>
    <x v="20"/>
    <x v="0"/>
    <n v="4.9000000000000004"/>
    <s v="Yes"/>
    <x v="4"/>
    <x v="2"/>
    <x v="0"/>
    <s v="Yes"/>
    <n v="45"/>
    <s v="Venmo"/>
    <x v="6"/>
  </r>
  <r>
    <n v="879"/>
    <n v="23"/>
    <x v="0"/>
    <s v="Sunglasses"/>
    <x v="3"/>
    <x v="58"/>
    <x v="30"/>
    <x v="1"/>
    <x v="13"/>
    <x v="2"/>
    <n v="4.9000000000000004"/>
    <s v="Yes"/>
    <x v="2"/>
    <x v="0"/>
    <x v="0"/>
    <s v="Yes"/>
    <n v="37"/>
    <s v="Debit Card"/>
    <x v="1"/>
  </r>
  <r>
    <n v="880"/>
    <n v="62"/>
    <x v="0"/>
    <s v="Skirt"/>
    <x v="0"/>
    <x v="31"/>
    <x v="5"/>
    <x v="1"/>
    <x v="12"/>
    <x v="1"/>
    <n v="4.0999999999999996"/>
    <s v="Yes"/>
    <x v="0"/>
    <x v="1"/>
    <x v="0"/>
    <s v="Yes"/>
    <n v="14"/>
    <s v="PayPal"/>
    <x v="3"/>
  </r>
  <r>
    <n v="881"/>
    <n v="39"/>
    <x v="0"/>
    <s v="Backpack"/>
    <x v="3"/>
    <x v="60"/>
    <x v="22"/>
    <x v="0"/>
    <x v="16"/>
    <x v="1"/>
    <n v="3.1"/>
    <s v="Yes"/>
    <x v="4"/>
    <x v="0"/>
    <x v="0"/>
    <s v="Yes"/>
    <n v="25"/>
    <s v="Debit Card"/>
    <x v="5"/>
  </r>
  <r>
    <n v="882"/>
    <n v="52"/>
    <x v="0"/>
    <s v="Sandals"/>
    <x v="1"/>
    <x v="70"/>
    <x v="36"/>
    <x v="2"/>
    <x v="5"/>
    <x v="2"/>
    <n v="2.7"/>
    <s v="Yes"/>
    <x v="0"/>
    <x v="2"/>
    <x v="0"/>
    <s v="Yes"/>
    <n v="18"/>
    <s v="Venmo"/>
    <x v="2"/>
  </r>
  <r>
    <n v="883"/>
    <n v="50"/>
    <x v="0"/>
    <s v="Boots"/>
    <x v="1"/>
    <x v="59"/>
    <x v="41"/>
    <x v="2"/>
    <x v="17"/>
    <x v="3"/>
    <n v="3.8"/>
    <s v="Yes"/>
    <x v="2"/>
    <x v="2"/>
    <x v="0"/>
    <s v="Yes"/>
    <n v="37"/>
    <s v="Cash"/>
    <x v="6"/>
  </r>
  <r>
    <n v="884"/>
    <n v="28"/>
    <x v="0"/>
    <s v="Sneakers"/>
    <x v="1"/>
    <x v="18"/>
    <x v="38"/>
    <x v="1"/>
    <x v="9"/>
    <x v="3"/>
    <n v="4.3"/>
    <s v="Yes"/>
    <x v="4"/>
    <x v="1"/>
    <x v="0"/>
    <s v="Yes"/>
    <n v="30"/>
    <s v="Bank Transfer"/>
    <x v="5"/>
  </r>
  <r>
    <n v="885"/>
    <n v="67"/>
    <x v="0"/>
    <s v="Skirt"/>
    <x v="0"/>
    <x v="26"/>
    <x v="11"/>
    <x v="0"/>
    <x v="22"/>
    <x v="0"/>
    <n v="4.0999999999999996"/>
    <s v="Yes"/>
    <x v="4"/>
    <x v="0"/>
    <x v="0"/>
    <s v="Yes"/>
    <n v="34"/>
    <s v="Bank Transfer"/>
    <x v="1"/>
  </r>
  <r>
    <n v="886"/>
    <n v="41"/>
    <x v="0"/>
    <s v="Dress"/>
    <x v="0"/>
    <x v="54"/>
    <x v="31"/>
    <x v="0"/>
    <x v="7"/>
    <x v="3"/>
    <n v="4.4000000000000004"/>
    <s v="Yes"/>
    <x v="0"/>
    <x v="1"/>
    <x v="0"/>
    <s v="Yes"/>
    <n v="49"/>
    <s v="Debit Card"/>
    <x v="6"/>
  </r>
  <r>
    <n v="887"/>
    <n v="19"/>
    <x v="0"/>
    <s v="Shorts"/>
    <x v="0"/>
    <x v="36"/>
    <x v="40"/>
    <x v="1"/>
    <x v="18"/>
    <x v="2"/>
    <n v="3.6"/>
    <s v="Yes"/>
    <x v="3"/>
    <x v="0"/>
    <x v="0"/>
    <s v="Yes"/>
    <n v="48"/>
    <s v="Bank Transfer"/>
    <x v="5"/>
  </r>
  <r>
    <n v="888"/>
    <n v="70"/>
    <x v="0"/>
    <s v="Handbag"/>
    <x v="3"/>
    <x v="53"/>
    <x v="46"/>
    <x v="0"/>
    <x v="2"/>
    <x v="0"/>
    <n v="3.3"/>
    <s v="Yes"/>
    <x v="0"/>
    <x v="4"/>
    <x v="0"/>
    <s v="Yes"/>
    <n v="33"/>
    <s v="PayPal"/>
    <x v="0"/>
  </r>
  <r>
    <n v="889"/>
    <n v="49"/>
    <x v="0"/>
    <s v="Scarf"/>
    <x v="3"/>
    <x v="64"/>
    <x v="13"/>
    <x v="1"/>
    <x v="9"/>
    <x v="1"/>
    <n v="3.6"/>
    <s v="Yes"/>
    <x v="4"/>
    <x v="0"/>
    <x v="0"/>
    <s v="Yes"/>
    <n v="44"/>
    <s v="Cash"/>
    <x v="2"/>
  </r>
  <r>
    <n v="890"/>
    <n v="59"/>
    <x v="0"/>
    <s v="Belt"/>
    <x v="3"/>
    <x v="63"/>
    <x v="28"/>
    <x v="1"/>
    <x v="8"/>
    <x v="3"/>
    <n v="2.8"/>
    <s v="Yes"/>
    <x v="4"/>
    <x v="1"/>
    <x v="0"/>
    <s v="Yes"/>
    <n v="50"/>
    <s v="Venmo"/>
    <x v="1"/>
  </r>
  <r>
    <n v="891"/>
    <n v="52"/>
    <x v="0"/>
    <s v="Gloves"/>
    <x v="3"/>
    <x v="12"/>
    <x v="14"/>
    <x v="1"/>
    <x v="7"/>
    <x v="1"/>
    <n v="4.3"/>
    <s v="Yes"/>
    <x v="0"/>
    <x v="4"/>
    <x v="0"/>
    <s v="Yes"/>
    <n v="47"/>
    <s v="Credit Card"/>
    <x v="5"/>
  </r>
  <r>
    <n v="892"/>
    <n v="20"/>
    <x v="0"/>
    <s v="Skirt"/>
    <x v="0"/>
    <x v="46"/>
    <x v="38"/>
    <x v="1"/>
    <x v="12"/>
    <x v="2"/>
    <n v="3.9"/>
    <s v="Yes"/>
    <x v="4"/>
    <x v="5"/>
    <x v="0"/>
    <s v="Yes"/>
    <n v="24"/>
    <s v="PayPal"/>
    <x v="6"/>
  </r>
  <r>
    <n v="893"/>
    <n v="31"/>
    <x v="0"/>
    <s v="Shorts"/>
    <x v="0"/>
    <x v="1"/>
    <x v="35"/>
    <x v="0"/>
    <x v="0"/>
    <x v="2"/>
    <n v="2.7"/>
    <s v="Yes"/>
    <x v="4"/>
    <x v="1"/>
    <x v="0"/>
    <s v="Yes"/>
    <n v="43"/>
    <s v="Debit Card"/>
    <x v="5"/>
  </r>
  <r>
    <n v="894"/>
    <n v="33"/>
    <x v="0"/>
    <s v="Backpack"/>
    <x v="3"/>
    <x v="12"/>
    <x v="43"/>
    <x v="2"/>
    <x v="16"/>
    <x v="1"/>
    <n v="4.7"/>
    <s v="Yes"/>
    <x v="5"/>
    <x v="0"/>
    <x v="0"/>
    <s v="Yes"/>
    <n v="14"/>
    <s v="Venmo"/>
    <x v="5"/>
  </r>
  <r>
    <n v="895"/>
    <n v="44"/>
    <x v="0"/>
    <s v="Hoodie"/>
    <x v="0"/>
    <x v="30"/>
    <x v="5"/>
    <x v="0"/>
    <x v="7"/>
    <x v="1"/>
    <n v="3.8"/>
    <s v="Yes"/>
    <x v="4"/>
    <x v="1"/>
    <x v="0"/>
    <s v="Yes"/>
    <n v="3"/>
    <s v="Debit Card"/>
    <x v="3"/>
  </r>
  <r>
    <n v="896"/>
    <n v="40"/>
    <x v="0"/>
    <s v="Hat"/>
    <x v="3"/>
    <x v="28"/>
    <x v="16"/>
    <x v="3"/>
    <x v="8"/>
    <x v="1"/>
    <n v="4.7"/>
    <s v="Yes"/>
    <x v="5"/>
    <x v="2"/>
    <x v="0"/>
    <s v="Yes"/>
    <n v="33"/>
    <s v="Debit Card"/>
    <x v="3"/>
  </r>
  <r>
    <n v="897"/>
    <n v="69"/>
    <x v="0"/>
    <s v="Jewelry"/>
    <x v="3"/>
    <x v="45"/>
    <x v="10"/>
    <x v="2"/>
    <x v="12"/>
    <x v="1"/>
    <n v="4.7"/>
    <s v="Yes"/>
    <x v="0"/>
    <x v="0"/>
    <x v="0"/>
    <s v="Yes"/>
    <n v="38"/>
    <s v="Cash"/>
    <x v="0"/>
  </r>
  <r>
    <n v="898"/>
    <n v="29"/>
    <x v="0"/>
    <s v="Shirt"/>
    <x v="0"/>
    <x v="26"/>
    <x v="26"/>
    <x v="2"/>
    <x v="0"/>
    <x v="1"/>
    <n v="3.4"/>
    <s v="Yes"/>
    <x v="3"/>
    <x v="0"/>
    <x v="0"/>
    <s v="Yes"/>
    <n v="46"/>
    <s v="Venmo"/>
    <x v="1"/>
  </r>
  <r>
    <n v="899"/>
    <n v="54"/>
    <x v="0"/>
    <s v="Belt"/>
    <x v="3"/>
    <x v="44"/>
    <x v="22"/>
    <x v="0"/>
    <x v="16"/>
    <x v="1"/>
    <n v="3.5"/>
    <s v="Yes"/>
    <x v="0"/>
    <x v="4"/>
    <x v="0"/>
    <s v="Yes"/>
    <n v="19"/>
    <s v="Bank Transfer"/>
    <x v="6"/>
  </r>
  <r>
    <n v="900"/>
    <n v="65"/>
    <x v="0"/>
    <s v="Sweater"/>
    <x v="0"/>
    <x v="47"/>
    <x v="3"/>
    <x v="2"/>
    <x v="15"/>
    <x v="2"/>
    <n v="4"/>
    <s v="Yes"/>
    <x v="5"/>
    <x v="3"/>
    <x v="0"/>
    <s v="Yes"/>
    <n v="20"/>
    <s v="PayPal"/>
    <x v="2"/>
  </r>
  <r>
    <n v="901"/>
    <n v="54"/>
    <x v="0"/>
    <s v="Hat"/>
    <x v="3"/>
    <x v="57"/>
    <x v="8"/>
    <x v="0"/>
    <x v="0"/>
    <x v="3"/>
    <n v="3.3"/>
    <s v="Yes"/>
    <x v="2"/>
    <x v="1"/>
    <x v="0"/>
    <s v="Yes"/>
    <n v="42"/>
    <s v="Bank Transfer"/>
    <x v="3"/>
  </r>
  <r>
    <n v="902"/>
    <n v="60"/>
    <x v="0"/>
    <s v="Scarf"/>
    <x v="3"/>
    <x v="10"/>
    <x v="9"/>
    <x v="0"/>
    <x v="10"/>
    <x v="2"/>
    <n v="4.7"/>
    <s v="Yes"/>
    <x v="5"/>
    <x v="4"/>
    <x v="0"/>
    <s v="Yes"/>
    <n v="34"/>
    <s v="Cash"/>
    <x v="5"/>
  </r>
  <r>
    <n v="903"/>
    <n v="43"/>
    <x v="0"/>
    <s v="Hat"/>
    <x v="3"/>
    <x v="77"/>
    <x v="0"/>
    <x v="2"/>
    <x v="19"/>
    <x v="2"/>
    <n v="2.8"/>
    <s v="Yes"/>
    <x v="5"/>
    <x v="2"/>
    <x v="0"/>
    <s v="Yes"/>
    <n v="5"/>
    <s v="Cash"/>
    <x v="5"/>
  </r>
  <r>
    <n v="904"/>
    <n v="44"/>
    <x v="0"/>
    <s v="Jacket"/>
    <x v="2"/>
    <x v="29"/>
    <x v="47"/>
    <x v="2"/>
    <x v="24"/>
    <x v="0"/>
    <n v="3.3"/>
    <s v="Yes"/>
    <x v="1"/>
    <x v="0"/>
    <x v="0"/>
    <s v="Yes"/>
    <n v="3"/>
    <s v="PayPal"/>
    <x v="3"/>
  </r>
  <r>
    <n v="905"/>
    <n v="69"/>
    <x v="0"/>
    <s v="T-shirt"/>
    <x v="0"/>
    <x v="54"/>
    <x v="29"/>
    <x v="0"/>
    <x v="23"/>
    <x v="1"/>
    <n v="2.9"/>
    <s v="Yes"/>
    <x v="0"/>
    <x v="1"/>
    <x v="0"/>
    <s v="Yes"/>
    <n v="46"/>
    <s v="PayPal"/>
    <x v="6"/>
  </r>
  <r>
    <n v="906"/>
    <n v="46"/>
    <x v="0"/>
    <s v="Dress"/>
    <x v="0"/>
    <x v="10"/>
    <x v="16"/>
    <x v="1"/>
    <x v="17"/>
    <x v="1"/>
    <n v="2.8"/>
    <s v="Yes"/>
    <x v="0"/>
    <x v="3"/>
    <x v="0"/>
    <s v="Yes"/>
    <n v="16"/>
    <s v="Venmo"/>
    <x v="2"/>
  </r>
  <r>
    <n v="907"/>
    <n v="41"/>
    <x v="0"/>
    <s v="Pants"/>
    <x v="0"/>
    <x v="22"/>
    <x v="36"/>
    <x v="2"/>
    <x v="16"/>
    <x v="1"/>
    <n v="4.2"/>
    <s v="Yes"/>
    <x v="5"/>
    <x v="3"/>
    <x v="0"/>
    <s v="Yes"/>
    <n v="21"/>
    <s v="Debit Card"/>
    <x v="4"/>
  </r>
  <r>
    <n v="908"/>
    <n v="32"/>
    <x v="0"/>
    <s v="Sweater"/>
    <x v="0"/>
    <x v="35"/>
    <x v="9"/>
    <x v="0"/>
    <x v="17"/>
    <x v="0"/>
    <n v="4.4000000000000004"/>
    <s v="Yes"/>
    <x v="3"/>
    <x v="0"/>
    <x v="0"/>
    <s v="Yes"/>
    <n v="34"/>
    <s v="Credit Card"/>
    <x v="4"/>
  </r>
  <r>
    <n v="909"/>
    <n v="26"/>
    <x v="0"/>
    <s v="Sunglasses"/>
    <x v="3"/>
    <x v="54"/>
    <x v="32"/>
    <x v="2"/>
    <x v="2"/>
    <x v="0"/>
    <n v="3.6"/>
    <s v="Yes"/>
    <x v="2"/>
    <x v="1"/>
    <x v="0"/>
    <s v="Yes"/>
    <n v="9"/>
    <s v="PayPal"/>
    <x v="6"/>
  </r>
  <r>
    <n v="910"/>
    <n v="61"/>
    <x v="0"/>
    <s v="Belt"/>
    <x v="3"/>
    <x v="22"/>
    <x v="7"/>
    <x v="0"/>
    <x v="5"/>
    <x v="3"/>
    <n v="2.7"/>
    <s v="Yes"/>
    <x v="5"/>
    <x v="0"/>
    <x v="0"/>
    <s v="Yes"/>
    <n v="36"/>
    <s v="PayPal"/>
    <x v="1"/>
  </r>
  <r>
    <n v="911"/>
    <n v="49"/>
    <x v="0"/>
    <s v="Hoodie"/>
    <x v="0"/>
    <x v="21"/>
    <x v="36"/>
    <x v="1"/>
    <x v="6"/>
    <x v="1"/>
    <n v="3.4"/>
    <s v="Yes"/>
    <x v="1"/>
    <x v="0"/>
    <x v="0"/>
    <s v="Yes"/>
    <n v="22"/>
    <s v="Credit Card"/>
    <x v="5"/>
  </r>
  <r>
    <n v="912"/>
    <n v="53"/>
    <x v="0"/>
    <s v="Pants"/>
    <x v="0"/>
    <x v="67"/>
    <x v="34"/>
    <x v="2"/>
    <x v="13"/>
    <x v="0"/>
    <n v="2.8"/>
    <s v="Yes"/>
    <x v="2"/>
    <x v="4"/>
    <x v="0"/>
    <s v="Yes"/>
    <n v="2"/>
    <s v="Bank Transfer"/>
    <x v="3"/>
  </r>
  <r>
    <n v="913"/>
    <n v="24"/>
    <x v="0"/>
    <s v="Hoodie"/>
    <x v="0"/>
    <x v="22"/>
    <x v="10"/>
    <x v="2"/>
    <x v="14"/>
    <x v="0"/>
    <n v="3.4"/>
    <s v="Yes"/>
    <x v="1"/>
    <x v="2"/>
    <x v="0"/>
    <s v="Yes"/>
    <n v="32"/>
    <s v="Bank Transfer"/>
    <x v="5"/>
  </r>
  <r>
    <n v="914"/>
    <n v="37"/>
    <x v="0"/>
    <s v="Sneakers"/>
    <x v="1"/>
    <x v="53"/>
    <x v="40"/>
    <x v="2"/>
    <x v="22"/>
    <x v="3"/>
    <n v="2.6"/>
    <s v="Yes"/>
    <x v="1"/>
    <x v="2"/>
    <x v="0"/>
    <s v="Yes"/>
    <n v="29"/>
    <s v="Cash"/>
    <x v="6"/>
  </r>
  <r>
    <n v="915"/>
    <n v="43"/>
    <x v="0"/>
    <s v="Dress"/>
    <x v="0"/>
    <x v="25"/>
    <x v="47"/>
    <x v="0"/>
    <x v="7"/>
    <x v="2"/>
    <n v="4.0999999999999996"/>
    <s v="Yes"/>
    <x v="3"/>
    <x v="3"/>
    <x v="0"/>
    <s v="Yes"/>
    <n v="27"/>
    <s v="Venmo"/>
    <x v="6"/>
  </r>
  <r>
    <n v="916"/>
    <n v="31"/>
    <x v="0"/>
    <s v="Dress"/>
    <x v="0"/>
    <x v="20"/>
    <x v="3"/>
    <x v="0"/>
    <x v="7"/>
    <x v="0"/>
    <n v="2.9"/>
    <s v="Yes"/>
    <x v="5"/>
    <x v="5"/>
    <x v="0"/>
    <s v="Yes"/>
    <n v="33"/>
    <s v="Credit Card"/>
    <x v="0"/>
  </r>
  <r>
    <n v="917"/>
    <n v="49"/>
    <x v="0"/>
    <s v="Jeans"/>
    <x v="0"/>
    <x v="7"/>
    <x v="26"/>
    <x v="1"/>
    <x v="24"/>
    <x v="1"/>
    <n v="2.7"/>
    <s v="Yes"/>
    <x v="2"/>
    <x v="3"/>
    <x v="0"/>
    <s v="Yes"/>
    <n v="16"/>
    <s v="Venmo"/>
    <x v="5"/>
  </r>
  <r>
    <n v="918"/>
    <n v="69"/>
    <x v="0"/>
    <s v="Sweater"/>
    <x v="0"/>
    <x v="1"/>
    <x v="9"/>
    <x v="2"/>
    <x v="1"/>
    <x v="1"/>
    <n v="3.7"/>
    <s v="Yes"/>
    <x v="5"/>
    <x v="3"/>
    <x v="0"/>
    <s v="Yes"/>
    <n v="11"/>
    <s v="Bank Transfer"/>
    <x v="3"/>
  </r>
  <r>
    <n v="919"/>
    <n v="65"/>
    <x v="0"/>
    <s v="Shorts"/>
    <x v="0"/>
    <x v="69"/>
    <x v="17"/>
    <x v="2"/>
    <x v="20"/>
    <x v="1"/>
    <n v="4.3"/>
    <s v="Yes"/>
    <x v="2"/>
    <x v="4"/>
    <x v="0"/>
    <s v="Yes"/>
    <n v="11"/>
    <s v="Cash"/>
    <x v="0"/>
  </r>
  <r>
    <n v="920"/>
    <n v="41"/>
    <x v="0"/>
    <s v="Shirt"/>
    <x v="0"/>
    <x v="71"/>
    <x v="2"/>
    <x v="0"/>
    <x v="14"/>
    <x v="0"/>
    <n v="2.6"/>
    <s v="Yes"/>
    <x v="3"/>
    <x v="4"/>
    <x v="0"/>
    <s v="Yes"/>
    <n v="17"/>
    <s v="Debit Card"/>
    <x v="4"/>
  </r>
  <r>
    <n v="921"/>
    <n v="37"/>
    <x v="0"/>
    <s v="Belt"/>
    <x v="3"/>
    <x v="13"/>
    <x v="10"/>
    <x v="3"/>
    <x v="9"/>
    <x v="2"/>
    <n v="4.3"/>
    <s v="Yes"/>
    <x v="0"/>
    <x v="1"/>
    <x v="0"/>
    <s v="Yes"/>
    <n v="37"/>
    <s v="Cash"/>
    <x v="1"/>
  </r>
  <r>
    <n v="922"/>
    <n v="70"/>
    <x v="0"/>
    <s v="Coat"/>
    <x v="2"/>
    <x v="41"/>
    <x v="45"/>
    <x v="0"/>
    <x v="5"/>
    <x v="2"/>
    <n v="4.0999999999999996"/>
    <s v="Yes"/>
    <x v="4"/>
    <x v="0"/>
    <x v="0"/>
    <s v="Yes"/>
    <n v="18"/>
    <s v="PayPal"/>
    <x v="1"/>
  </r>
  <r>
    <n v="923"/>
    <n v="63"/>
    <x v="0"/>
    <s v="Sneakers"/>
    <x v="1"/>
    <x v="30"/>
    <x v="42"/>
    <x v="2"/>
    <x v="17"/>
    <x v="3"/>
    <n v="4.2"/>
    <s v="Yes"/>
    <x v="4"/>
    <x v="3"/>
    <x v="0"/>
    <s v="Yes"/>
    <n v="13"/>
    <s v="Credit Card"/>
    <x v="5"/>
  </r>
  <r>
    <n v="924"/>
    <n v="55"/>
    <x v="0"/>
    <s v="Shirt"/>
    <x v="0"/>
    <x v="41"/>
    <x v="10"/>
    <x v="2"/>
    <x v="5"/>
    <x v="1"/>
    <n v="4.2"/>
    <s v="Yes"/>
    <x v="3"/>
    <x v="4"/>
    <x v="0"/>
    <s v="Yes"/>
    <n v="7"/>
    <s v="PayPal"/>
    <x v="1"/>
  </r>
  <r>
    <n v="925"/>
    <n v="52"/>
    <x v="0"/>
    <s v="Socks"/>
    <x v="0"/>
    <x v="72"/>
    <x v="23"/>
    <x v="3"/>
    <x v="19"/>
    <x v="0"/>
    <n v="3.1"/>
    <s v="Yes"/>
    <x v="0"/>
    <x v="3"/>
    <x v="0"/>
    <s v="Yes"/>
    <n v="37"/>
    <s v="Cash"/>
    <x v="3"/>
  </r>
  <r>
    <n v="926"/>
    <n v="22"/>
    <x v="0"/>
    <s v="Jeans"/>
    <x v="0"/>
    <x v="19"/>
    <x v="28"/>
    <x v="0"/>
    <x v="11"/>
    <x v="0"/>
    <n v="4.9000000000000004"/>
    <s v="Yes"/>
    <x v="0"/>
    <x v="0"/>
    <x v="0"/>
    <s v="Yes"/>
    <n v="8"/>
    <s v="Cash"/>
    <x v="5"/>
  </r>
  <r>
    <n v="927"/>
    <n v="54"/>
    <x v="0"/>
    <s v="Jeans"/>
    <x v="0"/>
    <x v="80"/>
    <x v="2"/>
    <x v="3"/>
    <x v="14"/>
    <x v="1"/>
    <n v="4.4000000000000004"/>
    <s v="Yes"/>
    <x v="3"/>
    <x v="0"/>
    <x v="0"/>
    <s v="Yes"/>
    <n v="11"/>
    <s v="Cash"/>
    <x v="4"/>
  </r>
  <r>
    <n v="928"/>
    <n v="28"/>
    <x v="0"/>
    <s v="Sneakers"/>
    <x v="1"/>
    <x v="72"/>
    <x v="35"/>
    <x v="0"/>
    <x v="13"/>
    <x v="2"/>
    <n v="4.4000000000000004"/>
    <s v="Yes"/>
    <x v="1"/>
    <x v="3"/>
    <x v="0"/>
    <s v="Yes"/>
    <n v="8"/>
    <s v="Venmo"/>
    <x v="4"/>
  </r>
  <r>
    <n v="929"/>
    <n v="67"/>
    <x v="0"/>
    <s v="Dress"/>
    <x v="0"/>
    <x v="18"/>
    <x v="10"/>
    <x v="3"/>
    <x v="22"/>
    <x v="0"/>
    <n v="3.4"/>
    <s v="Yes"/>
    <x v="1"/>
    <x v="5"/>
    <x v="0"/>
    <s v="Yes"/>
    <n v="31"/>
    <s v="Cash"/>
    <x v="6"/>
  </r>
  <r>
    <n v="930"/>
    <n v="59"/>
    <x v="0"/>
    <s v="Boots"/>
    <x v="1"/>
    <x v="23"/>
    <x v="43"/>
    <x v="2"/>
    <x v="3"/>
    <x v="3"/>
    <n v="4.5"/>
    <s v="Yes"/>
    <x v="4"/>
    <x v="4"/>
    <x v="0"/>
    <s v="Yes"/>
    <n v="26"/>
    <s v="Debit Card"/>
    <x v="0"/>
  </r>
  <r>
    <n v="931"/>
    <n v="26"/>
    <x v="0"/>
    <s v="T-shirt"/>
    <x v="0"/>
    <x v="72"/>
    <x v="11"/>
    <x v="0"/>
    <x v="14"/>
    <x v="3"/>
    <n v="4.5"/>
    <s v="Yes"/>
    <x v="0"/>
    <x v="5"/>
    <x v="0"/>
    <s v="Yes"/>
    <n v="20"/>
    <s v="Credit Card"/>
    <x v="4"/>
  </r>
  <r>
    <n v="932"/>
    <n v="24"/>
    <x v="0"/>
    <s v="Coat"/>
    <x v="2"/>
    <x v="14"/>
    <x v="43"/>
    <x v="2"/>
    <x v="5"/>
    <x v="0"/>
    <n v="4.0999999999999996"/>
    <s v="Yes"/>
    <x v="2"/>
    <x v="3"/>
    <x v="0"/>
    <s v="Yes"/>
    <n v="24"/>
    <s v="Bank Transfer"/>
    <x v="0"/>
  </r>
  <r>
    <n v="933"/>
    <n v="62"/>
    <x v="0"/>
    <s v="Skirt"/>
    <x v="0"/>
    <x v="41"/>
    <x v="27"/>
    <x v="0"/>
    <x v="24"/>
    <x v="0"/>
    <n v="3.2"/>
    <s v="Yes"/>
    <x v="4"/>
    <x v="3"/>
    <x v="0"/>
    <s v="Yes"/>
    <n v="45"/>
    <s v="Debit Card"/>
    <x v="4"/>
  </r>
  <r>
    <n v="934"/>
    <n v="70"/>
    <x v="0"/>
    <s v="Sneakers"/>
    <x v="1"/>
    <x v="63"/>
    <x v="24"/>
    <x v="2"/>
    <x v="23"/>
    <x v="1"/>
    <n v="2.7"/>
    <s v="Yes"/>
    <x v="5"/>
    <x v="5"/>
    <x v="0"/>
    <s v="Yes"/>
    <n v="33"/>
    <s v="Debit Card"/>
    <x v="5"/>
  </r>
  <r>
    <n v="935"/>
    <n v="45"/>
    <x v="0"/>
    <s v="Jeans"/>
    <x v="0"/>
    <x v="53"/>
    <x v="4"/>
    <x v="1"/>
    <x v="22"/>
    <x v="1"/>
    <n v="3.7"/>
    <s v="Yes"/>
    <x v="1"/>
    <x v="0"/>
    <x v="0"/>
    <s v="Yes"/>
    <n v="21"/>
    <s v="Bank Transfer"/>
    <x v="5"/>
  </r>
  <r>
    <n v="936"/>
    <n v="58"/>
    <x v="0"/>
    <s v="Hoodie"/>
    <x v="0"/>
    <x v="12"/>
    <x v="31"/>
    <x v="0"/>
    <x v="3"/>
    <x v="3"/>
    <n v="2.6"/>
    <s v="Yes"/>
    <x v="0"/>
    <x v="5"/>
    <x v="0"/>
    <s v="Yes"/>
    <n v="2"/>
    <s v="Bank Transfer"/>
    <x v="0"/>
  </r>
  <r>
    <n v="937"/>
    <n v="31"/>
    <x v="0"/>
    <s v="Shoes"/>
    <x v="1"/>
    <x v="63"/>
    <x v="1"/>
    <x v="2"/>
    <x v="6"/>
    <x v="2"/>
    <n v="2.7"/>
    <s v="Yes"/>
    <x v="5"/>
    <x v="1"/>
    <x v="0"/>
    <s v="Yes"/>
    <n v="28"/>
    <s v="Cash"/>
    <x v="1"/>
  </r>
  <r>
    <n v="938"/>
    <n v="32"/>
    <x v="0"/>
    <s v="Shorts"/>
    <x v="0"/>
    <x v="41"/>
    <x v="44"/>
    <x v="2"/>
    <x v="23"/>
    <x v="2"/>
    <n v="2.7"/>
    <s v="Yes"/>
    <x v="5"/>
    <x v="0"/>
    <x v="0"/>
    <s v="Yes"/>
    <n v="18"/>
    <s v="Venmo"/>
    <x v="3"/>
  </r>
  <r>
    <n v="939"/>
    <n v="36"/>
    <x v="0"/>
    <s v="Blouse"/>
    <x v="0"/>
    <x v="8"/>
    <x v="48"/>
    <x v="1"/>
    <x v="11"/>
    <x v="3"/>
    <n v="4.8"/>
    <s v="Yes"/>
    <x v="1"/>
    <x v="1"/>
    <x v="0"/>
    <s v="Yes"/>
    <n v="21"/>
    <s v="Debit Card"/>
    <x v="0"/>
  </r>
  <r>
    <n v="940"/>
    <n v="25"/>
    <x v="0"/>
    <s v="T-shirt"/>
    <x v="0"/>
    <x v="58"/>
    <x v="14"/>
    <x v="0"/>
    <x v="21"/>
    <x v="0"/>
    <n v="4.8"/>
    <s v="Yes"/>
    <x v="4"/>
    <x v="2"/>
    <x v="0"/>
    <s v="Yes"/>
    <n v="24"/>
    <s v="Credit Card"/>
    <x v="5"/>
  </r>
  <r>
    <n v="941"/>
    <n v="48"/>
    <x v="0"/>
    <s v="Belt"/>
    <x v="3"/>
    <x v="77"/>
    <x v="24"/>
    <x v="1"/>
    <x v="1"/>
    <x v="1"/>
    <n v="2.6"/>
    <s v="Yes"/>
    <x v="3"/>
    <x v="5"/>
    <x v="0"/>
    <s v="Yes"/>
    <n v="15"/>
    <s v="PayPal"/>
    <x v="6"/>
  </r>
  <r>
    <n v="942"/>
    <n v="39"/>
    <x v="0"/>
    <s v="Handbag"/>
    <x v="3"/>
    <x v="59"/>
    <x v="26"/>
    <x v="0"/>
    <x v="13"/>
    <x v="0"/>
    <n v="4.5"/>
    <s v="Yes"/>
    <x v="1"/>
    <x v="4"/>
    <x v="0"/>
    <s v="Yes"/>
    <n v="38"/>
    <s v="PayPal"/>
    <x v="6"/>
  </r>
  <r>
    <n v="943"/>
    <n v="26"/>
    <x v="0"/>
    <s v="Dress"/>
    <x v="0"/>
    <x v="26"/>
    <x v="28"/>
    <x v="2"/>
    <x v="17"/>
    <x v="0"/>
    <n v="3.2"/>
    <s v="Yes"/>
    <x v="2"/>
    <x v="0"/>
    <x v="0"/>
    <s v="Yes"/>
    <n v="38"/>
    <s v="PayPal"/>
    <x v="4"/>
  </r>
  <r>
    <n v="944"/>
    <n v="32"/>
    <x v="0"/>
    <s v="Hat"/>
    <x v="3"/>
    <x v="80"/>
    <x v="19"/>
    <x v="0"/>
    <x v="17"/>
    <x v="0"/>
    <n v="3.8"/>
    <s v="Yes"/>
    <x v="3"/>
    <x v="2"/>
    <x v="0"/>
    <s v="Yes"/>
    <n v="13"/>
    <s v="Venmo"/>
    <x v="0"/>
  </r>
  <r>
    <n v="945"/>
    <n v="54"/>
    <x v="0"/>
    <s v="Belt"/>
    <x v="3"/>
    <x v="8"/>
    <x v="27"/>
    <x v="1"/>
    <x v="0"/>
    <x v="1"/>
    <n v="4.8"/>
    <s v="Yes"/>
    <x v="5"/>
    <x v="0"/>
    <x v="0"/>
    <s v="Yes"/>
    <n v="39"/>
    <s v="Cash"/>
    <x v="4"/>
  </r>
  <r>
    <n v="946"/>
    <n v="38"/>
    <x v="0"/>
    <s v="Boots"/>
    <x v="1"/>
    <x v="15"/>
    <x v="46"/>
    <x v="2"/>
    <x v="10"/>
    <x v="2"/>
    <n v="4.0999999999999996"/>
    <s v="Yes"/>
    <x v="5"/>
    <x v="5"/>
    <x v="0"/>
    <s v="Yes"/>
    <n v="8"/>
    <s v="Venmo"/>
    <x v="6"/>
  </r>
  <r>
    <n v="947"/>
    <n v="46"/>
    <x v="0"/>
    <s v="Coat"/>
    <x v="2"/>
    <x v="41"/>
    <x v="38"/>
    <x v="3"/>
    <x v="24"/>
    <x v="1"/>
    <n v="2.8"/>
    <s v="Yes"/>
    <x v="3"/>
    <x v="2"/>
    <x v="0"/>
    <s v="Yes"/>
    <n v="4"/>
    <s v="PayPal"/>
    <x v="3"/>
  </r>
  <r>
    <n v="948"/>
    <n v="57"/>
    <x v="0"/>
    <s v="Blouse"/>
    <x v="0"/>
    <x v="50"/>
    <x v="27"/>
    <x v="2"/>
    <x v="4"/>
    <x v="0"/>
    <n v="3.9"/>
    <s v="Yes"/>
    <x v="2"/>
    <x v="5"/>
    <x v="0"/>
    <s v="Yes"/>
    <n v="6"/>
    <s v="Cash"/>
    <x v="6"/>
  </r>
  <r>
    <n v="949"/>
    <n v="49"/>
    <x v="0"/>
    <s v="Hat"/>
    <x v="3"/>
    <x v="3"/>
    <x v="15"/>
    <x v="0"/>
    <x v="8"/>
    <x v="2"/>
    <n v="4.9000000000000004"/>
    <s v="Yes"/>
    <x v="4"/>
    <x v="0"/>
    <x v="0"/>
    <s v="Yes"/>
    <n v="11"/>
    <s v="Venmo"/>
    <x v="6"/>
  </r>
  <r>
    <n v="950"/>
    <n v="33"/>
    <x v="0"/>
    <s v="Jeans"/>
    <x v="0"/>
    <x v="14"/>
    <x v="6"/>
    <x v="2"/>
    <x v="8"/>
    <x v="2"/>
    <n v="3.4"/>
    <s v="Yes"/>
    <x v="2"/>
    <x v="3"/>
    <x v="0"/>
    <s v="Yes"/>
    <n v="49"/>
    <s v="Venmo"/>
    <x v="5"/>
  </r>
  <r>
    <n v="951"/>
    <n v="54"/>
    <x v="0"/>
    <s v="Backpack"/>
    <x v="3"/>
    <x v="18"/>
    <x v="35"/>
    <x v="3"/>
    <x v="2"/>
    <x v="0"/>
    <n v="4.0999999999999996"/>
    <s v="Yes"/>
    <x v="2"/>
    <x v="1"/>
    <x v="0"/>
    <s v="Yes"/>
    <n v="30"/>
    <s v="PayPal"/>
    <x v="3"/>
  </r>
  <r>
    <n v="952"/>
    <n v="47"/>
    <x v="0"/>
    <s v="Dress"/>
    <x v="0"/>
    <x v="12"/>
    <x v="29"/>
    <x v="2"/>
    <x v="17"/>
    <x v="2"/>
    <n v="2.9"/>
    <s v="Yes"/>
    <x v="4"/>
    <x v="0"/>
    <x v="0"/>
    <s v="Yes"/>
    <n v="34"/>
    <s v="Bank Transfer"/>
    <x v="5"/>
  </r>
  <r>
    <n v="953"/>
    <n v="36"/>
    <x v="0"/>
    <s v="Hat"/>
    <x v="3"/>
    <x v="79"/>
    <x v="37"/>
    <x v="1"/>
    <x v="16"/>
    <x v="3"/>
    <n v="3.1"/>
    <s v="Yes"/>
    <x v="1"/>
    <x v="4"/>
    <x v="0"/>
    <s v="Yes"/>
    <n v="28"/>
    <s v="PayPal"/>
    <x v="5"/>
  </r>
  <r>
    <n v="954"/>
    <n v="68"/>
    <x v="0"/>
    <s v="Sunglasses"/>
    <x v="3"/>
    <x v="74"/>
    <x v="40"/>
    <x v="1"/>
    <x v="17"/>
    <x v="1"/>
    <n v="3.6"/>
    <s v="Yes"/>
    <x v="0"/>
    <x v="4"/>
    <x v="0"/>
    <s v="Yes"/>
    <n v="36"/>
    <s v="Venmo"/>
    <x v="3"/>
  </r>
  <r>
    <n v="955"/>
    <n v="60"/>
    <x v="0"/>
    <s v="Hat"/>
    <x v="3"/>
    <x v="67"/>
    <x v="7"/>
    <x v="1"/>
    <x v="2"/>
    <x v="3"/>
    <n v="3.5"/>
    <s v="Yes"/>
    <x v="4"/>
    <x v="3"/>
    <x v="0"/>
    <s v="Yes"/>
    <n v="18"/>
    <s v="Credit Card"/>
    <x v="6"/>
  </r>
  <r>
    <n v="956"/>
    <n v="55"/>
    <x v="0"/>
    <s v="Dress"/>
    <x v="0"/>
    <x v="60"/>
    <x v="16"/>
    <x v="0"/>
    <x v="12"/>
    <x v="2"/>
    <n v="3.4"/>
    <s v="Yes"/>
    <x v="4"/>
    <x v="1"/>
    <x v="0"/>
    <s v="Yes"/>
    <n v="4"/>
    <s v="PayPal"/>
    <x v="5"/>
  </r>
  <r>
    <n v="957"/>
    <n v="29"/>
    <x v="0"/>
    <s v="Shirt"/>
    <x v="0"/>
    <x v="54"/>
    <x v="16"/>
    <x v="3"/>
    <x v="17"/>
    <x v="1"/>
    <n v="2.9"/>
    <s v="Yes"/>
    <x v="4"/>
    <x v="4"/>
    <x v="0"/>
    <s v="Yes"/>
    <n v="42"/>
    <s v="Debit Card"/>
    <x v="3"/>
  </r>
  <r>
    <n v="958"/>
    <n v="38"/>
    <x v="0"/>
    <s v="Scarf"/>
    <x v="3"/>
    <x v="66"/>
    <x v="27"/>
    <x v="3"/>
    <x v="10"/>
    <x v="1"/>
    <n v="4.7"/>
    <s v="Yes"/>
    <x v="1"/>
    <x v="5"/>
    <x v="0"/>
    <s v="Yes"/>
    <n v="11"/>
    <s v="Cash"/>
    <x v="3"/>
  </r>
  <r>
    <n v="959"/>
    <n v="70"/>
    <x v="0"/>
    <s v="Sneakers"/>
    <x v="1"/>
    <x v="0"/>
    <x v="47"/>
    <x v="3"/>
    <x v="19"/>
    <x v="0"/>
    <n v="4.4000000000000004"/>
    <s v="Yes"/>
    <x v="2"/>
    <x v="1"/>
    <x v="0"/>
    <s v="Yes"/>
    <n v="31"/>
    <s v="Credit Card"/>
    <x v="4"/>
  </r>
  <r>
    <n v="960"/>
    <n v="36"/>
    <x v="0"/>
    <s v="Skirt"/>
    <x v="0"/>
    <x v="54"/>
    <x v="22"/>
    <x v="2"/>
    <x v="17"/>
    <x v="1"/>
    <n v="2.6"/>
    <s v="Yes"/>
    <x v="2"/>
    <x v="3"/>
    <x v="0"/>
    <s v="Yes"/>
    <n v="12"/>
    <s v="Cash"/>
    <x v="0"/>
  </r>
  <r>
    <n v="961"/>
    <n v="18"/>
    <x v="0"/>
    <s v="Jewelry"/>
    <x v="3"/>
    <x v="16"/>
    <x v="7"/>
    <x v="3"/>
    <x v="21"/>
    <x v="1"/>
    <n v="4.4000000000000004"/>
    <s v="Yes"/>
    <x v="5"/>
    <x v="3"/>
    <x v="0"/>
    <s v="Yes"/>
    <n v="20"/>
    <s v="Venmo"/>
    <x v="3"/>
  </r>
  <r>
    <n v="962"/>
    <n v="62"/>
    <x v="0"/>
    <s v="Boots"/>
    <x v="1"/>
    <x v="11"/>
    <x v="38"/>
    <x v="0"/>
    <x v="8"/>
    <x v="3"/>
    <n v="3.7"/>
    <s v="Yes"/>
    <x v="4"/>
    <x v="2"/>
    <x v="0"/>
    <s v="Yes"/>
    <n v="37"/>
    <s v="Debit Card"/>
    <x v="3"/>
  </r>
  <r>
    <n v="963"/>
    <n v="29"/>
    <x v="0"/>
    <s v="Sunglasses"/>
    <x v="3"/>
    <x v="1"/>
    <x v="49"/>
    <x v="0"/>
    <x v="14"/>
    <x v="1"/>
    <n v="4.4000000000000004"/>
    <s v="Yes"/>
    <x v="2"/>
    <x v="3"/>
    <x v="0"/>
    <s v="Yes"/>
    <n v="26"/>
    <s v="Debit Card"/>
    <x v="0"/>
  </r>
  <r>
    <n v="964"/>
    <n v="21"/>
    <x v="0"/>
    <s v="Boots"/>
    <x v="1"/>
    <x v="80"/>
    <x v="36"/>
    <x v="0"/>
    <x v="14"/>
    <x v="1"/>
    <n v="2.5"/>
    <s v="Yes"/>
    <x v="2"/>
    <x v="4"/>
    <x v="0"/>
    <s v="Yes"/>
    <n v="14"/>
    <s v="Credit Card"/>
    <x v="1"/>
  </r>
  <r>
    <n v="965"/>
    <n v="42"/>
    <x v="0"/>
    <s v="Sandals"/>
    <x v="1"/>
    <x v="12"/>
    <x v="28"/>
    <x v="2"/>
    <x v="19"/>
    <x v="1"/>
    <n v="2.6"/>
    <s v="Yes"/>
    <x v="1"/>
    <x v="2"/>
    <x v="0"/>
    <s v="Yes"/>
    <n v="12"/>
    <s v="Venmo"/>
    <x v="4"/>
  </r>
  <r>
    <n v="966"/>
    <n v="43"/>
    <x v="0"/>
    <s v="Boots"/>
    <x v="1"/>
    <x v="37"/>
    <x v="12"/>
    <x v="0"/>
    <x v="13"/>
    <x v="1"/>
    <n v="5"/>
    <s v="Yes"/>
    <x v="5"/>
    <x v="5"/>
    <x v="0"/>
    <s v="Yes"/>
    <n v="10"/>
    <s v="Credit Card"/>
    <x v="2"/>
  </r>
  <r>
    <n v="967"/>
    <n v="58"/>
    <x v="0"/>
    <s v="Dress"/>
    <x v="0"/>
    <x v="37"/>
    <x v="0"/>
    <x v="2"/>
    <x v="18"/>
    <x v="1"/>
    <n v="4.9000000000000004"/>
    <s v="Yes"/>
    <x v="2"/>
    <x v="0"/>
    <x v="0"/>
    <s v="Yes"/>
    <n v="19"/>
    <s v="Cash"/>
    <x v="2"/>
  </r>
  <r>
    <n v="968"/>
    <n v="27"/>
    <x v="0"/>
    <s v="Hoodie"/>
    <x v="0"/>
    <x v="46"/>
    <x v="42"/>
    <x v="1"/>
    <x v="5"/>
    <x v="2"/>
    <n v="3.7"/>
    <s v="Yes"/>
    <x v="5"/>
    <x v="5"/>
    <x v="0"/>
    <s v="Yes"/>
    <n v="4"/>
    <s v="Cash"/>
    <x v="1"/>
  </r>
  <r>
    <n v="969"/>
    <n v="57"/>
    <x v="0"/>
    <s v="Shorts"/>
    <x v="0"/>
    <x v="25"/>
    <x v="17"/>
    <x v="0"/>
    <x v="0"/>
    <x v="2"/>
    <n v="3.1"/>
    <s v="Yes"/>
    <x v="5"/>
    <x v="2"/>
    <x v="0"/>
    <s v="Yes"/>
    <n v="48"/>
    <s v="Bank Transfer"/>
    <x v="3"/>
  </r>
  <r>
    <n v="970"/>
    <n v="40"/>
    <x v="0"/>
    <s v="Coat"/>
    <x v="2"/>
    <x v="9"/>
    <x v="18"/>
    <x v="1"/>
    <x v="6"/>
    <x v="3"/>
    <n v="3.2"/>
    <s v="Yes"/>
    <x v="5"/>
    <x v="0"/>
    <x v="0"/>
    <s v="Yes"/>
    <n v="37"/>
    <s v="PayPal"/>
    <x v="5"/>
  </r>
  <r>
    <n v="971"/>
    <n v="45"/>
    <x v="0"/>
    <s v="Jeans"/>
    <x v="0"/>
    <x v="76"/>
    <x v="18"/>
    <x v="1"/>
    <x v="1"/>
    <x v="0"/>
    <n v="4.4000000000000004"/>
    <s v="Yes"/>
    <x v="3"/>
    <x v="1"/>
    <x v="0"/>
    <s v="Yes"/>
    <n v="4"/>
    <s v="Cash"/>
    <x v="5"/>
  </r>
  <r>
    <n v="972"/>
    <n v="47"/>
    <x v="0"/>
    <s v="Sunglasses"/>
    <x v="3"/>
    <x v="25"/>
    <x v="27"/>
    <x v="2"/>
    <x v="17"/>
    <x v="2"/>
    <n v="4.3"/>
    <s v="Yes"/>
    <x v="1"/>
    <x v="2"/>
    <x v="0"/>
    <s v="Yes"/>
    <n v="15"/>
    <s v="Credit Card"/>
    <x v="1"/>
  </r>
  <r>
    <n v="973"/>
    <n v="61"/>
    <x v="0"/>
    <s v="Sneakers"/>
    <x v="1"/>
    <x v="70"/>
    <x v="24"/>
    <x v="0"/>
    <x v="9"/>
    <x v="0"/>
    <n v="3"/>
    <s v="Yes"/>
    <x v="4"/>
    <x v="3"/>
    <x v="0"/>
    <s v="Yes"/>
    <n v="33"/>
    <s v="Credit Card"/>
    <x v="1"/>
  </r>
  <r>
    <n v="974"/>
    <n v="60"/>
    <x v="0"/>
    <s v="Jacket"/>
    <x v="2"/>
    <x v="60"/>
    <x v="24"/>
    <x v="2"/>
    <x v="11"/>
    <x v="3"/>
    <n v="3.5"/>
    <s v="Yes"/>
    <x v="4"/>
    <x v="4"/>
    <x v="0"/>
    <s v="Yes"/>
    <n v="30"/>
    <s v="Bank Transfer"/>
    <x v="3"/>
  </r>
  <r>
    <n v="975"/>
    <n v="69"/>
    <x v="0"/>
    <s v="Skirt"/>
    <x v="0"/>
    <x v="3"/>
    <x v="17"/>
    <x v="2"/>
    <x v="19"/>
    <x v="1"/>
    <n v="3.6"/>
    <s v="Yes"/>
    <x v="0"/>
    <x v="4"/>
    <x v="0"/>
    <s v="Yes"/>
    <n v="23"/>
    <s v="Bank Transfer"/>
    <x v="5"/>
  </r>
  <r>
    <n v="976"/>
    <n v="58"/>
    <x v="0"/>
    <s v="Sweater"/>
    <x v="0"/>
    <x v="49"/>
    <x v="47"/>
    <x v="2"/>
    <x v="8"/>
    <x v="2"/>
    <n v="3.8"/>
    <s v="Yes"/>
    <x v="1"/>
    <x v="4"/>
    <x v="0"/>
    <s v="Yes"/>
    <n v="2"/>
    <s v="Bank Transfer"/>
    <x v="1"/>
  </r>
  <r>
    <n v="977"/>
    <n v="34"/>
    <x v="0"/>
    <s v="T-shirt"/>
    <x v="0"/>
    <x v="3"/>
    <x v="20"/>
    <x v="2"/>
    <x v="0"/>
    <x v="3"/>
    <n v="3.6"/>
    <s v="Yes"/>
    <x v="3"/>
    <x v="0"/>
    <x v="0"/>
    <s v="Yes"/>
    <n v="50"/>
    <s v="Credit Card"/>
    <x v="6"/>
  </r>
  <r>
    <n v="978"/>
    <n v="20"/>
    <x v="0"/>
    <s v="Belt"/>
    <x v="3"/>
    <x v="5"/>
    <x v="47"/>
    <x v="2"/>
    <x v="13"/>
    <x v="1"/>
    <n v="4.5999999999999996"/>
    <s v="Yes"/>
    <x v="0"/>
    <x v="0"/>
    <x v="0"/>
    <s v="Yes"/>
    <n v="34"/>
    <s v="Cash"/>
    <x v="4"/>
  </r>
  <r>
    <n v="979"/>
    <n v="56"/>
    <x v="0"/>
    <s v="Gloves"/>
    <x v="3"/>
    <x v="49"/>
    <x v="24"/>
    <x v="2"/>
    <x v="2"/>
    <x v="2"/>
    <n v="2.5"/>
    <s v="Yes"/>
    <x v="2"/>
    <x v="3"/>
    <x v="0"/>
    <s v="Yes"/>
    <n v="33"/>
    <s v="Credit Card"/>
    <x v="1"/>
  </r>
  <r>
    <n v="980"/>
    <n v="64"/>
    <x v="0"/>
    <s v="Hat"/>
    <x v="3"/>
    <x v="27"/>
    <x v="13"/>
    <x v="1"/>
    <x v="18"/>
    <x v="3"/>
    <n v="3.5"/>
    <s v="Yes"/>
    <x v="4"/>
    <x v="5"/>
    <x v="0"/>
    <s v="Yes"/>
    <n v="34"/>
    <s v="Debit Card"/>
    <x v="5"/>
  </r>
  <r>
    <n v="981"/>
    <n v="56"/>
    <x v="0"/>
    <s v="Boots"/>
    <x v="1"/>
    <x v="57"/>
    <x v="33"/>
    <x v="1"/>
    <x v="23"/>
    <x v="1"/>
    <n v="4"/>
    <s v="Yes"/>
    <x v="1"/>
    <x v="1"/>
    <x v="0"/>
    <s v="Yes"/>
    <n v="39"/>
    <s v="PayPal"/>
    <x v="6"/>
  </r>
  <r>
    <n v="982"/>
    <n v="27"/>
    <x v="0"/>
    <s v="Belt"/>
    <x v="3"/>
    <x v="69"/>
    <x v="33"/>
    <x v="2"/>
    <x v="5"/>
    <x v="1"/>
    <n v="3.5"/>
    <s v="Yes"/>
    <x v="5"/>
    <x v="2"/>
    <x v="0"/>
    <s v="Yes"/>
    <n v="47"/>
    <s v="Credit Card"/>
    <x v="3"/>
  </r>
  <r>
    <n v="983"/>
    <n v="35"/>
    <x v="0"/>
    <s v="Coat"/>
    <x v="2"/>
    <x v="17"/>
    <x v="21"/>
    <x v="1"/>
    <x v="16"/>
    <x v="2"/>
    <n v="3.2"/>
    <s v="Yes"/>
    <x v="4"/>
    <x v="3"/>
    <x v="0"/>
    <s v="Yes"/>
    <n v="37"/>
    <s v="PayPal"/>
    <x v="5"/>
  </r>
  <r>
    <n v="984"/>
    <n v="24"/>
    <x v="0"/>
    <s v="Hat"/>
    <x v="3"/>
    <x v="29"/>
    <x v="35"/>
    <x v="0"/>
    <x v="21"/>
    <x v="0"/>
    <n v="3.5"/>
    <s v="Yes"/>
    <x v="0"/>
    <x v="1"/>
    <x v="0"/>
    <s v="Yes"/>
    <n v="40"/>
    <s v="Venmo"/>
    <x v="4"/>
  </r>
  <r>
    <n v="985"/>
    <n v="26"/>
    <x v="0"/>
    <s v="Shoes"/>
    <x v="1"/>
    <x v="72"/>
    <x v="40"/>
    <x v="2"/>
    <x v="14"/>
    <x v="2"/>
    <n v="3.4"/>
    <s v="Yes"/>
    <x v="2"/>
    <x v="1"/>
    <x v="0"/>
    <s v="Yes"/>
    <n v="8"/>
    <s v="Credit Card"/>
    <x v="4"/>
  </r>
  <r>
    <n v="986"/>
    <n v="32"/>
    <x v="0"/>
    <s v="Handbag"/>
    <x v="3"/>
    <x v="68"/>
    <x v="8"/>
    <x v="2"/>
    <x v="0"/>
    <x v="3"/>
    <n v="5"/>
    <s v="Yes"/>
    <x v="0"/>
    <x v="0"/>
    <x v="0"/>
    <s v="Yes"/>
    <n v="12"/>
    <s v="Bank Transfer"/>
    <x v="2"/>
  </r>
  <r>
    <n v="987"/>
    <n v="54"/>
    <x v="0"/>
    <s v="Scarf"/>
    <x v="3"/>
    <x v="48"/>
    <x v="39"/>
    <x v="1"/>
    <x v="15"/>
    <x v="1"/>
    <n v="4.5"/>
    <s v="Yes"/>
    <x v="0"/>
    <x v="5"/>
    <x v="0"/>
    <s v="Yes"/>
    <n v="36"/>
    <s v="Bank Transfer"/>
    <x v="5"/>
  </r>
  <r>
    <n v="988"/>
    <n v="62"/>
    <x v="0"/>
    <s v="Handbag"/>
    <x v="3"/>
    <x v="53"/>
    <x v="8"/>
    <x v="2"/>
    <x v="4"/>
    <x v="2"/>
    <n v="2.8"/>
    <s v="Yes"/>
    <x v="3"/>
    <x v="0"/>
    <x v="0"/>
    <s v="Yes"/>
    <n v="48"/>
    <s v="PayPal"/>
    <x v="1"/>
  </r>
  <r>
    <n v="989"/>
    <n v="50"/>
    <x v="0"/>
    <s v="Pants"/>
    <x v="0"/>
    <x v="63"/>
    <x v="31"/>
    <x v="2"/>
    <x v="20"/>
    <x v="0"/>
    <n v="4.9000000000000004"/>
    <s v="Yes"/>
    <x v="4"/>
    <x v="4"/>
    <x v="0"/>
    <s v="Yes"/>
    <n v="47"/>
    <s v="PayPal"/>
    <x v="0"/>
  </r>
  <r>
    <n v="990"/>
    <n v="70"/>
    <x v="0"/>
    <s v="Shoes"/>
    <x v="1"/>
    <x v="9"/>
    <x v="21"/>
    <x v="2"/>
    <x v="19"/>
    <x v="1"/>
    <n v="3.1"/>
    <s v="Yes"/>
    <x v="1"/>
    <x v="5"/>
    <x v="0"/>
    <s v="Yes"/>
    <n v="2"/>
    <s v="Bank Transfer"/>
    <x v="5"/>
  </r>
  <r>
    <n v="991"/>
    <n v="48"/>
    <x v="0"/>
    <s v="Sunglasses"/>
    <x v="3"/>
    <x v="80"/>
    <x v="47"/>
    <x v="1"/>
    <x v="22"/>
    <x v="1"/>
    <n v="4.8"/>
    <s v="Yes"/>
    <x v="3"/>
    <x v="5"/>
    <x v="0"/>
    <s v="Yes"/>
    <n v="24"/>
    <s v="Cash"/>
    <x v="1"/>
  </r>
  <r>
    <n v="992"/>
    <n v="20"/>
    <x v="0"/>
    <s v="Shorts"/>
    <x v="0"/>
    <x v="8"/>
    <x v="48"/>
    <x v="3"/>
    <x v="3"/>
    <x v="1"/>
    <n v="2.7"/>
    <s v="Yes"/>
    <x v="5"/>
    <x v="3"/>
    <x v="0"/>
    <s v="Yes"/>
    <n v="40"/>
    <s v="Bank Transfer"/>
    <x v="4"/>
  </r>
  <r>
    <n v="993"/>
    <n v="46"/>
    <x v="0"/>
    <s v="Jacket"/>
    <x v="2"/>
    <x v="54"/>
    <x v="7"/>
    <x v="2"/>
    <x v="0"/>
    <x v="0"/>
    <n v="4.5999999999999996"/>
    <s v="Yes"/>
    <x v="0"/>
    <x v="0"/>
    <x v="0"/>
    <s v="Yes"/>
    <n v="50"/>
    <s v="Debit Card"/>
    <x v="1"/>
  </r>
  <r>
    <n v="994"/>
    <n v="51"/>
    <x v="0"/>
    <s v="Sandals"/>
    <x v="1"/>
    <x v="3"/>
    <x v="44"/>
    <x v="2"/>
    <x v="15"/>
    <x v="0"/>
    <n v="4.4000000000000004"/>
    <s v="Yes"/>
    <x v="2"/>
    <x v="5"/>
    <x v="0"/>
    <s v="Yes"/>
    <n v="25"/>
    <s v="Cash"/>
    <x v="1"/>
  </r>
  <r>
    <n v="995"/>
    <n v="53"/>
    <x v="0"/>
    <s v="Shoes"/>
    <x v="1"/>
    <x v="10"/>
    <x v="14"/>
    <x v="0"/>
    <x v="10"/>
    <x v="3"/>
    <n v="3.2"/>
    <s v="Yes"/>
    <x v="3"/>
    <x v="0"/>
    <x v="0"/>
    <s v="Yes"/>
    <n v="20"/>
    <s v="Debit Card"/>
    <x v="5"/>
  </r>
  <r>
    <n v="996"/>
    <n v="44"/>
    <x v="0"/>
    <s v="Jewelry"/>
    <x v="3"/>
    <x v="68"/>
    <x v="37"/>
    <x v="2"/>
    <x v="23"/>
    <x v="1"/>
    <n v="3"/>
    <s v="Yes"/>
    <x v="4"/>
    <x v="4"/>
    <x v="0"/>
    <s v="Yes"/>
    <n v="10"/>
    <s v="Venmo"/>
    <x v="1"/>
  </r>
  <r>
    <n v="997"/>
    <n v="29"/>
    <x v="0"/>
    <s v="Sandals"/>
    <x v="1"/>
    <x v="26"/>
    <x v="12"/>
    <x v="0"/>
    <x v="1"/>
    <x v="2"/>
    <n v="4.9000000000000004"/>
    <s v="Yes"/>
    <x v="1"/>
    <x v="3"/>
    <x v="0"/>
    <s v="Yes"/>
    <n v="32"/>
    <s v="Bank Transfer"/>
    <x v="3"/>
  </r>
  <r>
    <n v="998"/>
    <n v="64"/>
    <x v="0"/>
    <s v="Pants"/>
    <x v="0"/>
    <x v="38"/>
    <x v="0"/>
    <x v="2"/>
    <x v="17"/>
    <x v="1"/>
    <n v="3.6"/>
    <s v="Yes"/>
    <x v="5"/>
    <x v="0"/>
    <x v="0"/>
    <s v="Yes"/>
    <n v="31"/>
    <s v="Cash"/>
    <x v="0"/>
  </r>
  <r>
    <n v="999"/>
    <n v="51"/>
    <x v="0"/>
    <s v="Shoes"/>
    <x v="1"/>
    <x v="3"/>
    <x v="39"/>
    <x v="2"/>
    <x v="3"/>
    <x v="1"/>
    <n v="3.8"/>
    <s v="Yes"/>
    <x v="4"/>
    <x v="2"/>
    <x v="0"/>
    <s v="Yes"/>
    <n v="48"/>
    <s v="Bank Transfer"/>
    <x v="4"/>
  </r>
  <r>
    <n v="1000"/>
    <n v="50"/>
    <x v="0"/>
    <s v="Socks"/>
    <x v="0"/>
    <x v="39"/>
    <x v="35"/>
    <x v="0"/>
    <x v="18"/>
    <x v="1"/>
    <n v="2.9"/>
    <s v="Yes"/>
    <x v="4"/>
    <x v="3"/>
    <x v="0"/>
    <s v="Yes"/>
    <n v="23"/>
    <s v="Debit Card"/>
    <x v="5"/>
  </r>
  <r>
    <n v="1001"/>
    <n v="43"/>
    <x v="0"/>
    <s v="Socks"/>
    <x v="0"/>
    <x v="43"/>
    <x v="42"/>
    <x v="2"/>
    <x v="16"/>
    <x v="0"/>
    <n v="3.9"/>
    <s v="Yes"/>
    <x v="0"/>
    <x v="0"/>
    <x v="0"/>
    <s v="Yes"/>
    <n v="1"/>
    <s v="Bank Transfer"/>
    <x v="4"/>
  </r>
  <r>
    <n v="1002"/>
    <n v="61"/>
    <x v="0"/>
    <s v="Dress"/>
    <x v="0"/>
    <x v="30"/>
    <x v="47"/>
    <x v="2"/>
    <x v="20"/>
    <x v="3"/>
    <n v="3.6"/>
    <s v="Yes"/>
    <x v="0"/>
    <x v="3"/>
    <x v="0"/>
    <s v="Yes"/>
    <n v="4"/>
    <s v="Debit Card"/>
    <x v="0"/>
  </r>
  <r>
    <n v="1003"/>
    <n v="55"/>
    <x v="0"/>
    <s v="Shoes"/>
    <x v="1"/>
    <x v="40"/>
    <x v="25"/>
    <x v="2"/>
    <x v="3"/>
    <x v="1"/>
    <n v="3.5"/>
    <s v="Yes"/>
    <x v="0"/>
    <x v="5"/>
    <x v="0"/>
    <s v="Yes"/>
    <n v="3"/>
    <s v="Bank Transfer"/>
    <x v="4"/>
  </r>
  <r>
    <n v="1004"/>
    <n v="56"/>
    <x v="0"/>
    <s v="Hat"/>
    <x v="3"/>
    <x v="10"/>
    <x v="31"/>
    <x v="2"/>
    <x v="14"/>
    <x v="3"/>
    <n v="4"/>
    <s v="Yes"/>
    <x v="2"/>
    <x v="5"/>
    <x v="0"/>
    <s v="Yes"/>
    <n v="3"/>
    <s v="Cash"/>
    <x v="4"/>
  </r>
  <r>
    <n v="1005"/>
    <n v="33"/>
    <x v="0"/>
    <s v="Backpack"/>
    <x v="3"/>
    <x v="24"/>
    <x v="30"/>
    <x v="2"/>
    <x v="13"/>
    <x v="2"/>
    <n v="4.8"/>
    <s v="Yes"/>
    <x v="2"/>
    <x v="4"/>
    <x v="0"/>
    <s v="Yes"/>
    <n v="44"/>
    <s v="Cash"/>
    <x v="2"/>
  </r>
  <r>
    <n v="1006"/>
    <n v="43"/>
    <x v="0"/>
    <s v="Backpack"/>
    <x v="3"/>
    <x v="23"/>
    <x v="14"/>
    <x v="2"/>
    <x v="9"/>
    <x v="0"/>
    <n v="3.9"/>
    <s v="Yes"/>
    <x v="0"/>
    <x v="5"/>
    <x v="0"/>
    <s v="Yes"/>
    <n v="5"/>
    <s v="Debit Card"/>
    <x v="4"/>
  </r>
  <r>
    <n v="1007"/>
    <n v="21"/>
    <x v="0"/>
    <s v="Pants"/>
    <x v="0"/>
    <x v="42"/>
    <x v="49"/>
    <x v="1"/>
    <x v="12"/>
    <x v="2"/>
    <n v="4.5"/>
    <s v="Yes"/>
    <x v="0"/>
    <x v="2"/>
    <x v="0"/>
    <s v="Yes"/>
    <n v="50"/>
    <s v="Venmo"/>
    <x v="3"/>
  </r>
  <r>
    <n v="1008"/>
    <n v="58"/>
    <x v="0"/>
    <s v="Gloves"/>
    <x v="3"/>
    <x v="17"/>
    <x v="42"/>
    <x v="3"/>
    <x v="2"/>
    <x v="1"/>
    <n v="4.8"/>
    <s v="Yes"/>
    <x v="4"/>
    <x v="3"/>
    <x v="0"/>
    <s v="Yes"/>
    <n v="2"/>
    <s v="Credit Card"/>
    <x v="2"/>
  </r>
  <r>
    <n v="1009"/>
    <n v="41"/>
    <x v="0"/>
    <s v="Scarf"/>
    <x v="3"/>
    <x v="6"/>
    <x v="35"/>
    <x v="2"/>
    <x v="6"/>
    <x v="1"/>
    <n v="2.6"/>
    <s v="Yes"/>
    <x v="2"/>
    <x v="5"/>
    <x v="0"/>
    <s v="Yes"/>
    <n v="29"/>
    <s v="PayPal"/>
    <x v="2"/>
  </r>
  <r>
    <n v="1010"/>
    <n v="39"/>
    <x v="0"/>
    <s v="Hoodie"/>
    <x v="0"/>
    <x v="38"/>
    <x v="7"/>
    <x v="2"/>
    <x v="5"/>
    <x v="2"/>
    <n v="3.1"/>
    <s v="Yes"/>
    <x v="1"/>
    <x v="0"/>
    <x v="0"/>
    <s v="Yes"/>
    <n v="11"/>
    <s v="Venmo"/>
    <x v="2"/>
  </r>
  <r>
    <n v="1011"/>
    <n v="54"/>
    <x v="0"/>
    <s v="Jeans"/>
    <x v="0"/>
    <x v="41"/>
    <x v="45"/>
    <x v="3"/>
    <x v="0"/>
    <x v="1"/>
    <n v="4.7"/>
    <s v="Yes"/>
    <x v="3"/>
    <x v="4"/>
    <x v="0"/>
    <s v="Yes"/>
    <n v="37"/>
    <s v="Credit Card"/>
    <x v="0"/>
  </r>
  <r>
    <n v="1012"/>
    <n v="43"/>
    <x v="0"/>
    <s v="Backpack"/>
    <x v="3"/>
    <x v="21"/>
    <x v="6"/>
    <x v="0"/>
    <x v="21"/>
    <x v="1"/>
    <n v="2.9"/>
    <s v="Yes"/>
    <x v="3"/>
    <x v="2"/>
    <x v="0"/>
    <s v="Yes"/>
    <n v="32"/>
    <s v="Debit Card"/>
    <x v="0"/>
  </r>
  <r>
    <n v="1013"/>
    <n v="28"/>
    <x v="0"/>
    <s v="Sandals"/>
    <x v="1"/>
    <x v="18"/>
    <x v="35"/>
    <x v="0"/>
    <x v="11"/>
    <x v="2"/>
    <n v="3.8"/>
    <s v="Yes"/>
    <x v="2"/>
    <x v="0"/>
    <x v="0"/>
    <s v="Yes"/>
    <n v="27"/>
    <s v="Credit Card"/>
    <x v="2"/>
  </r>
  <r>
    <n v="1014"/>
    <n v="59"/>
    <x v="0"/>
    <s v="Belt"/>
    <x v="3"/>
    <x v="28"/>
    <x v="36"/>
    <x v="3"/>
    <x v="14"/>
    <x v="2"/>
    <n v="3.8"/>
    <s v="Yes"/>
    <x v="1"/>
    <x v="4"/>
    <x v="0"/>
    <s v="Yes"/>
    <n v="31"/>
    <s v="Venmo"/>
    <x v="4"/>
  </r>
  <r>
    <n v="1015"/>
    <n v="28"/>
    <x v="0"/>
    <s v="Shoes"/>
    <x v="1"/>
    <x v="8"/>
    <x v="31"/>
    <x v="2"/>
    <x v="10"/>
    <x v="2"/>
    <n v="3"/>
    <s v="Yes"/>
    <x v="1"/>
    <x v="3"/>
    <x v="0"/>
    <s v="Yes"/>
    <n v="36"/>
    <s v="Debit Card"/>
    <x v="0"/>
  </r>
  <r>
    <n v="1016"/>
    <n v="68"/>
    <x v="0"/>
    <s v="Gloves"/>
    <x v="3"/>
    <x v="41"/>
    <x v="17"/>
    <x v="2"/>
    <x v="17"/>
    <x v="2"/>
    <n v="4.0999999999999996"/>
    <s v="Yes"/>
    <x v="5"/>
    <x v="3"/>
    <x v="0"/>
    <s v="Yes"/>
    <n v="34"/>
    <s v="Cash"/>
    <x v="1"/>
  </r>
  <r>
    <n v="1017"/>
    <n v="20"/>
    <x v="0"/>
    <s v="Belt"/>
    <x v="3"/>
    <x v="38"/>
    <x v="37"/>
    <x v="3"/>
    <x v="24"/>
    <x v="2"/>
    <n v="3.4"/>
    <s v="Yes"/>
    <x v="2"/>
    <x v="0"/>
    <x v="0"/>
    <s v="Yes"/>
    <n v="15"/>
    <s v="Bank Transfer"/>
    <x v="6"/>
  </r>
  <r>
    <n v="1018"/>
    <n v="21"/>
    <x v="0"/>
    <s v="Jacket"/>
    <x v="2"/>
    <x v="0"/>
    <x v="19"/>
    <x v="0"/>
    <x v="20"/>
    <x v="3"/>
    <n v="2.5"/>
    <s v="Yes"/>
    <x v="2"/>
    <x v="0"/>
    <x v="0"/>
    <s v="Yes"/>
    <n v="14"/>
    <s v="Credit Card"/>
    <x v="2"/>
  </r>
  <r>
    <n v="1019"/>
    <n v="50"/>
    <x v="0"/>
    <s v="Dress"/>
    <x v="0"/>
    <x v="44"/>
    <x v="42"/>
    <x v="3"/>
    <x v="4"/>
    <x v="1"/>
    <n v="4.9000000000000004"/>
    <s v="Yes"/>
    <x v="0"/>
    <x v="2"/>
    <x v="0"/>
    <s v="Yes"/>
    <n v="46"/>
    <s v="Cash"/>
    <x v="1"/>
  </r>
  <r>
    <n v="1020"/>
    <n v="32"/>
    <x v="0"/>
    <s v="Shirt"/>
    <x v="0"/>
    <x v="31"/>
    <x v="0"/>
    <x v="1"/>
    <x v="19"/>
    <x v="0"/>
    <n v="2.8"/>
    <s v="Yes"/>
    <x v="5"/>
    <x v="3"/>
    <x v="0"/>
    <s v="Yes"/>
    <n v="33"/>
    <s v="Venmo"/>
    <x v="4"/>
  </r>
  <r>
    <n v="1021"/>
    <n v="24"/>
    <x v="0"/>
    <s v="Scarf"/>
    <x v="3"/>
    <x v="51"/>
    <x v="12"/>
    <x v="2"/>
    <x v="13"/>
    <x v="3"/>
    <n v="4.5"/>
    <s v="Yes"/>
    <x v="1"/>
    <x v="0"/>
    <x v="0"/>
    <s v="Yes"/>
    <n v="41"/>
    <s v="Debit Card"/>
    <x v="2"/>
  </r>
  <r>
    <n v="1022"/>
    <n v="55"/>
    <x v="0"/>
    <s v="Coat"/>
    <x v="2"/>
    <x v="12"/>
    <x v="2"/>
    <x v="1"/>
    <x v="12"/>
    <x v="0"/>
    <n v="4.9000000000000004"/>
    <s v="Yes"/>
    <x v="0"/>
    <x v="4"/>
    <x v="0"/>
    <s v="Yes"/>
    <n v="39"/>
    <s v="PayPal"/>
    <x v="1"/>
  </r>
  <r>
    <n v="1023"/>
    <n v="61"/>
    <x v="0"/>
    <s v="Handbag"/>
    <x v="3"/>
    <x v="52"/>
    <x v="43"/>
    <x v="2"/>
    <x v="12"/>
    <x v="0"/>
    <n v="4.9000000000000004"/>
    <s v="Yes"/>
    <x v="2"/>
    <x v="5"/>
    <x v="0"/>
    <s v="Yes"/>
    <n v="7"/>
    <s v="Cash"/>
    <x v="2"/>
  </r>
  <r>
    <n v="1024"/>
    <n v="61"/>
    <x v="0"/>
    <s v="Sunglasses"/>
    <x v="3"/>
    <x v="79"/>
    <x v="1"/>
    <x v="1"/>
    <x v="2"/>
    <x v="0"/>
    <n v="3.5"/>
    <s v="Yes"/>
    <x v="1"/>
    <x v="1"/>
    <x v="0"/>
    <s v="Yes"/>
    <n v="29"/>
    <s v="Bank Transfer"/>
    <x v="6"/>
  </r>
  <r>
    <n v="1025"/>
    <n v="28"/>
    <x v="0"/>
    <s v="T-shirt"/>
    <x v="0"/>
    <x v="76"/>
    <x v="38"/>
    <x v="2"/>
    <x v="7"/>
    <x v="2"/>
    <n v="3.5"/>
    <s v="Yes"/>
    <x v="5"/>
    <x v="1"/>
    <x v="0"/>
    <s v="Yes"/>
    <n v="18"/>
    <s v="Venmo"/>
    <x v="3"/>
  </r>
  <r>
    <n v="1026"/>
    <n v="60"/>
    <x v="0"/>
    <s v="Shirt"/>
    <x v="0"/>
    <x v="63"/>
    <x v="43"/>
    <x v="2"/>
    <x v="8"/>
    <x v="0"/>
    <n v="4.9000000000000004"/>
    <s v="Yes"/>
    <x v="1"/>
    <x v="1"/>
    <x v="0"/>
    <s v="Yes"/>
    <n v="15"/>
    <s v="Credit Card"/>
    <x v="2"/>
  </r>
  <r>
    <n v="1027"/>
    <n v="49"/>
    <x v="0"/>
    <s v="Handbag"/>
    <x v="3"/>
    <x v="51"/>
    <x v="41"/>
    <x v="0"/>
    <x v="2"/>
    <x v="0"/>
    <n v="3"/>
    <s v="Yes"/>
    <x v="4"/>
    <x v="0"/>
    <x v="0"/>
    <s v="Yes"/>
    <n v="39"/>
    <s v="PayPal"/>
    <x v="4"/>
  </r>
  <r>
    <n v="1028"/>
    <n v="33"/>
    <x v="0"/>
    <s v="Jewelry"/>
    <x v="3"/>
    <x v="3"/>
    <x v="31"/>
    <x v="0"/>
    <x v="11"/>
    <x v="2"/>
    <n v="2.8"/>
    <s v="Yes"/>
    <x v="2"/>
    <x v="2"/>
    <x v="0"/>
    <s v="Yes"/>
    <n v="11"/>
    <s v="Cash"/>
    <x v="5"/>
  </r>
  <r>
    <n v="1029"/>
    <n v="45"/>
    <x v="0"/>
    <s v="Hoodie"/>
    <x v="0"/>
    <x v="14"/>
    <x v="43"/>
    <x v="1"/>
    <x v="12"/>
    <x v="2"/>
    <n v="3.7"/>
    <s v="Yes"/>
    <x v="4"/>
    <x v="3"/>
    <x v="0"/>
    <s v="Yes"/>
    <n v="4"/>
    <s v="Cash"/>
    <x v="0"/>
  </r>
  <r>
    <n v="1030"/>
    <n v="29"/>
    <x v="0"/>
    <s v="Gloves"/>
    <x v="3"/>
    <x v="20"/>
    <x v="31"/>
    <x v="2"/>
    <x v="7"/>
    <x v="1"/>
    <n v="3.6"/>
    <s v="Yes"/>
    <x v="0"/>
    <x v="4"/>
    <x v="0"/>
    <s v="Yes"/>
    <n v="33"/>
    <s v="Venmo"/>
    <x v="4"/>
  </r>
  <r>
    <n v="1031"/>
    <n v="58"/>
    <x v="0"/>
    <s v="Coat"/>
    <x v="2"/>
    <x v="58"/>
    <x v="0"/>
    <x v="0"/>
    <x v="24"/>
    <x v="0"/>
    <n v="3.3"/>
    <s v="Yes"/>
    <x v="0"/>
    <x v="2"/>
    <x v="0"/>
    <s v="Yes"/>
    <n v="37"/>
    <s v="Debit Card"/>
    <x v="3"/>
  </r>
  <r>
    <n v="1032"/>
    <n v="22"/>
    <x v="0"/>
    <s v="Sandals"/>
    <x v="1"/>
    <x v="74"/>
    <x v="30"/>
    <x v="2"/>
    <x v="11"/>
    <x v="1"/>
    <n v="3.4"/>
    <s v="Yes"/>
    <x v="2"/>
    <x v="1"/>
    <x v="0"/>
    <s v="Yes"/>
    <n v="32"/>
    <s v="Cash"/>
    <x v="3"/>
  </r>
  <r>
    <n v="1033"/>
    <n v="55"/>
    <x v="0"/>
    <s v="Boots"/>
    <x v="1"/>
    <x v="14"/>
    <x v="1"/>
    <x v="2"/>
    <x v="12"/>
    <x v="3"/>
    <n v="4"/>
    <s v="Yes"/>
    <x v="1"/>
    <x v="1"/>
    <x v="0"/>
    <s v="Yes"/>
    <n v="44"/>
    <s v="Credit Card"/>
    <x v="3"/>
  </r>
  <r>
    <n v="1034"/>
    <n v="19"/>
    <x v="0"/>
    <s v="Pants"/>
    <x v="0"/>
    <x v="78"/>
    <x v="6"/>
    <x v="1"/>
    <x v="5"/>
    <x v="1"/>
    <n v="4.5999999999999996"/>
    <s v="Yes"/>
    <x v="0"/>
    <x v="1"/>
    <x v="0"/>
    <s v="Yes"/>
    <n v="41"/>
    <s v="Bank Transfer"/>
    <x v="3"/>
  </r>
  <r>
    <n v="1035"/>
    <n v="68"/>
    <x v="0"/>
    <s v="Socks"/>
    <x v="0"/>
    <x v="45"/>
    <x v="33"/>
    <x v="2"/>
    <x v="8"/>
    <x v="3"/>
    <n v="4.2"/>
    <s v="Yes"/>
    <x v="4"/>
    <x v="2"/>
    <x v="0"/>
    <s v="Yes"/>
    <n v="44"/>
    <s v="Bank Transfer"/>
    <x v="1"/>
  </r>
  <r>
    <n v="1036"/>
    <n v="61"/>
    <x v="0"/>
    <s v="Blouse"/>
    <x v="0"/>
    <x v="58"/>
    <x v="42"/>
    <x v="2"/>
    <x v="18"/>
    <x v="3"/>
    <n v="2.8"/>
    <s v="Yes"/>
    <x v="4"/>
    <x v="0"/>
    <x v="0"/>
    <s v="Yes"/>
    <n v="32"/>
    <s v="Venmo"/>
    <x v="2"/>
  </r>
  <r>
    <n v="1037"/>
    <n v="68"/>
    <x v="0"/>
    <s v="Handbag"/>
    <x v="3"/>
    <x v="53"/>
    <x v="11"/>
    <x v="2"/>
    <x v="22"/>
    <x v="3"/>
    <n v="3.7"/>
    <s v="Yes"/>
    <x v="0"/>
    <x v="4"/>
    <x v="0"/>
    <s v="Yes"/>
    <n v="13"/>
    <s v="Bank Transfer"/>
    <x v="5"/>
  </r>
  <r>
    <n v="1038"/>
    <n v="52"/>
    <x v="0"/>
    <s v="Jewelry"/>
    <x v="3"/>
    <x v="21"/>
    <x v="3"/>
    <x v="3"/>
    <x v="18"/>
    <x v="1"/>
    <n v="3.4"/>
    <s v="Yes"/>
    <x v="1"/>
    <x v="3"/>
    <x v="0"/>
    <s v="Yes"/>
    <n v="48"/>
    <s v="Debit Card"/>
    <x v="3"/>
  </r>
  <r>
    <n v="1039"/>
    <n v="41"/>
    <x v="0"/>
    <s v="Pants"/>
    <x v="0"/>
    <x v="67"/>
    <x v="43"/>
    <x v="3"/>
    <x v="17"/>
    <x v="3"/>
    <n v="3"/>
    <s v="Yes"/>
    <x v="1"/>
    <x v="0"/>
    <x v="0"/>
    <s v="Yes"/>
    <n v="3"/>
    <s v="Bank Transfer"/>
    <x v="1"/>
  </r>
  <r>
    <n v="1040"/>
    <n v="29"/>
    <x v="0"/>
    <s v="Belt"/>
    <x v="3"/>
    <x v="43"/>
    <x v="49"/>
    <x v="2"/>
    <x v="23"/>
    <x v="3"/>
    <n v="4.8"/>
    <s v="Yes"/>
    <x v="3"/>
    <x v="3"/>
    <x v="0"/>
    <s v="Yes"/>
    <n v="39"/>
    <s v="Venmo"/>
    <x v="5"/>
  </r>
  <r>
    <n v="1041"/>
    <n v="68"/>
    <x v="0"/>
    <s v="Jeans"/>
    <x v="0"/>
    <x v="20"/>
    <x v="17"/>
    <x v="1"/>
    <x v="23"/>
    <x v="3"/>
    <n v="4"/>
    <s v="Yes"/>
    <x v="4"/>
    <x v="2"/>
    <x v="0"/>
    <s v="Yes"/>
    <n v="7"/>
    <s v="Cash"/>
    <x v="0"/>
  </r>
  <r>
    <n v="1042"/>
    <n v="36"/>
    <x v="0"/>
    <s v="Shirt"/>
    <x v="0"/>
    <x v="21"/>
    <x v="46"/>
    <x v="2"/>
    <x v="20"/>
    <x v="2"/>
    <n v="4.9000000000000004"/>
    <s v="Yes"/>
    <x v="4"/>
    <x v="2"/>
    <x v="0"/>
    <s v="Yes"/>
    <n v="11"/>
    <s v="Cash"/>
    <x v="0"/>
  </r>
  <r>
    <n v="1043"/>
    <n v="55"/>
    <x v="0"/>
    <s v="Belt"/>
    <x v="3"/>
    <x v="68"/>
    <x v="33"/>
    <x v="2"/>
    <x v="1"/>
    <x v="1"/>
    <n v="4.9000000000000004"/>
    <s v="Yes"/>
    <x v="4"/>
    <x v="2"/>
    <x v="0"/>
    <s v="Yes"/>
    <n v="47"/>
    <s v="Credit Card"/>
    <x v="1"/>
  </r>
  <r>
    <n v="1044"/>
    <n v="28"/>
    <x v="0"/>
    <s v="Jeans"/>
    <x v="0"/>
    <x v="31"/>
    <x v="11"/>
    <x v="2"/>
    <x v="14"/>
    <x v="1"/>
    <n v="3.3"/>
    <s v="Yes"/>
    <x v="1"/>
    <x v="4"/>
    <x v="0"/>
    <s v="Yes"/>
    <n v="28"/>
    <s v="Debit Card"/>
    <x v="0"/>
  </r>
  <r>
    <n v="1045"/>
    <n v="39"/>
    <x v="0"/>
    <s v="Jeans"/>
    <x v="0"/>
    <x v="38"/>
    <x v="4"/>
    <x v="0"/>
    <x v="11"/>
    <x v="2"/>
    <n v="4.4000000000000004"/>
    <s v="Yes"/>
    <x v="0"/>
    <x v="2"/>
    <x v="0"/>
    <s v="Yes"/>
    <n v="17"/>
    <s v="Bank Transfer"/>
    <x v="6"/>
  </r>
  <r>
    <n v="1046"/>
    <n v="54"/>
    <x v="0"/>
    <s v="Sweater"/>
    <x v="0"/>
    <x v="24"/>
    <x v="35"/>
    <x v="0"/>
    <x v="13"/>
    <x v="3"/>
    <n v="3.5"/>
    <s v="Yes"/>
    <x v="2"/>
    <x v="4"/>
    <x v="0"/>
    <s v="Yes"/>
    <n v="11"/>
    <s v="PayPal"/>
    <x v="4"/>
  </r>
  <r>
    <n v="1047"/>
    <n v="40"/>
    <x v="0"/>
    <s v="Sneakers"/>
    <x v="1"/>
    <x v="20"/>
    <x v="26"/>
    <x v="2"/>
    <x v="23"/>
    <x v="0"/>
    <n v="4.2"/>
    <s v="Yes"/>
    <x v="0"/>
    <x v="3"/>
    <x v="0"/>
    <s v="Yes"/>
    <n v="12"/>
    <s v="Venmo"/>
    <x v="2"/>
  </r>
  <r>
    <n v="1048"/>
    <n v="31"/>
    <x v="0"/>
    <s v="Socks"/>
    <x v="0"/>
    <x v="14"/>
    <x v="40"/>
    <x v="1"/>
    <x v="8"/>
    <x v="3"/>
    <n v="4.2"/>
    <s v="Yes"/>
    <x v="5"/>
    <x v="3"/>
    <x v="0"/>
    <s v="Yes"/>
    <n v="7"/>
    <s v="Credit Card"/>
    <x v="0"/>
  </r>
  <r>
    <n v="1049"/>
    <n v="30"/>
    <x v="0"/>
    <s v="Socks"/>
    <x v="0"/>
    <x v="64"/>
    <x v="1"/>
    <x v="0"/>
    <x v="22"/>
    <x v="3"/>
    <n v="2.7"/>
    <s v="Yes"/>
    <x v="2"/>
    <x v="3"/>
    <x v="0"/>
    <s v="Yes"/>
    <n v="19"/>
    <s v="Venmo"/>
    <x v="0"/>
  </r>
  <r>
    <n v="1050"/>
    <n v="45"/>
    <x v="0"/>
    <s v="Sunglasses"/>
    <x v="3"/>
    <x v="27"/>
    <x v="41"/>
    <x v="1"/>
    <x v="7"/>
    <x v="3"/>
    <n v="2.8"/>
    <s v="Yes"/>
    <x v="0"/>
    <x v="5"/>
    <x v="0"/>
    <s v="Yes"/>
    <n v="24"/>
    <s v="Cash"/>
    <x v="3"/>
  </r>
  <r>
    <n v="1051"/>
    <n v="48"/>
    <x v="0"/>
    <s v="Sneakers"/>
    <x v="1"/>
    <x v="1"/>
    <x v="20"/>
    <x v="2"/>
    <x v="19"/>
    <x v="0"/>
    <n v="3.8"/>
    <s v="Yes"/>
    <x v="0"/>
    <x v="2"/>
    <x v="0"/>
    <s v="Yes"/>
    <n v="19"/>
    <s v="Venmo"/>
    <x v="5"/>
  </r>
  <r>
    <n v="1052"/>
    <n v="45"/>
    <x v="0"/>
    <s v="Socks"/>
    <x v="0"/>
    <x v="0"/>
    <x v="31"/>
    <x v="2"/>
    <x v="21"/>
    <x v="3"/>
    <n v="2.6"/>
    <s v="Yes"/>
    <x v="3"/>
    <x v="1"/>
    <x v="0"/>
    <s v="Yes"/>
    <n v="39"/>
    <s v="PayPal"/>
    <x v="2"/>
  </r>
  <r>
    <n v="1053"/>
    <n v="60"/>
    <x v="0"/>
    <s v="Shoes"/>
    <x v="1"/>
    <x v="14"/>
    <x v="41"/>
    <x v="3"/>
    <x v="6"/>
    <x v="3"/>
    <n v="3"/>
    <s v="Yes"/>
    <x v="4"/>
    <x v="4"/>
    <x v="0"/>
    <s v="Yes"/>
    <n v="1"/>
    <s v="Credit Card"/>
    <x v="0"/>
  </r>
  <r>
    <n v="1054"/>
    <n v="59"/>
    <x v="0"/>
    <s v="Blouse"/>
    <x v="0"/>
    <x v="44"/>
    <x v="23"/>
    <x v="2"/>
    <x v="24"/>
    <x v="1"/>
    <n v="3.3"/>
    <s v="No"/>
    <x v="2"/>
    <x v="4"/>
    <x v="0"/>
    <s v="Yes"/>
    <n v="10"/>
    <s v="Debit Card"/>
    <x v="4"/>
  </r>
  <r>
    <n v="1055"/>
    <n v="18"/>
    <x v="0"/>
    <s v="Shorts"/>
    <x v="0"/>
    <x v="48"/>
    <x v="10"/>
    <x v="0"/>
    <x v="17"/>
    <x v="0"/>
    <n v="4.9000000000000004"/>
    <s v="No"/>
    <x v="5"/>
    <x v="0"/>
    <x v="0"/>
    <s v="Yes"/>
    <n v="48"/>
    <s v="PayPal"/>
    <x v="3"/>
  </r>
  <r>
    <n v="1056"/>
    <n v="70"/>
    <x v="0"/>
    <s v="Jacket"/>
    <x v="2"/>
    <x v="65"/>
    <x v="2"/>
    <x v="2"/>
    <x v="20"/>
    <x v="1"/>
    <n v="3.3"/>
    <s v="No"/>
    <x v="3"/>
    <x v="2"/>
    <x v="0"/>
    <s v="Yes"/>
    <n v="24"/>
    <s v="Debit Card"/>
    <x v="2"/>
  </r>
  <r>
    <n v="1057"/>
    <n v="20"/>
    <x v="0"/>
    <s v="Sweater"/>
    <x v="0"/>
    <x v="1"/>
    <x v="37"/>
    <x v="0"/>
    <x v="13"/>
    <x v="0"/>
    <n v="2.9"/>
    <s v="No"/>
    <x v="5"/>
    <x v="4"/>
    <x v="0"/>
    <s v="Yes"/>
    <n v="42"/>
    <s v="Venmo"/>
    <x v="0"/>
  </r>
  <r>
    <n v="1058"/>
    <n v="65"/>
    <x v="0"/>
    <s v="Jacket"/>
    <x v="2"/>
    <x v="66"/>
    <x v="48"/>
    <x v="1"/>
    <x v="1"/>
    <x v="1"/>
    <n v="4.4000000000000004"/>
    <s v="No"/>
    <x v="1"/>
    <x v="4"/>
    <x v="0"/>
    <s v="Yes"/>
    <n v="20"/>
    <s v="Credit Card"/>
    <x v="1"/>
  </r>
  <r>
    <n v="1059"/>
    <n v="29"/>
    <x v="0"/>
    <s v="Scarf"/>
    <x v="3"/>
    <x v="27"/>
    <x v="35"/>
    <x v="0"/>
    <x v="10"/>
    <x v="2"/>
    <n v="3.1"/>
    <s v="No"/>
    <x v="0"/>
    <x v="2"/>
    <x v="0"/>
    <s v="Yes"/>
    <n v="49"/>
    <s v="Bank Transfer"/>
    <x v="6"/>
  </r>
  <r>
    <n v="1060"/>
    <n v="22"/>
    <x v="0"/>
    <s v="Jacket"/>
    <x v="2"/>
    <x v="7"/>
    <x v="17"/>
    <x v="2"/>
    <x v="19"/>
    <x v="0"/>
    <n v="2.5"/>
    <s v="No"/>
    <x v="4"/>
    <x v="3"/>
    <x v="0"/>
    <s v="Yes"/>
    <n v="25"/>
    <s v="Debit Card"/>
    <x v="5"/>
  </r>
  <r>
    <n v="1061"/>
    <n v="27"/>
    <x v="0"/>
    <s v="Sweater"/>
    <x v="0"/>
    <x v="59"/>
    <x v="44"/>
    <x v="1"/>
    <x v="0"/>
    <x v="2"/>
    <n v="2.6"/>
    <s v="No"/>
    <x v="3"/>
    <x v="2"/>
    <x v="0"/>
    <s v="Yes"/>
    <n v="21"/>
    <s v="Debit Card"/>
    <x v="6"/>
  </r>
  <r>
    <n v="1062"/>
    <n v="36"/>
    <x v="0"/>
    <s v="Coat"/>
    <x v="2"/>
    <x v="17"/>
    <x v="37"/>
    <x v="2"/>
    <x v="0"/>
    <x v="2"/>
    <n v="4.4000000000000004"/>
    <s v="No"/>
    <x v="5"/>
    <x v="1"/>
    <x v="0"/>
    <s v="Yes"/>
    <n v="12"/>
    <s v="Venmo"/>
    <x v="6"/>
  </r>
  <r>
    <n v="1063"/>
    <n v="59"/>
    <x v="0"/>
    <s v="Boots"/>
    <x v="1"/>
    <x v="60"/>
    <x v="31"/>
    <x v="2"/>
    <x v="18"/>
    <x v="3"/>
    <n v="2.6"/>
    <s v="No"/>
    <x v="4"/>
    <x v="2"/>
    <x v="0"/>
    <s v="Yes"/>
    <n v="21"/>
    <s v="Debit Card"/>
    <x v="6"/>
  </r>
  <r>
    <n v="1064"/>
    <n v="62"/>
    <x v="0"/>
    <s v="Hoodie"/>
    <x v="0"/>
    <x v="45"/>
    <x v="15"/>
    <x v="1"/>
    <x v="21"/>
    <x v="2"/>
    <n v="3.3"/>
    <s v="No"/>
    <x v="1"/>
    <x v="1"/>
    <x v="0"/>
    <s v="Yes"/>
    <n v="35"/>
    <s v="Cash"/>
    <x v="5"/>
  </r>
  <r>
    <n v="1065"/>
    <n v="34"/>
    <x v="0"/>
    <s v="Hat"/>
    <x v="3"/>
    <x v="39"/>
    <x v="5"/>
    <x v="2"/>
    <x v="10"/>
    <x v="1"/>
    <n v="3.5"/>
    <s v="No"/>
    <x v="5"/>
    <x v="0"/>
    <x v="0"/>
    <s v="Yes"/>
    <n v="42"/>
    <s v="Credit Card"/>
    <x v="6"/>
  </r>
  <r>
    <n v="1066"/>
    <n v="59"/>
    <x v="0"/>
    <s v="T-shirt"/>
    <x v="0"/>
    <x v="5"/>
    <x v="15"/>
    <x v="3"/>
    <x v="24"/>
    <x v="1"/>
    <n v="4.0999999999999996"/>
    <s v="No"/>
    <x v="2"/>
    <x v="5"/>
    <x v="0"/>
    <s v="Yes"/>
    <n v="3"/>
    <s v="PayPal"/>
    <x v="6"/>
  </r>
  <r>
    <n v="1067"/>
    <n v="49"/>
    <x v="0"/>
    <s v="Coat"/>
    <x v="2"/>
    <x v="48"/>
    <x v="16"/>
    <x v="2"/>
    <x v="16"/>
    <x v="0"/>
    <n v="4"/>
    <s v="No"/>
    <x v="0"/>
    <x v="5"/>
    <x v="0"/>
    <s v="Yes"/>
    <n v="11"/>
    <s v="PayPal"/>
    <x v="4"/>
  </r>
  <r>
    <n v="1068"/>
    <n v="18"/>
    <x v="0"/>
    <s v="Dress"/>
    <x v="0"/>
    <x v="35"/>
    <x v="38"/>
    <x v="1"/>
    <x v="15"/>
    <x v="2"/>
    <n v="2.7"/>
    <s v="No"/>
    <x v="4"/>
    <x v="4"/>
    <x v="0"/>
    <s v="Yes"/>
    <n v="22"/>
    <s v="PayPal"/>
    <x v="3"/>
  </r>
  <r>
    <n v="1069"/>
    <n v="55"/>
    <x v="0"/>
    <s v="Shirt"/>
    <x v="0"/>
    <x v="23"/>
    <x v="5"/>
    <x v="2"/>
    <x v="8"/>
    <x v="3"/>
    <n v="2.5"/>
    <s v="No"/>
    <x v="1"/>
    <x v="3"/>
    <x v="0"/>
    <s v="Yes"/>
    <n v="47"/>
    <s v="Credit Card"/>
    <x v="1"/>
  </r>
  <r>
    <n v="1070"/>
    <n v="38"/>
    <x v="0"/>
    <s v="Skirt"/>
    <x v="0"/>
    <x v="13"/>
    <x v="33"/>
    <x v="3"/>
    <x v="3"/>
    <x v="3"/>
    <n v="4.3"/>
    <s v="No"/>
    <x v="0"/>
    <x v="2"/>
    <x v="0"/>
    <s v="Yes"/>
    <n v="33"/>
    <s v="Venmo"/>
    <x v="6"/>
  </r>
  <r>
    <n v="1071"/>
    <n v="50"/>
    <x v="0"/>
    <s v="Jewelry"/>
    <x v="3"/>
    <x v="60"/>
    <x v="17"/>
    <x v="2"/>
    <x v="23"/>
    <x v="2"/>
    <n v="3.3"/>
    <s v="No"/>
    <x v="4"/>
    <x v="1"/>
    <x v="0"/>
    <s v="Yes"/>
    <n v="50"/>
    <s v="Debit Card"/>
    <x v="1"/>
  </r>
  <r>
    <n v="1072"/>
    <n v="61"/>
    <x v="0"/>
    <s v="Hat"/>
    <x v="3"/>
    <x v="13"/>
    <x v="38"/>
    <x v="2"/>
    <x v="19"/>
    <x v="2"/>
    <n v="2.6"/>
    <s v="No"/>
    <x v="2"/>
    <x v="0"/>
    <x v="0"/>
    <s v="Yes"/>
    <n v="46"/>
    <s v="Credit Card"/>
    <x v="5"/>
  </r>
  <r>
    <n v="1073"/>
    <n v="48"/>
    <x v="0"/>
    <s v="Shorts"/>
    <x v="0"/>
    <x v="56"/>
    <x v="37"/>
    <x v="0"/>
    <x v="9"/>
    <x v="3"/>
    <n v="3.5"/>
    <s v="No"/>
    <x v="1"/>
    <x v="0"/>
    <x v="0"/>
    <s v="Yes"/>
    <n v="34"/>
    <s v="Debit Card"/>
    <x v="0"/>
  </r>
  <r>
    <n v="1074"/>
    <n v="22"/>
    <x v="0"/>
    <s v="Scarf"/>
    <x v="3"/>
    <x v="48"/>
    <x v="18"/>
    <x v="3"/>
    <x v="7"/>
    <x v="1"/>
    <n v="4"/>
    <s v="No"/>
    <x v="2"/>
    <x v="5"/>
    <x v="0"/>
    <s v="Yes"/>
    <n v="33"/>
    <s v="Credit Card"/>
    <x v="5"/>
  </r>
  <r>
    <n v="1075"/>
    <n v="48"/>
    <x v="0"/>
    <s v="Jewelry"/>
    <x v="3"/>
    <x v="79"/>
    <x v="30"/>
    <x v="1"/>
    <x v="3"/>
    <x v="3"/>
    <n v="2.6"/>
    <s v="No"/>
    <x v="3"/>
    <x v="3"/>
    <x v="0"/>
    <s v="Yes"/>
    <n v="45"/>
    <s v="Bank Transfer"/>
    <x v="0"/>
  </r>
  <r>
    <n v="1076"/>
    <n v="57"/>
    <x v="0"/>
    <s v="Sunglasses"/>
    <x v="3"/>
    <x v="74"/>
    <x v="9"/>
    <x v="0"/>
    <x v="21"/>
    <x v="2"/>
    <n v="4.9000000000000004"/>
    <s v="No"/>
    <x v="5"/>
    <x v="2"/>
    <x v="0"/>
    <s v="Yes"/>
    <n v="32"/>
    <s v="Debit Card"/>
    <x v="4"/>
  </r>
  <r>
    <n v="1077"/>
    <n v="33"/>
    <x v="0"/>
    <s v="Coat"/>
    <x v="2"/>
    <x v="11"/>
    <x v="25"/>
    <x v="0"/>
    <x v="4"/>
    <x v="1"/>
    <n v="2.9"/>
    <s v="No"/>
    <x v="1"/>
    <x v="3"/>
    <x v="0"/>
    <s v="Yes"/>
    <n v="47"/>
    <s v="Venmo"/>
    <x v="4"/>
  </r>
  <r>
    <n v="1078"/>
    <n v="58"/>
    <x v="0"/>
    <s v="Jacket"/>
    <x v="2"/>
    <x v="39"/>
    <x v="8"/>
    <x v="2"/>
    <x v="6"/>
    <x v="0"/>
    <n v="3.7"/>
    <s v="No"/>
    <x v="2"/>
    <x v="3"/>
    <x v="0"/>
    <s v="Yes"/>
    <n v="5"/>
    <s v="PayPal"/>
    <x v="3"/>
  </r>
  <r>
    <n v="1079"/>
    <n v="37"/>
    <x v="0"/>
    <s v="Sweater"/>
    <x v="0"/>
    <x v="40"/>
    <x v="28"/>
    <x v="2"/>
    <x v="5"/>
    <x v="3"/>
    <n v="4.4000000000000004"/>
    <s v="No"/>
    <x v="2"/>
    <x v="0"/>
    <x v="0"/>
    <s v="Yes"/>
    <n v="49"/>
    <s v="Credit Card"/>
    <x v="0"/>
  </r>
  <r>
    <n v="1080"/>
    <n v="18"/>
    <x v="0"/>
    <s v="Coat"/>
    <x v="2"/>
    <x v="27"/>
    <x v="19"/>
    <x v="1"/>
    <x v="24"/>
    <x v="2"/>
    <n v="4.4000000000000004"/>
    <s v="No"/>
    <x v="1"/>
    <x v="1"/>
    <x v="0"/>
    <s v="Yes"/>
    <n v="48"/>
    <s v="Bank Transfer"/>
    <x v="5"/>
  </r>
  <r>
    <n v="1081"/>
    <n v="65"/>
    <x v="0"/>
    <s v="Scarf"/>
    <x v="3"/>
    <x v="40"/>
    <x v="38"/>
    <x v="0"/>
    <x v="24"/>
    <x v="3"/>
    <n v="3.8"/>
    <s v="No"/>
    <x v="1"/>
    <x v="0"/>
    <x v="0"/>
    <s v="Yes"/>
    <n v="22"/>
    <s v="Cash"/>
    <x v="6"/>
  </r>
  <r>
    <n v="1082"/>
    <n v="62"/>
    <x v="0"/>
    <s v="Belt"/>
    <x v="3"/>
    <x v="38"/>
    <x v="37"/>
    <x v="3"/>
    <x v="18"/>
    <x v="1"/>
    <n v="4.5"/>
    <s v="No"/>
    <x v="2"/>
    <x v="3"/>
    <x v="0"/>
    <s v="Yes"/>
    <n v="45"/>
    <s v="Credit Card"/>
    <x v="2"/>
  </r>
  <r>
    <n v="1083"/>
    <n v="54"/>
    <x v="0"/>
    <s v="Hat"/>
    <x v="3"/>
    <x v="6"/>
    <x v="36"/>
    <x v="3"/>
    <x v="17"/>
    <x v="0"/>
    <n v="2.6"/>
    <s v="No"/>
    <x v="3"/>
    <x v="2"/>
    <x v="0"/>
    <s v="Yes"/>
    <n v="30"/>
    <s v="Venmo"/>
    <x v="3"/>
  </r>
  <r>
    <n v="1084"/>
    <n v="35"/>
    <x v="0"/>
    <s v="Backpack"/>
    <x v="3"/>
    <x v="8"/>
    <x v="47"/>
    <x v="0"/>
    <x v="11"/>
    <x v="2"/>
    <n v="3.3"/>
    <s v="No"/>
    <x v="0"/>
    <x v="5"/>
    <x v="0"/>
    <s v="Yes"/>
    <n v="43"/>
    <s v="Cash"/>
    <x v="1"/>
  </r>
  <r>
    <n v="1085"/>
    <n v="34"/>
    <x v="0"/>
    <s v="T-shirt"/>
    <x v="0"/>
    <x v="14"/>
    <x v="10"/>
    <x v="1"/>
    <x v="7"/>
    <x v="3"/>
    <n v="4.0999999999999996"/>
    <s v="No"/>
    <x v="0"/>
    <x v="2"/>
    <x v="0"/>
    <s v="Yes"/>
    <n v="48"/>
    <s v="Cash"/>
    <x v="3"/>
  </r>
  <r>
    <n v="1086"/>
    <n v="25"/>
    <x v="0"/>
    <s v="Jewelry"/>
    <x v="3"/>
    <x v="6"/>
    <x v="40"/>
    <x v="2"/>
    <x v="2"/>
    <x v="0"/>
    <n v="3"/>
    <s v="No"/>
    <x v="3"/>
    <x v="5"/>
    <x v="0"/>
    <s v="Yes"/>
    <n v="23"/>
    <s v="Venmo"/>
    <x v="0"/>
  </r>
  <r>
    <n v="1087"/>
    <n v="53"/>
    <x v="0"/>
    <s v="Sunglasses"/>
    <x v="3"/>
    <x v="17"/>
    <x v="29"/>
    <x v="2"/>
    <x v="8"/>
    <x v="0"/>
    <n v="3"/>
    <s v="No"/>
    <x v="3"/>
    <x v="1"/>
    <x v="0"/>
    <s v="Yes"/>
    <n v="27"/>
    <s v="PayPal"/>
    <x v="4"/>
  </r>
  <r>
    <n v="1088"/>
    <n v="45"/>
    <x v="0"/>
    <s v="Jeans"/>
    <x v="0"/>
    <x v="79"/>
    <x v="8"/>
    <x v="1"/>
    <x v="3"/>
    <x v="0"/>
    <n v="3.4"/>
    <s v="No"/>
    <x v="3"/>
    <x v="2"/>
    <x v="0"/>
    <s v="Yes"/>
    <n v="7"/>
    <s v="Bank Transfer"/>
    <x v="5"/>
  </r>
  <r>
    <n v="1089"/>
    <n v="49"/>
    <x v="0"/>
    <s v="Pants"/>
    <x v="0"/>
    <x v="34"/>
    <x v="7"/>
    <x v="2"/>
    <x v="2"/>
    <x v="0"/>
    <n v="2.7"/>
    <s v="No"/>
    <x v="1"/>
    <x v="1"/>
    <x v="0"/>
    <s v="Yes"/>
    <n v="2"/>
    <s v="PayPal"/>
    <x v="1"/>
  </r>
  <r>
    <n v="1090"/>
    <n v="40"/>
    <x v="0"/>
    <s v="Backpack"/>
    <x v="3"/>
    <x v="70"/>
    <x v="28"/>
    <x v="2"/>
    <x v="5"/>
    <x v="1"/>
    <n v="3.8"/>
    <s v="No"/>
    <x v="5"/>
    <x v="2"/>
    <x v="0"/>
    <s v="Yes"/>
    <n v="33"/>
    <s v="PayPal"/>
    <x v="4"/>
  </r>
  <r>
    <n v="1091"/>
    <n v="38"/>
    <x v="0"/>
    <s v="Scarf"/>
    <x v="3"/>
    <x v="47"/>
    <x v="39"/>
    <x v="2"/>
    <x v="10"/>
    <x v="1"/>
    <n v="4.2"/>
    <s v="No"/>
    <x v="1"/>
    <x v="5"/>
    <x v="0"/>
    <s v="Yes"/>
    <n v="27"/>
    <s v="Cash"/>
    <x v="0"/>
  </r>
  <r>
    <n v="1092"/>
    <n v="44"/>
    <x v="0"/>
    <s v="Sweater"/>
    <x v="0"/>
    <x v="68"/>
    <x v="17"/>
    <x v="0"/>
    <x v="12"/>
    <x v="1"/>
    <n v="4.7"/>
    <s v="No"/>
    <x v="2"/>
    <x v="5"/>
    <x v="0"/>
    <s v="Yes"/>
    <n v="6"/>
    <s v="Credit Card"/>
    <x v="0"/>
  </r>
  <r>
    <n v="1093"/>
    <n v="68"/>
    <x v="0"/>
    <s v="Jewelry"/>
    <x v="3"/>
    <x v="74"/>
    <x v="45"/>
    <x v="0"/>
    <x v="23"/>
    <x v="1"/>
    <n v="4.0999999999999996"/>
    <s v="No"/>
    <x v="0"/>
    <x v="4"/>
    <x v="0"/>
    <s v="Yes"/>
    <n v="20"/>
    <s v="Venmo"/>
    <x v="3"/>
  </r>
  <r>
    <n v="1094"/>
    <n v="60"/>
    <x v="0"/>
    <s v="Sneakers"/>
    <x v="1"/>
    <x v="16"/>
    <x v="12"/>
    <x v="1"/>
    <x v="21"/>
    <x v="0"/>
    <n v="4.2"/>
    <s v="No"/>
    <x v="3"/>
    <x v="4"/>
    <x v="0"/>
    <s v="Yes"/>
    <n v="46"/>
    <s v="Venmo"/>
    <x v="6"/>
  </r>
  <r>
    <n v="1095"/>
    <n v="25"/>
    <x v="0"/>
    <s v="Jewelry"/>
    <x v="3"/>
    <x v="49"/>
    <x v="39"/>
    <x v="2"/>
    <x v="13"/>
    <x v="0"/>
    <n v="4.8"/>
    <s v="No"/>
    <x v="0"/>
    <x v="2"/>
    <x v="0"/>
    <s v="Yes"/>
    <n v="25"/>
    <s v="Cash"/>
    <x v="3"/>
  </r>
  <r>
    <n v="1096"/>
    <n v="19"/>
    <x v="0"/>
    <s v="Coat"/>
    <x v="2"/>
    <x v="7"/>
    <x v="30"/>
    <x v="1"/>
    <x v="15"/>
    <x v="2"/>
    <n v="3"/>
    <s v="No"/>
    <x v="5"/>
    <x v="1"/>
    <x v="0"/>
    <s v="Yes"/>
    <n v="30"/>
    <s v="Bank Transfer"/>
    <x v="3"/>
  </r>
  <r>
    <n v="1097"/>
    <n v="57"/>
    <x v="0"/>
    <s v="Coat"/>
    <x v="2"/>
    <x v="43"/>
    <x v="13"/>
    <x v="1"/>
    <x v="19"/>
    <x v="3"/>
    <n v="2.6"/>
    <s v="No"/>
    <x v="0"/>
    <x v="3"/>
    <x v="0"/>
    <s v="Yes"/>
    <n v="48"/>
    <s v="Credit Card"/>
    <x v="2"/>
  </r>
  <r>
    <n v="1098"/>
    <n v="58"/>
    <x v="0"/>
    <s v="Sunglasses"/>
    <x v="3"/>
    <x v="65"/>
    <x v="34"/>
    <x v="2"/>
    <x v="13"/>
    <x v="2"/>
    <n v="3.2"/>
    <s v="No"/>
    <x v="4"/>
    <x v="5"/>
    <x v="0"/>
    <s v="Yes"/>
    <n v="47"/>
    <s v="Bank Transfer"/>
    <x v="1"/>
  </r>
  <r>
    <n v="1099"/>
    <n v="49"/>
    <x v="0"/>
    <s v="Handbag"/>
    <x v="3"/>
    <x v="57"/>
    <x v="37"/>
    <x v="1"/>
    <x v="2"/>
    <x v="1"/>
    <n v="3.6"/>
    <s v="No"/>
    <x v="3"/>
    <x v="2"/>
    <x v="0"/>
    <s v="Yes"/>
    <n v="27"/>
    <s v="Credit Card"/>
    <x v="1"/>
  </r>
  <r>
    <n v="1100"/>
    <n v="19"/>
    <x v="0"/>
    <s v="Sweater"/>
    <x v="0"/>
    <x v="2"/>
    <x v="17"/>
    <x v="2"/>
    <x v="15"/>
    <x v="3"/>
    <n v="2.6"/>
    <s v="No"/>
    <x v="2"/>
    <x v="2"/>
    <x v="0"/>
    <s v="Yes"/>
    <n v="45"/>
    <s v="Bank Transfer"/>
    <x v="0"/>
  </r>
  <r>
    <n v="1101"/>
    <n v="50"/>
    <x v="0"/>
    <s v="Pants"/>
    <x v="0"/>
    <x v="39"/>
    <x v="22"/>
    <x v="0"/>
    <x v="9"/>
    <x v="1"/>
    <n v="4.4000000000000004"/>
    <s v="No"/>
    <x v="5"/>
    <x v="0"/>
    <x v="0"/>
    <s v="Yes"/>
    <n v="2"/>
    <s v="Credit Card"/>
    <x v="1"/>
  </r>
  <r>
    <n v="1102"/>
    <n v="30"/>
    <x v="0"/>
    <s v="Gloves"/>
    <x v="3"/>
    <x v="31"/>
    <x v="12"/>
    <x v="3"/>
    <x v="5"/>
    <x v="3"/>
    <n v="3"/>
    <s v="No"/>
    <x v="2"/>
    <x v="1"/>
    <x v="0"/>
    <s v="Yes"/>
    <n v="39"/>
    <s v="Cash"/>
    <x v="0"/>
  </r>
  <r>
    <n v="1103"/>
    <n v="52"/>
    <x v="0"/>
    <s v="Sweater"/>
    <x v="0"/>
    <x v="42"/>
    <x v="21"/>
    <x v="2"/>
    <x v="15"/>
    <x v="3"/>
    <n v="2.9"/>
    <s v="No"/>
    <x v="0"/>
    <x v="0"/>
    <x v="0"/>
    <s v="Yes"/>
    <n v="24"/>
    <s v="Cash"/>
    <x v="0"/>
  </r>
  <r>
    <n v="1104"/>
    <n v="35"/>
    <x v="0"/>
    <s v="Hoodie"/>
    <x v="0"/>
    <x v="66"/>
    <x v="30"/>
    <x v="1"/>
    <x v="4"/>
    <x v="1"/>
    <n v="4.3"/>
    <s v="No"/>
    <x v="5"/>
    <x v="1"/>
    <x v="0"/>
    <s v="Yes"/>
    <n v="8"/>
    <s v="Debit Card"/>
    <x v="4"/>
  </r>
  <r>
    <n v="1105"/>
    <n v="35"/>
    <x v="0"/>
    <s v="Hat"/>
    <x v="3"/>
    <x v="39"/>
    <x v="12"/>
    <x v="2"/>
    <x v="19"/>
    <x v="3"/>
    <n v="3.1"/>
    <s v="No"/>
    <x v="1"/>
    <x v="0"/>
    <x v="0"/>
    <s v="Yes"/>
    <n v="8"/>
    <s v="Bank Transfer"/>
    <x v="3"/>
  </r>
  <r>
    <n v="1106"/>
    <n v="33"/>
    <x v="0"/>
    <s v="T-shirt"/>
    <x v="0"/>
    <x v="42"/>
    <x v="2"/>
    <x v="1"/>
    <x v="8"/>
    <x v="1"/>
    <n v="3"/>
    <s v="No"/>
    <x v="0"/>
    <x v="2"/>
    <x v="0"/>
    <s v="Yes"/>
    <n v="6"/>
    <s v="Venmo"/>
    <x v="6"/>
  </r>
  <r>
    <n v="1107"/>
    <n v="52"/>
    <x v="0"/>
    <s v="Skirt"/>
    <x v="0"/>
    <x v="48"/>
    <x v="46"/>
    <x v="0"/>
    <x v="10"/>
    <x v="0"/>
    <n v="3.6"/>
    <s v="No"/>
    <x v="0"/>
    <x v="5"/>
    <x v="0"/>
    <s v="Yes"/>
    <n v="12"/>
    <s v="Venmo"/>
    <x v="0"/>
  </r>
  <r>
    <n v="1108"/>
    <n v="69"/>
    <x v="0"/>
    <s v="Sneakers"/>
    <x v="1"/>
    <x v="17"/>
    <x v="21"/>
    <x v="2"/>
    <x v="15"/>
    <x v="3"/>
    <n v="2.8"/>
    <s v="No"/>
    <x v="4"/>
    <x v="5"/>
    <x v="0"/>
    <s v="Yes"/>
    <n v="26"/>
    <s v="Bank Transfer"/>
    <x v="1"/>
  </r>
  <r>
    <n v="1109"/>
    <n v="27"/>
    <x v="0"/>
    <s v="Shorts"/>
    <x v="0"/>
    <x v="21"/>
    <x v="43"/>
    <x v="2"/>
    <x v="11"/>
    <x v="3"/>
    <n v="2.8"/>
    <s v="No"/>
    <x v="4"/>
    <x v="3"/>
    <x v="0"/>
    <s v="Yes"/>
    <n v="50"/>
    <s v="Cash"/>
    <x v="0"/>
  </r>
  <r>
    <n v="1110"/>
    <n v="66"/>
    <x v="0"/>
    <s v="Hoodie"/>
    <x v="0"/>
    <x v="8"/>
    <x v="19"/>
    <x v="0"/>
    <x v="10"/>
    <x v="0"/>
    <n v="4.9000000000000004"/>
    <s v="No"/>
    <x v="5"/>
    <x v="2"/>
    <x v="0"/>
    <s v="Yes"/>
    <n v="2"/>
    <s v="Venmo"/>
    <x v="1"/>
  </r>
  <r>
    <n v="1111"/>
    <n v="28"/>
    <x v="0"/>
    <s v="Hoodie"/>
    <x v="0"/>
    <x v="70"/>
    <x v="21"/>
    <x v="0"/>
    <x v="17"/>
    <x v="3"/>
    <n v="3"/>
    <s v="No"/>
    <x v="5"/>
    <x v="3"/>
    <x v="0"/>
    <s v="Yes"/>
    <n v="31"/>
    <s v="Cash"/>
    <x v="4"/>
  </r>
  <r>
    <n v="1112"/>
    <n v="22"/>
    <x v="0"/>
    <s v="Shoes"/>
    <x v="1"/>
    <x v="76"/>
    <x v="14"/>
    <x v="1"/>
    <x v="8"/>
    <x v="2"/>
    <n v="4.0999999999999996"/>
    <s v="No"/>
    <x v="1"/>
    <x v="2"/>
    <x v="0"/>
    <s v="Yes"/>
    <n v="4"/>
    <s v="Credit Card"/>
    <x v="4"/>
  </r>
  <r>
    <n v="1113"/>
    <n v="69"/>
    <x v="0"/>
    <s v="Hoodie"/>
    <x v="0"/>
    <x v="25"/>
    <x v="47"/>
    <x v="3"/>
    <x v="6"/>
    <x v="1"/>
    <n v="4.5999999999999996"/>
    <s v="No"/>
    <x v="0"/>
    <x v="1"/>
    <x v="0"/>
    <s v="Yes"/>
    <n v="32"/>
    <s v="PayPal"/>
    <x v="3"/>
  </r>
  <r>
    <n v="1114"/>
    <n v="28"/>
    <x v="0"/>
    <s v="Sunglasses"/>
    <x v="3"/>
    <x v="68"/>
    <x v="33"/>
    <x v="2"/>
    <x v="7"/>
    <x v="2"/>
    <n v="4.8"/>
    <s v="No"/>
    <x v="2"/>
    <x v="2"/>
    <x v="0"/>
    <s v="Yes"/>
    <n v="11"/>
    <s v="PayPal"/>
    <x v="4"/>
  </r>
  <r>
    <n v="1115"/>
    <n v="55"/>
    <x v="0"/>
    <s v="Skirt"/>
    <x v="0"/>
    <x v="21"/>
    <x v="13"/>
    <x v="0"/>
    <x v="10"/>
    <x v="3"/>
    <n v="2.6"/>
    <s v="No"/>
    <x v="2"/>
    <x v="2"/>
    <x v="0"/>
    <s v="Yes"/>
    <n v="47"/>
    <s v="Bank Transfer"/>
    <x v="6"/>
  </r>
  <r>
    <n v="1116"/>
    <n v="30"/>
    <x v="0"/>
    <s v="Hat"/>
    <x v="3"/>
    <x v="47"/>
    <x v="14"/>
    <x v="1"/>
    <x v="15"/>
    <x v="3"/>
    <n v="4"/>
    <s v="No"/>
    <x v="1"/>
    <x v="4"/>
    <x v="0"/>
    <s v="Yes"/>
    <n v="37"/>
    <s v="Cash"/>
    <x v="1"/>
  </r>
  <r>
    <n v="1117"/>
    <n v="67"/>
    <x v="0"/>
    <s v="Backpack"/>
    <x v="3"/>
    <x v="48"/>
    <x v="11"/>
    <x v="2"/>
    <x v="4"/>
    <x v="0"/>
    <n v="4.2"/>
    <s v="No"/>
    <x v="4"/>
    <x v="0"/>
    <x v="0"/>
    <s v="Yes"/>
    <n v="39"/>
    <s v="PayPal"/>
    <x v="0"/>
  </r>
  <r>
    <n v="1118"/>
    <n v="25"/>
    <x v="0"/>
    <s v="Sunglasses"/>
    <x v="3"/>
    <x v="64"/>
    <x v="18"/>
    <x v="0"/>
    <x v="12"/>
    <x v="1"/>
    <n v="4.5"/>
    <s v="No"/>
    <x v="3"/>
    <x v="5"/>
    <x v="0"/>
    <s v="Yes"/>
    <n v="24"/>
    <s v="Credit Card"/>
    <x v="5"/>
  </r>
  <r>
    <n v="1119"/>
    <n v="49"/>
    <x v="0"/>
    <s v="Belt"/>
    <x v="3"/>
    <x v="61"/>
    <x v="27"/>
    <x v="2"/>
    <x v="7"/>
    <x v="2"/>
    <n v="4.9000000000000004"/>
    <s v="No"/>
    <x v="5"/>
    <x v="3"/>
    <x v="0"/>
    <s v="Yes"/>
    <n v="11"/>
    <s v="PayPal"/>
    <x v="6"/>
  </r>
  <r>
    <n v="1120"/>
    <n v="34"/>
    <x v="0"/>
    <s v="Jewelry"/>
    <x v="3"/>
    <x v="14"/>
    <x v="7"/>
    <x v="2"/>
    <x v="21"/>
    <x v="1"/>
    <n v="3.1"/>
    <s v="No"/>
    <x v="4"/>
    <x v="3"/>
    <x v="0"/>
    <s v="Yes"/>
    <n v="36"/>
    <s v="Credit Card"/>
    <x v="1"/>
  </r>
  <r>
    <n v="1121"/>
    <n v="22"/>
    <x v="0"/>
    <s v="Sneakers"/>
    <x v="1"/>
    <x v="63"/>
    <x v="38"/>
    <x v="2"/>
    <x v="23"/>
    <x v="0"/>
    <n v="4"/>
    <s v="No"/>
    <x v="4"/>
    <x v="2"/>
    <x v="0"/>
    <s v="Yes"/>
    <n v="40"/>
    <s v="Debit Card"/>
    <x v="5"/>
  </r>
  <r>
    <n v="1122"/>
    <n v="63"/>
    <x v="0"/>
    <s v="T-shirt"/>
    <x v="0"/>
    <x v="47"/>
    <x v="20"/>
    <x v="3"/>
    <x v="15"/>
    <x v="3"/>
    <n v="3.2"/>
    <s v="No"/>
    <x v="2"/>
    <x v="0"/>
    <x v="0"/>
    <s v="Yes"/>
    <n v="25"/>
    <s v="Cash"/>
    <x v="3"/>
  </r>
  <r>
    <n v="1123"/>
    <n v="70"/>
    <x v="0"/>
    <s v="Handbag"/>
    <x v="3"/>
    <x v="17"/>
    <x v="17"/>
    <x v="1"/>
    <x v="4"/>
    <x v="1"/>
    <n v="4.3"/>
    <s v="No"/>
    <x v="3"/>
    <x v="4"/>
    <x v="0"/>
    <s v="Yes"/>
    <n v="12"/>
    <s v="Credit Card"/>
    <x v="2"/>
  </r>
  <r>
    <n v="1124"/>
    <n v="36"/>
    <x v="0"/>
    <s v="Hat"/>
    <x v="3"/>
    <x v="25"/>
    <x v="2"/>
    <x v="1"/>
    <x v="7"/>
    <x v="3"/>
    <n v="2.5"/>
    <s v="No"/>
    <x v="5"/>
    <x v="5"/>
    <x v="0"/>
    <s v="Yes"/>
    <n v="38"/>
    <s v="Cash"/>
    <x v="5"/>
  </r>
  <r>
    <n v="1125"/>
    <n v="42"/>
    <x v="0"/>
    <s v="Sweater"/>
    <x v="0"/>
    <x v="5"/>
    <x v="44"/>
    <x v="2"/>
    <x v="20"/>
    <x v="1"/>
    <n v="4.9000000000000004"/>
    <s v="No"/>
    <x v="5"/>
    <x v="0"/>
    <x v="0"/>
    <s v="Yes"/>
    <n v="40"/>
    <s v="Cash"/>
    <x v="3"/>
  </r>
  <r>
    <n v="1126"/>
    <n v="27"/>
    <x v="0"/>
    <s v="Sandals"/>
    <x v="1"/>
    <x v="3"/>
    <x v="25"/>
    <x v="2"/>
    <x v="12"/>
    <x v="2"/>
    <n v="2.7"/>
    <s v="No"/>
    <x v="5"/>
    <x v="4"/>
    <x v="0"/>
    <s v="Yes"/>
    <n v="10"/>
    <s v="Bank Transfer"/>
    <x v="1"/>
  </r>
  <r>
    <n v="1127"/>
    <n v="23"/>
    <x v="0"/>
    <s v="Scarf"/>
    <x v="3"/>
    <x v="47"/>
    <x v="44"/>
    <x v="0"/>
    <x v="19"/>
    <x v="0"/>
    <n v="3.4"/>
    <s v="No"/>
    <x v="4"/>
    <x v="3"/>
    <x v="0"/>
    <s v="Yes"/>
    <n v="47"/>
    <s v="Venmo"/>
    <x v="0"/>
  </r>
  <r>
    <n v="1128"/>
    <n v="50"/>
    <x v="0"/>
    <s v="Shirt"/>
    <x v="0"/>
    <x v="0"/>
    <x v="12"/>
    <x v="3"/>
    <x v="1"/>
    <x v="1"/>
    <n v="4.8"/>
    <s v="No"/>
    <x v="4"/>
    <x v="5"/>
    <x v="0"/>
    <s v="Yes"/>
    <n v="22"/>
    <s v="Debit Card"/>
    <x v="5"/>
  </r>
  <r>
    <n v="1129"/>
    <n v="56"/>
    <x v="0"/>
    <s v="Gloves"/>
    <x v="3"/>
    <x v="38"/>
    <x v="14"/>
    <x v="0"/>
    <x v="4"/>
    <x v="0"/>
    <n v="4.7"/>
    <s v="No"/>
    <x v="3"/>
    <x v="2"/>
    <x v="0"/>
    <s v="Yes"/>
    <n v="35"/>
    <s v="Debit Card"/>
    <x v="5"/>
  </r>
  <r>
    <n v="1130"/>
    <n v="37"/>
    <x v="0"/>
    <s v="Hoodie"/>
    <x v="0"/>
    <x v="61"/>
    <x v="13"/>
    <x v="3"/>
    <x v="3"/>
    <x v="0"/>
    <n v="4.7"/>
    <s v="No"/>
    <x v="0"/>
    <x v="0"/>
    <x v="0"/>
    <s v="Yes"/>
    <n v="46"/>
    <s v="Venmo"/>
    <x v="0"/>
  </r>
  <r>
    <n v="1131"/>
    <n v="67"/>
    <x v="0"/>
    <s v="Jewelry"/>
    <x v="3"/>
    <x v="52"/>
    <x v="0"/>
    <x v="2"/>
    <x v="12"/>
    <x v="2"/>
    <n v="3.9"/>
    <s v="No"/>
    <x v="2"/>
    <x v="3"/>
    <x v="0"/>
    <s v="Yes"/>
    <n v="30"/>
    <s v="PayPal"/>
    <x v="4"/>
  </r>
  <r>
    <n v="1132"/>
    <n v="67"/>
    <x v="0"/>
    <s v="Shirt"/>
    <x v="0"/>
    <x v="2"/>
    <x v="26"/>
    <x v="2"/>
    <x v="13"/>
    <x v="1"/>
    <n v="3.7"/>
    <s v="No"/>
    <x v="0"/>
    <x v="0"/>
    <x v="0"/>
    <s v="Yes"/>
    <n v="20"/>
    <s v="Bank Transfer"/>
    <x v="5"/>
  </r>
  <r>
    <n v="1133"/>
    <n v="50"/>
    <x v="0"/>
    <s v="Hoodie"/>
    <x v="0"/>
    <x v="57"/>
    <x v="17"/>
    <x v="1"/>
    <x v="11"/>
    <x v="1"/>
    <n v="4.3"/>
    <s v="No"/>
    <x v="3"/>
    <x v="5"/>
    <x v="0"/>
    <s v="Yes"/>
    <n v="25"/>
    <s v="Cash"/>
    <x v="0"/>
  </r>
  <r>
    <n v="1134"/>
    <n v="36"/>
    <x v="0"/>
    <s v="Shoes"/>
    <x v="1"/>
    <x v="14"/>
    <x v="39"/>
    <x v="3"/>
    <x v="23"/>
    <x v="0"/>
    <n v="4.0999999999999996"/>
    <s v="No"/>
    <x v="3"/>
    <x v="4"/>
    <x v="0"/>
    <s v="Yes"/>
    <n v="29"/>
    <s v="Cash"/>
    <x v="1"/>
  </r>
  <r>
    <n v="1135"/>
    <n v="62"/>
    <x v="0"/>
    <s v="T-shirt"/>
    <x v="0"/>
    <x v="13"/>
    <x v="48"/>
    <x v="2"/>
    <x v="18"/>
    <x v="2"/>
    <n v="4.5999999999999996"/>
    <s v="No"/>
    <x v="1"/>
    <x v="0"/>
    <x v="0"/>
    <s v="Yes"/>
    <n v="2"/>
    <s v="Venmo"/>
    <x v="6"/>
  </r>
  <r>
    <n v="1136"/>
    <n v="65"/>
    <x v="0"/>
    <s v="Skirt"/>
    <x v="0"/>
    <x v="3"/>
    <x v="2"/>
    <x v="0"/>
    <x v="15"/>
    <x v="0"/>
    <n v="3.6"/>
    <s v="No"/>
    <x v="3"/>
    <x v="4"/>
    <x v="0"/>
    <s v="Yes"/>
    <n v="32"/>
    <s v="Bank Transfer"/>
    <x v="3"/>
  </r>
  <r>
    <n v="1137"/>
    <n v="23"/>
    <x v="0"/>
    <s v="Handbag"/>
    <x v="3"/>
    <x v="42"/>
    <x v="26"/>
    <x v="1"/>
    <x v="17"/>
    <x v="2"/>
    <n v="4.8"/>
    <s v="No"/>
    <x v="5"/>
    <x v="1"/>
    <x v="0"/>
    <s v="Yes"/>
    <n v="37"/>
    <s v="Cash"/>
    <x v="5"/>
  </r>
  <r>
    <n v="1138"/>
    <n v="46"/>
    <x v="0"/>
    <s v="Shirt"/>
    <x v="0"/>
    <x v="26"/>
    <x v="35"/>
    <x v="3"/>
    <x v="6"/>
    <x v="0"/>
    <n v="2.8"/>
    <s v="No"/>
    <x v="0"/>
    <x v="4"/>
    <x v="0"/>
    <s v="Yes"/>
    <n v="16"/>
    <s v="Bank Transfer"/>
    <x v="6"/>
  </r>
  <r>
    <n v="1139"/>
    <n v="18"/>
    <x v="0"/>
    <s v="Pants"/>
    <x v="0"/>
    <x v="14"/>
    <x v="44"/>
    <x v="2"/>
    <x v="7"/>
    <x v="2"/>
    <n v="4.7"/>
    <s v="No"/>
    <x v="4"/>
    <x v="0"/>
    <x v="0"/>
    <s v="Yes"/>
    <n v="32"/>
    <s v="Venmo"/>
    <x v="0"/>
  </r>
  <r>
    <n v="1140"/>
    <n v="58"/>
    <x v="0"/>
    <s v="Coat"/>
    <x v="2"/>
    <x v="0"/>
    <x v="15"/>
    <x v="0"/>
    <x v="7"/>
    <x v="1"/>
    <n v="3.9"/>
    <s v="No"/>
    <x v="3"/>
    <x v="3"/>
    <x v="0"/>
    <s v="Yes"/>
    <n v="42"/>
    <s v="Debit Card"/>
    <x v="4"/>
  </r>
  <r>
    <n v="1141"/>
    <n v="31"/>
    <x v="0"/>
    <s v="Jeans"/>
    <x v="0"/>
    <x v="32"/>
    <x v="33"/>
    <x v="2"/>
    <x v="3"/>
    <x v="0"/>
    <n v="2.6"/>
    <s v="No"/>
    <x v="2"/>
    <x v="5"/>
    <x v="0"/>
    <s v="Yes"/>
    <n v="6"/>
    <s v="Credit Card"/>
    <x v="6"/>
  </r>
  <r>
    <n v="1142"/>
    <n v="39"/>
    <x v="0"/>
    <s v="Gloves"/>
    <x v="3"/>
    <x v="27"/>
    <x v="31"/>
    <x v="1"/>
    <x v="5"/>
    <x v="0"/>
    <n v="4.7"/>
    <s v="No"/>
    <x v="5"/>
    <x v="2"/>
    <x v="0"/>
    <s v="Yes"/>
    <n v="23"/>
    <s v="PayPal"/>
    <x v="0"/>
  </r>
  <r>
    <n v="1143"/>
    <n v="69"/>
    <x v="0"/>
    <s v="T-shirt"/>
    <x v="0"/>
    <x v="31"/>
    <x v="31"/>
    <x v="0"/>
    <x v="14"/>
    <x v="1"/>
    <n v="3.5"/>
    <s v="No"/>
    <x v="2"/>
    <x v="5"/>
    <x v="0"/>
    <s v="Yes"/>
    <n v="27"/>
    <s v="Venmo"/>
    <x v="4"/>
  </r>
  <r>
    <n v="1144"/>
    <n v="68"/>
    <x v="0"/>
    <s v="Boots"/>
    <x v="1"/>
    <x v="66"/>
    <x v="22"/>
    <x v="0"/>
    <x v="11"/>
    <x v="0"/>
    <n v="4.4000000000000004"/>
    <s v="No"/>
    <x v="2"/>
    <x v="3"/>
    <x v="0"/>
    <s v="Yes"/>
    <n v="43"/>
    <s v="PayPal"/>
    <x v="3"/>
  </r>
  <r>
    <n v="1145"/>
    <n v="41"/>
    <x v="0"/>
    <s v="Jeans"/>
    <x v="0"/>
    <x v="36"/>
    <x v="36"/>
    <x v="1"/>
    <x v="21"/>
    <x v="3"/>
    <n v="4.4000000000000004"/>
    <s v="No"/>
    <x v="3"/>
    <x v="4"/>
    <x v="0"/>
    <s v="Yes"/>
    <n v="25"/>
    <s v="Bank Transfer"/>
    <x v="0"/>
  </r>
  <r>
    <n v="1146"/>
    <n v="31"/>
    <x v="0"/>
    <s v="Sneakers"/>
    <x v="1"/>
    <x v="58"/>
    <x v="22"/>
    <x v="0"/>
    <x v="6"/>
    <x v="2"/>
    <n v="3"/>
    <s v="No"/>
    <x v="4"/>
    <x v="0"/>
    <x v="0"/>
    <s v="Yes"/>
    <n v="30"/>
    <s v="Cash"/>
    <x v="6"/>
  </r>
  <r>
    <n v="1147"/>
    <n v="48"/>
    <x v="0"/>
    <s v="Sneakers"/>
    <x v="1"/>
    <x v="15"/>
    <x v="48"/>
    <x v="2"/>
    <x v="21"/>
    <x v="2"/>
    <n v="4.2"/>
    <s v="No"/>
    <x v="5"/>
    <x v="3"/>
    <x v="0"/>
    <s v="Yes"/>
    <n v="7"/>
    <s v="Bank Transfer"/>
    <x v="6"/>
  </r>
  <r>
    <n v="1148"/>
    <n v="59"/>
    <x v="0"/>
    <s v="Hat"/>
    <x v="3"/>
    <x v="14"/>
    <x v="30"/>
    <x v="3"/>
    <x v="16"/>
    <x v="0"/>
    <n v="4.3"/>
    <s v="No"/>
    <x v="3"/>
    <x v="2"/>
    <x v="0"/>
    <s v="Yes"/>
    <n v="17"/>
    <s v="Debit Card"/>
    <x v="2"/>
  </r>
  <r>
    <n v="1149"/>
    <n v="34"/>
    <x v="0"/>
    <s v="Pants"/>
    <x v="0"/>
    <x v="76"/>
    <x v="20"/>
    <x v="2"/>
    <x v="10"/>
    <x v="1"/>
    <n v="2.6"/>
    <s v="No"/>
    <x v="1"/>
    <x v="5"/>
    <x v="0"/>
    <s v="Yes"/>
    <n v="10"/>
    <s v="PayPal"/>
    <x v="0"/>
  </r>
  <r>
    <n v="1150"/>
    <n v="21"/>
    <x v="0"/>
    <s v="Jewelry"/>
    <x v="3"/>
    <x v="69"/>
    <x v="42"/>
    <x v="0"/>
    <x v="17"/>
    <x v="1"/>
    <n v="3.3"/>
    <s v="No"/>
    <x v="2"/>
    <x v="5"/>
    <x v="0"/>
    <s v="Yes"/>
    <n v="40"/>
    <s v="Venmo"/>
    <x v="2"/>
  </r>
  <r>
    <n v="1151"/>
    <n v="29"/>
    <x v="0"/>
    <s v="Jewelry"/>
    <x v="3"/>
    <x v="14"/>
    <x v="0"/>
    <x v="1"/>
    <x v="16"/>
    <x v="0"/>
    <n v="2.7"/>
    <s v="No"/>
    <x v="5"/>
    <x v="2"/>
    <x v="0"/>
    <s v="Yes"/>
    <n v="50"/>
    <s v="Venmo"/>
    <x v="4"/>
  </r>
  <r>
    <n v="1152"/>
    <n v="41"/>
    <x v="0"/>
    <s v="Blouse"/>
    <x v="0"/>
    <x v="62"/>
    <x v="31"/>
    <x v="2"/>
    <x v="0"/>
    <x v="1"/>
    <n v="4.2"/>
    <s v="No"/>
    <x v="1"/>
    <x v="0"/>
    <x v="0"/>
    <s v="Yes"/>
    <n v="24"/>
    <s v="Credit Card"/>
    <x v="1"/>
  </r>
  <r>
    <n v="1153"/>
    <n v="62"/>
    <x v="0"/>
    <s v="Handbag"/>
    <x v="3"/>
    <x v="4"/>
    <x v="39"/>
    <x v="2"/>
    <x v="9"/>
    <x v="3"/>
    <n v="4"/>
    <s v="No"/>
    <x v="2"/>
    <x v="3"/>
    <x v="0"/>
    <s v="Yes"/>
    <n v="8"/>
    <s v="PayPal"/>
    <x v="6"/>
  </r>
  <r>
    <n v="1154"/>
    <n v="27"/>
    <x v="0"/>
    <s v="Shirt"/>
    <x v="0"/>
    <x v="52"/>
    <x v="37"/>
    <x v="2"/>
    <x v="6"/>
    <x v="2"/>
    <n v="4"/>
    <s v="No"/>
    <x v="3"/>
    <x v="1"/>
    <x v="0"/>
    <s v="Yes"/>
    <n v="6"/>
    <s v="Bank Transfer"/>
    <x v="3"/>
  </r>
  <r>
    <n v="1155"/>
    <n v="49"/>
    <x v="0"/>
    <s v="Dress"/>
    <x v="0"/>
    <x v="71"/>
    <x v="42"/>
    <x v="0"/>
    <x v="17"/>
    <x v="1"/>
    <n v="2.9"/>
    <s v="No"/>
    <x v="4"/>
    <x v="4"/>
    <x v="0"/>
    <s v="Yes"/>
    <n v="44"/>
    <s v="Credit Card"/>
    <x v="4"/>
  </r>
  <r>
    <n v="1156"/>
    <n v="67"/>
    <x v="0"/>
    <s v="T-shirt"/>
    <x v="0"/>
    <x v="0"/>
    <x v="30"/>
    <x v="1"/>
    <x v="16"/>
    <x v="3"/>
    <n v="2.6"/>
    <s v="No"/>
    <x v="5"/>
    <x v="0"/>
    <x v="0"/>
    <s v="Yes"/>
    <n v="47"/>
    <s v="PayPal"/>
    <x v="3"/>
  </r>
  <r>
    <n v="1157"/>
    <n v="20"/>
    <x v="0"/>
    <s v="Shoes"/>
    <x v="1"/>
    <x v="34"/>
    <x v="11"/>
    <x v="2"/>
    <x v="9"/>
    <x v="2"/>
    <n v="4.8"/>
    <s v="No"/>
    <x v="3"/>
    <x v="0"/>
    <x v="0"/>
    <s v="Yes"/>
    <n v="6"/>
    <s v="Venmo"/>
    <x v="6"/>
  </r>
  <r>
    <n v="1158"/>
    <n v="37"/>
    <x v="0"/>
    <s v="Belt"/>
    <x v="3"/>
    <x v="76"/>
    <x v="33"/>
    <x v="2"/>
    <x v="4"/>
    <x v="3"/>
    <n v="4.4000000000000004"/>
    <s v="No"/>
    <x v="0"/>
    <x v="3"/>
    <x v="0"/>
    <s v="Yes"/>
    <n v="11"/>
    <s v="Cash"/>
    <x v="3"/>
  </r>
  <r>
    <n v="1159"/>
    <n v="69"/>
    <x v="0"/>
    <s v="Belt"/>
    <x v="3"/>
    <x v="58"/>
    <x v="22"/>
    <x v="0"/>
    <x v="20"/>
    <x v="2"/>
    <n v="4"/>
    <s v="No"/>
    <x v="4"/>
    <x v="4"/>
    <x v="0"/>
    <s v="Yes"/>
    <n v="41"/>
    <s v="Bank Transfer"/>
    <x v="2"/>
  </r>
  <r>
    <n v="1160"/>
    <n v="66"/>
    <x v="0"/>
    <s v="Handbag"/>
    <x v="3"/>
    <x v="37"/>
    <x v="13"/>
    <x v="0"/>
    <x v="24"/>
    <x v="3"/>
    <n v="3.6"/>
    <s v="No"/>
    <x v="5"/>
    <x v="4"/>
    <x v="0"/>
    <s v="Yes"/>
    <n v="46"/>
    <s v="Venmo"/>
    <x v="6"/>
  </r>
  <r>
    <n v="1161"/>
    <n v="37"/>
    <x v="0"/>
    <s v="Scarf"/>
    <x v="3"/>
    <x v="69"/>
    <x v="25"/>
    <x v="1"/>
    <x v="24"/>
    <x v="2"/>
    <n v="3.2"/>
    <s v="No"/>
    <x v="2"/>
    <x v="2"/>
    <x v="0"/>
    <s v="Yes"/>
    <n v="9"/>
    <s v="Venmo"/>
    <x v="4"/>
  </r>
  <r>
    <n v="1162"/>
    <n v="63"/>
    <x v="0"/>
    <s v="Shorts"/>
    <x v="0"/>
    <x v="78"/>
    <x v="19"/>
    <x v="1"/>
    <x v="20"/>
    <x v="3"/>
    <n v="3.1"/>
    <s v="No"/>
    <x v="1"/>
    <x v="4"/>
    <x v="0"/>
    <s v="Yes"/>
    <n v="37"/>
    <s v="PayPal"/>
    <x v="5"/>
  </r>
  <r>
    <n v="1163"/>
    <n v="47"/>
    <x v="0"/>
    <s v="Sandals"/>
    <x v="1"/>
    <x v="56"/>
    <x v="17"/>
    <x v="2"/>
    <x v="24"/>
    <x v="0"/>
    <n v="4.2"/>
    <s v="No"/>
    <x v="4"/>
    <x v="0"/>
    <x v="0"/>
    <s v="Yes"/>
    <n v="13"/>
    <s v="PayPal"/>
    <x v="1"/>
  </r>
  <r>
    <n v="1164"/>
    <n v="26"/>
    <x v="0"/>
    <s v="Pants"/>
    <x v="0"/>
    <x v="22"/>
    <x v="30"/>
    <x v="0"/>
    <x v="3"/>
    <x v="2"/>
    <n v="3"/>
    <s v="No"/>
    <x v="0"/>
    <x v="4"/>
    <x v="0"/>
    <s v="Yes"/>
    <n v="24"/>
    <s v="Debit Card"/>
    <x v="5"/>
  </r>
  <r>
    <n v="1165"/>
    <n v="68"/>
    <x v="0"/>
    <s v="Dress"/>
    <x v="0"/>
    <x v="48"/>
    <x v="6"/>
    <x v="2"/>
    <x v="14"/>
    <x v="0"/>
    <n v="4.2"/>
    <s v="No"/>
    <x v="0"/>
    <x v="3"/>
    <x v="0"/>
    <s v="Yes"/>
    <n v="47"/>
    <s v="PayPal"/>
    <x v="3"/>
  </r>
  <r>
    <n v="1166"/>
    <n v="51"/>
    <x v="0"/>
    <s v="T-shirt"/>
    <x v="0"/>
    <x v="1"/>
    <x v="48"/>
    <x v="2"/>
    <x v="5"/>
    <x v="0"/>
    <n v="2.9"/>
    <s v="No"/>
    <x v="2"/>
    <x v="2"/>
    <x v="0"/>
    <s v="Yes"/>
    <n v="21"/>
    <s v="Venmo"/>
    <x v="6"/>
  </r>
  <r>
    <n v="1167"/>
    <n v="48"/>
    <x v="0"/>
    <s v="Dress"/>
    <x v="0"/>
    <x v="16"/>
    <x v="39"/>
    <x v="1"/>
    <x v="12"/>
    <x v="0"/>
    <n v="3.7"/>
    <s v="No"/>
    <x v="2"/>
    <x v="5"/>
    <x v="0"/>
    <s v="Yes"/>
    <n v="22"/>
    <s v="Venmo"/>
    <x v="0"/>
  </r>
  <r>
    <n v="1168"/>
    <n v="60"/>
    <x v="0"/>
    <s v="Socks"/>
    <x v="0"/>
    <x v="42"/>
    <x v="32"/>
    <x v="3"/>
    <x v="19"/>
    <x v="2"/>
    <n v="3.6"/>
    <s v="No"/>
    <x v="3"/>
    <x v="1"/>
    <x v="0"/>
    <s v="Yes"/>
    <n v="16"/>
    <s v="PayPal"/>
    <x v="3"/>
  </r>
  <r>
    <n v="1169"/>
    <n v="68"/>
    <x v="0"/>
    <s v="Scarf"/>
    <x v="3"/>
    <x v="26"/>
    <x v="16"/>
    <x v="0"/>
    <x v="10"/>
    <x v="2"/>
    <n v="3.6"/>
    <s v="No"/>
    <x v="3"/>
    <x v="3"/>
    <x v="0"/>
    <s v="Yes"/>
    <n v="37"/>
    <s v="Debit Card"/>
    <x v="0"/>
  </r>
  <r>
    <n v="1170"/>
    <n v="25"/>
    <x v="0"/>
    <s v="Backpack"/>
    <x v="3"/>
    <x v="23"/>
    <x v="5"/>
    <x v="1"/>
    <x v="0"/>
    <x v="3"/>
    <n v="4.5"/>
    <s v="No"/>
    <x v="4"/>
    <x v="4"/>
    <x v="0"/>
    <s v="Yes"/>
    <n v="3"/>
    <s v="Cash"/>
    <x v="2"/>
  </r>
  <r>
    <n v="1171"/>
    <n v="57"/>
    <x v="0"/>
    <s v="Skirt"/>
    <x v="0"/>
    <x v="17"/>
    <x v="26"/>
    <x v="1"/>
    <x v="16"/>
    <x v="1"/>
    <n v="3.2"/>
    <s v="No"/>
    <x v="1"/>
    <x v="0"/>
    <x v="0"/>
    <s v="Yes"/>
    <n v="33"/>
    <s v="Cash"/>
    <x v="4"/>
  </r>
  <r>
    <n v="1172"/>
    <n v="41"/>
    <x v="0"/>
    <s v="Socks"/>
    <x v="0"/>
    <x v="37"/>
    <x v="7"/>
    <x v="2"/>
    <x v="12"/>
    <x v="1"/>
    <n v="3.9"/>
    <s v="No"/>
    <x v="1"/>
    <x v="2"/>
    <x v="0"/>
    <s v="Yes"/>
    <n v="15"/>
    <s v="Debit Card"/>
    <x v="2"/>
  </r>
  <r>
    <n v="1173"/>
    <n v="59"/>
    <x v="0"/>
    <s v="Coat"/>
    <x v="2"/>
    <x v="10"/>
    <x v="4"/>
    <x v="0"/>
    <x v="15"/>
    <x v="1"/>
    <n v="4.5999999999999996"/>
    <s v="No"/>
    <x v="0"/>
    <x v="5"/>
    <x v="0"/>
    <s v="Yes"/>
    <n v="42"/>
    <s v="Bank Transfer"/>
    <x v="4"/>
  </r>
  <r>
    <n v="1174"/>
    <n v="44"/>
    <x v="0"/>
    <s v="Jewelry"/>
    <x v="3"/>
    <x v="31"/>
    <x v="45"/>
    <x v="2"/>
    <x v="21"/>
    <x v="0"/>
    <n v="2.5"/>
    <s v="No"/>
    <x v="0"/>
    <x v="0"/>
    <x v="0"/>
    <s v="Yes"/>
    <n v="42"/>
    <s v="Cash"/>
    <x v="4"/>
  </r>
  <r>
    <n v="1175"/>
    <n v="42"/>
    <x v="0"/>
    <s v="Backpack"/>
    <x v="3"/>
    <x v="9"/>
    <x v="49"/>
    <x v="2"/>
    <x v="13"/>
    <x v="0"/>
    <n v="4.3"/>
    <s v="No"/>
    <x v="2"/>
    <x v="0"/>
    <x v="0"/>
    <s v="Yes"/>
    <n v="19"/>
    <s v="Bank Transfer"/>
    <x v="4"/>
  </r>
  <r>
    <n v="1176"/>
    <n v="35"/>
    <x v="0"/>
    <s v="Belt"/>
    <x v="3"/>
    <x v="13"/>
    <x v="32"/>
    <x v="2"/>
    <x v="19"/>
    <x v="1"/>
    <n v="4.0999999999999996"/>
    <s v="No"/>
    <x v="0"/>
    <x v="5"/>
    <x v="0"/>
    <s v="Yes"/>
    <n v="26"/>
    <s v="PayPal"/>
    <x v="3"/>
  </r>
  <r>
    <n v="1177"/>
    <n v="36"/>
    <x v="0"/>
    <s v="Dress"/>
    <x v="0"/>
    <x v="42"/>
    <x v="4"/>
    <x v="2"/>
    <x v="16"/>
    <x v="0"/>
    <n v="4.5999999999999996"/>
    <s v="No"/>
    <x v="0"/>
    <x v="1"/>
    <x v="0"/>
    <s v="Yes"/>
    <n v="39"/>
    <s v="PayPal"/>
    <x v="3"/>
  </r>
  <r>
    <n v="1178"/>
    <n v="54"/>
    <x v="0"/>
    <s v="Skirt"/>
    <x v="0"/>
    <x v="34"/>
    <x v="44"/>
    <x v="2"/>
    <x v="13"/>
    <x v="1"/>
    <n v="4.8"/>
    <s v="No"/>
    <x v="2"/>
    <x v="3"/>
    <x v="0"/>
    <s v="Yes"/>
    <n v="24"/>
    <s v="Debit Card"/>
    <x v="5"/>
  </r>
  <r>
    <n v="1179"/>
    <n v="37"/>
    <x v="0"/>
    <s v="Dress"/>
    <x v="0"/>
    <x v="20"/>
    <x v="36"/>
    <x v="2"/>
    <x v="11"/>
    <x v="1"/>
    <n v="4.9000000000000004"/>
    <s v="No"/>
    <x v="0"/>
    <x v="0"/>
    <x v="0"/>
    <s v="Yes"/>
    <n v="23"/>
    <s v="Debit Card"/>
    <x v="2"/>
  </r>
  <r>
    <n v="1180"/>
    <n v="20"/>
    <x v="0"/>
    <s v="T-shirt"/>
    <x v="0"/>
    <x v="27"/>
    <x v="27"/>
    <x v="2"/>
    <x v="24"/>
    <x v="2"/>
    <n v="2.8"/>
    <s v="No"/>
    <x v="5"/>
    <x v="1"/>
    <x v="0"/>
    <s v="Yes"/>
    <n v="44"/>
    <s v="Bank Transfer"/>
    <x v="2"/>
  </r>
  <r>
    <n v="1181"/>
    <n v="23"/>
    <x v="0"/>
    <s v="Skirt"/>
    <x v="0"/>
    <x v="66"/>
    <x v="4"/>
    <x v="1"/>
    <x v="19"/>
    <x v="1"/>
    <n v="4.9000000000000004"/>
    <s v="No"/>
    <x v="2"/>
    <x v="3"/>
    <x v="0"/>
    <s v="Yes"/>
    <n v="34"/>
    <s v="Cash"/>
    <x v="5"/>
  </r>
  <r>
    <n v="1182"/>
    <n v="61"/>
    <x v="0"/>
    <s v="Shorts"/>
    <x v="0"/>
    <x v="48"/>
    <x v="14"/>
    <x v="0"/>
    <x v="11"/>
    <x v="2"/>
    <n v="3.5"/>
    <s v="No"/>
    <x v="2"/>
    <x v="1"/>
    <x v="0"/>
    <s v="Yes"/>
    <n v="43"/>
    <s v="Bank Transfer"/>
    <x v="3"/>
  </r>
  <r>
    <n v="1183"/>
    <n v="37"/>
    <x v="0"/>
    <s v="Jewelry"/>
    <x v="3"/>
    <x v="34"/>
    <x v="35"/>
    <x v="2"/>
    <x v="1"/>
    <x v="1"/>
    <n v="3.8"/>
    <s v="No"/>
    <x v="5"/>
    <x v="0"/>
    <x v="0"/>
    <s v="Yes"/>
    <n v="45"/>
    <s v="PayPal"/>
    <x v="3"/>
  </r>
  <r>
    <n v="1184"/>
    <n v="23"/>
    <x v="0"/>
    <s v="Pants"/>
    <x v="0"/>
    <x v="32"/>
    <x v="7"/>
    <x v="2"/>
    <x v="22"/>
    <x v="1"/>
    <n v="4.5"/>
    <s v="No"/>
    <x v="3"/>
    <x v="4"/>
    <x v="0"/>
    <s v="Yes"/>
    <n v="4"/>
    <s v="Credit Card"/>
    <x v="1"/>
  </r>
  <r>
    <n v="1185"/>
    <n v="63"/>
    <x v="0"/>
    <s v="Belt"/>
    <x v="3"/>
    <x v="2"/>
    <x v="36"/>
    <x v="1"/>
    <x v="21"/>
    <x v="3"/>
    <n v="3.4"/>
    <s v="No"/>
    <x v="1"/>
    <x v="0"/>
    <x v="0"/>
    <s v="Yes"/>
    <n v="19"/>
    <s v="Credit Card"/>
    <x v="2"/>
  </r>
  <r>
    <n v="1186"/>
    <n v="47"/>
    <x v="0"/>
    <s v="Jeans"/>
    <x v="0"/>
    <x v="1"/>
    <x v="1"/>
    <x v="2"/>
    <x v="23"/>
    <x v="1"/>
    <n v="3.9"/>
    <s v="No"/>
    <x v="5"/>
    <x v="3"/>
    <x v="0"/>
    <s v="Yes"/>
    <n v="29"/>
    <s v="Credit Card"/>
    <x v="5"/>
  </r>
  <r>
    <n v="1187"/>
    <n v="63"/>
    <x v="0"/>
    <s v="Jeans"/>
    <x v="0"/>
    <x v="10"/>
    <x v="27"/>
    <x v="2"/>
    <x v="19"/>
    <x v="2"/>
    <n v="4.0999999999999996"/>
    <s v="No"/>
    <x v="2"/>
    <x v="4"/>
    <x v="0"/>
    <s v="Yes"/>
    <n v="27"/>
    <s v="Credit Card"/>
    <x v="2"/>
  </r>
  <r>
    <n v="1188"/>
    <n v="56"/>
    <x v="0"/>
    <s v="Hat"/>
    <x v="3"/>
    <x v="58"/>
    <x v="44"/>
    <x v="0"/>
    <x v="1"/>
    <x v="3"/>
    <n v="3"/>
    <s v="No"/>
    <x v="2"/>
    <x v="0"/>
    <x v="0"/>
    <s v="Yes"/>
    <n v="37"/>
    <s v="Credit Card"/>
    <x v="6"/>
  </r>
  <r>
    <n v="1189"/>
    <n v="68"/>
    <x v="0"/>
    <s v="Blouse"/>
    <x v="0"/>
    <x v="45"/>
    <x v="16"/>
    <x v="2"/>
    <x v="23"/>
    <x v="2"/>
    <n v="3.3"/>
    <s v="No"/>
    <x v="0"/>
    <x v="2"/>
    <x v="0"/>
    <s v="Yes"/>
    <n v="11"/>
    <s v="Credit Card"/>
    <x v="1"/>
  </r>
  <r>
    <n v="1190"/>
    <n v="64"/>
    <x v="0"/>
    <s v="Shirt"/>
    <x v="0"/>
    <x v="8"/>
    <x v="10"/>
    <x v="3"/>
    <x v="11"/>
    <x v="2"/>
    <n v="4.9000000000000004"/>
    <s v="No"/>
    <x v="4"/>
    <x v="1"/>
    <x v="0"/>
    <s v="Yes"/>
    <n v="28"/>
    <s v="Debit Card"/>
    <x v="2"/>
  </r>
  <r>
    <n v="1191"/>
    <n v="62"/>
    <x v="0"/>
    <s v="Shirt"/>
    <x v="0"/>
    <x v="29"/>
    <x v="36"/>
    <x v="2"/>
    <x v="20"/>
    <x v="0"/>
    <n v="4.3"/>
    <s v="No"/>
    <x v="1"/>
    <x v="2"/>
    <x v="0"/>
    <s v="Yes"/>
    <n v="31"/>
    <s v="Credit Card"/>
    <x v="1"/>
  </r>
  <r>
    <n v="1192"/>
    <n v="34"/>
    <x v="0"/>
    <s v="T-shirt"/>
    <x v="0"/>
    <x v="44"/>
    <x v="27"/>
    <x v="0"/>
    <x v="4"/>
    <x v="0"/>
    <n v="4.0999999999999996"/>
    <s v="No"/>
    <x v="5"/>
    <x v="1"/>
    <x v="0"/>
    <s v="Yes"/>
    <n v="50"/>
    <s v="Venmo"/>
    <x v="3"/>
  </r>
  <r>
    <n v="1193"/>
    <n v="49"/>
    <x v="0"/>
    <s v="Coat"/>
    <x v="2"/>
    <x v="22"/>
    <x v="20"/>
    <x v="2"/>
    <x v="2"/>
    <x v="2"/>
    <n v="4"/>
    <s v="No"/>
    <x v="3"/>
    <x v="4"/>
    <x v="0"/>
    <s v="Yes"/>
    <n v="42"/>
    <s v="Venmo"/>
    <x v="3"/>
  </r>
  <r>
    <n v="1194"/>
    <n v="40"/>
    <x v="0"/>
    <s v="Jacket"/>
    <x v="2"/>
    <x v="37"/>
    <x v="29"/>
    <x v="0"/>
    <x v="6"/>
    <x v="3"/>
    <n v="5"/>
    <s v="No"/>
    <x v="4"/>
    <x v="4"/>
    <x v="0"/>
    <s v="Yes"/>
    <n v="18"/>
    <s v="Credit Card"/>
    <x v="0"/>
  </r>
  <r>
    <n v="1195"/>
    <n v="50"/>
    <x v="0"/>
    <s v="Hoodie"/>
    <x v="0"/>
    <x v="43"/>
    <x v="14"/>
    <x v="1"/>
    <x v="11"/>
    <x v="0"/>
    <n v="3.1"/>
    <s v="No"/>
    <x v="5"/>
    <x v="4"/>
    <x v="0"/>
    <s v="Yes"/>
    <n v="6"/>
    <s v="Credit Card"/>
    <x v="0"/>
  </r>
  <r>
    <n v="1196"/>
    <n v="25"/>
    <x v="0"/>
    <s v="Scarf"/>
    <x v="3"/>
    <x v="51"/>
    <x v="21"/>
    <x v="2"/>
    <x v="3"/>
    <x v="0"/>
    <n v="4"/>
    <s v="No"/>
    <x v="2"/>
    <x v="4"/>
    <x v="0"/>
    <s v="Yes"/>
    <n v="33"/>
    <s v="Venmo"/>
    <x v="5"/>
  </r>
  <r>
    <n v="1197"/>
    <n v="30"/>
    <x v="0"/>
    <s v="Belt"/>
    <x v="3"/>
    <x v="19"/>
    <x v="25"/>
    <x v="2"/>
    <x v="1"/>
    <x v="0"/>
    <n v="3.2"/>
    <s v="No"/>
    <x v="3"/>
    <x v="4"/>
    <x v="0"/>
    <s v="Yes"/>
    <n v="13"/>
    <s v="Bank Transfer"/>
    <x v="4"/>
  </r>
  <r>
    <n v="1198"/>
    <n v="54"/>
    <x v="0"/>
    <s v="Sneakers"/>
    <x v="1"/>
    <x v="56"/>
    <x v="34"/>
    <x v="0"/>
    <x v="10"/>
    <x v="3"/>
    <n v="3.9"/>
    <s v="No"/>
    <x v="5"/>
    <x v="3"/>
    <x v="0"/>
    <s v="Yes"/>
    <n v="26"/>
    <s v="PayPal"/>
    <x v="2"/>
  </r>
  <r>
    <n v="1199"/>
    <n v="40"/>
    <x v="0"/>
    <s v="Socks"/>
    <x v="0"/>
    <x v="4"/>
    <x v="32"/>
    <x v="2"/>
    <x v="18"/>
    <x v="2"/>
    <n v="3.9"/>
    <s v="No"/>
    <x v="1"/>
    <x v="4"/>
    <x v="0"/>
    <s v="Yes"/>
    <n v="17"/>
    <s v="Cash"/>
    <x v="2"/>
  </r>
  <r>
    <n v="1200"/>
    <n v="49"/>
    <x v="0"/>
    <s v="Sandals"/>
    <x v="1"/>
    <x v="58"/>
    <x v="33"/>
    <x v="2"/>
    <x v="21"/>
    <x v="3"/>
    <n v="4.5"/>
    <s v="No"/>
    <x v="0"/>
    <x v="1"/>
    <x v="0"/>
    <s v="Yes"/>
    <n v="3"/>
    <s v="Debit Card"/>
    <x v="1"/>
  </r>
  <r>
    <n v="1201"/>
    <n v="27"/>
    <x v="0"/>
    <s v="Coat"/>
    <x v="2"/>
    <x v="20"/>
    <x v="39"/>
    <x v="3"/>
    <x v="13"/>
    <x v="0"/>
    <n v="4.4000000000000004"/>
    <s v="No"/>
    <x v="1"/>
    <x v="5"/>
    <x v="0"/>
    <s v="Yes"/>
    <n v="7"/>
    <s v="PayPal"/>
    <x v="1"/>
  </r>
  <r>
    <n v="1202"/>
    <n v="27"/>
    <x v="0"/>
    <s v="Shoes"/>
    <x v="1"/>
    <x v="70"/>
    <x v="26"/>
    <x v="3"/>
    <x v="13"/>
    <x v="2"/>
    <n v="3.1"/>
    <s v="No"/>
    <x v="2"/>
    <x v="4"/>
    <x v="0"/>
    <s v="Yes"/>
    <n v="46"/>
    <s v="Venmo"/>
    <x v="0"/>
  </r>
  <r>
    <n v="1203"/>
    <n v="48"/>
    <x v="0"/>
    <s v="Scarf"/>
    <x v="3"/>
    <x v="45"/>
    <x v="33"/>
    <x v="1"/>
    <x v="8"/>
    <x v="1"/>
    <n v="2.9"/>
    <s v="No"/>
    <x v="1"/>
    <x v="3"/>
    <x v="0"/>
    <s v="Yes"/>
    <n v="14"/>
    <s v="Venmo"/>
    <x v="6"/>
  </r>
  <r>
    <n v="1204"/>
    <n v="40"/>
    <x v="0"/>
    <s v="Sneakers"/>
    <x v="1"/>
    <x v="71"/>
    <x v="46"/>
    <x v="2"/>
    <x v="20"/>
    <x v="0"/>
    <n v="3.7"/>
    <s v="No"/>
    <x v="1"/>
    <x v="1"/>
    <x v="0"/>
    <s v="Yes"/>
    <n v="23"/>
    <s v="Bank Transfer"/>
    <x v="2"/>
  </r>
  <r>
    <n v="1205"/>
    <n v="67"/>
    <x v="0"/>
    <s v="Belt"/>
    <x v="3"/>
    <x v="23"/>
    <x v="20"/>
    <x v="2"/>
    <x v="6"/>
    <x v="1"/>
    <n v="3.2"/>
    <s v="No"/>
    <x v="1"/>
    <x v="4"/>
    <x v="0"/>
    <s v="Yes"/>
    <n v="20"/>
    <s v="Credit Card"/>
    <x v="6"/>
  </r>
  <r>
    <n v="1206"/>
    <n v="52"/>
    <x v="0"/>
    <s v="Handbag"/>
    <x v="3"/>
    <x v="54"/>
    <x v="18"/>
    <x v="2"/>
    <x v="8"/>
    <x v="1"/>
    <n v="3.5"/>
    <s v="No"/>
    <x v="0"/>
    <x v="3"/>
    <x v="0"/>
    <s v="Yes"/>
    <n v="38"/>
    <s v="Bank Transfer"/>
    <x v="0"/>
  </r>
  <r>
    <n v="1207"/>
    <n v="22"/>
    <x v="0"/>
    <s v="Handbag"/>
    <x v="3"/>
    <x v="40"/>
    <x v="16"/>
    <x v="1"/>
    <x v="17"/>
    <x v="3"/>
    <n v="3"/>
    <s v="No"/>
    <x v="2"/>
    <x v="1"/>
    <x v="0"/>
    <s v="Yes"/>
    <n v="16"/>
    <s v="Venmo"/>
    <x v="6"/>
  </r>
  <r>
    <n v="1208"/>
    <n v="62"/>
    <x v="0"/>
    <s v="Boots"/>
    <x v="1"/>
    <x v="3"/>
    <x v="47"/>
    <x v="2"/>
    <x v="3"/>
    <x v="2"/>
    <n v="4.0999999999999996"/>
    <s v="No"/>
    <x v="4"/>
    <x v="2"/>
    <x v="0"/>
    <s v="Yes"/>
    <n v="48"/>
    <s v="Credit Card"/>
    <x v="6"/>
  </r>
  <r>
    <n v="1209"/>
    <n v="20"/>
    <x v="0"/>
    <s v="Boots"/>
    <x v="1"/>
    <x v="33"/>
    <x v="48"/>
    <x v="1"/>
    <x v="16"/>
    <x v="0"/>
    <n v="2.9"/>
    <s v="No"/>
    <x v="2"/>
    <x v="4"/>
    <x v="0"/>
    <s v="Yes"/>
    <n v="8"/>
    <s v="Debit Card"/>
    <x v="2"/>
  </r>
  <r>
    <n v="1210"/>
    <n v="41"/>
    <x v="0"/>
    <s v="Pants"/>
    <x v="0"/>
    <x v="17"/>
    <x v="38"/>
    <x v="2"/>
    <x v="24"/>
    <x v="0"/>
    <n v="3.8"/>
    <s v="No"/>
    <x v="3"/>
    <x v="2"/>
    <x v="0"/>
    <s v="Yes"/>
    <n v="16"/>
    <s v="Bank Transfer"/>
    <x v="5"/>
  </r>
  <r>
    <n v="1211"/>
    <n v="34"/>
    <x v="0"/>
    <s v="Sunglasses"/>
    <x v="3"/>
    <x v="72"/>
    <x v="9"/>
    <x v="2"/>
    <x v="8"/>
    <x v="3"/>
    <n v="4.0999999999999996"/>
    <s v="No"/>
    <x v="3"/>
    <x v="2"/>
    <x v="0"/>
    <s v="Yes"/>
    <n v="5"/>
    <s v="Cash"/>
    <x v="3"/>
  </r>
  <r>
    <n v="1212"/>
    <n v="23"/>
    <x v="0"/>
    <s v="Hoodie"/>
    <x v="0"/>
    <x v="23"/>
    <x v="19"/>
    <x v="2"/>
    <x v="14"/>
    <x v="1"/>
    <n v="4.5999999999999996"/>
    <s v="No"/>
    <x v="4"/>
    <x v="5"/>
    <x v="0"/>
    <s v="Yes"/>
    <n v="14"/>
    <s v="Venmo"/>
    <x v="6"/>
  </r>
  <r>
    <n v="1213"/>
    <n v="32"/>
    <x v="0"/>
    <s v="Shoes"/>
    <x v="1"/>
    <x v="67"/>
    <x v="38"/>
    <x v="2"/>
    <x v="22"/>
    <x v="2"/>
    <n v="2.5"/>
    <s v="No"/>
    <x v="4"/>
    <x v="1"/>
    <x v="0"/>
    <s v="Yes"/>
    <n v="18"/>
    <s v="Credit Card"/>
    <x v="1"/>
  </r>
  <r>
    <n v="1214"/>
    <n v="68"/>
    <x v="0"/>
    <s v="Handbag"/>
    <x v="3"/>
    <x v="78"/>
    <x v="0"/>
    <x v="3"/>
    <x v="13"/>
    <x v="1"/>
    <n v="3.7"/>
    <s v="No"/>
    <x v="2"/>
    <x v="0"/>
    <x v="0"/>
    <s v="Yes"/>
    <n v="14"/>
    <s v="Debit Card"/>
    <x v="6"/>
  </r>
  <r>
    <n v="1215"/>
    <n v="30"/>
    <x v="0"/>
    <s v="Jacket"/>
    <x v="2"/>
    <x v="13"/>
    <x v="34"/>
    <x v="2"/>
    <x v="24"/>
    <x v="3"/>
    <n v="3.8"/>
    <s v="No"/>
    <x v="2"/>
    <x v="1"/>
    <x v="0"/>
    <s v="Yes"/>
    <n v="5"/>
    <s v="Cash"/>
    <x v="6"/>
  </r>
  <r>
    <n v="1216"/>
    <n v="66"/>
    <x v="0"/>
    <s v="Blouse"/>
    <x v="0"/>
    <x v="5"/>
    <x v="4"/>
    <x v="0"/>
    <x v="6"/>
    <x v="0"/>
    <n v="2.6"/>
    <s v="No"/>
    <x v="2"/>
    <x v="4"/>
    <x v="0"/>
    <s v="Yes"/>
    <n v="15"/>
    <s v="Credit Card"/>
    <x v="6"/>
  </r>
  <r>
    <n v="1217"/>
    <n v="62"/>
    <x v="0"/>
    <s v="Pants"/>
    <x v="0"/>
    <x v="50"/>
    <x v="40"/>
    <x v="3"/>
    <x v="12"/>
    <x v="2"/>
    <n v="3.7"/>
    <s v="No"/>
    <x v="3"/>
    <x v="1"/>
    <x v="0"/>
    <s v="Yes"/>
    <n v="3"/>
    <s v="Venmo"/>
    <x v="6"/>
  </r>
  <r>
    <n v="1218"/>
    <n v="50"/>
    <x v="0"/>
    <s v="Boots"/>
    <x v="1"/>
    <x v="80"/>
    <x v="43"/>
    <x v="3"/>
    <x v="17"/>
    <x v="3"/>
    <n v="2.6"/>
    <s v="No"/>
    <x v="5"/>
    <x v="1"/>
    <x v="0"/>
    <s v="Yes"/>
    <n v="12"/>
    <s v="Cash"/>
    <x v="6"/>
  </r>
  <r>
    <n v="1219"/>
    <n v="55"/>
    <x v="0"/>
    <s v="Boots"/>
    <x v="1"/>
    <x v="24"/>
    <x v="38"/>
    <x v="2"/>
    <x v="17"/>
    <x v="1"/>
    <n v="3.1"/>
    <s v="No"/>
    <x v="4"/>
    <x v="5"/>
    <x v="0"/>
    <s v="Yes"/>
    <n v="43"/>
    <s v="Cash"/>
    <x v="6"/>
  </r>
  <r>
    <n v="1220"/>
    <n v="19"/>
    <x v="0"/>
    <s v="Sweater"/>
    <x v="0"/>
    <x v="66"/>
    <x v="34"/>
    <x v="2"/>
    <x v="9"/>
    <x v="0"/>
    <n v="2.5"/>
    <s v="No"/>
    <x v="1"/>
    <x v="2"/>
    <x v="0"/>
    <s v="Yes"/>
    <n v="35"/>
    <s v="Credit Card"/>
    <x v="4"/>
  </r>
  <r>
    <n v="1221"/>
    <n v="67"/>
    <x v="0"/>
    <s v="Gloves"/>
    <x v="3"/>
    <x v="1"/>
    <x v="0"/>
    <x v="2"/>
    <x v="14"/>
    <x v="0"/>
    <n v="4.9000000000000004"/>
    <s v="No"/>
    <x v="1"/>
    <x v="0"/>
    <x v="0"/>
    <s v="Yes"/>
    <n v="36"/>
    <s v="Bank Transfer"/>
    <x v="3"/>
  </r>
  <r>
    <n v="1222"/>
    <n v="18"/>
    <x v="0"/>
    <s v="Socks"/>
    <x v="0"/>
    <x v="28"/>
    <x v="44"/>
    <x v="2"/>
    <x v="16"/>
    <x v="0"/>
    <n v="4.5"/>
    <s v="No"/>
    <x v="1"/>
    <x v="3"/>
    <x v="0"/>
    <s v="Yes"/>
    <n v="3"/>
    <s v="Cash"/>
    <x v="3"/>
  </r>
  <r>
    <n v="1223"/>
    <n v="58"/>
    <x v="0"/>
    <s v="Jeans"/>
    <x v="0"/>
    <x v="28"/>
    <x v="27"/>
    <x v="0"/>
    <x v="23"/>
    <x v="3"/>
    <n v="3.4"/>
    <s v="No"/>
    <x v="1"/>
    <x v="5"/>
    <x v="0"/>
    <s v="Yes"/>
    <n v="27"/>
    <s v="Bank Transfer"/>
    <x v="2"/>
  </r>
  <r>
    <n v="1224"/>
    <n v="69"/>
    <x v="0"/>
    <s v="Pants"/>
    <x v="0"/>
    <x v="41"/>
    <x v="23"/>
    <x v="0"/>
    <x v="16"/>
    <x v="0"/>
    <n v="3.9"/>
    <s v="No"/>
    <x v="0"/>
    <x v="1"/>
    <x v="0"/>
    <s v="Yes"/>
    <n v="21"/>
    <s v="Bank Transfer"/>
    <x v="1"/>
  </r>
  <r>
    <n v="1225"/>
    <n v="62"/>
    <x v="0"/>
    <s v="Shorts"/>
    <x v="0"/>
    <x v="74"/>
    <x v="26"/>
    <x v="2"/>
    <x v="22"/>
    <x v="2"/>
    <n v="3.7"/>
    <s v="No"/>
    <x v="1"/>
    <x v="5"/>
    <x v="0"/>
    <s v="Yes"/>
    <n v="18"/>
    <s v="Venmo"/>
    <x v="1"/>
  </r>
  <r>
    <n v="1226"/>
    <n v="28"/>
    <x v="0"/>
    <s v="Gloves"/>
    <x v="3"/>
    <x v="8"/>
    <x v="17"/>
    <x v="1"/>
    <x v="2"/>
    <x v="3"/>
    <n v="2.6"/>
    <s v="No"/>
    <x v="0"/>
    <x v="1"/>
    <x v="0"/>
    <s v="Yes"/>
    <n v="16"/>
    <s v="Debit Card"/>
    <x v="1"/>
  </r>
  <r>
    <n v="1227"/>
    <n v="53"/>
    <x v="0"/>
    <s v="Sandals"/>
    <x v="1"/>
    <x v="26"/>
    <x v="31"/>
    <x v="1"/>
    <x v="17"/>
    <x v="3"/>
    <n v="3.4"/>
    <s v="No"/>
    <x v="3"/>
    <x v="5"/>
    <x v="0"/>
    <s v="Yes"/>
    <n v="18"/>
    <s v="Venmo"/>
    <x v="4"/>
  </r>
  <r>
    <n v="1228"/>
    <n v="27"/>
    <x v="0"/>
    <s v="Blouse"/>
    <x v="0"/>
    <x v="18"/>
    <x v="26"/>
    <x v="0"/>
    <x v="22"/>
    <x v="1"/>
    <n v="4.9000000000000004"/>
    <s v="No"/>
    <x v="4"/>
    <x v="5"/>
    <x v="0"/>
    <s v="Yes"/>
    <n v="19"/>
    <s v="Bank Transfer"/>
    <x v="4"/>
  </r>
  <r>
    <n v="1229"/>
    <n v="55"/>
    <x v="0"/>
    <s v="Jacket"/>
    <x v="2"/>
    <x v="37"/>
    <x v="27"/>
    <x v="1"/>
    <x v="22"/>
    <x v="0"/>
    <n v="3.9"/>
    <s v="No"/>
    <x v="4"/>
    <x v="0"/>
    <x v="0"/>
    <s v="Yes"/>
    <n v="1"/>
    <s v="Cash"/>
    <x v="2"/>
  </r>
  <r>
    <n v="1230"/>
    <n v="34"/>
    <x v="0"/>
    <s v="Jewelry"/>
    <x v="3"/>
    <x v="78"/>
    <x v="23"/>
    <x v="3"/>
    <x v="1"/>
    <x v="0"/>
    <n v="3.6"/>
    <s v="No"/>
    <x v="4"/>
    <x v="0"/>
    <x v="0"/>
    <s v="Yes"/>
    <n v="39"/>
    <s v="Bank Transfer"/>
    <x v="2"/>
  </r>
  <r>
    <n v="1231"/>
    <n v="25"/>
    <x v="0"/>
    <s v="Hat"/>
    <x v="3"/>
    <x v="68"/>
    <x v="26"/>
    <x v="0"/>
    <x v="18"/>
    <x v="1"/>
    <n v="4.5999999999999996"/>
    <s v="No"/>
    <x v="5"/>
    <x v="3"/>
    <x v="0"/>
    <s v="Yes"/>
    <n v="49"/>
    <s v="Venmo"/>
    <x v="5"/>
  </r>
  <r>
    <n v="1232"/>
    <n v="66"/>
    <x v="0"/>
    <s v="Socks"/>
    <x v="0"/>
    <x v="24"/>
    <x v="38"/>
    <x v="2"/>
    <x v="9"/>
    <x v="1"/>
    <n v="4"/>
    <s v="No"/>
    <x v="0"/>
    <x v="4"/>
    <x v="0"/>
    <s v="Yes"/>
    <n v="43"/>
    <s v="Credit Card"/>
    <x v="0"/>
  </r>
  <r>
    <n v="1233"/>
    <n v="57"/>
    <x v="0"/>
    <s v="Handbag"/>
    <x v="3"/>
    <x v="66"/>
    <x v="14"/>
    <x v="2"/>
    <x v="4"/>
    <x v="2"/>
    <n v="3.6"/>
    <s v="No"/>
    <x v="2"/>
    <x v="1"/>
    <x v="0"/>
    <s v="Yes"/>
    <n v="31"/>
    <s v="Debit Card"/>
    <x v="6"/>
  </r>
  <r>
    <n v="1234"/>
    <n v="46"/>
    <x v="0"/>
    <s v="Pants"/>
    <x v="0"/>
    <x v="2"/>
    <x v="40"/>
    <x v="0"/>
    <x v="19"/>
    <x v="0"/>
    <n v="3.5"/>
    <s v="No"/>
    <x v="2"/>
    <x v="2"/>
    <x v="0"/>
    <s v="Yes"/>
    <n v="40"/>
    <s v="Venmo"/>
    <x v="6"/>
  </r>
  <r>
    <n v="1235"/>
    <n v="38"/>
    <x v="0"/>
    <s v="Gloves"/>
    <x v="3"/>
    <x v="54"/>
    <x v="32"/>
    <x v="2"/>
    <x v="21"/>
    <x v="3"/>
    <n v="4.0999999999999996"/>
    <s v="No"/>
    <x v="2"/>
    <x v="5"/>
    <x v="0"/>
    <s v="Yes"/>
    <n v="2"/>
    <s v="Bank Transfer"/>
    <x v="4"/>
  </r>
  <r>
    <n v="1236"/>
    <n v="23"/>
    <x v="0"/>
    <s v="Sweater"/>
    <x v="0"/>
    <x v="20"/>
    <x v="37"/>
    <x v="2"/>
    <x v="16"/>
    <x v="1"/>
    <n v="3"/>
    <s v="No"/>
    <x v="1"/>
    <x v="5"/>
    <x v="0"/>
    <s v="Yes"/>
    <n v="46"/>
    <s v="PayPal"/>
    <x v="6"/>
  </r>
  <r>
    <n v="1237"/>
    <n v="42"/>
    <x v="0"/>
    <s v="Hat"/>
    <x v="3"/>
    <x v="10"/>
    <x v="35"/>
    <x v="2"/>
    <x v="3"/>
    <x v="2"/>
    <n v="4.4000000000000004"/>
    <s v="No"/>
    <x v="3"/>
    <x v="5"/>
    <x v="0"/>
    <s v="Yes"/>
    <n v="35"/>
    <s v="Debit Card"/>
    <x v="6"/>
  </r>
  <r>
    <n v="1238"/>
    <n v="25"/>
    <x v="0"/>
    <s v="Dress"/>
    <x v="0"/>
    <x v="56"/>
    <x v="49"/>
    <x v="1"/>
    <x v="4"/>
    <x v="1"/>
    <n v="4.4000000000000004"/>
    <s v="No"/>
    <x v="0"/>
    <x v="4"/>
    <x v="0"/>
    <s v="Yes"/>
    <n v="42"/>
    <s v="Credit Card"/>
    <x v="3"/>
  </r>
  <r>
    <n v="1239"/>
    <n v="55"/>
    <x v="0"/>
    <s v="Pants"/>
    <x v="0"/>
    <x v="64"/>
    <x v="5"/>
    <x v="2"/>
    <x v="10"/>
    <x v="0"/>
    <n v="3.7"/>
    <s v="No"/>
    <x v="3"/>
    <x v="0"/>
    <x v="0"/>
    <s v="Yes"/>
    <n v="3"/>
    <s v="Venmo"/>
    <x v="0"/>
  </r>
  <r>
    <n v="1240"/>
    <n v="62"/>
    <x v="0"/>
    <s v="Coat"/>
    <x v="2"/>
    <x v="18"/>
    <x v="32"/>
    <x v="3"/>
    <x v="23"/>
    <x v="1"/>
    <n v="4.8"/>
    <s v="No"/>
    <x v="3"/>
    <x v="3"/>
    <x v="0"/>
    <s v="Yes"/>
    <n v="32"/>
    <s v="Debit Card"/>
    <x v="6"/>
  </r>
  <r>
    <n v="1241"/>
    <n v="41"/>
    <x v="0"/>
    <s v="Scarf"/>
    <x v="3"/>
    <x v="24"/>
    <x v="32"/>
    <x v="0"/>
    <x v="3"/>
    <x v="0"/>
    <n v="2.9"/>
    <s v="No"/>
    <x v="5"/>
    <x v="5"/>
    <x v="0"/>
    <s v="Yes"/>
    <n v="48"/>
    <s v="Debit Card"/>
    <x v="2"/>
  </r>
  <r>
    <n v="1242"/>
    <n v="58"/>
    <x v="0"/>
    <s v="Hoodie"/>
    <x v="0"/>
    <x v="12"/>
    <x v="11"/>
    <x v="3"/>
    <x v="6"/>
    <x v="0"/>
    <n v="3.1"/>
    <s v="No"/>
    <x v="2"/>
    <x v="0"/>
    <x v="0"/>
    <s v="Yes"/>
    <n v="34"/>
    <s v="Credit Card"/>
    <x v="1"/>
  </r>
  <r>
    <n v="1243"/>
    <n v="56"/>
    <x v="0"/>
    <s v="Socks"/>
    <x v="0"/>
    <x v="65"/>
    <x v="22"/>
    <x v="2"/>
    <x v="12"/>
    <x v="2"/>
    <n v="4"/>
    <s v="No"/>
    <x v="1"/>
    <x v="2"/>
    <x v="0"/>
    <s v="Yes"/>
    <n v="15"/>
    <s v="Bank Transfer"/>
    <x v="3"/>
  </r>
  <r>
    <n v="1244"/>
    <n v="25"/>
    <x v="0"/>
    <s v="Blouse"/>
    <x v="0"/>
    <x v="66"/>
    <x v="13"/>
    <x v="1"/>
    <x v="6"/>
    <x v="1"/>
    <n v="3"/>
    <s v="No"/>
    <x v="3"/>
    <x v="5"/>
    <x v="0"/>
    <s v="Yes"/>
    <n v="22"/>
    <s v="Debit Card"/>
    <x v="2"/>
  </r>
  <r>
    <n v="1245"/>
    <n v="70"/>
    <x v="0"/>
    <s v="Socks"/>
    <x v="0"/>
    <x v="31"/>
    <x v="27"/>
    <x v="1"/>
    <x v="5"/>
    <x v="2"/>
    <n v="3.9"/>
    <s v="No"/>
    <x v="2"/>
    <x v="4"/>
    <x v="0"/>
    <s v="Yes"/>
    <n v="2"/>
    <s v="Cash"/>
    <x v="5"/>
  </r>
  <r>
    <n v="1246"/>
    <n v="42"/>
    <x v="0"/>
    <s v="Dress"/>
    <x v="0"/>
    <x v="9"/>
    <x v="14"/>
    <x v="2"/>
    <x v="10"/>
    <x v="3"/>
    <n v="3.4"/>
    <s v="No"/>
    <x v="1"/>
    <x v="3"/>
    <x v="0"/>
    <s v="Yes"/>
    <n v="30"/>
    <s v="Bank Transfer"/>
    <x v="1"/>
  </r>
  <r>
    <n v="1247"/>
    <n v="27"/>
    <x v="0"/>
    <s v="Hoodie"/>
    <x v="0"/>
    <x v="30"/>
    <x v="7"/>
    <x v="2"/>
    <x v="4"/>
    <x v="0"/>
    <n v="2.7"/>
    <s v="No"/>
    <x v="0"/>
    <x v="3"/>
    <x v="0"/>
    <s v="Yes"/>
    <n v="27"/>
    <s v="Cash"/>
    <x v="5"/>
  </r>
  <r>
    <n v="1248"/>
    <n v="65"/>
    <x v="0"/>
    <s v="T-shirt"/>
    <x v="0"/>
    <x v="54"/>
    <x v="41"/>
    <x v="2"/>
    <x v="4"/>
    <x v="1"/>
    <n v="3.5"/>
    <s v="No"/>
    <x v="1"/>
    <x v="0"/>
    <x v="0"/>
    <s v="Yes"/>
    <n v="18"/>
    <s v="Venmo"/>
    <x v="4"/>
  </r>
  <r>
    <n v="1249"/>
    <n v="62"/>
    <x v="0"/>
    <s v="Hat"/>
    <x v="3"/>
    <x v="18"/>
    <x v="48"/>
    <x v="3"/>
    <x v="16"/>
    <x v="0"/>
    <n v="3"/>
    <s v="No"/>
    <x v="0"/>
    <x v="1"/>
    <x v="0"/>
    <s v="Yes"/>
    <n v="8"/>
    <s v="Credit Card"/>
    <x v="2"/>
  </r>
  <r>
    <n v="1250"/>
    <n v="62"/>
    <x v="0"/>
    <s v="Boots"/>
    <x v="1"/>
    <x v="74"/>
    <x v="4"/>
    <x v="2"/>
    <x v="15"/>
    <x v="0"/>
    <n v="4.5"/>
    <s v="No"/>
    <x v="3"/>
    <x v="0"/>
    <x v="0"/>
    <s v="Yes"/>
    <n v="48"/>
    <s v="Venmo"/>
    <x v="0"/>
  </r>
  <r>
    <n v="1251"/>
    <n v="52"/>
    <x v="0"/>
    <s v="Jeans"/>
    <x v="0"/>
    <x v="46"/>
    <x v="13"/>
    <x v="3"/>
    <x v="7"/>
    <x v="0"/>
    <n v="4.0999999999999996"/>
    <s v="No"/>
    <x v="2"/>
    <x v="1"/>
    <x v="0"/>
    <s v="Yes"/>
    <n v="24"/>
    <s v="Cash"/>
    <x v="5"/>
  </r>
  <r>
    <n v="1252"/>
    <n v="56"/>
    <x v="0"/>
    <s v="Shorts"/>
    <x v="0"/>
    <x v="62"/>
    <x v="27"/>
    <x v="3"/>
    <x v="20"/>
    <x v="1"/>
    <n v="5"/>
    <s v="No"/>
    <x v="5"/>
    <x v="2"/>
    <x v="0"/>
    <s v="Yes"/>
    <n v="43"/>
    <s v="Credit Card"/>
    <x v="5"/>
  </r>
  <r>
    <n v="1253"/>
    <n v="28"/>
    <x v="0"/>
    <s v="Sandals"/>
    <x v="1"/>
    <x v="52"/>
    <x v="2"/>
    <x v="0"/>
    <x v="23"/>
    <x v="3"/>
    <n v="4"/>
    <s v="No"/>
    <x v="4"/>
    <x v="3"/>
    <x v="0"/>
    <s v="Yes"/>
    <n v="8"/>
    <s v="Cash"/>
    <x v="3"/>
  </r>
  <r>
    <n v="1254"/>
    <n v="39"/>
    <x v="0"/>
    <s v="Sandals"/>
    <x v="1"/>
    <x v="66"/>
    <x v="6"/>
    <x v="3"/>
    <x v="16"/>
    <x v="0"/>
    <n v="4.9000000000000004"/>
    <s v="No"/>
    <x v="4"/>
    <x v="0"/>
    <x v="0"/>
    <s v="Yes"/>
    <n v="49"/>
    <s v="PayPal"/>
    <x v="2"/>
  </r>
  <r>
    <n v="1255"/>
    <n v="54"/>
    <x v="0"/>
    <s v="Sneakers"/>
    <x v="1"/>
    <x v="22"/>
    <x v="18"/>
    <x v="3"/>
    <x v="13"/>
    <x v="1"/>
    <n v="3.3"/>
    <s v="No"/>
    <x v="2"/>
    <x v="4"/>
    <x v="0"/>
    <s v="Yes"/>
    <n v="2"/>
    <s v="Credit Card"/>
    <x v="4"/>
  </r>
  <r>
    <n v="1256"/>
    <n v="30"/>
    <x v="0"/>
    <s v="Hat"/>
    <x v="3"/>
    <x v="10"/>
    <x v="27"/>
    <x v="2"/>
    <x v="15"/>
    <x v="3"/>
    <n v="4.0999999999999996"/>
    <s v="No"/>
    <x v="0"/>
    <x v="3"/>
    <x v="0"/>
    <s v="Yes"/>
    <n v="38"/>
    <s v="Cash"/>
    <x v="0"/>
  </r>
  <r>
    <n v="1257"/>
    <n v="45"/>
    <x v="0"/>
    <s v="Coat"/>
    <x v="2"/>
    <x v="16"/>
    <x v="8"/>
    <x v="1"/>
    <x v="8"/>
    <x v="0"/>
    <n v="3.6"/>
    <s v="No"/>
    <x v="2"/>
    <x v="0"/>
    <x v="0"/>
    <s v="Yes"/>
    <n v="4"/>
    <s v="Cash"/>
    <x v="0"/>
  </r>
  <r>
    <n v="1258"/>
    <n v="68"/>
    <x v="0"/>
    <s v="Dress"/>
    <x v="0"/>
    <x v="25"/>
    <x v="46"/>
    <x v="0"/>
    <x v="9"/>
    <x v="1"/>
    <n v="3"/>
    <s v="No"/>
    <x v="2"/>
    <x v="1"/>
    <x v="0"/>
    <s v="Yes"/>
    <n v="31"/>
    <s v="Cash"/>
    <x v="6"/>
  </r>
  <r>
    <n v="1259"/>
    <n v="47"/>
    <x v="0"/>
    <s v="Boots"/>
    <x v="1"/>
    <x v="55"/>
    <x v="31"/>
    <x v="3"/>
    <x v="9"/>
    <x v="1"/>
    <n v="4.0999999999999996"/>
    <s v="No"/>
    <x v="5"/>
    <x v="4"/>
    <x v="0"/>
    <s v="Yes"/>
    <n v="34"/>
    <s v="Debit Card"/>
    <x v="6"/>
  </r>
  <r>
    <n v="1260"/>
    <n v="68"/>
    <x v="0"/>
    <s v="Skirt"/>
    <x v="0"/>
    <x v="1"/>
    <x v="46"/>
    <x v="2"/>
    <x v="2"/>
    <x v="3"/>
    <n v="3.9"/>
    <s v="No"/>
    <x v="1"/>
    <x v="3"/>
    <x v="0"/>
    <s v="Yes"/>
    <n v="45"/>
    <s v="Credit Card"/>
    <x v="5"/>
  </r>
  <r>
    <n v="1261"/>
    <n v="63"/>
    <x v="0"/>
    <s v="Shirt"/>
    <x v="0"/>
    <x v="73"/>
    <x v="41"/>
    <x v="3"/>
    <x v="14"/>
    <x v="1"/>
    <n v="4.0999999999999996"/>
    <s v="No"/>
    <x v="4"/>
    <x v="5"/>
    <x v="0"/>
    <s v="Yes"/>
    <n v="30"/>
    <s v="Debit Card"/>
    <x v="3"/>
  </r>
  <r>
    <n v="1262"/>
    <n v="20"/>
    <x v="0"/>
    <s v="Shirt"/>
    <x v="0"/>
    <x v="45"/>
    <x v="39"/>
    <x v="0"/>
    <x v="1"/>
    <x v="2"/>
    <n v="2.8"/>
    <s v="No"/>
    <x v="4"/>
    <x v="2"/>
    <x v="0"/>
    <s v="Yes"/>
    <n v="2"/>
    <s v="Credit Card"/>
    <x v="0"/>
  </r>
  <r>
    <n v="1263"/>
    <n v="29"/>
    <x v="0"/>
    <s v="Boots"/>
    <x v="1"/>
    <x v="17"/>
    <x v="30"/>
    <x v="0"/>
    <x v="18"/>
    <x v="0"/>
    <n v="4.8"/>
    <s v="No"/>
    <x v="5"/>
    <x v="5"/>
    <x v="0"/>
    <s v="Yes"/>
    <n v="44"/>
    <s v="Venmo"/>
    <x v="5"/>
  </r>
  <r>
    <n v="1264"/>
    <n v="41"/>
    <x v="0"/>
    <s v="Hoodie"/>
    <x v="0"/>
    <x v="44"/>
    <x v="12"/>
    <x v="0"/>
    <x v="18"/>
    <x v="0"/>
    <n v="4.5999999999999996"/>
    <s v="No"/>
    <x v="1"/>
    <x v="4"/>
    <x v="0"/>
    <s v="Yes"/>
    <n v="1"/>
    <s v="Credit Card"/>
    <x v="4"/>
  </r>
  <r>
    <n v="1265"/>
    <n v="52"/>
    <x v="0"/>
    <s v="Sweater"/>
    <x v="0"/>
    <x v="56"/>
    <x v="34"/>
    <x v="1"/>
    <x v="24"/>
    <x v="0"/>
    <n v="2.5"/>
    <s v="No"/>
    <x v="4"/>
    <x v="2"/>
    <x v="0"/>
    <s v="Yes"/>
    <n v="1"/>
    <s v="Venmo"/>
    <x v="4"/>
  </r>
  <r>
    <n v="1266"/>
    <n v="32"/>
    <x v="0"/>
    <s v="Shirt"/>
    <x v="0"/>
    <x v="24"/>
    <x v="7"/>
    <x v="2"/>
    <x v="12"/>
    <x v="1"/>
    <n v="2.7"/>
    <s v="No"/>
    <x v="1"/>
    <x v="2"/>
    <x v="0"/>
    <s v="Yes"/>
    <n v="27"/>
    <s v="Bank Transfer"/>
    <x v="1"/>
  </r>
  <r>
    <n v="1267"/>
    <n v="20"/>
    <x v="0"/>
    <s v="Blouse"/>
    <x v="0"/>
    <x v="9"/>
    <x v="25"/>
    <x v="2"/>
    <x v="15"/>
    <x v="3"/>
    <n v="4"/>
    <s v="No"/>
    <x v="2"/>
    <x v="3"/>
    <x v="0"/>
    <s v="Yes"/>
    <n v="14"/>
    <s v="Debit Card"/>
    <x v="6"/>
  </r>
  <r>
    <n v="1268"/>
    <n v="47"/>
    <x v="0"/>
    <s v="T-shirt"/>
    <x v="0"/>
    <x v="42"/>
    <x v="4"/>
    <x v="1"/>
    <x v="0"/>
    <x v="1"/>
    <n v="2.7"/>
    <s v="No"/>
    <x v="0"/>
    <x v="3"/>
    <x v="0"/>
    <s v="Yes"/>
    <n v="41"/>
    <s v="Cash"/>
    <x v="1"/>
  </r>
  <r>
    <n v="1269"/>
    <n v="23"/>
    <x v="0"/>
    <s v="Jacket"/>
    <x v="2"/>
    <x v="19"/>
    <x v="37"/>
    <x v="3"/>
    <x v="4"/>
    <x v="0"/>
    <n v="2.9"/>
    <s v="No"/>
    <x v="4"/>
    <x v="2"/>
    <x v="0"/>
    <s v="Yes"/>
    <n v="25"/>
    <s v="Debit Card"/>
    <x v="4"/>
  </r>
  <r>
    <n v="1270"/>
    <n v="43"/>
    <x v="0"/>
    <s v="Jewelry"/>
    <x v="3"/>
    <x v="0"/>
    <x v="34"/>
    <x v="2"/>
    <x v="12"/>
    <x v="1"/>
    <n v="3"/>
    <s v="No"/>
    <x v="3"/>
    <x v="3"/>
    <x v="0"/>
    <s v="Yes"/>
    <n v="47"/>
    <s v="PayPal"/>
    <x v="3"/>
  </r>
  <r>
    <n v="1271"/>
    <n v="67"/>
    <x v="0"/>
    <s v="Hoodie"/>
    <x v="0"/>
    <x v="57"/>
    <x v="8"/>
    <x v="2"/>
    <x v="14"/>
    <x v="3"/>
    <n v="3.3"/>
    <s v="No"/>
    <x v="2"/>
    <x v="3"/>
    <x v="0"/>
    <s v="Yes"/>
    <n v="20"/>
    <s v="Cash"/>
    <x v="2"/>
  </r>
  <r>
    <n v="1272"/>
    <n v="70"/>
    <x v="0"/>
    <s v="Jewelry"/>
    <x v="3"/>
    <x v="75"/>
    <x v="0"/>
    <x v="1"/>
    <x v="0"/>
    <x v="1"/>
    <n v="4.3"/>
    <s v="No"/>
    <x v="2"/>
    <x v="5"/>
    <x v="0"/>
    <s v="Yes"/>
    <n v="42"/>
    <s v="PayPal"/>
    <x v="2"/>
  </r>
  <r>
    <n v="1273"/>
    <n v="35"/>
    <x v="0"/>
    <s v="Sandals"/>
    <x v="1"/>
    <x v="68"/>
    <x v="48"/>
    <x v="2"/>
    <x v="20"/>
    <x v="0"/>
    <n v="4.4000000000000004"/>
    <s v="No"/>
    <x v="5"/>
    <x v="0"/>
    <x v="0"/>
    <s v="Yes"/>
    <n v="16"/>
    <s v="Bank Transfer"/>
    <x v="5"/>
  </r>
  <r>
    <n v="1274"/>
    <n v="41"/>
    <x v="0"/>
    <s v="Jeans"/>
    <x v="0"/>
    <x v="45"/>
    <x v="16"/>
    <x v="0"/>
    <x v="5"/>
    <x v="1"/>
    <n v="4.0999999999999996"/>
    <s v="No"/>
    <x v="2"/>
    <x v="2"/>
    <x v="0"/>
    <s v="Yes"/>
    <n v="32"/>
    <s v="Credit Card"/>
    <x v="6"/>
  </r>
  <r>
    <n v="1275"/>
    <n v="54"/>
    <x v="0"/>
    <s v="Hat"/>
    <x v="3"/>
    <x v="2"/>
    <x v="9"/>
    <x v="2"/>
    <x v="8"/>
    <x v="1"/>
    <n v="3.1"/>
    <s v="No"/>
    <x v="2"/>
    <x v="4"/>
    <x v="0"/>
    <s v="Yes"/>
    <n v="37"/>
    <s v="PayPal"/>
    <x v="3"/>
  </r>
  <r>
    <n v="1276"/>
    <n v="55"/>
    <x v="0"/>
    <s v="Sweater"/>
    <x v="0"/>
    <x v="50"/>
    <x v="10"/>
    <x v="1"/>
    <x v="2"/>
    <x v="3"/>
    <n v="4.5"/>
    <s v="No"/>
    <x v="3"/>
    <x v="3"/>
    <x v="0"/>
    <s v="Yes"/>
    <n v="1"/>
    <s v="PayPal"/>
    <x v="5"/>
  </r>
  <r>
    <n v="1277"/>
    <n v="51"/>
    <x v="0"/>
    <s v="Boots"/>
    <x v="1"/>
    <x v="10"/>
    <x v="5"/>
    <x v="0"/>
    <x v="2"/>
    <x v="1"/>
    <n v="4.8"/>
    <s v="No"/>
    <x v="3"/>
    <x v="2"/>
    <x v="0"/>
    <s v="Yes"/>
    <n v="37"/>
    <s v="Bank Transfer"/>
    <x v="1"/>
  </r>
  <r>
    <n v="1278"/>
    <n v="19"/>
    <x v="0"/>
    <s v="Blouse"/>
    <x v="0"/>
    <x v="8"/>
    <x v="3"/>
    <x v="0"/>
    <x v="14"/>
    <x v="1"/>
    <n v="5"/>
    <s v="No"/>
    <x v="5"/>
    <x v="0"/>
    <x v="0"/>
    <s v="Yes"/>
    <n v="5"/>
    <s v="Venmo"/>
    <x v="3"/>
  </r>
  <r>
    <n v="1279"/>
    <n v="28"/>
    <x v="0"/>
    <s v="Shorts"/>
    <x v="0"/>
    <x v="57"/>
    <x v="40"/>
    <x v="2"/>
    <x v="10"/>
    <x v="3"/>
    <n v="2.8"/>
    <s v="No"/>
    <x v="0"/>
    <x v="2"/>
    <x v="0"/>
    <s v="Yes"/>
    <n v="31"/>
    <s v="Venmo"/>
    <x v="0"/>
  </r>
  <r>
    <n v="1280"/>
    <n v="63"/>
    <x v="0"/>
    <s v="Hoodie"/>
    <x v="0"/>
    <x v="22"/>
    <x v="33"/>
    <x v="0"/>
    <x v="4"/>
    <x v="3"/>
    <n v="3.7"/>
    <s v="No"/>
    <x v="3"/>
    <x v="0"/>
    <x v="0"/>
    <s v="Yes"/>
    <n v="18"/>
    <s v="Debit Card"/>
    <x v="2"/>
  </r>
  <r>
    <n v="1281"/>
    <n v="30"/>
    <x v="0"/>
    <s v="Pants"/>
    <x v="0"/>
    <x v="72"/>
    <x v="42"/>
    <x v="0"/>
    <x v="3"/>
    <x v="0"/>
    <n v="4.4000000000000004"/>
    <s v="No"/>
    <x v="3"/>
    <x v="4"/>
    <x v="0"/>
    <s v="Yes"/>
    <n v="39"/>
    <s v="Venmo"/>
    <x v="6"/>
  </r>
  <r>
    <n v="1282"/>
    <n v="29"/>
    <x v="0"/>
    <s v="Belt"/>
    <x v="3"/>
    <x v="13"/>
    <x v="32"/>
    <x v="2"/>
    <x v="8"/>
    <x v="1"/>
    <n v="4.5"/>
    <s v="No"/>
    <x v="2"/>
    <x v="5"/>
    <x v="0"/>
    <s v="Yes"/>
    <n v="8"/>
    <s v="Venmo"/>
    <x v="4"/>
  </r>
  <r>
    <n v="1283"/>
    <n v="24"/>
    <x v="0"/>
    <s v="Shirt"/>
    <x v="0"/>
    <x v="10"/>
    <x v="13"/>
    <x v="0"/>
    <x v="10"/>
    <x v="0"/>
    <n v="3"/>
    <s v="No"/>
    <x v="5"/>
    <x v="1"/>
    <x v="0"/>
    <s v="Yes"/>
    <n v="20"/>
    <s v="Venmo"/>
    <x v="5"/>
  </r>
  <r>
    <n v="1284"/>
    <n v="69"/>
    <x v="0"/>
    <s v="Shirt"/>
    <x v="0"/>
    <x v="23"/>
    <x v="4"/>
    <x v="2"/>
    <x v="10"/>
    <x v="0"/>
    <n v="3.9"/>
    <s v="No"/>
    <x v="0"/>
    <x v="4"/>
    <x v="0"/>
    <s v="Yes"/>
    <n v="23"/>
    <s v="Debit Card"/>
    <x v="6"/>
  </r>
  <r>
    <n v="1285"/>
    <n v="65"/>
    <x v="0"/>
    <s v="Dress"/>
    <x v="0"/>
    <x v="73"/>
    <x v="10"/>
    <x v="2"/>
    <x v="13"/>
    <x v="1"/>
    <n v="3.9"/>
    <s v="No"/>
    <x v="1"/>
    <x v="0"/>
    <x v="0"/>
    <s v="Yes"/>
    <n v="38"/>
    <s v="PayPal"/>
    <x v="0"/>
  </r>
  <r>
    <n v="1286"/>
    <n v="64"/>
    <x v="0"/>
    <s v="Gloves"/>
    <x v="3"/>
    <x v="54"/>
    <x v="17"/>
    <x v="2"/>
    <x v="4"/>
    <x v="3"/>
    <n v="3.5"/>
    <s v="No"/>
    <x v="4"/>
    <x v="2"/>
    <x v="0"/>
    <s v="Yes"/>
    <n v="45"/>
    <s v="Bank Transfer"/>
    <x v="0"/>
  </r>
  <r>
    <n v="1287"/>
    <n v="40"/>
    <x v="0"/>
    <s v="Gloves"/>
    <x v="3"/>
    <x v="4"/>
    <x v="8"/>
    <x v="0"/>
    <x v="22"/>
    <x v="0"/>
    <n v="4.9000000000000004"/>
    <s v="No"/>
    <x v="1"/>
    <x v="2"/>
    <x v="0"/>
    <s v="Yes"/>
    <n v="44"/>
    <s v="Debit Card"/>
    <x v="0"/>
  </r>
  <r>
    <n v="1288"/>
    <n v="24"/>
    <x v="0"/>
    <s v="Jeans"/>
    <x v="0"/>
    <x v="39"/>
    <x v="40"/>
    <x v="3"/>
    <x v="24"/>
    <x v="0"/>
    <n v="3.4"/>
    <s v="No"/>
    <x v="4"/>
    <x v="3"/>
    <x v="0"/>
    <s v="Yes"/>
    <n v="20"/>
    <s v="PayPal"/>
    <x v="5"/>
  </r>
  <r>
    <n v="1289"/>
    <n v="66"/>
    <x v="0"/>
    <s v="Belt"/>
    <x v="3"/>
    <x v="73"/>
    <x v="45"/>
    <x v="3"/>
    <x v="4"/>
    <x v="0"/>
    <n v="4.0999999999999996"/>
    <s v="No"/>
    <x v="4"/>
    <x v="3"/>
    <x v="0"/>
    <s v="Yes"/>
    <n v="34"/>
    <s v="PayPal"/>
    <x v="4"/>
  </r>
  <r>
    <n v="1290"/>
    <n v="35"/>
    <x v="0"/>
    <s v="Jacket"/>
    <x v="2"/>
    <x v="41"/>
    <x v="13"/>
    <x v="2"/>
    <x v="16"/>
    <x v="3"/>
    <n v="2.9"/>
    <s v="No"/>
    <x v="5"/>
    <x v="2"/>
    <x v="0"/>
    <s v="Yes"/>
    <n v="10"/>
    <s v="PayPal"/>
    <x v="1"/>
  </r>
  <r>
    <n v="1291"/>
    <n v="67"/>
    <x v="0"/>
    <s v="Skirt"/>
    <x v="0"/>
    <x v="59"/>
    <x v="33"/>
    <x v="2"/>
    <x v="21"/>
    <x v="1"/>
    <n v="3.4"/>
    <s v="No"/>
    <x v="2"/>
    <x v="1"/>
    <x v="0"/>
    <s v="Yes"/>
    <n v="3"/>
    <s v="PayPal"/>
    <x v="2"/>
  </r>
  <r>
    <n v="1292"/>
    <n v="69"/>
    <x v="0"/>
    <s v="Sandals"/>
    <x v="1"/>
    <x v="10"/>
    <x v="45"/>
    <x v="1"/>
    <x v="19"/>
    <x v="1"/>
    <n v="3.2"/>
    <s v="No"/>
    <x v="4"/>
    <x v="4"/>
    <x v="0"/>
    <s v="Yes"/>
    <n v="23"/>
    <s v="Debit Card"/>
    <x v="0"/>
  </r>
  <r>
    <n v="1293"/>
    <n v="26"/>
    <x v="0"/>
    <s v="Belt"/>
    <x v="3"/>
    <x v="70"/>
    <x v="0"/>
    <x v="2"/>
    <x v="1"/>
    <x v="2"/>
    <n v="3.9"/>
    <s v="No"/>
    <x v="5"/>
    <x v="1"/>
    <x v="0"/>
    <s v="Yes"/>
    <n v="42"/>
    <s v="Bank Transfer"/>
    <x v="2"/>
  </r>
  <r>
    <n v="1294"/>
    <n v="23"/>
    <x v="0"/>
    <s v="Sweater"/>
    <x v="0"/>
    <x v="67"/>
    <x v="20"/>
    <x v="3"/>
    <x v="22"/>
    <x v="3"/>
    <n v="4.0999999999999996"/>
    <s v="No"/>
    <x v="1"/>
    <x v="3"/>
    <x v="0"/>
    <s v="Yes"/>
    <n v="30"/>
    <s v="Debit Card"/>
    <x v="2"/>
  </r>
  <r>
    <n v="1295"/>
    <n v="27"/>
    <x v="0"/>
    <s v="Shirt"/>
    <x v="0"/>
    <x v="1"/>
    <x v="21"/>
    <x v="2"/>
    <x v="5"/>
    <x v="2"/>
    <n v="4.5"/>
    <s v="No"/>
    <x v="0"/>
    <x v="3"/>
    <x v="0"/>
    <s v="Yes"/>
    <n v="21"/>
    <s v="Cash"/>
    <x v="6"/>
  </r>
  <r>
    <n v="1296"/>
    <n v="30"/>
    <x v="0"/>
    <s v="Sneakers"/>
    <x v="1"/>
    <x v="30"/>
    <x v="35"/>
    <x v="2"/>
    <x v="8"/>
    <x v="3"/>
    <n v="2.8"/>
    <s v="No"/>
    <x v="3"/>
    <x v="3"/>
    <x v="0"/>
    <s v="Yes"/>
    <n v="50"/>
    <s v="PayPal"/>
    <x v="1"/>
  </r>
  <r>
    <n v="1297"/>
    <n v="48"/>
    <x v="0"/>
    <s v="Jeans"/>
    <x v="0"/>
    <x v="45"/>
    <x v="45"/>
    <x v="1"/>
    <x v="11"/>
    <x v="1"/>
    <n v="2.8"/>
    <s v="No"/>
    <x v="3"/>
    <x v="0"/>
    <x v="0"/>
    <s v="Yes"/>
    <n v="16"/>
    <s v="Cash"/>
    <x v="4"/>
  </r>
  <r>
    <n v="1298"/>
    <n v="44"/>
    <x v="0"/>
    <s v="Sandals"/>
    <x v="1"/>
    <x v="6"/>
    <x v="32"/>
    <x v="2"/>
    <x v="5"/>
    <x v="2"/>
    <n v="4.5999999999999996"/>
    <s v="No"/>
    <x v="5"/>
    <x v="3"/>
    <x v="0"/>
    <s v="Yes"/>
    <n v="32"/>
    <s v="Venmo"/>
    <x v="2"/>
  </r>
  <r>
    <n v="1299"/>
    <n v="29"/>
    <x v="0"/>
    <s v="Pants"/>
    <x v="0"/>
    <x v="13"/>
    <x v="27"/>
    <x v="1"/>
    <x v="21"/>
    <x v="2"/>
    <n v="3"/>
    <s v="No"/>
    <x v="2"/>
    <x v="1"/>
    <x v="0"/>
    <s v="Yes"/>
    <n v="14"/>
    <s v="Bank Transfer"/>
    <x v="0"/>
  </r>
  <r>
    <n v="1300"/>
    <n v="29"/>
    <x v="0"/>
    <s v="Belt"/>
    <x v="3"/>
    <x v="66"/>
    <x v="7"/>
    <x v="0"/>
    <x v="11"/>
    <x v="3"/>
    <n v="3.6"/>
    <s v="No"/>
    <x v="1"/>
    <x v="4"/>
    <x v="0"/>
    <s v="Yes"/>
    <n v="42"/>
    <s v="Venmo"/>
    <x v="4"/>
  </r>
  <r>
    <n v="1301"/>
    <n v="67"/>
    <x v="0"/>
    <s v="T-shirt"/>
    <x v="0"/>
    <x v="33"/>
    <x v="8"/>
    <x v="2"/>
    <x v="4"/>
    <x v="1"/>
    <n v="4.5"/>
    <s v="No"/>
    <x v="2"/>
    <x v="2"/>
    <x v="0"/>
    <s v="Yes"/>
    <n v="47"/>
    <s v="Credit Card"/>
    <x v="6"/>
  </r>
  <r>
    <n v="1302"/>
    <n v="42"/>
    <x v="0"/>
    <s v="Shirt"/>
    <x v="0"/>
    <x v="36"/>
    <x v="1"/>
    <x v="2"/>
    <x v="20"/>
    <x v="3"/>
    <n v="5"/>
    <s v="No"/>
    <x v="4"/>
    <x v="0"/>
    <x v="0"/>
    <s v="Yes"/>
    <n v="21"/>
    <s v="Debit Card"/>
    <x v="1"/>
  </r>
  <r>
    <n v="1303"/>
    <n v="23"/>
    <x v="0"/>
    <s v="Sneakers"/>
    <x v="1"/>
    <x v="21"/>
    <x v="37"/>
    <x v="2"/>
    <x v="9"/>
    <x v="3"/>
    <n v="2.9"/>
    <s v="No"/>
    <x v="1"/>
    <x v="2"/>
    <x v="0"/>
    <s v="Yes"/>
    <n v="37"/>
    <s v="Credit Card"/>
    <x v="5"/>
  </r>
  <r>
    <n v="1304"/>
    <n v="34"/>
    <x v="0"/>
    <s v="Blouse"/>
    <x v="0"/>
    <x v="50"/>
    <x v="14"/>
    <x v="0"/>
    <x v="5"/>
    <x v="2"/>
    <n v="3.1"/>
    <s v="No"/>
    <x v="4"/>
    <x v="2"/>
    <x v="0"/>
    <s v="Yes"/>
    <n v="10"/>
    <s v="Credit Card"/>
    <x v="2"/>
  </r>
  <r>
    <n v="1305"/>
    <n v="64"/>
    <x v="0"/>
    <s v="Backpack"/>
    <x v="3"/>
    <x v="80"/>
    <x v="6"/>
    <x v="1"/>
    <x v="20"/>
    <x v="1"/>
    <n v="4"/>
    <s v="No"/>
    <x v="1"/>
    <x v="4"/>
    <x v="0"/>
    <s v="Yes"/>
    <n v="18"/>
    <s v="PayPal"/>
    <x v="6"/>
  </r>
  <r>
    <n v="1306"/>
    <n v="31"/>
    <x v="0"/>
    <s v="Pants"/>
    <x v="0"/>
    <x v="22"/>
    <x v="16"/>
    <x v="3"/>
    <x v="15"/>
    <x v="1"/>
    <n v="4.5"/>
    <s v="No"/>
    <x v="4"/>
    <x v="0"/>
    <x v="0"/>
    <s v="Yes"/>
    <n v="2"/>
    <s v="PayPal"/>
    <x v="6"/>
  </r>
  <r>
    <n v="1307"/>
    <n v="54"/>
    <x v="0"/>
    <s v="Sweater"/>
    <x v="0"/>
    <x v="27"/>
    <x v="29"/>
    <x v="0"/>
    <x v="18"/>
    <x v="0"/>
    <n v="4.5"/>
    <s v="No"/>
    <x v="2"/>
    <x v="2"/>
    <x v="0"/>
    <s v="Yes"/>
    <n v="40"/>
    <s v="PayPal"/>
    <x v="2"/>
  </r>
  <r>
    <n v="1308"/>
    <n v="23"/>
    <x v="0"/>
    <s v="Coat"/>
    <x v="2"/>
    <x v="50"/>
    <x v="9"/>
    <x v="0"/>
    <x v="13"/>
    <x v="2"/>
    <n v="3.1"/>
    <s v="No"/>
    <x v="3"/>
    <x v="0"/>
    <x v="0"/>
    <s v="Yes"/>
    <n v="43"/>
    <s v="PayPal"/>
    <x v="2"/>
  </r>
  <r>
    <n v="1309"/>
    <n v="59"/>
    <x v="0"/>
    <s v="Dress"/>
    <x v="0"/>
    <x v="15"/>
    <x v="3"/>
    <x v="0"/>
    <x v="16"/>
    <x v="2"/>
    <n v="4.4000000000000004"/>
    <s v="No"/>
    <x v="0"/>
    <x v="2"/>
    <x v="0"/>
    <s v="Yes"/>
    <n v="14"/>
    <s v="Credit Card"/>
    <x v="6"/>
  </r>
  <r>
    <n v="1310"/>
    <n v="32"/>
    <x v="0"/>
    <s v="Blouse"/>
    <x v="0"/>
    <x v="34"/>
    <x v="11"/>
    <x v="0"/>
    <x v="12"/>
    <x v="2"/>
    <n v="4.7"/>
    <s v="No"/>
    <x v="1"/>
    <x v="5"/>
    <x v="0"/>
    <s v="Yes"/>
    <n v="41"/>
    <s v="Cash"/>
    <x v="3"/>
  </r>
  <r>
    <n v="1311"/>
    <n v="43"/>
    <x v="0"/>
    <s v="Hoodie"/>
    <x v="0"/>
    <x v="40"/>
    <x v="36"/>
    <x v="0"/>
    <x v="18"/>
    <x v="0"/>
    <n v="3.1"/>
    <s v="No"/>
    <x v="0"/>
    <x v="5"/>
    <x v="0"/>
    <s v="Yes"/>
    <n v="38"/>
    <s v="Credit Card"/>
    <x v="6"/>
  </r>
  <r>
    <n v="1312"/>
    <n v="32"/>
    <x v="0"/>
    <s v="Shoes"/>
    <x v="1"/>
    <x v="55"/>
    <x v="30"/>
    <x v="2"/>
    <x v="1"/>
    <x v="3"/>
    <n v="4.2"/>
    <s v="No"/>
    <x v="0"/>
    <x v="0"/>
    <x v="0"/>
    <s v="Yes"/>
    <n v="12"/>
    <s v="Venmo"/>
    <x v="2"/>
  </r>
  <r>
    <n v="1313"/>
    <n v="66"/>
    <x v="0"/>
    <s v="T-shirt"/>
    <x v="0"/>
    <x v="24"/>
    <x v="9"/>
    <x v="2"/>
    <x v="10"/>
    <x v="0"/>
    <n v="3"/>
    <s v="No"/>
    <x v="4"/>
    <x v="5"/>
    <x v="0"/>
    <s v="Yes"/>
    <n v="19"/>
    <s v="Bank Transfer"/>
    <x v="5"/>
  </r>
  <r>
    <n v="1314"/>
    <n v="70"/>
    <x v="0"/>
    <s v="Shoes"/>
    <x v="1"/>
    <x v="39"/>
    <x v="9"/>
    <x v="2"/>
    <x v="12"/>
    <x v="2"/>
    <n v="2.6"/>
    <s v="No"/>
    <x v="2"/>
    <x v="1"/>
    <x v="0"/>
    <s v="Yes"/>
    <n v="23"/>
    <s v="Credit Card"/>
    <x v="4"/>
  </r>
  <r>
    <n v="1315"/>
    <n v="42"/>
    <x v="0"/>
    <s v="Boots"/>
    <x v="1"/>
    <x v="25"/>
    <x v="9"/>
    <x v="1"/>
    <x v="23"/>
    <x v="2"/>
    <n v="3.4"/>
    <s v="No"/>
    <x v="4"/>
    <x v="1"/>
    <x v="0"/>
    <s v="Yes"/>
    <n v="49"/>
    <s v="Debit Card"/>
    <x v="2"/>
  </r>
  <r>
    <n v="1316"/>
    <n v="56"/>
    <x v="0"/>
    <s v="Shorts"/>
    <x v="0"/>
    <x v="60"/>
    <x v="16"/>
    <x v="0"/>
    <x v="14"/>
    <x v="1"/>
    <n v="4.2"/>
    <s v="No"/>
    <x v="3"/>
    <x v="4"/>
    <x v="0"/>
    <s v="Yes"/>
    <n v="29"/>
    <s v="Debit Card"/>
    <x v="3"/>
  </r>
  <r>
    <n v="1317"/>
    <n v="28"/>
    <x v="0"/>
    <s v="Belt"/>
    <x v="3"/>
    <x v="50"/>
    <x v="10"/>
    <x v="1"/>
    <x v="12"/>
    <x v="1"/>
    <n v="4.5999999999999996"/>
    <s v="No"/>
    <x v="3"/>
    <x v="3"/>
    <x v="0"/>
    <s v="Yes"/>
    <n v="14"/>
    <s v="Debit Card"/>
    <x v="4"/>
  </r>
  <r>
    <n v="1318"/>
    <n v="28"/>
    <x v="0"/>
    <s v="Pants"/>
    <x v="0"/>
    <x v="35"/>
    <x v="0"/>
    <x v="2"/>
    <x v="14"/>
    <x v="1"/>
    <n v="2.8"/>
    <s v="No"/>
    <x v="0"/>
    <x v="1"/>
    <x v="0"/>
    <s v="Yes"/>
    <n v="19"/>
    <s v="Cash"/>
    <x v="5"/>
  </r>
  <r>
    <n v="1319"/>
    <n v="52"/>
    <x v="0"/>
    <s v="Shorts"/>
    <x v="0"/>
    <x v="73"/>
    <x v="39"/>
    <x v="2"/>
    <x v="1"/>
    <x v="1"/>
    <n v="2.7"/>
    <s v="No"/>
    <x v="4"/>
    <x v="0"/>
    <x v="0"/>
    <s v="Yes"/>
    <n v="19"/>
    <s v="Credit Card"/>
    <x v="4"/>
  </r>
  <r>
    <n v="1320"/>
    <n v="65"/>
    <x v="0"/>
    <s v="Sunglasses"/>
    <x v="3"/>
    <x v="41"/>
    <x v="19"/>
    <x v="2"/>
    <x v="23"/>
    <x v="1"/>
    <n v="4"/>
    <s v="No"/>
    <x v="0"/>
    <x v="3"/>
    <x v="0"/>
    <s v="Yes"/>
    <n v="48"/>
    <s v="Bank Transfer"/>
    <x v="1"/>
  </r>
  <r>
    <n v="1321"/>
    <n v="56"/>
    <x v="0"/>
    <s v="Hat"/>
    <x v="3"/>
    <x v="9"/>
    <x v="18"/>
    <x v="3"/>
    <x v="11"/>
    <x v="3"/>
    <n v="3.1"/>
    <s v="No"/>
    <x v="3"/>
    <x v="1"/>
    <x v="0"/>
    <s v="Yes"/>
    <n v="19"/>
    <s v="Debit Card"/>
    <x v="2"/>
  </r>
  <r>
    <n v="1322"/>
    <n v="59"/>
    <x v="0"/>
    <s v="T-shirt"/>
    <x v="0"/>
    <x v="63"/>
    <x v="9"/>
    <x v="0"/>
    <x v="20"/>
    <x v="0"/>
    <n v="3.7"/>
    <s v="No"/>
    <x v="0"/>
    <x v="0"/>
    <x v="0"/>
    <s v="Yes"/>
    <n v="45"/>
    <s v="Bank Transfer"/>
    <x v="6"/>
  </r>
  <r>
    <n v="1323"/>
    <n v="23"/>
    <x v="0"/>
    <s v="Pants"/>
    <x v="0"/>
    <x v="67"/>
    <x v="47"/>
    <x v="2"/>
    <x v="10"/>
    <x v="0"/>
    <n v="4"/>
    <s v="No"/>
    <x v="0"/>
    <x v="2"/>
    <x v="0"/>
    <s v="Yes"/>
    <n v="17"/>
    <s v="Bank Transfer"/>
    <x v="3"/>
  </r>
  <r>
    <n v="1324"/>
    <n v="58"/>
    <x v="0"/>
    <s v="Shorts"/>
    <x v="0"/>
    <x v="17"/>
    <x v="14"/>
    <x v="2"/>
    <x v="22"/>
    <x v="1"/>
    <n v="4.5999999999999996"/>
    <s v="No"/>
    <x v="2"/>
    <x v="3"/>
    <x v="0"/>
    <s v="Yes"/>
    <n v="15"/>
    <s v="Debit Card"/>
    <x v="6"/>
  </r>
  <r>
    <n v="1325"/>
    <n v="39"/>
    <x v="0"/>
    <s v="Jewelry"/>
    <x v="3"/>
    <x v="64"/>
    <x v="27"/>
    <x v="1"/>
    <x v="20"/>
    <x v="2"/>
    <n v="3.8"/>
    <s v="No"/>
    <x v="0"/>
    <x v="1"/>
    <x v="0"/>
    <s v="Yes"/>
    <n v="11"/>
    <s v="Credit Card"/>
    <x v="0"/>
  </r>
  <r>
    <n v="1326"/>
    <n v="28"/>
    <x v="0"/>
    <s v="Backpack"/>
    <x v="3"/>
    <x v="2"/>
    <x v="4"/>
    <x v="0"/>
    <x v="9"/>
    <x v="2"/>
    <n v="3.5"/>
    <s v="No"/>
    <x v="4"/>
    <x v="0"/>
    <x v="0"/>
    <s v="Yes"/>
    <n v="1"/>
    <s v="Cash"/>
    <x v="5"/>
  </r>
  <r>
    <n v="1327"/>
    <n v="40"/>
    <x v="0"/>
    <s v="Shoes"/>
    <x v="1"/>
    <x v="74"/>
    <x v="21"/>
    <x v="2"/>
    <x v="21"/>
    <x v="1"/>
    <n v="4.5999999999999996"/>
    <s v="No"/>
    <x v="1"/>
    <x v="1"/>
    <x v="0"/>
    <s v="Yes"/>
    <n v="17"/>
    <s v="Cash"/>
    <x v="5"/>
  </r>
  <r>
    <n v="1328"/>
    <n v="52"/>
    <x v="0"/>
    <s v="Coat"/>
    <x v="2"/>
    <x v="49"/>
    <x v="20"/>
    <x v="2"/>
    <x v="2"/>
    <x v="0"/>
    <n v="2.8"/>
    <s v="No"/>
    <x v="0"/>
    <x v="3"/>
    <x v="0"/>
    <s v="Yes"/>
    <n v="37"/>
    <s v="Cash"/>
    <x v="1"/>
  </r>
  <r>
    <n v="1329"/>
    <n v="37"/>
    <x v="0"/>
    <s v="Sweater"/>
    <x v="0"/>
    <x v="8"/>
    <x v="3"/>
    <x v="2"/>
    <x v="20"/>
    <x v="0"/>
    <n v="3.7"/>
    <s v="No"/>
    <x v="5"/>
    <x v="3"/>
    <x v="0"/>
    <s v="Yes"/>
    <n v="40"/>
    <s v="Bank Transfer"/>
    <x v="1"/>
  </r>
  <r>
    <n v="1330"/>
    <n v="70"/>
    <x v="0"/>
    <s v="Gloves"/>
    <x v="3"/>
    <x v="80"/>
    <x v="21"/>
    <x v="2"/>
    <x v="21"/>
    <x v="3"/>
    <n v="3.3"/>
    <s v="No"/>
    <x v="3"/>
    <x v="0"/>
    <x v="0"/>
    <s v="Yes"/>
    <n v="50"/>
    <s v="PayPal"/>
    <x v="6"/>
  </r>
  <r>
    <n v="1331"/>
    <n v="30"/>
    <x v="0"/>
    <s v="Handbag"/>
    <x v="3"/>
    <x v="61"/>
    <x v="34"/>
    <x v="2"/>
    <x v="4"/>
    <x v="3"/>
    <n v="2.9"/>
    <s v="No"/>
    <x v="0"/>
    <x v="3"/>
    <x v="0"/>
    <s v="Yes"/>
    <n v="20"/>
    <s v="PayPal"/>
    <x v="4"/>
  </r>
  <r>
    <n v="1332"/>
    <n v="38"/>
    <x v="0"/>
    <s v="Socks"/>
    <x v="0"/>
    <x v="26"/>
    <x v="33"/>
    <x v="2"/>
    <x v="12"/>
    <x v="1"/>
    <n v="3.2"/>
    <s v="No"/>
    <x v="0"/>
    <x v="3"/>
    <x v="0"/>
    <s v="Yes"/>
    <n v="8"/>
    <s v="PayPal"/>
    <x v="4"/>
  </r>
  <r>
    <n v="1333"/>
    <n v="66"/>
    <x v="0"/>
    <s v="Hoodie"/>
    <x v="0"/>
    <x v="30"/>
    <x v="29"/>
    <x v="1"/>
    <x v="9"/>
    <x v="1"/>
    <n v="4.3"/>
    <s v="No"/>
    <x v="1"/>
    <x v="5"/>
    <x v="0"/>
    <s v="Yes"/>
    <n v="16"/>
    <s v="Bank Transfer"/>
    <x v="3"/>
  </r>
  <r>
    <n v="1334"/>
    <n v="29"/>
    <x v="0"/>
    <s v="Pants"/>
    <x v="0"/>
    <x v="28"/>
    <x v="37"/>
    <x v="2"/>
    <x v="12"/>
    <x v="0"/>
    <n v="2.7"/>
    <s v="No"/>
    <x v="2"/>
    <x v="2"/>
    <x v="0"/>
    <s v="Yes"/>
    <n v="9"/>
    <s v="Bank Transfer"/>
    <x v="3"/>
  </r>
  <r>
    <n v="1335"/>
    <n v="46"/>
    <x v="0"/>
    <s v="Coat"/>
    <x v="2"/>
    <x v="78"/>
    <x v="8"/>
    <x v="1"/>
    <x v="3"/>
    <x v="1"/>
    <n v="4.2"/>
    <s v="No"/>
    <x v="5"/>
    <x v="5"/>
    <x v="0"/>
    <s v="Yes"/>
    <n v="12"/>
    <s v="Venmo"/>
    <x v="5"/>
  </r>
  <r>
    <n v="1336"/>
    <n v="56"/>
    <x v="0"/>
    <s v="Boots"/>
    <x v="1"/>
    <x v="4"/>
    <x v="22"/>
    <x v="2"/>
    <x v="12"/>
    <x v="3"/>
    <n v="4.8"/>
    <s v="No"/>
    <x v="0"/>
    <x v="4"/>
    <x v="0"/>
    <s v="Yes"/>
    <n v="26"/>
    <s v="Credit Card"/>
    <x v="1"/>
  </r>
  <r>
    <n v="1337"/>
    <n v="23"/>
    <x v="0"/>
    <s v="Sneakers"/>
    <x v="1"/>
    <x v="6"/>
    <x v="4"/>
    <x v="2"/>
    <x v="4"/>
    <x v="1"/>
    <n v="4.8"/>
    <s v="No"/>
    <x v="3"/>
    <x v="5"/>
    <x v="0"/>
    <s v="Yes"/>
    <n v="44"/>
    <s v="Debit Card"/>
    <x v="0"/>
  </r>
  <r>
    <n v="1338"/>
    <n v="37"/>
    <x v="0"/>
    <s v="Sweater"/>
    <x v="0"/>
    <x v="62"/>
    <x v="30"/>
    <x v="0"/>
    <x v="5"/>
    <x v="1"/>
    <n v="3.4"/>
    <s v="No"/>
    <x v="4"/>
    <x v="0"/>
    <x v="0"/>
    <s v="Yes"/>
    <n v="19"/>
    <s v="Credit Card"/>
    <x v="4"/>
  </r>
  <r>
    <n v="1339"/>
    <n v="56"/>
    <x v="0"/>
    <s v="Handbag"/>
    <x v="3"/>
    <x v="12"/>
    <x v="15"/>
    <x v="1"/>
    <x v="22"/>
    <x v="0"/>
    <n v="2.6"/>
    <s v="No"/>
    <x v="1"/>
    <x v="3"/>
    <x v="0"/>
    <s v="Yes"/>
    <n v="43"/>
    <s v="PayPal"/>
    <x v="0"/>
  </r>
  <r>
    <n v="1340"/>
    <n v="36"/>
    <x v="0"/>
    <s v="Belt"/>
    <x v="3"/>
    <x v="22"/>
    <x v="27"/>
    <x v="0"/>
    <x v="8"/>
    <x v="0"/>
    <n v="5"/>
    <s v="No"/>
    <x v="3"/>
    <x v="2"/>
    <x v="0"/>
    <s v="Yes"/>
    <n v="5"/>
    <s v="Bank Transfer"/>
    <x v="6"/>
  </r>
  <r>
    <n v="1341"/>
    <n v="40"/>
    <x v="0"/>
    <s v="Belt"/>
    <x v="3"/>
    <x v="11"/>
    <x v="37"/>
    <x v="2"/>
    <x v="15"/>
    <x v="3"/>
    <n v="4.4000000000000004"/>
    <s v="No"/>
    <x v="0"/>
    <x v="2"/>
    <x v="0"/>
    <s v="Yes"/>
    <n v="5"/>
    <s v="Debit Card"/>
    <x v="6"/>
  </r>
  <r>
    <n v="1342"/>
    <n v="26"/>
    <x v="0"/>
    <s v="Hoodie"/>
    <x v="0"/>
    <x v="65"/>
    <x v="3"/>
    <x v="3"/>
    <x v="22"/>
    <x v="3"/>
    <n v="2.9"/>
    <s v="No"/>
    <x v="5"/>
    <x v="3"/>
    <x v="0"/>
    <s v="Yes"/>
    <n v="31"/>
    <s v="Bank Transfer"/>
    <x v="3"/>
  </r>
  <r>
    <n v="1343"/>
    <n v="57"/>
    <x v="0"/>
    <s v="Sunglasses"/>
    <x v="3"/>
    <x v="35"/>
    <x v="28"/>
    <x v="3"/>
    <x v="22"/>
    <x v="2"/>
    <n v="3.4"/>
    <s v="No"/>
    <x v="2"/>
    <x v="4"/>
    <x v="0"/>
    <s v="Yes"/>
    <n v="11"/>
    <s v="Bank Transfer"/>
    <x v="5"/>
  </r>
  <r>
    <n v="1344"/>
    <n v="68"/>
    <x v="0"/>
    <s v="Sneakers"/>
    <x v="1"/>
    <x v="22"/>
    <x v="20"/>
    <x v="2"/>
    <x v="21"/>
    <x v="1"/>
    <n v="3.4"/>
    <s v="No"/>
    <x v="4"/>
    <x v="3"/>
    <x v="0"/>
    <s v="Yes"/>
    <n v="34"/>
    <s v="Bank Transfer"/>
    <x v="5"/>
  </r>
  <r>
    <n v="1345"/>
    <n v="56"/>
    <x v="0"/>
    <s v="T-shirt"/>
    <x v="0"/>
    <x v="18"/>
    <x v="14"/>
    <x v="1"/>
    <x v="10"/>
    <x v="3"/>
    <n v="4.9000000000000004"/>
    <s v="No"/>
    <x v="0"/>
    <x v="2"/>
    <x v="0"/>
    <s v="Yes"/>
    <n v="14"/>
    <s v="Cash"/>
    <x v="2"/>
  </r>
  <r>
    <n v="1346"/>
    <n v="40"/>
    <x v="0"/>
    <s v="Dress"/>
    <x v="0"/>
    <x v="34"/>
    <x v="43"/>
    <x v="2"/>
    <x v="3"/>
    <x v="3"/>
    <n v="3.6"/>
    <s v="No"/>
    <x v="0"/>
    <x v="3"/>
    <x v="0"/>
    <s v="Yes"/>
    <n v="42"/>
    <s v="Venmo"/>
    <x v="1"/>
  </r>
  <r>
    <n v="1347"/>
    <n v="44"/>
    <x v="0"/>
    <s v="Hoodie"/>
    <x v="0"/>
    <x v="26"/>
    <x v="16"/>
    <x v="0"/>
    <x v="3"/>
    <x v="0"/>
    <n v="3"/>
    <s v="No"/>
    <x v="0"/>
    <x v="1"/>
    <x v="0"/>
    <s v="Yes"/>
    <n v="15"/>
    <s v="Venmo"/>
    <x v="4"/>
  </r>
  <r>
    <n v="1348"/>
    <n v="44"/>
    <x v="0"/>
    <s v="Sweater"/>
    <x v="0"/>
    <x v="51"/>
    <x v="34"/>
    <x v="2"/>
    <x v="17"/>
    <x v="2"/>
    <n v="3.9"/>
    <s v="No"/>
    <x v="4"/>
    <x v="4"/>
    <x v="0"/>
    <s v="Yes"/>
    <n v="47"/>
    <s v="Bank Transfer"/>
    <x v="5"/>
  </r>
  <r>
    <n v="1349"/>
    <n v="19"/>
    <x v="0"/>
    <s v="Belt"/>
    <x v="3"/>
    <x v="36"/>
    <x v="43"/>
    <x v="3"/>
    <x v="7"/>
    <x v="1"/>
    <n v="3.2"/>
    <s v="No"/>
    <x v="3"/>
    <x v="3"/>
    <x v="0"/>
    <s v="Yes"/>
    <n v="23"/>
    <s v="Credit Card"/>
    <x v="0"/>
  </r>
  <r>
    <n v="1350"/>
    <n v="21"/>
    <x v="0"/>
    <s v="Socks"/>
    <x v="0"/>
    <x v="14"/>
    <x v="36"/>
    <x v="3"/>
    <x v="13"/>
    <x v="1"/>
    <n v="3.2"/>
    <s v="No"/>
    <x v="1"/>
    <x v="2"/>
    <x v="0"/>
    <s v="Yes"/>
    <n v="23"/>
    <s v="Cash"/>
    <x v="4"/>
  </r>
  <r>
    <n v="1351"/>
    <n v="31"/>
    <x v="0"/>
    <s v="Sunglasses"/>
    <x v="3"/>
    <x v="79"/>
    <x v="12"/>
    <x v="2"/>
    <x v="20"/>
    <x v="3"/>
    <n v="4.3"/>
    <s v="No"/>
    <x v="2"/>
    <x v="2"/>
    <x v="0"/>
    <s v="Yes"/>
    <n v="1"/>
    <s v="Cash"/>
    <x v="6"/>
  </r>
  <r>
    <n v="1352"/>
    <n v="30"/>
    <x v="0"/>
    <s v="Coat"/>
    <x v="2"/>
    <x v="9"/>
    <x v="34"/>
    <x v="0"/>
    <x v="1"/>
    <x v="2"/>
    <n v="2.8"/>
    <s v="No"/>
    <x v="0"/>
    <x v="4"/>
    <x v="0"/>
    <s v="Yes"/>
    <n v="28"/>
    <s v="Bank Transfer"/>
    <x v="3"/>
  </r>
  <r>
    <n v="1353"/>
    <n v="65"/>
    <x v="0"/>
    <s v="Hat"/>
    <x v="3"/>
    <x v="58"/>
    <x v="27"/>
    <x v="3"/>
    <x v="20"/>
    <x v="1"/>
    <n v="4.5"/>
    <s v="No"/>
    <x v="1"/>
    <x v="2"/>
    <x v="0"/>
    <s v="Yes"/>
    <n v="37"/>
    <s v="Credit Card"/>
    <x v="4"/>
  </r>
  <r>
    <n v="1354"/>
    <n v="39"/>
    <x v="0"/>
    <s v="Pants"/>
    <x v="0"/>
    <x v="42"/>
    <x v="4"/>
    <x v="2"/>
    <x v="11"/>
    <x v="0"/>
    <n v="4.0999999999999996"/>
    <s v="No"/>
    <x v="1"/>
    <x v="2"/>
    <x v="0"/>
    <s v="Yes"/>
    <n v="4"/>
    <s v="Cash"/>
    <x v="6"/>
  </r>
  <r>
    <n v="1355"/>
    <n v="64"/>
    <x v="0"/>
    <s v="Backpack"/>
    <x v="3"/>
    <x v="69"/>
    <x v="33"/>
    <x v="2"/>
    <x v="0"/>
    <x v="1"/>
    <n v="3.6"/>
    <s v="No"/>
    <x v="5"/>
    <x v="4"/>
    <x v="0"/>
    <s v="Yes"/>
    <n v="21"/>
    <s v="Bank Transfer"/>
    <x v="3"/>
  </r>
  <r>
    <n v="1356"/>
    <n v="59"/>
    <x v="0"/>
    <s v="Shorts"/>
    <x v="0"/>
    <x v="26"/>
    <x v="20"/>
    <x v="2"/>
    <x v="24"/>
    <x v="2"/>
    <n v="3"/>
    <s v="No"/>
    <x v="4"/>
    <x v="4"/>
    <x v="0"/>
    <s v="Yes"/>
    <n v="50"/>
    <s v="PayPal"/>
    <x v="4"/>
  </r>
  <r>
    <n v="1357"/>
    <n v="49"/>
    <x v="0"/>
    <s v="Jacket"/>
    <x v="2"/>
    <x v="70"/>
    <x v="27"/>
    <x v="2"/>
    <x v="17"/>
    <x v="1"/>
    <n v="4"/>
    <s v="No"/>
    <x v="5"/>
    <x v="1"/>
    <x v="0"/>
    <s v="Yes"/>
    <n v="34"/>
    <s v="Bank Transfer"/>
    <x v="2"/>
  </r>
  <r>
    <n v="1358"/>
    <n v="24"/>
    <x v="0"/>
    <s v="Backpack"/>
    <x v="3"/>
    <x v="76"/>
    <x v="21"/>
    <x v="1"/>
    <x v="16"/>
    <x v="2"/>
    <n v="3.5"/>
    <s v="No"/>
    <x v="4"/>
    <x v="2"/>
    <x v="0"/>
    <s v="Yes"/>
    <n v="20"/>
    <s v="Cash"/>
    <x v="3"/>
  </r>
  <r>
    <n v="1359"/>
    <n v="19"/>
    <x v="0"/>
    <s v="Scarf"/>
    <x v="3"/>
    <x v="20"/>
    <x v="43"/>
    <x v="3"/>
    <x v="6"/>
    <x v="1"/>
    <n v="2.5"/>
    <s v="No"/>
    <x v="5"/>
    <x v="5"/>
    <x v="0"/>
    <s v="Yes"/>
    <n v="25"/>
    <s v="Venmo"/>
    <x v="6"/>
  </r>
  <r>
    <n v="1360"/>
    <n v="27"/>
    <x v="0"/>
    <s v="Hoodie"/>
    <x v="0"/>
    <x v="10"/>
    <x v="17"/>
    <x v="1"/>
    <x v="17"/>
    <x v="0"/>
    <n v="4.3"/>
    <s v="No"/>
    <x v="5"/>
    <x v="5"/>
    <x v="0"/>
    <s v="Yes"/>
    <n v="26"/>
    <s v="Bank Transfer"/>
    <x v="0"/>
  </r>
  <r>
    <n v="1361"/>
    <n v="56"/>
    <x v="0"/>
    <s v="Skirt"/>
    <x v="0"/>
    <x v="35"/>
    <x v="15"/>
    <x v="0"/>
    <x v="13"/>
    <x v="3"/>
    <n v="2.8"/>
    <s v="No"/>
    <x v="1"/>
    <x v="0"/>
    <x v="0"/>
    <s v="Yes"/>
    <n v="4"/>
    <s v="Bank Transfer"/>
    <x v="2"/>
  </r>
  <r>
    <n v="1362"/>
    <n v="49"/>
    <x v="0"/>
    <s v="Dress"/>
    <x v="0"/>
    <x v="50"/>
    <x v="15"/>
    <x v="2"/>
    <x v="19"/>
    <x v="3"/>
    <n v="3.7"/>
    <s v="No"/>
    <x v="2"/>
    <x v="2"/>
    <x v="0"/>
    <s v="Yes"/>
    <n v="39"/>
    <s v="Debit Card"/>
    <x v="5"/>
  </r>
  <r>
    <n v="1363"/>
    <n v="41"/>
    <x v="0"/>
    <s v="Coat"/>
    <x v="2"/>
    <x v="43"/>
    <x v="24"/>
    <x v="2"/>
    <x v="0"/>
    <x v="3"/>
    <n v="4.3"/>
    <s v="No"/>
    <x v="2"/>
    <x v="0"/>
    <x v="0"/>
    <s v="Yes"/>
    <n v="29"/>
    <s v="Cash"/>
    <x v="1"/>
  </r>
  <r>
    <n v="1364"/>
    <n v="36"/>
    <x v="0"/>
    <s v="Blouse"/>
    <x v="0"/>
    <x v="3"/>
    <x v="48"/>
    <x v="0"/>
    <x v="16"/>
    <x v="2"/>
    <n v="4"/>
    <s v="No"/>
    <x v="1"/>
    <x v="0"/>
    <x v="0"/>
    <s v="Yes"/>
    <n v="47"/>
    <s v="PayPal"/>
    <x v="3"/>
  </r>
  <r>
    <n v="1365"/>
    <n v="68"/>
    <x v="0"/>
    <s v="Hat"/>
    <x v="3"/>
    <x v="60"/>
    <x v="12"/>
    <x v="0"/>
    <x v="22"/>
    <x v="3"/>
    <n v="4.7"/>
    <s v="No"/>
    <x v="2"/>
    <x v="0"/>
    <x v="0"/>
    <s v="Yes"/>
    <n v="5"/>
    <s v="Cash"/>
    <x v="6"/>
  </r>
  <r>
    <n v="1366"/>
    <n v="28"/>
    <x v="0"/>
    <s v="Handbag"/>
    <x v="3"/>
    <x v="28"/>
    <x v="27"/>
    <x v="2"/>
    <x v="23"/>
    <x v="0"/>
    <n v="4.5"/>
    <s v="No"/>
    <x v="3"/>
    <x v="5"/>
    <x v="0"/>
    <s v="Yes"/>
    <n v="18"/>
    <s v="Bank Transfer"/>
    <x v="0"/>
  </r>
  <r>
    <n v="1367"/>
    <n v="45"/>
    <x v="0"/>
    <s v="Belt"/>
    <x v="3"/>
    <x v="49"/>
    <x v="44"/>
    <x v="2"/>
    <x v="23"/>
    <x v="3"/>
    <n v="3.1"/>
    <s v="No"/>
    <x v="5"/>
    <x v="1"/>
    <x v="0"/>
    <s v="Yes"/>
    <n v="10"/>
    <s v="Credit Card"/>
    <x v="0"/>
  </r>
  <r>
    <n v="1368"/>
    <n v="60"/>
    <x v="0"/>
    <s v="Belt"/>
    <x v="3"/>
    <x v="80"/>
    <x v="44"/>
    <x v="1"/>
    <x v="13"/>
    <x v="3"/>
    <n v="3.8"/>
    <s v="No"/>
    <x v="4"/>
    <x v="0"/>
    <x v="0"/>
    <s v="Yes"/>
    <n v="25"/>
    <s v="Cash"/>
    <x v="3"/>
  </r>
  <r>
    <n v="1369"/>
    <n v="21"/>
    <x v="0"/>
    <s v="Shirt"/>
    <x v="0"/>
    <x v="14"/>
    <x v="48"/>
    <x v="0"/>
    <x v="20"/>
    <x v="2"/>
    <n v="4.9000000000000004"/>
    <s v="No"/>
    <x v="4"/>
    <x v="0"/>
    <x v="0"/>
    <s v="Yes"/>
    <n v="2"/>
    <s v="Cash"/>
    <x v="1"/>
  </r>
  <r>
    <n v="1370"/>
    <n v="32"/>
    <x v="0"/>
    <s v="Shoes"/>
    <x v="1"/>
    <x v="60"/>
    <x v="44"/>
    <x v="2"/>
    <x v="14"/>
    <x v="0"/>
    <n v="3.2"/>
    <s v="No"/>
    <x v="2"/>
    <x v="3"/>
    <x v="0"/>
    <s v="Yes"/>
    <n v="48"/>
    <s v="Venmo"/>
    <x v="0"/>
  </r>
  <r>
    <n v="1371"/>
    <n v="27"/>
    <x v="0"/>
    <s v="Scarf"/>
    <x v="3"/>
    <x v="25"/>
    <x v="6"/>
    <x v="0"/>
    <x v="15"/>
    <x v="2"/>
    <n v="2.9"/>
    <s v="No"/>
    <x v="3"/>
    <x v="4"/>
    <x v="0"/>
    <s v="Yes"/>
    <n v="41"/>
    <s v="Bank Transfer"/>
    <x v="6"/>
  </r>
  <r>
    <n v="1372"/>
    <n v="40"/>
    <x v="0"/>
    <s v="Pants"/>
    <x v="0"/>
    <x v="1"/>
    <x v="16"/>
    <x v="2"/>
    <x v="4"/>
    <x v="1"/>
    <n v="2.8"/>
    <s v="No"/>
    <x v="3"/>
    <x v="5"/>
    <x v="0"/>
    <s v="Yes"/>
    <n v="42"/>
    <s v="Credit Card"/>
    <x v="5"/>
  </r>
  <r>
    <n v="1373"/>
    <n v="64"/>
    <x v="0"/>
    <s v="Blouse"/>
    <x v="0"/>
    <x v="70"/>
    <x v="49"/>
    <x v="2"/>
    <x v="0"/>
    <x v="3"/>
    <n v="4"/>
    <s v="No"/>
    <x v="0"/>
    <x v="4"/>
    <x v="0"/>
    <s v="Yes"/>
    <n v="44"/>
    <s v="PayPal"/>
    <x v="4"/>
  </r>
  <r>
    <n v="1374"/>
    <n v="18"/>
    <x v="0"/>
    <s v="Gloves"/>
    <x v="3"/>
    <x v="49"/>
    <x v="41"/>
    <x v="0"/>
    <x v="2"/>
    <x v="0"/>
    <n v="2.6"/>
    <s v="No"/>
    <x v="0"/>
    <x v="5"/>
    <x v="0"/>
    <s v="Yes"/>
    <n v="6"/>
    <s v="Cash"/>
    <x v="3"/>
  </r>
  <r>
    <n v="1375"/>
    <n v="22"/>
    <x v="0"/>
    <s v="Handbag"/>
    <x v="3"/>
    <x v="8"/>
    <x v="14"/>
    <x v="2"/>
    <x v="16"/>
    <x v="3"/>
    <n v="2.7"/>
    <s v="No"/>
    <x v="5"/>
    <x v="1"/>
    <x v="0"/>
    <s v="Yes"/>
    <n v="5"/>
    <s v="Bank Transfer"/>
    <x v="3"/>
  </r>
  <r>
    <n v="1376"/>
    <n v="42"/>
    <x v="0"/>
    <s v="Sneakers"/>
    <x v="1"/>
    <x v="9"/>
    <x v="1"/>
    <x v="0"/>
    <x v="18"/>
    <x v="1"/>
    <n v="4.0999999999999996"/>
    <s v="No"/>
    <x v="4"/>
    <x v="4"/>
    <x v="0"/>
    <s v="Yes"/>
    <n v="8"/>
    <s v="Credit Card"/>
    <x v="2"/>
  </r>
  <r>
    <n v="1377"/>
    <n v="57"/>
    <x v="0"/>
    <s v="Sandals"/>
    <x v="1"/>
    <x v="61"/>
    <x v="32"/>
    <x v="0"/>
    <x v="6"/>
    <x v="1"/>
    <n v="5"/>
    <s v="No"/>
    <x v="2"/>
    <x v="1"/>
    <x v="0"/>
    <s v="Yes"/>
    <n v="24"/>
    <s v="PayPal"/>
    <x v="2"/>
  </r>
  <r>
    <n v="1378"/>
    <n v="33"/>
    <x v="0"/>
    <s v="Sunglasses"/>
    <x v="3"/>
    <x v="36"/>
    <x v="33"/>
    <x v="0"/>
    <x v="8"/>
    <x v="1"/>
    <n v="3"/>
    <s v="No"/>
    <x v="0"/>
    <x v="2"/>
    <x v="0"/>
    <s v="Yes"/>
    <n v="42"/>
    <s v="Venmo"/>
    <x v="5"/>
  </r>
  <r>
    <n v="1379"/>
    <n v="37"/>
    <x v="0"/>
    <s v="Jacket"/>
    <x v="2"/>
    <x v="4"/>
    <x v="0"/>
    <x v="3"/>
    <x v="12"/>
    <x v="3"/>
    <n v="3.6"/>
    <s v="No"/>
    <x v="3"/>
    <x v="1"/>
    <x v="0"/>
    <s v="Yes"/>
    <n v="24"/>
    <s v="Venmo"/>
    <x v="1"/>
  </r>
  <r>
    <n v="1380"/>
    <n v="21"/>
    <x v="0"/>
    <s v="T-shirt"/>
    <x v="0"/>
    <x v="1"/>
    <x v="46"/>
    <x v="0"/>
    <x v="7"/>
    <x v="3"/>
    <n v="2.8"/>
    <s v="No"/>
    <x v="4"/>
    <x v="4"/>
    <x v="0"/>
    <s v="Yes"/>
    <n v="38"/>
    <s v="Venmo"/>
    <x v="4"/>
  </r>
  <r>
    <n v="1381"/>
    <n v="51"/>
    <x v="0"/>
    <s v="Sneakers"/>
    <x v="1"/>
    <x v="59"/>
    <x v="2"/>
    <x v="1"/>
    <x v="19"/>
    <x v="0"/>
    <n v="4.5999999999999996"/>
    <s v="No"/>
    <x v="1"/>
    <x v="3"/>
    <x v="0"/>
    <s v="Yes"/>
    <n v="41"/>
    <s v="Cash"/>
    <x v="0"/>
  </r>
  <r>
    <n v="1382"/>
    <n v="30"/>
    <x v="0"/>
    <s v="Shoes"/>
    <x v="1"/>
    <x v="62"/>
    <x v="26"/>
    <x v="0"/>
    <x v="14"/>
    <x v="0"/>
    <n v="2.9"/>
    <s v="No"/>
    <x v="2"/>
    <x v="3"/>
    <x v="0"/>
    <s v="Yes"/>
    <n v="48"/>
    <s v="Venmo"/>
    <x v="3"/>
  </r>
  <r>
    <n v="1383"/>
    <n v="68"/>
    <x v="0"/>
    <s v="Jacket"/>
    <x v="2"/>
    <x v="37"/>
    <x v="49"/>
    <x v="0"/>
    <x v="18"/>
    <x v="0"/>
    <n v="4.8"/>
    <s v="No"/>
    <x v="4"/>
    <x v="0"/>
    <x v="0"/>
    <s v="Yes"/>
    <n v="16"/>
    <s v="Bank Transfer"/>
    <x v="3"/>
  </r>
  <r>
    <n v="1384"/>
    <n v="36"/>
    <x v="0"/>
    <s v="Scarf"/>
    <x v="3"/>
    <x v="47"/>
    <x v="48"/>
    <x v="2"/>
    <x v="19"/>
    <x v="1"/>
    <n v="3.3"/>
    <s v="No"/>
    <x v="1"/>
    <x v="0"/>
    <x v="0"/>
    <s v="Yes"/>
    <n v="4"/>
    <s v="Venmo"/>
    <x v="5"/>
  </r>
  <r>
    <n v="1385"/>
    <n v="46"/>
    <x v="0"/>
    <s v="Sneakers"/>
    <x v="1"/>
    <x v="48"/>
    <x v="29"/>
    <x v="2"/>
    <x v="19"/>
    <x v="3"/>
    <n v="4.5999999999999996"/>
    <s v="No"/>
    <x v="2"/>
    <x v="3"/>
    <x v="0"/>
    <s v="Yes"/>
    <n v="8"/>
    <s v="Bank Transfer"/>
    <x v="1"/>
  </r>
  <r>
    <n v="1386"/>
    <n v="41"/>
    <x v="0"/>
    <s v="Jewelry"/>
    <x v="3"/>
    <x v="1"/>
    <x v="16"/>
    <x v="2"/>
    <x v="21"/>
    <x v="3"/>
    <n v="2.6"/>
    <s v="No"/>
    <x v="5"/>
    <x v="5"/>
    <x v="0"/>
    <s v="Yes"/>
    <n v="1"/>
    <s v="Bank Transfer"/>
    <x v="4"/>
  </r>
  <r>
    <n v="1387"/>
    <n v="68"/>
    <x v="0"/>
    <s v="Jacket"/>
    <x v="2"/>
    <x v="22"/>
    <x v="4"/>
    <x v="2"/>
    <x v="5"/>
    <x v="3"/>
    <n v="4"/>
    <s v="No"/>
    <x v="1"/>
    <x v="2"/>
    <x v="0"/>
    <s v="Yes"/>
    <n v="4"/>
    <s v="Debit Card"/>
    <x v="3"/>
  </r>
  <r>
    <n v="1388"/>
    <n v="21"/>
    <x v="0"/>
    <s v="Blouse"/>
    <x v="0"/>
    <x v="6"/>
    <x v="33"/>
    <x v="2"/>
    <x v="9"/>
    <x v="0"/>
    <n v="3.8"/>
    <s v="No"/>
    <x v="0"/>
    <x v="3"/>
    <x v="0"/>
    <s v="Yes"/>
    <n v="20"/>
    <s v="Credit Card"/>
    <x v="5"/>
  </r>
  <r>
    <n v="1389"/>
    <n v="62"/>
    <x v="0"/>
    <s v="Dress"/>
    <x v="0"/>
    <x v="66"/>
    <x v="10"/>
    <x v="2"/>
    <x v="12"/>
    <x v="1"/>
    <n v="3.9"/>
    <s v="No"/>
    <x v="2"/>
    <x v="0"/>
    <x v="0"/>
    <s v="Yes"/>
    <n v="40"/>
    <s v="Cash"/>
    <x v="3"/>
  </r>
  <r>
    <n v="1390"/>
    <n v="59"/>
    <x v="0"/>
    <s v="Scarf"/>
    <x v="3"/>
    <x v="11"/>
    <x v="26"/>
    <x v="0"/>
    <x v="20"/>
    <x v="3"/>
    <n v="2.6"/>
    <s v="No"/>
    <x v="5"/>
    <x v="5"/>
    <x v="0"/>
    <s v="Yes"/>
    <n v="8"/>
    <s v="Debit Card"/>
    <x v="0"/>
  </r>
  <r>
    <n v="1391"/>
    <n v="25"/>
    <x v="0"/>
    <s v="Hat"/>
    <x v="3"/>
    <x v="15"/>
    <x v="10"/>
    <x v="2"/>
    <x v="1"/>
    <x v="2"/>
    <n v="4.3"/>
    <s v="No"/>
    <x v="4"/>
    <x v="3"/>
    <x v="0"/>
    <s v="Yes"/>
    <n v="42"/>
    <s v="Debit Card"/>
    <x v="1"/>
  </r>
  <r>
    <n v="1392"/>
    <n v="53"/>
    <x v="0"/>
    <s v="Blouse"/>
    <x v="0"/>
    <x v="45"/>
    <x v="16"/>
    <x v="1"/>
    <x v="3"/>
    <x v="0"/>
    <n v="3.6"/>
    <s v="No"/>
    <x v="1"/>
    <x v="0"/>
    <x v="0"/>
    <s v="Yes"/>
    <n v="38"/>
    <s v="Credit Card"/>
    <x v="2"/>
  </r>
  <r>
    <n v="1393"/>
    <n v="31"/>
    <x v="0"/>
    <s v="Gloves"/>
    <x v="3"/>
    <x v="43"/>
    <x v="10"/>
    <x v="2"/>
    <x v="22"/>
    <x v="1"/>
    <n v="4.2"/>
    <s v="No"/>
    <x v="5"/>
    <x v="0"/>
    <x v="0"/>
    <s v="Yes"/>
    <n v="34"/>
    <s v="Venmo"/>
    <x v="6"/>
  </r>
  <r>
    <n v="1394"/>
    <n v="46"/>
    <x v="0"/>
    <s v="Gloves"/>
    <x v="3"/>
    <x v="47"/>
    <x v="37"/>
    <x v="0"/>
    <x v="22"/>
    <x v="1"/>
    <n v="3.9"/>
    <s v="No"/>
    <x v="1"/>
    <x v="0"/>
    <x v="0"/>
    <s v="Yes"/>
    <n v="14"/>
    <s v="PayPal"/>
    <x v="0"/>
  </r>
  <r>
    <n v="1395"/>
    <n v="26"/>
    <x v="0"/>
    <s v="Coat"/>
    <x v="2"/>
    <x v="35"/>
    <x v="44"/>
    <x v="0"/>
    <x v="23"/>
    <x v="3"/>
    <n v="4.7"/>
    <s v="No"/>
    <x v="3"/>
    <x v="2"/>
    <x v="0"/>
    <s v="Yes"/>
    <n v="39"/>
    <s v="Cash"/>
    <x v="1"/>
  </r>
  <r>
    <n v="1396"/>
    <n v="47"/>
    <x v="0"/>
    <s v="Scarf"/>
    <x v="3"/>
    <x v="50"/>
    <x v="8"/>
    <x v="0"/>
    <x v="2"/>
    <x v="1"/>
    <n v="2.8"/>
    <s v="No"/>
    <x v="2"/>
    <x v="2"/>
    <x v="0"/>
    <s v="Yes"/>
    <n v="40"/>
    <s v="PayPal"/>
    <x v="4"/>
  </r>
  <r>
    <n v="1397"/>
    <n v="37"/>
    <x v="0"/>
    <s v="Pants"/>
    <x v="0"/>
    <x v="38"/>
    <x v="48"/>
    <x v="3"/>
    <x v="12"/>
    <x v="0"/>
    <n v="3"/>
    <s v="No"/>
    <x v="2"/>
    <x v="2"/>
    <x v="0"/>
    <s v="Yes"/>
    <n v="49"/>
    <s v="Debit Card"/>
    <x v="5"/>
  </r>
  <r>
    <n v="1398"/>
    <n v="55"/>
    <x v="0"/>
    <s v="Sunglasses"/>
    <x v="3"/>
    <x v="25"/>
    <x v="2"/>
    <x v="1"/>
    <x v="23"/>
    <x v="2"/>
    <n v="4.7"/>
    <s v="No"/>
    <x v="2"/>
    <x v="5"/>
    <x v="0"/>
    <s v="Yes"/>
    <n v="33"/>
    <s v="PayPal"/>
    <x v="2"/>
  </r>
  <r>
    <n v="1399"/>
    <n v="30"/>
    <x v="0"/>
    <s v="Dress"/>
    <x v="0"/>
    <x v="29"/>
    <x v="21"/>
    <x v="2"/>
    <x v="17"/>
    <x v="2"/>
    <n v="2.5"/>
    <s v="No"/>
    <x v="1"/>
    <x v="1"/>
    <x v="0"/>
    <s v="Yes"/>
    <n v="25"/>
    <s v="Credit Card"/>
    <x v="1"/>
  </r>
  <r>
    <n v="1400"/>
    <n v="19"/>
    <x v="0"/>
    <s v="Hat"/>
    <x v="3"/>
    <x v="13"/>
    <x v="43"/>
    <x v="2"/>
    <x v="8"/>
    <x v="0"/>
    <n v="3.1"/>
    <s v="No"/>
    <x v="1"/>
    <x v="5"/>
    <x v="0"/>
    <s v="Yes"/>
    <n v="48"/>
    <s v="Venmo"/>
    <x v="2"/>
  </r>
  <r>
    <n v="1401"/>
    <n v="36"/>
    <x v="0"/>
    <s v="Backpack"/>
    <x v="3"/>
    <x v="66"/>
    <x v="22"/>
    <x v="2"/>
    <x v="16"/>
    <x v="3"/>
    <n v="3.6"/>
    <s v="No"/>
    <x v="4"/>
    <x v="2"/>
    <x v="0"/>
    <s v="Yes"/>
    <n v="22"/>
    <s v="Credit Card"/>
    <x v="6"/>
  </r>
  <r>
    <n v="1402"/>
    <n v="23"/>
    <x v="0"/>
    <s v="Sandals"/>
    <x v="1"/>
    <x v="40"/>
    <x v="27"/>
    <x v="2"/>
    <x v="24"/>
    <x v="3"/>
    <n v="3.5"/>
    <s v="No"/>
    <x v="2"/>
    <x v="4"/>
    <x v="0"/>
    <s v="Yes"/>
    <n v="1"/>
    <s v="PayPal"/>
    <x v="1"/>
  </r>
  <r>
    <n v="1403"/>
    <n v="62"/>
    <x v="0"/>
    <s v="Sunglasses"/>
    <x v="3"/>
    <x v="34"/>
    <x v="25"/>
    <x v="0"/>
    <x v="3"/>
    <x v="2"/>
    <n v="3.1"/>
    <s v="No"/>
    <x v="1"/>
    <x v="0"/>
    <x v="0"/>
    <s v="Yes"/>
    <n v="47"/>
    <s v="PayPal"/>
    <x v="5"/>
  </r>
  <r>
    <n v="1404"/>
    <n v="26"/>
    <x v="0"/>
    <s v="Backpack"/>
    <x v="3"/>
    <x v="5"/>
    <x v="42"/>
    <x v="2"/>
    <x v="15"/>
    <x v="1"/>
    <n v="3.6"/>
    <s v="No"/>
    <x v="1"/>
    <x v="5"/>
    <x v="0"/>
    <s v="Yes"/>
    <n v="20"/>
    <s v="Credit Card"/>
    <x v="4"/>
  </r>
  <r>
    <n v="1405"/>
    <n v="36"/>
    <x v="0"/>
    <s v="Jewelry"/>
    <x v="3"/>
    <x v="39"/>
    <x v="35"/>
    <x v="2"/>
    <x v="4"/>
    <x v="0"/>
    <n v="3.5"/>
    <s v="No"/>
    <x v="4"/>
    <x v="2"/>
    <x v="0"/>
    <s v="Yes"/>
    <n v="10"/>
    <s v="Debit Card"/>
    <x v="1"/>
  </r>
  <r>
    <n v="1406"/>
    <n v="33"/>
    <x v="0"/>
    <s v="Socks"/>
    <x v="0"/>
    <x v="33"/>
    <x v="13"/>
    <x v="2"/>
    <x v="15"/>
    <x v="0"/>
    <n v="2.7"/>
    <s v="No"/>
    <x v="2"/>
    <x v="5"/>
    <x v="0"/>
    <s v="Yes"/>
    <n v="39"/>
    <s v="Credit Card"/>
    <x v="5"/>
  </r>
  <r>
    <n v="1407"/>
    <n v="32"/>
    <x v="0"/>
    <s v="Shirt"/>
    <x v="0"/>
    <x v="43"/>
    <x v="47"/>
    <x v="0"/>
    <x v="2"/>
    <x v="1"/>
    <n v="3.6"/>
    <s v="No"/>
    <x v="4"/>
    <x v="0"/>
    <x v="0"/>
    <s v="Yes"/>
    <n v="15"/>
    <s v="Debit Card"/>
    <x v="5"/>
  </r>
  <r>
    <n v="1408"/>
    <n v="56"/>
    <x v="0"/>
    <s v="Handbag"/>
    <x v="3"/>
    <x v="70"/>
    <x v="22"/>
    <x v="3"/>
    <x v="4"/>
    <x v="1"/>
    <n v="4.5"/>
    <s v="No"/>
    <x v="2"/>
    <x v="0"/>
    <x v="0"/>
    <s v="Yes"/>
    <n v="11"/>
    <s v="Credit Card"/>
    <x v="2"/>
  </r>
  <r>
    <n v="1409"/>
    <n v="58"/>
    <x v="0"/>
    <s v="Blouse"/>
    <x v="0"/>
    <x v="47"/>
    <x v="1"/>
    <x v="2"/>
    <x v="22"/>
    <x v="0"/>
    <n v="4.0999999999999996"/>
    <s v="No"/>
    <x v="5"/>
    <x v="1"/>
    <x v="0"/>
    <s v="Yes"/>
    <n v="38"/>
    <s v="Venmo"/>
    <x v="1"/>
  </r>
  <r>
    <n v="1410"/>
    <n v="34"/>
    <x v="0"/>
    <s v="Backpack"/>
    <x v="3"/>
    <x v="74"/>
    <x v="37"/>
    <x v="2"/>
    <x v="24"/>
    <x v="1"/>
    <n v="4.2"/>
    <s v="No"/>
    <x v="0"/>
    <x v="3"/>
    <x v="0"/>
    <s v="Yes"/>
    <n v="41"/>
    <s v="Cash"/>
    <x v="0"/>
  </r>
  <r>
    <n v="1411"/>
    <n v="61"/>
    <x v="0"/>
    <s v="Hat"/>
    <x v="3"/>
    <x v="73"/>
    <x v="30"/>
    <x v="2"/>
    <x v="7"/>
    <x v="2"/>
    <n v="4"/>
    <s v="No"/>
    <x v="4"/>
    <x v="5"/>
    <x v="0"/>
    <s v="Yes"/>
    <n v="18"/>
    <s v="Debit Card"/>
    <x v="2"/>
  </r>
  <r>
    <n v="1412"/>
    <n v="48"/>
    <x v="0"/>
    <s v="Skirt"/>
    <x v="0"/>
    <x v="41"/>
    <x v="7"/>
    <x v="0"/>
    <x v="14"/>
    <x v="2"/>
    <n v="2.8"/>
    <s v="No"/>
    <x v="3"/>
    <x v="5"/>
    <x v="0"/>
    <s v="Yes"/>
    <n v="13"/>
    <s v="Venmo"/>
    <x v="3"/>
  </r>
  <r>
    <n v="1413"/>
    <n v="25"/>
    <x v="0"/>
    <s v="Shorts"/>
    <x v="0"/>
    <x v="33"/>
    <x v="49"/>
    <x v="2"/>
    <x v="4"/>
    <x v="2"/>
    <n v="2.6"/>
    <s v="No"/>
    <x v="5"/>
    <x v="4"/>
    <x v="0"/>
    <s v="Yes"/>
    <n v="43"/>
    <s v="Venmo"/>
    <x v="2"/>
  </r>
  <r>
    <n v="1414"/>
    <n v="51"/>
    <x v="0"/>
    <s v="Blouse"/>
    <x v="0"/>
    <x v="24"/>
    <x v="13"/>
    <x v="1"/>
    <x v="21"/>
    <x v="3"/>
    <n v="2.7"/>
    <s v="No"/>
    <x v="4"/>
    <x v="5"/>
    <x v="0"/>
    <s v="Yes"/>
    <n v="12"/>
    <s v="Bank Transfer"/>
    <x v="3"/>
  </r>
  <r>
    <n v="1415"/>
    <n v="29"/>
    <x v="0"/>
    <s v="Socks"/>
    <x v="0"/>
    <x v="12"/>
    <x v="46"/>
    <x v="2"/>
    <x v="13"/>
    <x v="2"/>
    <n v="4.5"/>
    <s v="No"/>
    <x v="5"/>
    <x v="5"/>
    <x v="0"/>
    <s v="Yes"/>
    <n v="3"/>
    <s v="Credit Card"/>
    <x v="4"/>
  </r>
  <r>
    <n v="1416"/>
    <n v="54"/>
    <x v="0"/>
    <s v="Belt"/>
    <x v="3"/>
    <x v="3"/>
    <x v="26"/>
    <x v="2"/>
    <x v="24"/>
    <x v="0"/>
    <n v="3.7"/>
    <s v="No"/>
    <x v="1"/>
    <x v="1"/>
    <x v="0"/>
    <s v="Yes"/>
    <n v="12"/>
    <s v="Credit Card"/>
    <x v="6"/>
  </r>
  <r>
    <n v="1417"/>
    <n v="48"/>
    <x v="0"/>
    <s v="Boots"/>
    <x v="1"/>
    <x v="22"/>
    <x v="37"/>
    <x v="0"/>
    <x v="5"/>
    <x v="2"/>
    <n v="3.4"/>
    <s v="No"/>
    <x v="3"/>
    <x v="1"/>
    <x v="0"/>
    <s v="Yes"/>
    <n v="46"/>
    <s v="Cash"/>
    <x v="3"/>
  </r>
  <r>
    <n v="1418"/>
    <n v="62"/>
    <x v="0"/>
    <s v="Shorts"/>
    <x v="0"/>
    <x v="21"/>
    <x v="6"/>
    <x v="1"/>
    <x v="18"/>
    <x v="1"/>
    <n v="4.5999999999999996"/>
    <s v="No"/>
    <x v="2"/>
    <x v="3"/>
    <x v="0"/>
    <s v="Yes"/>
    <n v="21"/>
    <s v="Debit Card"/>
    <x v="0"/>
  </r>
  <r>
    <n v="1419"/>
    <n v="18"/>
    <x v="0"/>
    <s v="Shirt"/>
    <x v="0"/>
    <x v="60"/>
    <x v="15"/>
    <x v="2"/>
    <x v="10"/>
    <x v="2"/>
    <n v="4.0999999999999996"/>
    <s v="No"/>
    <x v="1"/>
    <x v="4"/>
    <x v="0"/>
    <s v="Yes"/>
    <n v="23"/>
    <s v="Venmo"/>
    <x v="6"/>
  </r>
  <r>
    <n v="1420"/>
    <n v="43"/>
    <x v="0"/>
    <s v="Handbag"/>
    <x v="3"/>
    <x v="60"/>
    <x v="6"/>
    <x v="2"/>
    <x v="20"/>
    <x v="2"/>
    <n v="2.6"/>
    <s v="No"/>
    <x v="5"/>
    <x v="1"/>
    <x v="0"/>
    <s v="Yes"/>
    <n v="4"/>
    <s v="Debit Card"/>
    <x v="3"/>
  </r>
  <r>
    <n v="1421"/>
    <n v="22"/>
    <x v="0"/>
    <s v="Jeans"/>
    <x v="0"/>
    <x v="0"/>
    <x v="18"/>
    <x v="3"/>
    <x v="0"/>
    <x v="2"/>
    <n v="4.5999999999999996"/>
    <s v="No"/>
    <x v="2"/>
    <x v="5"/>
    <x v="0"/>
    <s v="Yes"/>
    <n v="45"/>
    <s v="PayPal"/>
    <x v="6"/>
  </r>
  <r>
    <n v="1422"/>
    <n v="68"/>
    <x v="0"/>
    <s v="Dress"/>
    <x v="0"/>
    <x v="33"/>
    <x v="38"/>
    <x v="1"/>
    <x v="9"/>
    <x v="1"/>
    <n v="3"/>
    <s v="No"/>
    <x v="0"/>
    <x v="3"/>
    <x v="0"/>
    <s v="Yes"/>
    <n v="24"/>
    <s v="Bank Transfer"/>
    <x v="0"/>
  </r>
  <r>
    <n v="1423"/>
    <n v="44"/>
    <x v="0"/>
    <s v="Dress"/>
    <x v="0"/>
    <x v="65"/>
    <x v="21"/>
    <x v="0"/>
    <x v="4"/>
    <x v="3"/>
    <n v="3.4"/>
    <s v="No"/>
    <x v="3"/>
    <x v="1"/>
    <x v="0"/>
    <s v="Yes"/>
    <n v="3"/>
    <s v="PayPal"/>
    <x v="4"/>
  </r>
  <r>
    <n v="1424"/>
    <n v="51"/>
    <x v="0"/>
    <s v="Sandals"/>
    <x v="1"/>
    <x v="30"/>
    <x v="49"/>
    <x v="1"/>
    <x v="13"/>
    <x v="3"/>
    <n v="3.5"/>
    <s v="No"/>
    <x v="3"/>
    <x v="1"/>
    <x v="0"/>
    <s v="Yes"/>
    <n v="12"/>
    <s v="Venmo"/>
    <x v="6"/>
  </r>
  <r>
    <n v="1425"/>
    <n v="66"/>
    <x v="0"/>
    <s v="Jacket"/>
    <x v="2"/>
    <x v="66"/>
    <x v="39"/>
    <x v="1"/>
    <x v="21"/>
    <x v="3"/>
    <n v="3.5"/>
    <s v="No"/>
    <x v="2"/>
    <x v="3"/>
    <x v="0"/>
    <s v="Yes"/>
    <n v="34"/>
    <s v="Bank Transfer"/>
    <x v="6"/>
  </r>
  <r>
    <n v="1426"/>
    <n v="59"/>
    <x v="0"/>
    <s v="Coat"/>
    <x v="2"/>
    <x v="49"/>
    <x v="5"/>
    <x v="1"/>
    <x v="3"/>
    <x v="0"/>
    <n v="3.7"/>
    <s v="No"/>
    <x v="5"/>
    <x v="2"/>
    <x v="0"/>
    <s v="Yes"/>
    <n v="39"/>
    <s v="Credit Card"/>
    <x v="2"/>
  </r>
  <r>
    <n v="1427"/>
    <n v="60"/>
    <x v="0"/>
    <s v="Pants"/>
    <x v="0"/>
    <x v="15"/>
    <x v="49"/>
    <x v="2"/>
    <x v="22"/>
    <x v="2"/>
    <n v="4.8"/>
    <s v="No"/>
    <x v="0"/>
    <x v="1"/>
    <x v="0"/>
    <s v="Yes"/>
    <n v="35"/>
    <s v="PayPal"/>
    <x v="6"/>
  </r>
  <r>
    <n v="1428"/>
    <n v="31"/>
    <x v="0"/>
    <s v="Backpack"/>
    <x v="3"/>
    <x v="3"/>
    <x v="45"/>
    <x v="1"/>
    <x v="20"/>
    <x v="2"/>
    <n v="4.9000000000000004"/>
    <s v="No"/>
    <x v="3"/>
    <x v="5"/>
    <x v="0"/>
    <s v="Yes"/>
    <n v="8"/>
    <s v="Credit Card"/>
    <x v="2"/>
  </r>
  <r>
    <n v="1429"/>
    <n v="20"/>
    <x v="0"/>
    <s v="Blouse"/>
    <x v="0"/>
    <x v="8"/>
    <x v="25"/>
    <x v="1"/>
    <x v="14"/>
    <x v="2"/>
    <n v="4.9000000000000004"/>
    <s v="No"/>
    <x v="5"/>
    <x v="0"/>
    <x v="0"/>
    <s v="Yes"/>
    <n v="42"/>
    <s v="PayPal"/>
    <x v="3"/>
  </r>
  <r>
    <n v="1430"/>
    <n v="24"/>
    <x v="0"/>
    <s v="Skirt"/>
    <x v="0"/>
    <x v="15"/>
    <x v="33"/>
    <x v="0"/>
    <x v="9"/>
    <x v="3"/>
    <n v="4.7"/>
    <s v="No"/>
    <x v="4"/>
    <x v="3"/>
    <x v="0"/>
    <s v="Yes"/>
    <n v="6"/>
    <s v="Credit Card"/>
    <x v="6"/>
  </r>
  <r>
    <n v="1431"/>
    <n v="48"/>
    <x v="0"/>
    <s v="Sandals"/>
    <x v="1"/>
    <x v="38"/>
    <x v="49"/>
    <x v="1"/>
    <x v="20"/>
    <x v="2"/>
    <n v="4.9000000000000004"/>
    <s v="No"/>
    <x v="3"/>
    <x v="1"/>
    <x v="0"/>
    <s v="Yes"/>
    <n v="3"/>
    <s v="Credit Card"/>
    <x v="0"/>
  </r>
  <r>
    <n v="1432"/>
    <n v="39"/>
    <x v="0"/>
    <s v="Pants"/>
    <x v="0"/>
    <x v="19"/>
    <x v="45"/>
    <x v="2"/>
    <x v="17"/>
    <x v="3"/>
    <n v="2.9"/>
    <s v="No"/>
    <x v="1"/>
    <x v="0"/>
    <x v="0"/>
    <s v="Yes"/>
    <n v="29"/>
    <s v="Venmo"/>
    <x v="3"/>
  </r>
  <r>
    <n v="1433"/>
    <n v="34"/>
    <x v="0"/>
    <s v="Hat"/>
    <x v="3"/>
    <x v="27"/>
    <x v="20"/>
    <x v="0"/>
    <x v="13"/>
    <x v="0"/>
    <n v="4.4000000000000004"/>
    <s v="No"/>
    <x v="2"/>
    <x v="0"/>
    <x v="0"/>
    <s v="Yes"/>
    <n v="32"/>
    <s v="Debit Card"/>
    <x v="3"/>
  </r>
  <r>
    <n v="1434"/>
    <n v="70"/>
    <x v="0"/>
    <s v="Hoodie"/>
    <x v="0"/>
    <x v="30"/>
    <x v="46"/>
    <x v="0"/>
    <x v="22"/>
    <x v="0"/>
    <n v="3.2"/>
    <s v="No"/>
    <x v="4"/>
    <x v="2"/>
    <x v="0"/>
    <s v="Yes"/>
    <n v="45"/>
    <s v="Debit Card"/>
    <x v="1"/>
  </r>
  <r>
    <n v="1435"/>
    <n v="59"/>
    <x v="0"/>
    <s v="Sweater"/>
    <x v="0"/>
    <x v="1"/>
    <x v="14"/>
    <x v="0"/>
    <x v="1"/>
    <x v="2"/>
    <n v="4.5999999999999996"/>
    <s v="No"/>
    <x v="3"/>
    <x v="1"/>
    <x v="0"/>
    <s v="Yes"/>
    <n v="21"/>
    <s v="Debit Card"/>
    <x v="4"/>
  </r>
  <r>
    <n v="1436"/>
    <n v="45"/>
    <x v="0"/>
    <s v="Scarf"/>
    <x v="3"/>
    <x v="51"/>
    <x v="4"/>
    <x v="3"/>
    <x v="13"/>
    <x v="3"/>
    <n v="4"/>
    <s v="No"/>
    <x v="5"/>
    <x v="3"/>
    <x v="0"/>
    <s v="Yes"/>
    <n v="41"/>
    <s v="Cash"/>
    <x v="1"/>
  </r>
  <r>
    <n v="1437"/>
    <n v="35"/>
    <x v="0"/>
    <s v="Sneakers"/>
    <x v="1"/>
    <x v="42"/>
    <x v="46"/>
    <x v="2"/>
    <x v="0"/>
    <x v="0"/>
    <n v="3.7"/>
    <s v="No"/>
    <x v="4"/>
    <x v="1"/>
    <x v="0"/>
    <s v="Yes"/>
    <n v="23"/>
    <s v="PayPal"/>
    <x v="0"/>
  </r>
  <r>
    <n v="1438"/>
    <n v="69"/>
    <x v="0"/>
    <s v="Boots"/>
    <x v="1"/>
    <x v="8"/>
    <x v="6"/>
    <x v="3"/>
    <x v="20"/>
    <x v="0"/>
    <n v="4.2"/>
    <s v="No"/>
    <x v="5"/>
    <x v="1"/>
    <x v="0"/>
    <s v="Yes"/>
    <n v="14"/>
    <s v="Cash"/>
    <x v="2"/>
  </r>
  <r>
    <n v="1439"/>
    <n v="58"/>
    <x v="0"/>
    <s v="Coat"/>
    <x v="2"/>
    <x v="15"/>
    <x v="47"/>
    <x v="2"/>
    <x v="17"/>
    <x v="1"/>
    <n v="2.9"/>
    <s v="No"/>
    <x v="2"/>
    <x v="3"/>
    <x v="0"/>
    <s v="Yes"/>
    <n v="24"/>
    <s v="Debit Card"/>
    <x v="5"/>
  </r>
  <r>
    <n v="1440"/>
    <n v="25"/>
    <x v="0"/>
    <s v="Boots"/>
    <x v="1"/>
    <x v="16"/>
    <x v="35"/>
    <x v="2"/>
    <x v="23"/>
    <x v="2"/>
    <n v="4.8"/>
    <s v="No"/>
    <x v="0"/>
    <x v="2"/>
    <x v="0"/>
    <s v="Yes"/>
    <n v="25"/>
    <s v="Cash"/>
    <x v="0"/>
  </r>
  <r>
    <n v="1441"/>
    <n v="27"/>
    <x v="0"/>
    <s v="Sandals"/>
    <x v="1"/>
    <x v="31"/>
    <x v="28"/>
    <x v="2"/>
    <x v="6"/>
    <x v="1"/>
    <n v="4.4000000000000004"/>
    <s v="No"/>
    <x v="1"/>
    <x v="3"/>
    <x v="0"/>
    <s v="Yes"/>
    <n v="13"/>
    <s v="Venmo"/>
    <x v="5"/>
  </r>
  <r>
    <n v="1442"/>
    <n v="34"/>
    <x v="0"/>
    <s v="Pants"/>
    <x v="0"/>
    <x v="21"/>
    <x v="43"/>
    <x v="1"/>
    <x v="2"/>
    <x v="2"/>
    <n v="3.4"/>
    <s v="No"/>
    <x v="5"/>
    <x v="1"/>
    <x v="0"/>
    <s v="Yes"/>
    <n v="3"/>
    <s v="Venmo"/>
    <x v="6"/>
  </r>
  <r>
    <n v="1443"/>
    <n v="53"/>
    <x v="0"/>
    <s v="Hoodie"/>
    <x v="0"/>
    <x v="56"/>
    <x v="37"/>
    <x v="1"/>
    <x v="10"/>
    <x v="1"/>
    <n v="2.8"/>
    <s v="No"/>
    <x v="2"/>
    <x v="4"/>
    <x v="0"/>
    <s v="Yes"/>
    <n v="42"/>
    <s v="Credit Card"/>
    <x v="2"/>
  </r>
  <r>
    <n v="1444"/>
    <n v="58"/>
    <x v="0"/>
    <s v="Sandals"/>
    <x v="1"/>
    <x v="53"/>
    <x v="37"/>
    <x v="0"/>
    <x v="11"/>
    <x v="3"/>
    <n v="4.2"/>
    <s v="No"/>
    <x v="3"/>
    <x v="2"/>
    <x v="0"/>
    <s v="Yes"/>
    <n v="2"/>
    <s v="Cash"/>
    <x v="5"/>
  </r>
  <r>
    <n v="1445"/>
    <n v="32"/>
    <x v="0"/>
    <s v="Sweater"/>
    <x v="0"/>
    <x v="14"/>
    <x v="34"/>
    <x v="0"/>
    <x v="6"/>
    <x v="3"/>
    <n v="3.8"/>
    <s v="No"/>
    <x v="4"/>
    <x v="0"/>
    <x v="0"/>
    <s v="Yes"/>
    <n v="26"/>
    <s v="Cash"/>
    <x v="3"/>
  </r>
  <r>
    <n v="1446"/>
    <n v="64"/>
    <x v="0"/>
    <s v="Belt"/>
    <x v="3"/>
    <x v="12"/>
    <x v="10"/>
    <x v="2"/>
    <x v="9"/>
    <x v="3"/>
    <n v="3.1"/>
    <s v="No"/>
    <x v="4"/>
    <x v="4"/>
    <x v="0"/>
    <s v="Yes"/>
    <n v="24"/>
    <s v="Credit Card"/>
    <x v="2"/>
  </r>
  <r>
    <n v="1447"/>
    <n v="63"/>
    <x v="0"/>
    <s v="Jeans"/>
    <x v="0"/>
    <x v="59"/>
    <x v="5"/>
    <x v="3"/>
    <x v="16"/>
    <x v="2"/>
    <n v="3.2"/>
    <s v="No"/>
    <x v="5"/>
    <x v="0"/>
    <x v="0"/>
    <s v="Yes"/>
    <n v="6"/>
    <s v="Credit Card"/>
    <x v="3"/>
  </r>
  <r>
    <n v="1448"/>
    <n v="23"/>
    <x v="0"/>
    <s v="Hoodie"/>
    <x v="0"/>
    <x v="75"/>
    <x v="35"/>
    <x v="1"/>
    <x v="19"/>
    <x v="2"/>
    <n v="3"/>
    <s v="No"/>
    <x v="0"/>
    <x v="2"/>
    <x v="0"/>
    <s v="Yes"/>
    <n v="25"/>
    <s v="PayPal"/>
    <x v="5"/>
  </r>
  <r>
    <n v="1449"/>
    <n v="64"/>
    <x v="0"/>
    <s v="Boots"/>
    <x v="1"/>
    <x v="51"/>
    <x v="8"/>
    <x v="2"/>
    <x v="13"/>
    <x v="2"/>
    <n v="3.6"/>
    <s v="No"/>
    <x v="1"/>
    <x v="1"/>
    <x v="0"/>
    <s v="Yes"/>
    <n v="11"/>
    <s v="Credit Card"/>
    <x v="6"/>
  </r>
  <r>
    <n v="1450"/>
    <n v="18"/>
    <x v="0"/>
    <s v="Socks"/>
    <x v="0"/>
    <x v="52"/>
    <x v="14"/>
    <x v="0"/>
    <x v="12"/>
    <x v="0"/>
    <n v="2.5"/>
    <s v="No"/>
    <x v="5"/>
    <x v="5"/>
    <x v="0"/>
    <s v="Yes"/>
    <n v="20"/>
    <s v="Cash"/>
    <x v="6"/>
  </r>
  <r>
    <n v="1451"/>
    <n v="25"/>
    <x v="0"/>
    <s v="Dress"/>
    <x v="0"/>
    <x v="77"/>
    <x v="26"/>
    <x v="1"/>
    <x v="11"/>
    <x v="0"/>
    <n v="3.4"/>
    <s v="No"/>
    <x v="3"/>
    <x v="1"/>
    <x v="0"/>
    <s v="Yes"/>
    <n v="25"/>
    <s v="Cash"/>
    <x v="3"/>
  </r>
  <r>
    <n v="1452"/>
    <n v="54"/>
    <x v="0"/>
    <s v="Jacket"/>
    <x v="2"/>
    <x v="7"/>
    <x v="40"/>
    <x v="2"/>
    <x v="1"/>
    <x v="3"/>
    <n v="2.5"/>
    <s v="No"/>
    <x v="4"/>
    <x v="2"/>
    <x v="0"/>
    <s v="Yes"/>
    <n v="35"/>
    <s v="PayPal"/>
    <x v="3"/>
  </r>
  <r>
    <n v="1453"/>
    <n v="60"/>
    <x v="0"/>
    <s v="Jacket"/>
    <x v="2"/>
    <x v="21"/>
    <x v="24"/>
    <x v="0"/>
    <x v="24"/>
    <x v="1"/>
    <n v="4.7"/>
    <s v="No"/>
    <x v="4"/>
    <x v="4"/>
    <x v="0"/>
    <s v="Yes"/>
    <n v="11"/>
    <s v="Bank Transfer"/>
    <x v="3"/>
  </r>
  <r>
    <n v="1454"/>
    <n v="36"/>
    <x v="0"/>
    <s v="Boots"/>
    <x v="1"/>
    <x v="73"/>
    <x v="41"/>
    <x v="1"/>
    <x v="11"/>
    <x v="0"/>
    <n v="3.2"/>
    <s v="No"/>
    <x v="3"/>
    <x v="4"/>
    <x v="0"/>
    <s v="Yes"/>
    <n v="41"/>
    <s v="Bank Transfer"/>
    <x v="0"/>
  </r>
  <r>
    <n v="1455"/>
    <n v="66"/>
    <x v="0"/>
    <s v="Sneakers"/>
    <x v="1"/>
    <x v="74"/>
    <x v="42"/>
    <x v="0"/>
    <x v="1"/>
    <x v="0"/>
    <n v="2.9"/>
    <s v="No"/>
    <x v="1"/>
    <x v="1"/>
    <x v="0"/>
    <s v="Yes"/>
    <n v="17"/>
    <s v="Credit Card"/>
    <x v="2"/>
  </r>
  <r>
    <n v="1456"/>
    <n v="60"/>
    <x v="0"/>
    <s v="Pants"/>
    <x v="0"/>
    <x v="24"/>
    <x v="15"/>
    <x v="0"/>
    <x v="5"/>
    <x v="3"/>
    <n v="4.9000000000000004"/>
    <s v="No"/>
    <x v="5"/>
    <x v="0"/>
    <x v="0"/>
    <s v="Yes"/>
    <n v="1"/>
    <s v="PayPal"/>
    <x v="6"/>
  </r>
  <r>
    <n v="1457"/>
    <n v="59"/>
    <x v="0"/>
    <s v="Coat"/>
    <x v="2"/>
    <x v="33"/>
    <x v="6"/>
    <x v="1"/>
    <x v="8"/>
    <x v="1"/>
    <n v="2.7"/>
    <s v="No"/>
    <x v="4"/>
    <x v="5"/>
    <x v="0"/>
    <s v="Yes"/>
    <n v="30"/>
    <s v="PayPal"/>
    <x v="6"/>
  </r>
  <r>
    <n v="1458"/>
    <n v="58"/>
    <x v="0"/>
    <s v="Shirt"/>
    <x v="0"/>
    <x v="75"/>
    <x v="38"/>
    <x v="1"/>
    <x v="0"/>
    <x v="1"/>
    <n v="4.7"/>
    <s v="No"/>
    <x v="1"/>
    <x v="0"/>
    <x v="0"/>
    <s v="Yes"/>
    <n v="47"/>
    <s v="Venmo"/>
    <x v="0"/>
  </r>
  <r>
    <n v="1459"/>
    <n v="35"/>
    <x v="0"/>
    <s v="Sweater"/>
    <x v="0"/>
    <x v="39"/>
    <x v="9"/>
    <x v="2"/>
    <x v="15"/>
    <x v="1"/>
    <n v="2.9"/>
    <s v="No"/>
    <x v="5"/>
    <x v="4"/>
    <x v="0"/>
    <s v="Yes"/>
    <n v="34"/>
    <s v="Venmo"/>
    <x v="1"/>
  </r>
  <r>
    <n v="1460"/>
    <n v="20"/>
    <x v="0"/>
    <s v="Shoes"/>
    <x v="1"/>
    <x v="59"/>
    <x v="1"/>
    <x v="0"/>
    <x v="22"/>
    <x v="0"/>
    <n v="4.8"/>
    <s v="No"/>
    <x v="3"/>
    <x v="0"/>
    <x v="0"/>
    <s v="Yes"/>
    <n v="18"/>
    <s v="Venmo"/>
    <x v="0"/>
  </r>
  <r>
    <n v="1461"/>
    <n v="70"/>
    <x v="0"/>
    <s v="Boots"/>
    <x v="1"/>
    <x v="6"/>
    <x v="38"/>
    <x v="0"/>
    <x v="10"/>
    <x v="3"/>
    <n v="4.5999999999999996"/>
    <s v="No"/>
    <x v="4"/>
    <x v="3"/>
    <x v="0"/>
    <s v="Yes"/>
    <n v="33"/>
    <s v="Venmo"/>
    <x v="4"/>
  </r>
  <r>
    <n v="1462"/>
    <n v="54"/>
    <x v="0"/>
    <s v="Sunglasses"/>
    <x v="3"/>
    <x v="51"/>
    <x v="4"/>
    <x v="1"/>
    <x v="16"/>
    <x v="2"/>
    <n v="5"/>
    <s v="No"/>
    <x v="3"/>
    <x v="4"/>
    <x v="0"/>
    <s v="Yes"/>
    <n v="42"/>
    <s v="Venmo"/>
    <x v="3"/>
  </r>
  <r>
    <n v="1463"/>
    <n v="38"/>
    <x v="0"/>
    <s v="Sneakers"/>
    <x v="1"/>
    <x v="3"/>
    <x v="40"/>
    <x v="1"/>
    <x v="4"/>
    <x v="2"/>
    <n v="4.8"/>
    <s v="No"/>
    <x v="4"/>
    <x v="4"/>
    <x v="0"/>
    <s v="Yes"/>
    <n v="2"/>
    <s v="Venmo"/>
    <x v="3"/>
  </r>
  <r>
    <n v="1464"/>
    <n v="54"/>
    <x v="0"/>
    <s v="Jewelry"/>
    <x v="3"/>
    <x v="4"/>
    <x v="19"/>
    <x v="2"/>
    <x v="19"/>
    <x v="2"/>
    <n v="4.9000000000000004"/>
    <s v="No"/>
    <x v="0"/>
    <x v="5"/>
    <x v="0"/>
    <s v="Yes"/>
    <n v="1"/>
    <s v="Bank Transfer"/>
    <x v="5"/>
  </r>
  <r>
    <n v="1465"/>
    <n v="33"/>
    <x v="0"/>
    <s v="Belt"/>
    <x v="3"/>
    <x v="56"/>
    <x v="6"/>
    <x v="2"/>
    <x v="15"/>
    <x v="0"/>
    <n v="4.5999999999999996"/>
    <s v="No"/>
    <x v="1"/>
    <x v="4"/>
    <x v="0"/>
    <s v="Yes"/>
    <n v="23"/>
    <s v="Bank Transfer"/>
    <x v="3"/>
  </r>
  <r>
    <n v="1466"/>
    <n v="46"/>
    <x v="0"/>
    <s v="Gloves"/>
    <x v="3"/>
    <x v="11"/>
    <x v="43"/>
    <x v="3"/>
    <x v="10"/>
    <x v="0"/>
    <n v="3.9"/>
    <s v="No"/>
    <x v="1"/>
    <x v="5"/>
    <x v="0"/>
    <s v="Yes"/>
    <n v="42"/>
    <s v="Cash"/>
    <x v="4"/>
  </r>
  <r>
    <n v="1467"/>
    <n v="58"/>
    <x v="0"/>
    <s v="Shorts"/>
    <x v="0"/>
    <x v="79"/>
    <x v="15"/>
    <x v="2"/>
    <x v="14"/>
    <x v="2"/>
    <n v="4.5"/>
    <s v="No"/>
    <x v="3"/>
    <x v="5"/>
    <x v="0"/>
    <s v="Yes"/>
    <n v="3"/>
    <s v="PayPal"/>
    <x v="2"/>
  </r>
  <r>
    <n v="1468"/>
    <n v="30"/>
    <x v="0"/>
    <s v="Jewelry"/>
    <x v="3"/>
    <x v="65"/>
    <x v="31"/>
    <x v="3"/>
    <x v="8"/>
    <x v="0"/>
    <n v="4.7"/>
    <s v="No"/>
    <x v="0"/>
    <x v="5"/>
    <x v="0"/>
    <s v="Yes"/>
    <n v="16"/>
    <s v="Debit Card"/>
    <x v="0"/>
  </r>
  <r>
    <n v="1469"/>
    <n v="42"/>
    <x v="0"/>
    <s v="Gloves"/>
    <x v="3"/>
    <x v="32"/>
    <x v="10"/>
    <x v="1"/>
    <x v="5"/>
    <x v="3"/>
    <n v="3.9"/>
    <s v="No"/>
    <x v="1"/>
    <x v="0"/>
    <x v="0"/>
    <s v="Yes"/>
    <n v="46"/>
    <s v="Cash"/>
    <x v="0"/>
  </r>
  <r>
    <n v="1470"/>
    <n v="28"/>
    <x v="0"/>
    <s v="Jewelry"/>
    <x v="3"/>
    <x v="57"/>
    <x v="16"/>
    <x v="2"/>
    <x v="7"/>
    <x v="0"/>
    <n v="4.4000000000000004"/>
    <s v="No"/>
    <x v="5"/>
    <x v="3"/>
    <x v="0"/>
    <s v="Yes"/>
    <n v="31"/>
    <s v="PayPal"/>
    <x v="6"/>
  </r>
  <r>
    <n v="1471"/>
    <n v="43"/>
    <x v="0"/>
    <s v="Sandals"/>
    <x v="1"/>
    <x v="65"/>
    <x v="18"/>
    <x v="2"/>
    <x v="5"/>
    <x v="1"/>
    <n v="3.9"/>
    <s v="No"/>
    <x v="4"/>
    <x v="2"/>
    <x v="0"/>
    <s v="Yes"/>
    <n v="15"/>
    <s v="Cash"/>
    <x v="6"/>
  </r>
  <r>
    <n v="1472"/>
    <n v="31"/>
    <x v="0"/>
    <s v="Jewelry"/>
    <x v="3"/>
    <x v="79"/>
    <x v="29"/>
    <x v="1"/>
    <x v="0"/>
    <x v="1"/>
    <n v="2.8"/>
    <s v="No"/>
    <x v="3"/>
    <x v="4"/>
    <x v="0"/>
    <s v="Yes"/>
    <n v="48"/>
    <s v="Venmo"/>
    <x v="6"/>
  </r>
  <r>
    <n v="1473"/>
    <n v="39"/>
    <x v="0"/>
    <s v="Hat"/>
    <x v="3"/>
    <x v="41"/>
    <x v="27"/>
    <x v="0"/>
    <x v="2"/>
    <x v="1"/>
    <n v="3.5"/>
    <s v="No"/>
    <x v="1"/>
    <x v="5"/>
    <x v="0"/>
    <s v="Yes"/>
    <n v="11"/>
    <s v="Cash"/>
    <x v="1"/>
  </r>
  <r>
    <n v="1474"/>
    <n v="69"/>
    <x v="0"/>
    <s v="Shorts"/>
    <x v="0"/>
    <x v="80"/>
    <x v="48"/>
    <x v="2"/>
    <x v="10"/>
    <x v="3"/>
    <n v="4.3"/>
    <s v="No"/>
    <x v="2"/>
    <x v="0"/>
    <x v="0"/>
    <s v="Yes"/>
    <n v="20"/>
    <s v="Credit Card"/>
    <x v="6"/>
  </r>
  <r>
    <n v="1475"/>
    <n v="31"/>
    <x v="0"/>
    <s v="Sweater"/>
    <x v="0"/>
    <x v="11"/>
    <x v="32"/>
    <x v="1"/>
    <x v="6"/>
    <x v="3"/>
    <n v="3.9"/>
    <s v="No"/>
    <x v="1"/>
    <x v="2"/>
    <x v="0"/>
    <s v="Yes"/>
    <n v="6"/>
    <s v="Credit Card"/>
    <x v="5"/>
  </r>
  <r>
    <n v="1476"/>
    <n v="44"/>
    <x v="0"/>
    <s v="Blouse"/>
    <x v="0"/>
    <x v="70"/>
    <x v="3"/>
    <x v="2"/>
    <x v="11"/>
    <x v="1"/>
    <n v="4"/>
    <s v="No"/>
    <x v="1"/>
    <x v="0"/>
    <x v="0"/>
    <s v="Yes"/>
    <n v="24"/>
    <s v="Cash"/>
    <x v="5"/>
  </r>
  <r>
    <n v="1477"/>
    <n v="39"/>
    <x v="0"/>
    <s v="Hat"/>
    <x v="3"/>
    <x v="22"/>
    <x v="5"/>
    <x v="2"/>
    <x v="23"/>
    <x v="3"/>
    <n v="4.0999999999999996"/>
    <s v="No"/>
    <x v="0"/>
    <x v="2"/>
    <x v="0"/>
    <s v="Yes"/>
    <n v="18"/>
    <s v="Credit Card"/>
    <x v="5"/>
  </r>
  <r>
    <n v="1478"/>
    <n v="24"/>
    <x v="0"/>
    <s v="Belt"/>
    <x v="3"/>
    <x v="50"/>
    <x v="4"/>
    <x v="3"/>
    <x v="5"/>
    <x v="2"/>
    <n v="4.3"/>
    <s v="No"/>
    <x v="0"/>
    <x v="3"/>
    <x v="0"/>
    <s v="Yes"/>
    <n v="1"/>
    <s v="PayPal"/>
    <x v="6"/>
  </r>
  <r>
    <n v="1479"/>
    <n v="28"/>
    <x v="0"/>
    <s v="Gloves"/>
    <x v="3"/>
    <x v="66"/>
    <x v="47"/>
    <x v="2"/>
    <x v="24"/>
    <x v="2"/>
    <n v="4.2"/>
    <s v="No"/>
    <x v="3"/>
    <x v="1"/>
    <x v="0"/>
    <s v="Yes"/>
    <n v="13"/>
    <s v="Venmo"/>
    <x v="4"/>
  </r>
  <r>
    <n v="1480"/>
    <n v="48"/>
    <x v="0"/>
    <s v="Coat"/>
    <x v="2"/>
    <x v="33"/>
    <x v="47"/>
    <x v="0"/>
    <x v="13"/>
    <x v="1"/>
    <n v="4"/>
    <s v="No"/>
    <x v="5"/>
    <x v="3"/>
    <x v="0"/>
    <s v="Yes"/>
    <n v="2"/>
    <s v="Bank Transfer"/>
    <x v="1"/>
  </r>
  <r>
    <n v="1481"/>
    <n v="39"/>
    <x v="0"/>
    <s v="Jewelry"/>
    <x v="3"/>
    <x v="67"/>
    <x v="13"/>
    <x v="2"/>
    <x v="9"/>
    <x v="3"/>
    <n v="3.6"/>
    <s v="No"/>
    <x v="2"/>
    <x v="0"/>
    <x v="0"/>
    <s v="Yes"/>
    <n v="26"/>
    <s v="Cash"/>
    <x v="3"/>
  </r>
  <r>
    <n v="1482"/>
    <n v="64"/>
    <x v="0"/>
    <s v="Skirt"/>
    <x v="0"/>
    <x v="27"/>
    <x v="33"/>
    <x v="1"/>
    <x v="0"/>
    <x v="1"/>
    <n v="3.3"/>
    <s v="No"/>
    <x v="0"/>
    <x v="3"/>
    <x v="0"/>
    <s v="Yes"/>
    <n v="31"/>
    <s v="PayPal"/>
    <x v="3"/>
  </r>
  <r>
    <n v="1483"/>
    <n v="28"/>
    <x v="0"/>
    <s v="Gloves"/>
    <x v="3"/>
    <x v="25"/>
    <x v="48"/>
    <x v="1"/>
    <x v="23"/>
    <x v="1"/>
    <n v="4.0999999999999996"/>
    <s v="No"/>
    <x v="4"/>
    <x v="4"/>
    <x v="0"/>
    <s v="Yes"/>
    <n v="43"/>
    <s v="Bank Transfer"/>
    <x v="1"/>
  </r>
  <r>
    <n v="1484"/>
    <n v="39"/>
    <x v="0"/>
    <s v="Jewelry"/>
    <x v="3"/>
    <x v="70"/>
    <x v="2"/>
    <x v="1"/>
    <x v="22"/>
    <x v="2"/>
    <n v="4.7"/>
    <s v="No"/>
    <x v="3"/>
    <x v="2"/>
    <x v="0"/>
    <s v="Yes"/>
    <n v="12"/>
    <s v="Debit Card"/>
    <x v="4"/>
  </r>
  <r>
    <n v="1485"/>
    <n v="49"/>
    <x v="0"/>
    <s v="Shorts"/>
    <x v="0"/>
    <x v="43"/>
    <x v="43"/>
    <x v="2"/>
    <x v="11"/>
    <x v="2"/>
    <n v="4.4000000000000004"/>
    <s v="No"/>
    <x v="2"/>
    <x v="5"/>
    <x v="0"/>
    <s v="Yes"/>
    <n v="22"/>
    <s v="Venmo"/>
    <x v="6"/>
  </r>
  <r>
    <n v="1486"/>
    <n v="22"/>
    <x v="0"/>
    <s v="Gloves"/>
    <x v="3"/>
    <x v="22"/>
    <x v="43"/>
    <x v="0"/>
    <x v="16"/>
    <x v="1"/>
    <n v="3.4"/>
    <s v="No"/>
    <x v="1"/>
    <x v="3"/>
    <x v="0"/>
    <s v="Yes"/>
    <n v="3"/>
    <s v="Cash"/>
    <x v="0"/>
  </r>
  <r>
    <n v="1487"/>
    <n v="25"/>
    <x v="0"/>
    <s v="Sneakers"/>
    <x v="1"/>
    <x v="2"/>
    <x v="37"/>
    <x v="1"/>
    <x v="22"/>
    <x v="1"/>
    <n v="5"/>
    <s v="No"/>
    <x v="2"/>
    <x v="1"/>
    <x v="0"/>
    <s v="Yes"/>
    <n v="23"/>
    <s v="Venmo"/>
    <x v="6"/>
  </r>
  <r>
    <n v="1488"/>
    <n v="40"/>
    <x v="0"/>
    <s v="Skirt"/>
    <x v="0"/>
    <x v="77"/>
    <x v="28"/>
    <x v="0"/>
    <x v="13"/>
    <x v="2"/>
    <n v="4.5999999999999996"/>
    <s v="No"/>
    <x v="0"/>
    <x v="5"/>
    <x v="0"/>
    <s v="Yes"/>
    <n v="26"/>
    <s v="PayPal"/>
    <x v="2"/>
  </r>
  <r>
    <n v="1489"/>
    <n v="23"/>
    <x v="0"/>
    <s v="Hat"/>
    <x v="3"/>
    <x v="77"/>
    <x v="11"/>
    <x v="0"/>
    <x v="6"/>
    <x v="0"/>
    <n v="4"/>
    <s v="No"/>
    <x v="4"/>
    <x v="3"/>
    <x v="0"/>
    <s v="Yes"/>
    <n v="37"/>
    <s v="Credit Card"/>
    <x v="1"/>
  </r>
  <r>
    <n v="1490"/>
    <n v="24"/>
    <x v="0"/>
    <s v="Jewelry"/>
    <x v="3"/>
    <x v="46"/>
    <x v="9"/>
    <x v="3"/>
    <x v="23"/>
    <x v="2"/>
    <n v="4.0999999999999996"/>
    <s v="No"/>
    <x v="3"/>
    <x v="2"/>
    <x v="0"/>
    <s v="Yes"/>
    <n v="42"/>
    <s v="Venmo"/>
    <x v="3"/>
  </r>
  <r>
    <n v="1491"/>
    <n v="66"/>
    <x v="0"/>
    <s v="Sneakers"/>
    <x v="1"/>
    <x v="78"/>
    <x v="7"/>
    <x v="0"/>
    <x v="8"/>
    <x v="1"/>
    <n v="4.9000000000000004"/>
    <s v="No"/>
    <x v="4"/>
    <x v="0"/>
    <x v="0"/>
    <s v="Yes"/>
    <n v="15"/>
    <s v="Venmo"/>
    <x v="4"/>
  </r>
  <r>
    <n v="1492"/>
    <n v="27"/>
    <x v="0"/>
    <s v="Shirt"/>
    <x v="0"/>
    <x v="36"/>
    <x v="10"/>
    <x v="1"/>
    <x v="13"/>
    <x v="2"/>
    <n v="2.7"/>
    <s v="No"/>
    <x v="4"/>
    <x v="1"/>
    <x v="0"/>
    <s v="Yes"/>
    <n v="10"/>
    <s v="Bank Transfer"/>
    <x v="3"/>
  </r>
  <r>
    <n v="1493"/>
    <n v="62"/>
    <x v="0"/>
    <s v="Jacket"/>
    <x v="2"/>
    <x v="15"/>
    <x v="17"/>
    <x v="2"/>
    <x v="1"/>
    <x v="2"/>
    <n v="4.5"/>
    <s v="No"/>
    <x v="4"/>
    <x v="1"/>
    <x v="0"/>
    <s v="Yes"/>
    <n v="3"/>
    <s v="Venmo"/>
    <x v="3"/>
  </r>
  <r>
    <n v="1494"/>
    <n v="70"/>
    <x v="0"/>
    <s v="Belt"/>
    <x v="3"/>
    <x v="77"/>
    <x v="25"/>
    <x v="1"/>
    <x v="9"/>
    <x v="3"/>
    <n v="2.7"/>
    <s v="No"/>
    <x v="4"/>
    <x v="3"/>
    <x v="0"/>
    <s v="Yes"/>
    <n v="44"/>
    <s v="Credit Card"/>
    <x v="3"/>
  </r>
  <r>
    <n v="1495"/>
    <n v="43"/>
    <x v="0"/>
    <s v="T-shirt"/>
    <x v="0"/>
    <x v="31"/>
    <x v="6"/>
    <x v="2"/>
    <x v="0"/>
    <x v="1"/>
    <n v="3"/>
    <s v="No"/>
    <x v="1"/>
    <x v="2"/>
    <x v="0"/>
    <s v="Yes"/>
    <n v="23"/>
    <s v="Bank Transfer"/>
    <x v="0"/>
  </r>
  <r>
    <n v="1496"/>
    <n v="45"/>
    <x v="0"/>
    <s v="Jewelry"/>
    <x v="3"/>
    <x v="66"/>
    <x v="3"/>
    <x v="2"/>
    <x v="18"/>
    <x v="0"/>
    <n v="4.5"/>
    <s v="No"/>
    <x v="3"/>
    <x v="2"/>
    <x v="0"/>
    <s v="Yes"/>
    <n v="6"/>
    <s v="PayPal"/>
    <x v="1"/>
  </r>
  <r>
    <n v="1497"/>
    <n v="63"/>
    <x v="0"/>
    <s v="T-shirt"/>
    <x v="0"/>
    <x v="57"/>
    <x v="37"/>
    <x v="2"/>
    <x v="7"/>
    <x v="0"/>
    <n v="5"/>
    <s v="No"/>
    <x v="0"/>
    <x v="3"/>
    <x v="0"/>
    <s v="Yes"/>
    <n v="9"/>
    <s v="Venmo"/>
    <x v="4"/>
  </r>
  <r>
    <n v="1498"/>
    <n v="69"/>
    <x v="0"/>
    <s v="Jacket"/>
    <x v="2"/>
    <x v="27"/>
    <x v="49"/>
    <x v="1"/>
    <x v="23"/>
    <x v="1"/>
    <n v="3.8"/>
    <s v="No"/>
    <x v="5"/>
    <x v="4"/>
    <x v="0"/>
    <s v="Yes"/>
    <n v="16"/>
    <s v="Debit Card"/>
    <x v="6"/>
  </r>
  <r>
    <n v="1499"/>
    <n v="59"/>
    <x v="0"/>
    <s v="Sweater"/>
    <x v="0"/>
    <x v="50"/>
    <x v="26"/>
    <x v="2"/>
    <x v="11"/>
    <x v="2"/>
    <n v="3.1"/>
    <s v="No"/>
    <x v="3"/>
    <x v="3"/>
    <x v="0"/>
    <s v="Yes"/>
    <n v="46"/>
    <s v="Venmo"/>
    <x v="0"/>
  </r>
  <r>
    <n v="1500"/>
    <n v="19"/>
    <x v="0"/>
    <s v="Boots"/>
    <x v="1"/>
    <x v="6"/>
    <x v="42"/>
    <x v="1"/>
    <x v="8"/>
    <x v="3"/>
    <n v="3.4"/>
    <s v="No"/>
    <x v="2"/>
    <x v="1"/>
    <x v="0"/>
    <s v="Yes"/>
    <n v="24"/>
    <s v="Credit Card"/>
    <x v="6"/>
  </r>
  <r>
    <n v="1501"/>
    <n v="63"/>
    <x v="0"/>
    <s v="Jeans"/>
    <x v="0"/>
    <x v="28"/>
    <x v="15"/>
    <x v="0"/>
    <x v="1"/>
    <x v="2"/>
    <n v="4.8"/>
    <s v="No"/>
    <x v="4"/>
    <x v="2"/>
    <x v="0"/>
    <s v="Yes"/>
    <n v="22"/>
    <s v="Debit Card"/>
    <x v="5"/>
  </r>
  <r>
    <n v="1502"/>
    <n v="37"/>
    <x v="0"/>
    <s v="Jeans"/>
    <x v="0"/>
    <x v="37"/>
    <x v="29"/>
    <x v="3"/>
    <x v="5"/>
    <x v="1"/>
    <n v="2.7"/>
    <s v="No"/>
    <x v="1"/>
    <x v="3"/>
    <x v="0"/>
    <s v="Yes"/>
    <n v="13"/>
    <s v="Debit Card"/>
    <x v="6"/>
  </r>
  <r>
    <n v="1503"/>
    <n v="37"/>
    <x v="0"/>
    <s v="Pants"/>
    <x v="0"/>
    <x v="76"/>
    <x v="2"/>
    <x v="2"/>
    <x v="13"/>
    <x v="2"/>
    <n v="3.2"/>
    <s v="No"/>
    <x v="3"/>
    <x v="5"/>
    <x v="0"/>
    <s v="Yes"/>
    <n v="20"/>
    <s v="Cash"/>
    <x v="0"/>
  </r>
  <r>
    <n v="1504"/>
    <n v="50"/>
    <x v="0"/>
    <s v="Jacket"/>
    <x v="2"/>
    <x v="38"/>
    <x v="49"/>
    <x v="2"/>
    <x v="1"/>
    <x v="3"/>
    <n v="3.9"/>
    <s v="No"/>
    <x v="2"/>
    <x v="4"/>
    <x v="0"/>
    <s v="Yes"/>
    <n v="46"/>
    <s v="Cash"/>
    <x v="3"/>
  </r>
  <r>
    <n v="1505"/>
    <n v="60"/>
    <x v="0"/>
    <s v="Jacket"/>
    <x v="2"/>
    <x v="68"/>
    <x v="29"/>
    <x v="2"/>
    <x v="11"/>
    <x v="0"/>
    <n v="4.2"/>
    <s v="No"/>
    <x v="2"/>
    <x v="2"/>
    <x v="0"/>
    <s v="Yes"/>
    <n v="10"/>
    <s v="Bank Transfer"/>
    <x v="5"/>
  </r>
  <r>
    <n v="1506"/>
    <n v="46"/>
    <x v="0"/>
    <s v="Belt"/>
    <x v="3"/>
    <x v="5"/>
    <x v="25"/>
    <x v="2"/>
    <x v="11"/>
    <x v="2"/>
    <n v="3"/>
    <s v="No"/>
    <x v="3"/>
    <x v="0"/>
    <x v="0"/>
    <s v="Yes"/>
    <n v="39"/>
    <s v="Cash"/>
    <x v="5"/>
  </r>
  <r>
    <n v="1507"/>
    <n v="35"/>
    <x v="0"/>
    <s v="Shirt"/>
    <x v="0"/>
    <x v="38"/>
    <x v="36"/>
    <x v="0"/>
    <x v="19"/>
    <x v="3"/>
    <n v="3"/>
    <s v="No"/>
    <x v="4"/>
    <x v="4"/>
    <x v="0"/>
    <s v="Yes"/>
    <n v="44"/>
    <s v="PayPal"/>
    <x v="3"/>
  </r>
  <r>
    <n v="1508"/>
    <n v="66"/>
    <x v="0"/>
    <s v="Dress"/>
    <x v="0"/>
    <x v="62"/>
    <x v="38"/>
    <x v="1"/>
    <x v="1"/>
    <x v="0"/>
    <n v="3.7"/>
    <s v="No"/>
    <x v="1"/>
    <x v="4"/>
    <x v="0"/>
    <s v="Yes"/>
    <n v="7"/>
    <s v="Venmo"/>
    <x v="2"/>
  </r>
  <r>
    <n v="1509"/>
    <n v="35"/>
    <x v="0"/>
    <s v="Blouse"/>
    <x v="0"/>
    <x v="63"/>
    <x v="24"/>
    <x v="0"/>
    <x v="19"/>
    <x v="1"/>
    <n v="4.4000000000000004"/>
    <s v="No"/>
    <x v="0"/>
    <x v="5"/>
    <x v="0"/>
    <s v="Yes"/>
    <n v="3"/>
    <s v="Cash"/>
    <x v="6"/>
  </r>
  <r>
    <n v="1510"/>
    <n v="20"/>
    <x v="0"/>
    <s v="Dress"/>
    <x v="0"/>
    <x v="36"/>
    <x v="13"/>
    <x v="3"/>
    <x v="3"/>
    <x v="2"/>
    <n v="4.5999999999999996"/>
    <s v="No"/>
    <x v="0"/>
    <x v="1"/>
    <x v="0"/>
    <s v="Yes"/>
    <n v="44"/>
    <s v="Debit Card"/>
    <x v="2"/>
  </r>
  <r>
    <n v="1511"/>
    <n v="55"/>
    <x v="0"/>
    <s v="Blouse"/>
    <x v="0"/>
    <x v="38"/>
    <x v="33"/>
    <x v="3"/>
    <x v="0"/>
    <x v="3"/>
    <n v="3"/>
    <s v="No"/>
    <x v="0"/>
    <x v="1"/>
    <x v="0"/>
    <s v="Yes"/>
    <n v="31"/>
    <s v="Venmo"/>
    <x v="2"/>
  </r>
  <r>
    <n v="1512"/>
    <n v="34"/>
    <x v="0"/>
    <s v="Dress"/>
    <x v="0"/>
    <x v="26"/>
    <x v="42"/>
    <x v="2"/>
    <x v="10"/>
    <x v="0"/>
    <n v="3.6"/>
    <s v="No"/>
    <x v="0"/>
    <x v="0"/>
    <x v="0"/>
    <s v="Yes"/>
    <n v="48"/>
    <s v="Credit Card"/>
    <x v="1"/>
  </r>
  <r>
    <n v="1513"/>
    <n v="60"/>
    <x v="0"/>
    <s v="Sneakers"/>
    <x v="1"/>
    <x v="66"/>
    <x v="48"/>
    <x v="0"/>
    <x v="5"/>
    <x v="0"/>
    <n v="3.9"/>
    <s v="No"/>
    <x v="5"/>
    <x v="3"/>
    <x v="0"/>
    <s v="Yes"/>
    <n v="18"/>
    <s v="PayPal"/>
    <x v="4"/>
  </r>
  <r>
    <n v="1514"/>
    <n v="22"/>
    <x v="0"/>
    <s v="Socks"/>
    <x v="0"/>
    <x v="59"/>
    <x v="21"/>
    <x v="2"/>
    <x v="16"/>
    <x v="1"/>
    <n v="4.0999999999999996"/>
    <s v="No"/>
    <x v="3"/>
    <x v="1"/>
    <x v="0"/>
    <s v="Yes"/>
    <n v="27"/>
    <s v="Cash"/>
    <x v="5"/>
  </r>
  <r>
    <n v="1515"/>
    <n v="26"/>
    <x v="0"/>
    <s v="Shoes"/>
    <x v="1"/>
    <x v="3"/>
    <x v="40"/>
    <x v="0"/>
    <x v="18"/>
    <x v="0"/>
    <n v="3.9"/>
    <s v="No"/>
    <x v="4"/>
    <x v="4"/>
    <x v="0"/>
    <s v="Yes"/>
    <n v="1"/>
    <s v="Venmo"/>
    <x v="1"/>
  </r>
  <r>
    <n v="1516"/>
    <n v="39"/>
    <x v="0"/>
    <s v="Jeans"/>
    <x v="0"/>
    <x v="73"/>
    <x v="27"/>
    <x v="1"/>
    <x v="2"/>
    <x v="3"/>
    <n v="3.9"/>
    <s v="No"/>
    <x v="5"/>
    <x v="4"/>
    <x v="0"/>
    <s v="Yes"/>
    <n v="34"/>
    <s v="Cash"/>
    <x v="1"/>
  </r>
  <r>
    <n v="1517"/>
    <n v="20"/>
    <x v="0"/>
    <s v="Jeans"/>
    <x v="0"/>
    <x v="10"/>
    <x v="22"/>
    <x v="0"/>
    <x v="21"/>
    <x v="0"/>
    <n v="4.5"/>
    <s v="No"/>
    <x v="1"/>
    <x v="0"/>
    <x v="0"/>
    <s v="Yes"/>
    <n v="5"/>
    <s v="Bank Transfer"/>
    <x v="4"/>
  </r>
  <r>
    <n v="1518"/>
    <n v="57"/>
    <x v="0"/>
    <s v="Gloves"/>
    <x v="3"/>
    <x v="52"/>
    <x v="13"/>
    <x v="2"/>
    <x v="10"/>
    <x v="1"/>
    <n v="3.4"/>
    <s v="No"/>
    <x v="3"/>
    <x v="3"/>
    <x v="0"/>
    <s v="Yes"/>
    <n v="12"/>
    <s v="Cash"/>
    <x v="3"/>
  </r>
  <r>
    <n v="1519"/>
    <n v="68"/>
    <x v="0"/>
    <s v="Belt"/>
    <x v="3"/>
    <x v="2"/>
    <x v="14"/>
    <x v="2"/>
    <x v="22"/>
    <x v="0"/>
    <n v="4.0999999999999996"/>
    <s v="No"/>
    <x v="2"/>
    <x v="2"/>
    <x v="0"/>
    <s v="Yes"/>
    <n v="14"/>
    <s v="Venmo"/>
    <x v="0"/>
  </r>
  <r>
    <n v="1520"/>
    <n v="50"/>
    <x v="0"/>
    <s v="Sunglasses"/>
    <x v="3"/>
    <x v="2"/>
    <x v="21"/>
    <x v="0"/>
    <x v="17"/>
    <x v="3"/>
    <n v="4.9000000000000004"/>
    <s v="No"/>
    <x v="4"/>
    <x v="2"/>
    <x v="0"/>
    <s v="Yes"/>
    <n v="40"/>
    <s v="PayPal"/>
    <x v="1"/>
  </r>
  <r>
    <n v="1521"/>
    <n v="21"/>
    <x v="0"/>
    <s v="Hat"/>
    <x v="3"/>
    <x v="76"/>
    <x v="44"/>
    <x v="2"/>
    <x v="18"/>
    <x v="2"/>
    <n v="4.4000000000000004"/>
    <s v="No"/>
    <x v="4"/>
    <x v="4"/>
    <x v="0"/>
    <s v="Yes"/>
    <n v="39"/>
    <s v="Cash"/>
    <x v="3"/>
  </r>
  <r>
    <n v="1522"/>
    <n v="29"/>
    <x v="0"/>
    <s v="Backpack"/>
    <x v="3"/>
    <x v="40"/>
    <x v="47"/>
    <x v="2"/>
    <x v="3"/>
    <x v="2"/>
    <n v="2.7"/>
    <s v="No"/>
    <x v="0"/>
    <x v="4"/>
    <x v="0"/>
    <s v="Yes"/>
    <n v="50"/>
    <s v="Bank Transfer"/>
    <x v="1"/>
  </r>
  <r>
    <n v="1523"/>
    <n v="38"/>
    <x v="0"/>
    <s v="Shorts"/>
    <x v="0"/>
    <x v="11"/>
    <x v="30"/>
    <x v="0"/>
    <x v="22"/>
    <x v="1"/>
    <n v="4.8"/>
    <s v="No"/>
    <x v="4"/>
    <x v="1"/>
    <x v="0"/>
    <s v="Yes"/>
    <n v="5"/>
    <s v="Debit Card"/>
    <x v="5"/>
  </r>
  <r>
    <n v="1524"/>
    <n v="54"/>
    <x v="0"/>
    <s v="Socks"/>
    <x v="0"/>
    <x v="19"/>
    <x v="42"/>
    <x v="2"/>
    <x v="3"/>
    <x v="2"/>
    <n v="3.3"/>
    <s v="No"/>
    <x v="4"/>
    <x v="4"/>
    <x v="0"/>
    <s v="Yes"/>
    <n v="35"/>
    <s v="Debit Card"/>
    <x v="2"/>
  </r>
  <r>
    <n v="1525"/>
    <n v="22"/>
    <x v="0"/>
    <s v="Socks"/>
    <x v="0"/>
    <x v="31"/>
    <x v="2"/>
    <x v="0"/>
    <x v="6"/>
    <x v="2"/>
    <n v="4.4000000000000004"/>
    <s v="No"/>
    <x v="5"/>
    <x v="1"/>
    <x v="0"/>
    <s v="Yes"/>
    <n v="6"/>
    <s v="Cash"/>
    <x v="4"/>
  </r>
  <r>
    <n v="1526"/>
    <n v="29"/>
    <x v="0"/>
    <s v="Belt"/>
    <x v="3"/>
    <x v="9"/>
    <x v="4"/>
    <x v="2"/>
    <x v="21"/>
    <x v="0"/>
    <n v="4.5999999999999996"/>
    <s v="No"/>
    <x v="5"/>
    <x v="4"/>
    <x v="0"/>
    <s v="Yes"/>
    <n v="22"/>
    <s v="Cash"/>
    <x v="0"/>
  </r>
  <r>
    <n v="1527"/>
    <n v="41"/>
    <x v="0"/>
    <s v="Jacket"/>
    <x v="2"/>
    <x v="20"/>
    <x v="19"/>
    <x v="0"/>
    <x v="3"/>
    <x v="2"/>
    <n v="3.1"/>
    <s v="No"/>
    <x v="3"/>
    <x v="2"/>
    <x v="0"/>
    <s v="Yes"/>
    <n v="27"/>
    <s v="PayPal"/>
    <x v="5"/>
  </r>
  <r>
    <n v="1528"/>
    <n v="26"/>
    <x v="0"/>
    <s v="Hat"/>
    <x v="3"/>
    <x v="60"/>
    <x v="48"/>
    <x v="0"/>
    <x v="16"/>
    <x v="3"/>
    <n v="4.5"/>
    <s v="No"/>
    <x v="1"/>
    <x v="4"/>
    <x v="0"/>
    <s v="Yes"/>
    <n v="33"/>
    <s v="Debit Card"/>
    <x v="0"/>
  </r>
  <r>
    <n v="1529"/>
    <n v="69"/>
    <x v="0"/>
    <s v="T-shirt"/>
    <x v="0"/>
    <x v="60"/>
    <x v="4"/>
    <x v="1"/>
    <x v="16"/>
    <x v="1"/>
    <n v="4"/>
    <s v="No"/>
    <x v="0"/>
    <x v="5"/>
    <x v="0"/>
    <s v="Yes"/>
    <n v="47"/>
    <s v="Venmo"/>
    <x v="4"/>
  </r>
  <r>
    <n v="1530"/>
    <n v="20"/>
    <x v="0"/>
    <s v="Backpack"/>
    <x v="3"/>
    <x v="80"/>
    <x v="42"/>
    <x v="2"/>
    <x v="12"/>
    <x v="0"/>
    <n v="3.1"/>
    <s v="No"/>
    <x v="4"/>
    <x v="1"/>
    <x v="0"/>
    <s v="Yes"/>
    <n v="48"/>
    <s v="Credit Card"/>
    <x v="4"/>
  </r>
  <r>
    <n v="1531"/>
    <n v="59"/>
    <x v="0"/>
    <s v="Coat"/>
    <x v="2"/>
    <x v="34"/>
    <x v="35"/>
    <x v="2"/>
    <x v="11"/>
    <x v="1"/>
    <n v="3.9"/>
    <s v="No"/>
    <x v="4"/>
    <x v="2"/>
    <x v="0"/>
    <s v="Yes"/>
    <n v="22"/>
    <s v="Bank Transfer"/>
    <x v="3"/>
  </r>
  <r>
    <n v="1532"/>
    <n v="63"/>
    <x v="0"/>
    <s v="Backpack"/>
    <x v="3"/>
    <x v="42"/>
    <x v="16"/>
    <x v="1"/>
    <x v="10"/>
    <x v="1"/>
    <n v="4.5"/>
    <s v="No"/>
    <x v="2"/>
    <x v="2"/>
    <x v="0"/>
    <s v="Yes"/>
    <n v="8"/>
    <s v="PayPal"/>
    <x v="4"/>
  </r>
  <r>
    <n v="1533"/>
    <n v="68"/>
    <x v="0"/>
    <s v="Jacket"/>
    <x v="2"/>
    <x v="43"/>
    <x v="48"/>
    <x v="1"/>
    <x v="5"/>
    <x v="0"/>
    <n v="4.4000000000000004"/>
    <s v="No"/>
    <x v="3"/>
    <x v="2"/>
    <x v="0"/>
    <s v="Yes"/>
    <n v="5"/>
    <s v="PayPal"/>
    <x v="6"/>
  </r>
  <r>
    <n v="1534"/>
    <n v="50"/>
    <x v="0"/>
    <s v="Shoes"/>
    <x v="1"/>
    <x v="40"/>
    <x v="13"/>
    <x v="2"/>
    <x v="9"/>
    <x v="2"/>
    <n v="3.6"/>
    <s v="No"/>
    <x v="1"/>
    <x v="4"/>
    <x v="0"/>
    <s v="Yes"/>
    <n v="16"/>
    <s v="Bank Transfer"/>
    <x v="3"/>
  </r>
  <r>
    <n v="1535"/>
    <n v="55"/>
    <x v="0"/>
    <s v="Blouse"/>
    <x v="0"/>
    <x v="76"/>
    <x v="5"/>
    <x v="2"/>
    <x v="14"/>
    <x v="2"/>
    <n v="3.4"/>
    <s v="No"/>
    <x v="4"/>
    <x v="1"/>
    <x v="0"/>
    <s v="Yes"/>
    <n v="26"/>
    <s v="Venmo"/>
    <x v="0"/>
  </r>
  <r>
    <n v="1536"/>
    <n v="36"/>
    <x v="0"/>
    <s v="Sandals"/>
    <x v="1"/>
    <x v="67"/>
    <x v="8"/>
    <x v="1"/>
    <x v="2"/>
    <x v="3"/>
    <n v="4"/>
    <s v="No"/>
    <x v="3"/>
    <x v="4"/>
    <x v="0"/>
    <s v="Yes"/>
    <n v="8"/>
    <s v="Venmo"/>
    <x v="5"/>
  </r>
  <r>
    <n v="1537"/>
    <n v="18"/>
    <x v="0"/>
    <s v="Sunglasses"/>
    <x v="3"/>
    <x v="71"/>
    <x v="49"/>
    <x v="2"/>
    <x v="21"/>
    <x v="2"/>
    <n v="2.6"/>
    <s v="No"/>
    <x v="2"/>
    <x v="5"/>
    <x v="0"/>
    <s v="Yes"/>
    <n v="17"/>
    <s v="Cash"/>
    <x v="3"/>
  </r>
  <r>
    <n v="1538"/>
    <n v="68"/>
    <x v="0"/>
    <s v="Shoes"/>
    <x v="1"/>
    <x v="58"/>
    <x v="29"/>
    <x v="0"/>
    <x v="13"/>
    <x v="1"/>
    <n v="3.2"/>
    <s v="No"/>
    <x v="1"/>
    <x v="2"/>
    <x v="0"/>
    <s v="Yes"/>
    <n v="50"/>
    <s v="Venmo"/>
    <x v="2"/>
  </r>
  <r>
    <n v="1539"/>
    <n v="56"/>
    <x v="0"/>
    <s v="Dress"/>
    <x v="0"/>
    <x v="61"/>
    <x v="26"/>
    <x v="0"/>
    <x v="4"/>
    <x v="3"/>
    <n v="3.2"/>
    <s v="No"/>
    <x v="1"/>
    <x v="3"/>
    <x v="0"/>
    <s v="Yes"/>
    <n v="22"/>
    <s v="Venmo"/>
    <x v="4"/>
  </r>
  <r>
    <n v="1540"/>
    <n v="32"/>
    <x v="0"/>
    <s v="Belt"/>
    <x v="3"/>
    <x v="37"/>
    <x v="11"/>
    <x v="2"/>
    <x v="2"/>
    <x v="1"/>
    <n v="5"/>
    <s v="No"/>
    <x v="0"/>
    <x v="4"/>
    <x v="0"/>
    <s v="Yes"/>
    <n v="19"/>
    <s v="Cash"/>
    <x v="6"/>
  </r>
  <r>
    <n v="1541"/>
    <n v="28"/>
    <x v="0"/>
    <s v="Shorts"/>
    <x v="0"/>
    <x v="51"/>
    <x v="24"/>
    <x v="2"/>
    <x v="16"/>
    <x v="0"/>
    <n v="2.9"/>
    <s v="No"/>
    <x v="5"/>
    <x v="2"/>
    <x v="0"/>
    <s v="Yes"/>
    <n v="14"/>
    <s v="Bank Transfer"/>
    <x v="5"/>
  </r>
  <r>
    <n v="1542"/>
    <n v="24"/>
    <x v="0"/>
    <s v="Handbag"/>
    <x v="3"/>
    <x v="64"/>
    <x v="26"/>
    <x v="1"/>
    <x v="21"/>
    <x v="0"/>
    <n v="2.9"/>
    <s v="No"/>
    <x v="2"/>
    <x v="5"/>
    <x v="0"/>
    <s v="Yes"/>
    <n v="35"/>
    <s v="Cash"/>
    <x v="4"/>
  </r>
  <r>
    <n v="1543"/>
    <n v="59"/>
    <x v="0"/>
    <s v="Blouse"/>
    <x v="0"/>
    <x v="77"/>
    <x v="11"/>
    <x v="2"/>
    <x v="1"/>
    <x v="0"/>
    <n v="3.5"/>
    <s v="No"/>
    <x v="4"/>
    <x v="2"/>
    <x v="0"/>
    <s v="Yes"/>
    <n v="43"/>
    <s v="PayPal"/>
    <x v="1"/>
  </r>
  <r>
    <n v="1544"/>
    <n v="56"/>
    <x v="0"/>
    <s v="Jeans"/>
    <x v="0"/>
    <x v="58"/>
    <x v="48"/>
    <x v="2"/>
    <x v="21"/>
    <x v="3"/>
    <n v="4"/>
    <s v="No"/>
    <x v="1"/>
    <x v="3"/>
    <x v="0"/>
    <s v="Yes"/>
    <n v="24"/>
    <s v="Venmo"/>
    <x v="2"/>
  </r>
  <r>
    <n v="1545"/>
    <n v="30"/>
    <x v="0"/>
    <s v="Jewelry"/>
    <x v="3"/>
    <x v="41"/>
    <x v="10"/>
    <x v="2"/>
    <x v="1"/>
    <x v="1"/>
    <n v="3.9"/>
    <s v="No"/>
    <x v="3"/>
    <x v="3"/>
    <x v="0"/>
    <s v="Yes"/>
    <n v="17"/>
    <s v="Debit Card"/>
    <x v="4"/>
  </r>
  <r>
    <n v="1546"/>
    <n v="48"/>
    <x v="0"/>
    <s v="Belt"/>
    <x v="3"/>
    <x v="35"/>
    <x v="12"/>
    <x v="2"/>
    <x v="13"/>
    <x v="0"/>
    <n v="4.9000000000000004"/>
    <s v="No"/>
    <x v="2"/>
    <x v="5"/>
    <x v="0"/>
    <s v="Yes"/>
    <n v="49"/>
    <s v="Bank Transfer"/>
    <x v="2"/>
  </r>
  <r>
    <n v="1547"/>
    <n v="60"/>
    <x v="0"/>
    <s v="Sneakers"/>
    <x v="1"/>
    <x v="12"/>
    <x v="4"/>
    <x v="3"/>
    <x v="7"/>
    <x v="2"/>
    <n v="3.8"/>
    <s v="No"/>
    <x v="0"/>
    <x v="0"/>
    <x v="0"/>
    <s v="Yes"/>
    <n v="17"/>
    <s v="Bank Transfer"/>
    <x v="2"/>
  </r>
  <r>
    <n v="1548"/>
    <n v="46"/>
    <x v="0"/>
    <s v="Hat"/>
    <x v="3"/>
    <x v="43"/>
    <x v="36"/>
    <x v="0"/>
    <x v="11"/>
    <x v="2"/>
    <n v="3.5"/>
    <s v="No"/>
    <x v="3"/>
    <x v="3"/>
    <x v="0"/>
    <s v="Yes"/>
    <n v="40"/>
    <s v="Cash"/>
    <x v="3"/>
  </r>
  <r>
    <n v="1549"/>
    <n v="69"/>
    <x v="0"/>
    <s v="Dress"/>
    <x v="0"/>
    <x v="50"/>
    <x v="33"/>
    <x v="2"/>
    <x v="5"/>
    <x v="2"/>
    <n v="3.7"/>
    <s v="No"/>
    <x v="3"/>
    <x v="5"/>
    <x v="0"/>
    <s v="Yes"/>
    <n v="43"/>
    <s v="Bank Transfer"/>
    <x v="1"/>
  </r>
  <r>
    <n v="1550"/>
    <n v="19"/>
    <x v="0"/>
    <s v="Sneakers"/>
    <x v="1"/>
    <x v="37"/>
    <x v="23"/>
    <x v="2"/>
    <x v="13"/>
    <x v="1"/>
    <n v="2.9"/>
    <s v="No"/>
    <x v="2"/>
    <x v="4"/>
    <x v="0"/>
    <s v="Yes"/>
    <n v="19"/>
    <s v="Debit Card"/>
    <x v="6"/>
  </r>
  <r>
    <n v="1551"/>
    <n v="66"/>
    <x v="0"/>
    <s v="Sunglasses"/>
    <x v="3"/>
    <x v="46"/>
    <x v="10"/>
    <x v="1"/>
    <x v="13"/>
    <x v="2"/>
    <n v="2.8"/>
    <s v="No"/>
    <x v="5"/>
    <x v="1"/>
    <x v="0"/>
    <s v="Yes"/>
    <n v="40"/>
    <s v="Bank Transfer"/>
    <x v="3"/>
  </r>
  <r>
    <n v="1552"/>
    <n v="64"/>
    <x v="0"/>
    <s v="Handbag"/>
    <x v="3"/>
    <x v="45"/>
    <x v="46"/>
    <x v="2"/>
    <x v="8"/>
    <x v="2"/>
    <n v="3.7"/>
    <s v="No"/>
    <x v="5"/>
    <x v="4"/>
    <x v="0"/>
    <s v="Yes"/>
    <n v="13"/>
    <s v="Credit Card"/>
    <x v="5"/>
  </r>
  <r>
    <n v="1553"/>
    <n v="54"/>
    <x v="0"/>
    <s v="Blouse"/>
    <x v="0"/>
    <x v="4"/>
    <x v="35"/>
    <x v="0"/>
    <x v="7"/>
    <x v="1"/>
    <n v="3"/>
    <s v="No"/>
    <x v="5"/>
    <x v="0"/>
    <x v="0"/>
    <s v="Yes"/>
    <n v="20"/>
    <s v="Credit Card"/>
    <x v="5"/>
  </r>
  <r>
    <n v="1554"/>
    <n v="27"/>
    <x v="0"/>
    <s v="Blouse"/>
    <x v="0"/>
    <x v="29"/>
    <x v="12"/>
    <x v="2"/>
    <x v="21"/>
    <x v="1"/>
    <n v="4.8"/>
    <s v="No"/>
    <x v="3"/>
    <x v="1"/>
    <x v="0"/>
    <s v="Yes"/>
    <n v="21"/>
    <s v="Debit Card"/>
    <x v="3"/>
  </r>
  <r>
    <n v="1555"/>
    <n v="64"/>
    <x v="0"/>
    <s v="Shorts"/>
    <x v="0"/>
    <x v="16"/>
    <x v="40"/>
    <x v="1"/>
    <x v="12"/>
    <x v="0"/>
    <n v="2.7"/>
    <s v="No"/>
    <x v="0"/>
    <x v="3"/>
    <x v="0"/>
    <s v="Yes"/>
    <n v="18"/>
    <s v="Cash"/>
    <x v="4"/>
  </r>
  <r>
    <n v="1556"/>
    <n v="43"/>
    <x v="0"/>
    <s v="Shorts"/>
    <x v="0"/>
    <x v="53"/>
    <x v="31"/>
    <x v="1"/>
    <x v="17"/>
    <x v="0"/>
    <n v="4.5"/>
    <s v="No"/>
    <x v="1"/>
    <x v="1"/>
    <x v="0"/>
    <s v="Yes"/>
    <n v="44"/>
    <s v="Cash"/>
    <x v="3"/>
  </r>
  <r>
    <n v="1557"/>
    <n v="43"/>
    <x v="0"/>
    <s v="Hoodie"/>
    <x v="0"/>
    <x v="75"/>
    <x v="15"/>
    <x v="2"/>
    <x v="9"/>
    <x v="3"/>
    <n v="2.7"/>
    <s v="No"/>
    <x v="4"/>
    <x v="3"/>
    <x v="0"/>
    <s v="Yes"/>
    <n v="26"/>
    <s v="Credit Card"/>
    <x v="3"/>
  </r>
  <r>
    <n v="1558"/>
    <n v="27"/>
    <x v="0"/>
    <s v="Backpack"/>
    <x v="3"/>
    <x v="7"/>
    <x v="45"/>
    <x v="0"/>
    <x v="23"/>
    <x v="3"/>
    <n v="3.5"/>
    <s v="No"/>
    <x v="3"/>
    <x v="2"/>
    <x v="0"/>
    <s v="Yes"/>
    <n v="34"/>
    <s v="PayPal"/>
    <x v="3"/>
  </r>
  <r>
    <n v="1559"/>
    <n v="35"/>
    <x v="0"/>
    <s v="Sunglasses"/>
    <x v="3"/>
    <x v="60"/>
    <x v="35"/>
    <x v="3"/>
    <x v="11"/>
    <x v="3"/>
    <n v="3.5"/>
    <s v="No"/>
    <x v="0"/>
    <x v="0"/>
    <x v="0"/>
    <s v="Yes"/>
    <n v="24"/>
    <s v="Credit Card"/>
    <x v="6"/>
  </r>
  <r>
    <n v="1560"/>
    <n v="43"/>
    <x v="0"/>
    <s v="Scarf"/>
    <x v="3"/>
    <x v="23"/>
    <x v="4"/>
    <x v="0"/>
    <x v="19"/>
    <x v="3"/>
    <n v="4.5"/>
    <s v="No"/>
    <x v="4"/>
    <x v="5"/>
    <x v="0"/>
    <s v="Yes"/>
    <n v="23"/>
    <s v="PayPal"/>
    <x v="0"/>
  </r>
  <r>
    <n v="1561"/>
    <n v="57"/>
    <x v="0"/>
    <s v="Hat"/>
    <x v="3"/>
    <x v="63"/>
    <x v="4"/>
    <x v="2"/>
    <x v="11"/>
    <x v="0"/>
    <n v="3.8"/>
    <s v="No"/>
    <x v="4"/>
    <x v="1"/>
    <x v="0"/>
    <s v="Yes"/>
    <n v="3"/>
    <s v="Debit Card"/>
    <x v="1"/>
  </r>
  <r>
    <n v="1562"/>
    <n v="50"/>
    <x v="0"/>
    <s v="Scarf"/>
    <x v="3"/>
    <x v="15"/>
    <x v="16"/>
    <x v="2"/>
    <x v="21"/>
    <x v="2"/>
    <n v="3.8"/>
    <s v="No"/>
    <x v="0"/>
    <x v="3"/>
    <x v="0"/>
    <s v="Yes"/>
    <n v="2"/>
    <s v="Bank Transfer"/>
    <x v="3"/>
  </r>
  <r>
    <n v="1563"/>
    <n v="37"/>
    <x v="0"/>
    <s v="Scarf"/>
    <x v="3"/>
    <x v="60"/>
    <x v="15"/>
    <x v="2"/>
    <x v="7"/>
    <x v="0"/>
    <n v="3.2"/>
    <s v="No"/>
    <x v="0"/>
    <x v="2"/>
    <x v="0"/>
    <s v="Yes"/>
    <n v="23"/>
    <s v="Venmo"/>
    <x v="4"/>
  </r>
  <r>
    <n v="1564"/>
    <n v="68"/>
    <x v="0"/>
    <s v="Pants"/>
    <x v="0"/>
    <x v="77"/>
    <x v="23"/>
    <x v="2"/>
    <x v="11"/>
    <x v="3"/>
    <n v="4.3"/>
    <s v="No"/>
    <x v="0"/>
    <x v="2"/>
    <x v="0"/>
    <s v="Yes"/>
    <n v="8"/>
    <s v="Cash"/>
    <x v="1"/>
  </r>
  <r>
    <n v="1565"/>
    <n v="22"/>
    <x v="0"/>
    <s v="Backpack"/>
    <x v="3"/>
    <x v="27"/>
    <x v="18"/>
    <x v="3"/>
    <x v="2"/>
    <x v="2"/>
    <n v="4.5"/>
    <s v="No"/>
    <x v="2"/>
    <x v="2"/>
    <x v="0"/>
    <s v="Yes"/>
    <n v="30"/>
    <s v="Debit Card"/>
    <x v="6"/>
  </r>
  <r>
    <n v="1566"/>
    <n v="58"/>
    <x v="0"/>
    <s v="Sunglasses"/>
    <x v="3"/>
    <x v="73"/>
    <x v="37"/>
    <x v="0"/>
    <x v="15"/>
    <x v="3"/>
    <n v="4.2"/>
    <s v="No"/>
    <x v="4"/>
    <x v="1"/>
    <x v="0"/>
    <s v="Yes"/>
    <n v="48"/>
    <s v="PayPal"/>
    <x v="2"/>
  </r>
  <r>
    <n v="1567"/>
    <n v="48"/>
    <x v="0"/>
    <s v="Sneakers"/>
    <x v="1"/>
    <x v="54"/>
    <x v="5"/>
    <x v="1"/>
    <x v="14"/>
    <x v="0"/>
    <n v="3"/>
    <s v="No"/>
    <x v="0"/>
    <x v="1"/>
    <x v="0"/>
    <s v="Yes"/>
    <n v="21"/>
    <s v="Cash"/>
    <x v="4"/>
  </r>
  <r>
    <n v="1568"/>
    <n v="30"/>
    <x v="0"/>
    <s v="Backpack"/>
    <x v="3"/>
    <x v="27"/>
    <x v="46"/>
    <x v="2"/>
    <x v="2"/>
    <x v="1"/>
    <n v="4.0999999999999996"/>
    <s v="No"/>
    <x v="4"/>
    <x v="3"/>
    <x v="0"/>
    <s v="Yes"/>
    <n v="9"/>
    <s v="Cash"/>
    <x v="5"/>
  </r>
  <r>
    <n v="1569"/>
    <n v="51"/>
    <x v="0"/>
    <s v="Sneakers"/>
    <x v="1"/>
    <x v="31"/>
    <x v="47"/>
    <x v="0"/>
    <x v="22"/>
    <x v="1"/>
    <n v="4.5999999999999996"/>
    <s v="No"/>
    <x v="4"/>
    <x v="5"/>
    <x v="0"/>
    <s v="Yes"/>
    <n v="8"/>
    <s v="Debit Card"/>
    <x v="5"/>
  </r>
  <r>
    <n v="1570"/>
    <n v="20"/>
    <x v="0"/>
    <s v="Skirt"/>
    <x v="0"/>
    <x v="80"/>
    <x v="11"/>
    <x v="2"/>
    <x v="20"/>
    <x v="2"/>
    <n v="2.9"/>
    <s v="No"/>
    <x v="3"/>
    <x v="3"/>
    <x v="0"/>
    <s v="Yes"/>
    <n v="29"/>
    <s v="Debit Card"/>
    <x v="1"/>
  </r>
  <r>
    <n v="1571"/>
    <n v="30"/>
    <x v="0"/>
    <s v="Pants"/>
    <x v="0"/>
    <x v="52"/>
    <x v="9"/>
    <x v="0"/>
    <x v="18"/>
    <x v="0"/>
    <n v="4.8"/>
    <s v="No"/>
    <x v="5"/>
    <x v="2"/>
    <x v="0"/>
    <s v="Yes"/>
    <n v="3"/>
    <s v="Bank Transfer"/>
    <x v="6"/>
  </r>
  <r>
    <n v="1572"/>
    <n v="28"/>
    <x v="0"/>
    <s v="Jewelry"/>
    <x v="3"/>
    <x v="19"/>
    <x v="24"/>
    <x v="0"/>
    <x v="5"/>
    <x v="0"/>
    <n v="4.5"/>
    <s v="No"/>
    <x v="2"/>
    <x v="2"/>
    <x v="0"/>
    <s v="Yes"/>
    <n v="11"/>
    <s v="Bank Transfer"/>
    <x v="0"/>
  </r>
  <r>
    <n v="1573"/>
    <n v="37"/>
    <x v="0"/>
    <s v="Skirt"/>
    <x v="0"/>
    <x v="56"/>
    <x v="47"/>
    <x v="0"/>
    <x v="3"/>
    <x v="2"/>
    <n v="3.4"/>
    <s v="No"/>
    <x v="4"/>
    <x v="4"/>
    <x v="0"/>
    <s v="Yes"/>
    <n v="16"/>
    <s v="Debit Card"/>
    <x v="5"/>
  </r>
  <r>
    <n v="1574"/>
    <n v="36"/>
    <x v="0"/>
    <s v="T-shirt"/>
    <x v="0"/>
    <x v="9"/>
    <x v="25"/>
    <x v="0"/>
    <x v="21"/>
    <x v="2"/>
    <n v="4.3"/>
    <s v="No"/>
    <x v="5"/>
    <x v="4"/>
    <x v="0"/>
    <s v="Yes"/>
    <n v="25"/>
    <s v="Debit Card"/>
    <x v="1"/>
  </r>
  <r>
    <n v="1575"/>
    <n v="18"/>
    <x v="0"/>
    <s v="Skirt"/>
    <x v="0"/>
    <x v="21"/>
    <x v="46"/>
    <x v="1"/>
    <x v="23"/>
    <x v="1"/>
    <n v="4.2"/>
    <s v="No"/>
    <x v="1"/>
    <x v="1"/>
    <x v="0"/>
    <s v="Yes"/>
    <n v="32"/>
    <s v="PayPal"/>
    <x v="4"/>
  </r>
  <r>
    <n v="1576"/>
    <n v="52"/>
    <x v="0"/>
    <s v="Shirt"/>
    <x v="0"/>
    <x v="39"/>
    <x v="18"/>
    <x v="2"/>
    <x v="2"/>
    <x v="1"/>
    <n v="3.6"/>
    <s v="No"/>
    <x v="2"/>
    <x v="2"/>
    <x v="0"/>
    <s v="Yes"/>
    <n v="28"/>
    <s v="Cash"/>
    <x v="0"/>
  </r>
  <r>
    <n v="1577"/>
    <n v="56"/>
    <x v="0"/>
    <s v="Dress"/>
    <x v="0"/>
    <x v="60"/>
    <x v="49"/>
    <x v="2"/>
    <x v="3"/>
    <x v="1"/>
    <n v="3.7"/>
    <s v="No"/>
    <x v="3"/>
    <x v="4"/>
    <x v="0"/>
    <s v="Yes"/>
    <n v="36"/>
    <s v="PayPal"/>
    <x v="5"/>
  </r>
  <r>
    <n v="1578"/>
    <n v="68"/>
    <x v="0"/>
    <s v="Boots"/>
    <x v="1"/>
    <x v="7"/>
    <x v="12"/>
    <x v="1"/>
    <x v="8"/>
    <x v="1"/>
    <n v="4"/>
    <s v="No"/>
    <x v="5"/>
    <x v="3"/>
    <x v="0"/>
    <s v="Yes"/>
    <n v="7"/>
    <s v="Venmo"/>
    <x v="0"/>
  </r>
  <r>
    <n v="1579"/>
    <n v="62"/>
    <x v="0"/>
    <s v="Pants"/>
    <x v="0"/>
    <x v="8"/>
    <x v="18"/>
    <x v="1"/>
    <x v="1"/>
    <x v="0"/>
    <n v="4.9000000000000004"/>
    <s v="No"/>
    <x v="5"/>
    <x v="4"/>
    <x v="0"/>
    <s v="Yes"/>
    <n v="2"/>
    <s v="PayPal"/>
    <x v="3"/>
  </r>
  <r>
    <n v="1580"/>
    <n v="35"/>
    <x v="0"/>
    <s v="Jacket"/>
    <x v="2"/>
    <x v="68"/>
    <x v="19"/>
    <x v="2"/>
    <x v="10"/>
    <x v="2"/>
    <n v="3.1"/>
    <s v="No"/>
    <x v="2"/>
    <x v="1"/>
    <x v="0"/>
    <s v="Yes"/>
    <n v="6"/>
    <s v="Bank Transfer"/>
    <x v="5"/>
  </r>
  <r>
    <n v="1581"/>
    <n v="65"/>
    <x v="0"/>
    <s v="Sneakers"/>
    <x v="1"/>
    <x v="79"/>
    <x v="25"/>
    <x v="0"/>
    <x v="17"/>
    <x v="2"/>
    <n v="3.7"/>
    <s v="No"/>
    <x v="0"/>
    <x v="3"/>
    <x v="0"/>
    <s v="Yes"/>
    <n v="30"/>
    <s v="Cash"/>
    <x v="2"/>
  </r>
  <r>
    <n v="1582"/>
    <n v="69"/>
    <x v="0"/>
    <s v="Jewelry"/>
    <x v="3"/>
    <x v="64"/>
    <x v="31"/>
    <x v="0"/>
    <x v="11"/>
    <x v="3"/>
    <n v="4.2"/>
    <s v="No"/>
    <x v="3"/>
    <x v="1"/>
    <x v="0"/>
    <s v="Yes"/>
    <n v="46"/>
    <s v="Cash"/>
    <x v="3"/>
  </r>
  <r>
    <n v="1583"/>
    <n v="28"/>
    <x v="0"/>
    <s v="Belt"/>
    <x v="3"/>
    <x v="52"/>
    <x v="11"/>
    <x v="0"/>
    <x v="16"/>
    <x v="1"/>
    <n v="2.5"/>
    <s v="No"/>
    <x v="2"/>
    <x v="2"/>
    <x v="0"/>
    <s v="Yes"/>
    <n v="39"/>
    <s v="Cash"/>
    <x v="5"/>
  </r>
  <r>
    <n v="1584"/>
    <n v="37"/>
    <x v="0"/>
    <s v="Scarf"/>
    <x v="3"/>
    <x v="56"/>
    <x v="33"/>
    <x v="3"/>
    <x v="22"/>
    <x v="2"/>
    <n v="4.3"/>
    <s v="No"/>
    <x v="2"/>
    <x v="2"/>
    <x v="0"/>
    <s v="Yes"/>
    <n v="8"/>
    <s v="Venmo"/>
    <x v="2"/>
  </r>
  <r>
    <n v="1585"/>
    <n v="41"/>
    <x v="0"/>
    <s v="Blouse"/>
    <x v="0"/>
    <x v="51"/>
    <x v="11"/>
    <x v="1"/>
    <x v="5"/>
    <x v="1"/>
    <n v="3.1"/>
    <s v="No"/>
    <x v="4"/>
    <x v="5"/>
    <x v="0"/>
    <s v="Yes"/>
    <n v="46"/>
    <s v="Credit Card"/>
    <x v="3"/>
  </r>
  <r>
    <n v="1586"/>
    <n v="37"/>
    <x v="0"/>
    <s v="Sweater"/>
    <x v="0"/>
    <x v="21"/>
    <x v="15"/>
    <x v="2"/>
    <x v="4"/>
    <x v="3"/>
    <n v="3"/>
    <s v="No"/>
    <x v="2"/>
    <x v="2"/>
    <x v="0"/>
    <s v="Yes"/>
    <n v="40"/>
    <s v="Debit Card"/>
    <x v="0"/>
  </r>
  <r>
    <n v="1587"/>
    <n v="25"/>
    <x v="0"/>
    <s v="Boots"/>
    <x v="1"/>
    <x v="64"/>
    <x v="19"/>
    <x v="2"/>
    <x v="7"/>
    <x v="3"/>
    <n v="4"/>
    <s v="No"/>
    <x v="5"/>
    <x v="0"/>
    <x v="0"/>
    <s v="Yes"/>
    <n v="21"/>
    <s v="Bank Transfer"/>
    <x v="1"/>
  </r>
  <r>
    <n v="1588"/>
    <n v="41"/>
    <x v="0"/>
    <s v="Socks"/>
    <x v="0"/>
    <x v="54"/>
    <x v="15"/>
    <x v="2"/>
    <x v="19"/>
    <x v="2"/>
    <n v="3.5"/>
    <s v="No"/>
    <x v="4"/>
    <x v="1"/>
    <x v="0"/>
    <s v="Yes"/>
    <n v="33"/>
    <s v="Credit Card"/>
    <x v="0"/>
  </r>
  <r>
    <n v="1589"/>
    <n v="48"/>
    <x v="0"/>
    <s v="Belt"/>
    <x v="3"/>
    <x v="41"/>
    <x v="34"/>
    <x v="0"/>
    <x v="17"/>
    <x v="0"/>
    <n v="3.2"/>
    <s v="No"/>
    <x v="2"/>
    <x v="2"/>
    <x v="0"/>
    <s v="Yes"/>
    <n v="3"/>
    <s v="Venmo"/>
    <x v="5"/>
  </r>
  <r>
    <n v="1590"/>
    <n v="42"/>
    <x v="0"/>
    <s v="Sneakers"/>
    <x v="1"/>
    <x v="11"/>
    <x v="31"/>
    <x v="2"/>
    <x v="5"/>
    <x v="2"/>
    <n v="2.7"/>
    <s v="No"/>
    <x v="4"/>
    <x v="5"/>
    <x v="0"/>
    <s v="Yes"/>
    <n v="48"/>
    <s v="Cash"/>
    <x v="1"/>
  </r>
  <r>
    <n v="1591"/>
    <n v="54"/>
    <x v="0"/>
    <s v="Jeans"/>
    <x v="0"/>
    <x v="68"/>
    <x v="48"/>
    <x v="1"/>
    <x v="6"/>
    <x v="0"/>
    <n v="3"/>
    <s v="No"/>
    <x v="2"/>
    <x v="1"/>
    <x v="0"/>
    <s v="Yes"/>
    <n v="8"/>
    <s v="PayPal"/>
    <x v="2"/>
  </r>
  <r>
    <n v="1592"/>
    <n v="18"/>
    <x v="0"/>
    <s v="Skirt"/>
    <x v="0"/>
    <x v="33"/>
    <x v="45"/>
    <x v="0"/>
    <x v="9"/>
    <x v="0"/>
    <n v="2.9"/>
    <s v="No"/>
    <x v="1"/>
    <x v="2"/>
    <x v="0"/>
    <s v="Yes"/>
    <n v="24"/>
    <s v="PayPal"/>
    <x v="2"/>
  </r>
  <r>
    <n v="1593"/>
    <n v="56"/>
    <x v="0"/>
    <s v="Shoes"/>
    <x v="1"/>
    <x v="42"/>
    <x v="44"/>
    <x v="2"/>
    <x v="17"/>
    <x v="2"/>
    <n v="3.3"/>
    <s v="No"/>
    <x v="0"/>
    <x v="1"/>
    <x v="0"/>
    <s v="Yes"/>
    <n v="10"/>
    <s v="Bank Transfer"/>
    <x v="6"/>
  </r>
  <r>
    <n v="1594"/>
    <n v="61"/>
    <x v="0"/>
    <s v="Dress"/>
    <x v="0"/>
    <x v="51"/>
    <x v="33"/>
    <x v="2"/>
    <x v="13"/>
    <x v="1"/>
    <n v="4.9000000000000004"/>
    <s v="No"/>
    <x v="3"/>
    <x v="4"/>
    <x v="0"/>
    <s v="Yes"/>
    <n v="25"/>
    <s v="Bank Transfer"/>
    <x v="5"/>
  </r>
  <r>
    <n v="1595"/>
    <n v="40"/>
    <x v="0"/>
    <s v="Handbag"/>
    <x v="3"/>
    <x v="52"/>
    <x v="24"/>
    <x v="3"/>
    <x v="4"/>
    <x v="2"/>
    <n v="3.7"/>
    <s v="No"/>
    <x v="1"/>
    <x v="5"/>
    <x v="0"/>
    <s v="Yes"/>
    <n v="3"/>
    <s v="Cash"/>
    <x v="0"/>
  </r>
  <r>
    <n v="1596"/>
    <n v="34"/>
    <x v="0"/>
    <s v="Backpack"/>
    <x v="3"/>
    <x v="59"/>
    <x v="48"/>
    <x v="1"/>
    <x v="23"/>
    <x v="1"/>
    <n v="3.5"/>
    <s v="No"/>
    <x v="2"/>
    <x v="3"/>
    <x v="0"/>
    <s v="Yes"/>
    <n v="45"/>
    <s v="Debit Card"/>
    <x v="0"/>
  </r>
  <r>
    <n v="1597"/>
    <n v="42"/>
    <x v="0"/>
    <s v="Jewelry"/>
    <x v="3"/>
    <x v="38"/>
    <x v="16"/>
    <x v="1"/>
    <x v="6"/>
    <x v="3"/>
    <n v="4.7"/>
    <s v="No"/>
    <x v="1"/>
    <x v="5"/>
    <x v="0"/>
    <s v="Yes"/>
    <n v="15"/>
    <s v="Debit Card"/>
    <x v="5"/>
  </r>
  <r>
    <n v="1598"/>
    <n v="43"/>
    <x v="0"/>
    <s v="Hat"/>
    <x v="3"/>
    <x v="34"/>
    <x v="16"/>
    <x v="3"/>
    <x v="1"/>
    <x v="0"/>
    <n v="2.6"/>
    <s v="No"/>
    <x v="5"/>
    <x v="5"/>
    <x v="0"/>
    <s v="Yes"/>
    <n v="34"/>
    <s v="Bank Transfer"/>
    <x v="3"/>
  </r>
  <r>
    <n v="1599"/>
    <n v="47"/>
    <x v="0"/>
    <s v="Jewelry"/>
    <x v="3"/>
    <x v="6"/>
    <x v="18"/>
    <x v="2"/>
    <x v="11"/>
    <x v="3"/>
    <n v="4.0999999999999996"/>
    <s v="No"/>
    <x v="0"/>
    <x v="0"/>
    <x v="0"/>
    <s v="Yes"/>
    <n v="21"/>
    <s v="Venmo"/>
    <x v="4"/>
  </r>
  <r>
    <n v="1600"/>
    <n v="48"/>
    <x v="0"/>
    <s v="Shirt"/>
    <x v="0"/>
    <x v="36"/>
    <x v="12"/>
    <x v="2"/>
    <x v="20"/>
    <x v="0"/>
    <n v="2.8"/>
    <s v="No"/>
    <x v="4"/>
    <x v="4"/>
    <x v="0"/>
    <s v="Yes"/>
    <n v="22"/>
    <s v="Debit Card"/>
    <x v="4"/>
  </r>
  <r>
    <n v="1601"/>
    <n v="20"/>
    <x v="0"/>
    <s v="Boots"/>
    <x v="1"/>
    <x v="46"/>
    <x v="6"/>
    <x v="1"/>
    <x v="22"/>
    <x v="1"/>
    <n v="4.7"/>
    <s v="No"/>
    <x v="3"/>
    <x v="2"/>
    <x v="0"/>
    <s v="Yes"/>
    <n v="24"/>
    <s v="PayPal"/>
    <x v="1"/>
  </r>
  <r>
    <n v="1602"/>
    <n v="65"/>
    <x v="0"/>
    <s v="Shirt"/>
    <x v="0"/>
    <x v="40"/>
    <x v="27"/>
    <x v="3"/>
    <x v="16"/>
    <x v="1"/>
    <n v="2.9"/>
    <s v="No"/>
    <x v="4"/>
    <x v="5"/>
    <x v="0"/>
    <s v="Yes"/>
    <n v="33"/>
    <s v="Credit Card"/>
    <x v="5"/>
  </r>
  <r>
    <n v="1603"/>
    <n v="54"/>
    <x v="0"/>
    <s v="Sunglasses"/>
    <x v="3"/>
    <x v="16"/>
    <x v="8"/>
    <x v="1"/>
    <x v="4"/>
    <x v="0"/>
    <n v="2.8"/>
    <s v="No"/>
    <x v="0"/>
    <x v="1"/>
    <x v="0"/>
    <s v="Yes"/>
    <n v="13"/>
    <s v="Venmo"/>
    <x v="0"/>
  </r>
  <r>
    <n v="1604"/>
    <n v="23"/>
    <x v="0"/>
    <s v="Shorts"/>
    <x v="0"/>
    <x v="57"/>
    <x v="44"/>
    <x v="0"/>
    <x v="13"/>
    <x v="2"/>
    <n v="4.3"/>
    <s v="No"/>
    <x v="5"/>
    <x v="2"/>
    <x v="0"/>
    <s v="Yes"/>
    <n v="17"/>
    <s v="Debit Card"/>
    <x v="4"/>
  </r>
  <r>
    <n v="1605"/>
    <n v="18"/>
    <x v="0"/>
    <s v="Sweater"/>
    <x v="0"/>
    <x v="56"/>
    <x v="1"/>
    <x v="2"/>
    <x v="3"/>
    <x v="2"/>
    <n v="4.8"/>
    <s v="No"/>
    <x v="4"/>
    <x v="4"/>
    <x v="0"/>
    <s v="Yes"/>
    <n v="25"/>
    <s v="Credit Card"/>
    <x v="6"/>
  </r>
  <r>
    <n v="1606"/>
    <n v="70"/>
    <x v="0"/>
    <s v="Belt"/>
    <x v="3"/>
    <x v="43"/>
    <x v="39"/>
    <x v="2"/>
    <x v="12"/>
    <x v="0"/>
    <n v="3.4"/>
    <s v="No"/>
    <x v="1"/>
    <x v="2"/>
    <x v="0"/>
    <s v="Yes"/>
    <n v="15"/>
    <s v="Credit Card"/>
    <x v="4"/>
  </r>
  <r>
    <n v="1607"/>
    <n v="55"/>
    <x v="0"/>
    <s v="T-shirt"/>
    <x v="0"/>
    <x v="34"/>
    <x v="23"/>
    <x v="1"/>
    <x v="3"/>
    <x v="1"/>
    <n v="4.3"/>
    <s v="No"/>
    <x v="5"/>
    <x v="3"/>
    <x v="0"/>
    <s v="Yes"/>
    <n v="4"/>
    <s v="PayPal"/>
    <x v="0"/>
  </r>
  <r>
    <n v="1608"/>
    <n v="49"/>
    <x v="0"/>
    <s v="Shorts"/>
    <x v="0"/>
    <x v="11"/>
    <x v="34"/>
    <x v="1"/>
    <x v="0"/>
    <x v="3"/>
    <n v="2.7"/>
    <s v="No"/>
    <x v="4"/>
    <x v="1"/>
    <x v="0"/>
    <s v="Yes"/>
    <n v="43"/>
    <s v="Debit Card"/>
    <x v="3"/>
  </r>
  <r>
    <n v="1609"/>
    <n v="26"/>
    <x v="0"/>
    <s v="Sandals"/>
    <x v="1"/>
    <x v="47"/>
    <x v="43"/>
    <x v="3"/>
    <x v="17"/>
    <x v="3"/>
    <n v="4.5999999999999996"/>
    <s v="No"/>
    <x v="2"/>
    <x v="2"/>
    <x v="0"/>
    <s v="Yes"/>
    <n v="12"/>
    <s v="Bank Transfer"/>
    <x v="4"/>
  </r>
  <r>
    <n v="1610"/>
    <n v="33"/>
    <x v="0"/>
    <s v="Shirt"/>
    <x v="0"/>
    <x v="73"/>
    <x v="22"/>
    <x v="1"/>
    <x v="18"/>
    <x v="3"/>
    <n v="4.0999999999999996"/>
    <s v="No"/>
    <x v="0"/>
    <x v="3"/>
    <x v="0"/>
    <s v="Yes"/>
    <n v="3"/>
    <s v="Venmo"/>
    <x v="5"/>
  </r>
  <r>
    <n v="1611"/>
    <n v="20"/>
    <x v="0"/>
    <s v="Socks"/>
    <x v="0"/>
    <x v="9"/>
    <x v="30"/>
    <x v="0"/>
    <x v="7"/>
    <x v="1"/>
    <n v="3.4"/>
    <s v="No"/>
    <x v="0"/>
    <x v="4"/>
    <x v="0"/>
    <s v="Yes"/>
    <n v="1"/>
    <s v="PayPal"/>
    <x v="2"/>
  </r>
  <r>
    <n v="1612"/>
    <n v="41"/>
    <x v="0"/>
    <s v="Pants"/>
    <x v="0"/>
    <x v="46"/>
    <x v="10"/>
    <x v="0"/>
    <x v="22"/>
    <x v="0"/>
    <n v="4.5"/>
    <s v="No"/>
    <x v="3"/>
    <x v="2"/>
    <x v="0"/>
    <s v="Yes"/>
    <n v="6"/>
    <s v="Debit Card"/>
    <x v="5"/>
  </r>
  <r>
    <n v="1613"/>
    <n v="18"/>
    <x v="0"/>
    <s v="Skirt"/>
    <x v="0"/>
    <x v="10"/>
    <x v="48"/>
    <x v="2"/>
    <x v="21"/>
    <x v="2"/>
    <n v="4.4000000000000004"/>
    <s v="No"/>
    <x v="1"/>
    <x v="3"/>
    <x v="0"/>
    <s v="Yes"/>
    <n v="26"/>
    <s v="Venmo"/>
    <x v="5"/>
  </r>
  <r>
    <n v="1614"/>
    <n v="26"/>
    <x v="0"/>
    <s v="Jewelry"/>
    <x v="3"/>
    <x v="9"/>
    <x v="26"/>
    <x v="1"/>
    <x v="13"/>
    <x v="2"/>
    <n v="4"/>
    <s v="No"/>
    <x v="0"/>
    <x v="2"/>
    <x v="0"/>
    <s v="Yes"/>
    <n v="6"/>
    <s v="Credit Card"/>
    <x v="0"/>
  </r>
  <r>
    <n v="1615"/>
    <n v="30"/>
    <x v="0"/>
    <s v="T-shirt"/>
    <x v="0"/>
    <x v="52"/>
    <x v="23"/>
    <x v="1"/>
    <x v="0"/>
    <x v="2"/>
    <n v="3.4"/>
    <s v="No"/>
    <x v="2"/>
    <x v="1"/>
    <x v="0"/>
    <s v="Yes"/>
    <n v="22"/>
    <s v="Cash"/>
    <x v="4"/>
  </r>
  <r>
    <n v="1616"/>
    <n v="64"/>
    <x v="0"/>
    <s v="Jewelry"/>
    <x v="3"/>
    <x v="17"/>
    <x v="14"/>
    <x v="2"/>
    <x v="21"/>
    <x v="3"/>
    <n v="3.2"/>
    <s v="No"/>
    <x v="3"/>
    <x v="3"/>
    <x v="0"/>
    <s v="Yes"/>
    <n v="45"/>
    <s v="Cash"/>
    <x v="4"/>
  </r>
  <r>
    <n v="1617"/>
    <n v="26"/>
    <x v="0"/>
    <s v="Hat"/>
    <x v="3"/>
    <x v="52"/>
    <x v="24"/>
    <x v="2"/>
    <x v="14"/>
    <x v="1"/>
    <n v="3.4"/>
    <s v="No"/>
    <x v="1"/>
    <x v="3"/>
    <x v="0"/>
    <s v="Yes"/>
    <n v="50"/>
    <s v="Cash"/>
    <x v="3"/>
  </r>
  <r>
    <n v="1618"/>
    <n v="43"/>
    <x v="0"/>
    <s v="Blouse"/>
    <x v="0"/>
    <x v="1"/>
    <x v="48"/>
    <x v="2"/>
    <x v="15"/>
    <x v="0"/>
    <n v="4.3"/>
    <s v="No"/>
    <x v="3"/>
    <x v="3"/>
    <x v="0"/>
    <s v="Yes"/>
    <n v="50"/>
    <s v="Credit Card"/>
    <x v="0"/>
  </r>
  <r>
    <n v="1619"/>
    <n v="63"/>
    <x v="0"/>
    <s v="Sandals"/>
    <x v="1"/>
    <x v="11"/>
    <x v="49"/>
    <x v="0"/>
    <x v="7"/>
    <x v="2"/>
    <n v="5"/>
    <s v="No"/>
    <x v="4"/>
    <x v="3"/>
    <x v="0"/>
    <s v="Yes"/>
    <n v="39"/>
    <s v="Debit Card"/>
    <x v="3"/>
  </r>
  <r>
    <n v="1620"/>
    <n v="57"/>
    <x v="0"/>
    <s v="Handbag"/>
    <x v="3"/>
    <x v="72"/>
    <x v="11"/>
    <x v="0"/>
    <x v="19"/>
    <x v="0"/>
    <n v="3.5"/>
    <s v="No"/>
    <x v="2"/>
    <x v="5"/>
    <x v="0"/>
    <s v="Yes"/>
    <n v="50"/>
    <s v="Venmo"/>
    <x v="4"/>
  </r>
  <r>
    <n v="1621"/>
    <n v="25"/>
    <x v="0"/>
    <s v="Hat"/>
    <x v="3"/>
    <x v="53"/>
    <x v="41"/>
    <x v="2"/>
    <x v="4"/>
    <x v="0"/>
    <n v="3.1"/>
    <s v="No"/>
    <x v="1"/>
    <x v="4"/>
    <x v="0"/>
    <s v="Yes"/>
    <n v="27"/>
    <s v="PayPal"/>
    <x v="6"/>
  </r>
  <r>
    <n v="1622"/>
    <n v="68"/>
    <x v="0"/>
    <s v="Scarf"/>
    <x v="3"/>
    <x v="43"/>
    <x v="31"/>
    <x v="0"/>
    <x v="0"/>
    <x v="2"/>
    <n v="3.9"/>
    <s v="No"/>
    <x v="4"/>
    <x v="4"/>
    <x v="0"/>
    <s v="Yes"/>
    <n v="38"/>
    <s v="Debit Card"/>
    <x v="0"/>
  </r>
  <r>
    <n v="1623"/>
    <n v="31"/>
    <x v="0"/>
    <s v="Shorts"/>
    <x v="0"/>
    <x v="35"/>
    <x v="9"/>
    <x v="1"/>
    <x v="18"/>
    <x v="0"/>
    <n v="4"/>
    <s v="No"/>
    <x v="3"/>
    <x v="5"/>
    <x v="0"/>
    <s v="Yes"/>
    <n v="37"/>
    <s v="Bank Transfer"/>
    <x v="6"/>
  </r>
  <r>
    <n v="1624"/>
    <n v="64"/>
    <x v="0"/>
    <s v="Backpack"/>
    <x v="3"/>
    <x v="47"/>
    <x v="27"/>
    <x v="2"/>
    <x v="17"/>
    <x v="2"/>
    <n v="3.5"/>
    <s v="No"/>
    <x v="4"/>
    <x v="2"/>
    <x v="0"/>
    <s v="Yes"/>
    <n v="50"/>
    <s v="Debit Card"/>
    <x v="2"/>
  </r>
  <r>
    <n v="1625"/>
    <n v="38"/>
    <x v="0"/>
    <s v="Sweater"/>
    <x v="0"/>
    <x v="50"/>
    <x v="20"/>
    <x v="2"/>
    <x v="3"/>
    <x v="0"/>
    <n v="3.6"/>
    <s v="No"/>
    <x v="4"/>
    <x v="1"/>
    <x v="0"/>
    <s v="Yes"/>
    <n v="40"/>
    <s v="PayPal"/>
    <x v="6"/>
  </r>
  <r>
    <n v="1626"/>
    <n v="34"/>
    <x v="0"/>
    <s v="Skirt"/>
    <x v="0"/>
    <x v="29"/>
    <x v="46"/>
    <x v="0"/>
    <x v="19"/>
    <x v="0"/>
    <n v="3"/>
    <s v="No"/>
    <x v="3"/>
    <x v="2"/>
    <x v="0"/>
    <s v="Yes"/>
    <n v="3"/>
    <s v="PayPal"/>
    <x v="4"/>
  </r>
  <r>
    <n v="1627"/>
    <n v="32"/>
    <x v="0"/>
    <s v="Sneakers"/>
    <x v="1"/>
    <x v="59"/>
    <x v="22"/>
    <x v="0"/>
    <x v="20"/>
    <x v="2"/>
    <n v="2.6"/>
    <s v="No"/>
    <x v="1"/>
    <x v="2"/>
    <x v="0"/>
    <s v="Yes"/>
    <n v="45"/>
    <s v="Credit Card"/>
    <x v="4"/>
  </r>
  <r>
    <n v="1628"/>
    <n v="69"/>
    <x v="0"/>
    <s v="Sunglasses"/>
    <x v="3"/>
    <x v="34"/>
    <x v="1"/>
    <x v="2"/>
    <x v="8"/>
    <x v="0"/>
    <n v="2.9"/>
    <s v="No"/>
    <x v="4"/>
    <x v="2"/>
    <x v="0"/>
    <s v="Yes"/>
    <n v="8"/>
    <s v="Credit Card"/>
    <x v="2"/>
  </r>
  <r>
    <n v="1629"/>
    <n v="45"/>
    <x v="0"/>
    <s v="Dress"/>
    <x v="0"/>
    <x v="1"/>
    <x v="2"/>
    <x v="1"/>
    <x v="11"/>
    <x v="0"/>
    <n v="3.1"/>
    <s v="No"/>
    <x v="3"/>
    <x v="2"/>
    <x v="0"/>
    <s v="Yes"/>
    <n v="7"/>
    <s v="Cash"/>
    <x v="5"/>
  </r>
  <r>
    <n v="1630"/>
    <n v="35"/>
    <x v="0"/>
    <s v="Blouse"/>
    <x v="0"/>
    <x v="19"/>
    <x v="25"/>
    <x v="1"/>
    <x v="5"/>
    <x v="1"/>
    <n v="3.3"/>
    <s v="No"/>
    <x v="0"/>
    <x v="2"/>
    <x v="0"/>
    <s v="Yes"/>
    <n v="13"/>
    <s v="Venmo"/>
    <x v="3"/>
  </r>
  <r>
    <n v="1631"/>
    <n v="63"/>
    <x v="0"/>
    <s v="Shoes"/>
    <x v="1"/>
    <x v="16"/>
    <x v="32"/>
    <x v="2"/>
    <x v="9"/>
    <x v="2"/>
    <n v="2.9"/>
    <s v="No"/>
    <x v="5"/>
    <x v="5"/>
    <x v="0"/>
    <s v="Yes"/>
    <n v="29"/>
    <s v="Venmo"/>
    <x v="6"/>
  </r>
  <r>
    <n v="1632"/>
    <n v="65"/>
    <x v="0"/>
    <s v="Sweater"/>
    <x v="0"/>
    <x v="14"/>
    <x v="27"/>
    <x v="0"/>
    <x v="10"/>
    <x v="2"/>
    <n v="3.9"/>
    <s v="No"/>
    <x v="3"/>
    <x v="4"/>
    <x v="0"/>
    <s v="Yes"/>
    <n v="7"/>
    <s v="Bank Transfer"/>
    <x v="0"/>
  </r>
  <r>
    <n v="1633"/>
    <n v="35"/>
    <x v="0"/>
    <s v="Gloves"/>
    <x v="3"/>
    <x v="39"/>
    <x v="4"/>
    <x v="1"/>
    <x v="3"/>
    <x v="2"/>
    <n v="4.7"/>
    <s v="No"/>
    <x v="3"/>
    <x v="4"/>
    <x v="0"/>
    <s v="Yes"/>
    <n v="50"/>
    <s v="Debit Card"/>
    <x v="6"/>
  </r>
  <r>
    <n v="1634"/>
    <n v="54"/>
    <x v="0"/>
    <s v="Socks"/>
    <x v="0"/>
    <x v="68"/>
    <x v="25"/>
    <x v="2"/>
    <x v="15"/>
    <x v="1"/>
    <n v="4.4000000000000004"/>
    <s v="No"/>
    <x v="1"/>
    <x v="4"/>
    <x v="0"/>
    <s v="Yes"/>
    <n v="33"/>
    <s v="Debit Card"/>
    <x v="4"/>
  </r>
  <r>
    <n v="1635"/>
    <n v="28"/>
    <x v="0"/>
    <s v="Coat"/>
    <x v="2"/>
    <x v="66"/>
    <x v="36"/>
    <x v="1"/>
    <x v="20"/>
    <x v="2"/>
    <n v="3.6"/>
    <s v="No"/>
    <x v="5"/>
    <x v="5"/>
    <x v="0"/>
    <s v="Yes"/>
    <n v="30"/>
    <s v="Cash"/>
    <x v="6"/>
  </r>
  <r>
    <n v="1636"/>
    <n v="68"/>
    <x v="0"/>
    <s v="Sunglasses"/>
    <x v="3"/>
    <x v="41"/>
    <x v="17"/>
    <x v="0"/>
    <x v="10"/>
    <x v="2"/>
    <n v="3.2"/>
    <s v="No"/>
    <x v="2"/>
    <x v="3"/>
    <x v="0"/>
    <s v="Yes"/>
    <n v="40"/>
    <s v="Cash"/>
    <x v="2"/>
  </r>
  <r>
    <n v="1637"/>
    <n v="58"/>
    <x v="0"/>
    <s v="Boots"/>
    <x v="1"/>
    <x v="20"/>
    <x v="25"/>
    <x v="0"/>
    <x v="14"/>
    <x v="3"/>
    <n v="4"/>
    <s v="No"/>
    <x v="0"/>
    <x v="1"/>
    <x v="0"/>
    <s v="Yes"/>
    <n v="49"/>
    <s v="Cash"/>
    <x v="0"/>
  </r>
  <r>
    <n v="1638"/>
    <n v="35"/>
    <x v="0"/>
    <s v="Dress"/>
    <x v="0"/>
    <x v="34"/>
    <x v="2"/>
    <x v="2"/>
    <x v="15"/>
    <x v="1"/>
    <n v="3.5"/>
    <s v="No"/>
    <x v="1"/>
    <x v="2"/>
    <x v="0"/>
    <s v="Yes"/>
    <n v="32"/>
    <s v="Venmo"/>
    <x v="0"/>
  </r>
  <r>
    <n v="1639"/>
    <n v="68"/>
    <x v="0"/>
    <s v="Jacket"/>
    <x v="2"/>
    <x v="12"/>
    <x v="30"/>
    <x v="2"/>
    <x v="13"/>
    <x v="1"/>
    <n v="4.5999999999999996"/>
    <s v="No"/>
    <x v="3"/>
    <x v="1"/>
    <x v="0"/>
    <s v="Yes"/>
    <n v="18"/>
    <s v="Venmo"/>
    <x v="1"/>
  </r>
  <r>
    <n v="1640"/>
    <n v="41"/>
    <x v="0"/>
    <s v="Gloves"/>
    <x v="3"/>
    <x v="61"/>
    <x v="9"/>
    <x v="0"/>
    <x v="24"/>
    <x v="2"/>
    <n v="3.3"/>
    <s v="No"/>
    <x v="1"/>
    <x v="1"/>
    <x v="0"/>
    <s v="Yes"/>
    <n v="50"/>
    <s v="PayPal"/>
    <x v="2"/>
  </r>
  <r>
    <n v="1641"/>
    <n v="65"/>
    <x v="0"/>
    <s v="Scarf"/>
    <x v="3"/>
    <x v="12"/>
    <x v="30"/>
    <x v="1"/>
    <x v="23"/>
    <x v="1"/>
    <n v="4"/>
    <s v="No"/>
    <x v="5"/>
    <x v="4"/>
    <x v="0"/>
    <s v="Yes"/>
    <n v="13"/>
    <s v="PayPal"/>
    <x v="1"/>
  </r>
  <r>
    <n v="1642"/>
    <n v="50"/>
    <x v="0"/>
    <s v="Hoodie"/>
    <x v="0"/>
    <x v="50"/>
    <x v="24"/>
    <x v="0"/>
    <x v="10"/>
    <x v="2"/>
    <n v="3.4"/>
    <s v="No"/>
    <x v="1"/>
    <x v="1"/>
    <x v="0"/>
    <s v="Yes"/>
    <n v="1"/>
    <s v="Bank Transfer"/>
    <x v="6"/>
  </r>
  <r>
    <n v="1643"/>
    <n v="18"/>
    <x v="0"/>
    <s v="Coat"/>
    <x v="2"/>
    <x v="44"/>
    <x v="16"/>
    <x v="2"/>
    <x v="19"/>
    <x v="1"/>
    <n v="4.2"/>
    <s v="No"/>
    <x v="1"/>
    <x v="5"/>
    <x v="0"/>
    <s v="Yes"/>
    <n v="16"/>
    <s v="PayPal"/>
    <x v="0"/>
  </r>
  <r>
    <n v="1644"/>
    <n v="38"/>
    <x v="0"/>
    <s v="Scarf"/>
    <x v="3"/>
    <x v="64"/>
    <x v="31"/>
    <x v="0"/>
    <x v="6"/>
    <x v="2"/>
    <n v="3.9"/>
    <s v="No"/>
    <x v="3"/>
    <x v="4"/>
    <x v="0"/>
    <s v="Yes"/>
    <n v="6"/>
    <s v="PayPal"/>
    <x v="5"/>
  </r>
  <r>
    <n v="1645"/>
    <n v="68"/>
    <x v="0"/>
    <s v="Coat"/>
    <x v="2"/>
    <x v="3"/>
    <x v="17"/>
    <x v="1"/>
    <x v="19"/>
    <x v="2"/>
    <n v="3.9"/>
    <s v="No"/>
    <x v="3"/>
    <x v="2"/>
    <x v="0"/>
    <s v="Yes"/>
    <n v="21"/>
    <s v="Debit Card"/>
    <x v="5"/>
  </r>
  <r>
    <n v="1646"/>
    <n v="53"/>
    <x v="0"/>
    <s v="Scarf"/>
    <x v="3"/>
    <x v="14"/>
    <x v="31"/>
    <x v="0"/>
    <x v="14"/>
    <x v="2"/>
    <n v="2.8"/>
    <s v="No"/>
    <x v="1"/>
    <x v="3"/>
    <x v="0"/>
    <s v="Yes"/>
    <n v="36"/>
    <s v="Venmo"/>
    <x v="6"/>
  </r>
  <r>
    <n v="1647"/>
    <n v="58"/>
    <x v="0"/>
    <s v="Handbag"/>
    <x v="3"/>
    <x v="64"/>
    <x v="43"/>
    <x v="1"/>
    <x v="5"/>
    <x v="2"/>
    <n v="3.7"/>
    <s v="No"/>
    <x v="0"/>
    <x v="3"/>
    <x v="0"/>
    <s v="Yes"/>
    <n v="20"/>
    <s v="Bank Transfer"/>
    <x v="6"/>
  </r>
  <r>
    <n v="1648"/>
    <n v="34"/>
    <x v="0"/>
    <s v="Boots"/>
    <x v="1"/>
    <x v="72"/>
    <x v="11"/>
    <x v="2"/>
    <x v="7"/>
    <x v="2"/>
    <n v="4.9000000000000004"/>
    <s v="No"/>
    <x v="0"/>
    <x v="5"/>
    <x v="0"/>
    <s v="Yes"/>
    <n v="8"/>
    <s v="Debit Card"/>
    <x v="3"/>
  </r>
  <r>
    <n v="1649"/>
    <n v="36"/>
    <x v="0"/>
    <s v="Pants"/>
    <x v="0"/>
    <x v="28"/>
    <x v="19"/>
    <x v="2"/>
    <x v="0"/>
    <x v="2"/>
    <n v="2.6"/>
    <s v="No"/>
    <x v="1"/>
    <x v="0"/>
    <x v="0"/>
    <s v="Yes"/>
    <n v="22"/>
    <s v="Credit Card"/>
    <x v="5"/>
  </r>
  <r>
    <n v="1650"/>
    <n v="58"/>
    <x v="0"/>
    <s v="T-shirt"/>
    <x v="0"/>
    <x v="80"/>
    <x v="48"/>
    <x v="2"/>
    <x v="3"/>
    <x v="2"/>
    <n v="4.9000000000000004"/>
    <s v="No"/>
    <x v="3"/>
    <x v="1"/>
    <x v="0"/>
    <s v="Yes"/>
    <n v="3"/>
    <s v="Credit Card"/>
    <x v="3"/>
  </r>
  <r>
    <n v="1651"/>
    <n v="60"/>
    <x v="0"/>
    <s v="Scarf"/>
    <x v="3"/>
    <x v="14"/>
    <x v="10"/>
    <x v="2"/>
    <x v="5"/>
    <x v="0"/>
    <n v="3.4"/>
    <s v="No"/>
    <x v="4"/>
    <x v="2"/>
    <x v="0"/>
    <s v="Yes"/>
    <n v="46"/>
    <s v="Credit Card"/>
    <x v="0"/>
  </r>
  <r>
    <n v="1652"/>
    <n v="59"/>
    <x v="0"/>
    <s v="Coat"/>
    <x v="2"/>
    <x v="68"/>
    <x v="21"/>
    <x v="2"/>
    <x v="24"/>
    <x v="0"/>
    <n v="3.9"/>
    <s v="No"/>
    <x v="1"/>
    <x v="3"/>
    <x v="0"/>
    <s v="Yes"/>
    <n v="42"/>
    <s v="Debit Card"/>
    <x v="5"/>
  </r>
  <r>
    <n v="1653"/>
    <n v="65"/>
    <x v="0"/>
    <s v="Sweater"/>
    <x v="0"/>
    <x v="59"/>
    <x v="35"/>
    <x v="2"/>
    <x v="20"/>
    <x v="2"/>
    <n v="4"/>
    <s v="No"/>
    <x v="2"/>
    <x v="2"/>
    <x v="0"/>
    <s v="Yes"/>
    <n v="1"/>
    <s v="Bank Transfer"/>
    <x v="0"/>
  </r>
  <r>
    <n v="1654"/>
    <n v="31"/>
    <x v="0"/>
    <s v="Belt"/>
    <x v="3"/>
    <x v="73"/>
    <x v="24"/>
    <x v="0"/>
    <x v="5"/>
    <x v="0"/>
    <n v="3"/>
    <s v="No"/>
    <x v="4"/>
    <x v="4"/>
    <x v="0"/>
    <s v="Yes"/>
    <n v="29"/>
    <s v="Debit Card"/>
    <x v="4"/>
  </r>
  <r>
    <n v="1655"/>
    <n v="43"/>
    <x v="0"/>
    <s v="Belt"/>
    <x v="3"/>
    <x v="21"/>
    <x v="27"/>
    <x v="0"/>
    <x v="0"/>
    <x v="1"/>
    <n v="2.6"/>
    <s v="No"/>
    <x v="4"/>
    <x v="5"/>
    <x v="0"/>
    <s v="Yes"/>
    <n v="14"/>
    <s v="Credit Card"/>
    <x v="3"/>
  </r>
  <r>
    <n v="1656"/>
    <n v="37"/>
    <x v="0"/>
    <s v="Sweater"/>
    <x v="0"/>
    <x v="13"/>
    <x v="28"/>
    <x v="0"/>
    <x v="9"/>
    <x v="1"/>
    <n v="3.2"/>
    <s v="No"/>
    <x v="4"/>
    <x v="2"/>
    <x v="0"/>
    <s v="Yes"/>
    <n v="4"/>
    <s v="PayPal"/>
    <x v="5"/>
  </r>
  <r>
    <n v="1657"/>
    <n v="21"/>
    <x v="0"/>
    <s v="Blouse"/>
    <x v="0"/>
    <x v="69"/>
    <x v="27"/>
    <x v="0"/>
    <x v="18"/>
    <x v="1"/>
    <n v="2.6"/>
    <s v="No"/>
    <x v="0"/>
    <x v="4"/>
    <x v="0"/>
    <s v="Yes"/>
    <n v="41"/>
    <s v="PayPal"/>
    <x v="6"/>
  </r>
  <r>
    <n v="1658"/>
    <n v="69"/>
    <x v="0"/>
    <s v="Skirt"/>
    <x v="0"/>
    <x v="14"/>
    <x v="27"/>
    <x v="0"/>
    <x v="2"/>
    <x v="1"/>
    <n v="3.2"/>
    <s v="No"/>
    <x v="2"/>
    <x v="5"/>
    <x v="0"/>
    <s v="Yes"/>
    <n v="4"/>
    <s v="Debit Card"/>
    <x v="4"/>
  </r>
  <r>
    <n v="1659"/>
    <n v="32"/>
    <x v="0"/>
    <s v="Jewelry"/>
    <x v="3"/>
    <x v="76"/>
    <x v="29"/>
    <x v="1"/>
    <x v="6"/>
    <x v="1"/>
    <n v="4.0999999999999996"/>
    <s v="No"/>
    <x v="5"/>
    <x v="5"/>
    <x v="0"/>
    <s v="Yes"/>
    <n v="47"/>
    <s v="Cash"/>
    <x v="1"/>
  </r>
  <r>
    <n v="1660"/>
    <n v="53"/>
    <x v="0"/>
    <s v="Gloves"/>
    <x v="3"/>
    <x v="18"/>
    <x v="40"/>
    <x v="2"/>
    <x v="13"/>
    <x v="3"/>
    <n v="3.9"/>
    <s v="No"/>
    <x v="1"/>
    <x v="2"/>
    <x v="0"/>
    <s v="Yes"/>
    <n v="44"/>
    <s v="Venmo"/>
    <x v="2"/>
  </r>
  <r>
    <n v="1661"/>
    <n v="59"/>
    <x v="0"/>
    <s v="T-shirt"/>
    <x v="0"/>
    <x v="29"/>
    <x v="7"/>
    <x v="0"/>
    <x v="22"/>
    <x v="0"/>
    <n v="4.0999999999999996"/>
    <s v="No"/>
    <x v="4"/>
    <x v="3"/>
    <x v="0"/>
    <s v="Yes"/>
    <n v="37"/>
    <s v="Venmo"/>
    <x v="5"/>
  </r>
  <r>
    <n v="1662"/>
    <n v="64"/>
    <x v="0"/>
    <s v="Gloves"/>
    <x v="3"/>
    <x v="62"/>
    <x v="44"/>
    <x v="1"/>
    <x v="19"/>
    <x v="2"/>
    <n v="2.7"/>
    <s v="No"/>
    <x v="0"/>
    <x v="4"/>
    <x v="0"/>
    <s v="Yes"/>
    <n v="21"/>
    <s v="Debit Card"/>
    <x v="3"/>
  </r>
  <r>
    <n v="1663"/>
    <n v="63"/>
    <x v="0"/>
    <s v="Sunglasses"/>
    <x v="3"/>
    <x v="41"/>
    <x v="35"/>
    <x v="2"/>
    <x v="8"/>
    <x v="0"/>
    <n v="4.5999999999999996"/>
    <s v="No"/>
    <x v="5"/>
    <x v="1"/>
    <x v="0"/>
    <s v="Yes"/>
    <n v="46"/>
    <s v="Debit Card"/>
    <x v="0"/>
  </r>
  <r>
    <n v="1664"/>
    <n v="43"/>
    <x v="0"/>
    <s v="Shirt"/>
    <x v="0"/>
    <x v="20"/>
    <x v="1"/>
    <x v="3"/>
    <x v="9"/>
    <x v="2"/>
    <n v="3.5"/>
    <s v="No"/>
    <x v="2"/>
    <x v="3"/>
    <x v="0"/>
    <s v="Yes"/>
    <n v="1"/>
    <s v="Cash"/>
    <x v="4"/>
  </r>
  <r>
    <n v="1665"/>
    <n v="19"/>
    <x v="0"/>
    <s v="Handbag"/>
    <x v="3"/>
    <x v="0"/>
    <x v="46"/>
    <x v="2"/>
    <x v="7"/>
    <x v="1"/>
    <n v="5"/>
    <s v="No"/>
    <x v="3"/>
    <x v="2"/>
    <x v="0"/>
    <s v="Yes"/>
    <n v="35"/>
    <s v="PayPal"/>
    <x v="1"/>
  </r>
  <r>
    <n v="1666"/>
    <n v="40"/>
    <x v="0"/>
    <s v="Jacket"/>
    <x v="2"/>
    <x v="52"/>
    <x v="35"/>
    <x v="0"/>
    <x v="6"/>
    <x v="3"/>
    <n v="3.4"/>
    <s v="No"/>
    <x v="2"/>
    <x v="2"/>
    <x v="0"/>
    <s v="Yes"/>
    <n v="49"/>
    <s v="Venmo"/>
    <x v="5"/>
  </r>
  <r>
    <n v="1667"/>
    <n v="51"/>
    <x v="0"/>
    <s v="Skirt"/>
    <x v="0"/>
    <x v="1"/>
    <x v="10"/>
    <x v="2"/>
    <x v="24"/>
    <x v="2"/>
    <n v="3.1"/>
    <s v="No"/>
    <x v="2"/>
    <x v="5"/>
    <x v="0"/>
    <s v="Yes"/>
    <n v="47"/>
    <s v="PayPal"/>
    <x v="2"/>
  </r>
  <r>
    <n v="1668"/>
    <n v="51"/>
    <x v="0"/>
    <s v="Handbag"/>
    <x v="3"/>
    <x v="49"/>
    <x v="19"/>
    <x v="0"/>
    <x v="18"/>
    <x v="0"/>
    <n v="3.4"/>
    <s v="No"/>
    <x v="1"/>
    <x v="4"/>
    <x v="0"/>
    <s v="Yes"/>
    <n v="24"/>
    <s v="Bank Transfer"/>
    <x v="6"/>
  </r>
  <r>
    <n v="1669"/>
    <n v="66"/>
    <x v="0"/>
    <s v="Blouse"/>
    <x v="0"/>
    <x v="27"/>
    <x v="40"/>
    <x v="0"/>
    <x v="4"/>
    <x v="2"/>
    <n v="4"/>
    <s v="No"/>
    <x v="0"/>
    <x v="3"/>
    <x v="0"/>
    <s v="Yes"/>
    <n v="28"/>
    <s v="Debit Card"/>
    <x v="0"/>
  </r>
  <r>
    <n v="1670"/>
    <n v="42"/>
    <x v="0"/>
    <s v="T-shirt"/>
    <x v="0"/>
    <x v="40"/>
    <x v="48"/>
    <x v="0"/>
    <x v="1"/>
    <x v="0"/>
    <n v="2.7"/>
    <s v="No"/>
    <x v="3"/>
    <x v="5"/>
    <x v="0"/>
    <s v="Yes"/>
    <n v="22"/>
    <s v="Bank Transfer"/>
    <x v="3"/>
  </r>
  <r>
    <n v="1671"/>
    <n v="22"/>
    <x v="0"/>
    <s v="Pants"/>
    <x v="0"/>
    <x v="2"/>
    <x v="40"/>
    <x v="0"/>
    <x v="17"/>
    <x v="3"/>
    <n v="3.6"/>
    <s v="No"/>
    <x v="4"/>
    <x v="1"/>
    <x v="0"/>
    <s v="Yes"/>
    <n v="20"/>
    <s v="Cash"/>
    <x v="1"/>
  </r>
  <r>
    <n v="1672"/>
    <n v="31"/>
    <x v="0"/>
    <s v="Hoodie"/>
    <x v="0"/>
    <x v="20"/>
    <x v="40"/>
    <x v="2"/>
    <x v="8"/>
    <x v="0"/>
    <n v="4"/>
    <s v="No"/>
    <x v="3"/>
    <x v="1"/>
    <x v="0"/>
    <s v="Yes"/>
    <n v="25"/>
    <s v="Bank Transfer"/>
    <x v="1"/>
  </r>
  <r>
    <n v="1673"/>
    <n v="18"/>
    <x v="0"/>
    <s v="Boots"/>
    <x v="1"/>
    <x v="2"/>
    <x v="36"/>
    <x v="0"/>
    <x v="9"/>
    <x v="3"/>
    <n v="3.8"/>
    <s v="No"/>
    <x v="5"/>
    <x v="1"/>
    <x v="0"/>
    <s v="Yes"/>
    <n v="15"/>
    <s v="Venmo"/>
    <x v="3"/>
  </r>
  <r>
    <n v="1674"/>
    <n v="21"/>
    <x v="0"/>
    <s v="Blouse"/>
    <x v="0"/>
    <x v="17"/>
    <x v="11"/>
    <x v="2"/>
    <x v="10"/>
    <x v="3"/>
    <n v="3.4"/>
    <s v="No"/>
    <x v="5"/>
    <x v="2"/>
    <x v="0"/>
    <s v="Yes"/>
    <n v="49"/>
    <s v="Venmo"/>
    <x v="4"/>
  </r>
  <r>
    <n v="1675"/>
    <n v="35"/>
    <x v="0"/>
    <s v="Coat"/>
    <x v="2"/>
    <x v="22"/>
    <x v="29"/>
    <x v="2"/>
    <x v="15"/>
    <x v="0"/>
    <n v="3.2"/>
    <s v="No"/>
    <x v="3"/>
    <x v="1"/>
    <x v="0"/>
    <s v="Yes"/>
    <n v="10"/>
    <s v="Debit Card"/>
    <x v="0"/>
  </r>
  <r>
    <n v="1676"/>
    <n v="35"/>
    <x v="0"/>
    <s v="Pants"/>
    <x v="0"/>
    <x v="3"/>
    <x v="24"/>
    <x v="2"/>
    <x v="19"/>
    <x v="1"/>
    <n v="4.7"/>
    <s v="No"/>
    <x v="4"/>
    <x v="2"/>
    <x v="0"/>
    <s v="Yes"/>
    <n v="21"/>
    <s v="Credit Card"/>
    <x v="2"/>
  </r>
  <r>
    <n v="1677"/>
    <n v="27"/>
    <x v="0"/>
    <s v="Sunglasses"/>
    <x v="3"/>
    <x v="77"/>
    <x v="8"/>
    <x v="2"/>
    <x v="17"/>
    <x v="0"/>
    <n v="3.1"/>
    <s v="No"/>
    <x v="3"/>
    <x v="2"/>
    <x v="0"/>
    <s v="Yes"/>
    <n v="34"/>
    <s v="Bank Transfer"/>
    <x v="1"/>
  </r>
  <r>
    <n v="1678"/>
    <n v="65"/>
    <x v="0"/>
    <s v="Jeans"/>
    <x v="0"/>
    <x v="59"/>
    <x v="4"/>
    <x v="0"/>
    <x v="5"/>
    <x v="2"/>
    <n v="3.3"/>
    <s v="No"/>
    <x v="3"/>
    <x v="2"/>
    <x v="1"/>
    <s v="No"/>
    <n v="41"/>
    <s v="Debit Card"/>
    <x v="1"/>
  </r>
  <r>
    <n v="1679"/>
    <n v="41"/>
    <x v="0"/>
    <s v="Pants"/>
    <x v="0"/>
    <x v="79"/>
    <x v="31"/>
    <x v="1"/>
    <x v="23"/>
    <x v="2"/>
    <n v="4.8"/>
    <s v="No"/>
    <x v="3"/>
    <x v="4"/>
    <x v="1"/>
    <s v="No"/>
    <n v="30"/>
    <s v="Venmo"/>
    <x v="0"/>
  </r>
  <r>
    <n v="1680"/>
    <n v="60"/>
    <x v="0"/>
    <s v="Dress"/>
    <x v="0"/>
    <x v="78"/>
    <x v="2"/>
    <x v="1"/>
    <x v="13"/>
    <x v="3"/>
    <n v="4.5"/>
    <s v="No"/>
    <x v="3"/>
    <x v="2"/>
    <x v="1"/>
    <s v="No"/>
    <n v="24"/>
    <s v="Debit Card"/>
    <x v="4"/>
  </r>
  <r>
    <n v="1681"/>
    <n v="61"/>
    <x v="0"/>
    <s v="Shoes"/>
    <x v="1"/>
    <x v="18"/>
    <x v="7"/>
    <x v="2"/>
    <x v="8"/>
    <x v="2"/>
    <n v="3.4"/>
    <s v="No"/>
    <x v="0"/>
    <x v="5"/>
    <x v="1"/>
    <s v="No"/>
    <n v="6"/>
    <s v="Credit Card"/>
    <x v="2"/>
  </r>
  <r>
    <n v="1682"/>
    <n v="24"/>
    <x v="0"/>
    <s v="Sneakers"/>
    <x v="1"/>
    <x v="51"/>
    <x v="41"/>
    <x v="0"/>
    <x v="14"/>
    <x v="0"/>
    <n v="3.7"/>
    <s v="No"/>
    <x v="2"/>
    <x v="4"/>
    <x v="1"/>
    <s v="No"/>
    <n v="14"/>
    <s v="Credit Card"/>
    <x v="4"/>
  </r>
  <r>
    <n v="1683"/>
    <n v="65"/>
    <x v="0"/>
    <s v="Socks"/>
    <x v="0"/>
    <x v="8"/>
    <x v="14"/>
    <x v="2"/>
    <x v="22"/>
    <x v="3"/>
    <n v="4.9000000000000004"/>
    <s v="No"/>
    <x v="4"/>
    <x v="4"/>
    <x v="1"/>
    <s v="No"/>
    <n v="37"/>
    <s v="Credit Card"/>
    <x v="4"/>
  </r>
  <r>
    <n v="1684"/>
    <n v="23"/>
    <x v="0"/>
    <s v="Coat"/>
    <x v="2"/>
    <x v="75"/>
    <x v="10"/>
    <x v="1"/>
    <x v="12"/>
    <x v="1"/>
    <n v="3.5"/>
    <s v="No"/>
    <x v="5"/>
    <x v="2"/>
    <x v="1"/>
    <s v="No"/>
    <n v="37"/>
    <s v="Venmo"/>
    <x v="3"/>
  </r>
  <r>
    <n v="1685"/>
    <n v="30"/>
    <x v="0"/>
    <s v="Shirt"/>
    <x v="0"/>
    <x v="73"/>
    <x v="35"/>
    <x v="2"/>
    <x v="21"/>
    <x v="1"/>
    <n v="4.5999999999999996"/>
    <s v="No"/>
    <x v="2"/>
    <x v="3"/>
    <x v="1"/>
    <s v="No"/>
    <n v="28"/>
    <s v="PayPal"/>
    <x v="1"/>
  </r>
  <r>
    <n v="1686"/>
    <n v="33"/>
    <x v="0"/>
    <s v="Blouse"/>
    <x v="0"/>
    <x v="16"/>
    <x v="46"/>
    <x v="2"/>
    <x v="6"/>
    <x v="0"/>
    <n v="4.5999999999999996"/>
    <s v="No"/>
    <x v="4"/>
    <x v="3"/>
    <x v="1"/>
    <s v="No"/>
    <n v="43"/>
    <s v="PayPal"/>
    <x v="4"/>
  </r>
  <r>
    <n v="1687"/>
    <n v="22"/>
    <x v="0"/>
    <s v="Gloves"/>
    <x v="3"/>
    <x v="60"/>
    <x v="26"/>
    <x v="0"/>
    <x v="16"/>
    <x v="3"/>
    <n v="4.2"/>
    <s v="No"/>
    <x v="0"/>
    <x v="5"/>
    <x v="1"/>
    <s v="No"/>
    <n v="25"/>
    <s v="Cash"/>
    <x v="2"/>
  </r>
  <r>
    <n v="1688"/>
    <n v="67"/>
    <x v="0"/>
    <s v="Skirt"/>
    <x v="0"/>
    <x v="44"/>
    <x v="42"/>
    <x v="1"/>
    <x v="23"/>
    <x v="0"/>
    <n v="3.7"/>
    <s v="No"/>
    <x v="4"/>
    <x v="1"/>
    <x v="1"/>
    <s v="No"/>
    <n v="4"/>
    <s v="PayPal"/>
    <x v="2"/>
  </r>
  <r>
    <n v="1689"/>
    <n v="28"/>
    <x v="0"/>
    <s v="Handbag"/>
    <x v="3"/>
    <x v="46"/>
    <x v="16"/>
    <x v="1"/>
    <x v="15"/>
    <x v="0"/>
    <n v="3"/>
    <s v="No"/>
    <x v="0"/>
    <x v="2"/>
    <x v="1"/>
    <s v="No"/>
    <n v="13"/>
    <s v="Venmo"/>
    <x v="0"/>
  </r>
  <r>
    <n v="1690"/>
    <n v="32"/>
    <x v="0"/>
    <s v="Shirt"/>
    <x v="0"/>
    <x v="2"/>
    <x v="17"/>
    <x v="0"/>
    <x v="2"/>
    <x v="0"/>
    <n v="4.5999999999999996"/>
    <s v="No"/>
    <x v="0"/>
    <x v="5"/>
    <x v="1"/>
    <s v="No"/>
    <n v="32"/>
    <s v="Bank Transfer"/>
    <x v="5"/>
  </r>
  <r>
    <n v="1691"/>
    <n v="40"/>
    <x v="0"/>
    <s v="Coat"/>
    <x v="2"/>
    <x v="38"/>
    <x v="22"/>
    <x v="2"/>
    <x v="13"/>
    <x v="2"/>
    <n v="3.2"/>
    <s v="No"/>
    <x v="2"/>
    <x v="1"/>
    <x v="1"/>
    <s v="No"/>
    <n v="1"/>
    <s v="Cash"/>
    <x v="2"/>
  </r>
  <r>
    <n v="1692"/>
    <n v="64"/>
    <x v="0"/>
    <s v="Shoes"/>
    <x v="1"/>
    <x v="70"/>
    <x v="39"/>
    <x v="0"/>
    <x v="24"/>
    <x v="2"/>
    <n v="3.5"/>
    <s v="No"/>
    <x v="0"/>
    <x v="2"/>
    <x v="1"/>
    <s v="No"/>
    <n v="4"/>
    <s v="Cash"/>
    <x v="2"/>
  </r>
  <r>
    <n v="1693"/>
    <n v="56"/>
    <x v="0"/>
    <s v="Handbag"/>
    <x v="3"/>
    <x v="60"/>
    <x v="40"/>
    <x v="2"/>
    <x v="19"/>
    <x v="0"/>
    <n v="2.6"/>
    <s v="No"/>
    <x v="5"/>
    <x v="3"/>
    <x v="1"/>
    <s v="No"/>
    <n v="33"/>
    <s v="Cash"/>
    <x v="4"/>
  </r>
  <r>
    <n v="1694"/>
    <n v="63"/>
    <x v="0"/>
    <s v="Jacket"/>
    <x v="2"/>
    <x v="19"/>
    <x v="30"/>
    <x v="3"/>
    <x v="8"/>
    <x v="3"/>
    <n v="4.9000000000000004"/>
    <s v="No"/>
    <x v="4"/>
    <x v="3"/>
    <x v="1"/>
    <s v="No"/>
    <n v="45"/>
    <s v="Bank Transfer"/>
    <x v="0"/>
  </r>
  <r>
    <n v="1695"/>
    <n v="20"/>
    <x v="0"/>
    <s v="Shirt"/>
    <x v="0"/>
    <x v="25"/>
    <x v="16"/>
    <x v="2"/>
    <x v="2"/>
    <x v="2"/>
    <n v="2.7"/>
    <s v="No"/>
    <x v="0"/>
    <x v="0"/>
    <x v="1"/>
    <s v="No"/>
    <n v="20"/>
    <s v="Debit Card"/>
    <x v="0"/>
  </r>
  <r>
    <n v="1696"/>
    <n v="54"/>
    <x v="0"/>
    <s v="Hat"/>
    <x v="3"/>
    <x v="51"/>
    <x v="43"/>
    <x v="1"/>
    <x v="22"/>
    <x v="3"/>
    <n v="4.7"/>
    <s v="No"/>
    <x v="4"/>
    <x v="4"/>
    <x v="1"/>
    <s v="No"/>
    <n v="1"/>
    <s v="PayPal"/>
    <x v="0"/>
  </r>
  <r>
    <n v="1697"/>
    <n v="31"/>
    <x v="0"/>
    <s v="Sunglasses"/>
    <x v="3"/>
    <x v="28"/>
    <x v="8"/>
    <x v="1"/>
    <x v="2"/>
    <x v="1"/>
    <n v="4"/>
    <s v="No"/>
    <x v="1"/>
    <x v="1"/>
    <x v="1"/>
    <s v="No"/>
    <n v="7"/>
    <s v="Credit Card"/>
    <x v="4"/>
  </r>
  <r>
    <n v="1698"/>
    <n v="36"/>
    <x v="0"/>
    <s v="Shirt"/>
    <x v="0"/>
    <x v="55"/>
    <x v="36"/>
    <x v="0"/>
    <x v="12"/>
    <x v="3"/>
    <n v="3.5"/>
    <s v="No"/>
    <x v="4"/>
    <x v="2"/>
    <x v="1"/>
    <s v="No"/>
    <n v="48"/>
    <s v="Credit Card"/>
    <x v="6"/>
  </r>
  <r>
    <n v="1699"/>
    <n v="25"/>
    <x v="0"/>
    <s v="Belt"/>
    <x v="3"/>
    <x v="52"/>
    <x v="44"/>
    <x v="3"/>
    <x v="2"/>
    <x v="0"/>
    <n v="4.8"/>
    <s v="No"/>
    <x v="0"/>
    <x v="3"/>
    <x v="1"/>
    <s v="No"/>
    <n v="46"/>
    <s v="Bank Transfer"/>
    <x v="3"/>
  </r>
  <r>
    <n v="1700"/>
    <n v="20"/>
    <x v="0"/>
    <s v="Sweater"/>
    <x v="0"/>
    <x v="25"/>
    <x v="25"/>
    <x v="0"/>
    <x v="11"/>
    <x v="1"/>
    <n v="4"/>
    <s v="No"/>
    <x v="1"/>
    <x v="1"/>
    <x v="1"/>
    <s v="No"/>
    <n v="34"/>
    <s v="Debit Card"/>
    <x v="2"/>
  </r>
  <r>
    <n v="1701"/>
    <n v="62"/>
    <x v="0"/>
    <s v="Hoodie"/>
    <x v="0"/>
    <x v="44"/>
    <x v="8"/>
    <x v="0"/>
    <x v="13"/>
    <x v="3"/>
    <n v="4.0999999999999996"/>
    <s v="No"/>
    <x v="0"/>
    <x v="0"/>
    <x v="1"/>
    <s v="No"/>
    <n v="36"/>
    <s v="Bank Transfer"/>
    <x v="5"/>
  </r>
  <r>
    <n v="1702"/>
    <n v="69"/>
    <x v="0"/>
    <s v="Handbag"/>
    <x v="3"/>
    <x v="52"/>
    <x v="16"/>
    <x v="3"/>
    <x v="24"/>
    <x v="0"/>
    <n v="3.8"/>
    <s v="No"/>
    <x v="3"/>
    <x v="2"/>
    <x v="1"/>
    <s v="No"/>
    <n v="44"/>
    <s v="Debit Card"/>
    <x v="6"/>
  </r>
  <r>
    <n v="1703"/>
    <n v="54"/>
    <x v="0"/>
    <s v="Jeans"/>
    <x v="0"/>
    <x v="42"/>
    <x v="15"/>
    <x v="3"/>
    <x v="22"/>
    <x v="2"/>
    <n v="5"/>
    <s v="No"/>
    <x v="5"/>
    <x v="0"/>
    <x v="1"/>
    <s v="No"/>
    <n v="48"/>
    <s v="Bank Transfer"/>
    <x v="1"/>
  </r>
  <r>
    <n v="1704"/>
    <n v="39"/>
    <x v="0"/>
    <s v="Backpack"/>
    <x v="3"/>
    <x v="20"/>
    <x v="18"/>
    <x v="2"/>
    <x v="13"/>
    <x v="1"/>
    <n v="4"/>
    <s v="No"/>
    <x v="4"/>
    <x v="2"/>
    <x v="1"/>
    <s v="No"/>
    <n v="12"/>
    <s v="Bank Transfer"/>
    <x v="2"/>
  </r>
  <r>
    <n v="1705"/>
    <n v="56"/>
    <x v="0"/>
    <s v="Sneakers"/>
    <x v="1"/>
    <x v="5"/>
    <x v="37"/>
    <x v="2"/>
    <x v="12"/>
    <x v="2"/>
    <n v="3.9"/>
    <s v="No"/>
    <x v="1"/>
    <x v="5"/>
    <x v="1"/>
    <s v="No"/>
    <n v="19"/>
    <s v="Cash"/>
    <x v="6"/>
  </r>
  <r>
    <n v="1706"/>
    <n v="39"/>
    <x v="0"/>
    <s v="Jewelry"/>
    <x v="3"/>
    <x v="45"/>
    <x v="45"/>
    <x v="0"/>
    <x v="17"/>
    <x v="2"/>
    <n v="3.4"/>
    <s v="No"/>
    <x v="4"/>
    <x v="4"/>
    <x v="1"/>
    <s v="No"/>
    <n v="49"/>
    <s v="Venmo"/>
    <x v="4"/>
  </r>
  <r>
    <n v="1707"/>
    <n v="37"/>
    <x v="0"/>
    <s v="Sunglasses"/>
    <x v="3"/>
    <x v="55"/>
    <x v="25"/>
    <x v="2"/>
    <x v="18"/>
    <x v="1"/>
    <n v="3"/>
    <s v="No"/>
    <x v="0"/>
    <x v="3"/>
    <x v="1"/>
    <s v="No"/>
    <n v="25"/>
    <s v="Venmo"/>
    <x v="0"/>
  </r>
  <r>
    <n v="1708"/>
    <n v="25"/>
    <x v="0"/>
    <s v="Shorts"/>
    <x v="0"/>
    <x v="13"/>
    <x v="22"/>
    <x v="0"/>
    <x v="1"/>
    <x v="3"/>
    <n v="4.9000000000000004"/>
    <s v="No"/>
    <x v="0"/>
    <x v="4"/>
    <x v="1"/>
    <s v="No"/>
    <n v="25"/>
    <s v="Cash"/>
    <x v="4"/>
  </r>
  <r>
    <n v="1709"/>
    <n v="35"/>
    <x v="0"/>
    <s v="Boots"/>
    <x v="1"/>
    <x v="47"/>
    <x v="20"/>
    <x v="0"/>
    <x v="17"/>
    <x v="1"/>
    <n v="3.2"/>
    <s v="No"/>
    <x v="1"/>
    <x v="0"/>
    <x v="1"/>
    <s v="No"/>
    <n v="1"/>
    <s v="Credit Card"/>
    <x v="3"/>
  </r>
  <r>
    <n v="1710"/>
    <n v="45"/>
    <x v="0"/>
    <s v="Skirt"/>
    <x v="0"/>
    <x v="42"/>
    <x v="27"/>
    <x v="2"/>
    <x v="6"/>
    <x v="0"/>
    <n v="3.8"/>
    <s v="No"/>
    <x v="4"/>
    <x v="3"/>
    <x v="1"/>
    <s v="No"/>
    <n v="19"/>
    <s v="Bank Transfer"/>
    <x v="2"/>
  </r>
  <r>
    <n v="1711"/>
    <n v="19"/>
    <x v="0"/>
    <s v="Pants"/>
    <x v="0"/>
    <x v="40"/>
    <x v="10"/>
    <x v="3"/>
    <x v="20"/>
    <x v="3"/>
    <n v="3.8"/>
    <s v="No"/>
    <x v="5"/>
    <x v="5"/>
    <x v="1"/>
    <s v="No"/>
    <n v="7"/>
    <s v="Credit Card"/>
    <x v="3"/>
  </r>
  <r>
    <n v="1712"/>
    <n v="21"/>
    <x v="0"/>
    <s v="T-shirt"/>
    <x v="0"/>
    <x v="73"/>
    <x v="17"/>
    <x v="2"/>
    <x v="12"/>
    <x v="1"/>
    <n v="4.7"/>
    <s v="No"/>
    <x v="5"/>
    <x v="0"/>
    <x v="1"/>
    <s v="No"/>
    <n v="19"/>
    <s v="Credit Card"/>
    <x v="5"/>
  </r>
  <r>
    <n v="1713"/>
    <n v="65"/>
    <x v="0"/>
    <s v="T-shirt"/>
    <x v="0"/>
    <x v="55"/>
    <x v="26"/>
    <x v="1"/>
    <x v="19"/>
    <x v="3"/>
    <n v="3.8"/>
    <s v="No"/>
    <x v="5"/>
    <x v="4"/>
    <x v="1"/>
    <s v="No"/>
    <n v="9"/>
    <s v="Cash"/>
    <x v="0"/>
  </r>
  <r>
    <n v="1714"/>
    <n v="49"/>
    <x v="0"/>
    <s v="Jacket"/>
    <x v="2"/>
    <x v="20"/>
    <x v="9"/>
    <x v="2"/>
    <x v="6"/>
    <x v="0"/>
    <n v="4.5999999999999996"/>
    <s v="No"/>
    <x v="4"/>
    <x v="1"/>
    <x v="1"/>
    <s v="No"/>
    <n v="37"/>
    <s v="PayPal"/>
    <x v="3"/>
  </r>
  <r>
    <n v="1715"/>
    <n v="30"/>
    <x v="0"/>
    <s v="Jeans"/>
    <x v="0"/>
    <x v="79"/>
    <x v="45"/>
    <x v="1"/>
    <x v="4"/>
    <x v="2"/>
    <n v="4.4000000000000004"/>
    <s v="No"/>
    <x v="1"/>
    <x v="3"/>
    <x v="1"/>
    <s v="No"/>
    <n v="15"/>
    <s v="Cash"/>
    <x v="5"/>
  </r>
  <r>
    <n v="1716"/>
    <n v="23"/>
    <x v="0"/>
    <s v="Dress"/>
    <x v="0"/>
    <x v="28"/>
    <x v="37"/>
    <x v="3"/>
    <x v="0"/>
    <x v="1"/>
    <n v="3.4"/>
    <s v="No"/>
    <x v="3"/>
    <x v="4"/>
    <x v="1"/>
    <s v="No"/>
    <n v="30"/>
    <s v="PayPal"/>
    <x v="4"/>
  </r>
  <r>
    <n v="1717"/>
    <n v="69"/>
    <x v="0"/>
    <s v="Blouse"/>
    <x v="0"/>
    <x v="53"/>
    <x v="39"/>
    <x v="2"/>
    <x v="17"/>
    <x v="0"/>
    <n v="4.7"/>
    <s v="No"/>
    <x v="4"/>
    <x v="3"/>
    <x v="1"/>
    <s v="No"/>
    <n v="30"/>
    <s v="Cash"/>
    <x v="6"/>
  </r>
  <r>
    <n v="1718"/>
    <n v="29"/>
    <x v="0"/>
    <s v="Hoodie"/>
    <x v="0"/>
    <x v="74"/>
    <x v="11"/>
    <x v="0"/>
    <x v="20"/>
    <x v="2"/>
    <n v="2.9"/>
    <s v="No"/>
    <x v="2"/>
    <x v="0"/>
    <x v="1"/>
    <s v="No"/>
    <n v="16"/>
    <s v="Debit Card"/>
    <x v="4"/>
  </r>
  <r>
    <n v="1719"/>
    <n v="54"/>
    <x v="0"/>
    <s v="T-shirt"/>
    <x v="0"/>
    <x v="48"/>
    <x v="33"/>
    <x v="0"/>
    <x v="6"/>
    <x v="0"/>
    <n v="3.4"/>
    <s v="No"/>
    <x v="2"/>
    <x v="4"/>
    <x v="1"/>
    <s v="No"/>
    <n v="14"/>
    <s v="PayPal"/>
    <x v="6"/>
  </r>
  <r>
    <n v="1720"/>
    <n v="45"/>
    <x v="0"/>
    <s v="Sweater"/>
    <x v="0"/>
    <x v="32"/>
    <x v="33"/>
    <x v="2"/>
    <x v="3"/>
    <x v="0"/>
    <n v="3.2"/>
    <s v="No"/>
    <x v="4"/>
    <x v="1"/>
    <x v="1"/>
    <s v="No"/>
    <n v="8"/>
    <s v="Venmo"/>
    <x v="3"/>
  </r>
  <r>
    <n v="1721"/>
    <n v="25"/>
    <x v="0"/>
    <s v="Shorts"/>
    <x v="0"/>
    <x v="63"/>
    <x v="2"/>
    <x v="1"/>
    <x v="19"/>
    <x v="0"/>
    <n v="2.8"/>
    <s v="No"/>
    <x v="2"/>
    <x v="0"/>
    <x v="1"/>
    <s v="No"/>
    <n v="40"/>
    <s v="Debit Card"/>
    <x v="4"/>
  </r>
  <r>
    <n v="1722"/>
    <n v="34"/>
    <x v="0"/>
    <s v="Jewelry"/>
    <x v="3"/>
    <x v="39"/>
    <x v="12"/>
    <x v="1"/>
    <x v="23"/>
    <x v="1"/>
    <n v="4.3"/>
    <s v="No"/>
    <x v="4"/>
    <x v="1"/>
    <x v="1"/>
    <s v="No"/>
    <n v="24"/>
    <s v="Credit Card"/>
    <x v="5"/>
  </r>
  <r>
    <n v="1723"/>
    <n v="46"/>
    <x v="0"/>
    <s v="T-shirt"/>
    <x v="0"/>
    <x v="12"/>
    <x v="2"/>
    <x v="0"/>
    <x v="10"/>
    <x v="2"/>
    <n v="3.3"/>
    <s v="No"/>
    <x v="2"/>
    <x v="3"/>
    <x v="1"/>
    <s v="No"/>
    <n v="14"/>
    <s v="Cash"/>
    <x v="0"/>
  </r>
  <r>
    <n v="1724"/>
    <n v="70"/>
    <x v="0"/>
    <s v="Scarf"/>
    <x v="3"/>
    <x v="5"/>
    <x v="14"/>
    <x v="3"/>
    <x v="9"/>
    <x v="1"/>
    <n v="3.3"/>
    <s v="No"/>
    <x v="1"/>
    <x v="3"/>
    <x v="1"/>
    <s v="No"/>
    <n v="39"/>
    <s v="PayPal"/>
    <x v="2"/>
  </r>
  <r>
    <n v="1725"/>
    <n v="42"/>
    <x v="0"/>
    <s v="Shoes"/>
    <x v="1"/>
    <x v="11"/>
    <x v="12"/>
    <x v="1"/>
    <x v="11"/>
    <x v="0"/>
    <n v="3.3"/>
    <s v="No"/>
    <x v="3"/>
    <x v="1"/>
    <x v="1"/>
    <s v="No"/>
    <n v="21"/>
    <s v="PayPal"/>
    <x v="1"/>
  </r>
  <r>
    <n v="1726"/>
    <n v="45"/>
    <x v="0"/>
    <s v="Sunglasses"/>
    <x v="3"/>
    <x v="27"/>
    <x v="2"/>
    <x v="2"/>
    <x v="21"/>
    <x v="1"/>
    <n v="3"/>
    <s v="No"/>
    <x v="2"/>
    <x v="2"/>
    <x v="1"/>
    <s v="No"/>
    <n v="32"/>
    <s v="Venmo"/>
    <x v="3"/>
  </r>
  <r>
    <n v="1727"/>
    <n v="57"/>
    <x v="0"/>
    <s v="Coat"/>
    <x v="2"/>
    <x v="39"/>
    <x v="27"/>
    <x v="1"/>
    <x v="8"/>
    <x v="2"/>
    <n v="2.8"/>
    <s v="No"/>
    <x v="0"/>
    <x v="0"/>
    <x v="1"/>
    <s v="No"/>
    <n v="45"/>
    <s v="Debit Card"/>
    <x v="1"/>
  </r>
  <r>
    <n v="1728"/>
    <n v="49"/>
    <x v="0"/>
    <s v="Blouse"/>
    <x v="0"/>
    <x v="0"/>
    <x v="41"/>
    <x v="1"/>
    <x v="10"/>
    <x v="1"/>
    <n v="4"/>
    <s v="No"/>
    <x v="0"/>
    <x v="0"/>
    <x v="1"/>
    <s v="No"/>
    <n v="19"/>
    <s v="PayPal"/>
    <x v="5"/>
  </r>
  <r>
    <n v="1729"/>
    <n v="23"/>
    <x v="0"/>
    <s v="Jeans"/>
    <x v="0"/>
    <x v="16"/>
    <x v="5"/>
    <x v="0"/>
    <x v="13"/>
    <x v="3"/>
    <n v="4.3"/>
    <s v="No"/>
    <x v="5"/>
    <x v="0"/>
    <x v="1"/>
    <s v="No"/>
    <n v="1"/>
    <s v="Debit Card"/>
    <x v="6"/>
  </r>
  <r>
    <n v="1730"/>
    <n v="47"/>
    <x v="0"/>
    <s v="Shorts"/>
    <x v="0"/>
    <x v="34"/>
    <x v="26"/>
    <x v="2"/>
    <x v="18"/>
    <x v="0"/>
    <n v="3.8"/>
    <s v="No"/>
    <x v="4"/>
    <x v="5"/>
    <x v="1"/>
    <s v="No"/>
    <n v="12"/>
    <s v="Venmo"/>
    <x v="0"/>
  </r>
  <r>
    <n v="1731"/>
    <n v="23"/>
    <x v="0"/>
    <s v="Shirt"/>
    <x v="0"/>
    <x v="20"/>
    <x v="15"/>
    <x v="1"/>
    <x v="5"/>
    <x v="3"/>
    <n v="4.2"/>
    <s v="No"/>
    <x v="2"/>
    <x v="1"/>
    <x v="1"/>
    <s v="No"/>
    <n v="26"/>
    <s v="Credit Card"/>
    <x v="1"/>
  </r>
  <r>
    <n v="1732"/>
    <n v="21"/>
    <x v="0"/>
    <s v="Backpack"/>
    <x v="3"/>
    <x v="55"/>
    <x v="37"/>
    <x v="2"/>
    <x v="0"/>
    <x v="3"/>
    <n v="3.1"/>
    <s v="No"/>
    <x v="5"/>
    <x v="2"/>
    <x v="1"/>
    <s v="No"/>
    <n v="12"/>
    <s v="Cash"/>
    <x v="5"/>
  </r>
  <r>
    <n v="1733"/>
    <n v="45"/>
    <x v="0"/>
    <s v="Belt"/>
    <x v="3"/>
    <x v="74"/>
    <x v="3"/>
    <x v="1"/>
    <x v="4"/>
    <x v="0"/>
    <n v="2.6"/>
    <s v="No"/>
    <x v="2"/>
    <x v="1"/>
    <x v="1"/>
    <s v="No"/>
    <n v="36"/>
    <s v="Cash"/>
    <x v="6"/>
  </r>
  <r>
    <n v="1734"/>
    <n v="67"/>
    <x v="0"/>
    <s v="Blouse"/>
    <x v="0"/>
    <x v="6"/>
    <x v="14"/>
    <x v="0"/>
    <x v="13"/>
    <x v="2"/>
    <n v="3.4"/>
    <s v="No"/>
    <x v="1"/>
    <x v="0"/>
    <x v="1"/>
    <s v="No"/>
    <n v="22"/>
    <s v="Credit Card"/>
    <x v="2"/>
  </r>
  <r>
    <n v="1735"/>
    <n v="31"/>
    <x v="0"/>
    <s v="Jeans"/>
    <x v="0"/>
    <x v="57"/>
    <x v="9"/>
    <x v="0"/>
    <x v="18"/>
    <x v="1"/>
    <n v="3.1"/>
    <s v="No"/>
    <x v="0"/>
    <x v="2"/>
    <x v="1"/>
    <s v="No"/>
    <n v="16"/>
    <s v="PayPal"/>
    <x v="3"/>
  </r>
  <r>
    <n v="1736"/>
    <n v="58"/>
    <x v="0"/>
    <s v="Dress"/>
    <x v="0"/>
    <x v="7"/>
    <x v="21"/>
    <x v="2"/>
    <x v="7"/>
    <x v="0"/>
    <n v="3.6"/>
    <s v="No"/>
    <x v="5"/>
    <x v="0"/>
    <x v="1"/>
    <s v="No"/>
    <n v="31"/>
    <s v="Venmo"/>
    <x v="2"/>
  </r>
  <r>
    <n v="1737"/>
    <n v="57"/>
    <x v="0"/>
    <s v="Shorts"/>
    <x v="0"/>
    <x v="70"/>
    <x v="30"/>
    <x v="2"/>
    <x v="7"/>
    <x v="2"/>
    <n v="2.6"/>
    <s v="No"/>
    <x v="2"/>
    <x v="4"/>
    <x v="1"/>
    <s v="No"/>
    <n v="43"/>
    <s v="Cash"/>
    <x v="3"/>
  </r>
  <r>
    <n v="1738"/>
    <n v="42"/>
    <x v="0"/>
    <s v="Jewelry"/>
    <x v="3"/>
    <x v="57"/>
    <x v="31"/>
    <x v="0"/>
    <x v="0"/>
    <x v="2"/>
    <n v="4.2"/>
    <s v="No"/>
    <x v="1"/>
    <x v="5"/>
    <x v="1"/>
    <s v="No"/>
    <n v="50"/>
    <s v="Venmo"/>
    <x v="4"/>
  </r>
  <r>
    <n v="1739"/>
    <n v="60"/>
    <x v="0"/>
    <s v="Handbag"/>
    <x v="3"/>
    <x v="70"/>
    <x v="30"/>
    <x v="2"/>
    <x v="14"/>
    <x v="1"/>
    <n v="2.9"/>
    <s v="No"/>
    <x v="3"/>
    <x v="4"/>
    <x v="1"/>
    <s v="No"/>
    <n v="37"/>
    <s v="Credit Card"/>
    <x v="1"/>
  </r>
  <r>
    <n v="1740"/>
    <n v="21"/>
    <x v="0"/>
    <s v="Jewelry"/>
    <x v="3"/>
    <x v="57"/>
    <x v="46"/>
    <x v="0"/>
    <x v="5"/>
    <x v="0"/>
    <n v="4.2"/>
    <s v="No"/>
    <x v="0"/>
    <x v="0"/>
    <x v="1"/>
    <s v="No"/>
    <n v="23"/>
    <s v="Cash"/>
    <x v="1"/>
  </r>
  <r>
    <n v="1741"/>
    <n v="69"/>
    <x v="0"/>
    <s v="Pants"/>
    <x v="0"/>
    <x v="34"/>
    <x v="48"/>
    <x v="0"/>
    <x v="4"/>
    <x v="3"/>
    <n v="3.3"/>
    <s v="No"/>
    <x v="2"/>
    <x v="2"/>
    <x v="1"/>
    <s v="No"/>
    <n v="10"/>
    <s v="Bank Transfer"/>
    <x v="6"/>
  </r>
  <r>
    <n v="1742"/>
    <n v="41"/>
    <x v="0"/>
    <s v="Pants"/>
    <x v="0"/>
    <x v="12"/>
    <x v="12"/>
    <x v="3"/>
    <x v="11"/>
    <x v="0"/>
    <n v="3.6"/>
    <s v="No"/>
    <x v="4"/>
    <x v="2"/>
    <x v="1"/>
    <s v="No"/>
    <n v="20"/>
    <s v="Bank Transfer"/>
    <x v="5"/>
  </r>
  <r>
    <n v="1743"/>
    <n v="51"/>
    <x v="0"/>
    <s v="Sandals"/>
    <x v="1"/>
    <x v="68"/>
    <x v="23"/>
    <x v="3"/>
    <x v="3"/>
    <x v="1"/>
    <n v="4.3"/>
    <s v="No"/>
    <x v="0"/>
    <x v="0"/>
    <x v="1"/>
    <s v="No"/>
    <n v="18"/>
    <s v="Venmo"/>
    <x v="6"/>
  </r>
  <r>
    <n v="1744"/>
    <n v="23"/>
    <x v="0"/>
    <s v="Skirt"/>
    <x v="0"/>
    <x v="11"/>
    <x v="9"/>
    <x v="3"/>
    <x v="18"/>
    <x v="0"/>
    <n v="3.3"/>
    <s v="No"/>
    <x v="5"/>
    <x v="3"/>
    <x v="1"/>
    <s v="No"/>
    <n v="3"/>
    <s v="Bank Transfer"/>
    <x v="1"/>
  </r>
  <r>
    <n v="1745"/>
    <n v="57"/>
    <x v="0"/>
    <s v="Sunglasses"/>
    <x v="3"/>
    <x v="80"/>
    <x v="49"/>
    <x v="0"/>
    <x v="11"/>
    <x v="0"/>
    <n v="3"/>
    <s v="No"/>
    <x v="3"/>
    <x v="3"/>
    <x v="1"/>
    <s v="No"/>
    <n v="23"/>
    <s v="PayPal"/>
    <x v="1"/>
  </r>
  <r>
    <n v="1746"/>
    <n v="40"/>
    <x v="0"/>
    <s v="Skirt"/>
    <x v="0"/>
    <x v="65"/>
    <x v="8"/>
    <x v="0"/>
    <x v="16"/>
    <x v="0"/>
    <n v="3.6"/>
    <s v="No"/>
    <x v="0"/>
    <x v="5"/>
    <x v="1"/>
    <s v="No"/>
    <n v="27"/>
    <s v="Cash"/>
    <x v="1"/>
  </r>
  <r>
    <n v="1747"/>
    <n v="65"/>
    <x v="0"/>
    <s v="Handbag"/>
    <x v="3"/>
    <x v="77"/>
    <x v="15"/>
    <x v="0"/>
    <x v="18"/>
    <x v="2"/>
    <n v="3.1"/>
    <s v="No"/>
    <x v="1"/>
    <x v="5"/>
    <x v="1"/>
    <s v="No"/>
    <n v="44"/>
    <s v="Bank Transfer"/>
    <x v="0"/>
  </r>
  <r>
    <n v="1748"/>
    <n v="61"/>
    <x v="0"/>
    <s v="Coat"/>
    <x v="2"/>
    <x v="66"/>
    <x v="13"/>
    <x v="2"/>
    <x v="22"/>
    <x v="0"/>
    <n v="2.9"/>
    <s v="No"/>
    <x v="2"/>
    <x v="0"/>
    <x v="1"/>
    <s v="No"/>
    <n v="41"/>
    <s v="Venmo"/>
    <x v="3"/>
  </r>
  <r>
    <n v="1749"/>
    <n v="34"/>
    <x v="0"/>
    <s v="Skirt"/>
    <x v="0"/>
    <x v="73"/>
    <x v="6"/>
    <x v="0"/>
    <x v="11"/>
    <x v="0"/>
    <n v="3.9"/>
    <s v="No"/>
    <x v="1"/>
    <x v="4"/>
    <x v="1"/>
    <s v="No"/>
    <n v="41"/>
    <s v="Bank Transfer"/>
    <x v="2"/>
  </r>
  <r>
    <n v="1750"/>
    <n v="43"/>
    <x v="0"/>
    <s v="Hoodie"/>
    <x v="0"/>
    <x v="44"/>
    <x v="5"/>
    <x v="0"/>
    <x v="6"/>
    <x v="3"/>
    <n v="3.2"/>
    <s v="No"/>
    <x v="0"/>
    <x v="4"/>
    <x v="1"/>
    <s v="No"/>
    <n v="36"/>
    <s v="Debit Card"/>
    <x v="6"/>
  </r>
  <r>
    <n v="1751"/>
    <n v="31"/>
    <x v="0"/>
    <s v="Sunglasses"/>
    <x v="3"/>
    <x v="6"/>
    <x v="9"/>
    <x v="2"/>
    <x v="3"/>
    <x v="3"/>
    <n v="3.1"/>
    <s v="No"/>
    <x v="0"/>
    <x v="0"/>
    <x v="1"/>
    <s v="No"/>
    <n v="38"/>
    <s v="Venmo"/>
    <x v="6"/>
  </r>
  <r>
    <n v="1752"/>
    <n v="57"/>
    <x v="0"/>
    <s v="Sweater"/>
    <x v="0"/>
    <x v="49"/>
    <x v="31"/>
    <x v="2"/>
    <x v="5"/>
    <x v="0"/>
    <n v="3.2"/>
    <s v="No"/>
    <x v="3"/>
    <x v="4"/>
    <x v="1"/>
    <s v="No"/>
    <n v="34"/>
    <s v="Cash"/>
    <x v="2"/>
  </r>
  <r>
    <n v="1753"/>
    <n v="34"/>
    <x v="0"/>
    <s v="Boots"/>
    <x v="1"/>
    <x v="45"/>
    <x v="45"/>
    <x v="0"/>
    <x v="24"/>
    <x v="0"/>
    <n v="3.3"/>
    <s v="No"/>
    <x v="5"/>
    <x v="5"/>
    <x v="1"/>
    <s v="No"/>
    <n v="14"/>
    <s v="Venmo"/>
    <x v="3"/>
  </r>
  <r>
    <n v="1754"/>
    <n v="25"/>
    <x v="0"/>
    <s v="Skirt"/>
    <x v="0"/>
    <x v="65"/>
    <x v="24"/>
    <x v="0"/>
    <x v="13"/>
    <x v="3"/>
    <n v="4.8"/>
    <s v="No"/>
    <x v="4"/>
    <x v="2"/>
    <x v="1"/>
    <s v="No"/>
    <n v="23"/>
    <s v="Credit Card"/>
    <x v="0"/>
  </r>
  <r>
    <n v="1755"/>
    <n v="66"/>
    <x v="0"/>
    <s v="Dress"/>
    <x v="0"/>
    <x v="73"/>
    <x v="2"/>
    <x v="1"/>
    <x v="19"/>
    <x v="3"/>
    <n v="3.8"/>
    <s v="No"/>
    <x v="5"/>
    <x v="4"/>
    <x v="1"/>
    <s v="No"/>
    <n v="18"/>
    <s v="Credit Card"/>
    <x v="0"/>
  </r>
  <r>
    <n v="1756"/>
    <n v="56"/>
    <x v="0"/>
    <s v="Belt"/>
    <x v="3"/>
    <x v="5"/>
    <x v="12"/>
    <x v="3"/>
    <x v="4"/>
    <x v="1"/>
    <n v="4.5999999999999996"/>
    <s v="No"/>
    <x v="2"/>
    <x v="2"/>
    <x v="1"/>
    <s v="No"/>
    <n v="45"/>
    <s v="Cash"/>
    <x v="5"/>
  </r>
  <r>
    <n v="1757"/>
    <n v="49"/>
    <x v="0"/>
    <s v="Jewelry"/>
    <x v="3"/>
    <x v="37"/>
    <x v="13"/>
    <x v="1"/>
    <x v="17"/>
    <x v="3"/>
    <n v="2.8"/>
    <s v="No"/>
    <x v="3"/>
    <x v="1"/>
    <x v="1"/>
    <s v="No"/>
    <n v="14"/>
    <s v="Bank Transfer"/>
    <x v="1"/>
  </r>
  <r>
    <n v="1758"/>
    <n v="19"/>
    <x v="0"/>
    <s v="Dress"/>
    <x v="0"/>
    <x v="23"/>
    <x v="49"/>
    <x v="0"/>
    <x v="22"/>
    <x v="3"/>
    <n v="3.6"/>
    <s v="No"/>
    <x v="1"/>
    <x v="3"/>
    <x v="1"/>
    <s v="No"/>
    <n v="48"/>
    <s v="Debit Card"/>
    <x v="2"/>
  </r>
  <r>
    <n v="1759"/>
    <n v="27"/>
    <x v="0"/>
    <s v="Hat"/>
    <x v="3"/>
    <x v="22"/>
    <x v="38"/>
    <x v="2"/>
    <x v="5"/>
    <x v="0"/>
    <n v="4.3"/>
    <s v="No"/>
    <x v="5"/>
    <x v="1"/>
    <x v="1"/>
    <s v="No"/>
    <n v="17"/>
    <s v="Venmo"/>
    <x v="4"/>
  </r>
  <r>
    <n v="1760"/>
    <n v="68"/>
    <x v="0"/>
    <s v="Sweater"/>
    <x v="0"/>
    <x v="47"/>
    <x v="7"/>
    <x v="0"/>
    <x v="14"/>
    <x v="1"/>
    <n v="4"/>
    <s v="No"/>
    <x v="4"/>
    <x v="2"/>
    <x v="1"/>
    <s v="No"/>
    <n v="1"/>
    <s v="PayPal"/>
    <x v="1"/>
  </r>
  <r>
    <n v="1761"/>
    <n v="20"/>
    <x v="0"/>
    <s v="Skirt"/>
    <x v="0"/>
    <x v="77"/>
    <x v="46"/>
    <x v="3"/>
    <x v="15"/>
    <x v="1"/>
    <n v="3.5"/>
    <s v="No"/>
    <x v="0"/>
    <x v="3"/>
    <x v="1"/>
    <s v="No"/>
    <n v="39"/>
    <s v="PayPal"/>
    <x v="1"/>
  </r>
  <r>
    <n v="1762"/>
    <n v="21"/>
    <x v="0"/>
    <s v="Hoodie"/>
    <x v="0"/>
    <x v="51"/>
    <x v="11"/>
    <x v="1"/>
    <x v="14"/>
    <x v="3"/>
    <n v="4.9000000000000004"/>
    <s v="No"/>
    <x v="3"/>
    <x v="4"/>
    <x v="1"/>
    <s v="No"/>
    <n v="24"/>
    <s v="Cash"/>
    <x v="1"/>
  </r>
  <r>
    <n v="1763"/>
    <n v="36"/>
    <x v="0"/>
    <s v="Sandals"/>
    <x v="1"/>
    <x v="69"/>
    <x v="37"/>
    <x v="2"/>
    <x v="18"/>
    <x v="2"/>
    <n v="3.1"/>
    <s v="No"/>
    <x v="0"/>
    <x v="0"/>
    <x v="1"/>
    <s v="No"/>
    <n v="41"/>
    <s v="Bank Transfer"/>
    <x v="0"/>
  </r>
  <r>
    <n v="1764"/>
    <n v="37"/>
    <x v="0"/>
    <s v="Jewelry"/>
    <x v="3"/>
    <x v="73"/>
    <x v="34"/>
    <x v="2"/>
    <x v="12"/>
    <x v="0"/>
    <n v="3.9"/>
    <s v="No"/>
    <x v="4"/>
    <x v="5"/>
    <x v="1"/>
    <s v="No"/>
    <n v="28"/>
    <s v="PayPal"/>
    <x v="2"/>
  </r>
  <r>
    <n v="1765"/>
    <n v="61"/>
    <x v="0"/>
    <s v="Dress"/>
    <x v="0"/>
    <x v="22"/>
    <x v="12"/>
    <x v="2"/>
    <x v="4"/>
    <x v="2"/>
    <n v="3"/>
    <s v="No"/>
    <x v="3"/>
    <x v="5"/>
    <x v="1"/>
    <s v="No"/>
    <n v="34"/>
    <s v="Venmo"/>
    <x v="3"/>
  </r>
  <r>
    <n v="1766"/>
    <n v="68"/>
    <x v="0"/>
    <s v="Hoodie"/>
    <x v="0"/>
    <x v="19"/>
    <x v="35"/>
    <x v="2"/>
    <x v="20"/>
    <x v="1"/>
    <n v="4.0999999999999996"/>
    <s v="No"/>
    <x v="1"/>
    <x v="4"/>
    <x v="1"/>
    <s v="No"/>
    <n v="41"/>
    <s v="Venmo"/>
    <x v="3"/>
  </r>
  <r>
    <n v="1767"/>
    <n v="60"/>
    <x v="0"/>
    <s v="Sweater"/>
    <x v="0"/>
    <x v="36"/>
    <x v="29"/>
    <x v="1"/>
    <x v="17"/>
    <x v="0"/>
    <n v="4.3"/>
    <s v="No"/>
    <x v="4"/>
    <x v="4"/>
    <x v="1"/>
    <s v="No"/>
    <n v="27"/>
    <s v="Cash"/>
    <x v="4"/>
  </r>
  <r>
    <n v="1768"/>
    <n v="69"/>
    <x v="0"/>
    <s v="Jewelry"/>
    <x v="3"/>
    <x v="58"/>
    <x v="46"/>
    <x v="0"/>
    <x v="12"/>
    <x v="3"/>
    <n v="3.8"/>
    <s v="No"/>
    <x v="3"/>
    <x v="4"/>
    <x v="1"/>
    <s v="No"/>
    <n v="46"/>
    <s v="Debit Card"/>
    <x v="0"/>
  </r>
  <r>
    <n v="1769"/>
    <n v="25"/>
    <x v="0"/>
    <s v="Sandals"/>
    <x v="1"/>
    <x v="29"/>
    <x v="43"/>
    <x v="2"/>
    <x v="21"/>
    <x v="2"/>
    <n v="3.9"/>
    <s v="No"/>
    <x v="4"/>
    <x v="4"/>
    <x v="1"/>
    <s v="No"/>
    <n v="2"/>
    <s v="PayPal"/>
    <x v="6"/>
  </r>
  <r>
    <n v="1770"/>
    <n v="32"/>
    <x v="0"/>
    <s v="Socks"/>
    <x v="0"/>
    <x v="60"/>
    <x v="29"/>
    <x v="0"/>
    <x v="18"/>
    <x v="0"/>
    <n v="4.3"/>
    <s v="No"/>
    <x v="0"/>
    <x v="1"/>
    <x v="1"/>
    <s v="No"/>
    <n v="45"/>
    <s v="Cash"/>
    <x v="5"/>
  </r>
  <r>
    <n v="1771"/>
    <n v="53"/>
    <x v="0"/>
    <s v="Backpack"/>
    <x v="3"/>
    <x v="20"/>
    <x v="49"/>
    <x v="2"/>
    <x v="6"/>
    <x v="3"/>
    <n v="4.3"/>
    <s v="No"/>
    <x v="0"/>
    <x v="0"/>
    <x v="1"/>
    <s v="No"/>
    <n v="34"/>
    <s v="Bank Transfer"/>
    <x v="1"/>
  </r>
  <r>
    <n v="1772"/>
    <n v="46"/>
    <x v="0"/>
    <s v="Shirt"/>
    <x v="0"/>
    <x v="71"/>
    <x v="27"/>
    <x v="3"/>
    <x v="2"/>
    <x v="3"/>
    <n v="4.7"/>
    <s v="No"/>
    <x v="0"/>
    <x v="5"/>
    <x v="1"/>
    <s v="No"/>
    <n v="9"/>
    <s v="Credit Card"/>
    <x v="2"/>
  </r>
  <r>
    <n v="1773"/>
    <n v="58"/>
    <x v="0"/>
    <s v="Shoes"/>
    <x v="1"/>
    <x v="7"/>
    <x v="11"/>
    <x v="2"/>
    <x v="9"/>
    <x v="2"/>
    <n v="3.1"/>
    <s v="No"/>
    <x v="3"/>
    <x v="4"/>
    <x v="1"/>
    <s v="No"/>
    <n v="1"/>
    <s v="Bank Transfer"/>
    <x v="2"/>
  </r>
  <r>
    <n v="1774"/>
    <n v="21"/>
    <x v="0"/>
    <s v="Coat"/>
    <x v="2"/>
    <x v="56"/>
    <x v="8"/>
    <x v="2"/>
    <x v="24"/>
    <x v="2"/>
    <n v="2.7"/>
    <s v="No"/>
    <x v="2"/>
    <x v="1"/>
    <x v="1"/>
    <s v="No"/>
    <n v="17"/>
    <s v="PayPal"/>
    <x v="2"/>
  </r>
  <r>
    <n v="1775"/>
    <n v="46"/>
    <x v="0"/>
    <s v="Sweater"/>
    <x v="0"/>
    <x v="72"/>
    <x v="14"/>
    <x v="2"/>
    <x v="12"/>
    <x v="1"/>
    <n v="3.7"/>
    <s v="No"/>
    <x v="1"/>
    <x v="0"/>
    <x v="1"/>
    <s v="No"/>
    <n v="6"/>
    <s v="PayPal"/>
    <x v="1"/>
  </r>
  <r>
    <n v="1776"/>
    <n v="18"/>
    <x v="0"/>
    <s v="Jacket"/>
    <x v="2"/>
    <x v="53"/>
    <x v="44"/>
    <x v="2"/>
    <x v="10"/>
    <x v="1"/>
    <n v="3.3"/>
    <s v="No"/>
    <x v="1"/>
    <x v="4"/>
    <x v="1"/>
    <s v="No"/>
    <n v="12"/>
    <s v="Cash"/>
    <x v="4"/>
  </r>
  <r>
    <n v="1777"/>
    <n v="56"/>
    <x v="0"/>
    <s v="Jacket"/>
    <x v="2"/>
    <x v="1"/>
    <x v="28"/>
    <x v="0"/>
    <x v="17"/>
    <x v="2"/>
    <n v="3.4"/>
    <s v="No"/>
    <x v="1"/>
    <x v="1"/>
    <x v="1"/>
    <s v="No"/>
    <n v="10"/>
    <s v="Venmo"/>
    <x v="6"/>
  </r>
  <r>
    <n v="1778"/>
    <n v="18"/>
    <x v="0"/>
    <s v="Sneakers"/>
    <x v="1"/>
    <x v="77"/>
    <x v="46"/>
    <x v="0"/>
    <x v="7"/>
    <x v="0"/>
    <n v="4.7"/>
    <s v="No"/>
    <x v="2"/>
    <x v="1"/>
    <x v="1"/>
    <s v="No"/>
    <n v="4"/>
    <s v="Cash"/>
    <x v="0"/>
  </r>
  <r>
    <n v="1779"/>
    <n v="49"/>
    <x v="0"/>
    <s v="Belt"/>
    <x v="3"/>
    <x v="23"/>
    <x v="21"/>
    <x v="2"/>
    <x v="16"/>
    <x v="0"/>
    <n v="4.9000000000000004"/>
    <s v="No"/>
    <x v="5"/>
    <x v="5"/>
    <x v="1"/>
    <s v="No"/>
    <n v="8"/>
    <s v="Debit Card"/>
    <x v="4"/>
  </r>
  <r>
    <n v="1780"/>
    <n v="29"/>
    <x v="0"/>
    <s v="Scarf"/>
    <x v="3"/>
    <x v="17"/>
    <x v="41"/>
    <x v="2"/>
    <x v="4"/>
    <x v="0"/>
    <n v="4.3"/>
    <s v="No"/>
    <x v="1"/>
    <x v="1"/>
    <x v="1"/>
    <s v="No"/>
    <n v="41"/>
    <s v="Venmo"/>
    <x v="1"/>
  </r>
  <r>
    <n v="1781"/>
    <n v="67"/>
    <x v="0"/>
    <s v="Jewelry"/>
    <x v="3"/>
    <x v="13"/>
    <x v="25"/>
    <x v="1"/>
    <x v="0"/>
    <x v="2"/>
    <n v="4.2"/>
    <s v="No"/>
    <x v="2"/>
    <x v="2"/>
    <x v="1"/>
    <s v="No"/>
    <n v="49"/>
    <s v="Credit Card"/>
    <x v="1"/>
  </r>
  <r>
    <n v="1782"/>
    <n v="31"/>
    <x v="0"/>
    <s v="T-shirt"/>
    <x v="0"/>
    <x v="27"/>
    <x v="44"/>
    <x v="2"/>
    <x v="6"/>
    <x v="3"/>
    <n v="3.7"/>
    <s v="No"/>
    <x v="3"/>
    <x v="0"/>
    <x v="1"/>
    <s v="No"/>
    <n v="49"/>
    <s v="Bank Transfer"/>
    <x v="3"/>
  </r>
  <r>
    <n v="1783"/>
    <n v="52"/>
    <x v="0"/>
    <s v="Pants"/>
    <x v="0"/>
    <x v="19"/>
    <x v="40"/>
    <x v="2"/>
    <x v="12"/>
    <x v="3"/>
    <n v="2.7"/>
    <s v="No"/>
    <x v="0"/>
    <x v="2"/>
    <x v="1"/>
    <s v="No"/>
    <n v="40"/>
    <s v="Bank Transfer"/>
    <x v="0"/>
  </r>
  <r>
    <n v="1784"/>
    <n v="42"/>
    <x v="0"/>
    <s v="Handbag"/>
    <x v="3"/>
    <x v="4"/>
    <x v="31"/>
    <x v="0"/>
    <x v="12"/>
    <x v="0"/>
    <n v="3.3"/>
    <s v="No"/>
    <x v="2"/>
    <x v="1"/>
    <x v="1"/>
    <s v="No"/>
    <n v="30"/>
    <s v="Credit Card"/>
    <x v="5"/>
  </r>
  <r>
    <n v="1785"/>
    <n v="32"/>
    <x v="0"/>
    <s v="Backpack"/>
    <x v="3"/>
    <x v="9"/>
    <x v="7"/>
    <x v="0"/>
    <x v="22"/>
    <x v="2"/>
    <n v="4.8"/>
    <s v="No"/>
    <x v="2"/>
    <x v="3"/>
    <x v="1"/>
    <s v="No"/>
    <n v="4"/>
    <s v="Debit Card"/>
    <x v="3"/>
  </r>
  <r>
    <n v="1786"/>
    <n v="47"/>
    <x v="0"/>
    <s v="Gloves"/>
    <x v="3"/>
    <x v="45"/>
    <x v="44"/>
    <x v="1"/>
    <x v="15"/>
    <x v="3"/>
    <n v="4.0999999999999996"/>
    <s v="No"/>
    <x v="1"/>
    <x v="2"/>
    <x v="1"/>
    <s v="No"/>
    <n v="22"/>
    <s v="Venmo"/>
    <x v="5"/>
  </r>
  <r>
    <n v="1787"/>
    <n v="45"/>
    <x v="0"/>
    <s v="Jacket"/>
    <x v="2"/>
    <x v="7"/>
    <x v="33"/>
    <x v="2"/>
    <x v="18"/>
    <x v="1"/>
    <n v="4.5999999999999996"/>
    <s v="No"/>
    <x v="5"/>
    <x v="4"/>
    <x v="1"/>
    <s v="No"/>
    <n v="22"/>
    <s v="Venmo"/>
    <x v="5"/>
  </r>
  <r>
    <n v="1788"/>
    <n v="20"/>
    <x v="0"/>
    <s v="Sweater"/>
    <x v="0"/>
    <x v="15"/>
    <x v="6"/>
    <x v="0"/>
    <x v="9"/>
    <x v="3"/>
    <n v="4.9000000000000004"/>
    <s v="No"/>
    <x v="1"/>
    <x v="4"/>
    <x v="1"/>
    <s v="No"/>
    <n v="10"/>
    <s v="Bank Transfer"/>
    <x v="3"/>
  </r>
  <r>
    <n v="1789"/>
    <n v="66"/>
    <x v="0"/>
    <s v="Blouse"/>
    <x v="0"/>
    <x v="52"/>
    <x v="26"/>
    <x v="0"/>
    <x v="6"/>
    <x v="2"/>
    <n v="3.1"/>
    <s v="No"/>
    <x v="3"/>
    <x v="5"/>
    <x v="1"/>
    <s v="No"/>
    <n v="23"/>
    <s v="Cash"/>
    <x v="4"/>
  </r>
  <r>
    <n v="1790"/>
    <n v="52"/>
    <x v="0"/>
    <s v="Blouse"/>
    <x v="0"/>
    <x v="7"/>
    <x v="28"/>
    <x v="0"/>
    <x v="15"/>
    <x v="1"/>
    <n v="3"/>
    <s v="No"/>
    <x v="3"/>
    <x v="4"/>
    <x v="1"/>
    <s v="No"/>
    <n v="43"/>
    <s v="Debit Card"/>
    <x v="3"/>
  </r>
  <r>
    <n v="1791"/>
    <n v="50"/>
    <x v="0"/>
    <s v="Gloves"/>
    <x v="3"/>
    <x v="46"/>
    <x v="17"/>
    <x v="1"/>
    <x v="10"/>
    <x v="2"/>
    <n v="3.7"/>
    <s v="No"/>
    <x v="0"/>
    <x v="5"/>
    <x v="1"/>
    <s v="No"/>
    <n v="31"/>
    <s v="PayPal"/>
    <x v="4"/>
  </r>
  <r>
    <n v="1792"/>
    <n v="62"/>
    <x v="0"/>
    <s v="Jeans"/>
    <x v="0"/>
    <x v="57"/>
    <x v="6"/>
    <x v="1"/>
    <x v="7"/>
    <x v="0"/>
    <n v="4"/>
    <s v="No"/>
    <x v="5"/>
    <x v="5"/>
    <x v="1"/>
    <s v="No"/>
    <n v="38"/>
    <s v="Cash"/>
    <x v="2"/>
  </r>
  <r>
    <n v="1793"/>
    <n v="38"/>
    <x v="0"/>
    <s v="Sneakers"/>
    <x v="1"/>
    <x v="40"/>
    <x v="44"/>
    <x v="2"/>
    <x v="15"/>
    <x v="3"/>
    <n v="3"/>
    <s v="No"/>
    <x v="1"/>
    <x v="0"/>
    <x v="1"/>
    <s v="No"/>
    <n v="22"/>
    <s v="Debit Card"/>
    <x v="6"/>
  </r>
  <r>
    <n v="1794"/>
    <n v="65"/>
    <x v="0"/>
    <s v="Hat"/>
    <x v="3"/>
    <x v="56"/>
    <x v="44"/>
    <x v="1"/>
    <x v="3"/>
    <x v="3"/>
    <n v="3.8"/>
    <s v="No"/>
    <x v="5"/>
    <x v="5"/>
    <x v="1"/>
    <s v="No"/>
    <n v="45"/>
    <s v="Cash"/>
    <x v="6"/>
  </r>
  <r>
    <n v="1795"/>
    <n v="60"/>
    <x v="0"/>
    <s v="Backpack"/>
    <x v="3"/>
    <x v="49"/>
    <x v="31"/>
    <x v="0"/>
    <x v="21"/>
    <x v="1"/>
    <n v="3.7"/>
    <s v="No"/>
    <x v="1"/>
    <x v="0"/>
    <x v="1"/>
    <s v="No"/>
    <n v="21"/>
    <s v="Debit Card"/>
    <x v="0"/>
  </r>
  <r>
    <n v="1796"/>
    <n v="68"/>
    <x v="0"/>
    <s v="Jeans"/>
    <x v="0"/>
    <x v="5"/>
    <x v="48"/>
    <x v="1"/>
    <x v="10"/>
    <x v="3"/>
    <n v="4"/>
    <s v="No"/>
    <x v="5"/>
    <x v="4"/>
    <x v="1"/>
    <s v="No"/>
    <n v="9"/>
    <s v="Debit Card"/>
    <x v="0"/>
  </r>
  <r>
    <n v="1797"/>
    <n v="62"/>
    <x v="0"/>
    <s v="Skirt"/>
    <x v="0"/>
    <x v="59"/>
    <x v="36"/>
    <x v="1"/>
    <x v="18"/>
    <x v="1"/>
    <n v="3.1"/>
    <s v="No"/>
    <x v="5"/>
    <x v="5"/>
    <x v="1"/>
    <s v="No"/>
    <n v="34"/>
    <s v="Venmo"/>
    <x v="1"/>
  </r>
  <r>
    <n v="1798"/>
    <n v="62"/>
    <x v="0"/>
    <s v="Belt"/>
    <x v="3"/>
    <x v="59"/>
    <x v="4"/>
    <x v="0"/>
    <x v="1"/>
    <x v="1"/>
    <n v="3.9"/>
    <s v="No"/>
    <x v="3"/>
    <x v="4"/>
    <x v="1"/>
    <s v="No"/>
    <n v="26"/>
    <s v="Venmo"/>
    <x v="1"/>
  </r>
  <r>
    <n v="1799"/>
    <n v="40"/>
    <x v="0"/>
    <s v="Dress"/>
    <x v="0"/>
    <x v="71"/>
    <x v="25"/>
    <x v="0"/>
    <x v="23"/>
    <x v="0"/>
    <n v="3.7"/>
    <s v="No"/>
    <x v="0"/>
    <x v="0"/>
    <x v="1"/>
    <s v="No"/>
    <n v="1"/>
    <s v="Cash"/>
    <x v="1"/>
  </r>
  <r>
    <n v="1800"/>
    <n v="32"/>
    <x v="0"/>
    <s v="Hoodie"/>
    <x v="0"/>
    <x v="16"/>
    <x v="18"/>
    <x v="2"/>
    <x v="4"/>
    <x v="3"/>
    <n v="3.9"/>
    <s v="No"/>
    <x v="5"/>
    <x v="0"/>
    <x v="1"/>
    <s v="No"/>
    <n v="47"/>
    <s v="Venmo"/>
    <x v="1"/>
  </r>
  <r>
    <n v="1801"/>
    <n v="22"/>
    <x v="0"/>
    <s v="Coat"/>
    <x v="2"/>
    <x v="47"/>
    <x v="16"/>
    <x v="3"/>
    <x v="21"/>
    <x v="0"/>
    <n v="2.7"/>
    <s v="No"/>
    <x v="2"/>
    <x v="0"/>
    <x v="1"/>
    <s v="No"/>
    <n v="30"/>
    <s v="Credit Card"/>
    <x v="1"/>
  </r>
  <r>
    <n v="1802"/>
    <n v="33"/>
    <x v="0"/>
    <s v="Sweater"/>
    <x v="0"/>
    <x v="75"/>
    <x v="32"/>
    <x v="2"/>
    <x v="2"/>
    <x v="1"/>
    <n v="3.9"/>
    <s v="No"/>
    <x v="0"/>
    <x v="0"/>
    <x v="1"/>
    <s v="No"/>
    <n v="48"/>
    <s v="Debit Card"/>
    <x v="0"/>
  </r>
  <r>
    <n v="1803"/>
    <n v="57"/>
    <x v="0"/>
    <s v="Shorts"/>
    <x v="0"/>
    <x v="48"/>
    <x v="3"/>
    <x v="0"/>
    <x v="2"/>
    <x v="0"/>
    <n v="2.6"/>
    <s v="No"/>
    <x v="1"/>
    <x v="5"/>
    <x v="1"/>
    <s v="No"/>
    <n v="31"/>
    <s v="Venmo"/>
    <x v="4"/>
  </r>
  <r>
    <n v="1804"/>
    <n v="60"/>
    <x v="0"/>
    <s v="Sneakers"/>
    <x v="1"/>
    <x v="8"/>
    <x v="13"/>
    <x v="1"/>
    <x v="0"/>
    <x v="2"/>
    <n v="3.5"/>
    <s v="No"/>
    <x v="3"/>
    <x v="1"/>
    <x v="1"/>
    <s v="No"/>
    <n v="33"/>
    <s v="Venmo"/>
    <x v="0"/>
  </r>
  <r>
    <n v="1805"/>
    <n v="30"/>
    <x v="0"/>
    <s v="Sweater"/>
    <x v="0"/>
    <x v="69"/>
    <x v="7"/>
    <x v="0"/>
    <x v="15"/>
    <x v="0"/>
    <n v="4.4000000000000004"/>
    <s v="No"/>
    <x v="5"/>
    <x v="2"/>
    <x v="1"/>
    <s v="No"/>
    <n v="39"/>
    <s v="Credit Card"/>
    <x v="1"/>
  </r>
  <r>
    <n v="1806"/>
    <n v="41"/>
    <x v="0"/>
    <s v="T-shirt"/>
    <x v="0"/>
    <x v="17"/>
    <x v="28"/>
    <x v="0"/>
    <x v="9"/>
    <x v="1"/>
    <n v="4.9000000000000004"/>
    <s v="No"/>
    <x v="4"/>
    <x v="5"/>
    <x v="1"/>
    <s v="No"/>
    <n v="46"/>
    <s v="Debit Card"/>
    <x v="1"/>
  </r>
  <r>
    <n v="1807"/>
    <n v="58"/>
    <x v="0"/>
    <s v="Handbag"/>
    <x v="3"/>
    <x v="25"/>
    <x v="3"/>
    <x v="2"/>
    <x v="14"/>
    <x v="3"/>
    <n v="3.9"/>
    <s v="No"/>
    <x v="0"/>
    <x v="3"/>
    <x v="1"/>
    <s v="No"/>
    <n v="24"/>
    <s v="Venmo"/>
    <x v="2"/>
  </r>
  <r>
    <n v="1808"/>
    <n v="34"/>
    <x v="0"/>
    <s v="Sneakers"/>
    <x v="1"/>
    <x v="43"/>
    <x v="34"/>
    <x v="0"/>
    <x v="9"/>
    <x v="2"/>
    <n v="3.5"/>
    <s v="No"/>
    <x v="3"/>
    <x v="3"/>
    <x v="1"/>
    <s v="No"/>
    <n v="37"/>
    <s v="Venmo"/>
    <x v="0"/>
  </r>
  <r>
    <n v="1809"/>
    <n v="67"/>
    <x v="0"/>
    <s v="Jacket"/>
    <x v="2"/>
    <x v="79"/>
    <x v="30"/>
    <x v="2"/>
    <x v="12"/>
    <x v="1"/>
    <n v="4.3"/>
    <s v="No"/>
    <x v="0"/>
    <x v="2"/>
    <x v="1"/>
    <s v="No"/>
    <n v="7"/>
    <s v="Debit Card"/>
    <x v="5"/>
  </r>
  <r>
    <n v="1810"/>
    <n v="58"/>
    <x v="0"/>
    <s v="Backpack"/>
    <x v="3"/>
    <x v="54"/>
    <x v="29"/>
    <x v="1"/>
    <x v="24"/>
    <x v="3"/>
    <n v="3.4"/>
    <s v="No"/>
    <x v="0"/>
    <x v="1"/>
    <x v="1"/>
    <s v="No"/>
    <n v="6"/>
    <s v="Debit Card"/>
    <x v="0"/>
  </r>
  <r>
    <n v="1811"/>
    <n v="41"/>
    <x v="0"/>
    <s v="Jeans"/>
    <x v="0"/>
    <x v="39"/>
    <x v="33"/>
    <x v="2"/>
    <x v="23"/>
    <x v="3"/>
    <n v="2.7"/>
    <s v="No"/>
    <x v="0"/>
    <x v="3"/>
    <x v="1"/>
    <s v="No"/>
    <n v="16"/>
    <s v="Cash"/>
    <x v="4"/>
  </r>
  <r>
    <n v="1812"/>
    <n v="42"/>
    <x v="0"/>
    <s v="Belt"/>
    <x v="3"/>
    <x v="64"/>
    <x v="48"/>
    <x v="0"/>
    <x v="24"/>
    <x v="2"/>
    <n v="3.6"/>
    <s v="No"/>
    <x v="1"/>
    <x v="3"/>
    <x v="1"/>
    <s v="No"/>
    <n v="33"/>
    <s v="Bank Transfer"/>
    <x v="2"/>
  </r>
  <r>
    <n v="1813"/>
    <n v="50"/>
    <x v="0"/>
    <s v="Boots"/>
    <x v="1"/>
    <x v="80"/>
    <x v="22"/>
    <x v="1"/>
    <x v="24"/>
    <x v="2"/>
    <n v="4.9000000000000004"/>
    <s v="No"/>
    <x v="4"/>
    <x v="0"/>
    <x v="1"/>
    <s v="No"/>
    <n v="18"/>
    <s v="PayPal"/>
    <x v="4"/>
  </r>
  <r>
    <n v="1814"/>
    <n v="40"/>
    <x v="0"/>
    <s v="Shorts"/>
    <x v="0"/>
    <x v="17"/>
    <x v="26"/>
    <x v="2"/>
    <x v="8"/>
    <x v="1"/>
    <n v="3.5"/>
    <s v="No"/>
    <x v="0"/>
    <x v="1"/>
    <x v="1"/>
    <s v="No"/>
    <n v="24"/>
    <s v="PayPal"/>
    <x v="1"/>
  </r>
  <r>
    <n v="1815"/>
    <n v="32"/>
    <x v="0"/>
    <s v="Jeans"/>
    <x v="0"/>
    <x v="56"/>
    <x v="6"/>
    <x v="2"/>
    <x v="3"/>
    <x v="2"/>
    <n v="3.8"/>
    <s v="No"/>
    <x v="5"/>
    <x v="1"/>
    <x v="1"/>
    <s v="No"/>
    <n v="24"/>
    <s v="Cash"/>
    <x v="3"/>
  </r>
  <r>
    <n v="1816"/>
    <n v="51"/>
    <x v="0"/>
    <s v="Shoes"/>
    <x v="1"/>
    <x v="11"/>
    <x v="35"/>
    <x v="0"/>
    <x v="3"/>
    <x v="0"/>
    <n v="4.5"/>
    <s v="No"/>
    <x v="4"/>
    <x v="4"/>
    <x v="1"/>
    <s v="No"/>
    <n v="48"/>
    <s v="Credit Card"/>
    <x v="6"/>
  </r>
  <r>
    <n v="1817"/>
    <n v="26"/>
    <x v="0"/>
    <s v="Hat"/>
    <x v="3"/>
    <x v="24"/>
    <x v="41"/>
    <x v="2"/>
    <x v="7"/>
    <x v="2"/>
    <n v="4"/>
    <s v="No"/>
    <x v="4"/>
    <x v="0"/>
    <x v="1"/>
    <s v="No"/>
    <n v="4"/>
    <s v="Cash"/>
    <x v="1"/>
  </r>
  <r>
    <n v="1818"/>
    <n v="32"/>
    <x v="0"/>
    <s v="T-shirt"/>
    <x v="0"/>
    <x v="65"/>
    <x v="12"/>
    <x v="2"/>
    <x v="3"/>
    <x v="2"/>
    <n v="4.7"/>
    <s v="No"/>
    <x v="0"/>
    <x v="1"/>
    <x v="1"/>
    <s v="No"/>
    <n v="20"/>
    <s v="Cash"/>
    <x v="1"/>
  </r>
  <r>
    <n v="1819"/>
    <n v="58"/>
    <x v="0"/>
    <s v="Sunglasses"/>
    <x v="3"/>
    <x v="32"/>
    <x v="17"/>
    <x v="2"/>
    <x v="3"/>
    <x v="3"/>
    <n v="3.8"/>
    <s v="No"/>
    <x v="0"/>
    <x v="0"/>
    <x v="1"/>
    <s v="No"/>
    <n v="47"/>
    <s v="Debit Card"/>
    <x v="6"/>
  </r>
  <r>
    <n v="1820"/>
    <n v="51"/>
    <x v="0"/>
    <s v="Socks"/>
    <x v="0"/>
    <x v="62"/>
    <x v="22"/>
    <x v="1"/>
    <x v="15"/>
    <x v="1"/>
    <n v="4.5"/>
    <s v="No"/>
    <x v="2"/>
    <x v="2"/>
    <x v="1"/>
    <s v="No"/>
    <n v="50"/>
    <s v="Cash"/>
    <x v="3"/>
  </r>
  <r>
    <n v="1821"/>
    <n v="19"/>
    <x v="0"/>
    <s v="Shirt"/>
    <x v="0"/>
    <x v="23"/>
    <x v="47"/>
    <x v="3"/>
    <x v="9"/>
    <x v="3"/>
    <n v="5"/>
    <s v="No"/>
    <x v="3"/>
    <x v="0"/>
    <x v="1"/>
    <s v="No"/>
    <n v="31"/>
    <s v="PayPal"/>
    <x v="5"/>
  </r>
  <r>
    <n v="1822"/>
    <n v="57"/>
    <x v="0"/>
    <s v="Shorts"/>
    <x v="0"/>
    <x v="0"/>
    <x v="1"/>
    <x v="2"/>
    <x v="11"/>
    <x v="1"/>
    <n v="2.8"/>
    <s v="No"/>
    <x v="0"/>
    <x v="0"/>
    <x v="1"/>
    <s v="No"/>
    <n v="29"/>
    <s v="PayPal"/>
    <x v="3"/>
  </r>
  <r>
    <n v="1823"/>
    <n v="66"/>
    <x v="0"/>
    <s v="Shirt"/>
    <x v="0"/>
    <x v="6"/>
    <x v="39"/>
    <x v="1"/>
    <x v="17"/>
    <x v="2"/>
    <n v="4.4000000000000004"/>
    <s v="No"/>
    <x v="2"/>
    <x v="3"/>
    <x v="1"/>
    <s v="No"/>
    <n v="4"/>
    <s v="Cash"/>
    <x v="2"/>
  </r>
  <r>
    <n v="1824"/>
    <n v="62"/>
    <x v="0"/>
    <s v="Socks"/>
    <x v="0"/>
    <x v="74"/>
    <x v="7"/>
    <x v="0"/>
    <x v="6"/>
    <x v="3"/>
    <n v="4.7"/>
    <s v="No"/>
    <x v="2"/>
    <x v="1"/>
    <x v="1"/>
    <s v="No"/>
    <n v="40"/>
    <s v="Bank Transfer"/>
    <x v="4"/>
  </r>
  <r>
    <n v="1825"/>
    <n v="58"/>
    <x v="0"/>
    <s v="Pants"/>
    <x v="0"/>
    <x v="53"/>
    <x v="26"/>
    <x v="3"/>
    <x v="23"/>
    <x v="0"/>
    <n v="3.8"/>
    <s v="No"/>
    <x v="0"/>
    <x v="0"/>
    <x v="1"/>
    <s v="No"/>
    <n v="31"/>
    <s v="Cash"/>
    <x v="5"/>
  </r>
  <r>
    <n v="1826"/>
    <n v="23"/>
    <x v="0"/>
    <s v="Boots"/>
    <x v="1"/>
    <x v="60"/>
    <x v="45"/>
    <x v="2"/>
    <x v="6"/>
    <x v="0"/>
    <n v="4.9000000000000004"/>
    <s v="No"/>
    <x v="1"/>
    <x v="2"/>
    <x v="1"/>
    <s v="No"/>
    <n v="41"/>
    <s v="Credit Card"/>
    <x v="1"/>
  </r>
  <r>
    <n v="1827"/>
    <n v="45"/>
    <x v="0"/>
    <s v="T-shirt"/>
    <x v="0"/>
    <x v="30"/>
    <x v="27"/>
    <x v="2"/>
    <x v="2"/>
    <x v="0"/>
    <n v="4.2"/>
    <s v="No"/>
    <x v="3"/>
    <x v="0"/>
    <x v="1"/>
    <s v="No"/>
    <n v="44"/>
    <s v="Debit Card"/>
    <x v="2"/>
  </r>
  <r>
    <n v="1828"/>
    <n v="20"/>
    <x v="0"/>
    <s v="T-shirt"/>
    <x v="0"/>
    <x v="14"/>
    <x v="34"/>
    <x v="1"/>
    <x v="6"/>
    <x v="1"/>
    <n v="4.9000000000000004"/>
    <s v="No"/>
    <x v="2"/>
    <x v="4"/>
    <x v="1"/>
    <s v="No"/>
    <n v="31"/>
    <s v="Bank Transfer"/>
    <x v="1"/>
  </r>
  <r>
    <n v="1829"/>
    <n v="33"/>
    <x v="0"/>
    <s v="Coat"/>
    <x v="2"/>
    <x v="68"/>
    <x v="13"/>
    <x v="0"/>
    <x v="0"/>
    <x v="1"/>
    <n v="3.9"/>
    <s v="No"/>
    <x v="5"/>
    <x v="0"/>
    <x v="1"/>
    <s v="No"/>
    <n v="45"/>
    <s v="Cash"/>
    <x v="6"/>
  </r>
  <r>
    <n v="1830"/>
    <n v="30"/>
    <x v="0"/>
    <s v="Hat"/>
    <x v="3"/>
    <x v="48"/>
    <x v="4"/>
    <x v="2"/>
    <x v="3"/>
    <x v="1"/>
    <n v="4.9000000000000004"/>
    <s v="No"/>
    <x v="4"/>
    <x v="4"/>
    <x v="1"/>
    <s v="No"/>
    <n v="50"/>
    <s v="Credit Card"/>
    <x v="3"/>
  </r>
  <r>
    <n v="1831"/>
    <n v="50"/>
    <x v="0"/>
    <s v="Sunglasses"/>
    <x v="3"/>
    <x v="68"/>
    <x v="23"/>
    <x v="2"/>
    <x v="24"/>
    <x v="0"/>
    <n v="4.8"/>
    <s v="No"/>
    <x v="0"/>
    <x v="0"/>
    <x v="1"/>
    <s v="No"/>
    <n v="7"/>
    <s v="Venmo"/>
    <x v="2"/>
  </r>
  <r>
    <n v="1832"/>
    <n v="62"/>
    <x v="0"/>
    <s v="Blouse"/>
    <x v="0"/>
    <x v="79"/>
    <x v="1"/>
    <x v="2"/>
    <x v="17"/>
    <x v="2"/>
    <n v="3.3"/>
    <s v="No"/>
    <x v="1"/>
    <x v="1"/>
    <x v="1"/>
    <s v="No"/>
    <n v="5"/>
    <s v="Bank Transfer"/>
    <x v="6"/>
  </r>
  <r>
    <n v="1833"/>
    <n v="69"/>
    <x v="0"/>
    <s v="Jewelry"/>
    <x v="3"/>
    <x v="45"/>
    <x v="7"/>
    <x v="2"/>
    <x v="24"/>
    <x v="3"/>
    <n v="4.5999999999999996"/>
    <s v="No"/>
    <x v="5"/>
    <x v="1"/>
    <x v="1"/>
    <s v="No"/>
    <n v="48"/>
    <s v="Cash"/>
    <x v="5"/>
  </r>
  <r>
    <n v="1834"/>
    <n v="34"/>
    <x v="0"/>
    <s v="Jewelry"/>
    <x v="3"/>
    <x v="0"/>
    <x v="7"/>
    <x v="2"/>
    <x v="22"/>
    <x v="1"/>
    <n v="4.5"/>
    <s v="No"/>
    <x v="1"/>
    <x v="4"/>
    <x v="1"/>
    <s v="No"/>
    <n v="19"/>
    <s v="PayPal"/>
    <x v="0"/>
  </r>
  <r>
    <n v="1835"/>
    <n v="49"/>
    <x v="0"/>
    <s v="Skirt"/>
    <x v="0"/>
    <x v="59"/>
    <x v="27"/>
    <x v="2"/>
    <x v="4"/>
    <x v="2"/>
    <n v="4.0999999999999996"/>
    <s v="No"/>
    <x v="4"/>
    <x v="4"/>
    <x v="1"/>
    <s v="No"/>
    <n v="39"/>
    <s v="Venmo"/>
    <x v="0"/>
  </r>
  <r>
    <n v="1836"/>
    <n v="65"/>
    <x v="0"/>
    <s v="Scarf"/>
    <x v="3"/>
    <x v="60"/>
    <x v="0"/>
    <x v="2"/>
    <x v="12"/>
    <x v="3"/>
    <n v="3.2"/>
    <s v="No"/>
    <x v="2"/>
    <x v="4"/>
    <x v="1"/>
    <s v="No"/>
    <n v="45"/>
    <s v="Credit Card"/>
    <x v="3"/>
  </r>
  <r>
    <n v="1837"/>
    <n v="66"/>
    <x v="0"/>
    <s v="Pants"/>
    <x v="0"/>
    <x v="78"/>
    <x v="36"/>
    <x v="2"/>
    <x v="11"/>
    <x v="3"/>
    <n v="4.2"/>
    <s v="No"/>
    <x v="2"/>
    <x v="4"/>
    <x v="1"/>
    <s v="No"/>
    <n v="35"/>
    <s v="Credit Card"/>
    <x v="5"/>
  </r>
  <r>
    <n v="1838"/>
    <n v="41"/>
    <x v="0"/>
    <s v="Hat"/>
    <x v="3"/>
    <x v="64"/>
    <x v="6"/>
    <x v="2"/>
    <x v="19"/>
    <x v="0"/>
    <n v="4.8"/>
    <s v="No"/>
    <x v="3"/>
    <x v="1"/>
    <x v="1"/>
    <s v="No"/>
    <n v="8"/>
    <s v="Venmo"/>
    <x v="5"/>
  </r>
  <r>
    <n v="1839"/>
    <n v="37"/>
    <x v="0"/>
    <s v="Gloves"/>
    <x v="3"/>
    <x v="41"/>
    <x v="34"/>
    <x v="0"/>
    <x v="24"/>
    <x v="3"/>
    <n v="4.0999999999999996"/>
    <s v="No"/>
    <x v="0"/>
    <x v="2"/>
    <x v="1"/>
    <s v="No"/>
    <n v="11"/>
    <s v="Credit Card"/>
    <x v="3"/>
  </r>
  <r>
    <n v="1840"/>
    <n v="32"/>
    <x v="0"/>
    <s v="Shirt"/>
    <x v="0"/>
    <x v="72"/>
    <x v="16"/>
    <x v="3"/>
    <x v="7"/>
    <x v="0"/>
    <n v="3.7"/>
    <s v="No"/>
    <x v="4"/>
    <x v="5"/>
    <x v="1"/>
    <s v="No"/>
    <n v="32"/>
    <s v="Cash"/>
    <x v="2"/>
  </r>
  <r>
    <n v="1841"/>
    <n v="42"/>
    <x v="0"/>
    <s v="Sandals"/>
    <x v="1"/>
    <x v="57"/>
    <x v="5"/>
    <x v="2"/>
    <x v="9"/>
    <x v="0"/>
    <n v="2.6"/>
    <s v="No"/>
    <x v="2"/>
    <x v="5"/>
    <x v="1"/>
    <s v="No"/>
    <n v="46"/>
    <s v="Bank Transfer"/>
    <x v="6"/>
  </r>
  <r>
    <n v="1842"/>
    <n v="31"/>
    <x v="0"/>
    <s v="Socks"/>
    <x v="0"/>
    <x v="75"/>
    <x v="34"/>
    <x v="0"/>
    <x v="24"/>
    <x v="0"/>
    <n v="3"/>
    <s v="No"/>
    <x v="5"/>
    <x v="3"/>
    <x v="1"/>
    <s v="No"/>
    <n v="7"/>
    <s v="PayPal"/>
    <x v="6"/>
  </r>
  <r>
    <n v="1843"/>
    <n v="61"/>
    <x v="0"/>
    <s v="Handbag"/>
    <x v="3"/>
    <x v="72"/>
    <x v="15"/>
    <x v="2"/>
    <x v="13"/>
    <x v="2"/>
    <n v="4.4000000000000004"/>
    <s v="No"/>
    <x v="1"/>
    <x v="0"/>
    <x v="1"/>
    <s v="No"/>
    <n v="1"/>
    <s v="Debit Card"/>
    <x v="2"/>
  </r>
  <r>
    <n v="1844"/>
    <n v="36"/>
    <x v="0"/>
    <s v="Jacket"/>
    <x v="2"/>
    <x v="31"/>
    <x v="0"/>
    <x v="2"/>
    <x v="4"/>
    <x v="3"/>
    <n v="4.7"/>
    <s v="No"/>
    <x v="1"/>
    <x v="2"/>
    <x v="1"/>
    <s v="No"/>
    <n v="32"/>
    <s v="Credit Card"/>
    <x v="5"/>
  </r>
  <r>
    <n v="1845"/>
    <n v="60"/>
    <x v="0"/>
    <s v="Shorts"/>
    <x v="0"/>
    <x v="46"/>
    <x v="45"/>
    <x v="2"/>
    <x v="7"/>
    <x v="1"/>
    <n v="2.7"/>
    <s v="No"/>
    <x v="4"/>
    <x v="4"/>
    <x v="1"/>
    <s v="No"/>
    <n v="31"/>
    <s v="Credit Card"/>
    <x v="2"/>
  </r>
  <r>
    <n v="1846"/>
    <n v="51"/>
    <x v="0"/>
    <s v="Sandals"/>
    <x v="1"/>
    <x v="72"/>
    <x v="12"/>
    <x v="2"/>
    <x v="20"/>
    <x v="0"/>
    <n v="2.8"/>
    <s v="No"/>
    <x v="5"/>
    <x v="4"/>
    <x v="1"/>
    <s v="No"/>
    <n v="39"/>
    <s v="Bank Transfer"/>
    <x v="3"/>
  </r>
  <r>
    <n v="1847"/>
    <n v="68"/>
    <x v="0"/>
    <s v="Scarf"/>
    <x v="3"/>
    <x v="0"/>
    <x v="48"/>
    <x v="2"/>
    <x v="22"/>
    <x v="2"/>
    <n v="2.9"/>
    <s v="No"/>
    <x v="5"/>
    <x v="3"/>
    <x v="1"/>
    <s v="No"/>
    <n v="9"/>
    <s v="Venmo"/>
    <x v="3"/>
  </r>
  <r>
    <n v="1848"/>
    <n v="46"/>
    <x v="0"/>
    <s v="Sandals"/>
    <x v="1"/>
    <x v="33"/>
    <x v="28"/>
    <x v="3"/>
    <x v="17"/>
    <x v="2"/>
    <n v="4.4000000000000004"/>
    <s v="No"/>
    <x v="5"/>
    <x v="1"/>
    <x v="1"/>
    <s v="No"/>
    <n v="49"/>
    <s v="Credit Card"/>
    <x v="1"/>
  </r>
  <r>
    <n v="1849"/>
    <n v="19"/>
    <x v="0"/>
    <s v="Jeans"/>
    <x v="0"/>
    <x v="2"/>
    <x v="1"/>
    <x v="3"/>
    <x v="22"/>
    <x v="0"/>
    <n v="2.7"/>
    <s v="No"/>
    <x v="0"/>
    <x v="0"/>
    <x v="1"/>
    <s v="No"/>
    <n v="34"/>
    <s v="Cash"/>
    <x v="6"/>
  </r>
  <r>
    <n v="1850"/>
    <n v="30"/>
    <x v="0"/>
    <s v="Skirt"/>
    <x v="0"/>
    <x v="49"/>
    <x v="35"/>
    <x v="2"/>
    <x v="1"/>
    <x v="0"/>
    <n v="4.5"/>
    <s v="No"/>
    <x v="0"/>
    <x v="5"/>
    <x v="1"/>
    <s v="No"/>
    <n v="35"/>
    <s v="Bank Transfer"/>
    <x v="5"/>
  </r>
  <r>
    <n v="1851"/>
    <n v="51"/>
    <x v="0"/>
    <s v="Gloves"/>
    <x v="3"/>
    <x v="31"/>
    <x v="5"/>
    <x v="1"/>
    <x v="13"/>
    <x v="0"/>
    <n v="2.8"/>
    <s v="No"/>
    <x v="0"/>
    <x v="5"/>
    <x v="1"/>
    <s v="No"/>
    <n v="50"/>
    <s v="Debit Card"/>
    <x v="1"/>
  </r>
  <r>
    <n v="1852"/>
    <n v="28"/>
    <x v="0"/>
    <s v="Skirt"/>
    <x v="0"/>
    <x v="68"/>
    <x v="12"/>
    <x v="1"/>
    <x v="12"/>
    <x v="3"/>
    <n v="3.1"/>
    <s v="No"/>
    <x v="4"/>
    <x v="1"/>
    <x v="1"/>
    <s v="No"/>
    <n v="4"/>
    <s v="Bank Transfer"/>
    <x v="0"/>
  </r>
  <r>
    <n v="1853"/>
    <n v="41"/>
    <x v="0"/>
    <s v="Sweater"/>
    <x v="0"/>
    <x v="68"/>
    <x v="38"/>
    <x v="3"/>
    <x v="10"/>
    <x v="0"/>
    <n v="3.8"/>
    <s v="No"/>
    <x v="2"/>
    <x v="5"/>
    <x v="1"/>
    <s v="No"/>
    <n v="32"/>
    <s v="Cash"/>
    <x v="1"/>
  </r>
  <r>
    <n v="1854"/>
    <n v="29"/>
    <x v="0"/>
    <s v="Blouse"/>
    <x v="0"/>
    <x v="25"/>
    <x v="25"/>
    <x v="3"/>
    <x v="8"/>
    <x v="1"/>
    <n v="2.9"/>
    <s v="No"/>
    <x v="1"/>
    <x v="0"/>
    <x v="1"/>
    <s v="No"/>
    <n v="11"/>
    <s v="PayPal"/>
    <x v="0"/>
  </r>
  <r>
    <n v="1855"/>
    <n v="25"/>
    <x v="0"/>
    <s v="Sweater"/>
    <x v="0"/>
    <x v="70"/>
    <x v="0"/>
    <x v="2"/>
    <x v="11"/>
    <x v="1"/>
    <n v="3.8"/>
    <s v="No"/>
    <x v="0"/>
    <x v="0"/>
    <x v="1"/>
    <s v="No"/>
    <n v="49"/>
    <s v="Credit Card"/>
    <x v="2"/>
  </r>
  <r>
    <n v="1856"/>
    <n v="60"/>
    <x v="0"/>
    <s v="Shirt"/>
    <x v="0"/>
    <x v="31"/>
    <x v="3"/>
    <x v="3"/>
    <x v="11"/>
    <x v="1"/>
    <n v="4.7"/>
    <s v="No"/>
    <x v="1"/>
    <x v="3"/>
    <x v="1"/>
    <s v="No"/>
    <n v="9"/>
    <s v="Cash"/>
    <x v="2"/>
  </r>
  <r>
    <n v="1857"/>
    <n v="63"/>
    <x v="0"/>
    <s v="Jewelry"/>
    <x v="3"/>
    <x v="37"/>
    <x v="28"/>
    <x v="3"/>
    <x v="19"/>
    <x v="2"/>
    <n v="3.2"/>
    <s v="No"/>
    <x v="4"/>
    <x v="1"/>
    <x v="1"/>
    <s v="No"/>
    <n v="30"/>
    <s v="PayPal"/>
    <x v="4"/>
  </r>
  <r>
    <n v="1858"/>
    <n v="51"/>
    <x v="0"/>
    <s v="T-shirt"/>
    <x v="0"/>
    <x v="6"/>
    <x v="24"/>
    <x v="0"/>
    <x v="1"/>
    <x v="2"/>
    <n v="4"/>
    <s v="No"/>
    <x v="2"/>
    <x v="2"/>
    <x v="1"/>
    <s v="No"/>
    <n v="33"/>
    <s v="Cash"/>
    <x v="5"/>
  </r>
  <r>
    <n v="1859"/>
    <n v="22"/>
    <x v="0"/>
    <s v="Scarf"/>
    <x v="3"/>
    <x v="28"/>
    <x v="1"/>
    <x v="1"/>
    <x v="15"/>
    <x v="1"/>
    <n v="4.9000000000000004"/>
    <s v="No"/>
    <x v="4"/>
    <x v="4"/>
    <x v="1"/>
    <s v="No"/>
    <n v="8"/>
    <s v="Debit Card"/>
    <x v="2"/>
  </r>
  <r>
    <n v="1860"/>
    <n v="54"/>
    <x v="0"/>
    <s v="Belt"/>
    <x v="3"/>
    <x v="46"/>
    <x v="32"/>
    <x v="0"/>
    <x v="19"/>
    <x v="2"/>
    <n v="3.7"/>
    <s v="No"/>
    <x v="0"/>
    <x v="5"/>
    <x v="1"/>
    <s v="No"/>
    <n v="29"/>
    <s v="Debit Card"/>
    <x v="0"/>
  </r>
  <r>
    <n v="1861"/>
    <n v="18"/>
    <x v="0"/>
    <s v="T-shirt"/>
    <x v="0"/>
    <x v="1"/>
    <x v="23"/>
    <x v="2"/>
    <x v="5"/>
    <x v="2"/>
    <n v="4.8"/>
    <s v="No"/>
    <x v="0"/>
    <x v="2"/>
    <x v="1"/>
    <s v="No"/>
    <n v="4"/>
    <s v="Credit Card"/>
    <x v="5"/>
  </r>
  <r>
    <n v="1862"/>
    <n v="29"/>
    <x v="0"/>
    <s v="Sneakers"/>
    <x v="1"/>
    <x v="30"/>
    <x v="45"/>
    <x v="1"/>
    <x v="15"/>
    <x v="3"/>
    <n v="3.6"/>
    <s v="No"/>
    <x v="1"/>
    <x v="3"/>
    <x v="1"/>
    <s v="No"/>
    <n v="19"/>
    <s v="Debit Card"/>
    <x v="5"/>
  </r>
  <r>
    <n v="1863"/>
    <n v="59"/>
    <x v="0"/>
    <s v="Gloves"/>
    <x v="3"/>
    <x v="14"/>
    <x v="13"/>
    <x v="2"/>
    <x v="2"/>
    <x v="0"/>
    <n v="4.5999999999999996"/>
    <s v="No"/>
    <x v="5"/>
    <x v="0"/>
    <x v="1"/>
    <s v="No"/>
    <n v="10"/>
    <s v="PayPal"/>
    <x v="0"/>
  </r>
  <r>
    <n v="1864"/>
    <n v="25"/>
    <x v="0"/>
    <s v="Sandals"/>
    <x v="1"/>
    <x v="34"/>
    <x v="39"/>
    <x v="0"/>
    <x v="20"/>
    <x v="1"/>
    <n v="4.3"/>
    <s v="No"/>
    <x v="4"/>
    <x v="4"/>
    <x v="1"/>
    <s v="No"/>
    <n v="39"/>
    <s v="Debit Card"/>
    <x v="5"/>
  </r>
  <r>
    <n v="1865"/>
    <n v="19"/>
    <x v="0"/>
    <s v="Backpack"/>
    <x v="3"/>
    <x v="11"/>
    <x v="5"/>
    <x v="1"/>
    <x v="17"/>
    <x v="3"/>
    <n v="3.2"/>
    <s v="No"/>
    <x v="1"/>
    <x v="4"/>
    <x v="1"/>
    <s v="No"/>
    <n v="21"/>
    <s v="Venmo"/>
    <x v="3"/>
  </r>
  <r>
    <n v="1866"/>
    <n v="56"/>
    <x v="0"/>
    <s v="Pants"/>
    <x v="0"/>
    <x v="17"/>
    <x v="9"/>
    <x v="1"/>
    <x v="5"/>
    <x v="2"/>
    <n v="3.8"/>
    <s v="No"/>
    <x v="4"/>
    <x v="5"/>
    <x v="1"/>
    <s v="No"/>
    <n v="12"/>
    <s v="Bank Transfer"/>
    <x v="5"/>
  </r>
  <r>
    <n v="1867"/>
    <n v="31"/>
    <x v="0"/>
    <s v="T-shirt"/>
    <x v="0"/>
    <x v="77"/>
    <x v="29"/>
    <x v="3"/>
    <x v="9"/>
    <x v="0"/>
    <n v="4.2"/>
    <s v="No"/>
    <x v="5"/>
    <x v="3"/>
    <x v="1"/>
    <s v="No"/>
    <n v="9"/>
    <s v="Credit Card"/>
    <x v="0"/>
  </r>
  <r>
    <n v="1868"/>
    <n v="45"/>
    <x v="0"/>
    <s v="Skirt"/>
    <x v="0"/>
    <x v="78"/>
    <x v="12"/>
    <x v="2"/>
    <x v="18"/>
    <x v="3"/>
    <n v="3.4"/>
    <s v="No"/>
    <x v="5"/>
    <x v="4"/>
    <x v="1"/>
    <s v="No"/>
    <n v="20"/>
    <s v="Venmo"/>
    <x v="3"/>
  </r>
  <r>
    <n v="1869"/>
    <n v="23"/>
    <x v="0"/>
    <s v="Gloves"/>
    <x v="3"/>
    <x v="47"/>
    <x v="27"/>
    <x v="2"/>
    <x v="5"/>
    <x v="1"/>
    <n v="4.7"/>
    <s v="No"/>
    <x v="1"/>
    <x v="2"/>
    <x v="1"/>
    <s v="No"/>
    <n v="44"/>
    <s v="Cash"/>
    <x v="0"/>
  </r>
  <r>
    <n v="1870"/>
    <n v="18"/>
    <x v="0"/>
    <s v="Blouse"/>
    <x v="0"/>
    <x v="64"/>
    <x v="8"/>
    <x v="1"/>
    <x v="19"/>
    <x v="1"/>
    <n v="3.9"/>
    <s v="No"/>
    <x v="3"/>
    <x v="4"/>
    <x v="1"/>
    <s v="No"/>
    <n v="16"/>
    <s v="Debit Card"/>
    <x v="6"/>
  </r>
  <r>
    <n v="1871"/>
    <n v="43"/>
    <x v="0"/>
    <s v="Blouse"/>
    <x v="0"/>
    <x v="54"/>
    <x v="5"/>
    <x v="0"/>
    <x v="10"/>
    <x v="1"/>
    <n v="4.3"/>
    <s v="No"/>
    <x v="5"/>
    <x v="5"/>
    <x v="1"/>
    <s v="No"/>
    <n v="27"/>
    <s v="Debit Card"/>
    <x v="0"/>
  </r>
  <r>
    <n v="1872"/>
    <n v="56"/>
    <x v="0"/>
    <s v="Jeans"/>
    <x v="0"/>
    <x v="48"/>
    <x v="26"/>
    <x v="3"/>
    <x v="10"/>
    <x v="3"/>
    <n v="2.7"/>
    <s v="No"/>
    <x v="1"/>
    <x v="3"/>
    <x v="1"/>
    <s v="No"/>
    <n v="14"/>
    <s v="Cash"/>
    <x v="6"/>
  </r>
  <r>
    <n v="1873"/>
    <n v="43"/>
    <x v="0"/>
    <s v="T-shirt"/>
    <x v="0"/>
    <x v="1"/>
    <x v="29"/>
    <x v="2"/>
    <x v="12"/>
    <x v="2"/>
    <n v="4.5999999999999996"/>
    <s v="No"/>
    <x v="0"/>
    <x v="3"/>
    <x v="1"/>
    <s v="No"/>
    <n v="24"/>
    <s v="Credit Card"/>
    <x v="5"/>
  </r>
  <r>
    <n v="1874"/>
    <n v="64"/>
    <x v="0"/>
    <s v="Sweater"/>
    <x v="0"/>
    <x v="77"/>
    <x v="48"/>
    <x v="3"/>
    <x v="16"/>
    <x v="3"/>
    <n v="2.9"/>
    <s v="No"/>
    <x v="0"/>
    <x v="0"/>
    <x v="1"/>
    <s v="No"/>
    <n v="49"/>
    <s v="Bank Transfer"/>
    <x v="1"/>
  </r>
  <r>
    <n v="1875"/>
    <n v="67"/>
    <x v="0"/>
    <s v="Pants"/>
    <x v="0"/>
    <x v="27"/>
    <x v="27"/>
    <x v="0"/>
    <x v="7"/>
    <x v="3"/>
    <n v="3.6"/>
    <s v="No"/>
    <x v="2"/>
    <x v="1"/>
    <x v="1"/>
    <s v="No"/>
    <n v="14"/>
    <s v="Cash"/>
    <x v="1"/>
  </r>
  <r>
    <n v="1876"/>
    <n v="63"/>
    <x v="0"/>
    <s v="Boots"/>
    <x v="1"/>
    <x v="79"/>
    <x v="30"/>
    <x v="2"/>
    <x v="18"/>
    <x v="0"/>
    <n v="3.9"/>
    <s v="No"/>
    <x v="5"/>
    <x v="2"/>
    <x v="1"/>
    <s v="No"/>
    <n v="6"/>
    <s v="Credit Card"/>
    <x v="3"/>
  </r>
  <r>
    <n v="1877"/>
    <n v="54"/>
    <x v="0"/>
    <s v="Skirt"/>
    <x v="0"/>
    <x v="14"/>
    <x v="26"/>
    <x v="2"/>
    <x v="0"/>
    <x v="3"/>
    <n v="2.6"/>
    <s v="No"/>
    <x v="0"/>
    <x v="3"/>
    <x v="1"/>
    <s v="No"/>
    <n v="20"/>
    <s v="Venmo"/>
    <x v="3"/>
  </r>
  <r>
    <n v="1878"/>
    <n v="69"/>
    <x v="0"/>
    <s v="Gloves"/>
    <x v="3"/>
    <x v="17"/>
    <x v="38"/>
    <x v="0"/>
    <x v="6"/>
    <x v="3"/>
    <n v="3.6"/>
    <s v="No"/>
    <x v="2"/>
    <x v="0"/>
    <x v="1"/>
    <s v="No"/>
    <n v="3"/>
    <s v="Credit Card"/>
    <x v="2"/>
  </r>
  <r>
    <n v="1879"/>
    <n v="34"/>
    <x v="0"/>
    <s v="Socks"/>
    <x v="0"/>
    <x v="45"/>
    <x v="19"/>
    <x v="0"/>
    <x v="23"/>
    <x v="2"/>
    <n v="3.4"/>
    <s v="No"/>
    <x v="0"/>
    <x v="5"/>
    <x v="1"/>
    <s v="No"/>
    <n v="5"/>
    <s v="Credit Card"/>
    <x v="5"/>
  </r>
  <r>
    <n v="1880"/>
    <n v="56"/>
    <x v="0"/>
    <s v="T-shirt"/>
    <x v="0"/>
    <x v="27"/>
    <x v="30"/>
    <x v="0"/>
    <x v="4"/>
    <x v="1"/>
    <n v="3.5"/>
    <s v="No"/>
    <x v="5"/>
    <x v="0"/>
    <x v="1"/>
    <s v="No"/>
    <n v="46"/>
    <s v="Cash"/>
    <x v="4"/>
  </r>
  <r>
    <n v="1881"/>
    <n v="34"/>
    <x v="0"/>
    <s v="Blouse"/>
    <x v="0"/>
    <x v="27"/>
    <x v="32"/>
    <x v="0"/>
    <x v="22"/>
    <x v="3"/>
    <n v="3.1"/>
    <s v="No"/>
    <x v="3"/>
    <x v="4"/>
    <x v="1"/>
    <s v="No"/>
    <n v="8"/>
    <s v="Debit Card"/>
    <x v="5"/>
  </r>
  <r>
    <n v="1882"/>
    <n v="58"/>
    <x v="0"/>
    <s v="Blouse"/>
    <x v="0"/>
    <x v="52"/>
    <x v="32"/>
    <x v="2"/>
    <x v="16"/>
    <x v="0"/>
    <n v="4.3"/>
    <s v="No"/>
    <x v="1"/>
    <x v="3"/>
    <x v="1"/>
    <s v="No"/>
    <n v="13"/>
    <s v="Cash"/>
    <x v="4"/>
  </r>
  <r>
    <n v="1883"/>
    <n v="44"/>
    <x v="0"/>
    <s v="Scarf"/>
    <x v="3"/>
    <x v="36"/>
    <x v="30"/>
    <x v="0"/>
    <x v="24"/>
    <x v="0"/>
    <n v="5"/>
    <s v="No"/>
    <x v="5"/>
    <x v="5"/>
    <x v="1"/>
    <s v="No"/>
    <n v="25"/>
    <s v="Bank Transfer"/>
    <x v="3"/>
  </r>
  <r>
    <n v="1884"/>
    <n v="25"/>
    <x v="0"/>
    <s v="Backpack"/>
    <x v="3"/>
    <x v="47"/>
    <x v="42"/>
    <x v="2"/>
    <x v="17"/>
    <x v="1"/>
    <n v="4.9000000000000004"/>
    <s v="No"/>
    <x v="3"/>
    <x v="5"/>
    <x v="1"/>
    <s v="No"/>
    <n v="39"/>
    <s v="Debit Card"/>
    <x v="0"/>
  </r>
  <r>
    <n v="1885"/>
    <n v="27"/>
    <x v="0"/>
    <s v="Shorts"/>
    <x v="0"/>
    <x v="38"/>
    <x v="28"/>
    <x v="1"/>
    <x v="6"/>
    <x v="2"/>
    <n v="4.3"/>
    <s v="No"/>
    <x v="1"/>
    <x v="2"/>
    <x v="1"/>
    <s v="No"/>
    <n v="15"/>
    <s v="Bank Transfer"/>
    <x v="4"/>
  </r>
  <r>
    <n v="1886"/>
    <n v="26"/>
    <x v="0"/>
    <s v="Jewelry"/>
    <x v="3"/>
    <x v="0"/>
    <x v="22"/>
    <x v="1"/>
    <x v="1"/>
    <x v="0"/>
    <n v="4.4000000000000004"/>
    <s v="No"/>
    <x v="0"/>
    <x v="3"/>
    <x v="1"/>
    <s v="No"/>
    <n v="35"/>
    <s v="Cash"/>
    <x v="5"/>
  </r>
  <r>
    <n v="1887"/>
    <n v="18"/>
    <x v="0"/>
    <s v="Gloves"/>
    <x v="3"/>
    <x v="26"/>
    <x v="10"/>
    <x v="0"/>
    <x v="19"/>
    <x v="1"/>
    <n v="4.4000000000000004"/>
    <s v="No"/>
    <x v="2"/>
    <x v="2"/>
    <x v="1"/>
    <s v="No"/>
    <n v="46"/>
    <s v="Cash"/>
    <x v="4"/>
  </r>
  <r>
    <n v="1888"/>
    <n v="64"/>
    <x v="0"/>
    <s v="Hoodie"/>
    <x v="0"/>
    <x v="77"/>
    <x v="25"/>
    <x v="3"/>
    <x v="9"/>
    <x v="3"/>
    <n v="3.5"/>
    <s v="No"/>
    <x v="2"/>
    <x v="0"/>
    <x v="1"/>
    <s v="No"/>
    <n v="3"/>
    <s v="PayPal"/>
    <x v="5"/>
  </r>
  <r>
    <n v="1889"/>
    <n v="62"/>
    <x v="0"/>
    <s v="Hoodie"/>
    <x v="0"/>
    <x v="58"/>
    <x v="45"/>
    <x v="3"/>
    <x v="2"/>
    <x v="0"/>
    <n v="3.4"/>
    <s v="No"/>
    <x v="1"/>
    <x v="1"/>
    <x v="1"/>
    <s v="No"/>
    <n v="48"/>
    <s v="Credit Card"/>
    <x v="1"/>
  </r>
  <r>
    <n v="1890"/>
    <n v="59"/>
    <x v="0"/>
    <s v="Skirt"/>
    <x v="0"/>
    <x v="75"/>
    <x v="17"/>
    <x v="0"/>
    <x v="15"/>
    <x v="1"/>
    <n v="2.5"/>
    <s v="No"/>
    <x v="5"/>
    <x v="2"/>
    <x v="1"/>
    <s v="No"/>
    <n v="27"/>
    <s v="Bank Transfer"/>
    <x v="1"/>
  </r>
  <r>
    <n v="1891"/>
    <n v="36"/>
    <x v="0"/>
    <s v="Sunglasses"/>
    <x v="3"/>
    <x v="75"/>
    <x v="11"/>
    <x v="2"/>
    <x v="12"/>
    <x v="1"/>
    <n v="3.4"/>
    <s v="No"/>
    <x v="5"/>
    <x v="5"/>
    <x v="1"/>
    <s v="No"/>
    <n v="5"/>
    <s v="Credit Card"/>
    <x v="1"/>
  </r>
  <r>
    <n v="1892"/>
    <n v="69"/>
    <x v="0"/>
    <s v="Jewelry"/>
    <x v="3"/>
    <x v="67"/>
    <x v="13"/>
    <x v="2"/>
    <x v="0"/>
    <x v="2"/>
    <n v="2.6"/>
    <s v="No"/>
    <x v="4"/>
    <x v="2"/>
    <x v="1"/>
    <s v="No"/>
    <n v="48"/>
    <s v="Debit Card"/>
    <x v="3"/>
  </r>
  <r>
    <n v="1893"/>
    <n v="39"/>
    <x v="0"/>
    <s v="Jacket"/>
    <x v="2"/>
    <x v="38"/>
    <x v="18"/>
    <x v="2"/>
    <x v="24"/>
    <x v="3"/>
    <n v="4.5999999999999996"/>
    <s v="No"/>
    <x v="1"/>
    <x v="4"/>
    <x v="1"/>
    <s v="No"/>
    <n v="12"/>
    <s v="Venmo"/>
    <x v="1"/>
  </r>
  <r>
    <n v="1894"/>
    <n v="28"/>
    <x v="0"/>
    <s v="Dress"/>
    <x v="0"/>
    <x v="5"/>
    <x v="12"/>
    <x v="0"/>
    <x v="16"/>
    <x v="2"/>
    <n v="3.7"/>
    <s v="No"/>
    <x v="4"/>
    <x v="0"/>
    <x v="1"/>
    <s v="No"/>
    <n v="10"/>
    <s v="PayPal"/>
    <x v="0"/>
  </r>
  <r>
    <n v="1895"/>
    <n v="42"/>
    <x v="0"/>
    <s v="Hoodie"/>
    <x v="0"/>
    <x v="3"/>
    <x v="28"/>
    <x v="2"/>
    <x v="7"/>
    <x v="3"/>
    <n v="2.5"/>
    <s v="No"/>
    <x v="0"/>
    <x v="1"/>
    <x v="1"/>
    <s v="No"/>
    <n v="48"/>
    <s v="Debit Card"/>
    <x v="4"/>
  </r>
  <r>
    <n v="1896"/>
    <n v="31"/>
    <x v="0"/>
    <s v="Jeans"/>
    <x v="0"/>
    <x v="70"/>
    <x v="47"/>
    <x v="0"/>
    <x v="21"/>
    <x v="3"/>
    <n v="4.5"/>
    <s v="No"/>
    <x v="5"/>
    <x v="0"/>
    <x v="1"/>
    <s v="No"/>
    <n v="3"/>
    <s v="Debit Card"/>
    <x v="5"/>
  </r>
  <r>
    <n v="1897"/>
    <n v="57"/>
    <x v="0"/>
    <s v="Sandals"/>
    <x v="1"/>
    <x v="12"/>
    <x v="22"/>
    <x v="2"/>
    <x v="9"/>
    <x v="3"/>
    <n v="2.9"/>
    <s v="No"/>
    <x v="2"/>
    <x v="3"/>
    <x v="1"/>
    <s v="No"/>
    <n v="19"/>
    <s v="Venmo"/>
    <x v="5"/>
  </r>
  <r>
    <n v="1898"/>
    <n v="53"/>
    <x v="0"/>
    <s v="Sunglasses"/>
    <x v="3"/>
    <x v="8"/>
    <x v="29"/>
    <x v="0"/>
    <x v="11"/>
    <x v="0"/>
    <n v="2.9"/>
    <s v="No"/>
    <x v="4"/>
    <x v="1"/>
    <x v="1"/>
    <s v="No"/>
    <n v="11"/>
    <s v="Debit Card"/>
    <x v="0"/>
  </r>
  <r>
    <n v="1899"/>
    <n v="59"/>
    <x v="0"/>
    <s v="Pants"/>
    <x v="0"/>
    <x v="8"/>
    <x v="21"/>
    <x v="0"/>
    <x v="23"/>
    <x v="3"/>
    <n v="3.5"/>
    <s v="No"/>
    <x v="3"/>
    <x v="2"/>
    <x v="1"/>
    <s v="No"/>
    <n v="25"/>
    <s v="Venmo"/>
    <x v="5"/>
  </r>
  <r>
    <n v="1900"/>
    <n v="32"/>
    <x v="0"/>
    <s v="Shorts"/>
    <x v="0"/>
    <x v="49"/>
    <x v="14"/>
    <x v="0"/>
    <x v="1"/>
    <x v="0"/>
    <n v="4.2"/>
    <s v="No"/>
    <x v="4"/>
    <x v="5"/>
    <x v="1"/>
    <s v="No"/>
    <n v="42"/>
    <s v="PayPal"/>
    <x v="1"/>
  </r>
  <r>
    <n v="1901"/>
    <n v="65"/>
    <x v="0"/>
    <s v="Jewelry"/>
    <x v="3"/>
    <x v="6"/>
    <x v="44"/>
    <x v="1"/>
    <x v="24"/>
    <x v="2"/>
    <n v="3.3"/>
    <s v="No"/>
    <x v="5"/>
    <x v="1"/>
    <x v="1"/>
    <s v="No"/>
    <n v="34"/>
    <s v="Cash"/>
    <x v="3"/>
  </r>
  <r>
    <n v="1902"/>
    <n v="56"/>
    <x v="0"/>
    <s v="Socks"/>
    <x v="0"/>
    <x v="31"/>
    <x v="28"/>
    <x v="1"/>
    <x v="19"/>
    <x v="0"/>
    <n v="3.9"/>
    <s v="No"/>
    <x v="4"/>
    <x v="5"/>
    <x v="1"/>
    <s v="No"/>
    <n v="50"/>
    <s v="Cash"/>
    <x v="3"/>
  </r>
  <r>
    <n v="1903"/>
    <n v="31"/>
    <x v="0"/>
    <s v="Sandals"/>
    <x v="1"/>
    <x v="20"/>
    <x v="35"/>
    <x v="1"/>
    <x v="8"/>
    <x v="1"/>
    <n v="5"/>
    <s v="No"/>
    <x v="1"/>
    <x v="5"/>
    <x v="1"/>
    <s v="No"/>
    <n v="21"/>
    <s v="Venmo"/>
    <x v="5"/>
  </r>
  <r>
    <n v="1904"/>
    <n v="59"/>
    <x v="0"/>
    <s v="Pants"/>
    <x v="0"/>
    <x v="80"/>
    <x v="17"/>
    <x v="2"/>
    <x v="9"/>
    <x v="2"/>
    <n v="3.3"/>
    <s v="No"/>
    <x v="1"/>
    <x v="3"/>
    <x v="1"/>
    <s v="No"/>
    <n v="37"/>
    <s v="Bank Transfer"/>
    <x v="1"/>
  </r>
  <r>
    <n v="1905"/>
    <n v="22"/>
    <x v="0"/>
    <s v="T-shirt"/>
    <x v="0"/>
    <x v="79"/>
    <x v="22"/>
    <x v="1"/>
    <x v="5"/>
    <x v="1"/>
    <n v="4.2"/>
    <s v="No"/>
    <x v="3"/>
    <x v="1"/>
    <x v="1"/>
    <s v="No"/>
    <n v="46"/>
    <s v="Cash"/>
    <x v="5"/>
  </r>
  <r>
    <n v="1906"/>
    <n v="47"/>
    <x v="0"/>
    <s v="Boots"/>
    <x v="1"/>
    <x v="59"/>
    <x v="37"/>
    <x v="2"/>
    <x v="11"/>
    <x v="2"/>
    <n v="4.9000000000000004"/>
    <s v="No"/>
    <x v="5"/>
    <x v="4"/>
    <x v="1"/>
    <s v="No"/>
    <n v="14"/>
    <s v="Bank Transfer"/>
    <x v="0"/>
  </r>
  <r>
    <n v="1907"/>
    <n v="23"/>
    <x v="0"/>
    <s v="Backpack"/>
    <x v="3"/>
    <x v="38"/>
    <x v="34"/>
    <x v="2"/>
    <x v="14"/>
    <x v="1"/>
    <n v="4.5999999999999996"/>
    <s v="No"/>
    <x v="1"/>
    <x v="4"/>
    <x v="1"/>
    <s v="No"/>
    <n v="24"/>
    <s v="PayPal"/>
    <x v="0"/>
  </r>
  <r>
    <n v="1908"/>
    <n v="69"/>
    <x v="0"/>
    <s v="Skirt"/>
    <x v="0"/>
    <x v="67"/>
    <x v="35"/>
    <x v="0"/>
    <x v="20"/>
    <x v="3"/>
    <n v="4.8"/>
    <s v="No"/>
    <x v="2"/>
    <x v="5"/>
    <x v="1"/>
    <s v="No"/>
    <n v="36"/>
    <s v="Credit Card"/>
    <x v="6"/>
  </r>
  <r>
    <n v="1909"/>
    <n v="18"/>
    <x v="0"/>
    <s v="Scarf"/>
    <x v="3"/>
    <x v="79"/>
    <x v="42"/>
    <x v="3"/>
    <x v="4"/>
    <x v="0"/>
    <n v="2.7"/>
    <s v="No"/>
    <x v="0"/>
    <x v="2"/>
    <x v="1"/>
    <s v="No"/>
    <n v="19"/>
    <s v="Debit Card"/>
    <x v="4"/>
  </r>
  <r>
    <n v="1910"/>
    <n v="50"/>
    <x v="0"/>
    <s v="Sweater"/>
    <x v="0"/>
    <x v="63"/>
    <x v="0"/>
    <x v="1"/>
    <x v="13"/>
    <x v="1"/>
    <n v="4.3"/>
    <s v="No"/>
    <x v="3"/>
    <x v="5"/>
    <x v="1"/>
    <s v="No"/>
    <n v="12"/>
    <s v="Credit Card"/>
    <x v="5"/>
  </r>
  <r>
    <n v="1911"/>
    <n v="29"/>
    <x v="0"/>
    <s v="Sandals"/>
    <x v="1"/>
    <x v="15"/>
    <x v="14"/>
    <x v="1"/>
    <x v="22"/>
    <x v="3"/>
    <n v="3.8"/>
    <s v="No"/>
    <x v="4"/>
    <x v="0"/>
    <x v="1"/>
    <s v="No"/>
    <n v="13"/>
    <s v="Debit Card"/>
    <x v="3"/>
  </r>
  <r>
    <n v="1912"/>
    <n v="65"/>
    <x v="0"/>
    <s v="Jewelry"/>
    <x v="3"/>
    <x v="13"/>
    <x v="28"/>
    <x v="2"/>
    <x v="0"/>
    <x v="1"/>
    <n v="4.9000000000000004"/>
    <s v="No"/>
    <x v="0"/>
    <x v="0"/>
    <x v="1"/>
    <s v="No"/>
    <n v="32"/>
    <s v="Debit Card"/>
    <x v="4"/>
  </r>
  <r>
    <n v="1913"/>
    <n v="29"/>
    <x v="0"/>
    <s v="Sweater"/>
    <x v="0"/>
    <x v="22"/>
    <x v="24"/>
    <x v="1"/>
    <x v="4"/>
    <x v="0"/>
    <n v="3.4"/>
    <s v="No"/>
    <x v="2"/>
    <x v="4"/>
    <x v="1"/>
    <s v="No"/>
    <n v="5"/>
    <s v="Credit Card"/>
    <x v="4"/>
  </r>
  <r>
    <n v="1914"/>
    <n v="49"/>
    <x v="0"/>
    <s v="Skirt"/>
    <x v="0"/>
    <x v="16"/>
    <x v="0"/>
    <x v="2"/>
    <x v="15"/>
    <x v="0"/>
    <n v="3.6"/>
    <s v="No"/>
    <x v="4"/>
    <x v="0"/>
    <x v="1"/>
    <s v="No"/>
    <n v="29"/>
    <s v="Cash"/>
    <x v="2"/>
  </r>
  <r>
    <n v="1915"/>
    <n v="28"/>
    <x v="0"/>
    <s v="Shorts"/>
    <x v="0"/>
    <x v="8"/>
    <x v="29"/>
    <x v="0"/>
    <x v="14"/>
    <x v="3"/>
    <n v="3.4"/>
    <s v="No"/>
    <x v="4"/>
    <x v="3"/>
    <x v="1"/>
    <s v="No"/>
    <n v="40"/>
    <s v="Credit Card"/>
    <x v="0"/>
  </r>
  <r>
    <n v="1916"/>
    <n v="51"/>
    <x v="0"/>
    <s v="Backpack"/>
    <x v="3"/>
    <x v="67"/>
    <x v="15"/>
    <x v="2"/>
    <x v="23"/>
    <x v="3"/>
    <n v="4.7"/>
    <s v="No"/>
    <x v="3"/>
    <x v="4"/>
    <x v="1"/>
    <s v="No"/>
    <n v="44"/>
    <s v="Cash"/>
    <x v="1"/>
  </r>
  <r>
    <n v="1917"/>
    <n v="26"/>
    <x v="0"/>
    <s v="Hoodie"/>
    <x v="0"/>
    <x v="74"/>
    <x v="39"/>
    <x v="1"/>
    <x v="19"/>
    <x v="0"/>
    <n v="3"/>
    <s v="No"/>
    <x v="3"/>
    <x v="2"/>
    <x v="1"/>
    <s v="No"/>
    <n v="3"/>
    <s v="Debit Card"/>
    <x v="4"/>
  </r>
  <r>
    <n v="1918"/>
    <n v="38"/>
    <x v="0"/>
    <s v="Skirt"/>
    <x v="0"/>
    <x v="79"/>
    <x v="11"/>
    <x v="0"/>
    <x v="13"/>
    <x v="0"/>
    <n v="3.4"/>
    <s v="No"/>
    <x v="4"/>
    <x v="1"/>
    <x v="1"/>
    <s v="No"/>
    <n v="35"/>
    <s v="PayPal"/>
    <x v="4"/>
  </r>
  <r>
    <n v="1919"/>
    <n v="35"/>
    <x v="0"/>
    <s v="Skirt"/>
    <x v="0"/>
    <x v="27"/>
    <x v="37"/>
    <x v="1"/>
    <x v="7"/>
    <x v="2"/>
    <n v="4.5999999999999996"/>
    <s v="No"/>
    <x v="3"/>
    <x v="3"/>
    <x v="1"/>
    <s v="No"/>
    <n v="33"/>
    <s v="Debit Card"/>
    <x v="5"/>
  </r>
  <r>
    <n v="1920"/>
    <n v="34"/>
    <x v="0"/>
    <s v="Backpack"/>
    <x v="3"/>
    <x v="22"/>
    <x v="41"/>
    <x v="2"/>
    <x v="8"/>
    <x v="2"/>
    <n v="3.1"/>
    <s v="No"/>
    <x v="0"/>
    <x v="0"/>
    <x v="1"/>
    <s v="No"/>
    <n v="20"/>
    <s v="PayPal"/>
    <x v="4"/>
  </r>
  <r>
    <n v="1921"/>
    <n v="51"/>
    <x v="0"/>
    <s v="Blouse"/>
    <x v="0"/>
    <x v="63"/>
    <x v="39"/>
    <x v="2"/>
    <x v="7"/>
    <x v="1"/>
    <n v="2.8"/>
    <s v="No"/>
    <x v="1"/>
    <x v="3"/>
    <x v="1"/>
    <s v="No"/>
    <n v="40"/>
    <s v="Cash"/>
    <x v="6"/>
  </r>
  <r>
    <n v="1922"/>
    <n v="47"/>
    <x v="0"/>
    <s v="Shirt"/>
    <x v="0"/>
    <x v="14"/>
    <x v="49"/>
    <x v="2"/>
    <x v="14"/>
    <x v="3"/>
    <n v="3.5"/>
    <s v="No"/>
    <x v="2"/>
    <x v="5"/>
    <x v="1"/>
    <s v="No"/>
    <n v="13"/>
    <s v="Venmo"/>
    <x v="2"/>
  </r>
  <r>
    <n v="1923"/>
    <n v="18"/>
    <x v="0"/>
    <s v="Gloves"/>
    <x v="3"/>
    <x v="80"/>
    <x v="0"/>
    <x v="1"/>
    <x v="15"/>
    <x v="2"/>
    <n v="4.5999999999999996"/>
    <s v="No"/>
    <x v="3"/>
    <x v="3"/>
    <x v="1"/>
    <s v="No"/>
    <n v="9"/>
    <s v="PayPal"/>
    <x v="5"/>
  </r>
  <r>
    <n v="1924"/>
    <n v="64"/>
    <x v="0"/>
    <s v="Sandals"/>
    <x v="1"/>
    <x v="14"/>
    <x v="43"/>
    <x v="3"/>
    <x v="24"/>
    <x v="2"/>
    <n v="4.3"/>
    <s v="No"/>
    <x v="3"/>
    <x v="3"/>
    <x v="1"/>
    <s v="No"/>
    <n v="7"/>
    <s v="Cash"/>
    <x v="2"/>
  </r>
  <r>
    <n v="1925"/>
    <n v="30"/>
    <x v="0"/>
    <s v="Jacket"/>
    <x v="2"/>
    <x v="80"/>
    <x v="49"/>
    <x v="2"/>
    <x v="0"/>
    <x v="3"/>
    <n v="4.8"/>
    <s v="No"/>
    <x v="4"/>
    <x v="1"/>
    <x v="1"/>
    <s v="No"/>
    <n v="42"/>
    <s v="PayPal"/>
    <x v="3"/>
  </r>
  <r>
    <n v="1926"/>
    <n v="59"/>
    <x v="0"/>
    <s v="Sneakers"/>
    <x v="1"/>
    <x v="50"/>
    <x v="40"/>
    <x v="0"/>
    <x v="13"/>
    <x v="0"/>
    <n v="2.9"/>
    <s v="No"/>
    <x v="4"/>
    <x v="0"/>
    <x v="1"/>
    <s v="No"/>
    <n v="44"/>
    <s v="Credit Card"/>
    <x v="0"/>
  </r>
  <r>
    <n v="1927"/>
    <n v="66"/>
    <x v="0"/>
    <s v="Backpack"/>
    <x v="3"/>
    <x v="73"/>
    <x v="35"/>
    <x v="2"/>
    <x v="5"/>
    <x v="1"/>
    <n v="3"/>
    <s v="No"/>
    <x v="4"/>
    <x v="0"/>
    <x v="1"/>
    <s v="No"/>
    <n v="6"/>
    <s v="PayPal"/>
    <x v="2"/>
  </r>
  <r>
    <n v="1928"/>
    <n v="40"/>
    <x v="0"/>
    <s v="Pants"/>
    <x v="0"/>
    <x v="45"/>
    <x v="20"/>
    <x v="2"/>
    <x v="6"/>
    <x v="2"/>
    <n v="2.9"/>
    <s v="No"/>
    <x v="5"/>
    <x v="3"/>
    <x v="1"/>
    <s v="No"/>
    <n v="8"/>
    <s v="Cash"/>
    <x v="6"/>
  </r>
  <r>
    <n v="1929"/>
    <n v="25"/>
    <x v="0"/>
    <s v="Sunglasses"/>
    <x v="3"/>
    <x v="56"/>
    <x v="16"/>
    <x v="1"/>
    <x v="12"/>
    <x v="2"/>
    <n v="3.7"/>
    <s v="No"/>
    <x v="3"/>
    <x v="3"/>
    <x v="1"/>
    <s v="No"/>
    <n v="10"/>
    <s v="PayPal"/>
    <x v="1"/>
  </r>
  <r>
    <n v="1930"/>
    <n v="59"/>
    <x v="0"/>
    <s v="Jeans"/>
    <x v="0"/>
    <x v="27"/>
    <x v="11"/>
    <x v="0"/>
    <x v="18"/>
    <x v="3"/>
    <n v="4.7"/>
    <s v="No"/>
    <x v="5"/>
    <x v="3"/>
    <x v="1"/>
    <s v="No"/>
    <n v="46"/>
    <s v="Venmo"/>
    <x v="3"/>
  </r>
  <r>
    <n v="1931"/>
    <n v="66"/>
    <x v="0"/>
    <s v="Pants"/>
    <x v="0"/>
    <x v="78"/>
    <x v="17"/>
    <x v="0"/>
    <x v="2"/>
    <x v="1"/>
    <n v="3.5"/>
    <s v="No"/>
    <x v="1"/>
    <x v="5"/>
    <x v="1"/>
    <s v="No"/>
    <n v="26"/>
    <s v="Cash"/>
    <x v="1"/>
  </r>
  <r>
    <n v="1932"/>
    <n v="54"/>
    <x v="0"/>
    <s v="Jewelry"/>
    <x v="3"/>
    <x v="69"/>
    <x v="26"/>
    <x v="1"/>
    <x v="8"/>
    <x v="1"/>
    <n v="2.7"/>
    <s v="No"/>
    <x v="3"/>
    <x v="5"/>
    <x v="1"/>
    <s v="No"/>
    <n v="6"/>
    <s v="Debit Card"/>
    <x v="6"/>
  </r>
  <r>
    <n v="1933"/>
    <n v="42"/>
    <x v="0"/>
    <s v="Hoodie"/>
    <x v="0"/>
    <x v="14"/>
    <x v="33"/>
    <x v="2"/>
    <x v="3"/>
    <x v="1"/>
    <n v="5"/>
    <s v="No"/>
    <x v="2"/>
    <x v="1"/>
    <x v="1"/>
    <s v="No"/>
    <n v="47"/>
    <s v="Credit Card"/>
    <x v="6"/>
  </r>
  <r>
    <n v="1934"/>
    <n v="48"/>
    <x v="0"/>
    <s v="Sandals"/>
    <x v="1"/>
    <x v="25"/>
    <x v="6"/>
    <x v="0"/>
    <x v="10"/>
    <x v="2"/>
    <n v="4.0999999999999996"/>
    <s v="No"/>
    <x v="2"/>
    <x v="2"/>
    <x v="1"/>
    <s v="No"/>
    <n v="28"/>
    <s v="Venmo"/>
    <x v="2"/>
  </r>
  <r>
    <n v="1935"/>
    <n v="34"/>
    <x v="0"/>
    <s v="Jacket"/>
    <x v="2"/>
    <x v="35"/>
    <x v="49"/>
    <x v="0"/>
    <x v="9"/>
    <x v="0"/>
    <n v="2.7"/>
    <s v="No"/>
    <x v="5"/>
    <x v="1"/>
    <x v="1"/>
    <s v="No"/>
    <n v="23"/>
    <s v="Bank Transfer"/>
    <x v="2"/>
  </r>
  <r>
    <n v="1936"/>
    <n v="19"/>
    <x v="0"/>
    <s v="Blouse"/>
    <x v="0"/>
    <x v="10"/>
    <x v="17"/>
    <x v="3"/>
    <x v="10"/>
    <x v="1"/>
    <n v="4.8"/>
    <s v="No"/>
    <x v="5"/>
    <x v="1"/>
    <x v="1"/>
    <s v="No"/>
    <n v="45"/>
    <s v="Cash"/>
    <x v="0"/>
  </r>
  <r>
    <n v="1937"/>
    <n v="70"/>
    <x v="0"/>
    <s v="Jewelry"/>
    <x v="3"/>
    <x v="30"/>
    <x v="46"/>
    <x v="1"/>
    <x v="11"/>
    <x v="2"/>
    <n v="4.3"/>
    <s v="No"/>
    <x v="3"/>
    <x v="4"/>
    <x v="1"/>
    <s v="No"/>
    <n v="44"/>
    <s v="PayPal"/>
    <x v="6"/>
  </r>
  <r>
    <n v="1938"/>
    <n v="43"/>
    <x v="0"/>
    <s v="Socks"/>
    <x v="0"/>
    <x v="0"/>
    <x v="12"/>
    <x v="2"/>
    <x v="8"/>
    <x v="2"/>
    <n v="4.5"/>
    <s v="No"/>
    <x v="4"/>
    <x v="4"/>
    <x v="1"/>
    <s v="No"/>
    <n v="11"/>
    <s v="Bank Transfer"/>
    <x v="5"/>
  </r>
  <r>
    <n v="1939"/>
    <n v="46"/>
    <x v="0"/>
    <s v="Jeans"/>
    <x v="0"/>
    <x v="66"/>
    <x v="0"/>
    <x v="0"/>
    <x v="24"/>
    <x v="1"/>
    <n v="3.8"/>
    <s v="No"/>
    <x v="1"/>
    <x v="3"/>
    <x v="1"/>
    <s v="No"/>
    <n v="39"/>
    <s v="Debit Card"/>
    <x v="4"/>
  </r>
  <r>
    <n v="1940"/>
    <n v="66"/>
    <x v="0"/>
    <s v="Gloves"/>
    <x v="3"/>
    <x v="75"/>
    <x v="31"/>
    <x v="0"/>
    <x v="23"/>
    <x v="0"/>
    <n v="3.7"/>
    <s v="No"/>
    <x v="1"/>
    <x v="5"/>
    <x v="1"/>
    <s v="No"/>
    <n v="20"/>
    <s v="PayPal"/>
    <x v="6"/>
  </r>
  <r>
    <n v="1941"/>
    <n v="50"/>
    <x v="0"/>
    <s v="Hat"/>
    <x v="3"/>
    <x v="58"/>
    <x v="29"/>
    <x v="0"/>
    <x v="0"/>
    <x v="3"/>
    <n v="3.9"/>
    <s v="No"/>
    <x v="4"/>
    <x v="4"/>
    <x v="1"/>
    <s v="No"/>
    <n v="48"/>
    <s v="PayPal"/>
    <x v="0"/>
  </r>
  <r>
    <n v="1942"/>
    <n v="55"/>
    <x v="0"/>
    <s v="Shoes"/>
    <x v="1"/>
    <x v="54"/>
    <x v="34"/>
    <x v="3"/>
    <x v="15"/>
    <x v="0"/>
    <n v="3.3"/>
    <s v="No"/>
    <x v="3"/>
    <x v="3"/>
    <x v="1"/>
    <s v="No"/>
    <n v="46"/>
    <s v="Credit Card"/>
    <x v="3"/>
  </r>
  <r>
    <n v="1943"/>
    <n v="63"/>
    <x v="0"/>
    <s v="Pants"/>
    <x v="0"/>
    <x v="39"/>
    <x v="15"/>
    <x v="2"/>
    <x v="17"/>
    <x v="3"/>
    <n v="3.4"/>
    <s v="No"/>
    <x v="0"/>
    <x v="0"/>
    <x v="1"/>
    <s v="No"/>
    <n v="22"/>
    <s v="PayPal"/>
    <x v="5"/>
  </r>
  <r>
    <n v="1944"/>
    <n v="32"/>
    <x v="0"/>
    <s v="Socks"/>
    <x v="0"/>
    <x v="0"/>
    <x v="48"/>
    <x v="0"/>
    <x v="10"/>
    <x v="2"/>
    <n v="3.8"/>
    <s v="No"/>
    <x v="5"/>
    <x v="2"/>
    <x v="1"/>
    <s v="No"/>
    <n v="45"/>
    <s v="Cash"/>
    <x v="2"/>
  </r>
  <r>
    <n v="1945"/>
    <n v="30"/>
    <x v="0"/>
    <s v="Hoodie"/>
    <x v="0"/>
    <x v="29"/>
    <x v="10"/>
    <x v="2"/>
    <x v="9"/>
    <x v="0"/>
    <n v="2.7"/>
    <s v="No"/>
    <x v="5"/>
    <x v="1"/>
    <x v="1"/>
    <s v="No"/>
    <n v="49"/>
    <s v="Cash"/>
    <x v="6"/>
  </r>
  <r>
    <n v="1946"/>
    <n v="35"/>
    <x v="0"/>
    <s v="Hoodie"/>
    <x v="0"/>
    <x v="15"/>
    <x v="42"/>
    <x v="2"/>
    <x v="9"/>
    <x v="0"/>
    <n v="2.9"/>
    <s v="No"/>
    <x v="5"/>
    <x v="4"/>
    <x v="1"/>
    <s v="No"/>
    <n v="9"/>
    <s v="Credit Card"/>
    <x v="6"/>
  </r>
  <r>
    <n v="1947"/>
    <n v="59"/>
    <x v="0"/>
    <s v="Pants"/>
    <x v="0"/>
    <x v="4"/>
    <x v="7"/>
    <x v="2"/>
    <x v="3"/>
    <x v="2"/>
    <n v="4.5"/>
    <s v="No"/>
    <x v="1"/>
    <x v="3"/>
    <x v="1"/>
    <s v="No"/>
    <n v="41"/>
    <s v="Credit Card"/>
    <x v="3"/>
  </r>
  <r>
    <n v="1948"/>
    <n v="59"/>
    <x v="0"/>
    <s v="Shirt"/>
    <x v="0"/>
    <x v="50"/>
    <x v="14"/>
    <x v="2"/>
    <x v="0"/>
    <x v="2"/>
    <n v="2.6"/>
    <s v="No"/>
    <x v="5"/>
    <x v="5"/>
    <x v="1"/>
    <s v="No"/>
    <n v="2"/>
    <s v="PayPal"/>
    <x v="5"/>
  </r>
  <r>
    <n v="1949"/>
    <n v="54"/>
    <x v="0"/>
    <s v="T-shirt"/>
    <x v="0"/>
    <x v="18"/>
    <x v="39"/>
    <x v="0"/>
    <x v="18"/>
    <x v="0"/>
    <n v="3.1"/>
    <s v="No"/>
    <x v="5"/>
    <x v="2"/>
    <x v="1"/>
    <s v="No"/>
    <n v="39"/>
    <s v="PayPal"/>
    <x v="4"/>
  </r>
  <r>
    <n v="1950"/>
    <n v="63"/>
    <x v="0"/>
    <s v="Dress"/>
    <x v="0"/>
    <x v="68"/>
    <x v="43"/>
    <x v="0"/>
    <x v="0"/>
    <x v="0"/>
    <n v="4.7"/>
    <s v="No"/>
    <x v="4"/>
    <x v="5"/>
    <x v="1"/>
    <s v="No"/>
    <n v="12"/>
    <s v="PayPal"/>
    <x v="3"/>
  </r>
  <r>
    <n v="1951"/>
    <n v="43"/>
    <x v="0"/>
    <s v="Backpack"/>
    <x v="3"/>
    <x v="72"/>
    <x v="10"/>
    <x v="0"/>
    <x v="24"/>
    <x v="2"/>
    <n v="4.5999999999999996"/>
    <s v="No"/>
    <x v="2"/>
    <x v="1"/>
    <x v="1"/>
    <s v="No"/>
    <n v="26"/>
    <s v="PayPal"/>
    <x v="6"/>
  </r>
  <r>
    <n v="1952"/>
    <n v="33"/>
    <x v="0"/>
    <s v="Gloves"/>
    <x v="3"/>
    <x v="0"/>
    <x v="39"/>
    <x v="0"/>
    <x v="9"/>
    <x v="2"/>
    <n v="2.7"/>
    <s v="No"/>
    <x v="1"/>
    <x v="2"/>
    <x v="1"/>
    <s v="No"/>
    <n v="32"/>
    <s v="Bank Transfer"/>
    <x v="4"/>
  </r>
  <r>
    <n v="1953"/>
    <n v="57"/>
    <x v="0"/>
    <s v="Shoes"/>
    <x v="1"/>
    <x v="71"/>
    <x v="33"/>
    <x v="0"/>
    <x v="22"/>
    <x v="2"/>
    <n v="4.5999999999999996"/>
    <s v="No"/>
    <x v="3"/>
    <x v="4"/>
    <x v="1"/>
    <s v="No"/>
    <n v="50"/>
    <s v="Cash"/>
    <x v="4"/>
  </r>
  <r>
    <n v="1954"/>
    <n v="25"/>
    <x v="0"/>
    <s v="Skirt"/>
    <x v="0"/>
    <x v="27"/>
    <x v="24"/>
    <x v="3"/>
    <x v="14"/>
    <x v="1"/>
    <n v="4.8"/>
    <s v="No"/>
    <x v="2"/>
    <x v="3"/>
    <x v="1"/>
    <s v="No"/>
    <n v="3"/>
    <s v="PayPal"/>
    <x v="0"/>
  </r>
  <r>
    <n v="1955"/>
    <n v="26"/>
    <x v="0"/>
    <s v="Gloves"/>
    <x v="3"/>
    <x v="64"/>
    <x v="24"/>
    <x v="2"/>
    <x v="6"/>
    <x v="0"/>
    <n v="4.2"/>
    <s v="No"/>
    <x v="1"/>
    <x v="1"/>
    <x v="1"/>
    <s v="No"/>
    <n v="3"/>
    <s v="Venmo"/>
    <x v="3"/>
  </r>
  <r>
    <n v="1956"/>
    <n v="50"/>
    <x v="0"/>
    <s v="Hoodie"/>
    <x v="0"/>
    <x v="22"/>
    <x v="1"/>
    <x v="2"/>
    <x v="6"/>
    <x v="0"/>
    <n v="4.9000000000000004"/>
    <s v="No"/>
    <x v="0"/>
    <x v="0"/>
    <x v="1"/>
    <s v="No"/>
    <n v="37"/>
    <s v="Cash"/>
    <x v="5"/>
  </r>
  <r>
    <n v="1957"/>
    <n v="70"/>
    <x v="0"/>
    <s v="Socks"/>
    <x v="0"/>
    <x v="18"/>
    <x v="19"/>
    <x v="2"/>
    <x v="6"/>
    <x v="0"/>
    <n v="4.9000000000000004"/>
    <s v="No"/>
    <x v="2"/>
    <x v="0"/>
    <x v="1"/>
    <s v="No"/>
    <n v="20"/>
    <s v="Credit Card"/>
    <x v="0"/>
  </r>
  <r>
    <n v="1958"/>
    <n v="68"/>
    <x v="0"/>
    <s v="Gloves"/>
    <x v="3"/>
    <x v="36"/>
    <x v="36"/>
    <x v="2"/>
    <x v="17"/>
    <x v="1"/>
    <n v="4.5"/>
    <s v="No"/>
    <x v="4"/>
    <x v="5"/>
    <x v="1"/>
    <s v="No"/>
    <n v="26"/>
    <s v="Cash"/>
    <x v="4"/>
  </r>
  <r>
    <n v="1959"/>
    <n v="39"/>
    <x v="0"/>
    <s v="Shorts"/>
    <x v="0"/>
    <x v="25"/>
    <x v="22"/>
    <x v="2"/>
    <x v="0"/>
    <x v="0"/>
    <n v="2.7"/>
    <s v="No"/>
    <x v="2"/>
    <x v="5"/>
    <x v="1"/>
    <s v="No"/>
    <n v="47"/>
    <s v="Cash"/>
    <x v="3"/>
  </r>
  <r>
    <n v="1960"/>
    <n v="46"/>
    <x v="0"/>
    <s v="Shoes"/>
    <x v="1"/>
    <x v="3"/>
    <x v="24"/>
    <x v="2"/>
    <x v="3"/>
    <x v="3"/>
    <n v="3.1"/>
    <s v="No"/>
    <x v="0"/>
    <x v="5"/>
    <x v="1"/>
    <s v="No"/>
    <n v="7"/>
    <s v="Credit Card"/>
    <x v="6"/>
  </r>
  <r>
    <n v="1961"/>
    <n v="57"/>
    <x v="0"/>
    <s v="Jeans"/>
    <x v="0"/>
    <x v="11"/>
    <x v="2"/>
    <x v="0"/>
    <x v="16"/>
    <x v="2"/>
    <n v="3.3"/>
    <s v="No"/>
    <x v="1"/>
    <x v="4"/>
    <x v="1"/>
    <s v="No"/>
    <n v="40"/>
    <s v="Credit Card"/>
    <x v="2"/>
  </r>
  <r>
    <n v="1962"/>
    <n v="47"/>
    <x v="0"/>
    <s v="Boots"/>
    <x v="1"/>
    <x v="40"/>
    <x v="22"/>
    <x v="0"/>
    <x v="13"/>
    <x v="2"/>
    <n v="2.6"/>
    <s v="No"/>
    <x v="2"/>
    <x v="1"/>
    <x v="1"/>
    <s v="No"/>
    <n v="45"/>
    <s v="Debit Card"/>
    <x v="3"/>
  </r>
  <r>
    <n v="1963"/>
    <n v="40"/>
    <x v="0"/>
    <s v="Hat"/>
    <x v="3"/>
    <x v="29"/>
    <x v="44"/>
    <x v="2"/>
    <x v="5"/>
    <x v="3"/>
    <n v="4.4000000000000004"/>
    <s v="No"/>
    <x v="5"/>
    <x v="3"/>
    <x v="1"/>
    <s v="No"/>
    <n v="20"/>
    <s v="PayPal"/>
    <x v="0"/>
  </r>
  <r>
    <n v="1964"/>
    <n v="52"/>
    <x v="0"/>
    <s v="Shorts"/>
    <x v="0"/>
    <x v="38"/>
    <x v="49"/>
    <x v="0"/>
    <x v="6"/>
    <x v="1"/>
    <n v="3.9"/>
    <s v="No"/>
    <x v="1"/>
    <x v="3"/>
    <x v="1"/>
    <s v="No"/>
    <n v="11"/>
    <s v="Credit Card"/>
    <x v="1"/>
  </r>
  <r>
    <n v="1965"/>
    <n v="40"/>
    <x v="0"/>
    <s v="Pants"/>
    <x v="0"/>
    <x v="12"/>
    <x v="8"/>
    <x v="1"/>
    <x v="17"/>
    <x v="2"/>
    <n v="4.5999999999999996"/>
    <s v="No"/>
    <x v="3"/>
    <x v="0"/>
    <x v="1"/>
    <s v="No"/>
    <n v="50"/>
    <s v="Debit Card"/>
    <x v="5"/>
  </r>
  <r>
    <n v="1966"/>
    <n v="67"/>
    <x v="0"/>
    <s v="Sweater"/>
    <x v="0"/>
    <x v="3"/>
    <x v="27"/>
    <x v="2"/>
    <x v="3"/>
    <x v="3"/>
    <n v="4.9000000000000004"/>
    <s v="No"/>
    <x v="4"/>
    <x v="0"/>
    <x v="1"/>
    <s v="No"/>
    <n v="25"/>
    <s v="Debit Card"/>
    <x v="3"/>
  </r>
  <r>
    <n v="1967"/>
    <n v="67"/>
    <x v="0"/>
    <s v="Jacket"/>
    <x v="2"/>
    <x v="51"/>
    <x v="27"/>
    <x v="3"/>
    <x v="7"/>
    <x v="0"/>
    <n v="3.7"/>
    <s v="No"/>
    <x v="4"/>
    <x v="0"/>
    <x v="1"/>
    <s v="No"/>
    <n v="5"/>
    <s v="Credit Card"/>
    <x v="0"/>
  </r>
  <r>
    <n v="1968"/>
    <n v="37"/>
    <x v="0"/>
    <s v="Dress"/>
    <x v="0"/>
    <x v="13"/>
    <x v="42"/>
    <x v="0"/>
    <x v="22"/>
    <x v="3"/>
    <n v="3.7"/>
    <s v="No"/>
    <x v="4"/>
    <x v="3"/>
    <x v="1"/>
    <s v="No"/>
    <n v="4"/>
    <s v="Venmo"/>
    <x v="2"/>
  </r>
  <r>
    <n v="1969"/>
    <n v="67"/>
    <x v="0"/>
    <s v="Shirt"/>
    <x v="0"/>
    <x v="44"/>
    <x v="46"/>
    <x v="1"/>
    <x v="24"/>
    <x v="1"/>
    <n v="4.2"/>
    <s v="No"/>
    <x v="0"/>
    <x v="3"/>
    <x v="1"/>
    <s v="No"/>
    <n v="25"/>
    <s v="Credit Card"/>
    <x v="1"/>
  </r>
  <r>
    <n v="1970"/>
    <n v="64"/>
    <x v="0"/>
    <s v="Dress"/>
    <x v="0"/>
    <x v="50"/>
    <x v="7"/>
    <x v="1"/>
    <x v="17"/>
    <x v="0"/>
    <n v="3.5"/>
    <s v="No"/>
    <x v="3"/>
    <x v="2"/>
    <x v="1"/>
    <s v="No"/>
    <n v="11"/>
    <s v="Bank Transfer"/>
    <x v="0"/>
  </r>
  <r>
    <n v="1971"/>
    <n v="28"/>
    <x v="0"/>
    <s v="Belt"/>
    <x v="3"/>
    <x v="23"/>
    <x v="33"/>
    <x v="2"/>
    <x v="21"/>
    <x v="1"/>
    <n v="2.9"/>
    <s v="No"/>
    <x v="5"/>
    <x v="2"/>
    <x v="1"/>
    <s v="No"/>
    <n v="4"/>
    <s v="Credit Card"/>
    <x v="4"/>
  </r>
  <r>
    <n v="1972"/>
    <n v="54"/>
    <x v="0"/>
    <s v="Hat"/>
    <x v="3"/>
    <x v="45"/>
    <x v="38"/>
    <x v="3"/>
    <x v="21"/>
    <x v="1"/>
    <n v="3.4"/>
    <s v="No"/>
    <x v="3"/>
    <x v="2"/>
    <x v="1"/>
    <s v="No"/>
    <n v="1"/>
    <s v="Venmo"/>
    <x v="5"/>
  </r>
  <r>
    <n v="1973"/>
    <n v="54"/>
    <x v="0"/>
    <s v="Backpack"/>
    <x v="3"/>
    <x v="9"/>
    <x v="7"/>
    <x v="2"/>
    <x v="5"/>
    <x v="2"/>
    <n v="3.3"/>
    <s v="No"/>
    <x v="5"/>
    <x v="0"/>
    <x v="1"/>
    <s v="No"/>
    <n v="48"/>
    <s v="PayPal"/>
    <x v="6"/>
  </r>
  <r>
    <n v="1974"/>
    <n v="24"/>
    <x v="0"/>
    <s v="Skirt"/>
    <x v="0"/>
    <x v="5"/>
    <x v="33"/>
    <x v="3"/>
    <x v="16"/>
    <x v="3"/>
    <n v="4.5"/>
    <s v="No"/>
    <x v="5"/>
    <x v="3"/>
    <x v="1"/>
    <s v="No"/>
    <n v="9"/>
    <s v="Venmo"/>
    <x v="6"/>
  </r>
  <r>
    <n v="1975"/>
    <n v="27"/>
    <x v="0"/>
    <s v="Gloves"/>
    <x v="3"/>
    <x v="77"/>
    <x v="30"/>
    <x v="2"/>
    <x v="15"/>
    <x v="0"/>
    <n v="4.5999999999999996"/>
    <s v="No"/>
    <x v="0"/>
    <x v="4"/>
    <x v="1"/>
    <s v="No"/>
    <n v="2"/>
    <s v="PayPal"/>
    <x v="0"/>
  </r>
  <r>
    <n v="1976"/>
    <n v="53"/>
    <x v="0"/>
    <s v="Jacket"/>
    <x v="2"/>
    <x v="64"/>
    <x v="26"/>
    <x v="0"/>
    <x v="2"/>
    <x v="3"/>
    <n v="2.9"/>
    <s v="No"/>
    <x v="0"/>
    <x v="0"/>
    <x v="1"/>
    <s v="No"/>
    <n v="4"/>
    <s v="Cash"/>
    <x v="3"/>
  </r>
  <r>
    <n v="1977"/>
    <n v="32"/>
    <x v="0"/>
    <s v="Handbag"/>
    <x v="3"/>
    <x v="12"/>
    <x v="5"/>
    <x v="2"/>
    <x v="6"/>
    <x v="1"/>
    <n v="3.2"/>
    <s v="No"/>
    <x v="5"/>
    <x v="2"/>
    <x v="1"/>
    <s v="No"/>
    <n v="43"/>
    <s v="PayPal"/>
    <x v="0"/>
  </r>
  <r>
    <n v="1978"/>
    <n v="24"/>
    <x v="0"/>
    <s v="Sandals"/>
    <x v="1"/>
    <x v="4"/>
    <x v="20"/>
    <x v="2"/>
    <x v="11"/>
    <x v="2"/>
    <n v="2.6"/>
    <s v="No"/>
    <x v="5"/>
    <x v="1"/>
    <x v="1"/>
    <s v="No"/>
    <n v="32"/>
    <s v="Bank Transfer"/>
    <x v="2"/>
  </r>
  <r>
    <n v="1979"/>
    <n v="45"/>
    <x v="0"/>
    <s v="Sunglasses"/>
    <x v="3"/>
    <x v="72"/>
    <x v="2"/>
    <x v="0"/>
    <x v="23"/>
    <x v="1"/>
    <n v="3.8"/>
    <s v="No"/>
    <x v="2"/>
    <x v="5"/>
    <x v="1"/>
    <s v="No"/>
    <n v="1"/>
    <s v="Cash"/>
    <x v="3"/>
  </r>
  <r>
    <n v="1980"/>
    <n v="49"/>
    <x v="0"/>
    <s v="Jeans"/>
    <x v="0"/>
    <x v="57"/>
    <x v="30"/>
    <x v="0"/>
    <x v="24"/>
    <x v="1"/>
    <n v="2.8"/>
    <s v="No"/>
    <x v="3"/>
    <x v="5"/>
    <x v="1"/>
    <s v="No"/>
    <n v="38"/>
    <s v="Debit Card"/>
    <x v="0"/>
  </r>
  <r>
    <n v="1981"/>
    <n v="51"/>
    <x v="0"/>
    <s v="Sandals"/>
    <x v="1"/>
    <x v="23"/>
    <x v="44"/>
    <x v="2"/>
    <x v="14"/>
    <x v="0"/>
    <n v="4.4000000000000004"/>
    <s v="No"/>
    <x v="4"/>
    <x v="5"/>
    <x v="1"/>
    <s v="No"/>
    <n v="25"/>
    <s v="PayPal"/>
    <x v="0"/>
  </r>
  <r>
    <n v="1982"/>
    <n v="69"/>
    <x v="0"/>
    <s v="Shoes"/>
    <x v="1"/>
    <x v="26"/>
    <x v="49"/>
    <x v="0"/>
    <x v="10"/>
    <x v="2"/>
    <n v="4.7"/>
    <s v="No"/>
    <x v="2"/>
    <x v="0"/>
    <x v="1"/>
    <s v="No"/>
    <n v="42"/>
    <s v="PayPal"/>
    <x v="3"/>
  </r>
  <r>
    <n v="1983"/>
    <n v="41"/>
    <x v="0"/>
    <s v="Sunglasses"/>
    <x v="3"/>
    <x v="64"/>
    <x v="23"/>
    <x v="2"/>
    <x v="2"/>
    <x v="2"/>
    <n v="2.7"/>
    <s v="No"/>
    <x v="3"/>
    <x v="4"/>
    <x v="1"/>
    <s v="No"/>
    <n v="32"/>
    <s v="PayPal"/>
    <x v="5"/>
  </r>
  <r>
    <n v="1984"/>
    <n v="59"/>
    <x v="0"/>
    <s v="Scarf"/>
    <x v="3"/>
    <x v="8"/>
    <x v="42"/>
    <x v="2"/>
    <x v="6"/>
    <x v="2"/>
    <n v="2.6"/>
    <s v="No"/>
    <x v="0"/>
    <x v="2"/>
    <x v="1"/>
    <s v="No"/>
    <n v="21"/>
    <s v="Debit Card"/>
    <x v="3"/>
  </r>
  <r>
    <n v="1985"/>
    <n v="26"/>
    <x v="0"/>
    <s v="Skirt"/>
    <x v="0"/>
    <x v="47"/>
    <x v="8"/>
    <x v="2"/>
    <x v="13"/>
    <x v="2"/>
    <n v="3.4"/>
    <s v="No"/>
    <x v="1"/>
    <x v="4"/>
    <x v="1"/>
    <s v="No"/>
    <n v="26"/>
    <s v="PayPal"/>
    <x v="0"/>
  </r>
  <r>
    <n v="1986"/>
    <n v="23"/>
    <x v="0"/>
    <s v="Gloves"/>
    <x v="3"/>
    <x v="8"/>
    <x v="30"/>
    <x v="2"/>
    <x v="9"/>
    <x v="1"/>
    <n v="3.9"/>
    <s v="No"/>
    <x v="2"/>
    <x v="4"/>
    <x v="1"/>
    <s v="No"/>
    <n v="6"/>
    <s v="Credit Card"/>
    <x v="0"/>
  </r>
  <r>
    <n v="1987"/>
    <n v="62"/>
    <x v="0"/>
    <s v="Coat"/>
    <x v="2"/>
    <x v="16"/>
    <x v="10"/>
    <x v="0"/>
    <x v="14"/>
    <x v="2"/>
    <n v="3.4"/>
    <s v="No"/>
    <x v="5"/>
    <x v="4"/>
    <x v="1"/>
    <s v="No"/>
    <n v="14"/>
    <s v="Venmo"/>
    <x v="3"/>
  </r>
  <r>
    <n v="1988"/>
    <n v="69"/>
    <x v="0"/>
    <s v="Belt"/>
    <x v="3"/>
    <x v="66"/>
    <x v="34"/>
    <x v="3"/>
    <x v="3"/>
    <x v="2"/>
    <n v="3.4"/>
    <s v="No"/>
    <x v="5"/>
    <x v="0"/>
    <x v="1"/>
    <s v="No"/>
    <n v="4"/>
    <s v="Cash"/>
    <x v="3"/>
  </r>
  <r>
    <n v="1989"/>
    <n v="46"/>
    <x v="0"/>
    <s v="Pants"/>
    <x v="0"/>
    <x v="24"/>
    <x v="41"/>
    <x v="2"/>
    <x v="9"/>
    <x v="0"/>
    <n v="3.9"/>
    <s v="No"/>
    <x v="0"/>
    <x v="1"/>
    <x v="1"/>
    <s v="No"/>
    <n v="26"/>
    <s v="Bank Transfer"/>
    <x v="1"/>
  </r>
  <r>
    <n v="1990"/>
    <n v="35"/>
    <x v="0"/>
    <s v="Jewelry"/>
    <x v="3"/>
    <x v="69"/>
    <x v="33"/>
    <x v="1"/>
    <x v="4"/>
    <x v="1"/>
    <n v="4"/>
    <s v="No"/>
    <x v="2"/>
    <x v="0"/>
    <x v="1"/>
    <s v="No"/>
    <n v="39"/>
    <s v="PayPal"/>
    <x v="4"/>
  </r>
  <r>
    <n v="1991"/>
    <n v="32"/>
    <x v="0"/>
    <s v="Backpack"/>
    <x v="3"/>
    <x v="51"/>
    <x v="39"/>
    <x v="0"/>
    <x v="3"/>
    <x v="1"/>
    <n v="3.4"/>
    <s v="No"/>
    <x v="5"/>
    <x v="4"/>
    <x v="1"/>
    <s v="No"/>
    <n v="15"/>
    <s v="PayPal"/>
    <x v="2"/>
  </r>
  <r>
    <n v="1992"/>
    <n v="46"/>
    <x v="0"/>
    <s v="Sneakers"/>
    <x v="1"/>
    <x v="45"/>
    <x v="9"/>
    <x v="2"/>
    <x v="18"/>
    <x v="2"/>
    <n v="3.7"/>
    <s v="No"/>
    <x v="4"/>
    <x v="2"/>
    <x v="1"/>
    <s v="No"/>
    <n v="1"/>
    <s v="Venmo"/>
    <x v="6"/>
  </r>
  <r>
    <n v="1993"/>
    <n v="33"/>
    <x v="0"/>
    <s v="Hoodie"/>
    <x v="0"/>
    <x v="57"/>
    <x v="32"/>
    <x v="0"/>
    <x v="9"/>
    <x v="0"/>
    <n v="4.9000000000000004"/>
    <s v="No"/>
    <x v="3"/>
    <x v="4"/>
    <x v="1"/>
    <s v="No"/>
    <n v="28"/>
    <s v="Venmo"/>
    <x v="5"/>
  </r>
  <r>
    <n v="1994"/>
    <n v="32"/>
    <x v="0"/>
    <s v="Blouse"/>
    <x v="0"/>
    <x v="48"/>
    <x v="10"/>
    <x v="1"/>
    <x v="7"/>
    <x v="1"/>
    <n v="5"/>
    <s v="No"/>
    <x v="2"/>
    <x v="0"/>
    <x v="1"/>
    <s v="No"/>
    <n v="17"/>
    <s v="Cash"/>
    <x v="1"/>
  </r>
  <r>
    <n v="1995"/>
    <n v="33"/>
    <x v="0"/>
    <s v="Sunglasses"/>
    <x v="3"/>
    <x v="76"/>
    <x v="22"/>
    <x v="2"/>
    <x v="18"/>
    <x v="3"/>
    <n v="2.9"/>
    <s v="No"/>
    <x v="1"/>
    <x v="2"/>
    <x v="1"/>
    <s v="No"/>
    <n v="24"/>
    <s v="Credit Card"/>
    <x v="1"/>
  </r>
  <r>
    <n v="1996"/>
    <n v="67"/>
    <x v="0"/>
    <s v="Boots"/>
    <x v="1"/>
    <x v="68"/>
    <x v="9"/>
    <x v="1"/>
    <x v="11"/>
    <x v="1"/>
    <n v="3"/>
    <s v="No"/>
    <x v="0"/>
    <x v="3"/>
    <x v="1"/>
    <s v="No"/>
    <n v="29"/>
    <s v="Debit Card"/>
    <x v="3"/>
  </r>
  <r>
    <n v="1997"/>
    <n v="67"/>
    <x v="0"/>
    <s v="Sneakers"/>
    <x v="1"/>
    <x v="65"/>
    <x v="45"/>
    <x v="0"/>
    <x v="21"/>
    <x v="2"/>
    <n v="3.3"/>
    <s v="No"/>
    <x v="2"/>
    <x v="2"/>
    <x v="1"/>
    <s v="No"/>
    <n v="18"/>
    <s v="Cash"/>
    <x v="6"/>
  </r>
  <r>
    <n v="1998"/>
    <n v="42"/>
    <x v="0"/>
    <s v="Backpack"/>
    <x v="3"/>
    <x v="21"/>
    <x v="39"/>
    <x v="2"/>
    <x v="7"/>
    <x v="3"/>
    <n v="4.7"/>
    <s v="No"/>
    <x v="3"/>
    <x v="0"/>
    <x v="1"/>
    <s v="No"/>
    <n v="10"/>
    <s v="Debit Card"/>
    <x v="4"/>
  </r>
  <r>
    <n v="1999"/>
    <n v="20"/>
    <x v="0"/>
    <s v="Pants"/>
    <x v="0"/>
    <x v="29"/>
    <x v="34"/>
    <x v="2"/>
    <x v="20"/>
    <x v="3"/>
    <n v="3.4"/>
    <s v="No"/>
    <x v="5"/>
    <x v="4"/>
    <x v="1"/>
    <s v="No"/>
    <n v="19"/>
    <s v="Cash"/>
    <x v="3"/>
  </r>
  <r>
    <n v="2000"/>
    <n v="39"/>
    <x v="0"/>
    <s v="Socks"/>
    <x v="0"/>
    <x v="58"/>
    <x v="30"/>
    <x v="0"/>
    <x v="21"/>
    <x v="0"/>
    <n v="4.5999999999999996"/>
    <s v="No"/>
    <x v="0"/>
    <x v="4"/>
    <x v="1"/>
    <s v="No"/>
    <n v="26"/>
    <s v="Debit Card"/>
    <x v="5"/>
  </r>
  <r>
    <n v="2001"/>
    <n v="26"/>
    <x v="0"/>
    <s v="Belt"/>
    <x v="3"/>
    <x v="65"/>
    <x v="18"/>
    <x v="2"/>
    <x v="12"/>
    <x v="0"/>
    <n v="3.6"/>
    <s v="No"/>
    <x v="4"/>
    <x v="4"/>
    <x v="1"/>
    <s v="No"/>
    <n v="25"/>
    <s v="Cash"/>
    <x v="4"/>
  </r>
  <r>
    <n v="2002"/>
    <n v="51"/>
    <x v="0"/>
    <s v="Sunglasses"/>
    <x v="3"/>
    <x v="3"/>
    <x v="5"/>
    <x v="1"/>
    <x v="7"/>
    <x v="0"/>
    <n v="2.6"/>
    <s v="No"/>
    <x v="5"/>
    <x v="1"/>
    <x v="1"/>
    <s v="No"/>
    <n v="2"/>
    <s v="Debit Card"/>
    <x v="0"/>
  </r>
  <r>
    <n v="2003"/>
    <n v="31"/>
    <x v="0"/>
    <s v="Shirt"/>
    <x v="0"/>
    <x v="61"/>
    <x v="14"/>
    <x v="2"/>
    <x v="16"/>
    <x v="2"/>
    <n v="2.7"/>
    <s v="No"/>
    <x v="2"/>
    <x v="0"/>
    <x v="1"/>
    <s v="No"/>
    <n v="19"/>
    <s v="PayPal"/>
    <x v="6"/>
  </r>
  <r>
    <n v="2004"/>
    <n v="68"/>
    <x v="0"/>
    <s v="Sneakers"/>
    <x v="1"/>
    <x v="11"/>
    <x v="1"/>
    <x v="1"/>
    <x v="24"/>
    <x v="1"/>
    <n v="3.1"/>
    <s v="No"/>
    <x v="4"/>
    <x v="0"/>
    <x v="1"/>
    <s v="No"/>
    <n v="32"/>
    <s v="Cash"/>
    <x v="3"/>
  </r>
  <r>
    <n v="2005"/>
    <n v="44"/>
    <x v="0"/>
    <s v="Shoes"/>
    <x v="1"/>
    <x v="44"/>
    <x v="42"/>
    <x v="0"/>
    <x v="24"/>
    <x v="3"/>
    <n v="3.2"/>
    <s v="No"/>
    <x v="2"/>
    <x v="4"/>
    <x v="1"/>
    <s v="No"/>
    <n v="13"/>
    <s v="Cash"/>
    <x v="4"/>
  </r>
  <r>
    <n v="2006"/>
    <n v="18"/>
    <x v="0"/>
    <s v="Sandals"/>
    <x v="1"/>
    <x v="71"/>
    <x v="30"/>
    <x v="2"/>
    <x v="17"/>
    <x v="0"/>
    <n v="3.4"/>
    <s v="No"/>
    <x v="3"/>
    <x v="5"/>
    <x v="1"/>
    <s v="No"/>
    <n v="30"/>
    <s v="PayPal"/>
    <x v="0"/>
  </r>
  <r>
    <n v="2007"/>
    <n v="58"/>
    <x v="0"/>
    <s v="Scarf"/>
    <x v="3"/>
    <x v="8"/>
    <x v="35"/>
    <x v="1"/>
    <x v="6"/>
    <x v="3"/>
    <n v="4.4000000000000004"/>
    <s v="No"/>
    <x v="5"/>
    <x v="0"/>
    <x v="1"/>
    <s v="No"/>
    <n v="2"/>
    <s v="Credit Card"/>
    <x v="2"/>
  </r>
  <r>
    <n v="2008"/>
    <n v="26"/>
    <x v="0"/>
    <s v="Shirt"/>
    <x v="0"/>
    <x v="21"/>
    <x v="41"/>
    <x v="2"/>
    <x v="5"/>
    <x v="2"/>
    <n v="3.2"/>
    <s v="No"/>
    <x v="2"/>
    <x v="4"/>
    <x v="1"/>
    <s v="No"/>
    <n v="8"/>
    <s v="PayPal"/>
    <x v="3"/>
  </r>
  <r>
    <n v="2009"/>
    <n v="57"/>
    <x v="0"/>
    <s v="Skirt"/>
    <x v="0"/>
    <x v="16"/>
    <x v="20"/>
    <x v="2"/>
    <x v="0"/>
    <x v="1"/>
    <n v="2.5"/>
    <s v="No"/>
    <x v="3"/>
    <x v="1"/>
    <x v="1"/>
    <s v="No"/>
    <n v="27"/>
    <s v="PayPal"/>
    <x v="6"/>
  </r>
  <r>
    <n v="2010"/>
    <n v="37"/>
    <x v="0"/>
    <s v="Boots"/>
    <x v="1"/>
    <x v="54"/>
    <x v="15"/>
    <x v="2"/>
    <x v="21"/>
    <x v="2"/>
    <n v="3.8"/>
    <s v="No"/>
    <x v="4"/>
    <x v="2"/>
    <x v="1"/>
    <s v="No"/>
    <n v="26"/>
    <s v="Venmo"/>
    <x v="4"/>
  </r>
  <r>
    <n v="2011"/>
    <n v="24"/>
    <x v="0"/>
    <s v="Sweater"/>
    <x v="0"/>
    <x v="34"/>
    <x v="21"/>
    <x v="2"/>
    <x v="1"/>
    <x v="2"/>
    <n v="4.4000000000000004"/>
    <s v="No"/>
    <x v="4"/>
    <x v="4"/>
    <x v="1"/>
    <s v="No"/>
    <n v="3"/>
    <s v="Debit Card"/>
    <x v="4"/>
  </r>
  <r>
    <n v="2012"/>
    <n v="57"/>
    <x v="0"/>
    <s v="Sandals"/>
    <x v="1"/>
    <x v="23"/>
    <x v="8"/>
    <x v="2"/>
    <x v="19"/>
    <x v="1"/>
    <n v="3.7"/>
    <s v="No"/>
    <x v="5"/>
    <x v="0"/>
    <x v="1"/>
    <s v="No"/>
    <n v="4"/>
    <s v="Bank Transfer"/>
    <x v="5"/>
  </r>
  <r>
    <n v="2013"/>
    <n v="48"/>
    <x v="0"/>
    <s v="Jeans"/>
    <x v="0"/>
    <x v="0"/>
    <x v="22"/>
    <x v="0"/>
    <x v="14"/>
    <x v="3"/>
    <n v="3.2"/>
    <s v="No"/>
    <x v="1"/>
    <x v="5"/>
    <x v="1"/>
    <s v="No"/>
    <n v="5"/>
    <s v="Cash"/>
    <x v="0"/>
  </r>
  <r>
    <n v="2014"/>
    <n v="39"/>
    <x v="0"/>
    <s v="Backpack"/>
    <x v="3"/>
    <x v="44"/>
    <x v="41"/>
    <x v="2"/>
    <x v="15"/>
    <x v="0"/>
    <n v="4.9000000000000004"/>
    <s v="No"/>
    <x v="3"/>
    <x v="3"/>
    <x v="1"/>
    <s v="No"/>
    <n v="25"/>
    <s v="Debit Card"/>
    <x v="3"/>
  </r>
  <r>
    <n v="2015"/>
    <n v="51"/>
    <x v="0"/>
    <s v="Skirt"/>
    <x v="0"/>
    <x v="46"/>
    <x v="48"/>
    <x v="0"/>
    <x v="13"/>
    <x v="2"/>
    <n v="3.9"/>
    <s v="No"/>
    <x v="4"/>
    <x v="3"/>
    <x v="1"/>
    <s v="No"/>
    <n v="47"/>
    <s v="PayPal"/>
    <x v="4"/>
  </r>
  <r>
    <n v="2016"/>
    <n v="57"/>
    <x v="0"/>
    <s v="Belt"/>
    <x v="3"/>
    <x v="71"/>
    <x v="41"/>
    <x v="1"/>
    <x v="6"/>
    <x v="2"/>
    <n v="4.5"/>
    <s v="No"/>
    <x v="5"/>
    <x v="2"/>
    <x v="1"/>
    <s v="No"/>
    <n v="8"/>
    <s v="Credit Card"/>
    <x v="0"/>
  </r>
  <r>
    <n v="2017"/>
    <n v="53"/>
    <x v="0"/>
    <s v="Shoes"/>
    <x v="1"/>
    <x v="53"/>
    <x v="1"/>
    <x v="1"/>
    <x v="10"/>
    <x v="0"/>
    <n v="3.4"/>
    <s v="No"/>
    <x v="0"/>
    <x v="3"/>
    <x v="1"/>
    <s v="No"/>
    <n v="20"/>
    <s v="Debit Card"/>
    <x v="0"/>
  </r>
  <r>
    <n v="2018"/>
    <n v="70"/>
    <x v="0"/>
    <s v="Socks"/>
    <x v="0"/>
    <x v="50"/>
    <x v="2"/>
    <x v="1"/>
    <x v="14"/>
    <x v="0"/>
    <n v="4.0999999999999996"/>
    <s v="No"/>
    <x v="4"/>
    <x v="2"/>
    <x v="1"/>
    <s v="No"/>
    <n v="42"/>
    <s v="Bank Transfer"/>
    <x v="6"/>
  </r>
  <r>
    <n v="2019"/>
    <n v="60"/>
    <x v="0"/>
    <s v="Backpack"/>
    <x v="3"/>
    <x v="8"/>
    <x v="10"/>
    <x v="1"/>
    <x v="9"/>
    <x v="3"/>
    <n v="4.5"/>
    <s v="No"/>
    <x v="5"/>
    <x v="5"/>
    <x v="1"/>
    <s v="No"/>
    <n v="20"/>
    <s v="Bank Transfer"/>
    <x v="1"/>
  </r>
  <r>
    <n v="2020"/>
    <n v="31"/>
    <x v="0"/>
    <s v="Shirt"/>
    <x v="0"/>
    <x v="10"/>
    <x v="37"/>
    <x v="1"/>
    <x v="16"/>
    <x v="0"/>
    <n v="4.7"/>
    <s v="No"/>
    <x v="3"/>
    <x v="5"/>
    <x v="1"/>
    <s v="No"/>
    <n v="23"/>
    <s v="Cash"/>
    <x v="0"/>
  </r>
  <r>
    <n v="2021"/>
    <n v="41"/>
    <x v="0"/>
    <s v="Sweater"/>
    <x v="0"/>
    <x v="66"/>
    <x v="38"/>
    <x v="2"/>
    <x v="19"/>
    <x v="0"/>
    <n v="4.8"/>
    <s v="No"/>
    <x v="0"/>
    <x v="2"/>
    <x v="1"/>
    <s v="No"/>
    <n v="26"/>
    <s v="Cash"/>
    <x v="3"/>
  </r>
  <r>
    <n v="2022"/>
    <n v="62"/>
    <x v="0"/>
    <s v="Handbag"/>
    <x v="3"/>
    <x v="27"/>
    <x v="1"/>
    <x v="2"/>
    <x v="14"/>
    <x v="0"/>
    <n v="4.4000000000000004"/>
    <s v="No"/>
    <x v="5"/>
    <x v="3"/>
    <x v="1"/>
    <s v="No"/>
    <n v="48"/>
    <s v="Venmo"/>
    <x v="3"/>
  </r>
  <r>
    <n v="2023"/>
    <n v="59"/>
    <x v="0"/>
    <s v="Jewelry"/>
    <x v="3"/>
    <x v="15"/>
    <x v="15"/>
    <x v="1"/>
    <x v="13"/>
    <x v="0"/>
    <n v="4"/>
    <s v="No"/>
    <x v="1"/>
    <x v="5"/>
    <x v="1"/>
    <s v="No"/>
    <n v="16"/>
    <s v="Cash"/>
    <x v="4"/>
  </r>
  <r>
    <n v="2024"/>
    <n v="46"/>
    <x v="0"/>
    <s v="Socks"/>
    <x v="0"/>
    <x v="10"/>
    <x v="37"/>
    <x v="1"/>
    <x v="11"/>
    <x v="0"/>
    <n v="4.0999999999999996"/>
    <s v="No"/>
    <x v="1"/>
    <x v="5"/>
    <x v="1"/>
    <s v="No"/>
    <n v="28"/>
    <s v="Cash"/>
    <x v="4"/>
  </r>
  <r>
    <n v="2025"/>
    <n v="62"/>
    <x v="0"/>
    <s v="Socks"/>
    <x v="0"/>
    <x v="66"/>
    <x v="10"/>
    <x v="0"/>
    <x v="5"/>
    <x v="3"/>
    <n v="3.7"/>
    <s v="No"/>
    <x v="1"/>
    <x v="0"/>
    <x v="1"/>
    <s v="No"/>
    <n v="39"/>
    <s v="PayPal"/>
    <x v="1"/>
  </r>
  <r>
    <n v="2026"/>
    <n v="42"/>
    <x v="0"/>
    <s v="Shirt"/>
    <x v="0"/>
    <x v="45"/>
    <x v="12"/>
    <x v="2"/>
    <x v="2"/>
    <x v="2"/>
    <n v="3"/>
    <s v="No"/>
    <x v="1"/>
    <x v="0"/>
    <x v="1"/>
    <s v="No"/>
    <n v="43"/>
    <s v="Debit Card"/>
    <x v="0"/>
  </r>
  <r>
    <n v="2027"/>
    <n v="37"/>
    <x v="0"/>
    <s v="Scarf"/>
    <x v="3"/>
    <x v="59"/>
    <x v="1"/>
    <x v="2"/>
    <x v="20"/>
    <x v="0"/>
    <n v="3.6"/>
    <s v="No"/>
    <x v="1"/>
    <x v="0"/>
    <x v="1"/>
    <s v="No"/>
    <n v="45"/>
    <s v="Bank Transfer"/>
    <x v="6"/>
  </r>
  <r>
    <n v="2028"/>
    <n v="50"/>
    <x v="0"/>
    <s v="Shoes"/>
    <x v="1"/>
    <x v="2"/>
    <x v="43"/>
    <x v="1"/>
    <x v="9"/>
    <x v="3"/>
    <n v="4.8"/>
    <s v="No"/>
    <x v="4"/>
    <x v="3"/>
    <x v="1"/>
    <s v="No"/>
    <n v="50"/>
    <s v="Credit Card"/>
    <x v="6"/>
  </r>
  <r>
    <n v="2029"/>
    <n v="29"/>
    <x v="0"/>
    <s v="Shoes"/>
    <x v="1"/>
    <x v="63"/>
    <x v="31"/>
    <x v="3"/>
    <x v="7"/>
    <x v="3"/>
    <n v="3.7"/>
    <s v="No"/>
    <x v="2"/>
    <x v="4"/>
    <x v="1"/>
    <s v="No"/>
    <n v="10"/>
    <s v="Venmo"/>
    <x v="4"/>
  </r>
  <r>
    <n v="2030"/>
    <n v="25"/>
    <x v="0"/>
    <s v="Scarf"/>
    <x v="3"/>
    <x v="66"/>
    <x v="6"/>
    <x v="2"/>
    <x v="6"/>
    <x v="1"/>
    <n v="4.5999999999999996"/>
    <s v="No"/>
    <x v="1"/>
    <x v="2"/>
    <x v="1"/>
    <s v="No"/>
    <n v="40"/>
    <s v="PayPal"/>
    <x v="3"/>
  </r>
  <r>
    <n v="2031"/>
    <n v="66"/>
    <x v="0"/>
    <s v="Sunglasses"/>
    <x v="3"/>
    <x v="25"/>
    <x v="35"/>
    <x v="1"/>
    <x v="14"/>
    <x v="2"/>
    <n v="2.8"/>
    <s v="No"/>
    <x v="4"/>
    <x v="3"/>
    <x v="1"/>
    <s v="No"/>
    <n v="38"/>
    <s v="Credit Card"/>
    <x v="5"/>
  </r>
  <r>
    <n v="2032"/>
    <n v="21"/>
    <x v="0"/>
    <s v="Socks"/>
    <x v="0"/>
    <x v="12"/>
    <x v="17"/>
    <x v="0"/>
    <x v="4"/>
    <x v="1"/>
    <n v="4"/>
    <s v="No"/>
    <x v="0"/>
    <x v="3"/>
    <x v="1"/>
    <s v="No"/>
    <n v="2"/>
    <s v="Credit Card"/>
    <x v="5"/>
  </r>
  <r>
    <n v="2033"/>
    <n v="46"/>
    <x v="0"/>
    <s v="Blouse"/>
    <x v="0"/>
    <x v="14"/>
    <x v="36"/>
    <x v="2"/>
    <x v="1"/>
    <x v="0"/>
    <n v="4.2"/>
    <s v="No"/>
    <x v="0"/>
    <x v="2"/>
    <x v="1"/>
    <s v="No"/>
    <n v="13"/>
    <s v="Cash"/>
    <x v="2"/>
  </r>
  <r>
    <n v="2034"/>
    <n v="57"/>
    <x v="0"/>
    <s v="Jeans"/>
    <x v="0"/>
    <x v="37"/>
    <x v="26"/>
    <x v="0"/>
    <x v="8"/>
    <x v="2"/>
    <n v="3.6"/>
    <s v="No"/>
    <x v="2"/>
    <x v="0"/>
    <x v="1"/>
    <s v="No"/>
    <n v="33"/>
    <s v="Venmo"/>
    <x v="2"/>
  </r>
  <r>
    <n v="2035"/>
    <n v="61"/>
    <x v="0"/>
    <s v="Shorts"/>
    <x v="0"/>
    <x v="38"/>
    <x v="15"/>
    <x v="2"/>
    <x v="15"/>
    <x v="1"/>
    <n v="2.9"/>
    <s v="No"/>
    <x v="0"/>
    <x v="5"/>
    <x v="1"/>
    <s v="No"/>
    <n v="27"/>
    <s v="PayPal"/>
    <x v="5"/>
  </r>
  <r>
    <n v="2036"/>
    <n v="53"/>
    <x v="0"/>
    <s v="T-shirt"/>
    <x v="0"/>
    <x v="44"/>
    <x v="19"/>
    <x v="1"/>
    <x v="22"/>
    <x v="2"/>
    <n v="4.0999999999999996"/>
    <s v="No"/>
    <x v="4"/>
    <x v="0"/>
    <x v="1"/>
    <s v="No"/>
    <n v="43"/>
    <s v="Bank Transfer"/>
    <x v="1"/>
  </r>
  <r>
    <n v="2037"/>
    <n v="37"/>
    <x v="0"/>
    <s v="Blouse"/>
    <x v="0"/>
    <x v="80"/>
    <x v="46"/>
    <x v="1"/>
    <x v="12"/>
    <x v="0"/>
    <n v="3.1"/>
    <s v="No"/>
    <x v="3"/>
    <x v="2"/>
    <x v="1"/>
    <s v="No"/>
    <n v="46"/>
    <s v="Cash"/>
    <x v="1"/>
  </r>
  <r>
    <n v="2038"/>
    <n v="39"/>
    <x v="0"/>
    <s v="Belt"/>
    <x v="3"/>
    <x v="55"/>
    <x v="26"/>
    <x v="1"/>
    <x v="14"/>
    <x v="2"/>
    <n v="4.3"/>
    <s v="No"/>
    <x v="2"/>
    <x v="0"/>
    <x v="1"/>
    <s v="No"/>
    <n v="7"/>
    <s v="Venmo"/>
    <x v="4"/>
  </r>
  <r>
    <n v="2039"/>
    <n v="53"/>
    <x v="0"/>
    <s v="Blouse"/>
    <x v="0"/>
    <x v="44"/>
    <x v="10"/>
    <x v="0"/>
    <x v="20"/>
    <x v="1"/>
    <n v="4.4000000000000004"/>
    <s v="No"/>
    <x v="5"/>
    <x v="2"/>
    <x v="1"/>
    <s v="No"/>
    <n v="35"/>
    <s v="Credit Card"/>
    <x v="0"/>
  </r>
  <r>
    <n v="2040"/>
    <n v="35"/>
    <x v="0"/>
    <s v="T-shirt"/>
    <x v="0"/>
    <x v="12"/>
    <x v="46"/>
    <x v="2"/>
    <x v="8"/>
    <x v="1"/>
    <n v="3.1"/>
    <s v="No"/>
    <x v="2"/>
    <x v="2"/>
    <x v="1"/>
    <s v="No"/>
    <n v="31"/>
    <s v="Debit Card"/>
    <x v="4"/>
  </r>
  <r>
    <n v="2041"/>
    <n v="69"/>
    <x v="0"/>
    <s v="Jewelry"/>
    <x v="3"/>
    <x v="21"/>
    <x v="36"/>
    <x v="3"/>
    <x v="0"/>
    <x v="1"/>
    <n v="2.9"/>
    <s v="No"/>
    <x v="5"/>
    <x v="1"/>
    <x v="1"/>
    <s v="No"/>
    <n v="42"/>
    <s v="Venmo"/>
    <x v="3"/>
  </r>
  <r>
    <n v="2042"/>
    <n v="66"/>
    <x v="0"/>
    <s v="Jacket"/>
    <x v="2"/>
    <x v="50"/>
    <x v="14"/>
    <x v="1"/>
    <x v="12"/>
    <x v="0"/>
    <n v="3.2"/>
    <s v="No"/>
    <x v="2"/>
    <x v="2"/>
    <x v="1"/>
    <s v="No"/>
    <n v="14"/>
    <s v="PayPal"/>
    <x v="4"/>
  </r>
  <r>
    <n v="2043"/>
    <n v="19"/>
    <x v="0"/>
    <s v="Shoes"/>
    <x v="1"/>
    <x v="78"/>
    <x v="15"/>
    <x v="2"/>
    <x v="16"/>
    <x v="1"/>
    <n v="4"/>
    <s v="No"/>
    <x v="0"/>
    <x v="4"/>
    <x v="1"/>
    <s v="No"/>
    <n v="35"/>
    <s v="Venmo"/>
    <x v="5"/>
  </r>
  <r>
    <n v="2044"/>
    <n v="47"/>
    <x v="0"/>
    <s v="Gloves"/>
    <x v="3"/>
    <x v="27"/>
    <x v="14"/>
    <x v="2"/>
    <x v="4"/>
    <x v="2"/>
    <n v="2.7"/>
    <s v="No"/>
    <x v="3"/>
    <x v="3"/>
    <x v="1"/>
    <s v="No"/>
    <n v="49"/>
    <s v="PayPal"/>
    <x v="1"/>
  </r>
  <r>
    <n v="2045"/>
    <n v="49"/>
    <x v="0"/>
    <s v="Jeans"/>
    <x v="0"/>
    <x v="10"/>
    <x v="9"/>
    <x v="0"/>
    <x v="20"/>
    <x v="1"/>
    <n v="3"/>
    <s v="No"/>
    <x v="2"/>
    <x v="1"/>
    <x v="1"/>
    <s v="No"/>
    <n v="17"/>
    <s v="PayPal"/>
    <x v="0"/>
  </r>
  <r>
    <n v="2046"/>
    <n v="31"/>
    <x v="0"/>
    <s v="Jewelry"/>
    <x v="3"/>
    <x v="5"/>
    <x v="42"/>
    <x v="2"/>
    <x v="16"/>
    <x v="3"/>
    <n v="4.4000000000000004"/>
    <s v="No"/>
    <x v="3"/>
    <x v="0"/>
    <x v="1"/>
    <s v="No"/>
    <n v="26"/>
    <s v="PayPal"/>
    <x v="3"/>
  </r>
  <r>
    <n v="2047"/>
    <n v="39"/>
    <x v="0"/>
    <s v="Pants"/>
    <x v="0"/>
    <x v="50"/>
    <x v="19"/>
    <x v="2"/>
    <x v="1"/>
    <x v="0"/>
    <n v="2.8"/>
    <s v="No"/>
    <x v="1"/>
    <x v="1"/>
    <x v="1"/>
    <s v="No"/>
    <n v="30"/>
    <s v="Cash"/>
    <x v="6"/>
  </r>
  <r>
    <n v="2048"/>
    <n v="58"/>
    <x v="0"/>
    <s v="Jewelry"/>
    <x v="3"/>
    <x v="71"/>
    <x v="39"/>
    <x v="2"/>
    <x v="5"/>
    <x v="2"/>
    <n v="3.1"/>
    <s v="No"/>
    <x v="2"/>
    <x v="5"/>
    <x v="1"/>
    <s v="No"/>
    <n v="32"/>
    <s v="Cash"/>
    <x v="2"/>
  </r>
  <r>
    <n v="2049"/>
    <n v="45"/>
    <x v="0"/>
    <s v="Sneakers"/>
    <x v="1"/>
    <x v="1"/>
    <x v="49"/>
    <x v="3"/>
    <x v="6"/>
    <x v="0"/>
    <n v="3.9"/>
    <s v="No"/>
    <x v="0"/>
    <x v="0"/>
    <x v="1"/>
    <s v="No"/>
    <n v="35"/>
    <s v="Bank Transfer"/>
    <x v="3"/>
  </r>
  <r>
    <n v="2050"/>
    <n v="68"/>
    <x v="0"/>
    <s v="Boots"/>
    <x v="1"/>
    <x v="41"/>
    <x v="3"/>
    <x v="0"/>
    <x v="24"/>
    <x v="3"/>
    <n v="2.7"/>
    <s v="No"/>
    <x v="5"/>
    <x v="3"/>
    <x v="1"/>
    <s v="No"/>
    <n v="15"/>
    <s v="Venmo"/>
    <x v="2"/>
  </r>
  <r>
    <n v="2051"/>
    <n v="35"/>
    <x v="0"/>
    <s v="Hat"/>
    <x v="3"/>
    <x v="48"/>
    <x v="16"/>
    <x v="2"/>
    <x v="11"/>
    <x v="2"/>
    <n v="3.4"/>
    <s v="No"/>
    <x v="0"/>
    <x v="5"/>
    <x v="1"/>
    <s v="No"/>
    <n v="10"/>
    <s v="Debit Card"/>
    <x v="2"/>
  </r>
  <r>
    <n v="2052"/>
    <n v="65"/>
    <x v="0"/>
    <s v="T-shirt"/>
    <x v="0"/>
    <x v="23"/>
    <x v="2"/>
    <x v="0"/>
    <x v="13"/>
    <x v="1"/>
    <n v="3.8"/>
    <s v="No"/>
    <x v="2"/>
    <x v="1"/>
    <x v="1"/>
    <s v="No"/>
    <n v="14"/>
    <s v="Credit Card"/>
    <x v="5"/>
  </r>
  <r>
    <n v="2053"/>
    <n v="45"/>
    <x v="0"/>
    <s v="Backpack"/>
    <x v="3"/>
    <x v="16"/>
    <x v="13"/>
    <x v="2"/>
    <x v="0"/>
    <x v="0"/>
    <n v="3.7"/>
    <s v="No"/>
    <x v="3"/>
    <x v="4"/>
    <x v="1"/>
    <s v="No"/>
    <n v="30"/>
    <s v="Bank Transfer"/>
    <x v="2"/>
  </r>
  <r>
    <n v="2054"/>
    <n v="19"/>
    <x v="0"/>
    <s v="Sunglasses"/>
    <x v="3"/>
    <x v="30"/>
    <x v="5"/>
    <x v="1"/>
    <x v="7"/>
    <x v="1"/>
    <n v="4.5"/>
    <s v="No"/>
    <x v="1"/>
    <x v="4"/>
    <x v="1"/>
    <s v="No"/>
    <n v="16"/>
    <s v="Credit Card"/>
    <x v="0"/>
  </r>
  <r>
    <n v="2055"/>
    <n v="65"/>
    <x v="0"/>
    <s v="Sweater"/>
    <x v="0"/>
    <x v="22"/>
    <x v="32"/>
    <x v="3"/>
    <x v="9"/>
    <x v="1"/>
    <n v="2.9"/>
    <s v="No"/>
    <x v="3"/>
    <x v="0"/>
    <x v="1"/>
    <s v="No"/>
    <n v="14"/>
    <s v="PayPal"/>
    <x v="2"/>
  </r>
  <r>
    <n v="2056"/>
    <n v="28"/>
    <x v="0"/>
    <s v="Handbag"/>
    <x v="3"/>
    <x v="27"/>
    <x v="21"/>
    <x v="2"/>
    <x v="5"/>
    <x v="3"/>
    <n v="3.4"/>
    <s v="No"/>
    <x v="5"/>
    <x v="4"/>
    <x v="1"/>
    <s v="No"/>
    <n v="28"/>
    <s v="Bank Transfer"/>
    <x v="1"/>
  </r>
  <r>
    <n v="2057"/>
    <n v="55"/>
    <x v="0"/>
    <s v="Backpack"/>
    <x v="3"/>
    <x v="43"/>
    <x v="46"/>
    <x v="0"/>
    <x v="24"/>
    <x v="1"/>
    <n v="4.4000000000000004"/>
    <s v="No"/>
    <x v="2"/>
    <x v="4"/>
    <x v="1"/>
    <s v="No"/>
    <n v="29"/>
    <s v="PayPal"/>
    <x v="5"/>
  </r>
  <r>
    <n v="2058"/>
    <n v="66"/>
    <x v="0"/>
    <s v="Socks"/>
    <x v="0"/>
    <x v="18"/>
    <x v="45"/>
    <x v="0"/>
    <x v="22"/>
    <x v="1"/>
    <n v="4.2"/>
    <s v="No"/>
    <x v="0"/>
    <x v="3"/>
    <x v="1"/>
    <s v="No"/>
    <n v="5"/>
    <s v="PayPal"/>
    <x v="6"/>
  </r>
  <r>
    <n v="2059"/>
    <n v="29"/>
    <x v="0"/>
    <s v="Shirt"/>
    <x v="0"/>
    <x v="57"/>
    <x v="47"/>
    <x v="2"/>
    <x v="18"/>
    <x v="0"/>
    <n v="3.3"/>
    <s v="No"/>
    <x v="5"/>
    <x v="5"/>
    <x v="1"/>
    <s v="No"/>
    <n v="17"/>
    <s v="Bank Transfer"/>
    <x v="3"/>
  </r>
  <r>
    <n v="2060"/>
    <n v="56"/>
    <x v="0"/>
    <s v="Shorts"/>
    <x v="0"/>
    <x v="74"/>
    <x v="18"/>
    <x v="3"/>
    <x v="19"/>
    <x v="1"/>
    <n v="3.7"/>
    <s v="No"/>
    <x v="2"/>
    <x v="0"/>
    <x v="1"/>
    <s v="No"/>
    <n v="50"/>
    <s v="PayPal"/>
    <x v="1"/>
  </r>
  <r>
    <n v="2061"/>
    <n v="21"/>
    <x v="0"/>
    <s v="Belt"/>
    <x v="3"/>
    <x v="80"/>
    <x v="48"/>
    <x v="2"/>
    <x v="24"/>
    <x v="3"/>
    <n v="3.2"/>
    <s v="No"/>
    <x v="5"/>
    <x v="2"/>
    <x v="1"/>
    <s v="No"/>
    <n v="23"/>
    <s v="Bank Transfer"/>
    <x v="3"/>
  </r>
  <r>
    <n v="2062"/>
    <n v="32"/>
    <x v="0"/>
    <s v="Sweater"/>
    <x v="0"/>
    <x v="44"/>
    <x v="49"/>
    <x v="1"/>
    <x v="23"/>
    <x v="2"/>
    <n v="2.6"/>
    <s v="No"/>
    <x v="3"/>
    <x v="5"/>
    <x v="1"/>
    <s v="No"/>
    <n v="22"/>
    <s v="Debit Card"/>
    <x v="2"/>
  </r>
  <r>
    <n v="2063"/>
    <n v="54"/>
    <x v="0"/>
    <s v="Coat"/>
    <x v="2"/>
    <x v="80"/>
    <x v="36"/>
    <x v="0"/>
    <x v="5"/>
    <x v="3"/>
    <n v="2.8"/>
    <s v="No"/>
    <x v="3"/>
    <x v="3"/>
    <x v="1"/>
    <s v="No"/>
    <n v="15"/>
    <s v="Cash"/>
    <x v="3"/>
  </r>
  <r>
    <n v="2064"/>
    <n v="61"/>
    <x v="0"/>
    <s v="Shorts"/>
    <x v="0"/>
    <x v="62"/>
    <x v="27"/>
    <x v="2"/>
    <x v="17"/>
    <x v="3"/>
    <n v="2.9"/>
    <s v="No"/>
    <x v="4"/>
    <x v="3"/>
    <x v="1"/>
    <s v="No"/>
    <n v="32"/>
    <s v="Cash"/>
    <x v="5"/>
  </r>
  <r>
    <n v="2065"/>
    <n v="31"/>
    <x v="0"/>
    <s v="Shoes"/>
    <x v="1"/>
    <x v="54"/>
    <x v="10"/>
    <x v="2"/>
    <x v="14"/>
    <x v="2"/>
    <n v="4"/>
    <s v="No"/>
    <x v="1"/>
    <x v="4"/>
    <x v="1"/>
    <s v="No"/>
    <n v="5"/>
    <s v="Bank Transfer"/>
    <x v="5"/>
  </r>
  <r>
    <n v="2066"/>
    <n v="27"/>
    <x v="0"/>
    <s v="Sneakers"/>
    <x v="1"/>
    <x v="49"/>
    <x v="4"/>
    <x v="2"/>
    <x v="24"/>
    <x v="1"/>
    <n v="2.9"/>
    <s v="No"/>
    <x v="3"/>
    <x v="1"/>
    <x v="1"/>
    <s v="No"/>
    <n v="6"/>
    <s v="Bank Transfer"/>
    <x v="4"/>
  </r>
  <r>
    <n v="2067"/>
    <n v="64"/>
    <x v="0"/>
    <s v="Sneakers"/>
    <x v="1"/>
    <x v="56"/>
    <x v="26"/>
    <x v="2"/>
    <x v="8"/>
    <x v="3"/>
    <n v="4.7"/>
    <s v="No"/>
    <x v="0"/>
    <x v="5"/>
    <x v="1"/>
    <s v="No"/>
    <n v="44"/>
    <s v="Debit Card"/>
    <x v="0"/>
  </r>
  <r>
    <n v="2068"/>
    <n v="60"/>
    <x v="0"/>
    <s v="Pants"/>
    <x v="0"/>
    <x v="34"/>
    <x v="33"/>
    <x v="3"/>
    <x v="19"/>
    <x v="3"/>
    <n v="3.1"/>
    <s v="No"/>
    <x v="2"/>
    <x v="4"/>
    <x v="1"/>
    <s v="No"/>
    <n v="23"/>
    <s v="Cash"/>
    <x v="0"/>
  </r>
  <r>
    <n v="2069"/>
    <n v="70"/>
    <x v="0"/>
    <s v="Jewelry"/>
    <x v="3"/>
    <x v="13"/>
    <x v="34"/>
    <x v="3"/>
    <x v="13"/>
    <x v="2"/>
    <n v="3.9"/>
    <s v="No"/>
    <x v="0"/>
    <x v="5"/>
    <x v="1"/>
    <s v="No"/>
    <n v="44"/>
    <s v="Venmo"/>
    <x v="5"/>
  </r>
  <r>
    <n v="2070"/>
    <n v="36"/>
    <x v="0"/>
    <s v="T-shirt"/>
    <x v="0"/>
    <x v="71"/>
    <x v="21"/>
    <x v="2"/>
    <x v="21"/>
    <x v="3"/>
    <n v="3.4"/>
    <s v="No"/>
    <x v="2"/>
    <x v="1"/>
    <x v="1"/>
    <s v="No"/>
    <n v="3"/>
    <s v="Debit Card"/>
    <x v="3"/>
  </r>
  <r>
    <n v="2071"/>
    <n v="56"/>
    <x v="0"/>
    <s v="Jewelry"/>
    <x v="3"/>
    <x v="19"/>
    <x v="43"/>
    <x v="3"/>
    <x v="16"/>
    <x v="1"/>
    <n v="3.1"/>
    <s v="No"/>
    <x v="2"/>
    <x v="0"/>
    <x v="1"/>
    <s v="No"/>
    <n v="14"/>
    <s v="Cash"/>
    <x v="5"/>
  </r>
  <r>
    <n v="2072"/>
    <n v="69"/>
    <x v="0"/>
    <s v="Jacket"/>
    <x v="2"/>
    <x v="33"/>
    <x v="36"/>
    <x v="1"/>
    <x v="22"/>
    <x v="3"/>
    <n v="4.8"/>
    <s v="No"/>
    <x v="5"/>
    <x v="5"/>
    <x v="1"/>
    <s v="No"/>
    <n v="37"/>
    <s v="PayPal"/>
    <x v="3"/>
  </r>
  <r>
    <n v="2073"/>
    <n v="39"/>
    <x v="0"/>
    <s v="Backpack"/>
    <x v="3"/>
    <x v="76"/>
    <x v="2"/>
    <x v="2"/>
    <x v="19"/>
    <x v="0"/>
    <n v="3.9"/>
    <s v="No"/>
    <x v="0"/>
    <x v="2"/>
    <x v="1"/>
    <s v="No"/>
    <n v="22"/>
    <s v="Bank Transfer"/>
    <x v="1"/>
  </r>
  <r>
    <n v="2074"/>
    <n v="38"/>
    <x v="0"/>
    <s v="Belt"/>
    <x v="3"/>
    <x v="21"/>
    <x v="21"/>
    <x v="1"/>
    <x v="14"/>
    <x v="0"/>
    <n v="3.5"/>
    <s v="No"/>
    <x v="5"/>
    <x v="2"/>
    <x v="1"/>
    <s v="No"/>
    <n v="2"/>
    <s v="PayPal"/>
    <x v="6"/>
  </r>
  <r>
    <n v="2075"/>
    <n v="36"/>
    <x v="0"/>
    <s v="Scarf"/>
    <x v="3"/>
    <x v="0"/>
    <x v="20"/>
    <x v="2"/>
    <x v="3"/>
    <x v="2"/>
    <n v="3.1"/>
    <s v="No"/>
    <x v="0"/>
    <x v="1"/>
    <x v="1"/>
    <s v="No"/>
    <n v="44"/>
    <s v="Debit Card"/>
    <x v="0"/>
  </r>
  <r>
    <n v="2076"/>
    <n v="46"/>
    <x v="0"/>
    <s v="Sweater"/>
    <x v="0"/>
    <x v="39"/>
    <x v="36"/>
    <x v="1"/>
    <x v="2"/>
    <x v="3"/>
    <n v="4.7"/>
    <s v="No"/>
    <x v="1"/>
    <x v="0"/>
    <x v="1"/>
    <s v="No"/>
    <n v="49"/>
    <s v="Debit Card"/>
    <x v="5"/>
  </r>
  <r>
    <n v="2077"/>
    <n v="59"/>
    <x v="0"/>
    <s v="Gloves"/>
    <x v="3"/>
    <x v="66"/>
    <x v="20"/>
    <x v="1"/>
    <x v="21"/>
    <x v="3"/>
    <n v="4.5999999999999996"/>
    <s v="No"/>
    <x v="2"/>
    <x v="1"/>
    <x v="1"/>
    <s v="No"/>
    <n v="22"/>
    <s v="Debit Card"/>
    <x v="4"/>
  </r>
  <r>
    <n v="2078"/>
    <n v="64"/>
    <x v="0"/>
    <s v="Scarf"/>
    <x v="3"/>
    <x v="7"/>
    <x v="43"/>
    <x v="0"/>
    <x v="20"/>
    <x v="3"/>
    <n v="3.3"/>
    <s v="No"/>
    <x v="1"/>
    <x v="1"/>
    <x v="1"/>
    <s v="No"/>
    <n v="26"/>
    <s v="Bank Transfer"/>
    <x v="2"/>
  </r>
  <r>
    <n v="2079"/>
    <n v="49"/>
    <x v="0"/>
    <s v="Dress"/>
    <x v="0"/>
    <x v="69"/>
    <x v="11"/>
    <x v="2"/>
    <x v="24"/>
    <x v="1"/>
    <n v="3.2"/>
    <s v="No"/>
    <x v="4"/>
    <x v="2"/>
    <x v="1"/>
    <s v="No"/>
    <n v="40"/>
    <s v="Debit Card"/>
    <x v="1"/>
  </r>
  <r>
    <n v="2080"/>
    <n v="32"/>
    <x v="0"/>
    <s v="Jeans"/>
    <x v="0"/>
    <x v="41"/>
    <x v="6"/>
    <x v="0"/>
    <x v="10"/>
    <x v="2"/>
    <n v="3.1"/>
    <s v="No"/>
    <x v="5"/>
    <x v="2"/>
    <x v="1"/>
    <s v="No"/>
    <n v="16"/>
    <s v="PayPal"/>
    <x v="3"/>
  </r>
  <r>
    <n v="2081"/>
    <n v="29"/>
    <x v="0"/>
    <s v="Sunglasses"/>
    <x v="3"/>
    <x v="53"/>
    <x v="45"/>
    <x v="1"/>
    <x v="0"/>
    <x v="3"/>
    <n v="3.5"/>
    <s v="No"/>
    <x v="0"/>
    <x v="1"/>
    <x v="1"/>
    <s v="No"/>
    <n v="17"/>
    <s v="Debit Card"/>
    <x v="4"/>
  </r>
  <r>
    <n v="2082"/>
    <n v="24"/>
    <x v="0"/>
    <s v="Coat"/>
    <x v="2"/>
    <x v="72"/>
    <x v="15"/>
    <x v="1"/>
    <x v="17"/>
    <x v="1"/>
    <n v="4.3"/>
    <s v="No"/>
    <x v="0"/>
    <x v="3"/>
    <x v="1"/>
    <s v="No"/>
    <n v="48"/>
    <s v="Bank Transfer"/>
    <x v="4"/>
  </r>
  <r>
    <n v="2083"/>
    <n v="41"/>
    <x v="0"/>
    <s v="Jeans"/>
    <x v="0"/>
    <x v="58"/>
    <x v="10"/>
    <x v="2"/>
    <x v="22"/>
    <x v="2"/>
    <n v="2.9"/>
    <s v="No"/>
    <x v="2"/>
    <x v="1"/>
    <x v="1"/>
    <s v="No"/>
    <n v="28"/>
    <s v="Venmo"/>
    <x v="6"/>
  </r>
  <r>
    <n v="2084"/>
    <n v="41"/>
    <x v="0"/>
    <s v="Scarf"/>
    <x v="3"/>
    <x v="40"/>
    <x v="16"/>
    <x v="0"/>
    <x v="20"/>
    <x v="3"/>
    <n v="2.7"/>
    <s v="No"/>
    <x v="0"/>
    <x v="5"/>
    <x v="1"/>
    <s v="No"/>
    <n v="26"/>
    <s v="Credit Card"/>
    <x v="0"/>
  </r>
  <r>
    <n v="2085"/>
    <n v="32"/>
    <x v="0"/>
    <s v="Blouse"/>
    <x v="0"/>
    <x v="23"/>
    <x v="34"/>
    <x v="1"/>
    <x v="18"/>
    <x v="2"/>
    <n v="4"/>
    <s v="No"/>
    <x v="1"/>
    <x v="3"/>
    <x v="1"/>
    <s v="No"/>
    <n v="43"/>
    <s v="Bank Transfer"/>
    <x v="3"/>
  </r>
  <r>
    <n v="2086"/>
    <n v="69"/>
    <x v="0"/>
    <s v="Jeans"/>
    <x v="0"/>
    <x v="4"/>
    <x v="14"/>
    <x v="2"/>
    <x v="11"/>
    <x v="3"/>
    <n v="4.5999999999999996"/>
    <s v="No"/>
    <x v="2"/>
    <x v="1"/>
    <x v="1"/>
    <s v="No"/>
    <n v="38"/>
    <s v="Debit Card"/>
    <x v="1"/>
  </r>
  <r>
    <n v="2087"/>
    <n v="65"/>
    <x v="0"/>
    <s v="Dress"/>
    <x v="0"/>
    <x v="58"/>
    <x v="25"/>
    <x v="0"/>
    <x v="19"/>
    <x v="2"/>
    <n v="4.7"/>
    <s v="No"/>
    <x v="0"/>
    <x v="4"/>
    <x v="1"/>
    <s v="No"/>
    <n v="36"/>
    <s v="Cash"/>
    <x v="6"/>
  </r>
  <r>
    <n v="2088"/>
    <n v="54"/>
    <x v="0"/>
    <s v="Hat"/>
    <x v="3"/>
    <x v="26"/>
    <x v="48"/>
    <x v="2"/>
    <x v="24"/>
    <x v="2"/>
    <n v="4.7"/>
    <s v="No"/>
    <x v="0"/>
    <x v="3"/>
    <x v="1"/>
    <s v="No"/>
    <n v="1"/>
    <s v="Credit Card"/>
    <x v="1"/>
  </r>
  <r>
    <n v="2089"/>
    <n v="39"/>
    <x v="0"/>
    <s v="Sandals"/>
    <x v="1"/>
    <x v="58"/>
    <x v="18"/>
    <x v="0"/>
    <x v="20"/>
    <x v="1"/>
    <n v="4"/>
    <s v="No"/>
    <x v="2"/>
    <x v="3"/>
    <x v="1"/>
    <s v="No"/>
    <n v="49"/>
    <s v="Debit Card"/>
    <x v="2"/>
  </r>
  <r>
    <n v="2090"/>
    <n v="37"/>
    <x v="0"/>
    <s v="Jacket"/>
    <x v="2"/>
    <x v="75"/>
    <x v="33"/>
    <x v="0"/>
    <x v="9"/>
    <x v="1"/>
    <n v="3.6"/>
    <s v="No"/>
    <x v="2"/>
    <x v="1"/>
    <x v="1"/>
    <s v="No"/>
    <n v="41"/>
    <s v="Credit Card"/>
    <x v="6"/>
  </r>
  <r>
    <n v="2091"/>
    <n v="51"/>
    <x v="0"/>
    <s v="Socks"/>
    <x v="0"/>
    <x v="79"/>
    <x v="2"/>
    <x v="1"/>
    <x v="11"/>
    <x v="0"/>
    <n v="3.4"/>
    <s v="No"/>
    <x v="5"/>
    <x v="1"/>
    <x v="1"/>
    <s v="No"/>
    <n v="21"/>
    <s v="Debit Card"/>
    <x v="5"/>
  </r>
  <r>
    <n v="2092"/>
    <n v="26"/>
    <x v="0"/>
    <s v="Jeans"/>
    <x v="0"/>
    <x v="8"/>
    <x v="47"/>
    <x v="3"/>
    <x v="19"/>
    <x v="3"/>
    <n v="3"/>
    <s v="No"/>
    <x v="3"/>
    <x v="2"/>
    <x v="1"/>
    <s v="No"/>
    <n v="24"/>
    <s v="Bank Transfer"/>
    <x v="3"/>
  </r>
  <r>
    <n v="2093"/>
    <n v="42"/>
    <x v="0"/>
    <s v="Sandals"/>
    <x v="1"/>
    <x v="29"/>
    <x v="46"/>
    <x v="2"/>
    <x v="5"/>
    <x v="3"/>
    <n v="2.6"/>
    <s v="No"/>
    <x v="1"/>
    <x v="2"/>
    <x v="1"/>
    <s v="No"/>
    <n v="27"/>
    <s v="Bank Transfer"/>
    <x v="1"/>
  </r>
  <r>
    <n v="2094"/>
    <n v="21"/>
    <x v="0"/>
    <s v="Dress"/>
    <x v="0"/>
    <x v="26"/>
    <x v="47"/>
    <x v="2"/>
    <x v="1"/>
    <x v="1"/>
    <n v="4.2"/>
    <s v="No"/>
    <x v="4"/>
    <x v="5"/>
    <x v="1"/>
    <s v="No"/>
    <n v="4"/>
    <s v="Debit Card"/>
    <x v="2"/>
  </r>
  <r>
    <n v="2095"/>
    <n v="53"/>
    <x v="0"/>
    <s v="Socks"/>
    <x v="0"/>
    <x v="21"/>
    <x v="36"/>
    <x v="2"/>
    <x v="21"/>
    <x v="1"/>
    <n v="3.4"/>
    <s v="No"/>
    <x v="1"/>
    <x v="3"/>
    <x v="1"/>
    <s v="No"/>
    <n v="19"/>
    <s v="Venmo"/>
    <x v="2"/>
  </r>
  <r>
    <n v="2096"/>
    <n v="36"/>
    <x v="0"/>
    <s v="Hoodie"/>
    <x v="0"/>
    <x v="80"/>
    <x v="35"/>
    <x v="2"/>
    <x v="0"/>
    <x v="3"/>
    <n v="4"/>
    <s v="No"/>
    <x v="0"/>
    <x v="5"/>
    <x v="1"/>
    <s v="No"/>
    <n v="1"/>
    <s v="Bank Transfer"/>
    <x v="0"/>
  </r>
  <r>
    <n v="2097"/>
    <n v="21"/>
    <x v="0"/>
    <s v="Dress"/>
    <x v="0"/>
    <x v="78"/>
    <x v="17"/>
    <x v="0"/>
    <x v="24"/>
    <x v="2"/>
    <n v="4.7"/>
    <s v="No"/>
    <x v="5"/>
    <x v="1"/>
    <x v="1"/>
    <s v="No"/>
    <n v="27"/>
    <s v="Debit Card"/>
    <x v="2"/>
  </r>
  <r>
    <n v="2098"/>
    <n v="33"/>
    <x v="0"/>
    <s v="Sneakers"/>
    <x v="1"/>
    <x v="35"/>
    <x v="44"/>
    <x v="1"/>
    <x v="17"/>
    <x v="0"/>
    <n v="3.9"/>
    <s v="No"/>
    <x v="0"/>
    <x v="2"/>
    <x v="1"/>
    <s v="No"/>
    <n v="5"/>
    <s v="Credit Card"/>
    <x v="1"/>
  </r>
  <r>
    <n v="2099"/>
    <n v="49"/>
    <x v="0"/>
    <s v="T-shirt"/>
    <x v="0"/>
    <x v="39"/>
    <x v="7"/>
    <x v="2"/>
    <x v="3"/>
    <x v="2"/>
    <n v="3.3"/>
    <s v="No"/>
    <x v="0"/>
    <x v="4"/>
    <x v="1"/>
    <s v="No"/>
    <n v="20"/>
    <s v="Venmo"/>
    <x v="3"/>
  </r>
  <r>
    <n v="2100"/>
    <n v="31"/>
    <x v="0"/>
    <s v="T-shirt"/>
    <x v="0"/>
    <x v="72"/>
    <x v="19"/>
    <x v="0"/>
    <x v="14"/>
    <x v="2"/>
    <n v="2.9"/>
    <s v="No"/>
    <x v="5"/>
    <x v="0"/>
    <x v="1"/>
    <s v="No"/>
    <n v="50"/>
    <s v="PayPal"/>
    <x v="2"/>
  </r>
  <r>
    <n v="2101"/>
    <n v="68"/>
    <x v="0"/>
    <s v="Sweater"/>
    <x v="0"/>
    <x v="9"/>
    <x v="49"/>
    <x v="2"/>
    <x v="5"/>
    <x v="1"/>
    <n v="4.4000000000000004"/>
    <s v="No"/>
    <x v="3"/>
    <x v="1"/>
    <x v="1"/>
    <s v="No"/>
    <n v="36"/>
    <s v="Cash"/>
    <x v="0"/>
  </r>
  <r>
    <n v="2102"/>
    <n v="49"/>
    <x v="0"/>
    <s v="Shirt"/>
    <x v="0"/>
    <x v="66"/>
    <x v="4"/>
    <x v="2"/>
    <x v="24"/>
    <x v="0"/>
    <n v="3.6"/>
    <s v="No"/>
    <x v="2"/>
    <x v="2"/>
    <x v="1"/>
    <s v="No"/>
    <n v="12"/>
    <s v="Bank Transfer"/>
    <x v="4"/>
  </r>
  <r>
    <n v="2103"/>
    <n v="23"/>
    <x v="0"/>
    <s v="Hat"/>
    <x v="3"/>
    <x v="21"/>
    <x v="37"/>
    <x v="2"/>
    <x v="18"/>
    <x v="1"/>
    <n v="4.5"/>
    <s v="No"/>
    <x v="3"/>
    <x v="5"/>
    <x v="1"/>
    <s v="No"/>
    <n v="23"/>
    <s v="Cash"/>
    <x v="5"/>
  </r>
  <r>
    <n v="2104"/>
    <n v="30"/>
    <x v="0"/>
    <s v="Pants"/>
    <x v="0"/>
    <x v="62"/>
    <x v="27"/>
    <x v="1"/>
    <x v="16"/>
    <x v="2"/>
    <n v="3.7"/>
    <s v="No"/>
    <x v="3"/>
    <x v="5"/>
    <x v="1"/>
    <s v="No"/>
    <n v="21"/>
    <s v="Venmo"/>
    <x v="1"/>
  </r>
  <r>
    <n v="2105"/>
    <n v="53"/>
    <x v="0"/>
    <s v="Shoes"/>
    <x v="1"/>
    <x v="19"/>
    <x v="35"/>
    <x v="2"/>
    <x v="9"/>
    <x v="1"/>
    <n v="2.8"/>
    <s v="No"/>
    <x v="1"/>
    <x v="1"/>
    <x v="1"/>
    <s v="No"/>
    <n v="47"/>
    <s v="Venmo"/>
    <x v="1"/>
  </r>
  <r>
    <n v="2106"/>
    <n v="65"/>
    <x v="0"/>
    <s v="Gloves"/>
    <x v="3"/>
    <x v="59"/>
    <x v="36"/>
    <x v="2"/>
    <x v="5"/>
    <x v="1"/>
    <n v="4.5"/>
    <s v="No"/>
    <x v="0"/>
    <x v="1"/>
    <x v="1"/>
    <s v="No"/>
    <n v="38"/>
    <s v="Venmo"/>
    <x v="4"/>
  </r>
  <r>
    <n v="2107"/>
    <n v="60"/>
    <x v="0"/>
    <s v="Jewelry"/>
    <x v="3"/>
    <x v="7"/>
    <x v="34"/>
    <x v="2"/>
    <x v="0"/>
    <x v="3"/>
    <n v="4.4000000000000004"/>
    <s v="No"/>
    <x v="2"/>
    <x v="3"/>
    <x v="1"/>
    <s v="No"/>
    <n v="40"/>
    <s v="Credit Card"/>
    <x v="6"/>
  </r>
  <r>
    <n v="2108"/>
    <n v="46"/>
    <x v="0"/>
    <s v="Pants"/>
    <x v="0"/>
    <x v="60"/>
    <x v="12"/>
    <x v="2"/>
    <x v="13"/>
    <x v="0"/>
    <n v="3.3"/>
    <s v="No"/>
    <x v="3"/>
    <x v="3"/>
    <x v="1"/>
    <s v="No"/>
    <n v="35"/>
    <s v="PayPal"/>
    <x v="3"/>
  </r>
  <r>
    <n v="2109"/>
    <n v="54"/>
    <x v="0"/>
    <s v="Hoodie"/>
    <x v="0"/>
    <x v="43"/>
    <x v="25"/>
    <x v="3"/>
    <x v="19"/>
    <x v="0"/>
    <n v="4.2"/>
    <s v="No"/>
    <x v="5"/>
    <x v="0"/>
    <x v="1"/>
    <s v="No"/>
    <n v="4"/>
    <s v="Credit Card"/>
    <x v="3"/>
  </r>
  <r>
    <n v="2110"/>
    <n v="59"/>
    <x v="0"/>
    <s v="Jewelry"/>
    <x v="3"/>
    <x v="9"/>
    <x v="18"/>
    <x v="0"/>
    <x v="15"/>
    <x v="3"/>
    <n v="2.7"/>
    <s v="No"/>
    <x v="2"/>
    <x v="1"/>
    <x v="1"/>
    <s v="No"/>
    <n v="28"/>
    <s v="Venmo"/>
    <x v="6"/>
  </r>
  <r>
    <n v="2111"/>
    <n v="52"/>
    <x v="0"/>
    <s v="Socks"/>
    <x v="0"/>
    <x v="73"/>
    <x v="6"/>
    <x v="0"/>
    <x v="17"/>
    <x v="1"/>
    <n v="3.9"/>
    <s v="No"/>
    <x v="2"/>
    <x v="5"/>
    <x v="1"/>
    <s v="No"/>
    <n v="36"/>
    <s v="Debit Card"/>
    <x v="6"/>
  </r>
  <r>
    <n v="2112"/>
    <n v="41"/>
    <x v="0"/>
    <s v="Sunglasses"/>
    <x v="3"/>
    <x v="6"/>
    <x v="9"/>
    <x v="3"/>
    <x v="6"/>
    <x v="1"/>
    <n v="2.6"/>
    <s v="No"/>
    <x v="0"/>
    <x v="1"/>
    <x v="1"/>
    <s v="No"/>
    <n v="15"/>
    <s v="Bank Transfer"/>
    <x v="2"/>
  </r>
  <r>
    <n v="2113"/>
    <n v="43"/>
    <x v="0"/>
    <s v="Belt"/>
    <x v="3"/>
    <x v="10"/>
    <x v="30"/>
    <x v="2"/>
    <x v="12"/>
    <x v="3"/>
    <n v="4.5"/>
    <s v="No"/>
    <x v="0"/>
    <x v="4"/>
    <x v="1"/>
    <s v="No"/>
    <n v="7"/>
    <s v="Cash"/>
    <x v="0"/>
  </r>
  <r>
    <n v="2114"/>
    <n v="63"/>
    <x v="0"/>
    <s v="Dress"/>
    <x v="0"/>
    <x v="49"/>
    <x v="41"/>
    <x v="2"/>
    <x v="18"/>
    <x v="1"/>
    <n v="2.7"/>
    <s v="No"/>
    <x v="0"/>
    <x v="5"/>
    <x v="1"/>
    <s v="No"/>
    <n v="29"/>
    <s v="PayPal"/>
    <x v="6"/>
  </r>
  <r>
    <n v="2115"/>
    <n v="37"/>
    <x v="0"/>
    <s v="Shirt"/>
    <x v="0"/>
    <x v="12"/>
    <x v="34"/>
    <x v="2"/>
    <x v="23"/>
    <x v="0"/>
    <n v="2.9"/>
    <s v="No"/>
    <x v="0"/>
    <x v="3"/>
    <x v="1"/>
    <s v="No"/>
    <n v="12"/>
    <s v="Debit Card"/>
    <x v="2"/>
  </r>
  <r>
    <n v="2116"/>
    <n v="44"/>
    <x v="0"/>
    <s v="Scarf"/>
    <x v="3"/>
    <x v="6"/>
    <x v="3"/>
    <x v="2"/>
    <x v="10"/>
    <x v="0"/>
    <n v="3.4"/>
    <s v="No"/>
    <x v="0"/>
    <x v="5"/>
    <x v="1"/>
    <s v="No"/>
    <n v="16"/>
    <s v="Bank Transfer"/>
    <x v="4"/>
  </r>
  <r>
    <n v="2117"/>
    <n v="67"/>
    <x v="0"/>
    <s v="Jacket"/>
    <x v="2"/>
    <x v="66"/>
    <x v="23"/>
    <x v="2"/>
    <x v="11"/>
    <x v="2"/>
    <n v="2.9"/>
    <s v="No"/>
    <x v="3"/>
    <x v="0"/>
    <x v="1"/>
    <s v="No"/>
    <n v="50"/>
    <s v="Debit Card"/>
    <x v="4"/>
  </r>
  <r>
    <n v="2118"/>
    <n v="27"/>
    <x v="0"/>
    <s v="Dress"/>
    <x v="0"/>
    <x v="39"/>
    <x v="24"/>
    <x v="0"/>
    <x v="18"/>
    <x v="2"/>
    <n v="3.8"/>
    <s v="No"/>
    <x v="1"/>
    <x v="1"/>
    <x v="1"/>
    <s v="No"/>
    <n v="11"/>
    <s v="Debit Card"/>
    <x v="2"/>
  </r>
  <r>
    <n v="2119"/>
    <n v="60"/>
    <x v="0"/>
    <s v="Socks"/>
    <x v="0"/>
    <x v="77"/>
    <x v="42"/>
    <x v="2"/>
    <x v="8"/>
    <x v="3"/>
    <n v="4.2"/>
    <s v="No"/>
    <x v="1"/>
    <x v="4"/>
    <x v="1"/>
    <s v="No"/>
    <n v="28"/>
    <s v="Debit Card"/>
    <x v="3"/>
  </r>
  <r>
    <n v="2120"/>
    <n v="58"/>
    <x v="0"/>
    <s v="Jewelry"/>
    <x v="3"/>
    <x v="75"/>
    <x v="43"/>
    <x v="2"/>
    <x v="21"/>
    <x v="1"/>
    <n v="3.5"/>
    <s v="No"/>
    <x v="5"/>
    <x v="5"/>
    <x v="1"/>
    <s v="No"/>
    <n v="36"/>
    <s v="Venmo"/>
    <x v="4"/>
  </r>
  <r>
    <n v="2121"/>
    <n v="53"/>
    <x v="0"/>
    <s v="Scarf"/>
    <x v="3"/>
    <x v="57"/>
    <x v="9"/>
    <x v="1"/>
    <x v="16"/>
    <x v="3"/>
    <n v="3.1"/>
    <s v="No"/>
    <x v="4"/>
    <x v="2"/>
    <x v="1"/>
    <s v="No"/>
    <n v="38"/>
    <s v="PayPal"/>
    <x v="3"/>
  </r>
  <r>
    <n v="2122"/>
    <n v="43"/>
    <x v="0"/>
    <s v="Backpack"/>
    <x v="3"/>
    <x v="10"/>
    <x v="29"/>
    <x v="2"/>
    <x v="8"/>
    <x v="0"/>
    <n v="3.5"/>
    <s v="No"/>
    <x v="0"/>
    <x v="4"/>
    <x v="1"/>
    <s v="No"/>
    <n v="32"/>
    <s v="Bank Transfer"/>
    <x v="5"/>
  </r>
  <r>
    <n v="2123"/>
    <n v="32"/>
    <x v="0"/>
    <s v="Jacket"/>
    <x v="2"/>
    <x v="14"/>
    <x v="41"/>
    <x v="0"/>
    <x v="11"/>
    <x v="3"/>
    <n v="4"/>
    <s v="No"/>
    <x v="3"/>
    <x v="0"/>
    <x v="1"/>
    <s v="No"/>
    <n v="42"/>
    <s v="Debit Card"/>
    <x v="1"/>
  </r>
  <r>
    <n v="2124"/>
    <n v="54"/>
    <x v="0"/>
    <s v="Coat"/>
    <x v="2"/>
    <x v="79"/>
    <x v="43"/>
    <x v="0"/>
    <x v="17"/>
    <x v="1"/>
    <n v="3.7"/>
    <s v="No"/>
    <x v="2"/>
    <x v="0"/>
    <x v="1"/>
    <s v="No"/>
    <n v="22"/>
    <s v="Debit Card"/>
    <x v="4"/>
  </r>
  <r>
    <n v="2125"/>
    <n v="47"/>
    <x v="0"/>
    <s v="Skirt"/>
    <x v="0"/>
    <x v="30"/>
    <x v="3"/>
    <x v="2"/>
    <x v="11"/>
    <x v="3"/>
    <n v="4.2"/>
    <s v="No"/>
    <x v="4"/>
    <x v="2"/>
    <x v="1"/>
    <s v="No"/>
    <n v="22"/>
    <s v="Venmo"/>
    <x v="3"/>
  </r>
  <r>
    <n v="2126"/>
    <n v="57"/>
    <x v="0"/>
    <s v="Coat"/>
    <x v="2"/>
    <x v="55"/>
    <x v="13"/>
    <x v="2"/>
    <x v="19"/>
    <x v="3"/>
    <n v="4.8"/>
    <s v="No"/>
    <x v="0"/>
    <x v="5"/>
    <x v="1"/>
    <s v="No"/>
    <n v="31"/>
    <s v="PayPal"/>
    <x v="3"/>
  </r>
  <r>
    <n v="2127"/>
    <n v="63"/>
    <x v="0"/>
    <s v="Shoes"/>
    <x v="1"/>
    <x v="15"/>
    <x v="15"/>
    <x v="3"/>
    <x v="23"/>
    <x v="0"/>
    <n v="4.0999999999999996"/>
    <s v="No"/>
    <x v="3"/>
    <x v="0"/>
    <x v="1"/>
    <s v="No"/>
    <n v="28"/>
    <s v="Credit Card"/>
    <x v="5"/>
  </r>
  <r>
    <n v="2128"/>
    <n v="70"/>
    <x v="0"/>
    <s v="Boots"/>
    <x v="1"/>
    <x v="29"/>
    <x v="17"/>
    <x v="2"/>
    <x v="21"/>
    <x v="1"/>
    <n v="4.5"/>
    <s v="No"/>
    <x v="0"/>
    <x v="4"/>
    <x v="1"/>
    <s v="No"/>
    <n v="40"/>
    <s v="Debit Card"/>
    <x v="1"/>
  </r>
  <r>
    <n v="2129"/>
    <n v="62"/>
    <x v="0"/>
    <s v="Coat"/>
    <x v="2"/>
    <x v="53"/>
    <x v="35"/>
    <x v="0"/>
    <x v="17"/>
    <x v="3"/>
    <n v="2.7"/>
    <s v="No"/>
    <x v="3"/>
    <x v="4"/>
    <x v="1"/>
    <s v="No"/>
    <n v="21"/>
    <s v="PayPal"/>
    <x v="1"/>
  </r>
  <r>
    <n v="2130"/>
    <n v="40"/>
    <x v="0"/>
    <s v="Skirt"/>
    <x v="0"/>
    <x v="75"/>
    <x v="46"/>
    <x v="0"/>
    <x v="20"/>
    <x v="3"/>
    <n v="2.8"/>
    <s v="No"/>
    <x v="0"/>
    <x v="5"/>
    <x v="1"/>
    <s v="No"/>
    <n v="12"/>
    <s v="PayPal"/>
    <x v="6"/>
  </r>
  <r>
    <n v="2131"/>
    <n v="25"/>
    <x v="0"/>
    <s v="Backpack"/>
    <x v="3"/>
    <x v="10"/>
    <x v="28"/>
    <x v="0"/>
    <x v="10"/>
    <x v="2"/>
    <n v="3.7"/>
    <s v="No"/>
    <x v="5"/>
    <x v="1"/>
    <x v="1"/>
    <s v="No"/>
    <n v="33"/>
    <s v="Credit Card"/>
    <x v="2"/>
  </r>
  <r>
    <n v="2132"/>
    <n v="19"/>
    <x v="0"/>
    <s v="Shorts"/>
    <x v="0"/>
    <x v="78"/>
    <x v="6"/>
    <x v="2"/>
    <x v="16"/>
    <x v="3"/>
    <n v="3.6"/>
    <s v="No"/>
    <x v="0"/>
    <x v="0"/>
    <x v="1"/>
    <s v="No"/>
    <n v="9"/>
    <s v="Bank Transfer"/>
    <x v="0"/>
  </r>
  <r>
    <n v="2133"/>
    <n v="25"/>
    <x v="0"/>
    <s v="Skirt"/>
    <x v="0"/>
    <x v="55"/>
    <x v="34"/>
    <x v="2"/>
    <x v="23"/>
    <x v="3"/>
    <n v="4.7"/>
    <s v="No"/>
    <x v="3"/>
    <x v="4"/>
    <x v="1"/>
    <s v="No"/>
    <n v="15"/>
    <s v="Debit Card"/>
    <x v="1"/>
  </r>
  <r>
    <n v="2134"/>
    <n v="21"/>
    <x v="0"/>
    <s v="Hat"/>
    <x v="3"/>
    <x v="7"/>
    <x v="1"/>
    <x v="2"/>
    <x v="8"/>
    <x v="2"/>
    <n v="3.8"/>
    <s v="No"/>
    <x v="3"/>
    <x v="3"/>
    <x v="1"/>
    <s v="No"/>
    <n v="13"/>
    <s v="Bank Transfer"/>
    <x v="2"/>
  </r>
  <r>
    <n v="2135"/>
    <n v="55"/>
    <x v="0"/>
    <s v="Sandals"/>
    <x v="1"/>
    <x v="52"/>
    <x v="41"/>
    <x v="3"/>
    <x v="1"/>
    <x v="0"/>
    <n v="2.9"/>
    <s v="No"/>
    <x v="4"/>
    <x v="3"/>
    <x v="1"/>
    <s v="No"/>
    <n v="35"/>
    <s v="Credit Card"/>
    <x v="0"/>
  </r>
  <r>
    <n v="2136"/>
    <n v="34"/>
    <x v="0"/>
    <s v="Sunglasses"/>
    <x v="3"/>
    <x v="23"/>
    <x v="18"/>
    <x v="1"/>
    <x v="22"/>
    <x v="0"/>
    <n v="4.5999999999999996"/>
    <s v="No"/>
    <x v="0"/>
    <x v="2"/>
    <x v="1"/>
    <s v="No"/>
    <n v="1"/>
    <s v="Debit Card"/>
    <x v="6"/>
  </r>
  <r>
    <n v="2137"/>
    <n v="47"/>
    <x v="0"/>
    <s v="Sunglasses"/>
    <x v="3"/>
    <x v="73"/>
    <x v="14"/>
    <x v="2"/>
    <x v="16"/>
    <x v="2"/>
    <n v="2.8"/>
    <s v="No"/>
    <x v="1"/>
    <x v="3"/>
    <x v="1"/>
    <s v="No"/>
    <n v="25"/>
    <s v="Bank Transfer"/>
    <x v="0"/>
  </r>
  <r>
    <n v="2138"/>
    <n v="27"/>
    <x v="0"/>
    <s v="Socks"/>
    <x v="0"/>
    <x v="12"/>
    <x v="27"/>
    <x v="3"/>
    <x v="7"/>
    <x v="0"/>
    <n v="4.5999999999999996"/>
    <s v="No"/>
    <x v="1"/>
    <x v="4"/>
    <x v="1"/>
    <s v="No"/>
    <n v="20"/>
    <s v="Credit Card"/>
    <x v="6"/>
  </r>
  <r>
    <n v="2139"/>
    <n v="67"/>
    <x v="0"/>
    <s v="Sweater"/>
    <x v="0"/>
    <x v="69"/>
    <x v="16"/>
    <x v="2"/>
    <x v="11"/>
    <x v="3"/>
    <n v="2.8"/>
    <s v="No"/>
    <x v="4"/>
    <x v="2"/>
    <x v="1"/>
    <s v="No"/>
    <n v="36"/>
    <s v="Venmo"/>
    <x v="3"/>
  </r>
  <r>
    <n v="2140"/>
    <n v="40"/>
    <x v="0"/>
    <s v="Boots"/>
    <x v="1"/>
    <x v="51"/>
    <x v="14"/>
    <x v="2"/>
    <x v="16"/>
    <x v="0"/>
    <n v="3"/>
    <s v="No"/>
    <x v="0"/>
    <x v="1"/>
    <x v="1"/>
    <s v="No"/>
    <n v="33"/>
    <s v="Cash"/>
    <x v="1"/>
  </r>
  <r>
    <n v="2141"/>
    <n v="53"/>
    <x v="0"/>
    <s v="Handbag"/>
    <x v="3"/>
    <x v="3"/>
    <x v="35"/>
    <x v="2"/>
    <x v="18"/>
    <x v="3"/>
    <n v="3.7"/>
    <s v="No"/>
    <x v="2"/>
    <x v="3"/>
    <x v="1"/>
    <s v="No"/>
    <n v="36"/>
    <s v="Cash"/>
    <x v="0"/>
  </r>
  <r>
    <n v="2142"/>
    <n v="24"/>
    <x v="0"/>
    <s v="Dress"/>
    <x v="0"/>
    <x v="57"/>
    <x v="0"/>
    <x v="2"/>
    <x v="15"/>
    <x v="0"/>
    <n v="4.0999999999999996"/>
    <s v="No"/>
    <x v="0"/>
    <x v="4"/>
    <x v="1"/>
    <s v="No"/>
    <n v="32"/>
    <s v="PayPal"/>
    <x v="2"/>
  </r>
  <r>
    <n v="2143"/>
    <n v="47"/>
    <x v="0"/>
    <s v="Hat"/>
    <x v="3"/>
    <x v="32"/>
    <x v="25"/>
    <x v="2"/>
    <x v="1"/>
    <x v="0"/>
    <n v="4.3"/>
    <s v="No"/>
    <x v="4"/>
    <x v="2"/>
    <x v="1"/>
    <s v="No"/>
    <n v="21"/>
    <s v="Venmo"/>
    <x v="3"/>
  </r>
  <r>
    <n v="2144"/>
    <n v="53"/>
    <x v="0"/>
    <s v="Sandals"/>
    <x v="1"/>
    <x v="76"/>
    <x v="10"/>
    <x v="0"/>
    <x v="16"/>
    <x v="3"/>
    <n v="3.8"/>
    <s v="No"/>
    <x v="5"/>
    <x v="2"/>
    <x v="1"/>
    <s v="No"/>
    <n v="48"/>
    <s v="Venmo"/>
    <x v="4"/>
  </r>
  <r>
    <n v="2145"/>
    <n v="47"/>
    <x v="0"/>
    <s v="Shoes"/>
    <x v="1"/>
    <x v="66"/>
    <x v="33"/>
    <x v="0"/>
    <x v="20"/>
    <x v="0"/>
    <n v="3.7"/>
    <s v="No"/>
    <x v="2"/>
    <x v="1"/>
    <x v="1"/>
    <s v="No"/>
    <n v="25"/>
    <s v="PayPal"/>
    <x v="3"/>
  </r>
  <r>
    <n v="2146"/>
    <n v="38"/>
    <x v="0"/>
    <s v="Skirt"/>
    <x v="0"/>
    <x v="2"/>
    <x v="39"/>
    <x v="1"/>
    <x v="3"/>
    <x v="0"/>
    <n v="4.8"/>
    <s v="No"/>
    <x v="5"/>
    <x v="3"/>
    <x v="1"/>
    <s v="No"/>
    <n v="32"/>
    <s v="PayPal"/>
    <x v="2"/>
  </r>
  <r>
    <n v="2147"/>
    <n v="48"/>
    <x v="0"/>
    <s v="Sunglasses"/>
    <x v="3"/>
    <x v="66"/>
    <x v="40"/>
    <x v="3"/>
    <x v="3"/>
    <x v="2"/>
    <n v="4.5999999999999996"/>
    <s v="No"/>
    <x v="5"/>
    <x v="3"/>
    <x v="1"/>
    <s v="No"/>
    <n v="45"/>
    <s v="PayPal"/>
    <x v="6"/>
  </r>
  <r>
    <n v="2148"/>
    <n v="47"/>
    <x v="0"/>
    <s v="Skirt"/>
    <x v="0"/>
    <x v="35"/>
    <x v="9"/>
    <x v="1"/>
    <x v="4"/>
    <x v="3"/>
    <n v="4.8"/>
    <s v="No"/>
    <x v="3"/>
    <x v="3"/>
    <x v="1"/>
    <s v="No"/>
    <n v="4"/>
    <s v="Cash"/>
    <x v="0"/>
  </r>
  <r>
    <n v="2149"/>
    <n v="19"/>
    <x v="0"/>
    <s v="T-shirt"/>
    <x v="0"/>
    <x v="29"/>
    <x v="43"/>
    <x v="3"/>
    <x v="2"/>
    <x v="0"/>
    <n v="4.5999999999999996"/>
    <s v="No"/>
    <x v="3"/>
    <x v="4"/>
    <x v="1"/>
    <s v="No"/>
    <n v="19"/>
    <s v="PayPal"/>
    <x v="4"/>
  </r>
  <r>
    <n v="2150"/>
    <n v="38"/>
    <x v="0"/>
    <s v="Sandals"/>
    <x v="1"/>
    <x v="34"/>
    <x v="11"/>
    <x v="0"/>
    <x v="20"/>
    <x v="0"/>
    <n v="4"/>
    <s v="No"/>
    <x v="1"/>
    <x v="3"/>
    <x v="1"/>
    <s v="No"/>
    <n v="1"/>
    <s v="Bank Transfer"/>
    <x v="1"/>
  </r>
  <r>
    <n v="2151"/>
    <n v="57"/>
    <x v="0"/>
    <s v="Shirt"/>
    <x v="0"/>
    <x v="49"/>
    <x v="26"/>
    <x v="2"/>
    <x v="20"/>
    <x v="1"/>
    <n v="2.6"/>
    <s v="No"/>
    <x v="3"/>
    <x v="4"/>
    <x v="1"/>
    <s v="No"/>
    <n v="12"/>
    <s v="Cash"/>
    <x v="1"/>
  </r>
  <r>
    <n v="2152"/>
    <n v="70"/>
    <x v="0"/>
    <s v="Jeans"/>
    <x v="0"/>
    <x v="47"/>
    <x v="34"/>
    <x v="0"/>
    <x v="18"/>
    <x v="3"/>
    <n v="2.6"/>
    <s v="No"/>
    <x v="4"/>
    <x v="4"/>
    <x v="1"/>
    <s v="No"/>
    <n v="18"/>
    <s v="Venmo"/>
    <x v="5"/>
  </r>
  <r>
    <n v="2153"/>
    <n v="38"/>
    <x v="0"/>
    <s v="Shorts"/>
    <x v="0"/>
    <x v="16"/>
    <x v="32"/>
    <x v="0"/>
    <x v="23"/>
    <x v="2"/>
    <n v="4.5"/>
    <s v="No"/>
    <x v="1"/>
    <x v="2"/>
    <x v="1"/>
    <s v="No"/>
    <n v="43"/>
    <s v="Bank Transfer"/>
    <x v="4"/>
  </r>
  <r>
    <n v="2154"/>
    <n v="35"/>
    <x v="0"/>
    <s v="Shirt"/>
    <x v="0"/>
    <x v="23"/>
    <x v="0"/>
    <x v="2"/>
    <x v="10"/>
    <x v="3"/>
    <n v="4.2"/>
    <s v="No"/>
    <x v="0"/>
    <x v="1"/>
    <x v="1"/>
    <s v="No"/>
    <n v="31"/>
    <s v="PayPal"/>
    <x v="2"/>
  </r>
  <r>
    <n v="2155"/>
    <n v="46"/>
    <x v="0"/>
    <s v="Scarf"/>
    <x v="3"/>
    <x v="67"/>
    <x v="5"/>
    <x v="2"/>
    <x v="10"/>
    <x v="1"/>
    <n v="3.4"/>
    <s v="No"/>
    <x v="5"/>
    <x v="5"/>
    <x v="1"/>
    <s v="No"/>
    <n v="33"/>
    <s v="Cash"/>
    <x v="6"/>
  </r>
  <r>
    <n v="2156"/>
    <n v="32"/>
    <x v="0"/>
    <s v="Handbag"/>
    <x v="3"/>
    <x v="12"/>
    <x v="11"/>
    <x v="0"/>
    <x v="22"/>
    <x v="3"/>
    <n v="3.7"/>
    <s v="No"/>
    <x v="5"/>
    <x v="5"/>
    <x v="1"/>
    <s v="No"/>
    <n v="46"/>
    <s v="PayPal"/>
    <x v="5"/>
  </r>
  <r>
    <n v="2157"/>
    <n v="38"/>
    <x v="0"/>
    <s v="Skirt"/>
    <x v="0"/>
    <x v="42"/>
    <x v="9"/>
    <x v="2"/>
    <x v="1"/>
    <x v="0"/>
    <n v="3.6"/>
    <s v="No"/>
    <x v="3"/>
    <x v="2"/>
    <x v="1"/>
    <s v="No"/>
    <n v="41"/>
    <s v="Debit Card"/>
    <x v="4"/>
  </r>
  <r>
    <n v="2158"/>
    <n v="41"/>
    <x v="0"/>
    <s v="Handbag"/>
    <x v="3"/>
    <x v="10"/>
    <x v="16"/>
    <x v="0"/>
    <x v="2"/>
    <x v="0"/>
    <n v="4"/>
    <s v="No"/>
    <x v="5"/>
    <x v="2"/>
    <x v="1"/>
    <s v="No"/>
    <n v="41"/>
    <s v="Venmo"/>
    <x v="0"/>
  </r>
  <r>
    <n v="2159"/>
    <n v="19"/>
    <x v="0"/>
    <s v="Gloves"/>
    <x v="3"/>
    <x v="63"/>
    <x v="2"/>
    <x v="3"/>
    <x v="8"/>
    <x v="1"/>
    <n v="4.5999999999999996"/>
    <s v="No"/>
    <x v="0"/>
    <x v="3"/>
    <x v="1"/>
    <s v="No"/>
    <n v="9"/>
    <s v="Bank Transfer"/>
    <x v="0"/>
  </r>
  <r>
    <n v="2160"/>
    <n v="18"/>
    <x v="0"/>
    <s v="Shirt"/>
    <x v="0"/>
    <x v="47"/>
    <x v="7"/>
    <x v="2"/>
    <x v="15"/>
    <x v="3"/>
    <n v="3"/>
    <s v="No"/>
    <x v="3"/>
    <x v="1"/>
    <x v="1"/>
    <s v="No"/>
    <n v="34"/>
    <s v="Cash"/>
    <x v="2"/>
  </r>
  <r>
    <n v="2161"/>
    <n v="45"/>
    <x v="0"/>
    <s v="Blouse"/>
    <x v="0"/>
    <x v="56"/>
    <x v="8"/>
    <x v="0"/>
    <x v="4"/>
    <x v="0"/>
    <n v="3.3"/>
    <s v="No"/>
    <x v="1"/>
    <x v="0"/>
    <x v="1"/>
    <s v="No"/>
    <n v="21"/>
    <s v="PayPal"/>
    <x v="2"/>
  </r>
  <r>
    <n v="2162"/>
    <n v="23"/>
    <x v="0"/>
    <s v="Dress"/>
    <x v="0"/>
    <x v="28"/>
    <x v="47"/>
    <x v="1"/>
    <x v="15"/>
    <x v="2"/>
    <n v="3.8"/>
    <s v="No"/>
    <x v="0"/>
    <x v="0"/>
    <x v="1"/>
    <s v="No"/>
    <n v="5"/>
    <s v="Debit Card"/>
    <x v="0"/>
  </r>
  <r>
    <n v="2163"/>
    <n v="60"/>
    <x v="0"/>
    <s v="Shorts"/>
    <x v="0"/>
    <x v="16"/>
    <x v="4"/>
    <x v="1"/>
    <x v="13"/>
    <x v="2"/>
    <n v="2.7"/>
    <s v="No"/>
    <x v="0"/>
    <x v="1"/>
    <x v="1"/>
    <s v="No"/>
    <n v="32"/>
    <s v="PayPal"/>
    <x v="1"/>
  </r>
  <r>
    <n v="2164"/>
    <n v="52"/>
    <x v="0"/>
    <s v="Shoes"/>
    <x v="1"/>
    <x v="30"/>
    <x v="14"/>
    <x v="0"/>
    <x v="0"/>
    <x v="1"/>
    <n v="4.5"/>
    <s v="No"/>
    <x v="1"/>
    <x v="0"/>
    <x v="1"/>
    <s v="No"/>
    <n v="44"/>
    <s v="Bank Transfer"/>
    <x v="5"/>
  </r>
  <r>
    <n v="2165"/>
    <n v="42"/>
    <x v="0"/>
    <s v="Sandals"/>
    <x v="1"/>
    <x v="5"/>
    <x v="44"/>
    <x v="1"/>
    <x v="8"/>
    <x v="0"/>
    <n v="4.8"/>
    <s v="No"/>
    <x v="4"/>
    <x v="2"/>
    <x v="1"/>
    <s v="No"/>
    <n v="46"/>
    <s v="PayPal"/>
    <x v="4"/>
  </r>
  <r>
    <n v="2166"/>
    <n v="29"/>
    <x v="0"/>
    <s v="Pants"/>
    <x v="0"/>
    <x v="37"/>
    <x v="37"/>
    <x v="2"/>
    <x v="2"/>
    <x v="2"/>
    <n v="4.2"/>
    <s v="No"/>
    <x v="1"/>
    <x v="0"/>
    <x v="1"/>
    <s v="No"/>
    <n v="42"/>
    <s v="Credit Card"/>
    <x v="6"/>
  </r>
  <r>
    <n v="2167"/>
    <n v="31"/>
    <x v="0"/>
    <s v="Jacket"/>
    <x v="2"/>
    <x v="19"/>
    <x v="32"/>
    <x v="1"/>
    <x v="7"/>
    <x v="1"/>
    <n v="3.5"/>
    <s v="No"/>
    <x v="4"/>
    <x v="0"/>
    <x v="1"/>
    <s v="No"/>
    <n v="50"/>
    <s v="Credit Card"/>
    <x v="4"/>
  </r>
  <r>
    <n v="2168"/>
    <n v="30"/>
    <x v="0"/>
    <s v="Skirt"/>
    <x v="0"/>
    <x v="16"/>
    <x v="31"/>
    <x v="0"/>
    <x v="14"/>
    <x v="0"/>
    <n v="4.9000000000000004"/>
    <s v="No"/>
    <x v="4"/>
    <x v="3"/>
    <x v="1"/>
    <s v="No"/>
    <n v="33"/>
    <s v="Venmo"/>
    <x v="0"/>
  </r>
  <r>
    <n v="2169"/>
    <n v="23"/>
    <x v="0"/>
    <s v="Handbag"/>
    <x v="3"/>
    <x v="67"/>
    <x v="39"/>
    <x v="2"/>
    <x v="19"/>
    <x v="1"/>
    <n v="4.0999999999999996"/>
    <s v="No"/>
    <x v="1"/>
    <x v="2"/>
    <x v="1"/>
    <s v="No"/>
    <n v="32"/>
    <s v="Cash"/>
    <x v="3"/>
  </r>
  <r>
    <n v="2170"/>
    <n v="31"/>
    <x v="0"/>
    <s v="Coat"/>
    <x v="2"/>
    <x v="69"/>
    <x v="20"/>
    <x v="2"/>
    <x v="18"/>
    <x v="3"/>
    <n v="2.9"/>
    <s v="No"/>
    <x v="3"/>
    <x v="2"/>
    <x v="1"/>
    <s v="No"/>
    <n v="32"/>
    <s v="Bank Transfer"/>
    <x v="4"/>
  </r>
  <r>
    <n v="2171"/>
    <n v="40"/>
    <x v="0"/>
    <s v="Sweater"/>
    <x v="0"/>
    <x v="50"/>
    <x v="36"/>
    <x v="2"/>
    <x v="2"/>
    <x v="3"/>
    <n v="4"/>
    <s v="No"/>
    <x v="3"/>
    <x v="2"/>
    <x v="1"/>
    <s v="No"/>
    <n v="37"/>
    <s v="Venmo"/>
    <x v="6"/>
  </r>
  <r>
    <n v="2172"/>
    <n v="39"/>
    <x v="0"/>
    <s v="Shorts"/>
    <x v="0"/>
    <x v="57"/>
    <x v="9"/>
    <x v="2"/>
    <x v="22"/>
    <x v="2"/>
    <n v="4.5999999999999996"/>
    <s v="No"/>
    <x v="0"/>
    <x v="5"/>
    <x v="1"/>
    <s v="No"/>
    <n v="9"/>
    <s v="Cash"/>
    <x v="0"/>
  </r>
  <r>
    <n v="2173"/>
    <n v="28"/>
    <x v="0"/>
    <s v="Skirt"/>
    <x v="0"/>
    <x v="58"/>
    <x v="3"/>
    <x v="1"/>
    <x v="12"/>
    <x v="3"/>
    <n v="2.8"/>
    <s v="No"/>
    <x v="1"/>
    <x v="5"/>
    <x v="1"/>
    <s v="No"/>
    <n v="6"/>
    <s v="PayPal"/>
    <x v="0"/>
  </r>
  <r>
    <n v="2174"/>
    <n v="23"/>
    <x v="0"/>
    <s v="Gloves"/>
    <x v="3"/>
    <x v="8"/>
    <x v="12"/>
    <x v="1"/>
    <x v="17"/>
    <x v="2"/>
    <n v="5"/>
    <s v="No"/>
    <x v="2"/>
    <x v="4"/>
    <x v="1"/>
    <s v="No"/>
    <n v="36"/>
    <s v="Venmo"/>
    <x v="3"/>
  </r>
  <r>
    <n v="2175"/>
    <n v="42"/>
    <x v="0"/>
    <s v="Backpack"/>
    <x v="3"/>
    <x v="4"/>
    <x v="24"/>
    <x v="1"/>
    <x v="8"/>
    <x v="1"/>
    <n v="2.9"/>
    <s v="No"/>
    <x v="2"/>
    <x v="5"/>
    <x v="1"/>
    <s v="No"/>
    <n v="1"/>
    <s v="Cash"/>
    <x v="2"/>
  </r>
  <r>
    <n v="2176"/>
    <n v="68"/>
    <x v="0"/>
    <s v="Dress"/>
    <x v="0"/>
    <x v="74"/>
    <x v="43"/>
    <x v="2"/>
    <x v="5"/>
    <x v="1"/>
    <n v="3.3"/>
    <s v="No"/>
    <x v="1"/>
    <x v="1"/>
    <x v="1"/>
    <s v="No"/>
    <n v="48"/>
    <s v="Credit Card"/>
    <x v="0"/>
  </r>
  <r>
    <n v="2177"/>
    <n v="24"/>
    <x v="0"/>
    <s v="Belt"/>
    <x v="3"/>
    <x v="26"/>
    <x v="34"/>
    <x v="1"/>
    <x v="16"/>
    <x v="0"/>
    <n v="3.4"/>
    <s v="No"/>
    <x v="4"/>
    <x v="4"/>
    <x v="1"/>
    <s v="No"/>
    <n v="44"/>
    <s v="Debit Card"/>
    <x v="3"/>
  </r>
  <r>
    <n v="2178"/>
    <n v="24"/>
    <x v="0"/>
    <s v="Gloves"/>
    <x v="3"/>
    <x v="73"/>
    <x v="6"/>
    <x v="3"/>
    <x v="14"/>
    <x v="0"/>
    <n v="3"/>
    <s v="No"/>
    <x v="1"/>
    <x v="0"/>
    <x v="1"/>
    <s v="No"/>
    <n v="9"/>
    <s v="PayPal"/>
    <x v="4"/>
  </r>
  <r>
    <n v="2179"/>
    <n v="21"/>
    <x v="0"/>
    <s v="Jewelry"/>
    <x v="3"/>
    <x v="57"/>
    <x v="20"/>
    <x v="2"/>
    <x v="9"/>
    <x v="2"/>
    <n v="4.7"/>
    <s v="No"/>
    <x v="5"/>
    <x v="3"/>
    <x v="1"/>
    <s v="No"/>
    <n v="32"/>
    <s v="Venmo"/>
    <x v="2"/>
  </r>
  <r>
    <n v="2180"/>
    <n v="49"/>
    <x v="0"/>
    <s v="Socks"/>
    <x v="0"/>
    <x v="71"/>
    <x v="12"/>
    <x v="0"/>
    <x v="12"/>
    <x v="3"/>
    <n v="2.9"/>
    <s v="No"/>
    <x v="0"/>
    <x v="2"/>
    <x v="1"/>
    <s v="No"/>
    <n v="14"/>
    <s v="PayPal"/>
    <x v="5"/>
  </r>
  <r>
    <n v="2181"/>
    <n v="41"/>
    <x v="0"/>
    <s v="Coat"/>
    <x v="2"/>
    <x v="18"/>
    <x v="39"/>
    <x v="2"/>
    <x v="22"/>
    <x v="2"/>
    <n v="4.0999999999999996"/>
    <s v="No"/>
    <x v="5"/>
    <x v="5"/>
    <x v="1"/>
    <s v="No"/>
    <n v="43"/>
    <s v="Cash"/>
    <x v="3"/>
  </r>
  <r>
    <n v="2182"/>
    <n v="22"/>
    <x v="0"/>
    <s v="Handbag"/>
    <x v="3"/>
    <x v="80"/>
    <x v="11"/>
    <x v="2"/>
    <x v="13"/>
    <x v="3"/>
    <n v="3.2"/>
    <s v="No"/>
    <x v="4"/>
    <x v="1"/>
    <x v="1"/>
    <s v="No"/>
    <n v="32"/>
    <s v="Bank Transfer"/>
    <x v="4"/>
  </r>
  <r>
    <n v="2183"/>
    <n v="42"/>
    <x v="0"/>
    <s v="Blouse"/>
    <x v="0"/>
    <x v="54"/>
    <x v="35"/>
    <x v="2"/>
    <x v="1"/>
    <x v="0"/>
    <n v="2.7"/>
    <s v="No"/>
    <x v="2"/>
    <x v="5"/>
    <x v="1"/>
    <s v="No"/>
    <n v="26"/>
    <s v="Venmo"/>
    <x v="4"/>
  </r>
  <r>
    <n v="2184"/>
    <n v="30"/>
    <x v="0"/>
    <s v="Shorts"/>
    <x v="0"/>
    <x v="18"/>
    <x v="23"/>
    <x v="2"/>
    <x v="1"/>
    <x v="1"/>
    <n v="4.7"/>
    <s v="No"/>
    <x v="3"/>
    <x v="5"/>
    <x v="1"/>
    <s v="No"/>
    <n v="2"/>
    <s v="Cash"/>
    <x v="5"/>
  </r>
  <r>
    <n v="2185"/>
    <n v="38"/>
    <x v="0"/>
    <s v="Shoes"/>
    <x v="1"/>
    <x v="7"/>
    <x v="22"/>
    <x v="1"/>
    <x v="9"/>
    <x v="1"/>
    <n v="3.2"/>
    <s v="No"/>
    <x v="3"/>
    <x v="1"/>
    <x v="1"/>
    <s v="No"/>
    <n v="16"/>
    <s v="PayPal"/>
    <x v="6"/>
  </r>
  <r>
    <n v="2186"/>
    <n v="40"/>
    <x v="0"/>
    <s v="Shorts"/>
    <x v="0"/>
    <x v="50"/>
    <x v="17"/>
    <x v="2"/>
    <x v="10"/>
    <x v="0"/>
    <n v="2.5"/>
    <s v="No"/>
    <x v="4"/>
    <x v="0"/>
    <x v="1"/>
    <s v="No"/>
    <n v="50"/>
    <s v="Debit Card"/>
    <x v="6"/>
  </r>
  <r>
    <n v="2187"/>
    <n v="55"/>
    <x v="0"/>
    <s v="Sandals"/>
    <x v="1"/>
    <x v="66"/>
    <x v="35"/>
    <x v="3"/>
    <x v="11"/>
    <x v="0"/>
    <n v="4.3"/>
    <s v="No"/>
    <x v="1"/>
    <x v="2"/>
    <x v="1"/>
    <s v="No"/>
    <n v="6"/>
    <s v="PayPal"/>
    <x v="6"/>
  </r>
  <r>
    <n v="2188"/>
    <n v="37"/>
    <x v="0"/>
    <s v="Blouse"/>
    <x v="0"/>
    <x v="72"/>
    <x v="37"/>
    <x v="2"/>
    <x v="10"/>
    <x v="1"/>
    <n v="4.4000000000000004"/>
    <s v="No"/>
    <x v="4"/>
    <x v="1"/>
    <x v="1"/>
    <s v="No"/>
    <n v="20"/>
    <s v="PayPal"/>
    <x v="2"/>
  </r>
  <r>
    <n v="2189"/>
    <n v="41"/>
    <x v="0"/>
    <s v="Coat"/>
    <x v="2"/>
    <x v="36"/>
    <x v="18"/>
    <x v="2"/>
    <x v="18"/>
    <x v="0"/>
    <n v="4.7"/>
    <s v="No"/>
    <x v="3"/>
    <x v="2"/>
    <x v="1"/>
    <s v="No"/>
    <n v="9"/>
    <s v="Credit Card"/>
    <x v="1"/>
  </r>
  <r>
    <n v="2190"/>
    <n v="38"/>
    <x v="0"/>
    <s v="Blouse"/>
    <x v="0"/>
    <x v="23"/>
    <x v="48"/>
    <x v="3"/>
    <x v="18"/>
    <x v="3"/>
    <n v="4"/>
    <s v="No"/>
    <x v="3"/>
    <x v="0"/>
    <x v="1"/>
    <s v="No"/>
    <n v="47"/>
    <s v="Credit Card"/>
    <x v="4"/>
  </r>
  <r>
    <n v="2191"/>
    <n v="42"/>
    <x v="0"/>
    <s v="Belt"/>
    <x v="3"/>
    <x v="60"/>
    <x v="29"/>
    <x v="1"/>
    <x v="1"/>
    <x v="1"/>
    <n v="4.5999999999999996"/>
    <s v="No"/>
    <x v="5"/>
    <x v="0"/>
    <x v="1"/>
    <s v="No"/>
    <n v="33"/>
    <s v="Credit Card"/>
    <x v="2"/>
  </r>
  <r>
    <n v="2192"/>
    <n v="26"/>
    <x v="0"/>
    <s v="Blouse"/>
    <x v="0"/>
    <x v="28"/>
    <x v="38"/>
    <x v="1"/>
    <x v="1"/>
    <x v="2"/>
    <n v="3.8"/>
    <s v="No"/>
    <x v="4"/>
    <x v="2"/>
    <x v="1"/>
    <s v="No"/>
    <n v="46"/>
    <s v="Cash"/>
    <x v="4"/>
  </r>
  <r>
    <n v="2193"/>
    <n v="41"/>
    <x v="0"/>
    <s v="Scarf"/>
    <x v="3"/>
    <x v="59"/>
    <x v="41"/>
    <x v="0"/>
    <x v="22"/>
    <x v="0"/>
    <n v="3.2"/>
    <s v="No"/>
    <x v="1"/>
    <x v="2"/>
    <x v="1"/>
    <s v="No"/>
    <n v="9"/>
    <s v="Credit Card"/>
    <x v="5"/>
  </r>
  <r>
    <n v="2194"/>
    <n v="27"/>
    <x v="0"/>
    <s v="Shirt"/>
    <x v="0"/>
    <x v="72"/>
    <x v="18"/>
    <x v="0"/>
    <x v="2"/>
    <x v="1"/>
    <n v="5"/>
    <s v="No"/>
    <x v="1"/>
    <x v="0"/>
    <x v="1"/>
    <s v="No"/>
    <n v="8"/>
    <s v="PayPal"/>
    <x v="5"/>
  </r>
  <r>
    <n v="2195"/>
    <n v="61"/>
    <x v="0"/>
    <s v="Socks"/>
    <x v="0"/>
    <x v="45"/>
    <x v="0"/>
    <x v="2"/>
    <x v="5"/>
    <x v="2"/>
    <n v="3.5"/>
    <s v="No"/>
    <x v="5"/>
    <x v="3"/>
    <x v="1"/>
    <s v="No"/>
    <n v="48"/>
    <s v="Bank Transfer"/>
    <x v="3"/>
  </r>
  <r>
    <n v="2196"/>
    <n v="58"/>
    <x v="0"/>
    <s v="Jeans"/>
    <x v="0"/>
    <x v="17"/>
    <x v="14"/>
    <x v="2"/>
    <x v="18"/>
    <x v="3"/>
    <n v="3.7"/>
    <s v="No"/>
    <x v="0"/>
    <x v="2"/>
    <x v="1"/>
    <s v="No"/>
    <n v="2"/>
    <s v="Cash"/>
    <x v="5"/>
  </r>
  <r>
    <n v="2197"/>
    <n v="25"/>
    <x v="0"/>
    <s v="Dress"/>
    <x v="0"/>
    <x v="47"/>
    <x v="34"/>
    <x v="2"/>
    <x v="0"/>
    <x v="1"/>
    <n v="4.8"/>
    <s v="No"/>
    <x v="4"/>
    <x v="2"/>
    <x v="1"/>
    <s v="No"/>
    <n v="31"/>
    <s v="PayPal"/>
    <x v="1"/>
  </r>
  <r>
    <n v="2198"/>
    <n v="33"/>
    <x v="0"/>
    <s v="Boots"/>
    <x v="1"/>
    <x v="19"/>
    <x v="38"/>
    <x v="2"/>
    <x v="21"/>
    <x v="2"/>
    <n v="3.7"/>
    <s v="No"/>
    <x v="3"/>
    <x v="4"/>
    <x v="1"/>
    <s v="No"/>
    <n v="40"/>
    <s v="Venmo"/>
    <x v="5"/>
  </r>
  <r>
    <n v="2199"/>
    <n v="57"/>
    <x v="0"/>
    <s v="Scarf"/>
    <x v="3"/>
    <x v="68"/>
    <x v="14"/>
    <x v="0"/>
    <x v="2"/>
    <x v="2"/>
    <n v="3.5"/>
    <s v="No"/>
    <x v="2"/>
    <x v="1"/>
    <x v="1"/>
    <s v="No"/>
    <n v="35"/>
    <s v="Venmo"/>
    <x v="5"/>
  </r>
  <r>
    <n v="2200"/>
    <n v="39"/>
    <x v="0"/>
    <s v="Scarf"/>
    <x v="3"/>
    <x v="53"/>
    <x v="17"/>
    <x v="2"/>
    <x v="1"/>
    <x v="2"/>
    <n v="4.9000000000000004"/>
    <s v="No"/>
    <x v="1"/>
    <x v="5"/>
    <x v="1"/>
    <s v="No"/>
    <n v="40"/>
    <s v="Debit Card"/>
    <x v="5"/>
  </r>
  <r>
    <n v="2201"/>
    <n v="60"/>
    <x v="0"/>
    <s v="Gloves"/>
    <x v="3"/>
    <x v="12"/>
    <x v="5"/>
    <x v="0"/>
    <x v="4"/>
    <x v="2"/>
    <n v="4.7"/>
    <s v="No"/>
    <x v="3"/>
    <x v="2"/>
    <x v="1"/>
    <s v="No"/>
    <n v="27"/>
    <s v="Debit Card"/>
    <x v="6"/>
  </r>
  <r>
    <n v="2202"/>
    <n v="39"/>
    <x v="0"/>
    <s v="Pants"/>
    <x v="0"/>
    <x v="21"/>
    <x v="31"/>
    <x v="0"/>
    <x v="15"/>
    <x v="1"/>
    <n v="4.9000000000000004"/>
    <s v="No"/>
    <x v="1"/>
    <x v="4"/>
    <x v="1"/>
    <s v="No"/>
    <n v="10"/>
    <s v="Venmo"/>
    <x v="2"/>
  </r>
  <r>
    <n v="2203"/>
    <n v="42"/>
    <x v="0"/>
    <s v="Dress"/>
    <x v="0"/>
    <x v="14"/>
    <x v="15"/>
    <x v="2"/>
    <x v="16"/>
    <x v="2"/>
    <n v="4.3"/>
    <s v="No"/>
    <x v="3"/>
    <x v="2"/>
    <x v="1"/>
    <s v="No"/>
    <n v="23"/>
    <s v="Credit Card"/>
    <x v="1"/>
  </r>
  <r>
    <n v="2204"/>
    <n v="53"/>
    <x v="0"/>
    <s v="Dress"/>
    <x v="0"/>
    <x v="24"/>
    <x v="3"/>
    <x v="2"/>
    <x v="21"/>
    <x v="0"/>
    <n v="3.1"/>
    <s v="No"/>
    <x v="4"/>
    <x v="1"/>
    <x v="1"/>
    <s v="No"/>
    <n v="32"/>
    <s v="Cash"/>
    <x v="3"/>
  </r>
  <r>
    <n v="2205"/>
    <n v="20"/>
    <x v="0"/>
    <s v="Jeans"/>
    <x v="0"/>
    <x v="52"/>
    <x v="4"/>
    <x v="1"/>
    <x v="12"/>
    <x v="0"/>
    <n v="3.4"/>
    <s v="No"/>
    <x v="4"/>
    <x v="4"/>
    <x v="1"/>
    <s v="No"/>
    <n v="6"/>
    <s v="Debit Card"/>
    <x v="5"/>
  </r>
  <r>
    <n v="2206"/>
    <n v="46"/>
    <x v="0"/>
    <s v="Sweater"/>
    <x v="0"/>
    <x v="10"/>
    <x v="25"/>
    <x v="3"/>
    <x v="16"/>
    <x v="3"/>
    <n v="2.7"/>
    <s v="No"/>
    <x v="3"/>
    <x v="0"/>
    <x v="1"/>
    <s v="No"/>
    <n v="27"/>
    <s v="PayPal"/>
    <x v="1"/>
  </r>
  <r>
    <n v="2207"/>
    <n v="46"/>
    <x v="0"/>
    <s v="Sandals"/>
    <x v="1"/>
    <x v="12"/>
    <x v="26"/>
    <x v="0"/>
    <x v="14"/>
    <x v="1"/>
    <n v="2.6"/>
    <s v="No"/>
    <x v="3"/>
    <x v="5"/>
    <x v="1"/>
    <s v="No"/>
    <n v="25"/>
    <s v="Bank Transfer"/>
    <x v="0"/>
  </r>
  <r>
    <n v="2208"/>
    <n v="69"/>
    <x v="0"/>
    <s v="Handbag"/>
    <x v="3"/>
    <x v="15"/>
    <x v="35"/>
    <x v="2"/>
    <x v="0"/>
    <x v="3"/>
    <n v="2.9"/>
    <s v="No"/>
    <x v="5"/>
    <x v="2"/>
    <x v="1"/>
    <s v="No"/>
    <n v="11"/>
    <s v="Credit Card"/>
    <x v="2"/>
  </r>
  <r>
    <n v="2209"/>
    <n v="28"/>
    <x v="0"/>
    <s v="Scarf"/>
    <x v="3"/>
    <x v="43"/>
    <x v="24"/>
    <x v="3"/>
    <x v="10"/>
    <x v="2"/>
    <n v="2.7"/>
    <s v="No"/>
    <x v="5"/>
    <x v="4"/>
    <x v="1"/>
    <s v="No"/>
    <n v="23"/>
    <s v="PayPal"/>
    <x v="5"/>
  </r>
  <r>
    <n v="2210"/>
    <n v="42"/>
    <x v="0"/>
    <s v="Sandals"/>
    <x v="1"/>
    <x v="5"/>
    <x v="40"/>
    <x v="3"/>
    <x v="19"/>
    <x v="2"/>
    <n v="4.5"/>
    <s v="No"/>
    <x v="0"/>
    <x v="4"/>
    <x v="1"/>
    <s v="No"/>
    <n v="44"/>
    <s v="Bank Transfer"/>
    <x v="3"/>
  </r>
  <r>
    <n v="2211"/>
    <n v="30"/>
    <x v="0"/>
    <s v="Sunglasses"/>
    <x v="3"/>
    <x v="21"/>
    <x v="41"/>
    <x v="2"/>
    <x v="20"/>
    <x v="2"/>
    <n v="3.1"/>
    <s v="No"/>
    <x v="4"/>
    <x v="5"/>
    <x v="1"/>
    <s v="No"/>
    <n v="35"/>
    <s v="PayPal"/>
    <x v="0"/>
  </r>
  <r>
    <n v="2212"/>
    <n v="50"/>
    <x v="0"/>
    <s v="Sweater"/>
    <x v="0"/>
    <x v="58"/>
    <x v="1"/>
    <x v="0"/>
    <x v="7"/>
    <x v="0"/>
    <n v="3.2"/>
    <s v="No"/>
    <x v="3"/>
    <x v="1"/>
    <x v="1"/>
    <s v="No"/>
    <n v="45"/>
    <s v="Debit Card"/>
    <x v="6"/>
  </r>
  <r>
    <n v="2213"/>
    <n v="59"/>
    <x v="0"/>
    <s v="Pants"/>
    <x v="0"/>
    <x v="64"/>
    <x v="43"/>
    <x v="2"/>
    <x v="18"/>
    <x v="0"/>
    <n v="3.3"/>
    <s v="No"/>
    <x v="3"/>
    <x v="2"/>
    <x v="1"/>
    <s v="No"/>
    <n v="22"/>
    <s v="Bank Transfer"/>
    <x v="3"/>
  </r>
  <r>
    <n v="2214"/>
    <n v="54"/>
    <x v="0"/>
    <s v="Hat"/>
    <x v="3"/>
    <x v="23"/>
    <x v="11"/>
    <x v="2"/>
    <x v="1"/>
    <x v="3"/>
    <n v="2.9"/>
    <s v="No"/>
    <x v="0"/>
    <x v="0"/>
    <x v="1"/>
    <s v="No"/>
    <n v="18"/>
    <s v="Debit Card"/>
    <x v="3"/>
  </r>
  <r>
    <n v="2215"/>
    <n v="50"/>
    <x v="0"/>
    <s v="Belt"/>
    <x v="3"/>
    <x v="33"/>
    <x v="37"/>
    <x v="0"/>
    <x v="9"/>
    <x v="3"/>
    <n v="4.0999999999999996"/>
    <s v="No"/>
    <x v="2"/>
    <x v="3"/>
    <x v="1"/>
    <s v="No"/>
    <n v="20"/>
    <s v="Debit Card"/>
    <x v="1"/>
  </r>
  <r>
    <n v="2216"/>
    <n v="25"/>
    <x v="0"/>
    <s v="Sandals"/>
    <x v="1"/>
    <x v="48"/>
    <x v="8"/>
    <x v="2"/>
    <x v="21"/>
    <x v="0"/>
    <n v="2.7"/>
    <s v="No"/>
    <x v="5"/>
    <x v="0"/>
    <x v="1"/>
    <s v="No"/>
    <n v="28"/>
    <s v="Credit Card"/>
    <x v="0"/>
  </r>
  <r>
    <n v="2217"/>
    <n v="41"/>
    <x v="0"/>
    <s v="Pants"/>
    <x v="0"/>
    <x v="14"/>
    <x v="34"/>
    <x v="3"/>
    <x v="5"/>
    <x v="0"/>
    <n v="4"/>
    <s v="No"/>
    <x v="0"/>
    <x v="5"/>
    <x v="1"/>
    <s v="No"/>
    <n v="15"/>
    <s v="Venmo"/>
    <x v="4"/>
  </r>
  <r>
    <n v="2218"/>
    <n v="35"/>
    <x v="0"/>
    <s v="Jewelry"/>
    <x v="3"/>
    <x v="65"/>
    <x v="27"/>
    <x v="3"/>
    <x v="16"/>
    <x v="3"/>
    <n v="2.6"/>
    <s v="No"/>
    <x v="1"/>
    <x v="5"/>
    <x v="1"/>
    <s v="No"/>
    <n v="42"/>
    <s v="Bank Transfer"/>
    <x v="0"/>
  </r>
  <r>
    <n v="2219"/>
    <n v="67"/>
    <x v="0"/>
    <s v="Sunglasses"/>
    <x v="3"/>
    <x v="25"/>
    <x v="37"/>
    <x v="2"/>
    <x v="23"/>
    <x v="0"/>
    <n v="3.5"/>
    <s v="No"/>
    <x v="2"/>
    <x v="5"/>
    <x v="1"/>
    <s v="No"/>
    <n v="20"/>
    <s v="Debit Card"/>
    <x v="3"/>
  </r>
  <r>
    <n v="2220"/>
    <n v="33"/>
    <x v="0"/>
    <s v="Blouse"/>
    <x v="0"/>
    <x v="26"/>
    <x v="46"/>
    <x v="1"/>
    <x v="7"/>
    <x v="3"/>
    <n v="2.8"/>
    <s v="No"/>
    <x v="3"/>
    <x v="5"/>
    <x v="1"/>
    <s v="No"/>
    <n v="16"/>
    <s v="Bank Transfer"/>
    <x v="0"/>
  </r>
  <r>
    <n v="2221"/>
    <n v="19"/>
    <x v="0"/>
    <s v="Belt"/>
    <x v="3"/>
    <x v="17"/>
    <x v="5"/>
    <x v="3"/>
    <x v="19"/>
    <x v="3"/>
    <n v="4.5"/>
    <s v="No"/>
    <x v="2"/>
    <x v="5"/>
    <x v="1"/>
    <s v="No"/>
    <n v="47"/>
    <s v="Cash"/>
    <x v="2"/>
  </r>
  <r>
    <n v="2222"/>
    <n v="25"/>
    <x v="0"/>
    <s v="Shorts"/>
    <x v="0"/>
    <x v="19"/>
    <x v="23"/>
    <x v="3"/>
    <x v="3"/>
    <x v="3"/>
    <n v="3"/>
    <s v="No"/>
    <x v="5"/>
    <x v="1"/>
    <x v="1"/>
    <s v="No"/>
    <n v="34"/>
    <s v="Credit Card"/>
    <x v="2"/>
  </r>
  <r>
    <n v="2223"/>
    <n v="32"/>
    <x v="0"/>
    <s v="Pants"/>
    <x v="0"/>
    <x v="76"/>
    <x v="42"/>
    <x v="2"/>
    <x v="11"/>
    <x v="2"/>
    <n v="4.4000000000000004"/>
    <s v="No"/>
    <x v="3"/>
    <x v="5"/>
    <x v="1"/>
    <s v="No"/>
    <n v="30"/>
    <s v="Credit Card"/>
    <x v="1"/>
  </r>
  <r>
    <n v="2224"/>
    <n v="30"/>
    <x v="0"/>
    <s v="Sandals"/>
    <x v="1"/>
    <x v="61"/>
    <x v="23"/>
    <x v="2"/>
    <x v="0"/>
    <x v="3"/>
    <n v="4.7"/>
    <s v="No"/>
    <x v="0"/>
    <x v="2"/>
    <x v="1"/>
    <s v="No"/>
    <n v="5"/>
    <s v="PayPal"/>
    <x v="3"/>
  </r>
  <r>
    <n v="2225"/>
    <n v="18"/>
    <x v="0"/>
    <s v="Gloves"/>
    <x v="3"/>
    <x v="21"/>
    <x v="43"/>
    <x v="0"/>
    <x v="4"/>
    <x v="0"/>
    <n v="4.3"/>
    <s v="No"/>
    <x v="0"/>
    <x v="3"/>
    <x v="1"/>
    <s v="No"/>
    <n v="38"/>
    <s v="Cash"/>
    <x v="3"/>
  </r>
  <r>
    <n v="2226"/>
    <n v="38"/>
    <x v="0"/>
    <s v="Belt"/>
    <x v="3"/>
    <x v="1"/>
    <x v="47"/>
    <x v="1"/>
    <x v="8"/>
    <x v="1"/>
    <n v="4.8"/>
    <s v="No"/>
    <x v="0"/>
    <x v="1"/>
    <x v="1"/>
    <s v="No"/>
    <n v="18"/>
    <s v="Credit Card"/>
    <x v="2"/>
  </r>
  <r>
    <n v="2227"/>
    <n v="22"/>
    <x v="0"/>
    <s v="Shirt"/>
    <x v="0"/>
    <x v="11"/>
    <x v="9"/>
    <x v="0"/>
    <x v="24"/>
    <x v="1"/>
    <n v="4.8"/>
    <s v="No"/>
    <x v="0"/>
    <x v="5"/>
    <x v="1"/>
    <s v="No"/>
    <n v="28"/>
    <s v="Cash"/>
    <x v="2"/>
  </r>
  <r>
    <n v="2228"/>
    <n v="40"/>
    <x v="0"/>
    <s v="Scarf"/>
    <x v="3"/>
    <x v="67"/>
    <x v="47"/>
    <x v="1"/>
    <x v="0"/>
    <x v="2"/>
    <n v="4.4000000000000004"/>
    <s v="No"/>
    <x v="4"/>
    <x v="2"/>
    <x v="1"/>
    <s v="No"/>
    <n v="42"/>
    <s v="Credit Card"/>
    <x v="0"/>
  </r>
  <r>
    <n v="2229"/>
    <n v="54"/>
    <x v="0"/>
    <s v="Gloves"/>
    <x v="3"/>
    <x v="74"/>
    <x v="23"/>
    <x v="2"/>
    <x v="14"/>
    <x v="3"/>
    <n v="3.7"/>
    <s v="No"/>
    <x v="5"/>
    <x v="1"/>
    <x v="1"/>
    <s v="No"/>
    <n v="5"/>
    <s v="Credit Card"/>
    <x v="1"/>
  </r>
  <r>
    <n v="2230"/>
    <n v="70"/>
    <x v="0"/>
    <s v="Pants"/>
    <x v="0"/>
    <x v="8"/>
    <x v="46"/>
    <x v="2"/>
    <x v="5"/>
    <x v="3"/>
    <n v="3.9"/>
    <s v="No"/>
    <x v="1"/>
    <x v="0"/>
    <x v="1"/>
    <s v="No"/>
    <n v="50"/>
    <s v="Venmo"/>
    <x v="5"/>
  </r>
  <r>
    <n v="2231"/>
    <n v="52"/>
    <x v="0"/>
    <s v="Sneakers"/>
    <x v="1"/>
    <x v="14"/>
    <x v="24"/>
    <x v="1"/>
    <x v="11"/>
    <x v="1"/>
    <n v="3.8"/>
    <s v="No"/>
    <x v="5"/>
    <x v="0"/>
    <x v="1"/>
    <s v="No"/>
    <n v="33"/>
    <s v="Venmo"/>
    <x v="0"/>
  </r>
  <r>
    <n v="2232"/>
    <n v="34"/>
    <x v="0"/>
    <s v="Jacket"/>
    <x v="2"/>
    <x v="4"/>
    <x v="40"/>
    <x v="2"/>
    <x v="19"/>
    <x v="3"/>
    <n v="4.0999999999999996"/>
    <s v="No"/>
    <x v="2"/>
    <x v="5"/>
    <x v="1"/>
    <s v="No"/>
    <n v="1"/>
    <s v="Credit Card"/>
    <x v="1"/>
  </r>
  <r>
    <n v="2233"/>
    <n v="65"/>
    <x v="0"/>
    <s v="Shoes"/>
    <x v="1"/>
    <x v="1"/>
    <x v="17"/>
    <x v="0"/>
    <x v="12"/>
    <x v="1"/>
    <n v="4"/>
    <s v="No"/>
    <x v="1"/>
    <x v="5"/>
    <x v="1"/>
    <s v="No"/>
    <n v="14"/>
    <s v="Cash"/>
    <x v="0"/>
  </r>
  <r>
    <n v="2234"/>
    <n v="38"/>
    <x v="0"/>
    <s v="Blouse"/>
    <x v="0"/>
    <x v="9"/>
    <x v="20"/>
    <x v="3"/>
    <x v="0"/>
    <x v="2"/>
    <n v="4.5"/>
    <s v="No"/>
    <x v="0"/>
    <x v="0"/>
    <x v="1"/>
    <s v="No"/>
    <n v="48"/>
    <s v="Credit Card"/>
    <x v="5"/>
  </r>
  <r>
    <n v="2235"/>
    <n v="35"/>
    <x v="0"/>
    <s v="Boots"/>
    <x v="1"/>
    <x v="76"/>
    <x v="13"/>
    <x v="1"/>
    <x v="22"/>
    <x v="0"/>
    <n v="4"/>
    <s v="No"/>
    <x v="2"/>
    <x v="0"/>
    <x v="1"/>
    <s v="No"/>
    <n v="26"/>
    <s v="Cash"/>
    <x v="1"/>
  </r>
  <r>
    <n v="2236"/>
    <n v="40"/>
    <x v="0"/>
    <s v="Socks"/>
    <x v="0"/>
    <x v="71"/>
    <x v="26"/>
    <x v="2"/>
    <x v="0"/>
    <x v="1"/>
    <n v="4.5"/>
    <s v="No"/>
    <x v="0"/>
    <x v="4"/>
    <x v="1"/>
    <s v="No"/>
    <n v="44"/>
    <s v="Credit Card"/>
    <x v="2"/>
  </r>
  <r>
    <n v="2237"/>
    <n v="23"/>
    <x v="0"/>
    <s v="T-shirt"/>
    <x v="0"/>
    <x v="19"/>
    <x v="7"/>
    <x v="2"/>
    <x v="22"/>
    <x v="0"/>
    <n v="2.7"/>
    <s v="No"/>
    <x v="4"/>
    <x v="3"/>
    <x v="1"/>
    <s v="No"/>
    <n v="18"/>
    <s v="Debit Card"/>
    <x v="0"/>
  </r>
  <r>
    <n v="2238"/>
    <n v="45"/>
    <x v="0"/>
    <s v="Sandals"/>
    <x v="1"/>
    <x v="7"/>
    <x v="15"/>
    <x v="1"/>
    <x v="13"/>
    <x v="2"/>
    <n v="3.8"/>
    <s v="No"/>
    <x v="1"/>
    <x v="2"/>
    <x v="1"/>
    <s v="No"/>
    <n v="31"/>
    <s v="Venmo"/>
    <x v="6"/>
  </r>
  <r>
    <n v="2239"/>
    <n v="40"/>
    <x v="0"/>
    <s v="Sneakers"/>
    <x v="1"/>
    <x v="63"/>
    <x v="20"/>
    <x v="0"/>
    <x v="19"/>
    <x v="0"/>
    <n v="3.8"/>
    <s v="No"/>
    <x v="0"/>
    <x v="3"/>
    <x v="1"/>
    <s v="No"/>
    <n v="18"/>
    <s v="Debit Card"/>
    <x v="1"/>
  </r>
  <r>
    <n v="2240"/>
    <n v="42"/>
    <x v="0"/>
    <s v="Jewelry"/>
    <x v="3"/>
    <x v="48"/>
    <x v="15"/>
    <x v="0"/>
    <x v="21"/>
    <x v="2"/>
    <n v="3.8"/>
    <s v="No"/>
    <x v="1"/>
    <x v="4"/>
    <x v="1"/>
    <s v="No"/>
    <n v="41"/>
    <s v="Credit Card"/>
    <x v="6"/>
  </r>
  <r>
    <n v="2241"/>
    <n v="57"/>
    <x v="0"/>
    <s v="Sandals"/>
    <x v="1"/>
    <x v="79"/>
    <x v="18"/>
    <x v="0"/>
    <x v="14"/>
    <x v="0"/>
    <n v="4.3"/>
    <s v="No"/>
    <x v="0"/>
    <x v="2"/>
    <x v="1"/>
    <s v="No"/>
    <n v="18"/>
    <s v="Debit Card"/>
    <x v="6"/>
  </r>
  <r>
    <n v="2242"/>
    <n v="18"/>
    <x v="0"/>
    <s v="Jacket"/>
    <x v="2"/>
    <x v="64"/>
    <x v="33"/>
    <x v="2"/>
    <x v="7"/>
    <x v="2"/>
    <n v="3.5"/>
    <s v="No"/>
    <x v="1"/>
    <x v="1"/>
    <x v="1"/>
    <s v="No"/>
    <n v="3"/>
    <s v="Bank Transfer"/>
    <x v="4"/>
  </r>
  <r>
    <n v="2243"/>
    <n v="18"/>
    <x v="0"/>
    <s v="Skirt"/>
    <x v="0"/>
    <x v="76"/>
    <x v="22"/>
    <x v="2"/>
    <x v="20"/>
    <x v="1"/>
    <n v="3.8"/>
    <s v="No"/>
    <x v="3"/>
    <x v="2"/>
    <x v="1"/>
    <s v="No"/>
    <n v="5"/>
    <s v="Credit Card"/>
    <x v="4"/>
  </r>
  <r>
    <n v="2244"/>
    <n v="56"/>
    <x v="0"/>
    <s v="Shirt"/>
    <x v="0"/>
    <x v="34"/>
    <x v="2"/>
    <x v="2"/>
    <x v="11"/>
    <x v="0"/>
    <n v="3.7"/>
    <s v="No"/>
    <x v="2"/>
    <x v="4"/>
    <x v="1"/>
    <s v="No"/>
    <n v="13"/>
    <s v="Debit Card"/>
    <x v="2"/>
  </r>
  <r>
    <n v="2245"/>
    <n v="35"/>
    <x v="0"/>
    <s v="Shorts"/>
    <x v="0"/>
    <x v="18"/>
    <x v="36"/>
    <x v="2"/>
    <x v="9"/>
    <x v="2"/>
    <n v="4.8"/>
    <s v="No"/>
    <x v="0"/>
    <x v="4"/>
    <x v="1"/>
    <s v="No"/>
    <n v="22"/>
    <s v="PayPal"/>
    <x v="2"/>
  </r>
  <r>
    <n v="2246"/>
    <n v="49"/>
    <x v="0"/>
    <s v="Socks"/>
    <x v="0"/>
    <x v="3"/>
    <x v="12"/>
    <x v="0"/>
    <x v="0"/>
    <x v="3"/>
    <n v="4.9000000000000004"/>
    <s v="No"/>
    <x v="4"/>
    <x v="1"/>
    <x v="1"/>
    <s v="No"/>
    <n v="45"/>
    <s v="PayPal"/>
    <x v="0"/>
  </r>
  <r>
    <n v="2247"/>
    <n v="49"/>
    <x v="0"/>
    <s v="Jacket"/>
    <x v="2"/>
    <x v="48"/>
    <x v="11"/>
    <x v="2"/>
    <x v="17"/>
    <x v="3"/>
    <n v="4.3"/>
    <s v="No"/>
    <x v="2"/>
    <x v="5"/>
    <x v="1"/>
    <s v="No"/>
    <n v="39"/>
    <s v="PayPal"/>
    <x v="6"/>
  </r>
  <r>
    <n v="2248"/>
    <n v="34"/>
    <x v="0"/>
    <s v="Jewelry"/>
    <x v="3"/>
    <x v="18"/>
    <x v="20"/>
    <x v="0"/>
    <x v="11"/>
    <x v="2"/>
    <n v="4.4000000000000004"/>
    <s v="No"/>
    <x v="3"/>
    <x v="2"/>
    <x v="1"/>
    <s v="No"/>
    <n v="18"/>
    <s v="Venmo"/>
    <x v="2"/>
  </r>
  <r>
    <n v="2249"/>
    <n v="63"/>
    <x v="0"/>
    <s v="T-shirt"/>
    <x v="0"/>
    <x v="76"/>
    <x v="3"/>
    <x v="2"/>
    <x v="10"/>
    <x v="0"/>
    <n v="3.4"/>
    <s v="No"/>
    <x v="2"/>
    <x v="1"/>
    <x v="1"/>
    <s v="No"/>
    <n v="19"/>
    <s v="PayPal"/>
    <x v="0"/>
  </r>
  <r>
    <n v="2250"/>
    <n v="42"/>
    <x v="0"/>
    <s v="Gloves"/>
    <x v="3"/>
    <x v="29"/>
    <x v="5"/>
    <x v="3"/>
    <x v="21"/>
    <x v="1"/>
    <n v="4.3"/>
    <s v="No"/>
    <x v="1"/>
    <x v="2"/>
    <x v="1"/>
    <s v="No"/>
    <n v="29"/>
    <s v="Debit Card"/>
    <x v="1"/>
  </r>
  <r>
    <n v="2251"/>
    <n v="41"/>
    <x v="0"/>
    <s v="Shoes"/>
    <x v="1"/>
    <x v="58"/>
    <x v="24"/>
    <x v="0"/>
    <x v="6"/>
    <x v="2"/>
    <n v="4.5999999999999996"/>
    <s v="No"/>
    <x v="4"/>
    <x v="5"/>
    <x v="1"/>
    <s v="No"/>
    <n v="19"/>
    <s v="Credit Card"/>
    <x v="1"/>
  </r>
  <r>
    <n v="2252"/>
    <n v="26"/>
    <x v="0"/>
    <s v="Shoes"/>
    <x v="1"/>
    <x v="23"/>
    <x v="41"/>
    <x v="0"/>
    <x v="9"/>
    <x v="3"/>
    <n v="3.8"/>
    <s v="No"/>
    <x v="3"/>
    <x v="1"/>
    <x v="1"/>
    <s v="No"/>
    <n v="22"/>
    <s v="Debit Card"/>
    <x v="5"/>
  </r>
  <r>
    <n v="2253"/>
    <n v="48"/>
    <x v="0"/>
    <s v="Shoes"/>
    <x v="1"/>
    <x v="48"/>
    <x v="43"/>
    <x v="1"/>
    <x v="1"/>
    <x v="2"/>
    <n v="3.9"/>
    <s v="No"/>
    <x v="4"/>
    <x v="0"/>
    <x v="1"/>
    <s v="No"/>
    <n v="21"/>
    <s v="Bank Transfer"/>
    <x v="2"/>
  </r>
  <r>
    <n v="2254"/>
    <n v="62"/>
    <x v="0"/>
    <s v="Hoodie"/>
    <x v="0"/>
    <x v="9"/>
    <x v="19"/>
    <x v="2"/>
    <x v="18"/>
    <x v="1"/>
    <n v="2.6"/>
    <s v="No"/>
    <x v="0"/>
    <x v="5"/>
    <x v="1"/>
    <s v="No"/>
    <n v="22"/>
    <s v="PayPal"/>
    <x v="5"/>
  </r>
  <r>
    <n v="2255"/>
    <n v="24"/>
    <x v="0"/>
    <s v="Belt"/>
    <x v="3"/>
    <x v="24"/>
    <x v="25"/>
    <x v="2"/>
    <x v="9"/>
    <x v="0"/>
    <n v="4.2"/>
    <s v="No"/>
    <x v="4"/>
    <x v="5"/>
    <x v="1"/>
    <s v="No"/>
    <n v="44"/>
    <s v="PayPal"/>
    <x v="6"/>
  </r>
  <r>
    <n v="2256"/>
    <n v="48"/>
    <x v="0"/>
    <s v="Coat"/>
    <x v="2"/>
    <x v="32"/>
    <x v="49"/>
    <x v="0"/>
    <x v="11"/>
    <x v="1"/>
    <n v="4.5999999999999996"/>
    <s v="No"/>
    <x v="4"/>
    <x v="5"/>
    <x v="1"/>
    <s v="No"/>
    <n v="42"/>
    <s v="Bank Transfer"/>
    <x v="3"/>
  </r>
  <r>
    <n v="2257"/>
    <n v="31"/>
    <x v="0"/>
    <s v="Blouse"/>
    <x v="0"/>
    <x v="20"/>
    <x v="18"/>
    <x v="2"/>
    <x v="2"/>
    <x v="3"/>
    <n v="5"/>
    <s v="No"/>
    <x v="5"/>
    <x v="3"/>
    <x v="1"/>
    <s v="No"/>
    <n v="33"/>
    <s v="Credit Card"/>
    <x v="3"/>
  </r>
  <r>
    <n v="2258"/>
    <n v="41"/>
    <x v="0"/>
    <s v="Skirt"/>
    <x v="0"/>
    <x v="50"/>
    <x v="30"/>
    <x v="0"/>
    <x v="8"/>
    <x v="3"/>
    <n v="4.2"/>
    <s v="No"/>
    <x v="3"/>
    <x v="3"/>
    <x v="1"/>
    <s v="No"/>
    <n v="6"/>
    <s v="Bank Transfer"/>
    <x v="2"/>
  </r>
  <r>
    <n v="2259"/>
    <n v="24"/>
    <x v="0"/>
    <s v="T-shirt"/>
    <x v="0"/>
    <x v="79"/>
    <x v="31"/>
    <x v="0"/>
    <x v="17"/>
    <x v="0"/>
    <n v="4.3"/>
    <s v="No"/>
    <x v="1"/>
    <x v="5"/>
    <x v="1"/>
    <s v="No"/>
    <n v="44"/>
    <s v="Credit Card"/>
    <x v="6"/>
  </r>
  <r>
    <n v="2260"/>
    <n v="60"/>
    <x v="0"/>
    <s v="Jeans"/>
    <x v="0"/>
    <x v="48"/>
    <x v="20"/>
    <x v="3"/>
    <x v="19"/>
    <x v="1"/>
    <n v="3.3"/>
    <s v="No"/>
    <x v="4"/>
    <x v="1"/>
    <x v="1"/>
    <s v="No"/>
    <n v="24"/>
    <s v="Cash"/>
    <x v="2"/>
  </r>
  <r>
    <n v="2261"/>
    <n v="38"/>
    <x v="0"/>
    <s v="Scarf"/>
    <x v="3"/>
    <x v="71"/>
    <x v="9"/>
    <x v="2"/>
    <x v="24"/>
    <x v="3"/>
    <n v="4.9000000000000004"/>
    <s v="No"/>
    <x v="4"/>
    <x v="0"/>
    <x v="1"/>
    <s v="No"/>
    <n v="16"/>
    <s v="PayPal"/>
    <x v="3"/>
  </r>
  <r>
    <n v="2262"/>
    <n v="58"/>
    <x v="0"/>
    <s v="Backpack"/>
    <x v="3"/>
    <x v="31"/>
    <x v="36"/>
    <x v="0"/>
    <x v="9"/>
    <x v="1"/>
    <n v="4.4000000000000004"/>
    <s v="No"/>
    <x v="2"/>
    <x v="3"/>
    <x v="1"/>
    <s v="No"/>
    <n v="12"/>
    <s v="Bank Transfer"/>
    <x v="0"/>
  </r>
  <r>
    <n v="2263"/>
    <n v="53"/>
    <x v="0"/>
    <s v="Backpack"/>
    <x v="3"/>
    <x v="20"/>
    <x v="28"/>
    <x v="2"/>
    <x v="14"/>
    <x v="0"/>
    <n v="3.1"/>
    <s v="No"/>
    <x v="4"/>
    <x v="4"/>
    <x v="1"/>
    <s v="No"/>
    <n v="50"/>
    <s v="PayPal"/>
    <x v="5"/>
  </r>
  <r>
    <n v="2264"/>
    <n v="44"/>
    <x v="0"/>
    <s v="Scarf"/>
    <x v="3"/>
    <x v="49"/>
    <x v="27"/>
    <x v="3"/>
    <x v="14"/>
    <x v="0"/>
    <n v="3.5"/>
    <s v="No"/>
    <x v="3"/>
    <x v="5"/>
    <x v="1"/>
    <s v="No"/>
    <n v="42"/>
    <s v="Cash"/>
    <x v="3"/>
  </r>
  <r>
    <n v="2265"/>
    <n v="51"/>
    <x v="0"/>
    <s v="Hat"/>
    <x v="3"/>
    <x v="56"/>
    <x v="25"/>
    <x v="2"/>
    <x v="2"/>
    <x v="2"/>
    <n v="3.9"/>
    <s v="No"/>
    <x v="1"/>
    <x v="4"/>
    <x v="1"/>
    <s v="No"/>
    <n v="50"/>
    <s v="PayPal"/>
    <x v="5"/>
  </r>
  <r>
    <n v="2266"/>
    <n v="36"/>
    <x v="0"/>
    <s v="Coat"/>
    <x v="2"/>
    <x v="23"/>
    <x v="6"/>
    <x v="3"/>
    <x v="22"/>
    <x v="3"/>
    <n v="3.9"/>
    <s v="No"/>
    <x v="1"/>
    <x v="5"/>
    <x v="1"/>
    <s v="No"/>
    <n v="10"/>
    <s v="PayPal"/>
    <x v="3"/>
  </r>
  <r>
    <n v="2267"/>
    <n v="20"/>
    <x v="0"/>
    <s v="Dress"/>
    <x v="0"/>
    <x v="77"/>
    <x v="9"/>
    <x v="2"/>
    <x v="22"/>
    <x v="3"/>
    <n v="4.3"/>
    <s v="No"/>
    <x v="1"/>
    <x v="5"/>
    <x v="1"/>
    <s v="No"/>
    <n v="32"/>
    <s v="Debit Card"/>
    <x v="1"/>
  </r>
  <r>
    <n v="2268"/>
    <n v="32"/>
    <x v="0"/>
    <s v="Gloves"/>
    <x v="3"/>
    <x v="4"/>
    <x v="0"/>
    <x v="1"/>
    <x v="24"/>
    <x v="1"/>
    <n v="3.8"/>
    <s v="No"/>
    <x v="4"/>
    <x v="0"/>
    <x v="1"/>
    <s v="No"/>
    <n v="37"/>
    <s v="Venmo"/>
    <x v="1"/>
  </r>
  <r>
    <n v="2269"/>
    <n v="66"/>
    <x v="0"/>
    <s v="Sweater"/>
    <x v="0"/>
    <x v="46"/>
    <x v="42"/>
    <x v="0"/>
    <x v="4"/>
    <x v="1"/>
    <n v="2.7"/>
    <s v="No"/>
    <x v="0"/>
    <x v="4"/>
    <x v="1"/>
    <s v="No"/>
    <n v="15"/>
    <s v="Bank Transfer"/>
    <x v="5"/>
  </r>
  <r>
    <n v="2270"/>
    <n v="49"/>
    <x v="0"/>
    <s v="Skirt"/>
    <x v="0"/>
    <x v="15"/>
    <x v="0"/>
    <x v="2"/>
    <x v="22"/>
    <x v="3"/>
    <n v="4.4000000000000004"/>
    <s v="No"/>
    <x v="0"/>
    <x v="5"/>
    <x v="1"/>
    <s v="No"/>
    <n v="27"/>
    <s v="Credit Card"/>
    <x v="2"/>
  </r>
  <r>
    <n v="2271"/>
    <n v="27"/>
    <x v="0"/>
    <s v="Blouse"/>
    <x v="0"/>
    <x v="11"/>
    <x v="42"/>
    <x v="0"/>
    <x v="7"/>
    <x v="1"/>
    <n v="3.5"/>
    <s v="No"/>
    <x v="5"/>
    <x v="0"/>
    <x v="1"/>
    <s v="No"/>
    <n v="7"/>
    <s v="Venmo"/>
    <x v="1"/>
  </r>
  <r>
    <n v="2272"/>
    <n v="29"/>
    <x v="0"/>
    <s v="Dress"/>
    <x v="0"/>
    <x v="54"/>
    <x v="29"/>
    <x v="2"/>
    <x v="14"/>
    <x v="2"/>
    <n v="3.4"/>
    <s v="No"/>
    <x v="2"/>
    <x v="1"/>
    <x v="1"/>
    <s v="No"/>
    <n v="49"/>
    <s v="PayPal"/>
    <x v="3"/>
  </r>
  <r>
    <n v="2273"/>
    <n v="29"/>
    <x v="0"/>
    <s v="Jacket"/>
    <x v="2"/>
    <x v="15"/>
    <x v="1"/>
    <x v="0"/>
    <x v="4"/>
    <x v="1"/>
    <n v="4"/>
    <s v="No"/>
    <x v="4"/>
    <x v="3"/>
    <x v="1"/>
    <s v="No"/>
    <n v="44"/>
    <s v="PayPal"/>
    <x v="5"/>
  </r>
  <r>
    <n v="2274"/>
    <n v="55"/>
    <x v="0"/>
    <s v="Coat"/>
    <x v="2"/>
    <x v="48"/>
    <x v="35"/>
    <x v="0"/>
    <x v="5"/>
    <x v="0"/>
    <n v="4.8"/>
    <s v="No"/>
    <x v="0"/>
    <x v="0"/>
    <x v="1"/>
    <s v="No"/>
    <n v="13"/>
    <s v="PayPal"/>
    <x v="4"/>
  </r>
  <r>
    <n v="2275"/>
    <n v="57"/>
    <x v="0"/>
    <s v="Dress"/>
    <x v="0"/>
    <x v="65"/>
    <x v="14"/>
    <x v="0"/>
    <x v="2"/>
    <x v="1"/>
    <n v="4.5"/>
    <s v="No"/>
    <x v="2"/>
    <x v="2"/>
    <x v="1"/>
    <s v="No"/>
    <n v="38"/>
    <s v="PayPal"/>
    <x v="0"/>
  </r>
  <r>
    <n v="2276"/>
    <n v="29"/>
    <x v="0"/>
    <s v="Shorts"/>
    <x v="0"/>
    <x v="41"/>
    <x v="19"/>
    <x v="2"/>
    <x v="0"/>
    <x v="0"/>
    <n v="4.4000000000000004"/>
    <s v="No"/>
    <x v="3"/>
    <x v="3"/>
    <x v="1"/>
    <s v="No"/>
    <n v="10"/>
    <s v="Debit Card"/>
    <x v="1"/>
  </r>
  <r>
    <n v="2277"/>
    <n v="31"/>
    <x v="0"/>
    <s v="Jeans"/>
    <x v="0"/>
    <x v="71"/>
    <x v="5"/>
    <x v="0"/>
    <x v="16"/>
    <x v="2"/>
    <n v="4.0999999999999996"/>
    <s v="No"/>
    <x v="1"/>
    <x v="4"/>
    <x v="1"/>
    <s v="No"/>
    <n v="25"/>
    <s v="Debit Card"/>
    <x v="1"/>
  </r>
  <r>
    <n v="2278"/>
    <n v="25"/>
    <x v="0"/>
    <s v="Hat"/>
    <x v="3"/>
    <x v="22"/>
    <x v="15"/>
    <x v="2"/>
    <x v="19"/>
    <x v="2"/>
    <n v="4.5999999999999996"/>
    <s v="No"/>
    <x v="1"/>
    <x v="2"/>
    <x v="1"/>
    <s v="No"/>
    <n v="18"/>
    <s v="Credit Card"/>
    <x v="3"/>
  </r>
  <r>
    <n v="2279"/>
    <n v="61"/>
    <x v="0"/>
    <s v="Gloves"/>
    <x v="3"/>
    <x v="21"/>
    <x v="33"/>
    <x v="2"/>
    <x v="1"/>
    <x v="3"/>
    <n v="3.8"/>
    <s v="No"/>
    <x v="2"/>
    <x v="5"/>
    <x v="1"/>
    <s v="No"/>
    <n v="6"/>
    <s v="Cash"/>
    <x v="6"/>
  </r>
  <r>
    <n v="2280"/>
    <n v="53"/>
    <x v="0"/>
    <s v="Sneakers"/>
    <x v="1"/>
    <x v="25"/>
    <x v="8"/>
    <x v="0"/>
    <x v="21"/>
    <x v="1"/>
    <n v="2.9"/>
    <s v="No"/>
    <x v="1"/>
    <x v="1"/>
    <x v="1"/>
    <s v="No"/>
    <n v="35"/>
    <s v="Bank Transfer"/>
    <x v="3"/>
  </r>
  <r>
    <n v="2281"/>
    <n v="22"/>
    <x v="0"/>
    <s v="Shoes"/>
    <x v="1"/>
    <x v="34"/>
    <x v="0"/>
    <x v="2"/>
    <x v="16"/>
    <x v="2"/>
    <n v="2.8"/>
    <s v="No"/>
    <x v="1"/>
    <x v="3"/>
    <x v="1"/>
    <s v="No"/>
    <n v="31"/>
    <s v="Credit Card"/>
    <x v="0"/>
  </r>
  <r>
    <n v="2282"/>
    <n v="28"/>
    <x v="0"/>
    <s v="Hoodie"/>
    <x v="0"/>
    <x v="65"/>
    <x v="23"/>
    <x v="3"/>
    <x v="1"/>
    <x v="2"/>
    <n v="3"/>
    <s v="No"/>
    <x v="1"/>
    <x v="5"/>
    <x v="1"/>
    <s v="No"/>
    <n v="41"/>
    <s v="Bank Transfer"/>
    <x v="2"/>
  </r>
  <r>
    <n v="2283"/>
    <n v="18"/>
    <x v="0"/>
    <s v="Sneakers"/>
    <x v="1"/>
    <x v="8"/>
    <x v="37"/>
    <x v="1"/>
    <x v="16"/>
    <x v="3"/>
    <n v="4.2"/>
    <s v="No"/>
    <x v="5"/>
    <x v="4"/>
    <x v="1"/>
    <s v="No"/>
    <n v="8"/>
    <s v="Credit Card"/>
    <x v="2"/>
  </r>
  <r>
    <n v="2284"/>
    <n v="44"/>
    <x v="0"/>
    <s v="Handbag"/>
    <x v="3"/>
    <x v="29"/>
    <x v="31"/>
    <x v="1"/>
    <x v="13"/>
    <x v="0"/>
    <n v="4.0999999999999996"/>
    <s v="No"/>
    <x v="2"/>
    <x v="1"/>
    <x v="1"/>
    <s v="No"/>
    <n v="34"/>
    <s v="Credit Card"/>
    <x v="0"/>
  </r>
  <r>
    <n v="2285"/>
    <n v="32"/>
    <x v="0"/>
    <s v="Blouse"/>
    <x v="0"/>
    <x v="80"/>
    <x v="44"/>
    <x v="3"/>
    <x v="13"/>
    <x v="3"/>
    <n v="4.0999999999999996"/>
    <s v="No"/>
    <x v="2"/>
    <x v="0"/>
    <x v="1"/>
    <s v="No"/>
    <n v="20"/>
    <s v="Venmo"/>
    <x v="2"/>
  </r>
  <r>
    <n v="2286"/>
    <n v="34"/>
    <x v="0"/>
    <s v="Belt"/>
    <x v="3"/>
    <x v="33"/>
    <x v="49"/>
    <x v="0"/>
    <x v="6"/>
    <x v="2"/>
    <n v="4.5999999999999996"/>
    <s v="No"/>
    <x v="2"/>
    <x v="4"/>
    <x v="1"/>
    <s v="No"/>
    <n v="38"/>
    <s v="PayPal"/>
    <x v="6"/>
  </r>
  <r>
    <n v="2287"/>
    <n v="67"/>
    <x v="0"/>
    <s v="Socks"/>
    <x v="0"/>
    <x v="15"/>
    <x v="45"/>
    <x v="0"/>
    <x v="24"/>
    <x v="1"/>
    <n v="2.5"/>
    <s v="No"/>
    <x v="3"/>
    <x v="5"/>
    <x v="1"/>
    <s v="No"/>
    <n v="35"/>
    <s v="Venmo"/>
    <x v="3"/>
  </r>
  <r>
    <n v="2288"/>
    <n v="66"/>
    <x v="0"/>
    <s v="Blouse"/>
    <x v="0"/>
    <x v="29"/>
    <x v="43"/>
    <x v="0"/>
    <x v="14"/>
    <x v="2"/>
    <n v="3"/>
    <s v="No"/>
    <x v="3"/>
    <x v="5"/>
    <x v="1"/>
    <s v="No"/>
    <n v="6"/>
    <s v="Debit Card"/>
    <x v="2"/>
  </r>
  <r>
    <n v="2289"/>
    <n v="28"/>
    <x v="0"/>
    <s v="Jewelry"/>
    <x v="3"/>
    <x v="26"/>
    <x v="18"/>
    <x v="2"/>
    <x v="20"/>
    <x v="3"/>
    <n v="3.8"/>
    <s v="No"/>
    <x v="0"/>
    <x v="2"/>
    <x v="1"/>
    <s v="No"/>
    <n v="50"/>
    <s v="PayPal"/>
    <x v="1"/>
  </r>
  <r>
    <n v="2290"/>
    <n v="70"/>
    <x v="0"/>
    <s v="Shorts"/>
    <x v="0"/>
    <x v="71"/>
    <x v="22"/>
    <x v="2"/>
    <x v="20"/>
    <x v="3"/>
    <n v="4.0999999999999996"/>
    <s v="No"/>
    <x v="3"/>
    <x v="1"/>
    <x v="1"/>
    <s v="No"/>
    <n v="47"/>
    <s v="Venmo"/>
    <x v="1"/>
  </r>
  <r>
    <n v="2291"/>
    <n v="37"/>
    <x v="0"/>
    <s v="Boots"/>
    <x v="1"/>
    <x v="16"/>
    <x v="23"/>
    <x v="0"/>
    <x v="23"/>
    <x v="0"/>
    <n v="3.3"/>
    <s v="No"/>
    <x v="4"/>
    <x v="3"/>
    <x v="1"/>
    <s v="No"/>
    <n v="23"/>
    <s v="PayPal"/>
    <x v="3"/>
  </r>
  <r>
    <n v="2292"/>
    <n v="28"/>
    <x v="0"/>
    <s v="Coat"/>
    <x v="2"/>
    <x v="38"/>
    <x v="31"/>
    <x v="2"/>
    <x v="21"/>
    <x v="1"/>
    <n v="5"/>
    <s v="No"/>
    <x v="3"/>
    <x v="4"/>
    <x v="1"/>
    <s v="No"/>
    <n v="13"/>
    <s v="Credit Card"/>
    <x v="3"/>
  </r>
  <r>
    <n v="2293"/>
    <n v="43"/>
    <x v="0"/>
    <s v="T-shirt"/>
    <x v="0"/>
    <x v="7"/>
    <x v="34"/>
    <x v="1"/>
    <x v="19"/>
    <x v="1"/>
    <n v="3.8"/>
    <s v="No"/>
    <x v="5"/>
    <x v="2"/>
    <x v="1"/>
    <s v="No"/>
    <n v="31"/>
    <s v="Debit Card"/>
    <x v="5"/>
  </r>
  <r>
    <n v="2294"/>
    <n v="37"/>
    <x v="0"/>
    <s v="Sweater"/>
    <x v="0"/>
    <x v="10"/>
    <x v="42"/>
    <x v="0"/>
    <x v="14"/>
    <x v="3"/>
    <n v="3.3"/>
    <s v="No"/>
    <x v="3"/>
    <x v="0"/>
    <x v="1"/>
    <s v="No"/>
    <n v="16"/>
    <s v="Debit Card"/>
    <x v="6"/>
  </r>
  <r>
    <n v="2295"/>
    <n v="54"/>
    <x v="0"/>
    <s v="Sunglasses"/>
    <x v="3"/>
    <x v="51"/>
    <x v="33"/>
    <x v="2"/>
    <x v="16"/>
    <x v="0"/>
    <n v="5"/>
    <s v="No"/>
    <x v="4"/>
    <x v="0"/>
    <x v="1"/>
    <s v="No"/>
    <n v="40"/>
    <s v="Debit Card"/>
    <x v="2"/>
  </r>
  <r>
    <n v="2296"/>
    <n v="50"/>
    <x v="0"/>
    <s v="Hat"/>
    <x v="3"/>
    <x v="20"/>
    <x v="39"/>
    <x v="0"/>
    <x v="19"/>
    <x v="1"/>
    <n v="2.9"/>
    <s v="No"/>
    <x v="0"/>
    <x v="4"/>
    <x v="1"/>
    <s v="No"/>
    <n v="45"/>
    <s v="PayPal"/>
    <x v="3"/>
  </r>
  <r>
    <n v="2297"/>
    <n v="46"/>
    <x v="0"/>
    <s v="Gloves"/>
    <x v="3"/>
    <x v="19"/>
    <x v="47"/>
    <x v="2"/>
    <x v="14"/>
    <x v="3"/>
    <n v="2.5"/>
    <s v="No"/>
    <x v="3"/>
    <x v="2"/>
    <x v="1"/>
    <s v="No"/>
    <n v="50"/>
    <s v="Venmo"/>
    <x v="6"/>
  </r>
  <r>
    <n v="2298"/>
    <n v="60"/>
    <x v="0"/>
    <s v="Socks"/>
    <x v="0"/>
    <x v="42"/>
    <x v="18"/>
    <x v="2"/>
    <x v="20"/>
    <x v="2"/>
    <n v="4.7"/>
    <s v="No"/>
    <x v="3"/>
    <x v="3"/>
    <x v="1"/>
    <s v="No"/>
    <n v="1"/>
    <s v="Bank Transfer"/>
    <x v="3"/>
  </r>
  <r>
    <n v="2299"/>
    <n v="40"/>
    <x v="0"/>
    <s v="Handbag"/>
    <x v="3"/>
    <x v="55"/>
    <x v="6"/>
    <x v="0"/>
    <x v="17"/>
    <x v="1"/>
    <n v="2.9"/>
    <s v="No"/>
    <x v="3"/>
    <x v="4"/>
    <x v="1"/>
    <s v="No"/>
    <n v="10"/>
    <s v="Cash"/>
    <x v="6"/>
  </r>
  <r>
    <n v="2300"/>
    <n v="64"/>
    <x v="0"/>
    <s v="Coat"/>
    <x v="2"/>
    <x v="75"/>
    <x v="37"/>
    <x v="2"/>
    <x v="10"/>
    <x v="2"/>
    <n v="3.7"/>
    <s v="No"/>
    <x v="5"/>
    <x v="5"/>
    <x v="1"/>
    <s v="No"/>
    <n v="48"/>
    <s v="Credit Card"/>
    <x v="6"/>
  </r>
  <r>
    <n v="2301"/>
    <n v="18"/>
    <x v="0"/>
    <s v="Coat"/>
    <x v="2"/>
    <x v="19"/>
    <x v="38"/>
    <x v="3"/>
    <x v="12"/>
    <x v="2"/>
    <n v="4.4000000000000004"/>
    <s v="No"/>
    <x v="4"/>
    <x v="4"/>
    <x v="1"/>
    <s v="No"/>
    <n v="38"/>
    <s v="Credit Card"/>
    <x v="5"/>
  </r>
  <r>
    <n v="2302"/>
    <n v="37"/>
    <x v="0"/>
    <s v="Pants"/>
    <x v="0"/>
    <x v="5"/>
    <x v="1"/>
    <x v="0"/>
    <x v="2"/>
    <x v="0"/>
    <n v="2.9"/>
    <s v="No"/>
    <x v="5"/>
    <x v="2"/>
    <x v="1"/>
    <s v="No"/>
    <n v="21"/>
    <s v="Debit Card"/>
    <x v="2"/>
  </r>
  <r>
    <n v="2303"/>
    <n v="36"/>
    <x v="0"/>
    <s v="Belt"/>
    <x v="3"/>
    <x v="32"/>
    <x v="6"/>
    <x v="0"/>
    <x v="6"/>
    <x v="2"/>
    <n v="3.6"/>
    <s v="No"/>
    <x v="2"/>
    <x v="5"/>
    <x v="1"/>
    <s v="No"/>
    <n v="38"/>
    <s v="Venmo"/>
    <x v="5"/>
  </r>
  <r>
    <n v="2304"/>
    <n v="51"/>
    <x v="0"/>
    <s v="Sunglasses"/>
    <x v="3"/>
    <x v="79"/>
    <x v="32"/>
    <x v="1"/>
    <x v="19"/>
    <x v="1"/>
    <n v="4.8"/>
    <s v="No"/>
    <x v="1"/>
    <x v="4"/>
    <x v="1"/>
    <s v="No"/>
    <n v="31"/>
    <s v="Credit Card"/>
    <x v="0"/>
  </r>
  <r>
    <n v="2305"/>
    <n v="26"/>
    <x v="0"/>
    <s v="Hoodie"/>
    <x v="0"/>
    <x v="2"/>
    <x v="7"/>
    <x v="0"/>
    <x v="5"/>
    <x v="0"/>
    <n v="4.7"/>
    <s v="No"/>
    <x v="1"/>
    <x v="1"/>
    <x v="1"/>
    <s v="No"/>
    <n v="9"/>
    <s v="Debit Card"/>
    <x v="0"/>
  </r>
  <r>
    <n v="2306"/>
    <n v="68"/>
    <x v="0"/>
    <s v="Handbag"/>
    <x v="3"/>
    <x v="80"/>
    <x v="1"/>
    <x v="2"/>
    <x v="9"/>
    <x v="2"/>
    <n v="2.6"/>
    <s v="No"/>
    <x v="2"/>
    <x v="1"/>
    <x v="1"/>
    <s v="No"/>
    <n v="47"/>
    <s v="Cash"/>
    <x v="1"/>
  </r>
  <r>
    <n v="2307"/>
    <n v="27"/>
    <x v="0"/>
    <s v="Gloves"/>
    <x v="3"/>
    <x v="72"/>
    <x v="20"/>
    <x v="0"/>
    <x v="5"/>
    <x v="0"/>
    <n v="3.4"/>
    <s v="No"/>
    <x v="2"/>
    <x v="3"/>
    <x v="1"/>
    <s v="No"/>
    <n v="8"/>
    <s v="Cash"/>
    <x v="4"/>
  </r>
  <r>
    <n v="2308"/>
    <n v="28"/>
    <x v="0"/>
    <s v="Skirt"/>
    <x v="0"/>
    <x v="48"/>
    <x v="9"/>
    <x v="0"/>
    <x v="14"/>
    <x v="3"/>
    <n v="3.5"/>
    <s v="No"/>
    <x v="1"/>
    <x v="2"/>
    <x v="1"/>
    <s v="No"/>
    <n v="30"/>
    <s v="Debit Card"/>
    <x v="2"/>
  </r>
  <r>
    <n v="2309"/>
    <n v="49"/>
    <x v="0"/>
    <s v="Sunglasses"/>
    <x v="3"/>
    <x v="13"/>
    <x v="25"/>
    <x v="2"/>
    <x v="11"/>
    <x v="0"/>
    <n v="3.4"/>
    <s v="No"/>
    <x v="1"/>
    <x v="4"/>
    <x v="1"/>
    <s v="No"/>
    <n v="22"/>
    <s v="Bank Transfer"/>
    <x v="3"/>
  </r>
  <r>
    <n v="2310"/>
    <n v="70"/>
    <x v="0"/>
    <s v="Dress"/>
    <x v="0"/>
    <x v="51"/>
    <x v="39"/>
    <x v="1"/>
    <x v="9"/>
    <x v="3"/>
    <n v="5"/>
    <s v="No"/>
    <x v="2"/>
    <x v="4"/>
    <x v="1"/>
    <s v="No"/>
    <n v="3"/>
    <s v="Bank Transfer"/>
    <x v="3"/>
  </r>
  <r>
    <n v="2311"/>
    <n v="30"/>
    <x v="0"/>
    <s v="Gloves"/>
    <x v="3"/>
    <x v="10"/>
    <x v="41"/>
    <x v="2"/>
    <x v="17"/>
    <x v="1"/>
    <n v="4.5999999999999996"/>
    <s v="No"/>
    <x v="0"/>
    <x v="3"/>
    <x v="1"/>
    <s v="No"/>
    <n v="15"/>
    <s v="PayPal"/>
    <x v="5"/>
  </r>
  <r>
    <n v="2312"/>
    <n v="27"/>
    <x v="0"/>
    <s v="Sneakers"/>
    <x v="1"/>
    <x v="39"/>
    <x v="6"/>
    <x v="0"/>
    <x v="9"/>
    <x v="1"/>
    <n v="4.8"/>
    <s v="No"/>
    <x v="3"/>
    <x v="4"/>
    <x v="1"/>
    <s v="No"/>
    <n v="10"/>
    <s v="Bank Transfer"/>
    <x v="6"/>
  </r>
  <r>
    <n v="2313"/>
    <n v="19"/>
    <x v="0"/>
    <s v="T-shirt"/>
    <x v="0"/>
    <x v="38"/>
    <x v="34"/>
    <x v="0"/>
    <x v="10"/>
    <x v="2"/>
    <n v="3.7"/>
    <s v="No"/>
    <x v="3"/>
    <x v="1"/>
    <x v="1"/>
    <s v="No"/>
    <n v="19"/>
    <s v="Cash"/>
    <x v="6"/>
  </r>
  <r>
    <n v="2314"/>
    <n v="64"/>
    <x v="0"/>
    <s v="Dress"/>
    <x v="0"/>
    <x v="9"/>
    <x v="42"/>
    <x v="2"/>
    <x v="13"/>
    <x v="2"/>
    <n v="4.7"/>
    <s v="No"/>
    <x v="4"/>
    <x v="2"/>
    <x v="1"/>
    <s v="No"/>
    <n v="36"/>
    <s v="Bank Transfer"/>
    <x v="0"/>
  </r>
  <r>
    <n v="2315"/>
    <n v="42"/>
    <x v="0"/>
    <s v="Handbag"/>
    <x v="3"/>
    <x v="51"/>
    <x v="41"/>
    <x v="3"/>
    <x v="18"/>
    <x v="0"/>
    <n v="4.4000000000000004"/>
    <s v="No"/>
    <x v="4"/>
    <x v="0"/>
    <x v="1"/>
    <s v="No"/>
    <n v="12"/>
    <s v="Bank Transfer"/>
    <x v="6"/>
  </r>
  <r>
    <n v="2316"/>
    <n v="69"/>
    <x v="0"/>
    <s v="Socks"/>
    <x v="0"/>
    <x v="24"/>
    <x v="34"/>
    <x v="2"/>
    <x v="21"/>
    <x v="0"/>
    <n v="3.5"/>
    <s v="No"/>
    <x v="2"/>
    <x v="4"/>
    <x v="1"/>
    <s v="No"/>
    <n v="49"/>
    <s v="Debit Card"/>
    <x v="3"/>
  </r>
  <r>
    <n v="2317"/>
    <n v="28"/>
    <x v="0"/>
    <s v="Sneakers"/>
    <x v="1"/>
    <x v="32"/>
    <x v="6"/>
    <x v="0"/>
    <x v="22"/>
    <x v="0"/>
    <n v="3.8"/>
    <s v="No"/>
    <x v="0"/>
    <x v="3"/>
    <x v="1"/>
    <s v="No"/>
    <n v="7"/>
    <s v="Debit Card"/>
    <x v="2"/>
  </r>
  <r>
    <n v="2318"/>
    <n v="47"/>
    <x v="0"/>
    <s v="Jacket"/>
    <x v="2"/>
    <x v="7"/>
    <x v="32"/>
    <x v="2"/>
    <x v="7"/>
    <x v="2"/>
    <n v="4.7"/>
    <s v="No"/>
    <x v="5"/>
    <x v="2"/>
    <x v="1"/>
    <s v="No"/>
    <n v="28"/>
    <s v="Bank Transfer"/>
    <x v="5"/>
  </r>
  <r>
    <n v="2319"/>
    <n v="69"/>
    <x v="0"/>
    <s v="Hoodie"/>
    <x v="0"/>
    <x v="39"/>
    <x v="5"/>
    <x v="0"/>
    <x v="3"/>
    <x v="1"/>
    <n v="3.1"/>
    <s v="No"/>
    <x v="3"/>
    <x v="5"/>
    <x v="1"/>
    <s v="No"/>
    <n v="30"/>
    <s v="Credit Card"/>
    <x v="2"/>
  </r>
  <r>
    <n v="2320"/>
    <n v="56"/>
    <x v="0"/>
    <s v="Sandals"/>
    <x v="1"/>
    <x v="15"/>
    <x v="1"/>
    <x v="3"/>
    <x v="2"/>
    <x v="0"/>
    <n v="5"/>
    <s v="No"/>
    <x v="5"/>
    <x v="1"/>
    <x v="1"/>
    <s v="No"/>
    <n v="29"/>
    <s v="PayPal"/>
    <x v="5"/>
  </r>
  <r>
    <n v="2321"/>
    <n v="28"/>
    <x v="0"/>
    <s v="Shoes"/>
    <x v="1"/>
    <x v="37"/>
    <x v="35"/>
    <x v="2"/>
    <x v="8"/>
    <x v="1"/>
    <n v="3.7"/>
    <s v="No"/>
    <x v="0"/>
    <x v="1"/>
    <x v="1"/>
    <s v="No"/>
    <n v="9"/>
    <s v="Debit Card"/>
    <x v="6"/>
  </r>
  <r>
    <n v="2322"/>
    <n v="50"/>
    <x v="0"/>
    <s v="Sandals"/>
    <x v="1"/>
    <x v="9"/>
    <x v="24"/>
    <x v="2"/>
    <x v="19"/>
    <x v="0"/>
    <n v="3"/>
    <s v="No"/>
    <x v="3"/>
    <x v="2"/>
    <x v="1"/>
    <s v="No"/>
    <n v="27"/>
    <s v="Debit Card"/>
    <x v="0"/>
  </r>
  <r>
    <n v="2323"/>
    <n v="39"/>
    <x v="0"/>
    <s v="Coat"/>
    <x v="2"/>
    <x v="63"/>
    <x v="39"/>
    <x v="1"/>
    <x v="12"/>
    <x v="1"/>
    <n v="4.5"/>
    <s v="No"/>
    <x v="2"/>
    <x v="5"/>
    <x v="1"/>
    <s v="No"/>
    <n v="21"/>
    <s v="Venmo"/>
    <x v="0"/>
  </r>
  <r>
    <n v="2324"/>
    <n v="35"/>
    <x v="0"/>
    <s v="Gloves"/>
    <x v="3"/>
    <x v="73"/>
    <x v="33"/>
    <x v="0"/>
    <x v="3"/>
    <x v="0"/>
    <n v="4.7"/>
    <s v="No"/>
    <x v="1"/>
    <x v="0"/>
    <x v="1"/>
    <s v="No"/>
    <n v="36"/>
    <s v="Credit Card"/>
    <x v="5"/>
  </r>
  <r>
    <n v="2325"/>
    <n v="59"/>
    <x v="0"/>
    <s v="Coat"/>
    <x v="2"/>
    <x v="39"/>
    <x v="4"/>
    <x v="0"/>
    <x v="18"/>
    <x v="0"/>
    <n v="3.5"/>
    <s v="No"/>
    <x v="5"/>
    <x v="1"/>
    <x v="1"/>
    <s v="No"/>
    <n v="19"/>
    <s v="Debit Card"/>
    <x v="2"/>
  </r>
  <r>
    <n v="2326"/>
    <n v="44"/>
    <x v="0"/>
    <s v="Boots"/>
    <x v="1"/>
    <x v="37"/>
    <x v="14"/>
    <x v="2"/>
    <x v="4"/>
    <x v="2"/>
    <n v="4.4000000000000004"/>
    <s v="No"/>
    <x v="5"/>
    <x v="4"/>
    <x v="1"/>
    <s v="No"/>
    <n v="47"/>
    <s v="Cash"/>
    <x v="1"/>
  </r>
  <r>
    <n v="2327"/>
    <n v="66"/>
    <x v="0"/>
    <s v="Skirt"/>
    <x v="0"/>
    <x v="80"/>
    <x v="19"/>
    <x v="0"/>
    <x v="1"/>
    <x v="0"/>
    <n v="2.6"/>
    <s v="No"/>
    <x v="2"/>
    <x v="3"/>
    <x v="1"/>
    <s v="No"/>
    <n v="38"/>
    <s v="Bank Transfer"/>
    <x v="2"/>
  </r>
  <r>
    <n v="2328"/>
    <n v="20"/>
    <x v="0"/>
    <s v="Skirt"/>
    <x v="0"/>
    <x v="23"/>
    <x v="15"/>
    <x v="2"/>
    <x v="16"/>
    <x v="0"/>
    <n v="4.2"/>
    <s v="No"/>
    <x v="0"/>
    <x v="4"/>
    <x v="1"/>
    <s v="No"/>
    <n v="22"/>
    <s v="Venmo"/>
    <x v="4"/>
  </r>
  <r>
    <n v="2329"/>
    <n v="45"/>
    <x v="0"/>
    <s v="Pants"/>
    <x v="0"/>
    <x v="14"/>
    <x v="25"/>
    <x v="2"/>
    <x v="1"/>
    <x v="3"/>
    <n v="2.6"/>
    <s v="No"/>
    <x v="0"/>
    <x v="0"/>
    <x v="1"/>
    <s v="No"/>
    <n v="29"/>
    <s v="Venmo"/>
    <x v="4"/>
  </r>
  <r>
    <n v="2330"/>
    <n v="49"/>
    <x v="0"/>
    <s v="Hat"/>
    <x v="3"/>
    <x v="8"/>
    <x v="43"/>
    <x v="1"/>
    <x v="11"/>
    <x v="1"/>
    <n v="4.8"/>
    <s v="No"/>
    <x v="4"/>
    <x v="1"/>
    <x v="1"/>
    <s v="No"/>
    <n v="42"/>
    <s v="Bank Transfer"/>
    <x v="2"/>
  </r>
  <r>
    <n v="2331"/>
    <n v="60"/>
    <x v="0"/>
    <s v="Backpack"/>
    <x v="3"/>
    <x v="80"/>
    <x v="28"/>
    <x v="0"/>
    <x v="20"/>
    <x v="2"/>
    <n v="2.9"/>
    <s v="No"/>
    <x v="4"/>
    <x v="5"/>
    <x v="1"/>
    <s v="No"/>
    <n v="47"/>
    <s v="PayPal"/>
    <x v="6"/>
  </r>
  <r>
    <n v="2332"/>
    <n v="61"/>
    <x v="0"/>
    <s v="Scarf"/>
    <x v="3"/>
    <x v="64"/>
    <x v="26"/>
    <x v="1"/>
    <x v="8"/>
    <x v="1"/>
    <n v="4.3"/>
    <s v="No"/>
    <x v="0"/>
    <x v="4"/>
    <x v="1"/>
    <s v="No"/>
    <n v="10"/>
    <s v="Credit Card"/>
    <x v="4"/>
  </r>
  <r>
    <n v="2333"/>
    <n v="36"/>
    <x v="0"/>
    <s v="Scarf"/>
    <x v="3"/>
    <x v="0"/>
    <x v="36"/>
    <x v="3"/>
    <x v="8"/>
    <x v="3"/>
    <n v="2.6"/>
    <s v="No"/>
    <x v="0"/>
    <x v="5"/>
    <x v="1"/>
    <s v="No"/>
    <n v="10"/>
    <s v="Venmo"/>
    <x v="5"/>
  </r>
  <r>
    <n v="2334"/>
    <n v="33"/>
    <x v="0"/>
    <s v="Shirt"/>
    <x v="0"/>
    <x v="64"/>
    <x v="23"/>
    <x v="2"/>
    <x v="19"/>
    <x v="1"/>
    <n v="3.8"/>
    <s v="No"/>
    <x v="2"/>
    <x v="2"/>
    <x v="1"/>
    <s v="No"/>
    <n v="1"/>
    <s v="PayPal"/>
    <x v="6"/>
  </r>
  <r>
    <n v="2335"/>
    <n v="49"/>
    <x v="0"/>
    <s v="Boots"/>
    <x v="1"/>
    <x v="24"/>
    <x v="23"/>
    <x v="0"/>
    <x v="14"/>
    <x v="2"/>
    <n v="4.2"/>
    <s v="No"/>
    <x v="0"/>
    <x v="3"/>
    <x v="1"/>
    <s v="No"/>
    <n v="7"/>
    <s v="Credit Card"/>
    <x v="5"/>
  </r>
  <r>
    <n v="2336"/>
    <n v="31"/>
    <x v="0"/>
    <s v="Coat"/>
    <x v="2"/>
    <x v="18"/>
    <x v="37"/>
    <x v="2"/>
    <x v="13"/>
    <x v="2"/>
    <n v="3.9"/>
    <s v="No"/>
    <x v="4"/>
    <x v="5"/>
    <x v="1"/>
    <s v="No"/>
    <n v="10"/>
    <s v="Venmo"/>
    <x v="0"/>
  </r>
  <r>
    <n v="2337"/>
    <n v="19"/>
    <x v="0"/>
    <s v="Belt"/>
    <x v="3"/>
    <x v="23"/>
    <x v="18"/>
    <x v="2"/>
    <x v="14"/>
    <x v="0"/>
    <n v="3.1"/>
    <s v="No"/>
    <x v="2"/>
    <x v="1"/>
    <x v="1"/>
    <s v="No"/>
    <n v="11"/>
    <s v="Credit Card"/>
    <x v="1"/>
  </r>
  <r>
    <n v="2338"/>
    <n v="39"/>
    <x v="0"/>
    <s v="Boots"/>
    <x v="1"/>
    <x v="31"/>
    <x v="25"/>
    <x v="1"/>
    <x v="10"/>
    <x v="3"/>
    <n v="3.6"/>
    <s v="No"/>
    <x v="3"/>
    <x v="5"/>
    <x v="1"/>
    <s v="No"/>
    <n v="5"/>
    <s v="Cash"/>
    <x v="2"/>
  </r>
  <r>
    <n v="2339"/>
    <n v="66"/>
    <x v="0"/>
    <s v="Sneakers"/>
    <x v="1"/>
    <x v="10"/>
    <x v="42"/>
    <x v="1"/>
    <x v="5"/>
    <x v="3"/>
    <n v="4"/>
    <s v="No"/>
    <x v="3"/>
    <x v="0"/>
    <x v="1"/>
    <s v="No"/>
    <n v="21"/>
    <s v="PayPal"/>
    <x v="3"/>
  </r>
  <r>
    <n v="2340"/>
    <n v="25"/>
    <x v="0"/>
    <s v="Shirt"/>
    <x v="0"/>
    <x v="61"/>
    <x v="26"/>
    <x v="0"/>
    <x v="1"/>
    <x v="1"/>
    <n v="3.4"/>
    <s v="No"/>
    <x v="2"/>
    <x v="2"/>
    <x v="1"/>
    <s v="No"/>
    <n v="24"/>
    <s v="Bank Transfer"/>
    <x v="3"/>
  </r>
  <r>
    <n v="2341"/>
    <n v="63"/>
    <x v="0"/>
    <s v="Blouse"/>
    <x v="0"/>
    <x v="41"/>
    <x v="12"/>
    <x v="2"/>
    <x v="17"/>
    <x v="2"/>
    <n v="2.6"/>
    <s v="No"/>
    <x v="4"/>
    <x v="3"/>
    <x v="1"/>
    <s v="No"/>
    <n v="37"/>
    <s v="Credit Card"/>
    <x v="0"/>
  </r>
  <r>
    <n v="2342"/>
    <n v="56"/>
    <x v="0"/>
    <s v="Jacket"/>
    <x v="2"/>
    <x v="9"/>
    <x v="39"/>
    <x v="0"/>
    <x v="11"/>
    <x v="2"/>
    <n v="4.5"/>
    <s v="No"/>
    <x v="2"/>
    <x v="0"/>
    <x v="1"/>
    <s v="No"/>
    <n v="22"/>
    <s v="Venmo"/>
    <x v="6"/>
  </r>
  <r>
    <n v="2343"/>
    <n v="20"/>
    <x v="0"/>
    <s v="Skirt"/>
    <x v="0"/>
    <x v="58"/>
    <x v="30"/>
    <x v="2"/>
    <x v="8"/>
    <x v="3"/>
    <n v="4.9000000000000004"/>
    <s v="No"/>
    <x v="0"/>
    <x v="3"/>
    <x v="1"/>
    <s v="No"/>
    <n v="16"/>
    <s v="Debit Card"/>
    <x v="0"/>
  </r>
  <r>
    <n v="2344"/>
    <n v="58"/>
    <x v="0"/>
    <s v="Socks"/>
    <x v="0"/>
    <x v="4"/>
    <x v="33"/>
    <x v="2"/>
    <x v="16"/>
    <x v="2"/>
    <n v="4.4000000000000004"/>
    <s v="No"/>
    <x v="4"/>
    <x v="4"/>
    <x v="1"/>
    <s v="No"/>
    <n v="44"/>
    <s v="PayPal"/>
    <x v="5"/>
  </r>
  <r>
    <n v="2345"/>
    <n v="34"/>
    <x v="0"/>
    <s v="Sandals"/>
    <x v="1"/>
    <x v="56"/>
    <x v="3"/>
    <x v="3"/>
    <x v="12"/>
    <x v="3"/>
    <n v="3.5"/>
    <s v="No"/>
    <x v="0"/>
    <x v="0"/>
    <x v="1"/>
    <s v="No"/>
    <n v="14"/>
    <s v="Venmo"/>
    <x v="4"/>
  </r>
  <r>
    <n v="2346"/>
    <n v="28"/>
    <x v="0"/>
    <s v="T-shirt"/>
    <x v="0"/>
    <x v="50"/>
    <x v="14"/>
    <x v="1"/>
    <x v="20"/>
    <x v="0"/>
    <n v="3.3"/>
    <s v="No"/>
    <x v="1"/>
    <x v="0"/>
    <x v="1"/>
    <s v="No"/>
    <n v="23"/>
    <s v="Bank Transfer"/>
    <x v="6"/>
  </r>
  <r>
    <n v="2347"/>
    <n v="22"/>
    <x v="0"/>
    <s v="Jacket"/>
    <x v="2"/>
    <x v="25"/>
    <x v="35"/>
    <x v="0"/>
    <x v="18"/>
    <x v="0"/>
    <n v="3.1"/>
    <s v="No"/>
    <x v="1"/>
    <x v="3"/>
    <x v="1"/>
    <s v="No"/>
    <n v="46"/>
    <s v="Debit Card"/>
    <x v="0"/>
  </r>
  <r>
    <n v="2348"/>
    <n v="37"/>
    <x v="0"/>
    <s v="Belt"/>
    <x v="3"/>
    <x v="1"/>
    <x v="18"/>
    <x v="1"/>
    <x v="0"/>
    <x v="3"/>
    <n v="4.2"/>
    <s v="No"/>
    <x v="0"/>
    <x v="0"/>
    <x v="1"/>
    <s v="No"/>
    <n v="46"/>
    <s v="Cash"/>
    <x v="6"/>
  </r>
  <r>
    <n v="2349"/>
    <n v="54"/>
    <x v="0"/>
    <s v="Shoes"/>
    <x v="1"/>
    <x v="63"/>
    <x v="1"/>
    <x v="2"/>
    <x v="20"/>
    <x v="1"/>
    <n v="4.9000000000000004"/>
    <s v="No"/>
    <x v="3"/>
    <x v="2"/>
    <x v="1"/>
    <s v="No"/>
    <n v="16"/>
    <s v="PayPal"/>
    <x v="6"/>
  </r>
  <r>
    <n v="2350"/>
    <n v="65"/>
    <x v="0"/>
    <s v="Blouse"/>
    <x v="0"/>
    <x v="7"/>
    <x v="14"/>
    <x v="2"/>
    <x v="20"/>
    <x v="3"/>
    <n v="3.9"/>
    <s v="No"/>
    <x v="4"/>
    <x v="3"/>
    <x v="1"/>
    <s v="No"/>
    <n v="40"/>
    <s v="Credit Card"/>
    <x v="6"/>
  </r>
  <r>
    <n v="2351"/>
    <n v="57"/>
    <x v="0"/>
    <s v="Shoes"/>
    <x v="1"/>
    <x v="46"/>
    <x v="11"/>
    <x v="2"/>
    <x v="2"/>
    <x v="0"/>
    <n v="4.2"/>
    <s v="No"/>
    <x v="1"/>
    <x v="1"/>
    <x v="1"/>
    <s v="No"/>
    <n v="21"/>
    <s v="Cash"/>
    <x v="2"/>
  </r>
  <r>
    <n v="2352"/>
    <n v="38"/>
    <x v="0"/>
    <s v="Sweater"/>
    <x v="0"/>
    <x v="74"/>
    <x v="13"/>
    <x v="1"/>
    <x v="17"/>
    <x v="3"/>
    <n v="4.9000000000000004"/>
    <s v="No"/>
    <x v="0"/>
    <x v="5"/>
    <x v="1"/>
    <s v="No"/>
    <n v="25"/>
    <s v="PayPal"/>
    <x v="4"/>
  </r>
  <r>
    <n v="2353"/>
    <n v="70"/>
    <x v="0"/>
    <s v="Boots"/>
    <x v="1"/>
    <x v="43"/>
    <x v="43"/>
    <x v="2"/>
    <x v="22"/>
    <x v="3"/>
    <n v="2.8"/>
    <s v="No"/>
    <x v="0"/>
    <x v="5"/>
    <x v="1"/>
    <s v="No"/>
    <n v="25"/>
    <s v="Bank Transfer"/>
    <x v="3"/>
  </r>
  <r>
    <n v="2354"/>
    <n v="56"/>
    <x v="0"/>
    <s v="Handbag"/>
    <x v="3"/>
    <x v="79"/>
    <x v="6"/>
    <x v="2"/>
    <x v="3"/>
    <x v="3"/>
    <n v="4.0999999999999996"/>
    <s v="No"/>
    <x v="0"/>
    <x v="3"/>
    <x v="1"/>
    <s v="No"/>
    <n v="25"/>
    <s v="Debit Card"/>
    <x v="6"/>
  </r>
  <r>
    <n v="2355"/>
    <n v="56"/>
    <x v="0"/>
    <s v="Blouse"/>
    <x v="0"/>
    <x v="72"/>
    <x v="48"/>
    <x v="2"/>
    <x v="24"/>
    <x v="2"/>
    <n v="4.8"/>
    <s v="No"/>
    <x v="2"/>
    <x v="2"/>
    <x v="1"/>
    <s v="No"/>
    <n v="27"/>
    <s v="Venmo"/>
    <x v="5"/>
  </r>
  <r>
    <n v="2356"/>
    <n v="22"/>
    <x v="0"/>
    <s v="Skirt"/>
    <x v="0"/>
    <x v="59"/>
    <x v="30"/>
    <x v="1"/>
    <x v="7"/>
    <x v="0"/>
    <n v="4.0999999999999996"/>
    <s v="No"/>
    <x v="3"/>
    <x v="2"/>
    <x v="1"/>
    <s v="No"/>
    <n v="12"/>
    <s v="Cash"/>
    <x v="5"/>
  </r>
  <r>
    <n v="2357"/>
    <n v="57"/>
    <x v="0"/>
    <s v="Backpack"/>
    <x v="3"/>
    <x v="47"/>
    <x v="6"/>
    <x v="2"/>
    <x v="0"/>
    <x v="2"/>
    <n v="3"/>
    <s v="No"/>
    <x v="1"/>
    <x v="1"/>
    <x v="1"/>
    <s v="No"/>
    <n v="27"/>
    <s v="Debit Card"/>
    <x v="3"/>
  </r>
  <r>
    <n v="2358"/>
    <n v="53"/>
    <x v="0"/>
    <s v="Shirt"/>
    <x v="0"/>
    <x v="25"/>
    <x v="49"/>
    <x v="0"/>
    <x v="17"/>
    <x v="3"/>
    <n v="4.2"/>
    <s v="No"/>
    <x v="1"/>
    <x v="4"/>
    <x v="1"/>
    <s v="No"/>
    <n v="40"/>
    <s v="Credit Card"/>
    <x v="4"/>
  </r>
  <r>
    <n v="2359"/>
    <n v="53"/>
    <x v="0"/>
    <s v="Sweater"/>
    <x v="0"/>
    <x v="73"/>
    <x v="21"/>
    <x v="0"/>
    <x v="6"/>
    <x v="1"/>
    <n v="3.8"/>
    <s v="No"/>
    <x v="1"/>
    <x v="3"/>
    <x v="1"/>
    <s v="No"/>
    <n v="38"/>
    <s v="Credit Card"/>
    <x v="3"/>
  </r>
  <r>
    <n v="2360"/>
    <n v="19"/>
    <x v="0"/>
    <s v="Scarf"/>
    <x v="3"/>
    <x v="13"/>
    <x v="38"/>
    <x v="1"/>
    <x v="9"/>
    <x v="1"/>
    <n v="3.3"/>
    <s v="No"/>
    <x v="4"/>
    <x v="4"/>
    <x v="1"/>
    <s v="No"/>
    <n v="44"/>
    <s v="Bank Transfer"/>
    <x v="6"/>
  </r>
  <r>
    <n v="2361"/>
    <n v="49"/>
    <x v="0"/>
    <s v="Handbag"/>
    <x v="3"/>
    <x v="68"/>
    <x v="14"/>
    <x v="0"/>
    <x v="5"/>
    <x v="3"/>
    <n v="4.7"/>
    <s v="No"/>
    <x v="5"/>
    <x v="4"/>
    <x v="1"/>
    <s v="No"/>
    <n v="27"/>
    <s v="Venmo"/>
    <x v="6"/>
  </r>
  <r>
    <n v="2362"/>
    <n v="44"/>
    <x v="0"/>
    <s v="Scarf"/>
    <x v="3"/>
    <x v="1"/>
    <x v="15"/>
    <x v="2"/>
    <x v="0"/>
    <x v="1"/>
    <n v="4.3"/>
    <s v="No"/>
    <x v="2"/>
    <x v="4"/>
    <x v="1"/>
    <s v="No"/>
    <n v="30"/>
    <s v="Credit Card"/>
    <x v="6"/>
  </r>
  <r>
    <n v="2363"/>
    <n v="27"/>
    <x v="0"/>
    <s v="Jeans"/>
    <x v="0"/>
    <x v="52"/>
    <x v="41"/>
    <x v="2"/>
    <x v="18"/>
    <x v="3"/>
    <n v="2.7"/>
    <s v="No"/>
    <x v="4"/>
    <x v="3"/>
    <x v="1"/>
    <s v="No"/>
    <n v="24"/>
    <s v="Credit Card"/>
    <x v="5"/>
  </r>
  <r>
    <n v="2364"/>
    <n v="60"/>
    <x v="0"/>
    <s v="Socks"/>
    <x v="0"/>
    <x v="24"/>
    <x v="38"/>
    <x v="3"/>
    <x v="6"/>
    <x v="0"/>
    <n v="4.2"/>
    <s v="No"/>
    <x v="3"/>
    <x v="0"/>
    <x v="1"/>
    <s v="No"/>
    <n v="38"/>
    <s v="Cash"/>
    <x v="4"/>
  </r>
  <r>
    <n v="2365"/>
    <n v="62"/>
    <x v="0"/>
    <s v="Sunglasses"/>
    <x v="3"/>
    <x v="30"/>
    <x v="16"/>
    <x v="0"/>
    <x v="1"/>
    <x v="0"/>
    <n v="4.2"/>
    <s v="No"/>
    <x v="0"/>
    <x v="1"/>
    <x v="1"/>
    <s v="No"/>
    <n v="4"/>
    <s v="PayPal"/>
    <x v="3"/>
  </r>
  <r>
    <n v="2366"/>
    <n v="52"/>
    <x v="0"/>
    <s v="Sneakers"/>
    <x v="1"/>
    <x v="26"/>
    <x v="5"/>
    <x v="1"/>
    <x v="15"/>
    <x v="0"/>
    <n v="2.5"/>
    <s v="No"/>
    <x v="2"/>
    <x v="2"/>
    <x v="1"/>
    <s v="No"/>
    <n v="32"/>
    <s v="Venmo"/>
    <x v="5"/>
  </r>
  <r>
    <n v="2367"/>
    <n v="30"/>
    <x v="0"/>
    <s v="Shoes"/>
    <x v="1"/>
    <x v="76"/>
    <x v="35"/>
    <x v="0"/>
    <x v="18"/>
    <x v="0"/>
    <n v="3.6"/>
    <s v="No"/>
    <x v="3"/>
    <x v="0"/>
    <x v="1"/>
    <s v="No"/>
    <n v="32"/>
    <s v="Credit Card"/>
    <x v="0"/>
  </r>
  <r>
    <n v="2368"/>
    <n v="66"/>
    <x v="0"/>
    <s v="Socks"/>
    <x v="0"/>
    <x v="6"/>
    <x v="25"/>
    <x v="0"/>
    <x v="14"/>
    <x v="0"/>
    <n v="3.4"/>
    <s v="No"/>
    <x v="1"/>
    <x v="3"/>
    <x v="1"/>
    <s v="No"/>
    <n v="28"/>
    <s v="Bank Transfer"/>
    <x v="4"/>
  </r>
  <r>
    <n v="2369"/>
    <n v="29"/>
    <x v="0"/>
    <s v="Sunglasses"/>
    <x v="3"/>
    <x v="15"/>
    <x v="32"/>
    <x v="2"/>
    <x v="12"/>
    <x v="2"/>
    <n v="3.3"/>
    <s v="No"/>
    <x v="0"/>
    <x v="3"/>
    <x v="1"/>
    <s v="No"/>
    <n v="6"/>
    <s v="Debit Card"/>
    <x v="6"/>
  </r>
  <r>
    <n v="2370"/>
    <n v="24"/>
    <x v="0"/>
    <s v="Sweater"/>
    <x v="0"/>
    <x v="66"/>
    <x v="34"/>
    <x v="2"/>
    <x v="17"/>
    <x v="0"/>
    <n v="4.5999999999999996"/>
    <s v="No"/>
    <x v="5"/>
    <x v="3"/>
    <x v="1"/>
    <s v="No"/>
    <n v="24"/>
    <s v="PayPal"/>
    <x v="5"/>
  </r>
  <r>
    <n v="2371"/>
    <n v="51"/>
    <x v="0"/>
    <s v="Shoes"/>
    <x v="1"/>
    <x v="79"/>
    <x v="29"/>
    <x v="2"/>
    <x v="13"/>
    <x v="1"/>
    <n v="3.9"/>
    <s v="No"/>
    <x v="5"/>
    <x v="5"/>
    <x v="1"/>
    <s v="No"/>
    <n v="38"/>
    <s v="Venmo"/>
    <x v="1"/>
  </r>
  <r>
    <n v="2372"/>
    <n v="67"/>
    <x v="0"/>
    <s v="Socks"/>
    <x v="0"/>
    <x v="21"/>
    <x v="27"/>
    <x v="2"/>
    <x v="4"/>
    <x v="0"/>
    <n v="3.7"/>
    <s v="No"/>
    <x v="3"/>
    <x v="2"/>
    <x v="1"/>
    <s v="No"/>
    <n v="28"/>
    <s v="Debit Card"/>
    <x v="2"/>
  </r>
  <r>
    <n v="2373"/>
    <n v="50"/>
    <x v="0"/>
    <s v="Boots"/>
    <x v="1"/>
    <x v="32"/>
    <x v="15"/>
    <x v="3"/>
    <x v="5"/>
    <x v="1"/>
    <n v="3.1"/>
    <s v="No"/>
    <x v="5"/>
    <x v="0"/>
    <x v="1"/>
    <s v="No"/>
    <n v="9"/>
    <s v="PayPal"/>
    <x v="0"/>
  </r>
  <r>
    <n v="2374"/>
    <n v="37"/>
    <x v="0"/>
    <s v="Hoodie"/>
    <x v="0"/>
    <x v="5"/>
    <x v="49"/>
    <x v="2"/>
    <x v="0"/>
    <x v="1"/>
    <n v="4.9000000000000004"/>
    <s v="No"/>
    <x v="1"/>
    <x v="0"/>
    <x v="1"/>
    <s v="No"/>
    <n v="21"/>
    <s v="Debit Card"/>
    <x v="6"/>
  </r>
  <r>
    <n v="2375"/>
    <n v="69"/>
    <x v="0"/>
    <s v="Gloves"/>
    <x v="3"/>
    <x v="2"/>
    <x v="47"/>
    <x v="0"/>
    <x v="15"/>
    <x v="0"/>
    <n v="4.7"/>
    <s v="No"/>
    <x v="2"/>
    <x v="3"/>
    <x v="1"/>
    <s v="No"/>
    <n v="31"/>
    <s v="Debit Card"/>
    <x v="5"/>
  </r>
  <r>
    <n v="2376"/>
    <n v="60"/>
    <x v="0"/>
    <s v="Backpack"/>
    <x v="3"/>
    <x v="80"/>
    <x v="41"/>
    <x v="0"/>
    <x v="15"/>
    <x v="3"/>
    <n v="2.9"/>
    <s v="No"/>
    <x v="3"/>
    <x v="2"/>
    <x v="1"/>
    <s v="No"/>
    <n v="18"/>
    <s v="Credit Card"/>
    <x v="3"/>
  </r>
  <r>
    <n v="2377"/>
    <n v="21"/>
    <x v="0"/>
    <s v="Gloves"/>
    <x v="3"/>
    <x v="23"/>
    <x v="30"/>
    <x v="3"/>
    <x v="17"/>
    <x v="1"/>
    <n v="4.0999999999999996"/>
    <s v="No"/>
    <x v="4"/>
    <x v="0"/>
    <x v="1"/>
    <s v="No"/>
    <n v="5"/>
    <s v="Cash"/>
    <x v="1"/>
  </r>
  <r>
    <n v="2378"/>
    <n v="44"/>
    <x v="0"/>
    <s v="Blouse"/>
    <x v="0"/>
    <x v="23"/>
    <x v="45"/>
    <x v="0"/>
    <x v="23"/>
    <x v="3"/>
    <n v="4"/>
    <s v="No"/>
    <x v="4"/>
    <x v="2"/>
    <x v="1"/>
    <s v="No"/>
    <n v="22"/>
    <s v="Cash"/>
    <x v="2"/>
  </r>
  <r>
    <n v="2379"/>
    <n v="26"/>
    <x v="0"/>
    <s v="Scarf"/>
    <x v="3"/>
    <x v="79"/>
    <x v="13"/>
    <x v="0"/>
    <x v="11"/>
    <x v="2"/>
    <n v="2.7"/>
    <s v="No"/>
    <x v="5"/>
    <x v="5"/>
    <x v="1"/>
    <s v="No"/>
    <n v="37"/>
    <s v="PayPal"/>
    <x v="4"/>
  </r>
  <r>
    <n v="2380"/>
    <n v="40"/>
    <x v="0"/>
    <s v="Hat"/>
    <x v="3"/>
    <x v="64"/>
    <x v="45"/>
    <x v="2"/>
    <x v="15"/>
    <x v="1"/>
    <n v="4"/>
    <s v="No"/>
    <x v="0"/>
    <x v="4"/>
    <x v="1"/>
    <s v="No"/>
    <n v="22"/>
    <s v="Debit Card"/>
    <x v="5"/>
  </r>
  <r>
    <n v="2381"/>
    <n v="41"/>
    <x v="0"/>
    <s v="Scarf"/>
    <x v="3"/>
    <x v="76"/>
    <x v="38"/>
    <x v="2"/>
    <x v="13"/>
    <x v="3"/>
    <n v="2.5"/>
    <s v="No"/>
    <x v="0"/>
    <x v="2"/>
    <x v="1"/>
    <s v="No"/>
    <n v="36"/>
    <s v="PayPal"/>
    <x v="0"/>
  </r>
  <r>
    <n v="2382"/>
    <n v="62"/>
    <x v="0"/>
    <s v="Sandals"/>
    <x v="1"/>
    <x v="66"/>
    <x v="48"/>
    <x v="2"/>
    <x v="11"/>
    <x v="2"/>
    <n v="4.5"/>
    <s v="No"/>
    <x v="1"/>
    <x v="1"/>
    <x v="1"/>
    <s v="No"/>
    <n v="23"/>
    <s v="PayPal"/>
    <x v="2"/>
  </r>
  <r>
    <n v="2383"/>
    <n v="39"/>
    <x v="0"/>
    <s v="Sweater"/>
    <x v="0"/>
    <x v="30"/>
    <x v="18"/>
    <x v="2"/>
    <x v="2"/>
    <x v="1"/>
    <n v="3.9"/>
    <s v="No"/>
    <x v="5"/>
    <x v="0"/>
    <x v="1"/>
    <s v="No"/>
    <n v="44"/>
    <s v="Debit Card"/>
    <x v="1"/>
  </r>
  <r>
    <n v="2384"/>
    <n v="53"/>
    <x v="0"/>
    <s v="Backpack"/>
    <x v="3"/>
    <x v="11"/>
    <x v="3"/>
    <x v="0"/>
    <x v="9"/>
    <x v="1"/>
    <n v="4.9000000000000004"/>
    <s v="No"/>
    <x v="2"/>
    <x v="4"/>
    <x v="1"/>
    <s v="No"/>
    <n v="25"/>
    <s v="Bank Transfer"/>
    <x v="2"/>
  </r>
  <r>
    <n v="2385"/>
    <n v="24"/>
    <x v="0"/>
    <s v="Blouse"/>
    <x v="0"/>
    <x v="59"/>
    <x v="15"/>
    <x v="0"/>
    <x v="14"/>
    <x v="0"/>
    <n v="3.3"/>
    <s v="No"/>
    <x v="5"/>
    <x v="4"/>
    <x v="1"/>
    <s v="No"/>
    <n v="40"/>
    <s v="PayPal"/>
    <x v="3"/>
  </r>
  <r>
    <n v="2386"/>
    <n v="41"/>
    <x v="0"/>
    <s v="Scarf"/>
    <x v="3"/>
    <x v="9"/>
    <x v="19"/>
    <x v="2"/>
    <x v="18"/>
    <x v="3"/>
    <n v="3.8"/>
    <s v="No"/>
    <x v="4"/>
    <x v="0"/>
    <x v="1"/>
    <s v="No"/>
    <n v="12"/>
    <s v="PayPal"/>
    <x v="1"/>
  </r>
  <r>
    <n v="2387"/>
    <n v="19"/>
    <x v="0"/>
    <s v="Socks"/>
    <x v="0"/>
    <x v="27"/>
    <x v="26"/>
    <x v="0"/>
    <x v="24"/>
    <x v="2"/>
    <n v="2.9"/>
    <s v="No"/>
    <x v="0"/>
    <x v="3"/>
    <x v="1"/>
    <s v="No"/>
    <n v="14"/>
    <s v="Venmo"/>
    <x v="5"/>
  </r>
  <r>
    <n v="2388"/>
    <n v="36"/>
    <x v="0"/>
    <s v="Hat"/>
    <x v="3"/>
    <x v="51"/>
    <x v="30"/>
    <x v="2"/>
    <x v="9"/>
    <x v="2"/>
    <n v="4"/>
    <s v="No"/>
    <x v="0"/>
    <x v="4"/>
    <x v="1"/>
    <s v="No"/>
    <n v="14"/>
    <s v="Debit Card"/>
    <x v="5"/>
  </r>
  <r>
    <n v="2389"/>
    <n v="21"/>
    <x v="0"/>
    <s v="Dress"/>
    <x v="0"/>
    <x v="10"/>
    <x v="15"/>
    <x v="2"/>
    <x v="15"/>
    <x v="3"/>
    <n v="4.0999999999999996"/>
    <s v="No"/>
    <x v="0"/>
    <x v="5"/>
    <x v="1"/>
    <s v="No"/>
    <n v="10"/>
    <s v="Debit Card"/>
    <x v="2"/>
  </r>
  <r>
    <n v="2390"/>
    <n v="25"/>
    <x v="0"/>
    <s v="Coat"/>
    <x v="2"/>
    <x v="55"/>
    <x v="23"/>
    <x v="2"/>
    <x v="10"/>
    <x v="1"/>
    <n v="3.1"/>
    <s v="No"/>
    <x v="2"/>
    <x v="5"/>
    <x v="1"/>
    <s v="No"/>
    <n v="17"/>
    <s v="Bank Transfer"/>
    <x v="6"/>
  </r>
  <r>
    <n v="2391"/>
    <n v="65"/>
    <x v="0"/>
    <s v="Shirt"/>
    <x v="0"/>
    <x v="1"/>
    <x v="28"/>
    <x v="3"/>
    <x v="22"/>
    <x v="0"/>
    <n v="4.5999999999999996"/>
    <s v="No"/>
    <x v="5"/>
    <x v="0"/>
    <x v="1"/>
    <s v="No"/>
    <n v="24"/>
    <s v="Debit Card"/>
    <x v="0"/>
  </r>
  <r>
    <n v="2392"/>
    <n v="42"/>
    <x v="0"/>
    <s v="Shirt"/>
    <x v="0"/>
    <x v="67"/>
    <x v="49"/>
    <x v="2"/>
    <x v="13"/>
    <x v="0"/>
    <n v="4.5999999999999996"/>
    <s v="No"/>
    <x v="3"/>
    <x v="2"/>
    <x v="1"/>
    <s v="No"/>
    <n v="31"/>
    <s v="Bank Transfer"/>
    <x v="3"/>
  </r>
  <r>
    <n v="2393"/>
    <n v="40"/>
    <x v="0"/>
    <s v="Jeans"/>
    <x v="0"/>
    <x v="17"/>
    <x v="9"/>
    <x v="0"/>
    <x v="5"/>
    <x v="1"/>
    <n v="2.6"/>
    <s v="No"/>
    <x v="2"/>
    <x v="4"/>
    <x v="1"/>
    <s v="No"/>
    <n v="36"/>
    <s v="Cash"/>
    <x v="2"/>
  </r>
  <r>
    <n v="2394"/>
    <n v="58"/>
    <x v="0"/>
    <s v="Socks"/>
    <x v="0"/>
    <x v="8"/>
    <x v="7"/>
    <x v="2"/>
    <x v="18"/>
    <x v="0"/>
    <n v="5"/>
    <s v="No"/>
    <x v="5"/>
    <x v="4"/>
    <x v="1"/>
    <s v="No"/>
    <n v="38"/>
    <s v="PayPal"/>
    <x v="6"/>
  </r>
  <r>
    <n v="2395"/>
    <n v="40"/>
    <x v="0"/>
    <s v="Sandals"/>
    <x v="1"/>
    <x v="53"/>
    <x v="39"/>
    <x v="0"/>
    <x v="15"/>
    <x v="3"/>
    <n v="2.9"/>
    <s v="No"/>
    <x v="2"/>
    <x v="4"/>
    <x v="1"/>
    <s v="No"/>
    <n v="23"/>
    <s v="Debit Card"/>
    <x v="0"/>
  </r>
  <r>
    <n v="2396"/>
    <n v="62"/>
    <x v="0"/>
    <s v="Blouse"/>
    <x v="0"/>
    <x v="42"/>
    <x v="39"/>
    <x v="2"/>
    <x v="17"/>
    <x v="0"/>
    <n v="3.5"/>
    <s v="No"/>
    <x v="5"/>
    <x v="4"/>
    <x v="1"/>
    <s v="No"/>
    <n v="47"/>
    <s v="PayPal"/>
    <x v="4"/>
  </r>
  <r>
    <n v="2397"/>
    <n v="38"/>
    <x v="0"/>
    <s v="Shirt"/>
    <x v="0"/>
    <x v="71"/>
    <x v="4"/>
    <x v="2"/>
    <x v="8"/>
    <x v="1"/>
    <n v="3.7"/>
    <s v="No"/>
    <x v="0"/>
    <x v="4"/>
    <x v="1"/>
    <s v="No"/>
    <n v="20"/>
    <s v="Venmo"/>
    <x v="1"/>
  </r>
  <r>
    <n v="2398"/>
    <n v="37"/>
    <x v="0"/>
    <s v="Sunglasses"/>
    <x v="3"/>
    <x v="46"/>
    <x v="8"/>
    <x v="0"/>
    <x v="13"/>
    <x v="3"/>
    <n v="2.9"/>
    <s v="No"/>
    <x v="1"/>
    <x v="5"/>
    <x v="1"/>
    <s v="No"/>
    <n v="41"/>
    <s v="Venmo"/>
    <x v="5"/>
  </r>
  <r>
    <n v="2399"/>
    <n v="65"/>
    <x v="0"/>
    <s v="Jacket"/>
    <x v="2"/>
    <x v="13"/>
    <x v="20"/>
    <x v="2"/>
    <x v="20"/>
    <x v="0"/>
    <n v="4.3"/>
    <s v="No"/>
    <x v="3"/>
    <x v="1"/>
    <x v="1"/>
    <s v="No"/>
    <n v="44"/>
    <s v="Bank Transfer"/>
    <x v="0"/>
  </r>
  <r>
    <n v="2400"/>
    <n v="55"/>
    <x v="0"/>
    <s v="Dress"/>
    <x v="0"/>
    <x v="77"/>
    <x v="13"/>
    <x v="0"/>
    <x v="19"/>
    <x v="1"/>
    <n v="3.2"/>
    <s v="No"/>
    <x v="5"/>
    <x v="5"/>
    <x v="1"/>
    <s v="No"/>
    <n v="31"/>
    <s v="Cash"/>
    <x v="5"/>
  </r>
  <r>
    <n v="2401"/>
    <n v="43"/>
    <x v="0"/>
    <s v="Sunglasses"/>
    <x v="3"/>
    <x v="19"/>
    <x v="4"/>
    <x v="2"/>
    <x v="15"/>
    <x v="0"/>
    <n v="4.2"/>
    <s v="No"/>
    <x v="3"/>
    <x v="2"/>
    <x v="1"/>
    <s v="No"/>
    <n v="11"/>
    <s v="Credit Card"/>
    <x v="4"/>
  </r>
  <r>
    <n v="2402"/>
    <n v="43"/>
    <x v="0"/>
    <s v="Boots"/>
    <x v="1"/>
    <x v="31"/>
    <x v="4"/>
    <x v="2"/>
    <x v="6"/>
    <x v="0"/>
    <n v="4.2"/>
    <s v="No"/>
    <x v="2"/>
    <x v="3"/>
    <x v="1"/>
    <s v="No"/>
    <n v="25"/>
    <s v="PayPal"/>
    <x v="4"/>
  </r>
  <r>
    <n v="2403"/>
    <n v="45"/>
    <x v="0"/>
    <s v="Scarf"/>
    <x v="3"/>
    <x v="58"/>
    <x v="40"/>
    <x v="2"/>
    <x v="18"/>
    <x v="0"/>
    <n v="3.8"/>
    <s v="No"/>
    <x v="3"/>
    <x v="1"/>
    <x v="1"/>
    <s v="No"/>
    <n v="31"/>
    <s v="Cash"/>
    <x v="1"/>
  </r>
  <r>
    <n v="2404"/>
    <n v="64"/>
    <x v="0"/>
    <s v="Shorts"/>
    <x v="0"/>
    <x v="20"/>
    <x v="9"/>
    <x v="2"/>
    <x v="23"/>
    <x v="3"/>
    <n v="4.4000000000000004"/>
    <s v="No"/>
    <x v="1"/>
    <x v="3"/>
    <x v="1"/>
    <s v="No"/>
    <n v="40"/>
    <s v="Debit Card"/>
    <x v="1"/>
  </r>
  <r>
    <n v="2405"/>
    <n v="28"/>
    <x v="0"/>
    <s v="Shorts"/>
    <x v="0"/>
    <x v="27"/>
    <x v="8"/>
    <x v="0"/>
    <x v="17"/>
    <x v="0"/>
    <n v="3.1"/>
    <s v="No"/>
    <x v="4"/>
    <x v="4"/>
    <x v="1"/>
    <s v="No"/>
    <n v="23"/>
    <s v="Credit Card"/>
    <x v="4"/>
  </r>
  <r>
    <n v="2406"/>
    <n v="69"/>
    <x v="0"/>
    <s v="Jeans"/>
    <x v="0"/>
    <x v="8"/>
    <x v="18"/>
    <x v="3"/>
    <x v="5"/>
    <x v="3"/>
    <n v="5"/>
    <s v="No"/>
    <x v="4"/>
    <x v="3"/>
    <x v="1"/>
    <s v="No"/>
    <n v="5"/>
    <s v="Debit Card"/>
    <x v="3"/>
  </r>
  <r>
    <n v="2407"/>
    <n v="54"/>
    <x v="0"/>
    <s v="Scarf"/>
    <x v="3"/>
    <x v="75"/>
    <x v="18"/>
    <x v="2"/>
    <x v="21"/>
    <x v="0"/>
    <n v="4.7"/>
    <s v="No"/>
    <x v="4"/>
    <x v="3"/>
    <x v="1"/>
    <s v="No"/>
    <n v="26"/>
    <s v="PayPal"/>
    <x v="1"/>
  </r>
  <r>
    <n v="2408"/>
    <n v="52"/>
    <x v="0"/>
    <s v="Shorts"/>
    <x v="0"/>
    <x v="15"/>
    <x v="26"/>
    <x v="2"/>
    <x v="19"/>
    <x v="2"/>
    <n v="3"/>
    <s v="No"/>
    <x v="0"/>
    <x v="0"/>
    <x v="1"/>
    <s v="No"/>
    <n v="11"/>
    <s v="Credit Card"/>
    <x v="4"/>
  </r>
  <r>
    <n v="2409"/>
    <n v="23"/>
    <x v="0"/>
    <s v="Sneakers"/>
    <x v="1"/>
    <x v="37"/>
    <x v="11"/>
    <x v="3"/>
    <x v="13"/>
    <x v="3"/>
    <n v="4.2"/>
    <s v="No"/>
    <x v="3"/>
    <x v="2"/>
    <x v="1"/>
    <s v="No"/>
    <n v="44"/>
    <s v="Debit Card"/>
    <x v="6"/>
  </r>
  <r>
    <n v="2410"/>
    <n v="26"/>
    <x v="0"/>
    <s v="Jewelry"/>
    <x v="3"/>
    <x v="18"/>
    <x v="47"/>
    <x v="0"/>
    <x v="22"/>
    <x v="1"/>
    <n v="3"/>
    <s v="No"/>
    <x v="0"/>
    <x v="5"/>
    <x v="1"/>
    <s v="No"/>
    <n v="47"/>
    <s v="Cash"/>
    <x v="6"/>
  </r>
  <r>
    <n v="2411"/>
    <n v="48"/>
    <x v="0"/>
    <s v="Shoes"/>
    <x v="1"/>
    <x v="35"/>
    <x v="48"/>
    <x v="2"/>
    <x v="1"/>
    <x v="2"/>
    <n v="3.7"/>
    <s v="No"/>
    <x v="4"/>
    <x v="1"/>
    <x v="1"/>
    <s v="No"/>
    <n v="46"/>
    <s v="PayPal"/>
    <x v="5"/>
  </r>
  <r>
    <n v="2412"/>
    <n v="49"/>
    <x v="0"/>
    <s v="Hoodie"/>
    <x v="0"/>
    <x v="48"/>
    <x v="41"/>
    <x v="2"/>
    <x v="17"/>
    <x v="2"/>
    <n v="2.7"/>
    <s v="No"/>
    <x v="5"/>
    <x v="1"/>
    <x v="1"/>
    <s v="No"/>
    <n v="35"/>
    <s v="Cash"/>
    <x v="6"/>
  </r>
  <r>
    <n v="2413"/>
    <n v="53"/>
    <x v="0"/>
    <s v="Jacket"/>
    <x v="2"/>
    <x v="12"/>
    <x v="4"/>
    <x v="2"/>
    <x v="6"/>
    <x v="0"/>
    <n v="4.3"/>
    <s v="No"/>
    <x v="5"/>
    <x v="4"/>
    <x v="1"/>
    <s v="No"/>
    <n v="8"/>
    <s v="Bank Transfer"/>
    <x v="4"/>
  </r>
  <r>
    <n v="2414"/>
    <n v="69"/>
    <x v="0"/>
    <s v="Shorts"/>
    <x v="0"/>
    <x v="51"/>
    <x v="38"/>
    <x v="3"/>
    <x v="10"/>
    <x v="3"/>
    <n v="2.7"/>
    <s v="No"/>
    <x v="1"/>
    <x v="4"/>
    <x v="1"/>
    <s v="No"/>
    <n v="30"/>
    <s v="Bank Transfer"/>
    <x v="1"/>
  </r>
  <r>
    <n v="2415"/>
    <n v="26"/>
    <x v="0"/>
    <s v="Socks"/>
    <x v="0"/>
    <x v="46"/>
    <x v="41"/>
    <x v="2"/>
    <x v="12"/>
    <x v="2"/>
    <n v="3.7"/>
    <s v="No"/>
    <x v="3"/>
    <x v="2"/>
    <x v="1"/>
    <s v="No"/>
    <n v="14"/>
    <s v="Credit Card"/>
    <x v="4"/>
  </r>
  <r>
    <n v="2416"/>
    <n v="21"/>
    <x v="0"/>
    <s v="Coat"/>
    <x v="2"/>
    <x v="7"/>
    <x v="11"/>
    <x v="3"/>
    <x v="12"/>
    <x v="3"/>
    <n v="4.3"/>
    <s v="No"/>
    <x v="2"/>
    <x v="3"/>
    <x v="1"/>
    <s v="No"/>
    <n v="30"/>
    <s v="Bank Transfer"/>
    <x v="1"/>
  </r>
  <r>
    <n v="2417"/>
    <n v="59"/>
    <x v="0"/>
    <s v="Sandals"/>
    <x v="1"/>
    <x v="42"/>
    <x v="43"/>
    <x v="1"/>
    <x v="13"/>
    <x v="2"/>
    <n v="4"/>
    <s v="No"/>
    <x v="2"/>
    <x v="2"/>
    <x v="1"/>
    <s v="No"/>
    <n v="26"/>
    <s v="Credit Card"/>
    <x v="6"/>
  </r>
  <r>
    <n v="2418"/>
    <n v="21"/>
    <x v="0"/>
    <s v="Backpack"/>
    <x v="3"/>
    <x v="41"/>
    <x v="29"/>
    <x v="2"/>
    <x v="8"/>
    <x v="3"/>
    <n v="3.3"/>
    <s v="No"/>
    <x v="1"/>
    <x v="3"/>
    <x v="1"/>
    <s v="No"/>
    <n v="32"/>
    <s v="Venmo"/>
    <x v="0"/>
  </r>
  <r>
    <n v="2419"/>
    <n v="22"/>
    <x v="0"/>
    <s v="Pants"/>
    <x v="0"/>
    <x v="28"/>
    <x v="49"/>
    <x v="1"/>
    <x v="21"/>
    <x v="3"/>
    <n v="4"/>
    <s v="No"/>
    <x v="1"/>
    <x v="2"/>
    <x v="1"/>
    <s v="No"/>
    <n v="47"/>
    <s v="Cash"/>
    <x v="6"/>
  </r>
  <r>
    <n v="2420"/>
    <n v="26"/>
    <x v="0"/>
    <s v="Sweater"/>
    <x v="0"/>
    <x v="49"/>
    <x v="17"/>
    <x v="2"/>
    <x v="24"/>
    <x v="3"/>
    <n v="2.7"/>
    <s v="No"/>
    <x v="4"/>
    <x v="2"/>
    <x v="1"/>
    <s v="No"/>
    <n v="11"/>
    <s v="Credit Card"/>
    <x v="6"/>
  </r>
  <r>
    <n v="2421"/>
    <n v="41"/>
    <x v="0"/>
    <s v="Jacket"/>
    <x v="2"/>
    <x v="55"/>
    <x v="17"/>
    <x v="1"/>
    <x v="14"/>
    <x v="0"/>
    <n v="4.2"/>
    <s v="No"/>
    <x v="3"/>
    <x v="1"/>
    <x v="1"/>
    <s v="No"/>
    <n v="28"/>
    <s v="PayPal"/>
    <x v="2"/>
  </r>
  <r>
    <n v="2422"/>
    <n v="37"/>
    <x v="0"/>
    <s v="Sneakers"/>
    <x v="1"/>
    <x v="43"/>
    <x v="46"/>
    <x v="0"/>
    <x v="6"/>
    <x v="1"/>
    <n v="4.5999999999999996"/>
    <s v="No"/>
    <x v="3"/>
    <x v="3"/>
    <x v="1"/>
    <s v="No"/>
    <n v="2"/>
    <s v="Debit Card"/>
    <x v="6"/>
  </r>
  <r>
    <n v="2423"/>
    <n v="30"/>
    <x v="0"/>
    <s v="Jewelry"/>
    <x v="3"/>
    <x v="71"/>
    <x v="42"/>
    <x v="2"/>
    <x v="15"/>
    <x v="0"/>
    <n v="4.8"/>
    <s v="No"/>
    <x v="0"/>
    <x v="5"/>
    <x v="1"/>
    <s v="No"/>
    <n v="45"/>
    <s v="Credit Card"/>
    <x v="1"/>
  </r>
  <r>
    <n v="2424"/>
    <n v="49"/>
    <x v="0"/>
    <s v="Backpack"/>
    <x v="3"/>
    <x v="13"/>
    <x v="8"/>
    <x v="2"/>
    <x v="7"/>
    <x v="2"/>
    <n v="2.8"/>
    <s v="No"/>
    <x v="3"/>
    <x v="1"/>
    <x v="1"/>
    <s v="No"/>
    <n v="7"/>
    <s v="Credit Card"/>
    <x v="6"/>
  </r>
  <r>
    <n v="2425"/>
    <n v="49"/>
    <x v="0"/>
    <s v="Jewelry"/>
    <x v="3"/>
    <x v="75"/>
    <x v="12"/>
    <x v="2"/>
    <x v="15"/>
    <x v="0"/>
    <n v="4.5"/>
    <s v="No"/>
    <x v="5"/>
    <x v="2"/>
    <x v="1"/>
    <s v="No"/>
    <n v="28"/>
    <s v="Bank Transfer"/>
    <x v="4"/>
  </r>
  <r>
    <n v="2426"/>
    <n v="58"/>
    <x v="0"/>
    <s v="Shoes"/>
    <x v="1"/>
    <x v="4"/>
    <x v="25"/>
    <x v="1"/>
    <x v="8"/>
    <x v="2"/>
    <n v="3"/>
    <s v="No"/>
    <x v="4"/>
    <x v="4"/>
    <x v="1"/>
    <s v="No"/>
    <n v="34"/>
    <s v="Bank Transfer"/>
    <x v="3"/>
  </r>
  <r>
    <n v="2427"/>
    <n v="70"/>
    <x v="0"/>
    <s v="Jacket"/>
    <x v="2"/>
    <x v="69"/>
    <x v="20"/>
    <x v="2"/>
    <x v="8"/>
    <x v="3"/>
    <n v="4.5999999999999996"/>
    <s v="No"/>
    <x v="4"/>
    <x v="1"/>
    <x v="1"/>
    <s v="No"/>
    <n v="26"/>
    <s v="Debit Card"/>
    <x v="6"/>
  </r>
  <r>
    <n v="2428"/>
    <n v="27"/>
    <x v="0"/>
    <s v="Jacket"/>
    <x v="2"/>
    <x v="46"/>
    <x v="4"/>
    <x v="2"/>
    <x v="7"/>
    <x v="1"/>
    <n v="3.3"/>
    <s v="No"/>
    <x v="5"/>
    <x v="3"/>
    <x v="1"/>
    <s v="No"/>
    <n v="45"/>
    <s v="Cash"/>
    <x v="3"/>
  </r>
  <r>
    <n v="2429"/>
    <n v="65"/>
    <x v="0"/>
    <s v="T-shirt"/>
    <x v="0"/>
    <x v="15"/>
    <x v="37"/>
    <x v="2"/>
    <x v="10"/>
    <x v="1"/>
    <n v="4.4000000000000004"/>
    <s v="No"/>
    <x v="3"/>
    <x v="2"/>
    <x v="1"/>
    <s v="No"/>
    <n v="34"/>
    <s v="Debit Card"/>
    <x v="2"/>
  </r>
  <r>
    <n v="2430"/>
    <n v="57"/>
    <x v="0"/>
    <s v="Sneakers"/>
    <x v="1"/>
    <x v="75"/>
    <x v="41"/>
    <x v="3"/>
    <x v="1"/>
    <x v="2"/>
    <n v="4.4000000000000004"/>
    <s v="No"/>
    <x v="3"/>
    <x v="3"/>
    <x v="1"/>
    <s v="No"/>
    <n v="47"/>
    <s v="Credit Card"/>
    <x v="0"/>
  </r>
  <r>
    <n v="2431"/>
    <n v="20"/>
    <x v="0"/>
    <s v="Jacket"/>
    <x v="2"/>
    <x v="33"/>
    <x v="25"/>
    <x v="3"/>
    <x v="3"/>
    <x v="2"/>
    <n v="4.3"/>
    <s v="No"/>
    <x v="2"/>
    <x v="0"/>
    <x v="1"/>
    <s v="No"/>
    <n v="42"/>
    <s v="Cash"/>
    <x v="3"/>
  </r>
  <r>
    <n v="2432"/>
    <n v="34"/>
    <x v="0"/>
    <s v="Hoodie"/>
    <x v="0"/>
    <x v="2"/>
    <x v="15"/>
    <x v="1"/>
    <x v="8"/>
    <x v="3"/>
    <n v="3.4"/>
    <s v="No"/>
    <x v="2"/>
    <x v="0"/>
    <x v="1"/>
    <s v="No"/>
    <n v="27"/>
    <s v="Bank Transfer"/>
    <x v="6"/>
  </r>
  <r>
    <n v="2433"/>
    <n v="59"/>
    <x v="0"/>
    <s v="Jacket"/>
    <x v="2"/>
    <x v="76"/>
    <x v="11"/>
    <x v="2"/>
    <x v="15"/>
    <x v="0"/>
    <n v="2.8"/>
    <s v="No"/>
    <x v="3"/>
    <x v="5"/>
    <x v="1"/>
    <s v="No"/>
    <n v="43"/>
    <s v="Venmo"/>
    <x v="5"/>
  </r>
  <r>
    <n v="2434"/>
    <n v="54"/>
    <x v="0"/>
    <s v="T-shirt"/>
    <x v="0"/>
    <x v="2"/>
    <x v="4"/>
    <x v="2"/>
    <x v="24"/>
    <x v="1"/>
    <n v="3.4"/>
    <s v="No"/>
    <x v="2"/>
    <x v="3"/>
    <x v="1"/>
    <s v="No"/>
    <n v="16"/>
    <s v="Cash"/>
    <x v="4"/>
  </r>
  <r>
    <n v="2435"/>
    <n v="36"/>
    <x v="0"/>
    <s v="Gloves"/>
    <x v="3"/>
    <x v="29"/>
    <x v="40"/>
    <x v="2"/>
    <x v="18"/>
    <x v="1"/>
    <n v="5"/>
    <s v="No"/>
    <x v="2"/>
    <x v="5"/>
    <x v="1"/>
    <s v="No"/>
    <n v="40"/>
    <s v="Credit Card"/>
    <x v="5"/>
  </r>
  <r>
    <n v="2436"/>
    <n v="21"/>
    <x v="0"/>
    <s v="Sneakers"/>
    <x v="1"/>
    <x v="65"/>
    <x v="11"/>
    <x v="1"/>
    <x v="13"/>
    <x v="3"/>
    <n v="4.5"/>
    <s v="No"/>
    <x v="2"/>
    <x v="1"/>
    <x v="1"/>
    <s v="No"/>
    <n v="29"/>
    <s v="Cash"/>
    <x v="4"/>
  </r>
  <r>
    <n v="2437"/>
    <n v="52"/>
    <x v="0"/>
    <s v="T-shirt"/>
    <x v="0"/>
    <x v="41"/>
    <x v="39"/>
    <x v="2"/>
    <x v="22"/>
    <x v="3"/>
    <n v="2.7"/>
    <s v="No"/>
    <x v="0"/>
    <x v="5"/>
    <x v="1"/>
    <s v="No"/>
    <n v="38"/>
    <s v="Credit Card"/>
    <x v="3"/>
  </r>
  <r>
    <n v="2438"/>
    <n v="43"/>
    <x v="0"/>
    <s v="Sneakers"/>
    <x v="1"/>
    <x v="40"/>
    <x v="5"/>
    <x v="3"/>
    <x v="23"/>
    <x v="0"/>
    <n v="3.4"/>
    <s v="No"/>
    <x v="0"/>
    <x v="5"/>
    <x v="1"/>
    <s v="No"/>
    <n v="34"/>
    <s v="Credit Card"/>
    <x v="1"/>
  </r>
  <r>
    <n v="2439"/>
    <n v="32"/>
    <x v="0"/>
    <s v="Jeans"/>
    <x v="0"/>
    <x v="5"/>
    <x v="12"/>
    <x v="1"/>
    <x v="17"/>
    <x v="0"/>
    <n v="3.4"/>
    <s v="No"/>
    <x v="2"/>
    <x v="0"/>
    <x v="1"/>
    <s v="No"/>
    <n v="30"/>
    <s v="Venmo"/>
    <x v="1"/>
  </r>
  <r>
    <n v="2440"/>
    <n v="55"/>
    <x v="0"/>
    <s v="Handbag"/>
    <x v="3"/>
    <x v="77"/>
    <x v="10"/>
    <x v="2"/>
    <x v="1"/>
    <x v="2"/>
    <n v="2.8"/>
    <s v="No"/>
    <x v="2"/>
    <x v="3"/>
    <x v="1"/>
    <s v="No"/>
    <n v="45"/>
    <s v="Bank Transfer"/>
    <x v="2"/>
  </r>
  <r>
    <n v="2441"/>
    <n v="31"/>
    <x v="0"/>
    <s v="Socks"/>
    <x v="0"/>
    <x v="3"/>
    <x v="27"/>
    <x v="2"/>
    <x v="16"/>
    <x v="1"/>
    <n v="4.7"/>
    <s v="No"/>
    <x v="1"/>
    <x v="3"/>
    <x v="1"/>
    <s v="No"/>
    <n v="47"/>
    <s v="Bank Transfer"/>
    <x v="2"/>
  </r>
  <r>
    <n v="2442"/>
    <n v="45"/>
    <x v="0"/>
    <s v="Jewelry"/>
    <x v="3"/>
    <x v="14"/>
    <x v="18"/>
    <x v="2"/>
    <x v="13"/>
    <x v="3"/>
    <n v="4.7"/>
    <s v="No"/>
    <x v="0"/>
    <x v="1"/>
    <x v="1"/>
    <s v="No"/>
    <n v="5"/>
    <s v="Credit Card"/>
    <x v="5"/>
  </r>
  <r>
    <n v="2443"/>
    <n v="53"/>
    <x v="0"/>
    <s v="Blouse"/>
    <x v="0"/>
    <x v="51"/>
    <x v="5"/>
    <x v="0"/>
    <x v="10"/>
    <x v="0"/>
    <n v="4.7"/>
    <s v="No"/>
    <x v="3"/>
    <x v="1"/>
    <x v="1"/>
    <s v="No"/>
    <n v="50"/>
    <s v="Debit Card"/>
    <x v="4"/>
  </r>
  <r>
    <n v="2444"/>
    <n v="24"/>
    <x v="0"/>
    <s v="Backpack"/>
    <x v="3"/>
    <x v="38"/>
    <x v="45"/>
    <x v="2"/>
    <x v="14"/>
    <x v="1"/>
    <n v="3.4"/>
    <s v="No"/>
    <x v="4"/>
    <x v="4"/>
    <x v="1"/>
    <s v="No"/>
    <n v="24"/>
    <s v="Bank Transfer"/>
    <x v="4"/>
  </r>
  <r>
    <n v="2445"/>
    <n v="47"/>
    <x v="0"/>
    <s v="Scarf"/>
    <x v="3"/>
    <x v="61"/>
    <x v="8"/>
    <x v="1"/>
    <x v="9"/>
    <x v="3"/>
    <n v="3.7"/>
    <s v="No"/>
    <x v="2"/>
    <x v="0"/>
    <x v="1"/>
    <s v="No"/>
    <n v="15"/>
    <s v="Debit Card"/>
    <x v="4"/>
  </r>
  <r>
    <n v="2446"/>
    <n v="63"/>
    <x v="0"/>
    <s v="Scarf"/>
    <x v="3"/>
    <x v="48"/>
    <x v="30"/>
    <x v="2"/>
    <x v="18"/>
    <x v="2"/>
    <n v="4.0999999999999996"/>
    <s v="No"/>
    <x v="3"/>
    <x v="5"/>
    <x v="1"/>
    <s v="No"/>
    <n v="50"/>
    <s v="Cash"/>
    <x v="1"/>
  </r>
  <r>
    <n v="2447"/>
    <n v="38"/>
    <x v="0"/>
    <s v="Shirt"/>
    <x v="0"/>
    <x v="61"/>
    <x v="29"/>
    <x v="0"/>
    <x v="15"/>
    <x v="1"/>
    <n v="2.9"/>
    <s v="No"/>
    <x v="2"/>
    <x v="4"/>
    <x v="1"/>
    <s v="No"/>
    <n v="7"/>
    <s v="Credit Card"/>
    <x v="5"/>
  </r>
  <r>
    <n v="2448"/>
    <n v="59"/>
    <x v="0"/>
    <s v="Pants"/>
    <x v="0"/>
    <x v="53"/>
    <x v="45"/>
    <x v="0"/>
    <x v="15"/>
    <x v="3"/>
    <n v="3.2"/>
    <s v="No"/>
    <x v="4"/>
    <x v="5"/>
    <x v="1"/>
    <s v="No"/>
    <n v="10"/>
    <s v="Venmo"/>
    <x v="0"/>
  </r>
  <r>
    <n v="2449"/>
    <n v="54"/>
    <x v="0"/>
    <s v="Hat"/>
    <x v="3"/>
    <x v="21"/>
    <x v="30"/>
    <x v="1"/>
    <x v="10"/>
    <x v="3"/>
    <n v="3"/>
    <s v="No"/>
    <x v="1"/>
    <x v="1"/>
    <x v="1"/>
    <s v="No"/>
    <n v="38"/>
    <s v="PayPal"/>
    <x v="4"/>
  </r>
  <r>
    <n v="2450"/>
    <n v="26"/>
    <x v="0"/>
    <s v="Coat"/>
    <x v="2"/>
    <x v="22"/>
    <x v="15"/>
    <x v="1"/>
    <x v="10"/>
    <x v="3"/>
    <n v="4.0999999999999996"/>
    <s v="No"/>
    <x v="5"/>
    <x v="0"/>
    <x v="1"/>
    <s v="No"/>
    <n v="31"/>
    <s v="Venmo"/>
    <x v="0"/>
  </r>
  <r>
    <n v="2451"/>
    <n v="68"/>
    <x v="0"/>
    <s v="T-shirt"/>
    <x v="0"/>
    <x v="31"/>
    <x v="17"/>
    <x v="2"/>
    <x v="23"/>
    <x v="3"/>
    <n v="4.5"/>
    <s v="No"/>
    <x v="4"/>
    <x v="3"/>
    <x v="1"/>
    <s v="No"/>
    <n v="7"/>
    <s v="Venmo"/>
    <x v="3"/>
  </r>
  <r>
    <n v="2452"/>
    <n v="41"/>
    <x v="0"/>
    <s v="Socks"/>
    <x v="0"/>
    <x v="30"/>
    <x v="19"/>
    <x v="2"/>
    <x v="7"/>
    <x v="3"/>
    <n v="3.4"/>
    <s v="No"/>
    <x v="5"/>
    <x v="5"/>
    <x v="1"/>
    <s v="No"/>
    <n v="27"/>
    <s v="Venmo"/>
    <x v="5"/>
  </r>
  <r>
    <n v="2453"/>
    <n v="68"/>
    <x v="0"/>
    <s v="Shirt"/>
    <x v="0"/>
    <x v="25"/>
    <x v="14"/>
    <x v="0"/>
    <x v="7"/>
    <x v="0"/>
    <n v="4.0999999999999996"/>
    <s v="No"/>
    <x v="4"/>
    <x v="0"/>
    <x v="1"/>
    <s v="No"/>
    <n v="45"/>
    <s v="Bank Transfer"/>
    <x v="6"/>
  </r>
  <r>
    <n v="2454"/>
    <n v="21"/>
    <x v="0"/>
    <s v="Sweater"/>
    <x v="0"/>
    <x v="51"/>
    <x v="44"/>
    <x v="3"/>
    <x v="17"/>
    <x v="1"/>
    <n v="4.5999999999999996"/>
    <s v="No"/>
    <x v="3"/>
    <x v="5"/>
    <x v="1"/>
    <s v="No"/>
    <n v="13"/>
    <s v="Cash"/>
    <x v="2"/>
  </r>
  <r>
    <n v="2455"/>
    <n v="32"/>
    <x v="0"/>
    <s v="Gloves"/>
    <x v="3"/>
    <x v="11"/>
    <x v="29"/>
    <x v="2"/>
    <x v="23"/>
    <x v="0"/>
    <n v="4.5999999999999996"/>
    <s v="No"/>
    <x v="1"/>
    <x v="0"/>
    <x v="1"/>
    <s v="No"/>
    <n v="33"/>
    <s v="Venmo"/>
    <x v="2"/>
  </r>
  <r>
    <n v="2456"/>
    <n v="20"/>
    <x v="0"/>
    <s v="Belt"/>
    <x v="3"/>
    <x v="57"/>
    <x v="29"/>
    <x v="0"/>
    <x v="12"/>
    <x v="1"/>
    <n v="3.4"/>
    <s v="No"/>
    <x v="3"/>
    <x v="0"/>
    <x v="1"/>
    <s v="No"/>
    <n v="25"/>
    <s v="Cash"/>
    <x v="6"/>
  </r>
  <r>
    <n v="2457"/>
    <n v="59"/>
    <x v="0"/>
    <s v="Jeans"/>
    <x v="0"/>
    <x v="42"/>
    <x v="43"/>
    <x v="2"/>
    <x v="14"/>
    <x v="0"/>
    <n v="3.3"/>
    <s v="No"/>
    <x v="0"/>
    <x v="4"/>
    <x v="1"/>
    <s v="No"/>
    <n v="5"/>
    <s v="PayPal"/>
    <x v="5"/>
  </r>
  <r>
    <n v="2458"/>
    <n v="53"/>
    <x v="0"/>
    <s v="Handbag"/>
    <x v="3"/>
    <x v="18"/>
    <x v="12"/>
    <x v="2"/>
    <x v="1"/>
    <x v="3"/>
    <n v="3.6"/>
    <s v="No"/>
    <x v="3"/>
    <x v="4"/>
    <x v="1"/>
    <s v="No"/>
    <n v="23"/>
    <s v="Cash"/>
    <x v="3"/>
  </r>
  <r>
    <n v="2459"/>
    <n v="66"/>
    <x v="0"/>
    <s v="T-shirt"/>
    <x v="0"/>
    <x v="6"/>
    <x v="21"/>
    <x v="0"/>
    <x v="2"/>
    <x v="3"/>
    <n v="4.5999999999999996"/>
    <s v="No"/>
    <x v="1"/>
    <x v="1"/>
    <x v="1"/>
    <s v="No"/>
    <n v="17"/>
    <s v="Bank Transfer"/>
    <x v="1"/>
  </r>
  <r>
    <n v="2460"/>
    <n v="47"/>
    <x v="0"/>
    <s v="Socks"/>
    <x v="0"/>
    <x v="14"/>
    <x v="9"/>
    <x v="0"/>
    <x v="10"/>
    <x v="3"/>
    <n v="4.3"/>
    <s v="No"/>
    <x v="3"/>
    <x v="4"/>
    <x v="1"/>
    <s v="No"/>
    <n v="14"/>
    <s v="Cash"/>
    <x v="1"/>
  </r>
  <r>
    <n v="2461"/>
    <n v="58"/>
    <x v="0"/>
    <s v="Jeans"/>
    <x v="0"/>
    <x v="14"/>
    <x v="1"/>
    <x v="1"/>
    <x v="12"/>
    <x v="0"/>
    <n v="4"/>
    <s v="No"/>
    <x v="4"/>
    <x v="5"/>
    <x v="1"/>
    <s v="No"/>
    <n v="28"/>
    <s v="Credit Card"/>
    <x v="2"/>
  </r>
  <r>
    <n v="2462"/>
    <n v="28"/>
    <x v="0"/>
    <s v="Scarf"/>
    <x v="3"/>
    <x v="62"/>
    <x v="38"/>
    <x v="0"/>
    <x v="16"/>
    <x v="2"/>
    <n v="4.8"/>
    <s v="No"/>
    <x v="3"/>
    <x v="2"/>
    <x v="1"/>
    <s v="No"/>
    <n v="19"/>
    <s v="Credit Card"/>
    <x v="1"/>
  </r>
  <r>
    <n v="2463"/>
    <n v="68"/>
    <x v="0"/>
    <s v="Pants"/>
    <x v="0"/>
    <x v="54"/>
    <x v="9"/>
    <x v="3"/>
    <x v="20"/>
    <x v="1"/>
    <n v="4.3"/>
    <s v="No"/>
    <x v="4"/>
    <x v="3"/>
    <x v="1"/>
    <s v="No"/>
    <n v="31"/>
    <s v="Bank Transfer"/>
    <x v="4"/>
  </r>
  <r>
    <n v="2464"/>
    <n v="60"/>
    <x v="0"/>
    <s v="Blouse"/>
    <x v="0"/>
    <x v="34"/>
    <x v="16"/>
    <x v="3"/>
    <x v="21"/>
    <x v="2"/>
    <n v="3.3"/>
    <s v="No"/>
    <x v="1"/>
    <x v="3"/>
    <x v="1"/>
    <s v="No"/>
    <n v="25"/>
    <s v="Cash"/>
    <x v="4"/>
  </r>
  <r>
    <n v="2465"/>
    <n v="47"/>
    <x v="0"/>
    <s v="Jacket"/>
    <x v="2"/>
    <x v="63"/>
    <x v="11"/>
    <x v="0"/>
    <x v="11"/>
    <x v="0"/>
    <n v="2.8"/>
    <s v="No"/>
    <x v="5"/>
    <x v="0"/>
    <x v="1"/>
    <s v="No"/>
    <n v="4"/>
    <s v="Cash"/>
    <x v="4"/>
  </r>
  <r>
    <n v="2466"/>
    <n v="18"/>
    <x v="0"/>
    <s v="Sandals"/>
    <x v="1"/>
    <x v="80"/>
    <x v="21"/>
    <x v="2"/>
    <x v="18"/>
    <x v="1"/>
    <n v="4.4000000000000004"/>
    <s v="No"/>
    <x v="2"/>
    <x v="1"/>
    <x v="1"/>
    <s v="No"/>
    <n v="20"/>
    <s v="Bank Transfer"/>
    <x v="1"/>
  </r>
  <r>
    <n v="2467"/>
    <n v="32"/>
    <x v="0"/>
    <s v="Shorts"/>
    <x v="0"/>
    <x v="63"/>
    <x v="45"/>
    <x v="1"/>
    <x v="6"/>
    <x v="2"/>
    <n v="3.7"/>
    <s v="No"/>
    <x v="2"/>
    <x v="0"/>
    <x v="1"/>
    <s v="No"/>
    <n v="37"/>
    <s v="Cash"/>
    <x v="2"/>
  </r>
  <r>
    <n v="2468"/>
    <n v="27"/>
    <x v="0"/>
    <s v="Shorts"/>
    <x v="0"/>
    <x v="11"/>
    <x v="32"/>
    <x v="2"/>
    <x v="12"/>
    <x v="1"/>
    <n v="3.6"/>
    <s v="No"/>
    <x v="5"/>
    <x v="0"/>
    <x v="1"/>
    <s v="No"/>
    <n v="28"/>
    <s v="Credit Card"/>
    <x v="2"/>
  </r>
  <r>
    <n v="2469"/>
    <n v="65"/>
    <x v="0"/>
    <s v="Skirt"/>
    <x v="0"/>
    <x v="34"/>
    <x v="39"/>
    <x v="0"/>
    <x v="17"/>
    <x v="0"/>
    <n v="3.7"/>
    <s v="No"/>
    <x v="0"/>
    <x v="4"/>
    <x v="1"/>
    <s v="No"/>
    <n v="6"/>
    <s v="Venmo"/>
    <x v="1"/>
  </r>
  <r>
    <n v="2470"/>
    <n v="68"/>
    <x v="0"/>
    <s v="Sandals"/>
    <x v="1"/>
    <x v="56"/>
    <x v="33"/>
    <x v="2"/>
    <x v="22"/>
    <x v="3"/>
    <n v="5"/>
    <s v="No"/>
    <x v="2"/>
    <x v="3"/>
    <x v="1"/>
    <s v="No"/>
    <n v="27"/>
    <s v="PayPal"/>
    <x v="2"/>
  </r>
  <r>
    <n v="2471"/>
    <n v="55"/>
    <x v="0"/>
    <s v="Blouse"/>
    <x v="0"/>
    <x v="11"/>
    <x v="28"/>
    <x v="3"/>
    <x v="6"/>
    <x v="3"/>
    <n v="2.7"/>
    <s v="No"/>
    <x v="2"/>
    <x v="2"/>
    <x v="1"/>
    <s v="No"/>
    <n v="29"/>
    <s v="Credit Card"/>
    <x v="0"/>
  </r>
  <r>
    <n v="2472"/>
    <n v="30"/>
    <x v="0"/>
    <s v="Sandals"/>
    <x v="1"/>
    <x v="42"/>
    <x v="19"/>
    <x v="2"/>
    <x v="0"/>
    <x v="1"/>
    <n v="4.3"/>
    <s v="No"/>
    <x v="2"/>
    <x v="5"/>
    <x v="1"/>
    <s v="No"/>
    <n v="1"/>
    <s v="Cash"/>
    <x v="2"/>
  </r>
  <r>
    <n v="2473"/>
    <n v="24"/>
    <x v="0"/>
    <s v="Shirt"/>
    <x v="0"/>
    <x v="2"/>
    <x v="40"/>
    <x v="2"/>
    <x v="15"/>
    <x v="2"/>
    <n v="4.0999999999999996"/>
    <s v="No"/>
    <x v="1"/>
    <x v="3"/>
    <x v="1"/>
    <s v="No"/>
    <n v="31"/>
    <s v="Credit Card"/>
    <x v="2"/>
  </r>
  <r>
    <n v="2474"/>
    <n v="57"/>
    <x v="0"/>
    <s v="Socks"/>
    <x v="0"/>
    <x v="57"/>
    <x v="10"/>
    <x v="2"/>
    <x v="16"/>
    <x v="0"/>
    <n v="2.6"/>
    <s v="No"/>
    <x v="2"/>
    <x v="2"/>
    <x v="1"/>
    <s v="No"/>
    <n v="28"/>
    <s v="Cash"/>
    <x v="3"/>
  </r>
  <r>
    <n v="2475"/>
    <n v="23"/>
    <x v="0"/>
    <s v="T-shirt"/>
    <x v="0"/>
    <x v="31"/>
    <x v="17"/>
    <x v="2"/>
    <x v="8"/>
    <x v="3"/>
    <n v="3.2"/>
    <s v="No"/>
    <x v="2"/>
    <x v="5"/>
    <x v="1"/>
    <s v="No"/>
    <n v="19"/>
    <s v="Bank Transfer"/>
    <x v="3"/>
  </r>
  <r>
    <n v="2476"/>
    <n v="69"/>
    <x v="0"/>
    <s v="Dress"/>
    <x v="0"/>
    <x v="35"/>
    <x v="18"/>
    <x v="1"/>
    <x v="12"/>
    <x v="2"/>
    <n v="3.5"/>
    <s v="No"/>
    <x v="1"/>
    <x v="2"/>
    <x v="1"/>
    <s v="No"/>
    <n v="36"/>
    <s v="Venmo"/>
    <x v="5"/>
  </r>
  <r>
    <n v="2477"/>
    <n v="60"/>
    <x v="0"/>
    <s v="Hat"/>
    <x v="3"/>
    <x v="30"/>
    <x v="24"/>
    <x v="2"/>
    <x v="2"/>
    <x v="2"/>
    <n v="3.7"/>
    <s v="No"/>
    <x v="5"/>
    <x v="2"/>
    <x v="1"/>
    <s v="No"/>
    <n v="28"/>
    <s v="Cash"/>
    <x v="5"/>
  </r>
  <r>
    <n v="2478"/>
    <n v="25"/>
    <x v="0"/>
    <s v="Gloves"/>
    <x v="3"/>
    <x v="49"/>
    <x v="18"/>
    <x v="0"/>
    <x v="2"/>
    <x v="1"/>
    <n v="3.8"/>
    <s v="No"/>
    <x v="5"/>
    <x v="4"/>
    <x v="1"/>
    <s v="No"/>
    <n v="29"/>
    <s v="PayPal"/>
    <x v="1"/>
  </r>
  <r>
    <n v="2479"/>
    <n v="18"/>
    <x v="0"/>
    <s v="Socks"/>
    <x v="0"/>
    <x v="73"/>
    <x v="34"/>
    <x v="1"/>
    <x v="1"/>
    <x v="0"/>
    <n v="4.8"/>
    <s v="No"/>
    <x v="2"/>
    <x v="4"/>
    <x v="1"/>
    <s v="No"/>
    <n v="9"/>
    <s v="Bank Transfer"/>
    <x v="6"/>
  </r>
  <r>
    <n v="2480"/>
    <n v="37"/>
    <x v="0"/>
    <s v="Dress"/>
    <x v="0"/>
    <x v="57"/>
    <x v="23"/>
    <x v="1"/>
    <x v="8"/>
    <x v="3"/>
    <n v="4.2"/>
    <s v="No"/>
    <x v="4"/>
    <x v="3"/>
    <x v="1"/>
    <s v="No"/>
    <n v="26"/>
    <s v="Credit Card"/>
    <x v="6"/>
  </r>
  <r>
    <n v="2481"/>
    <n v="61"/>
    <x v="0"/>
    <s v="Socks"/>
    <x v="0"/>
    <x v="26"/>
    <x v="31"/>
    <x v="3"/>
    <x v="1"/>
    <x v="2"/>
    <n v="2.9"/>
    <s v="No"/>
    <x v="5"/>
    <x v="2"/>
    <x v="1"/>
    <s v="No"/>
    <n v="7"/>
    <s v="Credit Card"/>
    <x v="0"/>
  </r>
  <r>
    <n v="2482"/>
    <n v="41"/>
    <x v="0"/>
    <s v="Belt"/>
    <x v="3"/>
    <x v="56"/>
    <x v="32"/>
    <x v="3"/>
    <x v="17"/>
    <x v="3"/>
    <n v="2.9"/>
    <s v="No"/>
    <x v="4"/>
    <x v="1"/>
    <x v="1"/>
    <s v="No"/>
    <n v="35"/>
    <s v="Debit Card"/>
    <x v="1"/>
  </r>
  <r>
    <n v="2483"/>
    <n v="69"/>
    <x v="0"/>
    <s v="Handbag"/>
    <x v="3"/>
    <x v="55"/>
    <x v="28"/>
    <x v="1"/>
    <x v="15"/>
    <x v="0"/>
    <n v="4.8"/>
    <s v="No"/>
    <x v="3"/>
    <x v="2"/>
    <x v="1"/>
    <s v="No"/>
    <n v="46"/>
    <s v="Credit Card"/>
    <x v="6"/>
  </r>
  <r>
    <n v="2484"/>
    <n v="32"/>
    <x v="0"/>
    <s v="Skirt"/>
    <x v="0"/>
    <x v="48"/>
    <x v="28"/>
    <x v="1"/>
    <x v="11"/>
    <x v="3"/>
    <n v="2.9"/>
    <s v="No"/>
    <x v="3"/>
    <x v="3"/>
    <x v="1"/>
    <s v="No"/>
    <n v="8"/>
    <s v="Debit Card"/>
    <x v="5"/>
  </r>
  <r>
    <n v="2485"/>
    <n v="60"/>
    <x v="0"/>
    <s v="Hoodie"/>
    <x v="0"/>
    <x v="8"/>
    <x v="13"/>
    <x v="2"/>
    <x v="14"/>
    <x v="2"/>
    <n v="4.8"/>
    <s v="No"/>
    <x v="1"/>
    <x v="4"/>
    <x v="1"/>
    <s v="No"/>
    <n v="50"/>
    <s v="Cash"/>
    <x v="6"/>
  </r>
  <r>
    <n v="2486"/>
    <n v="43"/>
    <x v="0"/>
    <s v="Blouse"/>
    <x v="0"/>
    <x v="37"/>
    <x v="7"/>
    <x v="2"/>
    <x v="19"/>
    <x v="1"/>
    <n v="4.5999999999999996"/>
    <s v="No"/>
    <x v="0"/>
    <x v="4"/>
    <x v="1"/>
    <s v="No"/>
    <n v="37"/>
    <s v="Bank Transfer"/>
    <x v="2"/>
  </r>
  <r>
    <n v="2487"/>
    <n v="61"/>
    <x v="0"/>
    <s v="Jeans"/>
    <x v="0"/>
    <x v="47"/>
    <x v="21"/>
    <x v="0"/>
    <x v="23"/>
    <x v="1"/>
    <n v="4.4000000000000004"/>
    <s v="No"/>
    <x v="0"/>
    <x v="5"/>
    <x v="1"/>
    <s v="No"/>
    <n v="6"/>
    <s v="Credit Card"/>
    <x v="0"/>
  </r>
  <r>
    <n v="2488"/>
    <n v="57"/>
    <x v="0"/>
    <s v="Boots"/>
    <x v="1"/>
    <x v="34"/>
    <x v="6"/>
    <x v="0"/>
    <x v="10"/>
    <x v="1"/>
    <n v="3"/>
    <s v="No"/>
    <x v="3"/>
    <x v="2"/>
    <x v="1"/>
    <s v="No"/>
    <n v="16"/>
    <s v="PayPal"/>
    <x v="4"/>
  </r>
  <r>
    <n v="2489"/>
    <n v="56"/>
    <x v="0"/>
    <s v="Handbag"/>
    <x v="3"/>
    <x v="71"/>
    <x v="13"/>
    <x v="3"/>
    <x v="4"/>
    <x v="2"/>
    <n v="4.4000000000000004"/>
    <s v="No"/>
    <x v="0"/>
    <x v="0"/>
    <x v="1"/>
    <s v="No"/>
    <n v="30"/>
    <s v="PayPal"/>
    <x v="5"/>
  </r>
  <r>
    <n v="2490"/>
    <n v="66"/>
    <x v="0"/>
    <s v="Coat"/>
    <x v="2"/>
    <x v="7"/>
    <x v="45"/>
    <x v="2"/>
    <x v="14"/>
    <x v="0"/>
    <n v="3.9"/>
    <s v="No"/>
    <x v="0"/>
    <x v="0"/>
    <x v="1"/>
    <s v="No"/>
    <n v="50"/>
    <s v="Venmo"/>
    <x v="3"/>
  </r>
  <r>
    <n v="2491"/>
    <n v="52"/>
    <x v="0"/>
    <s v="Blouse"/>
    <x v="0"/>
    <x v="72"/>
    <x v="6"/>
    <x v="2"/>
    <x v="0"/>
    <x v="1"/>
    <n v="4"/>
    <s v="No"/>
    <x v="3"/>
    <x v="1"/>
    <x v="1"/>
    <s v="No"/>
    <n v="5"/>
    <s v="Cash"/>
    <x v="6"/>
  </r>
  <r>
    <n v="2492"/>
    <n v="63"/>
    <x v="0"/>
    <s v="Handbag"/>
    <x v="3"/>
    <x v="53"/>
    <x v="17"/>
    <x v="2"/>
    <x v="23"/>
    <x v="1"/>
    <n v="2.5"/>
    <s v="No"/>
    <x v="5"/>
    <x v="0"/>
    <x v="1"/>
    <s v="No"/>
    <n v="15"/>
    <s v="Bank Transfer"/>
    <x v="5"/>
  </r>
  <r>
    <n v="2493"/>
    <n v="50"/>
    <x v="0"/>
    <s v="Sunglasses"/>
    <x v="3"/>
    <x v="48"/>
    <x v="45"/>
    <x v="1"/>
    <x v="5"/>
    <x v="2"/>
    <n v="4.0999999999999996"/>
    <s v="No"/>
    <x v="4"/>
    <x v="2"/>
    <x v="1"/>
    <s v="No"/>
    <n v="34"/>
    <s v="Bank Transfer"/>
    <x v="4"/>
  </r>
  <r>
    <n v="2494"/>
    <n v="21"/>
    <x v="0"/>
    <s v="Socks"/>
    <x v="0"/>
    <x v="66"/>
    <x v="1"/>
    <x v="1"/>
    <x v="19"/>
    <x v="3"/>
    <n v="4.8"/>
    <s v="No"/>
    <x v="2"/>
    <x v="4"/>
    <x v="1"/>
    <s v="No"/>
    <n v="6"/>
    <s v="Venmo"/>
    <x v="6"/>
  </r>
  <r>
    <n v="2495"/>
    <n v="42"/>
    <x v="0"/>
    <s v="Shoes"/>
    <x v="1"/>
    <x v="65"/>
    <x v="19"/>
    <x v="1"/>
    <x v="15"/>
    <x v="0"/>
    <n v="2.6"/>
    <s v="No"/>
    <x v="3"/>
    <x v="5"/>
    <x v="1"/>
    <s v="No"/>
    <n v="26"/>
    <s v="Debit Card"/>
    <x v="2"/>
  </r>
  <r>
    <n v="2496"/>
    <n v="40"/>
    <x v="0"/>
    <s v="Backpack"/>
    <x v="3"/>
    <x v="18"/>
    <x v="43"/>
    <x v="3"/>
    <x v="20"/>
    <x v="1"/>
    <n v="3.1"/>
    <s v="No"/>
    <x v="1"/>
    <x v="1"/>
    <x v="1"/>
    <s v="No"/>
    <n v="34"/>
    <s v="Credit Card"/>
    <x v="6"/>
  </r>
  <r>
    <n v="2497"/>
    <n v="67"/>
    <x v="0"/>
    <s v="Scarf"/>
    <x v="3"/>
    <x v="24"/>
    <x v="26"/>
    <x v="1"/>
    <x v="22"/>
    <x v="2"/>
    <n v="3.2"/>
    <s v="No"/>
    <x v="1"/>
    <x v="5"/>
    <x v="1"/>
    <s v="No"/>
    <n v="37"/>
    <s v="Credit Card"/>
    <x v="1"/>
  </r>
  <r>
    <n v="2498"/>
    <n v="35"/>
    <x v="0"/>
    <s v="Backpack"/>
    <x v="3"/>
    <x v="49"/>
    <x v="24"/>
    <x v="2"/>
    <x v="10"/>
    <x v="2"/>
    <n v="4.2"/>
    <s v="No"/>
    <x v="1"/>
    <x v="3"/>
    <x v="1"/>
    <s v="No"/>
    <n v="28"/>
    <s v="Bank Transfer"/>
    <x v="2"/>
  </r>
  <r>
    <n v="2499"/>
    <n v="18"/>
    <x v="0"/>
    <s v="Coat"/>
    <x v="2"/>
    <x v="32"/>
    <x v="2"/>
    <x v="1"/>
    <x v="14"/>
    <x v="3"/>
    <n v="2.6"/>
    <s v="No"/>
    <x v="2"/>
    <x v="2"/>
    <x v="1"/>
    <s v="No"/>
    <n v="38"/>
    <s v="Cash"/>
    <x v="0"/>
  </r>
  <r>
    <n v="2500"/>
    <n v="52"/>
    <x v="0"/>
    <s v="Hoodie"/>
    <x v="0"/>
    <x v="2"/>
    <x v="7"/>
    <x v="0"/>
    <x v="6"/>
    <x v="2"/>
    <n v="3.1"/>
    <s v="No"/>
    <x v="5"/>
    <x v="2"/>
    <x v="1"/>
    <s v="No"/>
    <n v="2"/>
    <s v="Cash"/>
    <x v="3"/>
  </r>
  <r>
    <n v="2501"/>
    <n v="59"/>
    <x v="0"/>
    <s v="Gloves"/>
    <x v="3"/>
    <x v="63"/>
    <x v="2"/>
    <x v="2"/>
    <x v="10"/>
    <x v="3"/>
    <n v="2.9"/>
    <s v="No"/>
    <x v="0"/>
    <x v="5"/>
    <x v="1"/>
    <s v="No"/>
    <n v="32"/>
    <s v="Cash"/>
    <x v="4"/>
  </r>
  <r>
    <n v="2502"/>
    <n v="49"/>
    <x v="0"/>
    <s v="Shorts"/>
    <x v="0"/>
    <x v="23"/>
    <x v="8"/>
    <x v="2"/>
    <x v="10"/>
    <x v="3"/>
    <n v="4.5999999999999996"/>
    <s v="No"/>
    <x v="2"/>
    <x v="1"/>
    <x v="1"/>
    <s v="No"/>
    <n v="30"/>
    <s v="Venmo"/>
    <x v="4"/>
  </r>
  <r>
    <n v="2503"/>
    <n v="46"/>
    <x v="0"/>
    <s v="Skirt"/>
    <x v="0"/>
    <x v="53"/>
    <x v="37"/>
    <x v="0"/>
    <x v="6"/>
    <x v="1"/>
    <n v="4.0999999999999996"/>
    <s v="No"/>
    <x v="2"/>
    <x v="3"/>
    <x v="1"/>
    <s v="No"/>
    <n v="17"/>
    <s v="PayPal"/>
    <x v="6"/>
  </r>
  <r>
    <n v="2504"/>
    <n v="69"/>
    <x v="0"/>
    <s v="Boots"/>
    <x v="1"/>
    <x v="64"/>
    <x v="31"/>
    <x v="2"/>
    <x v="10"/>
    <x v="2"/>
    <n v="2.5"/>
    <s v="No"/>
    <x v="3"/>
    <x v="5"/>
    <x v="1"/>
    <s v="No"/>
    <n v="5"/>
    <s v="Debit Card"/>
    <x v="4"/>
  </r>
  <r>
    <n v="2505"/>
    <n v="56"/>
    <x v="0"/>
    <s v="Shorts"/>
    <x v="0"/>
    <x v="23"/>
    <x v="3"/>
    <x v="2"/>
    <x v="2"/>
    <x v="0"/>
    <n v="4"/>
    <s v="No"/>
    <x v="0"/>
    <x v="5"/>
    <x v="1"/>
    <s v="No"/>
    <n v="31"/>
    <s v="Cash"/>
    <x v="4"/>
  </r>
  <r>
    <n v="2506"/>
    <n v="27"/>
    <x v="0"/>
    <s v="Handbag"/>
    <x v="3"/>
    <x v="60"/>
    <x v="26"/>
    <x v="2"/>
    <x v="17"/>
    <x v="2"/>
    <n v="3.5"/>
    <s v="No"/>
    <x v="3"/>
    <x v="0"/>
    <x v="1"/>
    <s v="No"/>
    <n v="43"/>
    <s v="PayPal"/>
    <x v="3"/>
  </r>
  <r>
    <n v="2507"/>
    <n v="57"/>
    <x v="0"/>
    <s v="Dress"/>
    <x v="0"/>
    <x v="71"/>
    <x v="14"/>
    <x v="3"/>
    <x v="20"/>
    <x v="1"/>
    <n v="4.4000000000000004"/>
    <s v="No"/>
    <x v="5"/>
    <x v="1"/>
    <x v="1"/>
    <s v="No"/>
    <n v="19"/>
    <s v="Venmo"/>
    <x v="2"/>
  </r>
  <r>
    <n v="2508"/>
    <n v="58"/>
    <x v="0"/>
    <s v="Shoes"/>
    <x v="1"/>
    <x v="14"/>
    <x v="7"/>
    <x v="2"/>
    <x v="17"/>
    <x v="3"/>
    <n v="2.9"/>
    <s v="No"/>
    <x v="3"/>
    <x v="5"/>
    <x v="1"/>
    <s v="No"/>
    <n v="32"/>
    <s v="Credit Card"/>
    <x v="6"/>
  </r>
  <r>
    <n v="2509"/>
    <n v="23"/>
    <x v="0"/>
    <s v="Sneakers"/>
    <x v="1"/>
    <x v="3"/>
    <x v="18"/>
    <x v="3"/>
    <x v="21"/>
    <x v="1"/>
    <n v="3.1"/>
    <s v="No"/>
    <x v="2"/>
    <x v="4"/>
    <x v="1"/>
    <s v="No"/>
    <n v="5"/>
    <s v="Debit Card"/>
    <x v="4"/>
  </r>
  <r>
    <n v="2510"/>
    <n v="19"/>
    <x v="0"/>
    <s v="Socks"/>
    <x v="0"/>
    <x v="16"/>
    <x v="47"/>
    <x v="2"/>
    <x v="13"/>
    <x v="1"/>
    <n v="4.4000000000000004"/>
    <s v="No"/>
    <x v="3"/>
    <x v="1"/>
    <x v="1"/>
    <s v="No"/>
    <n v="9"/>
    <s v="Bank Transfer"/>
    <x v="3"/>
  </r>
  <r>
    <n v="2511"/>
    <n v="40"/>
    <x v="0"/>
    <s v="Jacket"/>
    <x v="2"/>
    <x v="69"/>
    <x v="45"/>
    <x v="0"/>
    <x v="7"/>
    <x v="0"/>
    <n v="4.4000000000000004"/>
    <s v="No"/>
    <x v="2"/>
    <x v="3"/>
    <x v="1"/>
    <s v="No"/>
    <n v="48"/>
    <s v="Credit Card"/>
    <x v="1"/>
  </r>
  <r>
    <n v="2512"/>
    <n v="54"/>
    <x v="0"/>
    <s v="Backpack"/>
    <x v="3"/>
    <x v="27"/>
    <x v="37"/>
    <x v="2"/>
    <x v="17"/>
    <x v="2"/>
    <n v="2.7"/>
    <s v="No"/>
    <x v="5"/>
    <x v="5"/>
    <x v="1"/>
    <s v="No"/>
    <n v="1"/>
    <s v="PayPal"/>
    <x v="3"/>
  </r>
  <r>
    <n v="2513"/>
    <n v="50"/>
    <x v="0"/>
    <s v="Socks"/>
    <x v="0"/>
    <x v="80"/>
    <x v="25"/>
    <x v="2"/>
    <x v="14"/>
    <x v="2"/>
    <n v="4.9000000000000004"/>
    <s v="No"/>
    <x v="0"/>
    <x v="1"/>
    <x v="1"/>
    <s v="No"/>
    <n v="20"/>
    <s v="Credit Card"/>
    <x v="5"/>
  </r>
  <r>
    <n v="2514"/>
    <n v="69"/>
    <x v="0"/>
    <s v="Handbag"/>
    <x v="3"/>
    <x v="0"/>
    <x v="47"/>
    <x v="0"/>
    <x v="11"/>
    <x v="0"/>
    <n v="3.5"/>
    <s v="No"/>
    <x v="5"/>
    <x v="4"/>
    <x v="1"/>
    <s v="No"/>
    <n v="42"/>
    <s v="Cash"/>
    <x v="2"/>
  </r>
  <r>
    <n v="2515"/>
    <n v="42"/>
    <x v="0"/>
    <s v="Hat"/>
    <x v="3"/>
    <x v="18"/>
    <x v="29"/>
    <x v="0"/>
    <x v="11"/>
    <x v="1"/>
    <n v="4.8"/>
    <s v="No"/>
    <x v="5"/>
    <x v="1"/>
    <x v="1"/>
    <s v="No"/>
    <n v="45"/>
    <s v="PayPal"/>
    <x v="4"/>
  </r>
  <r>
    <n v="2516"/>
    <n v="37"/>
    <x v="0"/>
    <s v="Blouse"/>
    <x v="0"/>
    <x v="56"/>
    <x v="23"/>
    <x v="2"/>
    <x v="23"/>
    <x v="2"/>
    <n v="4.2"/>
    <s v="No"/>
    <x v="1"/>
    <x v="4"/>
    <x v="1"/>
    <s v="No"/>
    <n v="41"/>
    <s v="Cash"/>
    <x v="5"/>
  </r>
  <r>
    <n v="2517"/>
    <n v="46"/>
    <x v="0"/>
    <s v="Shorts"/>
    <x v="0"/>
    <x v="2"/>
    <x v="40"/>
    <x v="3"/>
    <x v="18"/>
    <x v="1"/>
    <n v="4.5999999999999996"/>
    <s v="No"/>
    <x v="1"/>
    <x v="3"/>
    <x v="1"/>
    <s v="No"/>
    <n v="36"/>
    <s v="Debit Card"/>
    <x v="3"/>
  </r>
  <r>
    <n v="2518"/>
    <n v="64"/>
    <x v="0"/>
    <s v="Shirt"/>
    <x v="0"/>
    <x v="15"/>
    <x v="5"/>
    <x v="0"/>
    <x v="20"/>
    <x v="1"/>
    <n v="2.9"/>
    <s v="No"/>
    <x v="0"/>
    <x v="3"/>
    <x v="1"/>
    <s v="No"/>
    <n v="10"/>
    <s v="Venmo"/>
    <x v="2"/>
  </r>
  <r>
    <n v="2519"/>
    <n v="20"/>
    <x v="0"/>
    <s v="Boots"/>
    <x v="1"/>
    <x v="12"/>
    <x v="1"/>
    <x v="3"/>
    <x v="24"/>
    <x v="3"/>
    <n v="4"/>
    <s v="No"/>
    <x v="3"/>
    <x v="5"/>
    <x v="1"/>
    <s v="No"/>
    <n v="31"/>
    <s v="Venmo"/>
    <x v="2"/>
  </r>
  <r>
    <n v="2520"/>
    <n v="40"/>
    <x v="0"/>
    <s v="Jacket"/>
    <x v="2"/>
    <x v="3"/>
    <x v="49"/>
    <x v="0"/>
    <x v="23"/>
    <x v="1"/>
    <n v="4.9000000000000004"/>
    <s v="No"/>
    <x v="0"/>
    <x v="3"/>
    <x v="1"/>
    <s v="No"/>
    <n v="21"/>
    <s v="Credit Card"/>
    <x v="3"/>
  </r>
  <r>
    <n v="2521"/>
    <n v="64"/>
    <x v="0"/>
    <s v="Jacket"/>
    <x v="2"/>
    <x v="22"/>
    <x v="26"/>
    <x v="0"/>
    <x v="23"/>
    <x v="2"/>
    <n v="3.1"/>
    <s v="No"/>
    <x v="1"/>
    <x v="2"/>
    <x v="1"/>
    <s v="No"/>
    <n v="16"/>
    <s v="Cash"/>
    <x v="6"/>
  </r>
  <r>
    <n v="2522"/>
    <n v="29"/>
    <x v="0"/>
    <s v="Handbag"/>
    <x v="3"/>
    <x v="27"/>
    <x v="46"/>
    <x v="2"/>
    <x v="23"/>
    <x v="3"/>
    <n v="4.4000000000000004"/>
    <s v="No"/>
    <x v="5"/>
    <x v="3"/>
    <x v="1"/>
    <s v="No"/>
    <n v="18"/>
    <s v="PayPal"/>
    <x v="6"/>
  </r>
  <r>
    <n v="2523"/>
    <n v="20"/>
    <x v="0"/>
    <s v="Belt"/>
    <x v="3"/>
    <x v="0"/>
    <x v="2"/>
    <x v="1"/>
    <x v="8"/>
    <x v="0"/>
    <n v="2.5"/>
    <s v="No"/>
    <x v="2"/>
    <x v="4"/>
    <x v="1"/>
    <s v="No"/>
    <n v="20"/>
    <s v="Debit Card"/>
    <x v="1"/>
  </r>
  <r>
    <n v="2524"/>
    <n v="43"/>
    <x v="0"/>
    <s v="Handbag"/>
    <x v="3"/>
    <x v="41"/>
    <x v="32"/>
    <x v="1"/>
    <x v="17"/>
    <x v="1"/>
    <n v="3.4"/>
    <s v="No"/>
    <x v="2"/>
    <x v="0"/>
    <x v="1"/>
    <s v="No"/>
    <n v="21"/>
    <s v="Bank Transfer"/>
    <x v="2"/>
  </r>
  <r>
    <n v="2525"/>
    <n v="60"/>
    <x v="0"/>
    <s v="Coat"/>
    <x v="2"/>
    <x v="40"/>
    <x v="23"/>
    <x v="2"/>
    <x v="7"/>
    <x v="1"/>
    <n v="3.7"/>
    <s v="No"/>
    <x v="4"/>
    <x v="0"/>
    <x v="1"/>
    <s v="No"/>
    <n v="23"/>
    <s v="Credit Card"/>
    <x v="3"/>
  </r>
  <r>
    <n v="2526"/>
    <n v="39"/>
    <x v="0"/>
    <s v="Sweater"/>
    <x v="0"/>
    <x v="11"/>
    <x v="0"/>
    <x v="2"/>
    <x v="7"/>
    <x v="0"/>
    <n v="4.2"/>
    <s v="No"/>
    <x v="3"/>
    <x v="3"/>
    <x v="1"/>
    <s v="No"/>
    <n v="20"/>
    <s v="PayPal"/>
    <x v="1"/>
  </r>
  <r>
    <n v="2527"/>
    <n v="47"/>
    <x v="0"/>
    <s v="Shorts"/>
    <x v="0"/>
    <x v="39"/>
    <x v="3"/>
    <x v="1"/>
    <x v="15"/>
    <x v="1"/>
    <n v="3.4"/>
    <s v="No"/>
    <x v="1"/>
    <x v="0"/>
    <x v="1"/>
    <s v="No"/>
    <n v="30"/>
    <s v="PayPal"/>
    <x v="4"/>
  </r>
  <r>
    <n v="2528"/>
    <n v="19"/>
    <x v="0"/>
    <s v="Pants"/>
    <x v="0"/>
    <x v="14"/>
    <x v="26"/>
    <x v="2"/>
    <x v="9"/>
    <x v="3"/>
    <n v="3.6"/>
    <s v="No"/>
    <x v="2"/>
    <x v="0"/>
    <x v="1"/>
    <s v="No"/>
    <n v="33"/>
    <s v="Bank Transfer"/>
    <x v="6"/>
  </r>
  <r>
    <n v="2529"/>
    <n v="52"/>
    <x v="0"/>
    <s v="Jewelry"/>
    <x v="3"/>
    <x v="53"/>
    <x v="15"/>
    <x v="1"/>
    <x v="15"/>
    <x v="3"/>
    <n v="4.7"/>
    <s v="No"/>
    <x v="1"/>
    <x v="4"/>
    <x v="1"/>
    <s v="No"/>
    <n v="31"/>
    <s v="Debit Card"/>
    <x v="5"/>
  </r>
  <r>
    <n v="2530"/>
    <n v="34"/>
    <x v="0"/>
    <s v="Gloves"/>
    <x v="3"/>
    <x v="17"/>
    <x v="30"/>
    <x v="2"/>
    <x v="23"/>
    <x v="1"/>
    <n v="4.7"/>
    <s v="No"/>
    <x v="2"/>
    <x v="2"/>
    <x v="1"/>
    <s v="No"/>
    <n v="48"/>
    <s v="Bank Transfer"/>
    <x v="5"/>
  </r>
  <r>
    <n v="2531"/>
    <n v="25"/>
    <x v="0"/>
    <s v="Skirt"/>
    <x v="0"/>
    <x v="57"/>
    <x v="2"/>
    <x v="1"/>
    <x v="17"/>
    <x v="1"/>
    <n v="3.6"/>
    <s v="No"/>
    <x v="5"/>
    <x v="1"/>
    <x v="1"/>
    <s v="No"/>
    <n v="28"/>
    <s v="Debit Card"/>
    <x v="1"/>
  </r>
  <r>
    <n v="2532"/>
    <n v="43"/>
    <x v="0"/>
    <s v="Sandals"/>
    <x v="1"/>
    <x v="39"/>
    <x v="21"/>
    <x v="2"/>
    <x v="10"/>
    <x v="2"/>
    <n v="4.5999999999999996"/>
    <s v="No"/>
    <x v="3"/>
    <x v="1"/>
    <x v="1"/>
    <s v="No"/>
    <n v="7"/>
    <s v="Cash"/>
    <x v="6"/>
  </r>
  <r>
    <n v="2533"/>
    <n v="55"/>
    <x v="0"/>
    <s v="Socks"/>
    <x v="0"/>
    <x v="62"/>
    <x v="43"/>
    <x v="1"/>
    <x v="4"/>
    <x v="2"/>
    <n v="2.6"/>
    <s v="No"/>
    <x v="3"/>
    <x v="2"/>
    <x v="1"/>
    <s v="No"/>
    <n v="4"/>
    <s v="Debit Card"/>
    <x v="1"/>
  </r>
  <r>
    <n v="2534"/>
    <n v="66"/>
    <x v="0"/>
    <s v="Jewelry"/>
    <x v="3"/>
    <x v="43"/>
    <x v="38"/>
    <x v="1"/>
    <x v="24"/>
    <x v="2"/>
    <n v="3.1"/>
    <s v="No"/>
    <x v="4"/>
    <x v="3"/>
    <x v="1"/>
    <s v="No"/>
    <n v="49"/>
    <s v="Cash"/>
    <x v="4"/>
  </r>
  <r>
    <n v="2535"/>
    <n v="41"/>
    <x v="0"/>
    <s v="Sunglasses"/>
    <x v="3"/>
    <x v="69"/>
    <x v="41"/>
    <x v="3"/>
    <x v="16"/>
    <x v="3"/>
    <n v="3.2"/>
    <s v="No"/>
    <x v="3"/>
    <x v="1"/>
    <x v="1"/>
    <s v="No"/>
    <n v="22"/>
    <s v="Cash"/>
    <x v="1"/>
  </r>
  <r>
    <n v="2536"/>
    <n v="47"/>
    <x v="0"/>
    <s v="Coat"/>
    <x v="2"/>
    <x v="68"/>
    <x v="34"/>
    <x v="1"/>
    <x v="7"/>
    <x v="0"/>
    <n v="3.9"/>
    <s v="No"/>
    <x v="1"/>
    <x v="0"/>
    <x v="1"/>
    <s v="No"/>
    <n v="39"/>
    <s v="Bank Transfer"/>
    <x v="0"/>
  </r>
  <r>
    <n v="2537"/>
    <n v="51"/>
    <x v="0"/>
    <s v="Belt"/>
    <x v="3"/>
    <x v="32"/>
    <x v="19"/>
    <x v="0"/>
    <x v="0"/>
    <x v="1"/>
    <n v="4.9000000000000004"/>
    <s v="No"/>
    <x v="1"/>
    <x v="0"/>
    <x v="1"/>
    <s v="No"/>
    <n v="45"/>
    <s v="PayPal"/>
    <x v="6"/>
  </r>
  <r>
    <n v="2538"/>
    <n v="44"/>
    <x v="0"/>
    <s v="Coat"/>
    <x v="2"/>
    <x v="4"/>
    <x v="1"/>
    <x v="2"/>
    <x v="7"/>
    <x v="2"/>
    <n v="4.0999999999999996"/>
    <s v="No"/>
    <x v="5"/>
    <x v="4"/>
    <x v="1"/>
    <s v="No"/>
    <n v="30"/>
    <s v="PayPal"/>
    <x v="0"/>
  </r>
  <r>
    <n v="2539"/>
    <n v="18"/>
    <x v="0"/>
    <s v="Scarf"/>
    <x v="3"/>
    <x v="50"/>
    <x v="32"/>
    <x v="2"/>
    <x v="5"/>
    <x v="2"/>
    <n v="4.2"/>
    <s v="No"/>
    <x v="4"/>
    <x v="2"/>
    <x v="1"/>
    <s v="No"/>
    <n v="33"/>
    <s v="Credit Card"/>
    <x v="4"/>
  </r>
  <r>
    <n v="2540"/>
    <n v="33"/>
    <x v="0"/>
    <s v="Sandals"/>
    <x v="1"/>
    <x v="2"/>
    <x v="2"/>
    <x v="2"/>
    <x v="7"/>
    <x v="3"/>
    <n v="4.0999999999999996"/>
    <s v="No"/>
    <x v="3"/>
    <x v="2"/>
    <x v="1"/>
    <s v="No"/>
    <n v="24"/>
    <s v="Cash"/>
    <x v="4"/>
  </r>
  <r>
    <n v="2541"/>
    <n v="24"/>
    <x v="0"/>
    <s v="Belt"/>
    <x v="3"/>
    <x v="69"/>
    <x v="32"/>
    <x v="2"/>
    <x v="4"/>
    <x v="2"/>
    <n v="3.9"/>
    <s v="No"/>
    <x v="3"/>
    <x v="1"/>
    <x v="1"/>
    <s v="No"/>
    <n v="11"/>
    <s v="Debit Card"/>
    <x v="3"/>
  </r>
  <r>
    <n v="2542"/>
    <n v="33"/>
    <x v="0"/>
    <s v="Scarf"/>
    <x v="3"/>
    <x v="47"/>
    <x v="47"/>
    <x v="2"/>
    <x v="5"/>
    <x v="1"/>
    <n v="2.7"/>
    <s v="No"/>
    <x v="4"/>
    <x v="2"/>
    <x v="1"/>
    <s v="No"/>
    <n v="13"/>
    <s v="Venmo"/>
    <x v="6"/>
  </r>
  <r>
    <n v="2543"/>
    <n v="61"/>
    <x v="0"/>
    <s v="Jewelry"/>
    <x v="3"/>
    <x v="20"/>
    <x v="10"/>
    <x v="2"/>
    <x v="3"/>
    <x v="0"/>
    <n v="3.7"/>
    <s v="No"/>
    <x v="3"/>
    <x v="0"/>
    <x v="1"/>
    <s v="No"/>
    <n v="27"/>
    <s v="PayPal"/>
    <x v="2"/>
  </r>
  <r>
    <n v="2544"/>
    <n v="27"/>
    <x v="0"/>
    <s v="Scarf"/>
    <x v="3"/>
    <x v="22"/>
    <x v="8"/>
    <x v="0"/>
    <x v="15"/>
    <x v="1"/>
    <n v="2.7"/>
    <s v="No"/>
    <x v="5"/>
    <x v="2"/>
    <x v="1"/>
    <s v="No"/>
    <n v="30"/>
    <s v="PayPal"/>
    <x v="4"/>
  </r>
  <r>
    <n v="2545"/>
    <n v="46"/>
    <x v="0"/>
    <s v="Pants"/>
    <x v="0"/>
    <x v="44"/>
    <x v="12"/>
    <x v="2"/>
    <x v="16"/>
    <x v="1"/>
    <n v="2.5"/>
    <s v="No"/>
    <x v="2"/>
    <x v="2"/>
    <x v="1"/>
    <s v="No"/>
    <n v="39"/>
    <s v="Venmo"/>
    <x v="3"/>
  </r>
  <r>
    <n v="2546"/>
    <n v="38"/>
    <x v="0"/>
    <s v="Shoes"/>
    <x v="1"/>
    <x v="74"/>
    <x v="21"/>
    <x v="0"/>
    <x v="8"/>
    <x v="1"/>
    <n v="3.9"/>
    <s v="No"/>
    <x v="1"/>
    <x v="1"/>
    <x v="1"/>
    <s v="No"/>
    <n v="10"/>
    <s v="Debit Card"/>
    <x v="2"/>
  </r>
  <r>
    <n v="2547"/>
    <n v="63"/>
    <x v="0"/>
    <s v="Boots"/>
    <x v="1"/>
    <x v="34"/>
    <x v="21"/>
    <x v="0"/>
    <x v="0"/>
    <x v="2"/>
    <n v="3"/>
    <s v="No"/>
    <x v="4"/>
    <x v="0"/>
    <x v="1"/>
    <s v="No"/>
    <n v="4"/>
    <s v="Credit Card"/>
    <x v="3"/>
  </r>
  <r>
    <n v="2548"/>
    <n v="47"/>
    <x v="0"/>
    <s v="Jacket"/>
    <x v="2"/>
    <x v="8"/>
    <x v="16"/>
    <x v="2"/>
    <x v="19"/>
    <x v="2"/>
    <n v="3.2"/>
    <s v="No"/>
    <x v="1"/>
    <x v="4"/>
    <x v="1"/>
    <s v="No"/>
    <n v="16"/>
    <s v="Cash"/>
    <x v="1"/>
  </r>
  <r>
    <n v="2549"/>
    <n v="42"/>
    <x v="0"/>
    <s v="Backpack"/>
    <x v="3"/>
    <x v="80"/>
    <x v="21"/>
    <x v="0"/>
    <x v="6"/>
    <x v="0"/>
    <n v="3.8"/>
    <s v="No"/>
    <x v="0"/>
    <x v="3"/>
    <x v="1"/>
    <s v="No"/>
    <n v="34"/>
    <s v="Credit Card"/>
    <x v="5"/>
  </r>
  <r>
    <n v="2550"/>
    <n v="41"/>
    <x v="0"/>
    <s v="Jacket"/>
    <x v="2"/>
    <x v="30"/>
    <x v="41"/>
    <x v="2"/>
    <x v="16"/>
    <x v="3"/>
    <n v="2.7"/>
    <s v="No"/>
    <x v="0"/>
    <x v="3"/>
    <x v="1"/>
    <s v="No"/>
    <n v="11"/>
    <s v="Debit Card"/>
    <x v="6"/>
  </r>
  <r>
    <n v="2551"/>
    <n v="53"/>
    <x v="0"/>
    <s v="Boots"/>
    <x v="1"/>
    <x v="78"/>
    <x v="13"/>
    <x v="3"/>
    <x v="15"/>
    <x v="3"/>
    <n v="3"/>
    <s v="No"/>
    <x v="0"/>
    <x v="5"/>
    <x v="1"/>
    <s v="No"/>
    <n v="30"/>
    <s v="Debit Card"/>
    <x v="0"/>
  </r>
  <r>
    <n v="2552"/>
    <n v="29"/>
    <x v="0"/>
    <s v="Shoes"/>
    <x v="1"/>
    <x v="50"/>
    <x v="46"/>
    <x v="2"/>
    <x v="1"/>
    <x v="0"/>
    <n v="4.0999999999999996"/>
    <s v="No"/>
    <x v="2"/>
    <x v="2"/>
    <x v="1"/>
    <s v="No"/>
    <n v="40"/>
    <s v="Debit Card"/>
    <x v="2"/>
  </r>
  <r>
    <n v="2553"/>
    <n v="61"/>
    <x v="0"/>
    <s v="Belt"/>
    <x v="3"/>
    <x v="16"/>
    <x v="33"/>
    <x v="3"/>
    <x v="7"/>
    <x v="1"/>
    <n v="3.2"/>
    <s v="No"/>
    <x v="2"/>
    <x v="4"/>
    <x v="1"/>
    <s v="No"/>
    <n v="13"/>
    <s v="Credit Card"/>
    <x v="2"/>
  </r>
  <r>
    <n v="2554"/>
    <n v="69"/>
    <x v="0"/>
    <s v="Jewelry"/>
    <x v="3"/>
    <x v="21"/>
    <x v="34"/>
    <x v="2"/>
    <x v="1"/>
    <x v="2"/>
    <n v="4.5"/>
    <s v="No"/>
    <x v="2"/>
    <x v="5"/>
    <x v="1"/>
    <s v="No"/>
    <n v="28"/>
    <s v="Venmo"/>
    <x v="6"/>
  </r>
  <r>
    <n v="2555"/>
    <n v="51"/>
    <x v="0"/>
    <s v="Jewelry"/>
    <x v="3"/>
    <x v="10"/>
    <x v="23"/>
    <x v="2"/>
    <x v="0"/>
    <x v="2"/>
    <n v="4.3"/>
    <s v="No"/>
    <x v="1"/>
    <x v="5"/>
    <x v="1"/>
    <s v="No"/>
    <n v="49"/>
    <s v="Debit Card"/>
    <x v="4"/>
  </r>
  <r>
    <n v="2556"/>
    <n v="24"/>
    <x v="0"/>
    <s v="Pants"/>
    <x v="0"/>
    <x v="67"/>
    <x v="37"/>
    <x v="2"/>
    <x v="0"/>
    <x v="3"/>
    <n v="3.5"/>
    <s v="No"/>
    <x v="3"/>
    <x v="3"/>
    <x v="1"/>
    <s v="No"/>
    <n v="23"/>
    <s v="Credit Card"/>
    <x v="1"/>
  </r>
  <r>
    <n v="2557"/>
    <n v="24"/>
    <x v="0"/>
    <s v="T-shirt"/>
    <x v="0"/>
    <x v="19"/>
    <x v="6"/>
    <x v="3"/>
    <x v="23"/>
    <x v="3"/>
    <n v="3.1"/>
    <s v="No"/>
    <x v="3"/>
    <x v="3"/>
    <x v="1"/>
    <s v="No"/>
    <n v="4"/>
    <s v="Bank Transfer"/>
    <x v="3"/>
  </r>
  <r>
    <n v="2558"/>
    <n v="70"/>
    <x v="0"/>
    <s v="Shorts"/>
    <x v="0"/>
    <x v="66"/>
    <x v="19"/>
    <x v="0"/>
    <x v="17"/>
    <x v="1"/>
    <n v="3.9"/>
    <s v="No"/>
    <x v="4"/>
    <x v="3"/>
    <x v="1"/>
    <s v="No"/>
    <n v="17"/>
    <s v="PayPal"/>
    <x v="0"/>
  </r>
  <r>
    <n v="2559"/>
    <n v="49"/>
    <x v="0"/>
    <s v="Hoodie"/>
    <x v="0"/>
    <x v="50"/>
    <x v="18"/>
    <x v="2"/>
    <x v="5"/>
    <x v="3"/>
    <n v="2.7"/>
    <s v="No"/>
    <x v="2"/>
    <x v="0"/>
    <x v="1"/>
    <s v="No"/>
    <n v="24"/>
    <s v="PayPal"/>
    <x v="0"/>
  </r>
  <r>
    <n v="2560"/>
    <n v="48"/>
    <x v="0"/>
    <s v="Belt"/>
    <x v="3"/>
    <x v="79"/>
    <x v="16"/>
    <x v="1"/>
    <x v="14"/>
    <x v="0"/>
    <n v="4"/>
    <s v="No"/>
    <x v="4"/>
    <x v="1"/>
    <x v="1"/>
    <s v="No"/>
    <n v="21"/>
    <s v="Debit Card"/>
    <x v="6"/>
  </r>
  <r>
    <n v="2561"/>
    <n v="58"/>
    <x v="0"/>
    <s v="Boots"/>
    <x v="1"/>
    <x v="17"/>
    <x v="18"/>
    <x v="2"/>
    <x v="10"/>
    <x v="1"/>
    <n v="2.7"/>
    <s v="No"/>
    <x v="5"/>
    <x v="2"/>
    <x v="1"/>
    <s v="No"/>
    <n v="17"/>
    <s v="Debit Card"/>
    <x v="4"/>
  </r>
  <r>
    <n v="2562"/>
    <n v="32"/>
    <x v="0"/>
    <s v="Hoodie"/>
    <x v="0"/>
    <x v="5"/>
    <x v="14"/>
    <x v="0"/>
    <x v="23"/>
    <x v="1"/>
    <n v="2.7"/>
    <s v="No"/>
    <x v="0"/>
    <x v="1"/>
    <x v="1"/>
    <s v="No"/>
    <n v="22"/>
    <s v="Debit Card"/>
    <x v="3"/>
  </r>
  <r>
    <n v="2563"/>
    <n v="57"/>
    <x v="0"/>
    <s v="Shorts"/>
    <x v="0"/>
    <x v="17"/>
    <x v="28"/>
    <x v="3"/>
    <x v="22"/>
    <x v="1"/>
    <n v="4.7"/>
    <s v="No"/>
    <x v="5"/>
    <x v="3"/>
    <x v="1"/>
    <s v="No"/>
    <n v="27"/>
    <s v="Cash"/>
    <x v="0"/>
  </r>
  <r>
    <n v="2564"/>
    <n v="69"/>
    <x v="0"/>
    <s v="Backpack"/>
    <x v="3"/>
    <x v="13"/>
    <x v="2"/>
    <x v="3"/>
    <x v="0"/>
    <x v="0"/>
    <n v="4.5"/>
    <s v="No"/>
    <x v="3"/>
    <x v="3"/>
    <x v="1"/>
    <s v="No"/>
    <n v="1"/>
    <s v="Venmo"/>
    <x v="6"/>
  </r>
  <r>
    <n v="2565"/>
    <n v="42"/>
    <x v="0"/>
    <s v="Scarf"/>
    <x v="3"/>
    <x v="3"/>
    <x v="0"/>
    <x v="0"/>
    <x v="21"/>
    <x v="0"/>
    <n v="3"/>
    <s v="No"/>
    <x v="5"/>
    <x v="4"/>
    <x v="1"/>
    <s v="No"/>
    <n v="27"/>
    <s v="Bank Transfer"/>
    <x v="1"/>
  </r>
  <r>
    <n v="2566"/>
    <n v="30"/>
    <x v="0"/>
    <s v="Socks"/>
    <x v="0"/>
    <x v="35"/>
    <x v="34"/>
    <x v="1"/>
    <x v="21"/>
    <x v="3"/>
    <n v="3.6"/>
    <s v="No"/>
    <x v="5"/>
    <x v="5"/>
    <x v="1"/>
    <s v="No"/>
    <n v="8"/>
    <s v="Venmo"/>
    <x v="3"/>
  </r>
  <r>
    <n v="2567"/>
    <n v="35"/>
    <x v="0"/>
    <s v="Handbag"/>
    <x v="3"/>
    <x v="15"/>
    <x v="9"/>
    <x v="1"/>
    <x v="22"/>
    <x v="3"/>
    <n v="3.3"/>
    <s v="No"/>
    <x v="0"/>
    <x v="3"/>
    <x v="1"/>
    <s v="No"/>
    <n v="43"/>
    <s v="PayPal"/>
    <x v="3"/>
  </r>
  <r>
    <n v="2568"/>
    <n v="19"/>
    <x v="0"/>
    <s v="Sunglasses"/>
    <x v="3"/>
    <x v="21"/>
    <x v="49"/>
    <x v="3"/>
    <x v="9"/>
    <x v="1"/>
    <n v="4.3"/>
    <s v="No"/>
    <x v="4"/>
    <x v="5"/>
    <x v="1"/>
    <s v="No"/>
    <n v="24"/>
    <s v="Cash"/>
    <x v="0"/>
  </r>
  <r>
    <n v="2569"/>
    <n v="52"/>
    <x v="0"/>
    <s v="T-shirt"/>
    <x v="0"/>
    <x v="57"/>
    <x v="21"/>
    <x v="3"/>
    <x v="14"/>
    <x v="0"/>
    <n v="4.3"/>
    <s v="No"/>
    <x v="2"/>
    <x v="0"/>
    <x v="1"/>
    <s v="No"/>
    <n v="29"/>
    <s v="PayPal"/>
    <x v="0"/>
  </r>
  <r>
    <n v="2570"/>
    <n v="42"/>
    <x v="0"/>
    <s v="Dress"/>
    <x v="0"/>
    <x v="60"/>
    <x v="14"/>
    <x v="2"/>
    <x v="4"/>
    <x v="1"/>
    <n v="4.8"/>
    <s v="No"/>
    <x v="5"/>
    <x v="1"/>
    <x v="1"/>
    <s v="No"/>
    <n v="10"/>
    <s v="Bank Transfer"/>
    <x v="4"/>
  </r>
  <r>
    <n v="2571"/>
    <n v="36"/>
    <x v="0"/>
    <s v="Sneakers"/>
    <x v="1"/>
    <x v="65"/>
    <x v="35"/>
    <x v="3"/>
    <x v="8"/>
    <x v="1"/>
    <n v="4"/>
    <s v="No"/>
    <x v="1"/>
    <x v="5"/>
    <x v="1"/>
    <s v="No"/>
    <n v="12"/>
    <s v="PayPal"/>
    <x v="0"/>
  </r>
  <r>
    <n v="2572"/>
    <n v="45"/>
    <x v="0"/>
    <s v="Sunglasses"/>
    <x v="3"/>
    <x v="65"/>
    <x v="16"/>
    <x v="0"/>
    <x v="13"/>
    <x v="0"/>
    <n v="3.5"/>
    <s v="No"/>
    <x v="0"/>
    <x v="3"/>
    <x v="1"/>
    <s v="No"/>
    <n v="48"/>
    <s v="Cash"/>
    <x v="0"/>
  </r>
  <r>
    <n v="2573"/>
    <n v="54"/>
    <x v="0"/>
    <s v="Blouse"/>
    <x v="0"/>
    <x v="69"/>
    <x v="47"/>
    <x v="2"/>
    <x v="5"/>
    <x v="3"/>
    <n v="3.9"/>
    <s v="No"/>
    <x v="5"/>
    <x v="2"/>
    <x v="1"/>
    <s v="No"/>
    <n v="40"/>
    <s v="Bank Transfer"/>
    <x v="3"/>
  </r>
  <r>
    <n v="2574"/>
    <n v="54"/>
    <x v="0"/>
    <s v="T-shirt"/>
    <x v="0"/>
    <x v="3"/>
    <x v="35"/>
    <x v="2"/>
    <x v="16"/>
    <x v="2"/>
    <n v="4.4000000000000004"/>
    <s v="No"/>
    <x v="1"/>
    <x v="5"/>
    <x v="1"/>
    <s v="No"/>
    <n v="1"/>
    <s v="Bank Transfer"/>
    <x v="2"/>
  </r>
  <r>
    <n v="2575"/>
    <n v="27"/>
    <x v="0"/>
    <s v="Hat"/>
    <x v="3"/>
    <x v="80"/>
    <x v="20"/>
    <x v="2"/>
    <x v="18"/>
    <x v="2"/>
    <n v="4.5999999999999996"/>
    <s v="No"/>
    <x v="0"/>
    <x v="4"/>
    <x v="1"/>
    <s v="No"/>
    <n v="26"/>
    <s v="Credit Card"/>
    <x v="0"/>
  </r>
  <r>
    <n v="2576"/>
    <n v="53"/>
    <x v="0"/>
    <s v="Shorts"/>
    <x v="0"/>
    <x v="48"/>
    <x v="46"/>
    <x v="2"/>
    <x v="5"/>
    <x v="3"/>
    <n v="4"/>
    <s v="No"/>
    <x v="2"/>
    <x v="0"/>
    <x v="1"/>
    <s v="No"/>
    <n v="9"/>
    <s v="PayPal"/>
    <x v="2"/>
  </r>
  <r>
    <n v="2577"/>
    <n v="20"/>
    <x v="0"/>
    <s v="Hoodie"/>
    <x v="0"/>
    <x v="49"/>
    <x v="13"/>
    <x v="2"/>
    <x v="5"/>
    <x v="0"/>
    <n v="4.2"/>
    <s v="No"/>
    <x v="3"/>
    <x v="1"/>
    <x v="1"/>
    <s v="No"/>
    <n v="19"/>
    <s v="Debit Card"/>
    <x v="3"/>
  </r>
  <r>
    <n v="2578"/>
    <n v="52"/>
    <x v="0"/>
    <s v="Socks"/>
    <x v="0"/>
    <x v="32"/>
    <x v="46"/>
    <x v="0"/>
    <x v="13"/>
    <x v="3"/>
    <n v="4.5"/>
    <s v="No"/>
    <x v="5"/>
    <x v="2"/>
    <x v="1"/>
    <s v="No"/>
    <n v="37"/>
    <s v="Bank Transfer"/>
    <x v="5"/>
  </r>
  <r>
    <n v="2579"/>
    <n v="54"/>
    <x v="0"/>
    <s v="Sunglasses"/>
    <x v="3"/>
    <x v="16"/>
    <x v="34"/>
    <x v="2"/>
    <x v="7"/>
    <x v="3"/>
    <n v="3.9"/>
    <s v="No"/>
    <x v="1"/>
    <x v="1"/>
    <x v="1"/>
    <s v="No"/>
    <n v="3"/>
    <s v="Cash"/>
    <x v="3"/>
  </r>
  <r>
    <n v="2580"/>
    <n v="65"/>
    <x v="0"/>
    <s v="Blouse"/>
    <x v="0"/>
    <x v="5"/>
    <x v="46"/>
    <x v="2"/>
    <x v="7"/>
    <x v="2"/>
    <n v="3.7"/>
    <s v="No"/>
    <x v="4"/>
    <x v="0"/>
    <x v="1"/>
    <s v="No"/>
    <n v="40"/>
    <s v="Venmo"/>
    <x v="1"/>
  </r>
  <r>
    <n v="2581"/>
    <n v="43"/>
    <x v="0"/>
    <s v="Jeans"/>
    <x v="0"/>
    <x v="45"/>
    <x v="2"/>
    <x v="1"/>
    <x v="2"/>
    <x v="2"/>
    <n v="3.6"/>
    <s v="No"/>
    <x v="2"/>
    <x v="5"/>
    <x v="1"/>
    <s v="No"/>
    <n v="13"/>
    <s v="Bank Transfer"/>
    <x v="3"/>
  </r>
  <r>
    <n v="2582"/>
    <n v="57"/>
    <x v="0"/>
    <s v="Dress"/>
    <x v="0"/>
    <x v="13"/>
    <x v="5"/>
    <x v="2"/>
    <x v="9"/>
    <x v="0"/>
    <n v="4.7"/>
    <s v="No"/>
    <x v="1"/>
    <x v="0"/>
    <x v="1"/>
    <s v="No"/>
    <n v="48"/>
    <s v="Credit Card"/>
    <x v="5"/>
  </r>
  <r>
    <n v="2583"/>
    <n v="19"/>
    <x v="0"/>
    <s v="Dress"/>
    <x v="0"/>
    <x v="57"/>
    <x v="45"/>
    <x v="1"/>
    <x v="21"/>
    <x v="3"/>
    <n v="3.6"/>
    <s v="No"/>
    <x v="4"/>
    <x v="4"/>
    <x v="1"/>
    <s v="No"/>
    <n v="4"/>
    <s v="Venmo"/>
    <x v="6"/>
  </r>
  <r>
    <n v="2584"/>
    <n v="69"/>
    <x v="0"/>
    <s v="Jeans"/>
    <x v="0"/>
    <x v="73"/>
    <x v="19"/>
    <x v="2"/>
    <x v="12"/>
    <x v="3"/>
    <n v="2.5"/>
    <s v="No"/>
    <x v="1"/>
    <x v="2"/>
    <x v="1"/>
    <s v="No"/>
    <n v="9"/>
    <s v="Cash"/>
    <x v="1"/>
  </r>
  <r>
    <n v="2585"/>
    <n v="26"/>
    <x v="0"/>
    <s v="Socks"/>
    <x v="0"/>
    <x v="38"/>
    <x v="20"/>
    <x v="0"/>
    <x v="24"/>
    <x v="2"/>
    <n v="2.9"/>
    <s v="No"/>
    <x v="3"/>
    <x v="5"/>
    <x v="1"/>
    <s v="No"/>
    <n v="26"/>
    <s v="Bank Transfer"/>
    <x v="4"/>
  </r>
  <r>
    <n v="2586"/>
    <n v="57"/>
    <x v="0"/>
    <s v="Sunglasses"/>
    <x v="3"/>
    <x v="18"/>
    <x v="48"/>
    <x v="0"/>
    <x v="1"/>
    <x v="3"/>
    <n v="4.4000000000000004"/>
    <s v="No"/>
    <x v="4"/>
    <x v="1"/>
    <x v="1"/>
    <s v="No"/>
    <n v="19"/>
    <s v="Debit Card"/>
    <x v="1"/>
  </r>
  <r>
    <n v="2587"/>
    <n v="20"/>
    <x v="0"/>
    <s v="Coat"/>
    <x v="2"/>
    <x v="39"/>
    <x v="1"/>
    <x v="0"/>
    <x v="22"/>
    <x v="0"/>
    <n v="4.5999999999999996"/>
    <s v="No"/>
    <x v="4"/>
    <x v="0"/>
    <x v="1"/>
    <s v="No"/>
    <n v="1"/>
    <s v="Credit Card"/>
    <x v="6"/>
  </r>
  <r>
    <n v="2588"/>
    <n v="55"/>
    <x v="0"/>
    <s v="Scarf"/>
    <x v="3"/>
    <x v="45"/>
    <x v="39"/>
    <x v="2"/>
    <x v="7"/>
    <x v="0"/>
    <n v="3.7"/>
    <s v="No"/>
    <x v="3"/>
    <x v="0"/>
    <x v="1"/>
    <s v="No"/>
    <n v="29"/>
    <s v="PayPal"/>
    <x v="6"/>
  </r>
  <r>
    <n v="2589"/>
    <n v="44"/>
    <x v="0"/>
    <s v="Backpack"/>
    <x v="3"/>
    <x v="4"/>
    <x v="12"/>
    <x v="2"/>
    <x v="15"/>
    <x v="2"/>
    <n v="3.2"/>
    <s v="No"/>
    <x v="4"/>
    <x v="1"/>
    <x v="1"/>
    <s v="No"/>
    <n v="38"/>
    <s v="Venmo"/>
    <x v="4"/>
  </r>
  <r>
    <n v="2590"/>
    <n v="52"/>
    <x v="0"/>
    <s v="Pants"/>
    <x v="0"/>
    <x v="0"/>
    <x v="25"/>
    <x v="2"/>
    <x v="5"/>
    <x v="0"/>
    <n v="4.9000000000000004"/>
    <s v="No"/>
    <x v="1"/>
    <x v="4"/>
    <x v="1"/>
    <s v="No"/>
    <n v="31"/>
    <s v="PayPal"/>
    <x v="2"/>
  </r>
  <r>
    <n v="2591"/>
    <n v="57"/>
    <x v="0"/>
    <s v="Gloves"/>
    <x v="3"/>
    <x v="76"/>
    <x v="18"/>
    <x v="2"/>
    <x v="2"/>
    <x v="2"/>
    <n v="5"/>
    <s v="No"/>
    <x v="3"/>
    <x v="1"/>
    <x v="1"/>
    <s v="No"/>
    <n v="35"/>
    <s v="Venmo"/>
    <x v="2"/>
  </r>
  <r>
    <n v="2592"/>
    <n v="40"/>
    <x v="0"/>
    <s v="Jacket"/>
    <x v="2"/>
    <x v="70"/>
    <x v="35"/>
    <x v="1"/>
    <x v="8"/>
    <x v="1"/>
    <n v="3.3"/>
    <s v="No"/>
    <x v="5"/>
    <x v="0"/>
    <x v="1"/>
    <s v="No"/>
    <n v="40"/>
    <s v="Cash"/>
    <x v="3"/>
  </r>
  <r>
    <n v="2593"/>
    <n v="23"/>
    <x v="0"/>
    <s v="Shorts"/>
    <x v="0"/>
    <x v="66"/>
    <x v="44"/>
    <x v="3"/>
    <x v="15"/>
    <x v="2"/>
    <n v="4.4000000000000004"/>
    <s v="No"/>
    <x v="2"/>
    <x v="5"/>
    <x v="1"/>
    <s v="No"/>
    <n v="13"/>
    <s v="Venmo"/>
    <x v="3"/>
  </r>
  <r>
    <n v="2594"/>
    <n v="36"/>
    <x v="0"/>
    <s v="Pants"/>
    <x v="0"/>
    <x v="14"/>
    <x v="24"/>
    <x v="1"/>
    <x v="21"/>
    <x v="3"/>
    <n v="4.7"/>
    <s v="No"/>
    <x v="5"/>
    <x v="5"/>
    <x v="1"/>
    <s v="No"/>
    <n v="9"/>
    <s v="Bank Transfer"/>
    <x v="6"/>
  </r>
  <r>
    <n v="2595"/>
    <n v="59"/>
    <x v="0"/>
    <s v="Skirt"/>
    <x v="0"/>
    <x v="13"/>
    <x v="6"/>
    <x v="0"/>
    <x v="21"/>
    <x v="3"/>
    <n v="3.6"/>
    <s v="No"/>
    <x v="0"/>
    <x v="1"/>
    <x v="1"/>
    <s v="No"/>
    <n v="25"/>
    <s v="Cash"/>
    <x v="6"/>
  </r>
  <r>
    <n v="2596"/>
    <n v="29"/>
    <x v="0"/>
    <s v="Blouse"/>
    <x v="0"/>
    <x v="22"/>
    <x v="44"/>
    <x v="3"/>
    <x v="1"/>
    <x v="2"/>
    <n v="3.2"/>
    <s v="No"/>
    <x v="0"/>
    <x v="1"/>
    <x v="1"/>
    <s v="No"/>
    <n v="3"/>
    <s v="Bank Transfer"/>
    <x v="4"/>
  </r>
  <r>
    <n v="2597"/>
    <n v="63"/>
    <x v="0"/>
    <s v="Shirt"/>
    <x v="0"/>
    <x v="72"/>
    <x v="7"/>
    <x v="0"/>
    <x v="13"/>
    <x v="1"/>
    <n v="3"/>
    <s v="No"/>
    <x v="4"/>
    <x v="2"/>
    <x v="1"/>
    <s v="No"/>
    <n v="35"/>
    <s v="Credit Card"/>
    <x v="5"/>
  </r>
  <r>
    <n v="2598"/>
    <n v="60"/>
    <x v="0"/>
    <s v="Jewelry"/>
    <x v="3"/>
    <x v="21"/>
    <x v="15"/>
    <x v="3"/>
    <x v="11"/>
    <x v="2"/>
    <n v="4.4000000000000004"/>
    <s v="No"/>
    <x v="1"/>
    <x v="5"/>
    <x v="1"/>
    <s v="No"/>
    <n v="13"/>
    <s v="Venmo"/>
    <x v="4"/>
  </r>
  <r>
    <n v="2599"/>
    <n v="64"/>
    <x v="0"/>
    <s v="Backpack"/>
    <x v="3"/>
    <x v="62"/>
    <x v="22"/>
    <x v="3"/>
    <x v="8"/>
    <x v="3"/>
    <n v="3.3"/>
    <s v="No"/>
    <x v="0"/>
    <x v="0"/>
    <x v="1"/>
    <s v="No"/>
    <n v="31"/>
    <s v="Debit Card"/>
    <x v="2"/>
  </r>
  <r>
    <n v="2600"/>
    <n v="63"/>
    <x v="0"/>
    <s v="Jewelry"/>
    <x v="3"/>
    <x v="54"/>
    <x v="34"/>
    <x v="2"/>
    <x v="9"/>
    <x v="0"/>
    <n v="3.4"/>
    <s v="No"/>
    <x v="0"/>
    <x v="0"/>
    <x v="1"/>
    <s v="No"/>
    <n v="48"/>
    <s v="Credit Card"/>
    <x v="5"/>
  </r>
  <r>
    <n v="2601"/>
    <n v="21"/>
    <x v="0"/>
    <s v="Belt"/>
    <x v="3"/>
    <x v="42"/>
    <x v="14"/>
    <x v="2"/>
    <x v="0"/>
    <x v="3"/>
    <n v="3.9"/>
    <s v="No"/>
    <x v="5"/>
    <x v="0"/>
    <x v="1"/>
    <s v="No"/>
    <n v="6"/>
    <s v="Bank Transfer"/>
    <x v="4"/>
  </r>
  <r>
    <n v="2602"/>
    <n v="61"/>
    <x v="0"/>
    <s v="Dress"/>
    <x v="0"/>
    <x v="27"/>
    <x v="16"/>
    <x v="0"/>
    <x v="20"/>
    <x v="0"/>
    <n v="2.9"/>
    <s v="No"/>
    <x v="3"/>
    <x v="5"/>
    <x v="1"/>
    <s v="No"/>
    <n v="43"/>
    <s v="Cash"/>
    <x v="5"/>
  </r>
  <r>
    <n v="2603"/>
    <n v="65"/>
    <x v="0"/>
    <s v="Coat"/>
    <x v="2"/>
    <x v="77"/>
    <x v="36"/>
    <x v="2"/>
    <x v="13"/>
    <x v="3"/>
    <n v="2.9"/>
    <s v="No"/>
    <x v="4"/>
    <x v="1"/>
    <x v="1"/>
    <s v="No"/>
    <n v="1"/>
    <s v="Venmo"/>
    <x v="3"/>
  </r>
  <r>
    <n v="2604"/>
    <n v="69"/>
    <x v="0"/>
    <s v="Dress"/>
    <x v="0"/>
    <x v="47"/>
    <x v="47"/>
    <x v="2"/>
    <x v="11"/>
    <x v="1"/>
    <n v="2.7"/>
    <s v="No"/>
    <x v="5"/>
    <x v="4"/>
    <x v="1"/>
    <s v="No"/>
    <n v="8"/>
    <s v="Cash"/>
    <x v="2"/>
  </r>
  <r>
    <n v="2605"/>
    <n v="47"/>
    <x v="0"/>
    <s v="Sweater"/>
    <x v="0"/>
    <x v="36"/>
    <x v="24"/>
    <x v="2"/>
    <x v="19"/>
    <x v="1"/>
    <n v="3.4"/>
    <s v="No"/>
    <x v="0"/>
    <x v="5"/>
    <x v="1"/>
    <s v="No"/>
    <n v="6"/>
    <s v="Debit Card"/>
    <x v="1"/>
  </r>
  <r>
    <n v="2606"/>
    <n v="41"/>
    <x v="0"/>
    <s v="Hoodie"/>
    <x v="0"/>
    <x v="73"/>
    <x v="22"/>
    <x v="2"/>
    <x v="3"/>
    <x v="1"/>
    <n v="3.7"/>
    <s v="No"/>
    <x v="5"/>
    <x v="4"/>
    <x v="1"/>
    <s v="No"/>
    <n v="32"/>
    <s v="Venmo"/>
    <x v="0"/>
  </r>
  <r>
    <n v="2607"/>
    <n v="68"/>
    <x v="0"/>
    <s v="Shoes"/>
    <x v="1"/>
    <x v="57"/>
    <x v="22"/>
    <x v="0"/>
    <x v="2"/>
    <x v="1"/>
    <n v="4.7"/>
    <s v="No"/>
    <x v="1"/>
    <x v="3"/>
    <x v="1"/>
    <s v="No"/>
    <n v="46"/>
    <s v="Bank Transfer"/>
    <x v="4"/>
  </r>
  <r>
    <n v="2608"/>
    <n v="41"/>
    <x v="0"/>
    <s v="Shoes"/>
    <x v="1"/>
    <x v="14"/>
    <x v="19"/>
    <x v="3"/>
    <x v="11"/>
    <x v="1"/>
    <n v="3.1"/>
    <s v="No"/>
    <x v="1"/>
    <x v="0"/>
    <x v="1"/>
    <s v="No"/>
    <n v="38"/>
    <s v="PayPal"/>
    <x v="6"/>
  </r>
  <r>
    <n v="2609"/>
    <n v="42"/>
    <x v="0"/>
    <s v="Jacket"/>
    <x v="2"/>
    <x v="10"/>
    <x v="16"/>
    <x v="0"/>
    <x v="20"/>
    <x v="3"/>
    <n v="4.2"/>
    <s v="No"/>
    <x v="3"/>
    <x v="4"/>
    <x v="1"/>
    <s v="No"/>
    <n v="48"/>
    <s v="Credit Card"/>
    <x v="0"/>
  </r>
  <r>
    <n v="2610"/>
    <n v="66"/>
    <x v="0"/>
    <s v="Backpack"/>
    <x v="3"/>
    <x v="51"/>
    <x v="10"/>
    <x v="2"/>
    <x v="13"/>
    <x v="2"/>
    <n v="3"/>
    <s v="No"/>
    <x v="0"/>
    <x v="5"/>
    <x v="1"/>
    <s v="No"/>
    <n v="18"/>
    <s v="Debit Card"/>
    <x v="4"/>
  </r>
  <r>
    <n v="2611"/>
    <n v="66"/>
    <x v="0"/>
    <s v="Jeans"/>
    <x v="0"/>
    <x v="73"/>
    <x v="8"/>
    <x v="2"/>
    <x v="10"/>
    <x v="1"/>
    <n v="3.1"/>
    <s v="No"/>
    <x v="1"/>
    <x v="0"/>
    <x v="1"/>
    <s v="No"/>
    <n v="25"/>
    <s v="Cash"/>
    <x v="3"/>
  </r>
  <r>
    <n v="2612"/>
    <n v="33"/>
    <x v="0"/>
    <s v="Jacket"/>
    <x v="2"/>
    <x v="54"/>
    <x v="49"/>
    <x v="0"/>
    <x v="1"/>
    <x v="3"/>
    <n v="4.2"/>
    <s v="No"/>
    <x v="2"/>
    <x v="4"/>
    <x v="1"/>
    <s v="No"/>
    <n v="4"/>
    <s v="Cash"/>
    <x v="0"/>
  </r>
  <r>
    <n v="2613"/>
    <n v="55"/>
    <x v="0"/>
    <s v="Sunglasses"/>
    <x v="3"/>
    <x v="20"/>
    <x v="7"/>
    <x v="2"/>
    <x v="2"/>
    <x v="0"/>
    <n v="3.8"/>
    <s v="No"/>
    <x v="2"/>
    <x v="2"/>
    <x v="1"/>
    <s v="No"/>
    <n v="27"/>
    <s v="Venmo"/>
    <x v="3"/>
  </r>
  <r>
    <n v="2614"/>
    <n v="58"/>
    <x v="0"/>
    <s v="Gloves"/>
    <x v="3"/>
    <x v="19"/>
    <x v="45"/>
    <x v="2"/>
    <x v="9"/>
    <x v="3"/>
    <n v="2.9"/>
    <s v="No"/>
    <x v="2"/>
    <x v="0"/>
    <x v="1"/>
    <s v="No"/>
    <n v="14"/>
    <s v="Bank Transfer"/>
    <x v="5"/>
  </r>
  <r>
    <n v="2615"/>
    <n v="18"/>
    <x v="0"/>
    <s v="Jacket"/>
    <x v="2"/>
    <x v="61"/>
    <x v="25"/>
    <x v="2"/>
    <x v="2"/>
    <x v="1"/>
    <n v="4.2"/>
    <s v="No"/>
    <x v="0"/>
    <x v="0"/>
    <x v="1"/>
    <s v="No"/>
    <n v="36"/>
    <s v="Bank Transfer"/>
    <x v="0"/>
  </r>
  <r>
    <n v="2616"/>
    <n v="49"/>
    <x v="0"/>
    <s v="T-shirt"/>
    <x v="0"/>
    <x v="17"/>
    <x v="28"/>
    <x v="2"/>
    <x v="1"/>
    <x v="3"/>
    <n v="3.1"/>
    <s v="No"/>
    <x v="4"/>
    <x v="4"/>
    <x v="1"/>
    <s v="No"/>
    <n v="6"/>
    <s v="Debit Card"/>
    <x v="3"/>
  </r>
  <r>
    <n v="2617"/>
    <n v="61"/>
    <x v="0"/>
    <s v="Sandals"/>
    <x v="1"/>
    <x v="37"/>
    <x v="42"/>
    <x v="3"/>
    <x v="7"/>
    <x v="1"/>
    <n v="3.6"/>
    <s v="No"/>
    <x v="1"/>
    <x v="0"/>
    <x v="1"/>
    <s v="No"/>
    <n v="46"/>
    <s v="Cash"/>
    <x v="2"/>
  </r>
  <r>
    <n v="2618"/>
    <n v="31"/>
    <x v="0"/>
    <s v="Shorts"/>
    <x v="0"/>
    <x v="8"/>
    <x v="37"/>
    <x v="1"/>
    <x v="1"/>
    <x v="1"/>
    <n v="4.8"/>
    <s v="No"/>
    <x v="1"/>
    <x v="3"/>
    <x v="1"/>
    <s v="No"/>
    <n v="29"/>
    <s v="Bank Transfer"/>
    <x v="2"/>
  </r>
  <r>
    <n v="2619"/>
    <n v="70"/>
    <x v="0"/>
    <s v="Handbag"/>
    <x v="3"/>
    <x v="64"/>
    <x v="7"/>
    <x v="0"/>
    <x v="18"/>
    <x v="3"/>
    <n v="4.0999999999999996"/>
    <s v="No"/>
    <x v="0"/>
    <x v="0"/>
    <x v="1"/>
    <s v="No"/>
    <n v="12"/>
    <s v="Venmo"/>
    <x v="5"/>
  </r>
  <r>
    <n v="2620"/>
    <n v="68"/>
    <x v="0"/>
    <s v="Pants"/>
    <x v="0"/>
    <x v="49"/>
    <x v="39"/>
    <x v="0"/>
    <x v="21"/>
    <x v="0"/>
    <n v="3.9"/>
    <s v="No"/>
    <x v="0"/>
    <x v="1"/>
    <x v="1"/>
    <s v="No"/>
    <n v="47"/>
    <s v="Credit Card"/>
    <x v="1"/>
  </r>
  <r>
    <n v="2621"/>
    <n v="27"/>
    <x v="0"/>
    <s v="Blouse"/>
    <x v="0"/>
    <x v="66"/>
    <x v="31"/>
    <x v="1"/>
    <x v="12"/>
    <x v="0"/>
    <n v="3"/>
    <s v="No"/>
    <x v="4"/>
    <x v="3"/>
    <x v="1"/>
    <s v="No"/>
    <n v="28"/>
    <s v="Debit Card"/>
    <x v="2"/>
  </r>
  <r>
    <n v="2622"/>
    <n v="48"/>
    <x v="0"/>
    <s v="Shoes"/>
    <x v="1"/>
    <x v="43"/>
    <x v="1"/>
    <x v="2"/>
    <x v="19"/>
    <x v="0"/>
    <n v="3"/>
    <s v="No"/>
    <x v="3"/>
    <x v="0"/>
    <x v="1"/>
    <s v="No"/>
    <n v="21"/>
    <s v="Bank Transfer"/>
    <x v="2"/>
  </r>
  <r>
    <n v="2623"/>
    <n v="63"/>
    <x v="0"/>
    <s v="Backpack"/>
    <x v="3"/>
    <x v="60"/>
    <x v="13"/>
    <x v="2"/>
    <x v="22"/>
    <x v="1"/>
    <n v="4.9000000000000004"/>
    <s v="No"/>
    <x v="4"/>
    <x v="4"/>
    <x v="1"/>
    <s v="No"/>
    <n v="15"/>
    <s v="Credit Card"/>
    <x v="2"/>
  </r>
  <r>
    <n v="2624"/>
    <n v="49"/>
    <x v="0"/>
    <s v="Shoes"/>
    <x v="1"/>
    <x v="31"/>
    <x v="2"/>
    <x v="2"/>
    <x v="9"/>
    <x v="3"/>
    <n v="4.8"/>
    <s v="No"/>
    <x v="2"/>
    <x v="2"/>
    <x v="1"/>
    <s v="No"/>
    <n v="38"/>
    <s v="Cash"/>
    <x v="2"/>
  </r>
  <r>
    <n v="2625"/>
    <n v="19"/>
    <x v="0"/>
    <s v="Dress"/>
    <x v="0"/>
    <x v="40"/>
    <x v="45"/>
    <x v="2"/>
    <x v="21"/>
    <x v="2"/>
    <n v="3.3"/>
    <s v="No"/>
    <x v="5"/>
    <x v="3"/>
    <x v="1"/>
    <s v="No"/>
    <n v="19"/>
    <s v="Credit Card"/>
    <x v="2"/>
  </r>
  <r>
    <n v="2626"/>
    <n v="30"/>
    <x v="0"/>
    <s v="Skirt"/>
    <x v="0"/>
    <x v="12"/>
    <x v="24"/>
    <x v="0"/>
    <x v="17"/>
    <x v="2"/>
    <n v="2.7"/>
    <s v="No"/>
    <x v="1"/>
    <x v="3"/>
    <x v="1"/>
    <s v="No"/>
    <n v="31"/>
    <s v="Credit Card"/>
    <x v="1"/>
  </r>
  <r>
    <n v="2627"/>
    <n v="50"/>
    <x v="0"/>
    <s v="Jacket"/>
    <x v="2"/>
    <x v="43"/>
    <x v="3"/>
    <x v="3"/>
    <x v="5"/>
    <x v="3"/>
    <n v="4.2"/>
    <s v="No"/>
    <x v="1"/>
    <x v="0"/>
    <x v="1"/>
    <s v="No"/>
    <n v="30"/>
    <s v="Credit Card"/>
    <x v="6"/>
  </r>
  <r>
    <n v="2628"/>
    <n v="66"/>
    <x v="0"/>
    <s v="Shirt"/>
    <x v="0"/>
    <x v="46"/>
    <x v="9"/>
    <x v="0"/>
    <x v="5"/>
    <x v="3"/>
    <n v="3.6"/>
    <s v="No"/>
    <x v="3"/>
    <x v="2"/>
    <x v="1"/>
    <s v="No"/>
    <n v="40"/>
    <s v="Bank Transfer"/>
    <x v="3"/>
  </r>
  <r>
    <n v="2629"/>
    <n v="25"/>
    <x v="0"/>
    <s v="Hoodie"/>
    <x v="0"/>
    <x v="12"/>
    <x v="5"/>
    <x v="2"/>
    <x v="5"/>
    <x v="2"/>
    <n v="3.8"/>
    <s v="No"/>
    <x v="4"/>
    <x v="2"/>
    <x v="1"/>
    <s v="No"/>
    <n v="42"/>
    <s v="Credit Card"/>
    <x v="4"/>
  </r>
  <r>
    <n v="2630"/>
    <n v="61"/>
    <x v="0"/>
    <s v="Scarf"/>
    <x v="3"/>
    <x v="77"/>
    <x v="13"/>
    <x v="2"/>
    <x v="15"/>
    <x v="0"/>
    <n v="3.8"/>
    <s v="No"/>
    <x v="4"/>
    <x v="1"/>
    <x v="1"/>
    <s v="No"/>
    <n v="25"/>
    <s v="Venmo"/>
    <x v="2"/>
  </r>
  <r>
    <n v="2631"/>
    <n v="29"/>
    <x v="0"/>
    <s v="Skirt"/>
    <x v="0"/>
    <x v="71"/>
    <x v="1"/>
    <x v="1"/>
    <x v="6"/>
    <x v="1"/>
    <n v="4.2"/>
    <s v="No"/>
    <x v="1"/>
    <x v="1"/>
    <x v="1"/>
    <s v="No"/>
    <n v="20"/>
    <s v="Cash"/>
    <x v="3"/>
  </r>
  <r>
    <n v="2632"/>
    <n v="53"/>
    <x v="0"/>
    <s v="Skirt"/>
    <x v="0"/>
    <x v="77"/>
    <x v="39"/>
    <x v="1"/>
    <x v="10"/>
    <x v="2"/>
    <n v="2.7"/>
    <s v="No"/>
    <x v="3"/>
    <x v="0"/>
    <x v="1"/>
    <s v="No"/>
    <n v="3"/>
    <s v="Cash"/>
    <x v="1"/>
  </r>
  <r>
    <n v="2633"/>
    <n v="24"/>
    <x v="0"/>
    <s v="Scarf"/>
    <x v="3"/>
    <x v="65"/>
    <x v="29"/>
    <x v="2"/>
    <x v="13"/>
    <x v="3"/>
    <n v="5"/>
    <s v="No"/>
    <x v="4"/>
    <x v="2"/>
    <x v="1"/>
    <s v="No"/>
    <n v="14"/>
    <s v="Cash"/>
    <x v="2"/>
  </r>
  <r>
    <n v="2634"/>
    <n v="51"/>
    <x v="0"/>
    <s v="Sunglasses"/>
    <x v="3"/>
    <x v="3"/>
    <x v="29"/>
    <x v="2"/>
    <x v="7"/>
    <x v="3"/>
    <n v="4.7"/>
    <s v="No"/>
    <x v="3"/>
    <x v="2"/>
    <x v="1"/>
    <s v="No"/>
    <n v="32"/>
    <s v="Credit Card"/>
    <x v="0"/>
  </r>
  <r>
    <n v="2635"/>
    <n v="26"/>
    <x v="0"/>
    <s v="Sandals"/>
    <x v="1"/>
    <x v="47"/>
    <x v="17"/>
    <x v="1"/>
    <x v="13"/>
    <x v="2"/>
    <n v="3.2"/>
    <s v="No"/>
    <x v="2"/>
    <x v="5"/>
    <x v="1"/>
    <s v="No"/>
    <n v="20"/>
    <s v="PayPal"/>
    <x v="6"/>
  </r>
  <r>
    <n v="2636"/>
    <n v="59"/>
    <x v="0"/>
    <s v="Hoodie"/>
    <x v="0"/>
    <x v="68"/>
    <x v="24"/>
    <x v="3"/>
    <x v="15"/>
    <x v="1"/>
    <n v="2.9"/>
    <s v="No"/>
    <x v="3"/>
    <x v="4"/>
    <x v="1"/>
    <s v="No"/>
    <n v="34"/>
    <s v="PayPal"/>
    <x v="0"/>
  </r>
  <r>
    <n v="2637"/>
    <n v="41"/>
    <x v="0"/>
    <s v="Jacket"/>
    <x v="2"/>
    <x v="49"/>
    <x v="40"/>
    <x v="1"/>
    <x v="23"/>
    <x v="0"/>
    <n v="4.2"/>
    <s v="No"/>
    <x v="3"/>
    <x v="5"/>
    <x v="1"/>
    <s v="No"/>
    <n v="6"/>
    <s v="Venmo"/>
    <x v="2"/>
  </r>
  <r>
    <n v="2638"/>
    <n v="20"/>
    <x v="0"/>
    <s v="Pants"/>
    <x v="0"/>
    <x v="66"/>
    <x v="15"/>
    <x v="2"/>
    <x v="23"/>
    <x v="1"/>
    <n v="3.7"/>
    <s v="No"/>
    <x v="0"/>
    <x v="5"/>
    <x v="1"/>
    <s v="No"/>
    <n v="2"/>
    <s v="PayPal"/>
    <x v="2"/>
  </r>
  <r>
    <n v="2639"/>
    <n v="22"/>
    <x v="0"/>
    <s v="Shirt"/>
    <x v="0"/>
    <x v="7"/>
    <x v="11"/>
    <x v="1"/>
    <x v="13"/>
    <x v="1"/>
    <n v="4.2"/>
    <s v="No"/>
    <x v="3"/>
    <x v="5"/>
    <x v="1"/>
    <s v="No"/>
    <n v="35"/>
    <s v="Credit Card"/>
    <x v="2"/>
  </r>
  <r>
    <n v="2640"/>
    <n v="18"/>
    <x v="0"/>
    <s v="Blouse"/>
    <x v="0"/>
    <x v="59"/>
    <x v="13"/>
    <x v="3"/>
    <x v="6"/>
    <x v="0"/>
    <n v="2.6"/>
    <s v="No"/>
    <x v="5"/>
    <x v="1"/>
    <x v="1"/>
    <s v="No"/>
    <n v="33"/>
    <s v="Debit Card"/>
    <x v="3"/>
  </r>
  <r>
    <n v="2641"/>
    <n v="30"/>
    <x v="0"/>
    <s v="Skirt"/>
    <x v="0"/>
    <x v="60"/>
    <x v="27"/>
    <x v="0"/>
    <x v="8"/>
    <x v="2"/>
    <n v="4"/>
    <s v="No"/>
    <x v="5"/>
    <x v="5"/>
    <x v="1"/>
    <s v="No"/>
    <n v="45"/>
    <s v="Venmo"/>
    <x v="4"/>
  </r>
  <r>
    <n v="2642"/>
    <n v="25"/>
    <x v="0"/>
    <s v="Sunglasses"/>
    <x v="3"/>
    <x v="30"/>
    <x v="34"/>
    <x v="3"/>
    <x v="8"/>
    <x v="0"/>
    <n v="2.7"/>
    <s v="No"/>
    <x v="5"/>
    <x v="2"/>
    <x v="1"/>
    <s v="No"/>
    <n v="20"/>
    <s v="Bank Transfer"/>
    <x v="6"/>
  </r>
  <r>
    <n v="2643"/>
    <n v="39"/>
    <x v="0"/>
    <s v="Belt"/>
    <x v="3"/>
    <x v="55"/>
    <x v="44"/>
    <x v="0"/>
    <x v="15"/>
    <x v="2"/>
    <n v="4"/>
    <s v="No"/>
    <x v="5"/>
    <x v="5"/>
    <x v="1"/>
    <s v="No"/>
    <n v="48"/>
    <s v="Bank Transfer"/>
    <x v="2"/>
  </r>
  <r>
    <n v="2644"/>
    <n v="49"/>
    <x v="0"/>
    <s v="Gloves"/>
    <x v="3"/>
    <x v="52"/>
    <x v="33"/>
    <x v="1"/>
    <x v="5"/>
    <x v="1"/>
    <n v="2.9"/>
    <s v="No"/>
    <x v="0"/>
    <x v="2"/>
    <x v="1"/>
    <s v="No"/>
    <n v="37"/>
    <s v="Cash"/>
    <x v="5"/>
  </r>
  <r>
    <n v="2645"/>
    <n v="25"/>
    <x v="0"/>
    <s v="Pants"/>
    <x v="0"/>
    <x v="42"/>
    <x v="35"/>
    <x v="2"/>
    <x v="2"/>
    <x v="1"/>
    <n v="3.3"/>
    <s v="No"/>
    <x v="3"/>
    <x v="3"/>
    <x v="1"/>
    <s v="No"/>
    <n v="4"/>
    <s v="Bank Transfer"/>
    <x v="6"/>
  </r>
  <r>
    <n v="2646"/>
    <n v="23"/>
    <x v="0"/>
    <s v="Scarf"/>
    <x v="3"/>
    <x v="13"/>
    <x v="7"/>
    <x v="0"/>
    <x v="8"/>
    <x v="1"/>
    <n v="4"/>
    <s v="No"/>
    <x v="1"/>
    <x v="5"/>
    <x v="1"/>
    <s v="No"/>
    <n v="24"/>
    <s v="Bank Transfer"/>
    <x v="4"/>
  </r>
  <r>
    <n v="2647"/>
    <n v="33"/>
    <x v="0"/>
    <s v="T-shirt"/>
    <x v="0"/>
    <x v="22"/>
    <x v="35"/>
    <x v="1"/>
    <x v="12"/>
    <x v="2"/>
    <n v="3.9"/>
    <s v="No"/>
    <x v="2"/>
    <x v="2"/>
    <x v="1"/>
    <s v="No"/>
    <n v="4"/>
    <s v="Debit Card"/>
    <x v="6"/>
  </r>
  <r>
    <n v="2648"/>
    <n v="60"/>
    <x v="0"/>
    <s v="Shoes"/>
    <x v="1"/>
    <x v="47"/>
    <x v="36"/>
    <x v="2"/>
    <x v="16"/>
    <x v="2"/>
    <n v="3.3"/>
    <s v="No"/>
    <x v="5"/>
    <x v="4"/>
    <x v="1"/>
    <s v="No"/>
    <n v="25"/>
    <s v="Debit Card"/>
    <x v="2"/>
  </r>
  <r>
    <n v="2649"/>
    <n v="51"/>
    <x v="0"/>
    <s v="Pants"/>
    <x v="0"/>
    <x v="63"/>
    <x v="26"/>
    <x v="2"/>
    <x v="0"/>
    <x v="1"/>
    <n v="3.9"/>
    <s v="No"/>
    <x v="4"/>
    <x v="2"/>
    <x v="1"/>
    <s v="No"/>
    <n v="14"/>
    <s v="PayPal"/>
    <x v="4"/>
  </r>
  <r>
    <n v="2650"/>
    <n v="23"/>
    <x v="0"/>
    <s v="Gloves"/>
    <x v="3"/>
    <x v="34"/>
    <x v="46"/>
    <x v="2"/>
    <x v="23"/>
    <x v="3"/>
    <n v="3.9"/>
    <s v="No"/>
    <x v="0"/>
    <x v="5"/>
    <x v="1"/>
    <s v="No"/>
    <n v="14"/>
    <s v="Bank Transfer"/>
    <x v="0"/>
  </r>
  <r>
    <n v="2651"/>
    <n v="20"/>
    <x v="0"/>
    <s v="Socks"/>
    <x v="0"/>
    <x v="59"/>
    <x v="4"/>
    <x v="0"/>
    <x v="1"/>
    <x v="2"/>
    <n v="4.2"/>
    <s v="No"/>
    <x v="3"/>
    <x v="3"/>
    <x v="1"/>
    <s v="No"/>
    <n v="46"/>
    <s v="Credit Card"/>
    <x v="6"/>
  </r>
  <r>
    <n v="2652"/>
    <n v="51"/>
    <x v="0"/>
    <s v="Sneakers"/>
    <x v="1"/>
    <x v="35"/>
    <x v="30"/>
    <x v="2"/>
    <x v="17"/>
    <x v="2"/>
    <n v="4.5999999999999996"/>
    <s v="No"/>
    <x v="4"/>
    <x v="5"/>
    <x v="1"/>
    <s v="No"/>
    <n v="27"/>
    <s v="PayPal"/>
    <x v="3"/>
  </r>
  <r>
    <n v="2653"/>
    <n v="23"/>
    <x v="1"/>
    <s v="Shorts"/>
    <x v="0"/>
    <x v="5"/>
    <x v="33"/>
    <x v="0"/>
    <x v="17"/>
    <x v="2"/>
    <n v="3.3"/>
    <s v="No"/>
    <x v="5"/>
    <x v="4"/>
    <x v="1"/>
    <s v="No"/>
    <n v="46"/>
    <s v="Credit Card"/>
    <x v="5"/>
  </r>
  <r>
    <n v="2654"/>
    <n v="67"/>
    <x v="1"/>
    <s v="Blouse"/>
    <x v="0"/>
    <x v="14"/>
    <x v="48"/>
    <x v="0"/>
    <x v="12"/>
    <x v="3"/>
    <n v="4.8"/>
    <s v="No"/>
    <x v="0"/>
    <x v="0"/>
    <x v="1"/>
    <s v="No"/>
    <n v="24"/>
    <s v="Venmo"/>
    <x v="6"/>
  </r>
  <r>
    <n v="2655"/>
    <n v="23"/>
    <x v="1"/>
    <s v="Coat"/>
    <x v="2"/>
    <x v="44"/>
    <x v="37"/>
    <x v="1"/>
    <x v="6"/>
    <x v="3"/>
    <n v="4.0999999999999996"/>
    <s v="No"/>
    <x v="5"/>
    <x v="2"/>
    <x v="1"/>
    <s v="No"/>
    <n v="4"/>
    <s v="PayPal"/>
    <x v="2"/>
  </r>
  <r>
    <n v="2656"/>
    <n v="26"/>
    <x v="1"/>
    <s v="Sunglasses"/>
    <x v="3"/>
    <x v="42"/>
    <x v="5"/>
    <x v="2"/>
    <x v="0"/>
    <x v="2"/>
    <n v="3.4"/>
    <s v="No"/>
    <x v="0"/>
    <x v="3"/>
    <x v="1"/>
    <s v="No"/>
    <n v="2"/>
    <s v="Credit Card"/>
    <x v="0"/>
  </r>
  <r>
    <n v="2657"/>
    <n v="52"/>
    <x v="1"/>
    <s v="Shorts"/>
    <x v="0"/>
    <x v="31"/>
    <x v="27"/>
    <x v="0"/>
    <x v="22"/>
    <x v="0"/>
    <n v="3.6"/>
    <s v="No"/>
    <x v="1"/>
    <x v="0"/>
    <x v="1"/>
    <s v="No"/>
    <n v="29"/>
    <s v="Bank Transfer"/>
    <x v="0"/>
  </r>
  <r>
    <n v="2658"/>
    <n v="52"/>
    <x v="1"/>
    <s v="Dress"/>
    <x v="0"/>
    <x v="13"/>
    <x v="21"/>
    <x v="2"/>
    <x v="6"/>
    <x v="2"/>
    <n v="2.7"/>
    <s v="No"/>
    <x v="3"/>
    <x v="0"/>
    <x v="1"/>
    <s v="No"/>
    <n v="7"/>
    <s v="Credit Card"/>
    <x v="0"/>
  </r>
  <r>
    <n v="2659"/>
    <n v="52"/>
    <x v="1"/>
    <s v="Handbag"/>
    <x v="3"/>
    <x v="53"/>
    <x v="31"/>
    <x v="3"/>
    <x v="21"/>
    <x v="2"/>
    <n v="3.2"/>
    <s v="No"/>
    <x v="1"/>
    <x v="2"/>
    <x v="1"/>
    <s v="No"/>
    <n v="39"/>
    <s v="PayPal"/>
    <x v="5"/>
  </r>
  <r>
    <n v="2660"/>
    <n v="35"/>
    <x v="1"/>
    <s v="Boots"/>
    <x v="1"/>
    <x v="59"/>
    <x v="23"/>
    <x v="0"/>
    <x v="0"/>
    <x v="2"/>
    <n v="4.4000000000000004"/>
    <s v="No"/>
    <x v="1"/>
    <x v="4"/>
    <x v="1"/>
    <s v="No"/>
    <n v="46"/>
    <s v="Credit Card"/>
    <x v="0"/>
  </r>
  <r>
    <n v="2661"/>
    <n v="24"/>
    <x v="1"/>
    <s v="Pants"/>
    <x v="0"/>
    <x v="6"/>
    <x v="36"/>
    <x v="0"/>
    <x v="22"/>
    <x v="1"/>
    <n v="4.9000000000000004"/>
    <s v="No"/>
    <x v="5"/>
    <x v="0"/>
    <x v="1"/>
    <s v="No"/>
    <n v="44"/>
    <s v="Venmo"/>
    <x v="2"/>
  </r>
  <r>
    <n v="2662"/>
    <n v="43"/>
    <x v="1"/>
    <s v="Boots"/>
    <x v="1"/>
    <x v="48"/>
    <x v="49"/>
    <x v="3"/>
    <x v="8"/>
    <x v="3"/>
    <n v="4.8"/>
    <s v="No"/>
    <x v="5"/>
    <x v="0"/>
    <x v="1"/>
    <s v="No"/>
    <n v="20"/>
    <s v="Bank Transfer"/>
    <x v="2"/>
  </r>
  <r>
    <n v="2663"/>
    <n v="25"/>
    <x v="1"/>
    <s v="Skirt"/>
    <x v="0"/>
    <x v="57"/>
    <x v="43"/>
    <x v="2"/>
    <x v="17"/>
    <x v="2"/>
    <n v="2.8"/>
    <s v="No"/>
    <x v="3"/>
    <x v="4"/>
    <x v="1"/>
    <s v="No"/>
    <n v="44"/>
    <s v="PayPal"/>
    <x v="0"/>
  </r>
  <r>
    <n v="2664"/>
    <n v="46"/>
    <x v="1"/>
    <s v="Sneakers"/>
    <x v="1"/>
    <x v="78"/>
    <x v="48"/>
    <x v="0"/>
    <x v="5"/>
    <x v="3"/>
    <n v="2.9"/>
    <s v="No"/>
    <x v="0"/>
    <x v="1"/>
    <x v="1"/>
    <s v="No"/>
    <n v="23"/>
    <s v="Bank Transfer"/>
    <x v="2"/>
  </r>
  <r>
    <n v="2665"/>
    <n v="22"/>
    <x v="1"/>
    <s v="Jewelry"/>
    <x v="3"/>
    <x v="63"/>
    <x v="26"/>
    <x v="0"/>
    <x v="5"/>
    <x v="0"/>
    <n v="3.2"/>
    <s v="No"/>
    <x v="5"/>
    <x v="5"/>
    <x v="1"/>
    <s v="No"/>
    <n v="37"/>
    <s v="PayPal"/>
    <x v="1"/>
  </r>
  <r>
    <n v="2666"/>
    <n v="70"/>
    <x v="1"/>
    <s v="T-shirt"/>
    <x v="0"/>
    <x v="79"/>
    <x v="7"/>
    <x v="0"/>
    <x v="16"/>
    <x v="0"/>
    <n v="3.5"/>
    <s v="No"/>
    <x v="4"/>
    <x v="5"/>
    <x v="1"/>
    <s v="No"/>
    <n v="4"/>
    <s v="Venmo"/>
    <x v="1"/>
  </r>
  <r>
    <n v="2667"/>
    <n v="49"/>
    <x v="1"/>
    <s v="Sandals"/>
    <x v="1"/>
    <x v="51"/>
    <x v="31"/>
    <x v="1"/>
    <x v="18"/>
    <x v="0"/>
    <n v="4.0999999999999996"/>
    <s v="No"/>
    <x v="1"/>
    <x v="5"/>
    <x v="1"/>
    <s v="No"/>
    <n v="14"/>
    <s v="Venmo"/>
    <x v="0"/>
  </r>
  <r>
    <n v="2668"/>
    <n v="48"/>
    <x v="1"/>
    <s v="Boots"/>
    <x v="1"/>
    <x v="53"/>
    <x v="33"/>
    <x v="2"/>
    <x v="20"/>
    <x v="2"/>
    <n v="4.0999999999999996"/>
    <s v="No"/>
    <x v="4"/>
    <x v="1"/>
    <x v="1"/>
    <s v="No"/>
    <n v="31"/>
    <s v="Cash"/>
    <x v="0"/>
  </r>
  <r>
    <n v="2669"/>
    <n v="59"/>
    <x v="1"/>
    <s v="Coat"/>
    <x v="2"/>
    <x v="60"/>
    <x v="21"/>
    <x v="2"/>
    <x v="13"/>
    <x v="2"/>
    <n v="4.8"/>
    <s v="No"/>
    <x v="4"/>
    <x v="2"/>
    <x v="1"/>
    <s v="No"/>
    <n v="9"/>
    <s v="PayPal"/>
    <x v="3"/>
  </r>
  <r>
    <n v="2670"/>
    <n v="39"/>
    <x v="1"/>
    <s v="Belt"/>
    <x v="3"/>
    <x v="39"/>
    <x v="26"/>
    <x v="0"/>
    <x v="11"/>
    <x v="1"/>
    <n v="2.8"/>
    <s v="No"/>
    <x v="3"/>
    <x v="1"/>
    <x v="1"/>
    <s v="No"/>
    <n v="31"/>
    <s v="Credit Card"/>
    <x v="1"/>
  </r>
  <r>
    <n v="2671"/>
    <n v="30"/>
    <x v="1"/>
    <s v="Sunglasses"/>
    <x v="3"/>
    <x v="77"/>
    <x v="38"/>
    <x v="2"/>
    <x v="22"/>
    <x v="3"/>
    <n v="4.7"/>
    <s v="No"/>
    <x v="4"/>
    <x v="0"/>
    <x v="1"/>
    <s v="No"/>
    <n v="26"/>
    <s v="Bank Transfer"/>
    <x v="4"/>
  </r>
  <r>
    <n v="2672"/>
    <n v="37"/>
    <x v="1"/>
    <s v="Sandals"/>
    <x v="1"/>
    <x v="1"/>
    <x v="15"/>
    <x v="3"/>
    <x v="0"/>
    <x v="0"/>
    <n v="4.8"/>
    <s v="No"/>
    <x v="2"/>
    <x v="4"/>
    <x v="1"/>
    <s v="No"/>
    <n v="41"/>
    <s v="PayPal"/>
    <x v="6"/>
  </r>
  <r>
    <n v="2673"/>
    <n v="56"/>
    <x v="1"/>
    <s v="Boots"/>
    <x v="1"/>
    <x v="39"/>
    <x v="8"/>
    <x v="2"/>
    <x v="1"/>
    <x v="1"/>
    <n v="2.9"/>
    <s v="No"/>
    <x v="5"/>
    <x v="3"/>
    <x v="1"/>
    <s v="No"/>
    <n v="13"/>
    <s v="Cash"/>
    <x v="2"/>
  </r>
  <r>
    <n v="2674"/>
    <n v="67"/>
    <x v="1"/>
    <s v="Hoodie"/>
    <x v="0"/>
    <x v="34"/>
    <x v="22"/>
    <x v="2"/>
    <x v="8"/>
    <x v="2"/>
    <n v="2.6"/>
    <s v="No"/>
    <x v="2"/>
    <x v="4"/>
    <x v="1"/>
    <s v="No"/>
    <n v="4"/>
    <s v="Cash"/>
    <x v="5"/>
  </r>
  <r>
    <n v="2675"/>
    <n v="40"/>
    <x v="1"/>
    <s v="Hat"/>
    <x v="3"/>
    <x v="52"/>
    <x v="20"/>
    <x v="1"/>
    <x v="4"/>
    <x v="3"/>
    <n v="3.3"/>
    <s v="No"/>
    <x v="5"/>
    <x v="0"/>
    <x v="1"/>
    <s v="No"/>
    <n v="15"/>
    <s v="Cash"/>
    <x v="6"/>
  </r>
  <r>
    <n v="2676"/>
    <n v="24"/>
    <x v="1"/>
    <s v="Shorts"/>
    <x v="0"/>
    <x v="15"/>
    <x v="41"/>
    <x v="2"/>
    <x v="15"/>
    <x v="0"/>
    <n v="3.4"/>
    <s v="No"/>
    <x v="2"/>
    <x v="1"/>
    <x v="1"/>
    <s v="No"/>
    <n v="38"/>
    <s v="Cash"/>
    <x v="4"/>
  </r>
  <r>
    <n v="2677"/>
    <n v="43"/>
    <x v="1"/>
    <s v="Backpack"/>
    <x v="3"/>
    <x v="64"/>
    <x v="0"/>
    <x v="2"/>
    <x v="1"/>
    <x v="1"/>
    <n v="3.6"/>
    <s v="No"/>
    <x v="4"/>
    <x v="1"/>
    <x v="1"/>
    <s v="No"/>
    <n v="3"/>
    <s v="Cash"/>
    <x v="0"/>
  </r>
  <r>
    <n v="2678"/>
    <n v="45"/>
    <x v="1"/>
    <s v="Shorts"/>
    <x v="0"/>
    <x v="35"/>
    <x v="39"/>
    <x v="0"/>
    <x v="8"/>
    <x v="1"/>
    <n v="3.8"/>
    <s v="No"/>
    <x v="5"/>
    <x v="2"/>
    <x v="1"/>
    <s v="No"/>
    <n v="6"/>
    <s v="PayPal"/>
    <x v="6"/>
  </r>
  <r>
    <n v="2679"/>
    <n v="33"/>
    <x v="1"/>
    <s v="Belt"/>
    <x v="3"/>
    <x v="26"/>
    <x v="6"/>
    <x v="2"/>
    <x v="23"/>
    <x v="1"/>
    <n v="3.4"/>
    <s v="No"/>
    <x v="2"/>
    <x v="4"/>
    <x v="1"/>
    <s v="No"/>
    <n v="34"/>
    <s v="Credit Card"/>
    <x v="4"/>
  </r>
  <r>
    <n v="2680"/>
    <n v="53"/>
    <x v="1"/>
    <s v="Shorts"/>
    <x v="0"/>
    <x v="10"/>
    <x v="6"/>
    <x v="1"/>
    <x v="22"/>
    <x v="1"/>
    <n v="3.8"/>
    <s v="No"/>
    <x v="5"/>
    <x v="0"/>
    <x v="1"/>
    <s v="No"/>
    <n v="7"/>
    <s v="Debit Card"/>
    <x v="3"/>
  </r>
  <r>
    <n v="2681"/>
    <n v="44"/>
    <x v="1"/>
    <s v="Socks"/>
    <x v="0"/>
    <x v="18"/>
    <x v="43"/>
    <x v="0"/>
    <x v="21"/>
    <x v="3"/>
    <n v="3.3"/>
    <s v="No"/>
    <x v="3"/>
    <x v="2"/>
    <x v="1"/>
    <s v="No"/>
    <n v="21"/>
    <s v="Venmo"/>
    <x v="2"/>
  </r>
  <r>
    <n v="2682"/>
    <n v="23"/>
    <x v="1"/>
    <s v="Shoes"/>
    <x v="1"/>
    <x v="66"/>
    <x v="2"/>
    <x v="0"/>
    <x v="8"/>
    <x v="2"/>
    <n v="4.8"/>
    <s v="No"/>
    <x v="1"/>
    <x v="3"/>
    <x v="1"/>
    <s v="No"/>
    <n v="17"/>
    <s v="Debit Card"/>
    <x v="5"/>
  </r>
  <r>
    <n v="2683"/>
    <n v="59"/>
    <x v="1"/>
    <s v="Sneakers"/>
    <x v="1"/>
    <x v="61"/>
    <x v="17"/>
    <x v="0"/>
    <x v="1"/>
    <x v="0"/>
    <n v="3.9"/>
    <s v="No"/>
    <x v="4"/>
    <x v="4"/>
    <x v="1"/>
    <s v="No"/>
    <n v="5"/>
    <s v="Venmo"/>
    <x v="6"/>
  </r>
  <r>
    <n v="2684"/>
    <n v="68"/>
    <x v="1"/>
    <s v="Backpack"/>
    <x v="3"/>
    <x v="38"/>
    <x v="6"/>
    <x v="2"/>
    <x v="21"/>
    <x v="2"/>
    <n v="4.2"/>
    <s v="No"/>
    <x v="2"/>
    <x v="2"/>
    <x v="1"/>
    <s v="No"/>
    <n v="21"/>
    <s v="Cash"/>
    <x v="0"/>
  </r>
  <r>
    <n v="2685"/>
    <n v="46"/>
    <x v="1"/>
    <s v="Dress"/>
    <x v="0"/>
    <x v="29"/>
    <x v="47"/>
    <x v="2"/>
    <x v="0"/>
    <x v="2"/>
    <n v="4.7"/>
    <s v="No"/>
    <x v="4"/>
    <x v="1"/>
    <x v="1"/>
    <s v="No"/>
    <n v="42"/>
    <s v="Credit Card"/>
    <x v="4"/>
  </r>
  <r>
    <n v="2686"/>
    <n v="56"/>
    <x v="1"/>
    <s v="Boots"/>
    <x v="1"/>
    <x v="21"/>
    <x v="41"/>
    <x v="2"/>
    <x v="0"/>
    <x v="0"/>
    <n v="2.7"/>
    <s v="No"/>
    <x v="4"/>
    <x v="0"/>
    <x v="1"/>
    <s v="No"/>
    <n v="49"/>
    <s v="Credit Card"/>
    <x v="3"/>
  </r>
  <r>
    <n v="2687"/>
    <n v="40"/>
    <x v="1"/>
    <s v="Socks"/>
    <x v="0"/>
    <x v="11"/>
    <x v="42"/>
    <x v="2"/>
    <x v="13"/>
    <x v="0"/>
    <n v="3.8"/>
    <s v="No"/>
    <x v="4"/>
    <x v="4"/>
    <x v="1"/>
    <s v="No"/>
    <n v="33"/>
    <s v="Cash"/>
    <x v="0"/>
  </r>
  <r>
    <n v="2688"/>
    <n v="61"/>
    <x v="1"/>
    <s v="Dress"/>
    <x v="0"/>
    <x v="60"/>
    <x v="12"/>
    <x v="2"/>
    <x v="3"/>
    <x v="3"/>
    <n v="3.6"/>
    <s v="No"/>
    <x v="2"/>
    <x v="4"/>
    <x v="1"/>
    <s v="No"/>
    <n v="12"/>
    <s v="Debit Card"/>
    <x v="4"/>
  </r>
  <r>
    <n v="2689"/>
    <n v="53"/>
    <x v="1"/>
    <s v="Handbag"/>
    <x v="3"/>
    <x v="80"/>
    <x v="8"/>
    <x v="3"/>
    <x v="2"/>
    <x v="1"/>
    <n v="2.9"/>
    <s v="No"/>
    <x v="2"/>
    <x v="4"/>
    <x v="1"/>
    <s v="No"/>
    <n v="18"/>
    <s v="Credit Card"/>
    <x v="6"/>
  </r>
  <r>
    <n v="2690"/>
    <n v="29"/>
    <x v="1"/>
    <s v="Blouse"/>
    <x v="0"/>
    <x v="59"/>
    <x v="5"/>
    <x v="2"/>
    <x v="20"/>
    <x v="3"/>
    <n v="3.9"/>
    <s v="No"/>
    <x v="0"/>
    <x v="3"/>
    <x v="1"/>
    <s v="No"/>
    <n v="47"/>
    <s v="PayPal"/>
    <x v="3"/>
  </r>
  <r>
    <n v="2691"/>
    <n v="44"/>
    <x v="1"/>
    <s v="Belt"/>
    <x v="3"/>
    <x v="50"/>
    <x v="35"/>
    <x v="0"/>
    <x v="22"/>
    <x v="2"/>
    <n v="4.7"/>
    <s v="No"/>
    <x v="4"/>
    <x v="1"/>
    <x v="1"/>
    <s v="No"/>
    <n v="18"/>
    <s v="Bank Transfer"/>
    <x v="1"/>
  </r>
  <r>
    <n v="2692"/>
    <n v="43"/>
    <x v="1"/>
    <s v="Pants"/>
    <x v="0"/>
    <x v="21"/>
    <x v="43"/>
    <x v="0"/>
    <x v="24"/>
    <x v="0"/>
    <n v="3.3"/>
    <s v="No"/>
    <x v="1"/>
    <x v="4"/>
    <x v="1"/>
    <s v="No"/>
    <n v="48"/>
    <s v="Cash"/>
    <x v="5"/>
  </r>
  <r>
    <n v="2693"/>
    <n v="40"/>
    <x v="1"/>
    <s v="Sneakers"/>
    <x v="1"/>
    <x v="3"/>
    <x v="47"/>
    <x v="3"/>
    <x v="10"/>
    <x v="1"/>
    <n v="4.2"/>
    <s v="No"/>
    <x v="4"/>
    <x v="1"/>
    <x v="1"/>
    <s v="No"/>
    <n v="18"/>
    <s v="Debit Card"/>
    <x v="6"/>
  </r>
  <r>
    <n v="2694"/>
    <n v="55"/>
    <x v="1"/>
    <s v="Boots"/>
    <x v="1"/>
    <x v="44"/>
    <x v="11"/>
    <x v="0"/>
    <x v="12"/>
    <x v="2"/>
    <n v="2.6"/>
    <s v="No"/>
    <x v="5"/>
    <x v="3"/>
    <x v="1"/>
    <s v="No"/>
    <n v="46"/>
    <s v="Cash"/>
    <x v="3"/>
  </r>
  <r>
    <n v="2695"/>
    <n v="66"/>
    <x v="1"/>
    <s v="Sunglasses"/>
    <x v="3"/>
    <x v="65"/>
    <x v="7"/>
    <x v="2"/>
    <x v="8"/>
    <x v="1"/>
    <n v="4.9000000000000004"/>
    <s v="No"/>
    <x v="4"/>
    <x v="0"/>
    <x v="1"/>
    <s v="No"/>
    <n v="34"/>
    <s v="Credit Card"/>
    <x v="6"/>
  </r>
  <r>
    <n v="2696"/>
    <n v="50"/>
    <x v="1"/>
    <s v="Hat"/>
    <x v="3"/>
    <x v="56"/>
    <x v="30"/>
    <x v="2"/>
    <x v="20"/>
    <x v="3"/>
    <n v="3.6"/>
    <s v="No"/>
    <x v="5"/>
    <x v="3"/>
    <x v="1"/>
    <s v="No"/>
    <n v="10"/>
    <s v="PayPal"/>
    <x v="4"/>
  </r>
  <r>
    <n v="2697"/>
    <n v="57"/>
    <x v="1"/>
    <s v="Coat"/>
    <x v="2"/>
    <x v="5"/>
    <x v="45"/>
    <x v="2"/>
    <x v="3"/>
    <x v="1"/>
    <n v="4.7"/>
    <s v="No"/>
    <x v="0"/>
    <x v="1"/>
    <x v="1"/>
    <s v="No"/>
    <n v="12"/>
    <s v="Debit Card"/>
    <x v="5"/>
  </r>
  <r>
    <n v="2698"/>
    <n v="42"/>
    <x v="1"/>
    <s v="Jacket"/>
    <x v="2"/>
    <x v="78"/>
    <x v="12"/>
    <x v="0"/>
    <x v="16"/>
    <x v="0"/>
    <n v="3.2"/>
    <s v="No"/>
    <x v="0"/>
    <x v="3"/>
    <x v="1"/>
    <s v="No"/>
    <n v="36"/>
    <s v="Bank Transfer"/>
    <x v="3"/>
  </r>
  <r>
    <n v="2699"/>
    <n v="55"/>
    <x v="1"/>
    <s v="Hoodie"/>
    <x v="0"/>
    <x v="75"/>
    <x v="41"/>
    <x v="2"/>
    <x v="23"/>
    <x v="2"/>
    <n v="3.6"/>
    <s v="No"/>
    <x v="4"/>
    <x v="5"/>
    <x v="1"/>
    <s v="No"/>
    <n v="34"/>
    <s v="Venmo"/>
    <x v="3"/>
  </r>
  <r>
    <n v="2700"/>
    <n v="25"/>
    <x v="1"/>
    <s v="Boots"/>
    <x v="1"/>
    <x v="48"/>
    <x v="40"/>
    <x v="2"/>
    <x v="10"/>
    <x v="3"/>
    <n v="3.6"/>
    <s v="No"/>
    <x v="4"/>
    <x v="4"/>
    <x v="1"/>
    <s v="No"/>
    <n v="49"/>
    <s v="Debit Card"/>
    <x v="2"/>
  </r>
  <r>
    <n v="2701"/>
    <n v="22"/>
    <x v="1"/>
    <s v="T-shirt"/>
    <x v="0"/>
    <x v="10"/>
    <x v="18"/>
    <x v="3"/>
    <x v="8"/>
    <x v="0"/>
    <n v="3.2"/>
    <s v="No"/>
    <x v="1"/>
    <x v="3"/>
    <x v="1"/>
    <s v="No"/>
    <n v="36"/>
    <s v="Cash"/>
    <x v="1"/>
  </r>
  <r>
    <n v="2702"/>
    <n v="49"/>
    <x v="1"/>
    <s v="Sweater"/>
    <x v="0"/>
    <x v="38"/>
    <x v="37"/>
    <x v="0"/>
    <x v="5"/>
    <x v="2"/>
    <n v="2.8"/>
    <s v="No"/>
    <x v="1"/>
    <x v="5"/>
    <x v="1"/>
    <s v="No"/>
    <n v="18"/>
    <s v="Bank Transfer"/>
    <x v="0"/>
  </r>
  <r>
    <n v="2703"/>
    <n v="70"/>
    <x v="1"/>
    <s v="Shoes"/>
    <x v="1"/>
    <x v="18"/>
    <x v="21"/>
    <x v="0"/>
    <x v="0"/>
    <x v="3"/>
    <n v="4"/>
    <s v="No"/>
    <x v="3"/>
    <x v="2"/>
    <x v="1"/>
    <s v="No"/>
    <n v="39"/>
    <s v="Debit Card"/>
    <x v="0"/>
  </r>
  <r>
    <n v="2704"/>
    <n v="56"/>
    <x v="1"/>
    <s v="Scarf"/>
    <x v="3"/>
    <x v="69"/>
    <x v="30"/>
    <x v="3"/>
    <x v="8"/>
    <x v="0"/>
    <n v="4.4000000000000004"/>
    <s v="No"/>
    <x v="1"/>
    <x v="1"/>
    <x v="1"/>
    <s v="No"/>
    <n v="34"/>
    <s v="PayPal"/>
    <x v="1"/>
  </r>
  <r>
    <n v="2705"/>
    <n v="52"/>
    <x v="1"/>
    <s v="Dress"/>
    <x v="0"/>
    <x v="36"/>
    <x v="30"/>
    <x v="0"/>
    <x v="19"/>
    <x v="1"/>
    <n v="3.4"/>
    <s v="No"/>
    <x v="0"/>
    <x v="2"/>
    <x v="1"/>
    <s v="No"/>
    <n v="35"/>
    <s v="Debit Card"/>
    <x v="1"/>
  </r>
  <r>
    <n v="2706"/>
    <n v="65"/>
    <x v="1"/>
    <s v="Jacket"/>
    <x v="2"/>
    <x v="13"/>
    <x v="47"/>
    <x v="1"/>
    <x v="2"/>
    <x v="1"/>
    <n v="5"/>
    <s v="No"/>
    <x v="5"/>
    <x v="5"/>
    <x v="1"/>
    <s v="No"/>
    <n v="1"/>
    <s v="Credit Card"/>
    <x v="4"/>
  </r>
  <r>
    <n v="2707"/>
    <n v="24"/>
    <x v="1"/>
    <s v="Shoes"/>
    <x v="1"/>
    <x v="49"/>
    <x v="15"/>
    <x v="1"/>
    <x v="24"/>
    <x v="1"/>
    <n v="3.1"/>
    <s v="No"/>
    <x v="1"/>
    <x v="0"/>
    <x v="1"/>
    <s v="No"/>
    <n v="48"/>
    <s v="Debit Card"/>
    <x v="3"/>
  </r>
  <r>
    <n v="2708"/>
    <n v="32"/>
    <x v="1"/>
    <s v="Backpack"/>
    <x v="3"/>
    <x v="19"/>
    <x v="43"/>
    <x v="2"/>
    <x v="6"/>
    <x v="3"/>
    <n v="4.2"/>
    <s v="No"/>
    <x v="2"/>
    <x v="3"/>
    <x v="1"/>
    <s v="No"/>
    <n v="19"/>
    <s v="Cash"/>
    <x v="1"/>
  </r>
  <r>
    <n v="2709"/>
    <n v="57"/>
    <x v="1"/>
    <s v="Dress"/>
    <x v="0"/>
    <x v="23"/>
    <x v="15"/>
    <x v="2"/>
    <x v="11"/>
    <x v="2"/>
    <n v="3.3"/>
    <s v="No"/>
    <x v="5"/>
    <x v="5"/>
    <x v="1"/>
    <s v="No"/>
    <n v="44"/>
    <s v="Debit Card"/>
    <x v="1"/>
  </r>
  <r>
    <n v="2710"/>
    <n v="35"/>
    <x v="1"/>
    <s v="Shirt"/>
    <x v="0"/>
    <x v="36"/>
    <x v="26"/>
    <x v="1"/>
    <x v="17"/>
    <x v="0"/>
    <n v="2.9"/>
    <s v="No"/>
    <x v="5"/>
    <x v="3"/>
    <x v="1"/>
    <s v="No"/>
    <n v="9"/>
    <s v="Credit Card"/>
    <x v="4"/>
  </r>
  <r>
    <n v="2711"/>
    <n v="69"/>
    <x v="1"/>
    <s v="Jacket"/>
    <x v="2"/>
    <x v="12"/>
    <x v="48"/>
    <x v="0"/>
    <x v="7"/>
    <x v="2"/>
    <n v="4.7"/>
    <s v="No"/>
    <x v="5"/>
    <x v="3"/>
    <x v="1"/>
    <s v="No"/>
    <n v="3"/>
    <s v="Bank Transfer"/>
    <x v="0"/>
  </r>
  <r>
    <n v="2712"/>
    <n v="30"/>
    <x v="1"/>
    <s v="Sunglasses"/>
    <x v="3"/>
    <x v="20"/>
    <x v="43"/>
    <x v="0"/>
    <x v="16"/>
    <x v="1"/>
    <n v="4"/>
    <s v="No"/>
    <x v="0"/>
    <x v="3"/>
    <x v="1"/>
    <s v="No"/>
    <n v="50"/>
    <s v="Venmo"/>
    <x v="5"/>
  </r>
  <r>
    <n v="2713"/>
    <n v="37"/>
    <x v="1"/>
    <s v="Jacket"/>
    <x v="2"/>
    <x v="51"/>
    <x v="25"/>
    <x v="0"/>
    <x v="18"/>
    <x v="3"/>
    <n v="4.5999999999999996"/>
    <s v="No"/>
    <x v="0"/>
    <x v="3"/>
    <x v="1"/>
    <s v="No"/>
    <n v="7"/>
    <s v="Debit Card"/>
    <x v="3"/>
  </r>
  <r>
    <n v="2714"/>
    <n v="19"/>
    <x v="1"/>
    <s v="Coat"/>
    <x v="2"/>
    <x v="75"/>
    <x v="16"/>
    <x v="2"/>
    <x v="23"/>
    <x v="3"/>
    <n v="3.8"/>
    <s v="No"/>
    <x v="3"/>
    <x v="4"/>
    <x v="1"/>
    <s v="No"/>
    <n v="20"/>
    <s v="Debit Card"/>
    <x v="2"/>
  </r>
  <r>
    <n v="2715"/>
    <n v="53"/>
    <x v="1"/>
    <s v="Sweater"/>
    <x v="0"/>
    <x v="29"/>
    <x v="44"/>
    <x v="1"/>
    <x v="8"/>
    <x v="0"/>
    <n v="3.6"/>
    <s v="No"/>
    <x v="5"/>
    <x v="5"/>
    <x v="1"/>
    <s v="No"/>
    <n v="16"/>
    <s v="Credit Card"/>
    <x v="4"/>
  </r>
  <r>
    <n v="2716"/>
    <n v="25"/>
    <x v="1"/>
    <s v="Sneakers"/>
    <x v="1"/>
    <x v="56"/>
    <x v="16"/>
    <x v="3"/>
    <x v="6"/>
    <x v="0"/>
    <n v="4.0999999999999996"/>
    <s v="No"/>
    <x v="5"/>
    <x v="0"/>
    <x v="1"/>
    <s v="No"/>
    <n v="29"/>
    <s v="PayPal"/>
    <x v="0"/>
  </r>
  <r>
    <n v="2717"/>
    <n v="47"/>
    <x v="1"/>
    <s v="Shoes"/>
    <x v="1"/>
    <x v="49"/>
    <x v="24"/>
    <x v="0"/>
    <x v="13"/>
    <x v="1"/>
    <n v="2.7"/>
    <s v="No"/>
    <x v="5"/>
    <x v="5"/>
    <x v="1"/>
    <s v="No"/>
    <n v="21"/>
    <s v="Debit Card"/>
    <x v="1"/>
  </r>
  <r>
    <n v="2718"/>
    <n v="18"/>
    <x v="1"/>
    <s v="Sunglasses"/>
    <x v="3"/>
    <x v="17"/>
    <x v="43"/>
    <x v="3"/>
    <x v="19"/>
    <x v="0"/>
    <n v="4.3"/>
    <s v="No"/>
    <x v="5"/>
    <x v="1"/>
    <x v="1"/>
    <s v="No"/>
    <n v="19"/>
    <s v="Credit Card"/>
    <x v="6"/>
  </r>
  <r>
    <n v="2719"/>
    <n v="22"/>
    <x v="1"/>
    <s v="Shorts"/>
    <x v="0"/>
    <x v="3"/>
    <x v="41"/>
    <x v="2"/>
    <x v="15"/>
    <x v="0"/>
    <n v="4.9000000000000004"/>
    <s v="No"/>
    <x v="0"/>
    <x v="2"/>
    <x v="1"/>
    <s v="No"/>
    <n v="10"/>
    <s v="Venmo"/>
    <x v="4"/>
  </r>
  <r>
    <n v="2720"/>
    <n v="69"/>
    <x v="1"/>
    <s v="Hoodie"/>
    <x v="0"/>
    <x v="71"/>
    <x v="7"/>
    <x v="1"/>
    <x v="15"/>
    <x v="3"/>
    <n v="4.2"/>
    <s v="No"/>
    <x v="4"/>
    <x v="1"/>
    <x v="1"/>
    <s v="No"/>
    <n v="4"/>
    <s v="Bank Transfer"/>
    <x v="5"/>
  </r>
  <r>
    <n v="2721"/>
    <n v="55"/>
    <x v="1"/>
    <s v="Scarf"/>
    <x v="3"/>
    <x v="78"/>
    <x v="33"/>
    <x v="2"/>
    <x v="15"/>
    <x v="1"/>
    <n v="2.8"/>
    <s v="No"/>
    <x v="5"/>
    <x v="5"/>
    <x v="1"/>
    <s v="No"/>
    <n v="45"/>
    <s v="Bank Transfer"/>
    <x v="3"/>
  </r>
  <r>
    <n v="2722"/>
    <n v="19"/>
    <x v="1"/>
    <s v="Sandals"/>
    <x v="1"/>
    <x v="44"/>
    <x v="46"/>
    <x v="1"/>
    <x v="11"/>
    <x v="1"/>
    <n v="4.9000000000000004"/>
    <s v="No"/>
    <x v="2"/>
    <x v="1"/>
    <x v="1"/>
    <s v="No"/>
    <n v="17"/>
    <s v="PayPal"/>
    <x v="0"/>
  </r>
  <r>
    <n v="2723"/>
    <n v="23"/>
    <x v="1"/>
    <s v="Hat"/>
    <x v="3"/>
    <x v="42"/>
    <x v="1"/>
    <x v="2"/>
    <x v="14"/>
    <x v="1"/>
    <n v="2.8"/>
    <s v="No"/>
    <x v="3"/>
    <x v="4"/>
    <x v="1"/>
    <s v="No"/>
    <n v="22"/>
    <s v="PayPal"/>
    <x v="0"/>
  </r>
  <r>
    <n v="2724"/>
    <n v="54"/>
    <x v="1"/>
    <s v="Shoes"/>
    <x v="1"/>
    <x v="4"/>
    <x v="21"/>
    <x v="3"/>
    <x v="18"/>
    <x v="2"/>
    <n v="2.9"/>
    <s v="No"/>
    <x v="1"/>
    <x v="5"/>
    <x v="1"/>
    <s v="No"/>
    <n v="3"/>
    <s v="PayPal"/>
    <x v="6"/>
  </r>
  <r>
    <n v="2725"/>
    <n v="52"/>
    <x v="1"/>
    <s v="Sneakers"/>
    <x v="1"/>
    <x v="26"/>
    <x v="9"/>
    <x v="2"/>
    <x v="18"/>
    <x v="1"/>
    <n v="2.5"/>
    <s v="No"/>
    <x v="1"/>
    <x v="2"/>
    <x v="1"/>
    <s v="No"/>
    <n v="11"/>
    <s v="Debit Card"/>
    <x v="0"/>
  </r>
  <r>
    <n v="2726"/>
    <n v="64"/>
    <x v="1"/>
    <s v="Backpack"/>
    <x v="3"/>
    <x v="54"/>
    <x v="16"/>
    <x v="1"/>
    <x v="10"/>
    <x v="2"/>
    <n v="2.7"/>
    <s v="No"/>
    <x v="1"/>
    <x v="1"/>
    <x v="1"/>
    <s v="No"/>
    <n v="4"/>
    <s v="Debit Card"/>
    <x v="2"/>
  </r>
  <r>
    <n v="2727"/>
    <n v="33"/>
    <x v="1"/>
    <s v="Belt"/>
    <x v="3"/>
    <x v="56"/>
    <x v="49"/>
    <x v="0"/>
    <x v="24"/>
    <x v="0"/>
    <n v="3.3"/>
    <s v="No"/>
    <x v="5"/>
    <x v="1"/>
    <x v="1"/>
    <s v="No"/>
    <n v="11"/>
    <s v="PayPal"/>
    <x v="4"/>
  </r>
  <r>
    <n v="2728"/>
    <n v="40"/>
    <x v="1"/>
    <s v="Shirt"/>
    <x v="0"/>
    <x v="55"/>
    <x v="24"/>
    <x v="0"/>
    <x v="4"/>
    <x v="0"/>
    <n v="3.7"/>
    <s v="No"/>
    <x v="5"/>
    <x v="4"/>
    <x v="1"/>
    <s v="No"/>
    <n v="47"/>
    <s v="Credit Card"/>
    <x v="0"/>
  </r>
  <r>
    <n v="2729"/>
    <n v="26"/>
    <x v="1"/>
    <s v="Skirt"/>
    <x v="0"/>
    <x v="39"/>
    <x v="20"/>
    <x v="2"/>
    <x v="6"/>
    <x v="0"/>
    <n v="4"/>
    <s v="No"/>
    <x v="0"/>
    <x v="0"/>
    <x v="1"/>
    <s v="No"/>
    <n v="17"/>
    <s v="Debit Card"/>
    <x v="1"/>
  </r>
  <r>
    <n v="2730"/>
    <n v="31"/>
    <x v="1"/>
    <s v="Gloves"/>
    <x v="3"/>
    <x v="79"/>
    <x v="6"/>
    <x v="1"/>
    <x v="10"/>
    <x v="2"/>
    <n v="4.0999999999999996"/>
    <s v="No"/>
    <x v="5"/>
    <x v="1"/>
    <x v="1"/>
    <s v="No"/>
    <n v="32"/>
    <s v="Credit Card"/>
    <x v="5"/>
  </r>
  <r>
    <n v="2731"/>
    <n v="23"/>
    <x v="1"/>
    <s v="Gloves"/>
    <x v="3"/>
    <x v="50"/>
    <x v="48"/>
    <x v="2"/>
    <x v="11"/>
    <x v="0"/>
    <n v="4.0999999999999996"/>
    <s v="No"/>
    <x v="1"/>
    <x v="5"/>
    <x v="1"/>
    <s v="No"/>
    <n v="37"/>
    <s v="Bank Transfer"/>
    <x v="2"/>
  </r>
  <r>
    <n v="2732"/>
    <n v="52"/>
    <x v="1"/>
    <s v="Handbag"/>
    <x v="3"/>
    <x v="27"/>
    <x v="48"/>
    <x v="2"/>
    <x v="16"/>
    <x v="2"/>
    <n v="2.5"/>
    <s v="No"/>
    <x v="3"/>
    <x v="4"/>
    <x v="1"/>
    <s v="No"/>
    <n v="44"/>
    <s v="Bank Transfer"/>
    <x v="3"/>
  </r>
  <r>
    <n v="2733"/>
    <n v="21"/>
    <x v="1"/>
    <s v="Socks"/>
    <x v="0"/>
    <x v="60"/>
    <x v="12"/>
    <x v="0"/>
    <x v="20"/>
    <x v="0"/>
    <n v="4.2"/>
    <s v="No"/>
    <x v="0"/>
    <x v="5"/>
    <x v="1"/>
    <s v="No"/>
    <n v="27"/>
    <s v="Debit Card"/>
    <x v="6"/>
  </r>
  <r>
    <n v="2734"/>
    <n v="31"/>
    <x v="1"/>
    <s v="Backpack"/>
    <x v="3"/>
    <x v="42"/>
    <x v="17"/>
    <x v="2"/>
    <x v="23"/>
    <x v="2"/>
    <n v="4.7"/>
    <s v="No"/>
    <x v="2"/>
    <x v="0"/>
    <x v="1"/>
    <s v="No"/>
    <n v="46"/>
    <s v="PayPal"/>
    <x v="2"/>
  </r>
  <r>
    <n v="2735"/>
    <n v="63"/>
    <x v="1"/>
    <s v="Jeans"/>
    <x v="0"/>
    <x v="73"/>
    <x v="14"/>
    <x v="3"/>
    <x v="22"/>
    <x v="2"/>
    <n v="2.7"/>
    <s v="No"/>
    <x v="4"/>
    <x v="4"/>
    <x v="1"/>
    <s v="No"/>
    <n v="13"/>
    <s v="Cash"/>
    <x v="4"/>
  </r>
  <r>
    <n v="2736"/>
    <n v="46"/>
    <x v="1"/>
    <s v="Skirt"/>
    <x v="0"/>
    <x v="45"/>
    <x v="18"/>
    <x v="2"/>
    <x v="22"/>
    <x v="1"/>
    <n v="3"/>
    <s v="No"/>
    <x v="1"/>
    <x v="0"/>
    <x v="1"/>
    <s v="No"/>
    <n v="2"/>
    <s v="PayPal"/>
    <x v="4"/>
  </r>
  <r>
    <n v="2737"/>
    <n v="44"/>
    <x v="1"/>
    <s v="Hoodie"/>
    <x v="0"/>
    <x v="21"/>
    <x v="6"/>
    <x v="2"/>
    <x v="6"/>
    <x v="1"/>
    <n v="4.8"/>
    <s v="No"/>
    <x v="3"/>
    <x v="5"/>
    <x v="1"/>
    <s v="No"/>
    <n v="45"/>
    <s v="Credit Card"/>
    <x v="2"/>
  </r>
  <r>
    <n v="2738"/>
    <n v="57"/>
    <x v="1"/>
    <s v="Jewelry"/>
    <x v="3"/>
    <x v="31"/>
    <x v="17"/>
    <x v="1"/>
    <x v="21"/>
    <x v="1"/>
    <n v="4.4000000000000004"/>
    <s v="No"/>
    <x v="4"/>
    <x v="1"/>
    <x v="1"/>
    <s v="No"/>
    <n v="35"/>
    <s v="Cash"/>
    <x v="6"/>
  </r>
  <r>
    <n v="2739"/>
    <n v="50"/>
    <x v="1"/>
    <s v="Sneakers"/>
    <x v="1"/>
    <x v="13"/>
    <x v="31"/>
    <x v="2"/>
    <x v="4"/>
    <x v="2"/>
    <n v="4.3"/>
    <s v="No"/>
    <x v="1"/>
    <x v="4"/>
    <x v="1"/>
    <s v="No"/>
    <n v="39"/>
    <s v="Venmo"/>
    <x v="6"/>
  </r>
  <r>
    <n v="2740"/>
    <n v="33"/>
    <x v="1"/>
    <s v="Shirt"/>
    <x v="0"/>
    <x v="68"/>
    <x v="29"/>
    <x v="3"/>
    <x v="24"/>
    <x v="0"/>
    <n v="2.5"/>
    <s v="No"/>
    <x v="4"/>
    <x v="5"/>
    <x v="1"/>
    <s v="No"/>
    <n v="39"/>
    <s v="Credit Card"/>
    <x v="6"/>
  </r>
  <r>
    <n v="2741"/>
    <n v="19"/>
    <x v="1"/>
    <s v="Sunglasses"/>
    <x v="3"/>
    <x v="44"/>
    <x v="38"/>
    <x v="2"/>
    <x v="12"/>
    <x v="2"/>
    <n v="4.9000000000000004"/>
    <s v="No"/>
    <x v="0"/>
    <x v="1"/>
    <x v="1"/>
    <s v="No"/>
    <n v="34"/>
    <s v="Bank Transfer"/>
    <x v="0"/>
  </r>
  <r>
    <n v="2742"/>
    <n v="68"/>
    <x v="1"/>
    <s v="Dress"/>
    <x v="0"/>
    <x v="13"/>
    <x v="1"/>
    <x v="0"/>
    <x v="22"/>
    <x v="3"/>
    <n v="4.9000000000000004"/>
    <s v="No"/>
    <x v="3"/>
    <x v="4"/>
    <x v="1"/>
    <s v="No"/>
    <n v="41"/>
    <s v="Venmo"/>
    <x v="5"/>
  </r>
  <r>
    <n v="2743"/>
    <n v="27"/>
    <x v="1"/>
    <s v="Shoes"/>
    <x v="1"/>
    <x v="62"/>
    <x v="21"/>
    <x v="2"/>
    <x v="13"/>
    <x v="1"/>
    <n v="3.9"/>
    <s v="No"/>
    <x v="3"/>
    <x v="1"/>
    <x v="1"/>
    <s v="No"/>
    <n v="47"/>
    <s v="Debit Card"/>
    <x v="2"/>
  </r>
  <r>
    <n v="2744"/>
    <n v="61"/>
    <x v="1"/>
    <s v="Belt"/>
    <x v="3"/>
    <x v="23"/>
    <x v="32"/>
    <x v="1"/>
    <x v="19"/>
    <x v="3"/>
    <n v="4.0999999999999996"/>
    <s v="No"/>
    <x v="5"/>
    <x v="4"/>
    <x v="1"/>
    <s v="No"/>
    <n v="17"/>
    <s v="Venmo"/>
    <x v="3"/>
  </r>
  <r>
    <n v="2745"/>
    <n v="38"/>
    <x v="1"/>
    <s v="Shirt"/>
    <x v="0"/>
    <x v="76"/>
    <x v="5"/>
    <x v="2"/>
    <x v="5"/>
    <x v="0"/>
    <n v="3.3"/>
    <s v="No"/>
    <x v="2"/>
    <x v="5"/>
    <x v="1"/>
    <s v="No"/>
    <n v="40"/>
    <s v="Credit Card"/>
    <x v="5"/>
  </r>
  <r>
    <n v="2746"/>
    <n v="28"/>
    <x v="1"/>
    <s v="Boots"/>
    <x v="1"/>
    <x v="57"/>
    <x v="49"/>
    <x v="2"/>
    <x v="23"/>
    <x v="2"/>
    <n v="4.0999999999999996"/>
    <s v="No"/>
    <x v="1"/>
    <x v="3"/>
    <x v="1"/>
    <s v="No"/>
    <n v="44"/>
    <s v="PayPal"/>
    <x v="4"/>
  </r>
  <r>
    <n v="2747"/>
    <n v="39"/>
    <x v="1"/>
    <s v="Hoodie"/>
    <x v="0"/>
    <x v="21"/>
    <x v="31"/>
    <x v="2"/>
    <x v="20"/>
    <x v="3"/>
    <n v="3.7"/>
    <s v="No"/>
    <x v="1"/>
    <x v="3"/>
    <x v="1"/>
    <s v="No"/>
    <n v="21"/>
    <s v="PayPal"/>
    <x v="6"/>
  </r>
  <r>
    <n v="2748"/>
    <n v="18"/>
    <x v="1"/>
    <s v="Jeans"/>
    <x v="0"/>
    <x v="17"/>
    <x v="8"/>
    <x v="2"/>
    <x v="11"/>
    <x v="0"/>
    <n v="3.1"/>
    <s v="No"/>
    <x v="5"/>
    <x v="1"/>
    <x v="1"/>
    <s v="No"/>
    <n v="21"/>
    <s v="Credit Card"/>
    <x v="6"/>
  </r>
  <r>
    <n v="2749"/>
    <n v="24"/>
    <x v="1"/>
    <s v="Jacket"/>
    <x v="2"/>
    <x v="57"/>
    <x v="41"/>
    <x v="0"/>
    <x v="2"/>
    <x v="1"/>
    <n v="3"/>
    <s v="No"/>
    <x v="2"/>
    <x v="1"/>
    <x v="1"/>
    <s v="No"/>
    <n v="16"/>
    <s v="Venmo"/>
    <x v="2"/>
  </r>
  <r>
    <n v="2750"/>
    <n v="64"/>
    <x v="1"/>
    <s v="Jacket"/>
    <x v="2"/>
    <x v="0"/>
    <x v="34"/>
    <x v="2"/>
    <x v="17"/>
    <x v="1"/>
    <n v="3.4"/>
    <s v="No"/>
    <x v="4"/>
    <x v="3"/>
    <x v="1"/>
    <s v="No"/>
    <n v="15"/>
    <s v="Bank Transfer"/>
    <x v="2"/>
  </r>
  <r>
    <n v="2751"/>
    <n v="51"/>
    <x v="1"/>
    <s v="Sandals"/>
    <x v="1"/>
    <x v="76"/>
    <x v="29"/>
    <x v="0"/>
    <x v="6"/>
    <x v="1"/>
    <n v="2.7"/>
    <s v="No"/>
    <x v="2"/>
    <x v="4"/>
    <x v="1"/>
    <s v="No"/>
    <n v="26"/>
    <s v="PayPal"/>
    <x v="6"/>
  </r>
  <r>
    <n v="2752"/>
    <n v="27"/>
    <x v="1"/>
    <s v="Dress"/>
    <x v="0"/>
    <x v="78"/>
    <x v="46"/>
    <x v="1"/>
    <x v="21"/>
    <x v="3"/>
    <n v="3.1"/>
    <s v="No"/>
    <x v="4"/>
    <x v="1"/>
    <x v="1"/>
    <s v="No"/>
    <n v="50"/>
    <s v="Venmo"/>
    <x v="5"/>
  </r>
  <r>
    <n v="2753"/>
    <n v="48"/>
    <x v="1"/>
    <s v="Sweater"/>
    <x v="0"/>
    <x v="1"/>
    <x v="24"/>
    <x v="1"/>
    <x v="15"/>
    <x v="0"/>
    <n v="4"/>
    <s v="No"/>
    <x v="2"/>
    <x v="1"/>
    <x v="1"/>
    <s v="No"/>
    <n v="30"/>
    <s v="Venmo"/>
    <x v="4"/>
  </r>
  <r>
    <n v="2754"/>
    <n v="69"/>
    <x v="1"/>
    <s v="Gloves"/>
    <x v="3"/>
    <x v="40"/>
    <x v="3"/>
    <x v="2"/>
    <x v="19"/>
    <x v="1"/>
    <n v="3.6"/>
    <s v="No"/>
    <x v="1"/>
    <x v="2"/>
    <x v="1"/>
    <s v="No"/>
    <n v="48"/>
    <s v="PayPal"/>
    <x v="3"/>
  </r>
  <r>
    <n v="2755"/>
    <n v="59"/>
    <x v="1"/>
    <s v="Sunglasses"/>
    <x v="3"/>
    <x v="70"/>
    <x v="32"/>
    <x v="0"/>
    <x v="9"/>
    <x v="2"/>
    <n v="3.6"/>
    <s v="No"/>
    <x v="3"/>
    <x v="1"/>
    <x v="1"/>
    <s v="No"/>
    <n v="21"/>
    <s v="Venmo"/>
    <x v="4"/>
  </r>
  <r>
    <n v="2756"/>
    <n v="59"/>
    <x v="1"/>
    <s v="Belt"/>
    <x v="3"/>
    <x v="8"/>
    <x v="22"/>
    <x v="2"/>
    <x v="21"/>
    <x v="0"/>
    <n v="3.3"/>
    <s v="No"/>
    <x v="4"/>
    <x v="5"/>
    <x v="1"/>
    <s v="No"/>
    <n v="18"/>
    <s v="Credit Card"/>
    <x v="2"/>
  </r>
  <r>
    <n v="2757"/>
    <n v="42"/>
    <x v="1"/>
    <s v="Hat"/>
    <x v="3"/>
    <x v="66"/>
    <x v="46"/>
    <x v="0"/>
    <x v="10"/>
    <x v="0"/>
    <n v="4.0999999999999996"/>
    <s v="No"/>
    <x v="1"/>
    <x v="1"/>
    <x v="1"/>
    <s v="No"/>
    <n v="41"/>
    <s v="PayPal"/>
    <x v="5"/>
  </r>
  <r>
    <n v="2758"/>
    <n v="39"/>
    <x v="1"/>
    <s v="Hat"/>
    <x v="3"/>
    <x v="57"/>
    <x v="12"/>
    <x v="3"/>
    <x v="18"/>
    <x v="3"/>
    <n v="4.3"/>
    <s v="No"/>
    <x v="2"/>
    <x v="2"/>
    <x v="1"/>
    <s v="No"/>
    <n v="11"/>
    <s v="Venmo"/>
    <x v="5"/>
  </r>
  <r>
    <n v="2759"/>
    <n v="32"/>
    <x v="1"/>
    <s v="Blouse"/>
    <x v="0"/>
    <x v="57"/>
    <x v="26"/>
    <x v="2"/>
    <x v="7"/>
    <x v="2"/>
    <n v="3.2"/>
    <s v="No"/>
    <x v="5"/>
    <x v="3"/>
    <x v="1"/>
    <s v="No"/>
    <n v="8"/>
    <s v="Bank Transfer"/>
    <x v="4"/>
  </r>
  <r>
    <n v="2760"/>
    <n v="68"/>
    <x v="1"/>
    <s v="Shoes"/>
    <x v="1"/>
    <x v="40"/>
    <x v="47"/>
    <x v="2"/>
    <x v="2"/>
    <x v="2"/>
    <n v="3.9"/>
    <s v="No"/>
    <x v="0"/>
    <x v="1"/>
    <x v="1"/>
    <s v="No"/>
    <n v="42"/>
    <s v="Cash"/>
    <x v="6"/>
  </r>
  <r>
    <n v="2761"/>
    <n v="41"/>
    <x v="1"/>
    <s v="Skirt"/>
    <x v="0"/>
    <x v="71"/>
    <x v="29"/>
    <x v="1"/>
    <x v="10"/>
    <x v="3"/>
    <n v="5"/>
    <s v="No"/>
    <x v="1"/>
    <x v="2"/>
    <x v="1"/>
    <s v="No"/>
    <n v="41"/>
    <s v="Credit Card"/>
    <x v="4"/>
  </r>
  <r>
    <n v="2762"/>
    <n v="31"/>
    <x v="1"/>
    <s v="Sneakers"/>
    <x v="1"/>
    <x v="71"/>
    <x v="49"/>
    <x v="2"/>
    <x v="7"/>
    <x v="3"/>
    <n v="3.4"/>
    <s v="No"/>
    <x v="4"/>
    <x v="2"/>
    <x v="1"/>
    <s v="No"/>
    <n v="3"/>
    <s v="Credit Card"/>
    <x v="6"/>
  </r>
  <r>
    <n v="2763"/>
    <n v="58"/>
    <x v="1"/>
    <s v="T-shirt"/>
    <x v="0"/>
    <x v="52"/>
    <x v="42"/>
    <x v="2"/>
    <x v="4"/>
    <x v="3"/>
    <n v="3.8"/>
    <s v="No"/>
    <x v="1"/>
    <x v="5"/>
    <x v="1"/>
    <s v="No"/>
    <n v="10"/>
    <s v="Debit Card"/>
    <x v="6"/>
  </r>
  <r>
    <n v="2764"/>
    <n v="28"/>
    <x v="1"/>
    <s v="Handbag"/>
    <x v="3"/>
    <x v="78"/>
    <x v="8"/>
    <x v="2"/>
    <x v="14"/>
    <x v="3"/>
    <n v="2.9"/>
    <s v="No"/>
    <x v="4"/>
    <x v="4"/>
    <x v="1"/>
    <s v="No"/>
    <n v="35"/>
    <s v="Venmo"/>
    <x v="3"/>
  </r>
  <r>
    <n v="2765"/>
    <n v="63"/>
    <x v="1"/>
    <s v="Sweater"/>
    <x v="0"/>
    <x v="52"/>
    <x v="28"/>
    <x v="3"/>
    <x v="3"/>
    <x v="1"/>
    <n v="2.6"/>
    <s v="No"/>
    <x v="0"/>
    <x v="2"/>
    <x v="1"/>
    <s v="No"/>
    <n v="2"/>
    <s v="Debit Card"/>
    <x v="1"/>
  </r>
  <r>
    <n v="2766"/>
    <n v="64"/>
    <x v="1"/>
    <s v="Gloves"/>
    <x v="3"/>
    <x v="44"/>
    <x v="24"/>
    <x v="2"/>
    <x v="7"/>
    <x v="2"/>
    <n v="4.3"/>
    <s v="No"/>
    <x v="2"/>
    <x v="4"/>
    <x v="1"/>
    <s v="No"/>
    <n v="24"/>
    <s v="Credit Card"/>
    <x v="3"/>
  </r>
  <r>
    <n v="2767"/>
    <n v="66"/>
    <x v="1"/>
    <s v="Dress"/>
    <x v="0"/>
    <x v="26"/>
    <x v="30"/>
    <x v="2"/>
    <x v="17"/>
    <x v="0"/>
    <n v="2.8"/>
    <s v="No"/>
    <x v="4"/>
    <x v="3"/>
    <x v="1"/>
    <s v="No"/>
    <n v="47"/>
    <s v="Credit Card"/>
    <x v="5"/>
  </r>
  <r>
    <n v="2768"/>
    <n v="31"/>
    <x v="1"/>
    <s v="Dress"/>
    <x v="0"/>
    <x v="51"/>
    <x v="44"/>
    <x v="2"/>
    <x v="14"/>
    <x v="1"/>
    <n v="4.5"/>
    <s v="No"/>
    <x v="0"/>
    <x v="1"/>
    <x v="1"/>
    <s v="No"/>
    <n v="31"/>
    <s v="Cash"/>
    <x v="5"/>
  </r>
  <r>
    <n v="2769"/>
    <n v="55"/>
    <x v="1"/>
    <s v="Blouse"/>
    <x v="0"/>
    <x v="21"/>
    <x v="23"/>
    <x v="2"/>
    <x v="19"/>
    <x v="1"/>
    <n v="3.8"/>
    <s v="No"/>
    <x v="4"/>
    <x v="4"/>
    <x v="1"/>
    <s v="No"/>
    <n v="28"/>
    <s v="PayPal"/>
    <x v="4"/>
  </r>
  <r>
    <n v="2770"/>
    <n v="32"/>
    <x v="1"/>
    <s v="Shirt"/>
    <x v="0"/>
    <x v="58"/>
    <x v="19"/>
    <x v="0"/>
    <x v="12"/>
    <x v="3"/>
    <n v="3"/>
    <s v="No"/>
    <x v="3"/>
    <x v="3"/>
    <x v="1"/>
    <s v="No"/>
    <n v="13"/>
    <s v="Cash"/>
    <x v="1"/>
  </r>
  <r>
    <n v="2771"/>
    <n v="50"/>
    <x v="1"/>
    <s v="Boots"/>
    <x v="1"/>
    <x v="77"/>
    <x v="43"/>
    <x v="1"/>
    <x v="24"/>
    <x v="3"/>
    <n v="3.3"/>
    <s v="No"/>
    <x v="3"/>
    <x v="0"/>
    <x v="1"/>
    <s v="No"/>
    <n v="22"/>
    <s v="Bank Transfer"/>
    <x v="3"/>
  </r>
  <r>
    <n v="2772"/>
    <n v="58"/>
    <x v="1"/>
    <s v="Jacket"/>
    <x v="2"/>
    <x v="78"/>
    <x v="33"/>
    <x v="1"/>
    <x v="19"/>
    <x v="2"/>
    <n v="3.1"/>
    <s v="No"/>
    <x v="2"/>
    <x v="4"/>
    <x v="1"/>
    <s v="No"/>
    <n v="12"/>
    <s v="Bank Transfer"/>
    <x v="0"/>
  </r>
  <r>
    <n v="2773"/>
    <n v="18"/>
    <x v="1"/>
    <s v="Backpack"/>
    <x v="3"/>
    <x v="23"/>
    <x v="38"/>
    <x v="0"/>
    <x v="24"/>
    <x v="1"/>
    <n v="3.5"/>
    <s v="No"/>
    <x v="0"/>
    <x v="5"/>
    <x v="1"/>
    <s v="No"/>
    <n v="10"/>
    <s v="Bank Transfer"/>
    <x v="6"/>
  </r>
  <r>
    <n v="2774"/>
    <n v="39"/>
    <x v="1"/>
    <s v="Pants"/>
    <x v="0"/>
    <x v="57"/>
    <x v="28"/>
    <x v="1"/>
    <x v="1"/>
    <x v="1"/>
    <n v="4.5999999999999996"/>
    <s v="No"/>
    <x v="0"/>
    <x v="0"/>
    <x v="1"/>
    <s v="No"/>
    <n v="45"/>
    <s v="Bank Transfer"/>
    <x v="3"/>
  </r>
  <r>
    <n v="2775"/>
    <n v="56"/>
    <x v="1"/>
    <s v="Boots"/>
    <x v="1"/>
    <x v="49"/>
    <x v="19"/>
    <x v="0"/>
    <x v="22"/>
    <x v="3"/>
    <n v="4.0999999999999996"/>
    <s v="No"/>
    <x v="1"/>
    <x v="3"/>
    <x v="1"/>
    <s v="No"/>
    <n v="42"/>
    <s v="Credit Card"/>
    <x v="3"/>
  </r>
  <r>
    <n v="2776"/>
    <n v="37"/>
    <x v="1"/>
    <s v="Socks"/>
    <x v="0"/>
    <x v="21"/>
    <x v="6"/>
    <x v="0"/>
    <x v="16"/>
    <x v="3"/>
    <n v="3.6"/>
    <s v="No"/>
    <x v="4"/>
    <x v="1"/>
    <x v="1"/>
    <s v="No"/>
    <n v="16"/>
    <s v="Debit Card"/>
    <x v="1"/>
  </r>
  <r>
    <n v="2777"/>
    <n v="46"/>
    <x v="1"/>
    <s v="Scarf"/>
    <x v="3"/>
    <x v="17"/>
    <x v="5"/>
    <x v="0"/>
    <x v="14"/>
    <x v="3"/>
    <n v="2.9"/>
    <s v="No"/>
    <x v="5"/>
    <x v="1"/>
    <x v="1"/>
    <s v="No"/>
    <n v="6"/>
    <s v="Bank Transfer"/>
    <x v="2"/>
  </r>
  <r>
    <n v="2778"/>
    <n v="52"/>
    <x v="1"/>
    <s v="Blouse"/>
    <x v="0"/>
    <x v="41"/>
    <x v="37"/>
    <x v="2"/>
    <x v="23"/>
    <x v="3"/>
    <n v="4.8"/>
    <s v="No"/>
    <x v="5"/>
    <x v="3"/>
    <x v="1"/>
    <s v="No"/>
    <n v="28"/>
    <s v="Credit Card"/>
    <x v="6"/>
  </r>
  <r>
    <n v="2779"/>
    <n v="70"/>
    <x v="1"/>
    <s v="Belt"/>
    <x v="3"/>
    <x v="75"/>
    <x v="38"/>
    <x v="0"/>
    <x v="22"/>
    <x v="1"/>
    <n v="3.2"/>
    <s v="No"/>
    <x v="2"/>
    <x v="3"/>
    <x v="1"/>
    <s v="No"/>
    <n v="24"/>
    <s v="Credit Card"/>
    <x v="4"/>
  </r>
  <r>
    <n v="2780"/>
    <n v="61"/>
    <x v="1"/>
    <s v="Sunglasses"/>
    <x v="3"/>
    <x v="76"/>
    <x v="6"/>
    <x v="0"/>
    <x v="24"/>
    <x v="0"/>
    <n v="4.3"/>
    <s v="No"/>
    <x v="1"/>
    <x v="0"/>
    <x v="1"/>
    <s v="No"/>
    <n v="14"/>
    <s v="Credit Card"/>
    <x v="0"/>
  </r>
  <r>
    <n v="2781"/>
    <n v="33"/>
    <x v="1"/>
    <s v="Boots"/>
    <x v="1"/>
    <x v="44"/>
    <x v="31"/>
    <x v="2"/>
    <x v="4"/>
    <x v="0"/>
    <n v="4.0999999999999996"/>
    <s v="No"/>
    <x v="1"/>
    <x v="2"/>
    <x v="1"/>
    <s v="No"/>
    <n v="29"/>
    <s v="PayPal"/>
    <x v="0"/>
  </r>
  <r>
    <n v="2782"/>
    <n v="65"/>
    <x v="1"/>
    <s v="Sandals"/>
    <x v="1"/>
    <x v="32"/>
    <x v="16"/>
    <x v="2"/>
    <x v="24"/>
    <x v="1"/>
    <n v="4.5999999999999996"/>
    <s v="No"/>
    <x v="4"/>
    <x v="3"/>
    <x v="1"/>
    <s v="No"/>
    <n v="33"/>
    <s v="PayPal"/>
    <x v="1"/>
  </r>
  <r>
    <n v="2783"/>
    <n v="41"/>
    <x v="1"/>
    <s v="Gloves"/>
    <x v="3"/>
    <x v="7"/>
    <x v="37"/>
    <x v="1"/>
    <x v="17"/>
    <x v="1"/>
    <n v="3.8"/>
    <s v="No"/>
    <x v="3"/>
    <x v="1"/>
    <x v="1"/>
    <s v="No"/>
    <n v="30"/>
    <s v="PayPal"/>
    <x v="2"/>
  </r>
  <r>
    <n v="2784"/>
    <n v="19"/>
    <x v="1"/>
    <s v="Skirt"/>
    <x v="0"/>
    <x v="15"/>
    <x v="41"/>
    <x v="2"/>
    <x v="5"/>
    <x v="1"/>
    <n v="4.5"/>
    <s v="No"/>
    <x v="0"/>
    <x v="2"/>
    <x v="1"/>
    <s v="No"/>
    <n v="26"/>
    <s v="Credit Card"/>
    <x v="3"/>
  </r>
  <r>
    <n v="2785"/>
    <n v="33"/>
    <x v="1"/>
    <s v="Skirt"/>
    <x v="0"/>
    <x v="44"/>
    <x v="37"/>
    <x v="2"/>
    <x v="13"/>
    <x v="0"/>
    <n v="3.1"/>
    <s v="No"/>
    <x v="1"/>
    <x v="0"/>
    <x v="1"/>
    <s v="No"/>
    <n v="12"/>
    <s v="PayPal"/>
    <x v="6"/>
  </r>
  <r>
    <n v="2786"/>
    <n v="53"/>
    <x v="1"/>
    <s v="Blouse"/>
    <x v="0"/>
    <x v="68"/>
    <x v="7"/>
    <x v="1"/>
    <x v="14"/>
    <x v="2"/>
    <n v="2.9"/>
    <s v="No"/>
    <x v="0"/>
    <x v="2"/>
    <x v="1"/>
    <s v="No"/>
    <n v="13"/>
    <s v="Bank Transfer"/>
    <x v="5"/>
  </r>
  <r>
    <n v="2787"/>
    <n v="54"/>
    <x v="1"/>
    <s v="Handbag"/>
    <x v="3"/>
    <x v="12"/>
    <x v="24"/>
    <x v="2"/>
    <x v="10"/>
    <x v="1"/>
    <n v="3.8"/>
    <s v="No"/>
    <x v="3"/>
    <x v="2"/>
    <x v="1"/>
    <s v="No"/>
    <n v="41"/>
    <s v="Debit Card"/>
    <x v="6"/>
  </r>
  <r>
    <n v="2788"/>
    <n v="36"/>
    <x v="1"/>
    <s v="Boots"/>
    <x v="1"/>
    <x v="24"/>
    <x v="8"/>
    <x v="3"/>
    <x v="6"/>
    <x v="1"/>
    <n v="4.0999999999999996"/>
    <s v="No"/>
    <x v="2"/>
    <x v="2"/>
    <x v="1"/>
    <s v="No"/>
    <n v="4"/>
    <s v="Venmo"/>
    <x v="0"/>
  </r>
  <r>
    <n v="2789"/>
    <n v="56"/>
    <x v="1"/>
    <s v="Boots"/>
    <x v="1"/>
    <x v="56"/>
    <x v="3"/>
    <x v="2"/>
    <x v="8"/>
    <x v="2"/>
    <n v="3.1"/>
    <s v="No"/>
    <x v="2"/>
    <x v="1"/>
    <x v="1"/>
    <s v="No"/>
    <n v="2"/>
    <s v="Credit Card"/>
    <x v="2"/>
  </r>
  <r>
    <n v="2790"/>
    <n v="28"/>
    <x v="1"/>
    <s v="Sweater"/>
    <x v="0"/>
    <x v="6"/>
    <x v="17"/>
    <x v="0"/>
    <x v="20"/>
    <x v="3"/>
    <n v="5"/>
    <s v="No"/>
    <x v="2"/>
    <x v="0"/>
    <x v="1"/>
    <s v="No"/>
    <n v="28"/>
    <s v="Credit Card"/>
    <x v="4"/>
  </r>
  <r>
    <n v="2791"/>
    <n v="34"/>
    <x v="1"/>
    <s v="Socks"/>
    <x v="0"/>
    <x v="80"/>
    <x v="1"/>
    <x v="2"/>
    <x v="13"/>
    <x v="1"/>
    <n v="4.5"/>
    <s v="No"/>
    <x v="2"/>
    <x v="1"/>
    <x v="1"/>
    <s v="No"/>
    <n v="24"/>
    <s v="Debit Card"/>
    <x v="2"/>
  </r>
  <r>
    <n v="2792"/>
    <n v="43"/>
    <x v="1"/>
    <s v="Gloves"/>
    <x v="3"/>
    <x v="30"/>
    <x v="44"/>
    <x v="2"/>
    <x v="22"/>
    <x v="3"/>
    <n v="2.8"/>
    <s v="No"/>
    <x v="0"/>
    <x v="0"/>
    <x v="1"/>
    <s v="No"/>
    <n v="14"/>
    <s v="Venmo"/>
    <x v="0"/>
  </r>
  <r>
    <n v="2793"/>
    <n v="54"/>
    <x v="1"/>
    <s v="Shorts"/>
    <x v="0"/>
    <x v="77"/>
    <x v="0"/>
    <x v="0"/>
    <x v="10"/>
    <x v="0"/>
    <n v="3.2"/>
    <s v="No"/>
    <x v="5"/>
    <x v="0"/>
    <x v="1"/>
    <s v="No"/>
    <n v="11"/>
    <s v="Credit Card"/>
    <x v="1"/>
  </r>
  <r>
    <n v="2794"/>
    <n v="37"/>
    <x v="1"/>
    <s v="Boots"/>
    <x v="1"/>
    <x v="75"/>
    <x v="2"/>
    <x v="2"/>
    <x v="5"/>
    <x v="1"/>
    <n v="3.1"/>
    <s v="No"/>
    <x v="1"/>
    <x v="3"/>
    <x v="1"/>
    <s v="No"/>
    <n v="27"/>
    <s v="Debit Card"/>
    <x v="4"/>
  </r>
  <r>
    <n v="2795"/>
    <n v="33"/>
    <x v="1"/>
    <s v="Jacket"/>
    <x v="2"/>
    <x v="41"/>
    <x v="14"/>
    <x v="2"/>
    <x v="9"/>
    <x v="3"/>
    <n v="3.3"/>
    <s v="No"/>
    <x v="3"/>
    <x v="3"/>
    <x v="1"/>
    <s v="No"/>
    <n v="7"/>
    <s v="Cash"/>
    <x v="0"/>
  </r>
  <r>
    <n v="2796"/>
    <n v="33"/>
    <x v="1"/>
    <s v="Scarf"/>
    <x v="3"/>
    <x v="59"/>
    <x v="43"/>
    <x v="2"/>
    <x v="23"/>
    <x v="0"/>
    <n v="3.4"/>
    <s v="No"/>
    <x v="1"/>
    <x v="5"/>
    <x v="1"/>
    <s v="No"/>
    <n v="49"/>
    <s v="PayPal"/>
    <x v="2"/>
  </r>
  <r>
    <n v="2797"/>
    <n v="55"/>
    <x v="1"/>
    <s v="Jacket"/>
    <x v="2"/>
    <x v="2"/>
    <x v="19"/>
    <x v="2"/>
    <x v="16"/>
    <x v="0"/>
    <n v="3.8"/>
    <s v="No"/>
    <x v="2"/>
    <x v="5"/>
    <x v="1"/>
    <s v="No"/>
    <n v="21"/>
    <s v="Cash"/>
    <x v="2"/>
  </r>
  <r>
    <n v="2798"/>
    <n v="63"/>
    <x v="1"/>
    <s v="Jewelry"/>
    <x v="3"/>
    <x v="69"/>
    <x v="19"/>
    <x v="2"/>
    <x v="14"/>
    <x v="0"/>
    <n v="3.5"/>
    <s v="No"/>
    <x v="3"/>
    <x v="0"/>
    <x v="1"/>
    <s v="No"/>
    <n v="10"/>
    <s v="Venmo"/>
    <x v="6"/>
  </r>
  <r>
    <n v="2799"/>
    <n v="52"/>
    <x v="1"/>
    <s v="Hoodie"/>
    <x v="0"/>
    <x v="5"/>
    <x v="3"/>
    <x v="3"/>
    <x v="16"/>
    <x v="0"/>
    <n v="4.8"/>
    <s v="No"/>
    <x v="0"/>
    <x v="5"/>
    <x v="1"/>
    <s v="No"/>
    <n v="37"/>
    <s v="PayPal"/>
    <x v="1"/>
  </r>
  <r>
    <n v="2800"/>
    <n v="23"/>
    <x v="1"/>
    <s v="T-shirt"/>
    <x v="0"/>
    <x v="58"/>
    <x v="1"/>
    <x v="0"/>
    <x v="6"/>
    <x v="1"/>
    <n v="3.9"/>
    <s v="No"/>
    <x v="0"/>
    <x v="1"/>
    <x v="1"/>
    <s v="No"/>
    <n v="9"/>
    <s v="Bank Transfer"/>
    <x v="6"/>
  </r>
  <r>
    <n v="2801"/>
    <n v="70"/>
    <x v="1"/>
    <s v="Shirt"/>
    <x v="0"/>
    <x v="31"/>
    <x v="10"/>
    <x v="0"/>
    <x v="10"/>
    <x v="3"/>
    <n v="3.4"/>
    <s v="No"/>
    <x v="3"/>
    <x v="1"/>
    <x v="1"/>
    <s v="No"/>
    <n v="14"/>
    <s v="Cash"/>
    <x v="4"/>
  </r>
  <r>
    <n v="2802"/>
    <n v="64"/>
    <x v="1"/>
    <s v="Shirt"/>
    <x v="0"/>
    <x v="22"/>
    <x v="35"/>
    <x v="2"/>
    <x v="21"/>
    <x v="0"/>
    <n v="2.6"/>
    <s v="No"/>
    <x v="2"/>
    <x v="0"/>
    <x v="1"/>
    <s v="No"/>
    <n v="30"/>
    <s v="PayPal"/>
    <x v="2"/>
  </r>
  <r>
    <n v="2803"/>
    <n v="22"/>
    <x v="1"/>
    <s v="Coat"/>
    <x v="2"/>
    <x v="33"/>
    <x v="11"/>
    <x v="0"/>
    <x v="16"/>
    <x v="3"/>
    <n v="3.1"/>
    <s v="No"/>
    <x v="1"/>
    <x v="5"/>
    <x v="1"/>
    <s v="No"/>
    <n v="42"/>
    <s v="Credit Card"/>
    <x v="0"/>
  </r>
  <r>
    <n v="2804"/>
    <n v="46"/>
    <x v="1"/>
    <s v="T-shirt"/>
    <x v="0"/>
    <x v="77"/>
    <x v="37"/>
    <x v="2"/>
    <x v="10"/>
    <x v="0"/>
    <n v="3.3"/>
    <s v="No"/>
    <x v="0"/>
    <x v="1"/>
    <x v="1"/>
    <s v="No"/>
    <n v="31"/>
    <s v="Bank Transfer"/>
    <x v="5"/>
  </r>
  <r>
    <n v="2805"/>
    <n v="65"/>
    <x v="1"/>
    <s v="Hoodie"/>
    <x v="0"/>
    <x v="31"/>
    <x v="36"/>
    <x v="2"/>
    <x v="17"/>
    <x v="1"/>
    <n v="2.8"/>
    <s v="No"/>
    <x v="0"/>
    <x v="3"/>
    <x v="1"/>
    <s v="No"/>
    <n v="48"/>
    <s v="Bank Transfer"/>
    <x v="6"/>
  </r>
  <r>
    <n v="2806"/>
    <n v="18"/>
    <x v="1"/>
    <s v="Sunglasses"/>
    <x v="3"/>
    <x v="8"/>
    <x v="22"/>
    <x v="1"/>
    <x v="13"/>
    <x v="3"/>
    <n v="4.3"/>
    <s v="No"/>
    <x v="2"/>
    <x v="3"/>
    <x v="1"/>
    <s v="No"/>
    <n v="48"/>
    <s v="Cash"/>
    <x v="3"/>
  </r>
  <r>
    <n v="2807"/>
    <n v="45"/>
    <x v="1"/>
    <s v="Blouse"/>
    <x v="0"/>
    <x v="32"/>
    <x v="36"/>
    <x v="0"/>
    <x v="7"/>
    <x v="1"/>
    <n v="2.7"/>
    <s v="No"/>
    <x v="3"/>
    <x v="3"/>
    <x v="1"/>
    <s v="No"/>
    <n v="50"/>
    <s v="Credit Card"/>
    <x v="2"/>
  </r>
  <r>
    <n v="2808"/>
    <n v="56"/>
    <x v="1"/>
    <s v="Hoodie"/>
    <x v="0"/>
    <x v="33"/>
    <x v="33"/>
    <x v="2"/>
    <x v="4"/>
    <x v="1"/>
    <n v="4.4000000000000004"/>
    <s v="No"/>
    <x v="5"/>
    <x v="4"/>
    <x v="1"/>
    <s v="No"/>
    <n v="10"/>
    <s v="Debit Card"/>
    <x v="0"/>
  </r>
  <r>
    <n v="2809"/>
    <n v="49"/>
    <x v="1"/>
    <s v="Skirt"/>
    <x v="0"/>
    <x v="17"/>
    <x v="30"/>
    <x v="2"/>
    <x v="19"/>
    <x v="1"/>
    <n v="3.9"/>
    <s v="No"/>
    <x v="0"/>
    <x v="1"/>
    <x v="1"/>
    <s v="No"/>
    <n v="45"/>
    <s v="PayPal"/>
    <x v="6"/>
  </r>
  <r>
    <n v="2810"/>
    <n v="66"/>
    <x v="1"/>
    <s v="Shorts"/>
    <x v="0"/>
    <x v="57"/>
    <x v="10"/>
    <x v="3"/>
    <x v="11"/>
    <x v="2"/>
    <n v="3"/>
    <s v="No"/>
    <x v="5"/>
    <x v="3"/>
    <x v="1"/>
    <s v="No"/>
    <n v="27"/>
    <s v="Debit Card"/>
    <x v="3"/>
  </r>
  <r>
    <n v="2811"/>
    <n v="27"/>
    <x v="1"/>
    <s v="Jeans"/>
    <x v="0"/>
    <x v="9"/>
    <x v="28"/>
    <x v="2"/>
    <x v="7"/>
    <x v="2"/>
    <n v="4"/>
    <s v="No"/>
    <x v="0"/>
    <x v="3"/>
    <x v="1"/>
    <s v="No"/>
    <n v="10"/>
    <s v="Debit Card"/>
    <x v="0"/>
  </r>
  <r>
    <n v="2812"/>
    <n v="69"/>
    <x v="1"/>
    <s v="Jacket"/>
    <x v="2"/>
    <x v="58"/>
    <x v="31"/>
    <x v="2"/>
    <x v="24"/>
    <x v="3"/>
    <n v="3.7"/>
    <s v="No"/>
    <x v="3"/>
    <x v="5"/>
    <x v="1"/>
    <s v="No"/>
    <n v="19"/>
    <s v="Credit Card"/>
    <x v="3"/>
  </r>
  <r>
    <n v="2813"/>
    <n v="66"/>
    <x v="1"/>
    <s v="Hoodie"/>
    <x v="0"/>
    <x v="26"/>
    <x v="25"/>
    <x v="3"/>
    <x v="23"/>
    <x v="3"/>
    <n v="3.8"/>
    <s v="No"/>
    <x v="5"/>
    <x v="5"/>
    <x v="1"/>
    <s v="No"/>
    <n v="1"/>
    <s v="Credit Card"/>
    <x v="6"/>
  </r>
  <r>
    <n v="2814"/>
    <n v="45"/>
    <x v="1"/>
    <s v="Shirt"/>
    <x v="0"/>
    <x v="74"/>
    <x v="34"/>
    <x v="1"/>
    <x v="1"/>
    <x v="2"/>
    <n v="3.3"/>
    <s v="No"/>
    <x v="5"/>
    <x v="4"/>
    <x v="1"/>
    <s v="No"/>
    <n v="39"/>
    <s v="Debit Card"/>
    <x v="3"/>
  </r>
  <r>
    <n v="2815"/>
    <n v="31"/>
    <x v="1"/>
    <s v="T-shirt"/>
    <x v="0"/>
    <x v="50"/>
    <x v="46"/>
    <x v="0"/>
    <x v="9"/>
    <x v="0"/>
    <n v="3.6"/>
    <s v="No"/>
    <x v="4"/>
    <x v="3"/>
    <x v="1"/>
    <s v="No"/>
    <n v="14"/>
    <s v="Bank Transfer"/>
    <x v="5"/>
  </r>
  <r>
    <n v="2816"/>
    <n v="33"/>
    <x v="1"/>
    <s v="Blouse"/>
    <x v="0"/>
    <x v="25"/>
    <x v="37"/>
    <x v="0"/>
    <x v="13"/>
    <x v="3"/>
    <n v="3.9"/>
    <s v="No"/>
    <x v="2"/>
    <x v="1"/>
    <x v="1"/>
    <s v="No"/>
    <n v="40"/>
    <s v="Venmo"/>
    <x v="6"/>
  </r>
  <r>
    <n v="2817"/>
    <n v="43"/>
    <x v="1"/>
    <s v="Skirt"/>
    <x v="0"/>
    <x v="39"/>
    <x v="33"/>
    <x v="2"/>
    <x v="13"/>
    <x v="1"/>
    <n v="3.5"/>
    <s v="No"/>
    <x v="1"/>
    <x v="1"/>
    <x v="1"/>
    <s v="No"/>
    <n v="45"/>
    <s v="Venmo"/>
    <x v="1"/>
  </r>
  <r>
    <n v="2818"/>
    <n v="25"/>
    <x v="1"/>
    <s v="Backpack"/>
    <x v="3"/>
    <x v="61"/>
    <x v="36"/>
    <x v="3"/>
    <x v="22"/>
    <x v="0"/>
    <n v="3.4"/>
    <s v="No"/>
    <x v="0"/>
    <x v="3"/>
    <x v="1"/>
    <s v="No"/>
    <n v="6"/>
    <s v="Venmo"/>
    <x v="1"/>
  </r>
  <r>
    <n v="2819"/>
    <n v="46"/>
    <x v="1"/>
    <s v="Shorts"/>
    <x v="0"/>
    <x v="2"/>
    <x v="18"/>
    <x v="2"/>
    <x v="2"/>
    <x v="3"/>
    <n v="4.7"/>
    <s v="No"/>
    <x v="4"/>
    <x v="2"/>
    <x v="1"/>
    <s v="No"/>
    <n v="12"/>
    <s v="Debit Card"/>
    <x v="2"/>
  </r>
  <r>
    <n v="2820"/>
    <n v="67"/>
    <x v="1"/>
    <s v="Shirt"/>
    <x v="0"/>
    <x v="65"/>
    <x v="42"/>
    <x v="0"/>
    <x v="12"/>
    <x v="1"/>
    <n v="3"/>
    <s v="No"/>
    <x v="0"/>
    <x v="1"/>
    <x v="1"/>
    <s v="No"/>
    <n v="19"/>
    <s v="Cash"/>
    <x v="5"/>
  </r>
  <r>
    <n v="2821"/>
    <n v="26"/>
    <x v="1"/>
    <s v="Backpack"/>
    <x v="3"/>
    <x v="58"/>
    <x v="34"/>
    <x v="0"/>
    <x v="22"/>
    <x v="2"/>
    <n v="3.9"/>
    <s v="No"/>
    <x v="4"/>
    <x v="1"/>
    <x v="1"/>
    <s v="No"/>
    <n v="5"/>
    <s v="Cash"/>
    <x v="4"/>
  </r>
  <r>
    <n v="2822"/>
    <n v="35"/>
    <x v="1"/>
    <s v="Shoes"/>
    <x v="1"/>
    <x v="11"/>
    <x v="42"/>
    <x v="0"/>
    <x v="8"/>
    <x v="2"/>
    <n v="4.5"/>
    <s v="No"/>
    <x v="0"/>
    <x v="3"/>
    <x v="1"/>
    <s v="No"/>
    <n v="37"/>
    <s v="Venmo"/>
    <x v="5"/>
  </r>
  <r>
    <n v="2823"/>
    <n v="61"/>
    <x v="1"/>
    <s v="Skirt"/>
    <x v="0"/>
    <x v="18"/>
    <x v="32"/>
    <x v="1"/>
    <x v="18"/>
    <x v="3"/>
    <n v="4.0999999999999996"/>
    <s v="No"/>
    <x v="3"/>
    <x v="3"/>
    <x v="1"/>
    <s v="No"/>
    <n v="33"/>
    <s v="PayPal"/>
    <x v="3"/>
  </r>
  <r>
    <n v="2824"/>
    <n v="26"/>
    <x v="1"/>
    <s v="Dress"/>
    <x v="0"/>
    <x v="80"/>
    <x v="40"/>
    <x v="2"/>
    <x v="8"/>
    <x v="2"/>
    <n v="4.5"/>
    <s v="No"/>
    <x v="4"/>
    <x v="3"/>
    <x v="1"/>
    <s v="No"/>
    <n v="47"/>
    <s v="Debit Card"/>
    <x v="4"/>
  </r>
  <r>
    <n v="2825"/>
    <n v="39"/>
    <x v="1"/>
    <s v="Hat"/>
    <x v="3"/>
    <x v="3"/>
    <x v="40"/>
    <x v="2"/>
    <x v="7"/>
    <x v="3"/>
    <n v="4"/>
    <s v="No"/>
    <x v="5"/>
    <x v="1"/>
    <x v="1"/>
    <s v="No"/>
    <n v="49"/>
    <s v="Debit Card"/>
    <x v="3"/>
  </r>
  <r>
    <n v="2826"/>
    <n v="69"/>
    <x v="1"/>
    <s v="Handbag"/>
    <x v="3"/>
    <x v="17"/>
    <x v="17"/>
    <x v="2"/>
    <x v="22"/>
    <x v="0"/>
    <n v="4.3"/>
    <s v="No"/>
    <x v="2"/>
    <x v="4"/>
    <x v="1"/>
    <s v="No"/>
    <n v="28"/>
    <s v="Bank Transfer"/>
    <x v="2"/>
  </r>
  <r>
    <n v="2827"/>
    <n v="32"/>
    <x v="1"/>
    <s v="Handbag"/>
    <x v="3"/>
    <x v="35"/>
    <x v="20"/>
    <x v="0"/>
    <x v="18"/>
    <x v="3"/>
    <n v="3.6"/>
    <s v="No"/>
    <x v="5"/>
    <x v="0"/>
    <x v="1"/>
    <s v="No"/>
    <n v="23"/>
    <s v="Venmo"/>
    <x v="2"/>
  </r>
  <r>
    <n v="2828"/>
    <n v="20"/>
    <x v="1"/>
    <s v="Blouse"/>
    <x v="0"/>
    <x v="48"/>
    <x v="48"/>
    <x v="2"/>
    <x v="23"/>
    <x v="3"/>
    <n v="3.1"/>
    <s v="No"/>
    <x v="0"/>
    <x v="2"/>
    <x v="1"/>
    <s v="No"/>
    <n v="11"/>
    <s v="Bank Transfer"/>
    <x v="4"/>
  </r>
  <r>
    <n v="2829"/>
    <n v="25"/>
    <x v="1"/>
    <s v="Scarf"/>
    <x v="3"/>
    <x v="42"/>
    <x v="30"/>
    <x v="0"/>
    <x v="12"/>
    <x v="3"/>
    <n v="2.6"/>
    <s v="No"/>
    <x v="0"/>
    <x v="3"/>
    <x v="1"/>
    <s v="No"/>
    <n v="33"/>
    <s v="PayPal"/>
    <x v="3"/>
  </r>
  <r>
    <n v="2830"/>
    <n v="56"/>
    <x v="1"/>
    <s v="Jewelry"/>
    <x v="3"/>
    <x v="25"/>
    <x v="28"/>
    <x v="3"/>
    <x v="11"/>
    <x v="3"/>
    <n v="3.4"/>
    <s v="No"/>
    <x v="3"/>
    <x v="2"/>
    <x v="1"/>
    <s v="No"/>
    <n v="47"/>
    <s v="Cash"/>
    <x v="1"/>
  </r>
  <r>
    <n v="2831"/>
    <n v="63"/>
    <x v="1"/>
    <s v="Skirt"/>
    <x v="0"/>
    <x v="3"/>
    <x v="4"/>
    <x v="0"/>
    <x v="17"/>
    <x v="1"/>
    <n v="2.9"/>
    <s v="No"/>
    <x v="0"/>
    <x v="5"/>
    <x v="1"/>
    <s v="No"/>
    <n v="13"/>
    <s v="Venmo"/>
    <x v="6"/>
  </r>
  <r>
    <n v="2832"/>
    <n v="34"/>
    <x v="1"/>
    <s v="Hoodie"/>
    <x v="0"/>
    <x v="0"/>
    <x v="41"/>
    <x v="0"/>
    <x v="6"/>
    <x v="0"/>
    <n v="5"/>
    <s v="No"/>
    <x v="2"/>
    <x v="0"/>
    <x v="1"/>
    <s v="No"/>
    <n v="4"/>
    <s v="Credit Card"/>
    <x v="1"/>
  </r>
  <r>
    <n v="2833"/>
    <n v="29"/>
    <x v="1"/>
    <s v="Scarf"/>
    <x v="3"/>
    <x v="18"/>
    <x v="33"/>
    <x v="2"/>
    <x v="23"/>
    <x v="2"/>
    <n v="4.5999999999999996"/>
    <s v="No"/>
    <x v="2"/>
    <x v="3"/>
    <x v="1"/>
    <s v="No"/>
    <n v="40"/>
    <s v="PayPal"/>
    <x v="3"/>
  </r>
  <r>
    <n v="2834"/>
    <n v="43"/>
    <x v="1"/>
    <s v="Jeans"/>
    <x v="0"/>
    <x v="22"/>
    <x v="10"/>
    <x v="2"/>
    <x v="11"/>
    <x v="3"/>
    <n v="3.3"/>
    <s v="No"/>
    <x v="3"/>
    <x v="1"/>
    <x v="1"/>
    <s v="No"/>
    <n v="19"/>
    <s v="Cash"/>
    <x v="5"/>
  </r>
  <r>
    <n v="2835"/>
    <n v="39"/>
    <x v="1"/>
    <s v="Jacket"/>
    <x v="2"/>
    <x v="35"/>
    <x v="21"/>
    <x v="2"/>
    <x v="21"/>
    <x v="3"/>
    <n v="2.9"/>
    <s v="No"/>
    <x v="0"/>
    <x v="4"/>
    <x v="1"/>
    <s v="No"/>
    <n v="17"/>
    <s v="Credit Card"/>
    <x v="1"/>
  </r>
  <r>
    <n v="2836"/>
    <n v="33"/>
    <x v="1"/>
    <s v="T-shirt"/>
    <x v="0"/>
    <x v="63"/>
    <x v="34"/>
    <x v="1"/>
    <x v="6"/>
    <x v="0"/>
    <n v="4.9000000000000004"/>
    <s v="No"/>
    <x v="0"/>
    <x v="1"/>
    <x v="1"/>
    <s v="No"/>
    <n v="7"/>
    <s v="Venmo"/>
    <x v="2"/>
  </r>
  <r>
    <n v="2837"/>
    <n v="51"/>
    <x v="1"/>
    <s v="Pants"/>
    <x v="0"/>
    <x v="74"/>
    <x v="5"/>
    <x v="2"/>
    <x v="4"/>
    <x v="0"/>
    <n v="5"/>
    <s v="No"/>
    <x v="4"/>
    <x v="4"/>
    <x v="1"/>
    <s v="No"/>
    <n v="21"/>
    <s v="Cash"/>
    <x v="4"/>
  </r>
  <r>
    <n v="2838"/>
    <n v="65"/>
    <x v="1"/>
    <s v="Shoes"/>
    <x v="1"/>
    <x v="19"/>
    <x v="15"/>
    <x v="2"/>
    <x v="18"/>
    <x v="2"/>
    <n v="4.5"/>
    <s v="No"/>
    <x v="4"/>
    <x v="0"/>
    <x v="1"/>
    <s v="No"/>
    <n v="44"/>
    <s v="PayPal"/>
    <x v="1"/>
  </r>
  <r>
    <n v="2839"/>
    <n v="51"/>
    <x v="1"/>
    <s v="Jacket"/>
    <x v="2"/>
    <x v="74"/>
    <x v="1"/>
    <x v="2"/>
    <x v="24"/>
    <x v="3"/>
    <n v="3.7"/>
    <s v="No"/>
    <x v="4"/>
    <x v="1"/>
    <x v="1"/>
    <s v="No"/>
    <n v="2"/>
    <s v="Bank Transfer"/>
    <x v="1"/>
  </r>
  <r>
    <n v="2840"/>
    <n v="70"/>
    <x v="1"/>
    <s v="Scarf"/>
    <x v="3"/>
    <x v="68"/>
    <x v="45"/>
    <x v="0"/>
    <x v="11"/>
    <x v="2"/>
    <n v="2.8"/>
    <s v="No"/>
    <x v="2"/>
    <x v="5"/>
    <x v="1"/>
    <s v="No"/>
    <n v="30"/>
    <s v="Bank Transfer"/>
    <x v="5"/>
  </r>
  <r>
    <n v="2841"/>
    <n v="40"/>
    <x v="1"/>
    <s v="T-shirt"/>
    <x v="0"/>
    <x v="53"/>
    <x v="8"/>
    <x v="0"/>
    <x v="6"/>
    <x v="1"/>
    <n v="3.5"/>
    <s v="No"/>
    <x v="1"/>
    <x v="5"/>
    <x v="1"/>
    <s v="No"/>
    <n v="41"/>
    <s v="Cash"/>
    <x v="2"/>
  </r>
  <r>
    <n v="2842"/>
    <n v="19"/>
    <x v="1"/>
    <s v="Dress"/>
    <x v="0"/>
    <x v="27"/>
    <x v="31"/>
    <x v="3"/>
    <x v="23"/>
    <x v="0"/>
    <n v="3"/>
    <s v="No"/>
    <x v="0"/>
    <x v="4"/>
    <x v="1"/>
    <s v="No"/>
    <n v="31"/>
    <s v="Cash"/>
    <x v="1"/>
  </r>
  <r>
    <n v="2843"/>
    <n v="28"/>
    <x v="1"/>
    <s v="Coat"/>
    <x v="2"/>
    <x v="33"/>
    <x v="28"/>
    <x v="0"/>
    <x v="14"/>
    <x v="3"/>
    <n v="4.3"/>
    <s v="No"/>
    <x v="2"/>
    <x v="3"/>
    <x v="1"/>
    <s v="No"/>
    <n v="48"/>
    <s v="Debit Card"/>
    <x v="3"/>
  </r>
  <r>
    <n v="2844"/>
    <n v="51"/>
    <x v="1"/>
    <s v="Sweater"/>
    <x v="0"/>
    <x v="46"/>
    <x v="31"/>
    <x v="2"/>
    <x v="3"/>
    <x v="2"/>
    <n v="3.6"/>
    <s v="No"/>
    <x v="2"/>
    <x v="5"/>
    <x v="1"/>
    <s v="No"/>
    <n v="41"/>
    <s v="Venmo"/>
    <x v="1"/>
  </r>
  <r>
    <n v="2845"/>
    <n v="32"/>
    <x v="1"/>
    <s v="Hat"/>
    <x v="3"/>
    <x v="24"/>
    <x v="35"/>
    <x v="2"/>
    <x v="21"/>
    <x v="2"/>
    <n v="4.4000000000000004"/>
    <s v="No"/>
    <x v="4"/>
    <x v="3"/>
    <x v="1"/>
    <s v="No"/>
    <n v="42"/>
    <s v="Venmo"/>
    <x v="2"/>
  </r>
  <r>
    <n v="2846"/>
    <n v="26"/>
    <x v="1"/>
    <s v="Backpack"/>
    <x v="3"/>
    <x v="64"/>
    <x v="45"/>
    <x v="0"/>
    <x v="12"/>
    <x v="2"/>
    <n v="4.0999999999999996"/>
    <s v="No"/>
    <x v="2"/>
    <x v="0"/>
    <x v="1"/>
    <s v="No"/>
    <n v="39"/>
    <s v="Debit Card"/>
    <x v="6"/>
  </r>
  <r>
    <n v="2847"/>
    <n v="50"/>
    <x v="1"/>
    <s v="Socks"/>
    <x v="0"/>
    <x v="14"/>
    <x v="19"/>
    <x v="3"/>
    <x v="13"/>
    <x v="3"/>
    <n v="2.8"/>
    <s v="No"/>
    <x v="2"/>
    <x v="2"/>
    <x v="1"/>
    <s v="No"/>
    <n v="15"/>
    <s v="PayPal"/>
    <x v="4"/>
  </r>
  <r>
    <n v="2848"/>
    <n v="68"/>
    <x v="1"/>
    <s v="Jewelry"/>
    <x v="3"/>
    <x v="34"/>
    <x v="39"/>
    <x v="0"/>
    <x v="4"/>
    <x v="0"/>
    <n v="2.8"/>
    <s v="No"/>
    <x v="4"/>
    <x v="1"/>
    <x v="1"/>
    <s v="No"/>
    <n v="3"/>
    <s v="PayPal"/>
    <x v="6"/>
  </r>
  <r>
    <n v="2849"/>
    <n v="33"/>
    <x v="1"/>
    <s v="Boots"/>
    <x v="1"/>
    <x v="11"/>
    <x v="48"/>
    <x v="0"/>
    <x v="0"/>
    <x v="3"/>
    <n v="4.9000000000000004"/>
    <s v="No"/>
    <x v="5"/>
    <x v="5"/>
    <x v="1"/>
    <s v="No"/>
    <n v="28"/>
    <s v="Bank Transfer"/>
    <x v="3"/>
  </r>
  <r>
    <n v="2850"/>
    <n v="56"/>
    <x v="1"/>
    <s v="Coat"/>
    <x v="2"/>
    <x v="21"/>
    <x v="13"/>
    <x v="2"/>
    <x v="9"/>
    <x v="1"/>
    <n v="4.0999999999999996"/>
    <s v="No"/>
    <x v="0"/>
    <x v="0"/>
    <x v="1"/>
    <s v="No"/>
    <n v="27"/>
    <s v="PayPal"/>
    <x v="4"/>
  </r>
  <r>
    <n v="2851"/>
    <n v="57"/>
    <x v="1"/>
    <s v="Sweater"/>
    <x v="0"/>
    <x v="24"/>
    <x v="43"/>
    <x v="2"/>
    <x v="5"/>
    <x v="1"/>
    <n v="3"/>
    <s v="No"/>
    <x v="0"/>
    <x v="5"/>
    <x v="1"/>
    <s v="No"/>
    <n v="36"/>
    <s v="Debit Card"/>
    <x v="2"/>
  </r>
  <r>
    <n v="2852"/>
    <n v="58"/>
    <x v="1"/>
    <s v="Blouse"/>
    <x v="0"/>
    <x v="2"/>
    <x v="22"/>
    <x v="0"/>
    <x v="11"/>
    <x v="2"/>
    <n v="3"/>
    <s v="No"/>
    <x v="1"/>
    <x v="5"/>
    <x v="1"/>
    <s v="No"/>
    <n v="42"/>
    <s v="Debit Card"/>
    <x v="5"/>
  </r>
  <r>
    <n v="2853"/>
    <n v="40"/>
    <x v="1"/>
    <s v="Belt"/>
    <x v="3"/>
    <x v="79"/>
    <x v="14"/>
    <x v="2"/>
    <x v="23"/>
    <x v="1"/>
    <n v="3"/>
    <s v="No"/>
    <x v="0"/>
    <x v="5"/>
    <x v="1"/>
    <s v="No"/>
    <n v="30"/>
    <s v="Venmo"/>
    <x v="1"/>
  </r>
  <r>
    <n v="2854"/>
    <n v="37"/>
    <x v="1"/>
    <s v="Hat"/>
    <x v="3"/>
    <x v="16"/>
    <x v="38"/>
    <x v="2"/>
    <x v="23"/>
    <x v="0"/>
    <n v="3.2"/>
    <s v="No"/>
    <x v="2"/>
    <x v="2"/>
    <x v="1"/>
    <s v="No"/>
    <n v="9"/>
    <s v="PayPal"/>
    <x v="1"/>
  </r>
  <r>
    <n v="2855"/>
    <n v="36"/>
    <x v="1"/>
    <s v="Sandals"/>
    <x v="1"/>
    <x v="39"/>
    <x v="12"/>
    <x v="2"/>
    <x v="19"/>
    <x v="3"/>
    <n v="2.7"/>
    <s v="No"/>
    <x v="5"/>
    <x v="5"/>
    <x v="1"/>
    <s v="No"/>
    <n v="25"/>
    <s v="Venmo"/>
    <x v="5"/>
  </r>
  <r>
    <n v="2856"/>
    <n v="29"/>
    <x v="1"/>
    <s v="Boots"/>
    <x v="1"/>
    <x v="51"/>
    <x v="16"/>
    <x v="1"/>
    <x v="1"/>
    <x v="0"/>
    <n v="3.8"/>
    <s v="No"/>
    <x v="5"/>
    <x v="4"/>
    <x v="1"/>
    <s v="No"/>
    <n v="33"/>
    <s v="PayPal"/>
    <x v="3"/>
  </r>
  <r>
    <n v="2857"/>
    <n v="65"/>
    <x v="1"/>
    <s v="Jacket"/>
    <x v="2"/>
    <x v="16"/>
    <x v="44"/>
    <x v="2"/>
    <x v="21"/>
    <x v="0"/>
    <n v="3.5"/>
    <s v="No"/>
    <x v="5"/>
    <x v="4"/>
    <x v="1"/>
    <s v="No"/>
    <n v="31"/>
    <s v="Credit Card"/>
    <x v="5"/>
  </r>
  <r>
    <n v="2858"/>
    <n v="44"/>
    <x v="1"/>
    <s v="Dress"/>
    <x v="0"/>
    <x v="73"/>
    <x v="40"/>
    <x v="1"/>
    <x v="1"/>
    <x v="1"/>
    <n v="3.8"/>
    <s v="No"/>
    <x v="4"/>
    <x v="2"/>
    <x v="1"/>
    <s v="No"/>
    <n v="35"/>
    <s v="Debit Card"/>
    <x v="5"/>
  </r>
  <r>
    <n v="2859"/>
    <n v="34"/>
    <x v="1"/>
    <s v="Jeans"/>
    <x v="0"/>
    <x v="55"/>
    <x v="33"/>
    <x v="0"/>
    <x v="11"/>
    <x v="2"/>
    <n v="3.8"/>
    <s v="No"/>
    <x v="2"/>
    <x v="4"/>
    <x v="1"/>
    <s v="No"/>
    <n v="46"/>
    <s v="Bank Transfer"/>
    <x v="5"/>
  </r>
  <r>
    <n v="2860"/>
    <n v="31"/>
    <x v="1"/>
    <s v="Shorts"/>
    <x v="0"/>
    <x v="50"/>
    <x v="40"/>
    <x v="0"/>
    <x v="22"/>
    <x v="3"/>
    <n v="3.4"/>
    <s v="No"/>
    <x v="4"/>
    <x v="0"/>
    <x v="1"/>
    <s v="No"/>
    <n v="29"/>
    <s v="Bank Transfer"/>
    <x v="2"/>
  </r>
  <r>
    <n v="2861"/>
    <n v="28"/>
    <x v="1"/>
    <s v="Shirt"/>
    <x v="0"/>
    <x v="15"/>
    <x v="3"/>
    <x v="2"/>
    <x v="9"/>
    <x v="1"/>
    <n v="2.9"/>
    <s v="No"/>
    <x v="3"/>
    <x v="2"/>
    <x v="1"/>
    <s v="No"/>
    <n v="49"/>
    <s v="Bank Transfer"/>
    <x v="1"/>
  </r>
  <r>
    <n v="2862"/>
    <n v="66"/>
    <x v="1"/>
    <s v="Coat"/>
    <x v="2"/>
    <x v="36"/>
    <x v="33"/>
    <x v="2"/>
    <x v="11"/>
    <x v="3"/>
    <n v="3.4"/>
    <s v="No"/>
    <x v="5"/>
    <x v="1"/>
    <x v="1"/>
    <s v="No"/>
    <n v="27"/>
    <s v="Credit Card"/>
    <x v="5"/>
  </r>
  <r>
    <n v="2863"/>
    <n v="68"/>
    <x v="1"/>
    <s v="Coat"/>
    <x v="2"/>
    <x v="60"/>
    <x v="11"/>
    <x v="1"/>
    <x v="10"/>
    <x v="2"/>
    <n v="4.7"/>
    <s v="No"/>
    <x v="1"/>
    <x v="5"/>
    <x v="1"/>
    <s v="No"/>
    <n v="5"/>
    <s v="Bank Transfer"/>
    <x v="6"/>
  </r>
  <r>
    <n v="2864"/>
    <n v="37"/>
    <x v="1"/>
    <s v="T-shirt"/>
    <x v="0"/>
    <x v="22"/>
    <x v="39"/>
    <x v="2"/>
    <x v="22"/>
    <x v="3"/>
    <n v="3.9"/>
    <s v="No"/>
    <x v="5"/>
    <x v="4"/>
    <x v="1"/>
    <s v="No"/>
    <n v="18"/>
    <s v="Venmo"/>
    <x v="5"/>
  </r>
  <r>
    <n v="2865"/>
    <n v="58"/>
    <x v="1"/>
    <s v="Sweater"/>
    <x v="0"/>
    <x v="35"/>
    <x v="26"/>
    <x v="1"/>
    <x v="1"/>
    <x v="3"/>
    <n v="3.6"/>
    <s v="No"/>
    <x v="5"/>
    <x v="5"/>
    <x v="1"/>
    <s v="No"/>
    <n v="31"/>
    <s v="Venmo"/>
    <x v="1"/>
  </r>
  <r>
    <n v="2866"/>
    <n v="28"/>
    <x v="1"/>
    <s v="Skirt"/>
    <x v="0"/>
    <x v="8"/>
    <x v="18"/>
    <x v="2"/>
    <x v="5"/>
    <x v="3"/>
    <n v="3.7"/>
    <s v="No"/>
    <x v="2"/>
    <x v="1"/>
    <x v="1"/>
    <s v="No"/>
    <n v="27"/>
    <s v="Cash"/>
    <x v="0"/>
  </r>
  <r>
    <n v="2867"/>
    <n v="54"/>
    <x v="1"/>
    <s v="Blouse"/>
    <x v="0"/>
    <x v="60"/>
    <x v="39"/>
    <x v="1"/>
    <x v="10"/>
    <x v="2"/>
    <n v="3.1"/>
    <s v="No"/>
    <x v="4"/>
    <x v="1"/>
    <x v="1"/>
    <s v="No"/>
    <n v="19"/>
    <s v="Cash"/>
    <x v="2"/>
  </r>
  <r>
    <n v="2868"/>
    <n v="21"/>
    <x v="1"/>
    <s v="Sneakers"/>
    <x v="1"/>
    <x v="37"/>
    <x v="24"/>
    <x v="0"/>
    <x v="3"/>
    <x v="2"/>
    <n v="4.9000000000000004"/>
    <s v="No"/>
    <x v="4"/>
    <x v="2"/>
    <x v="1"/>
    <s v="No"/>
    <n v="33"/>
    <s v="Cash"/>
    <x v="0"/>
  </r>
  <r>
    <n v="2869"/>
    <n v="45"/>
    <x v="1"/>
    <s v="Backpack"/>
    <x v="3"/>
    <x v="4"/>
    <x v="24"/>
    <x v="2"/>
    <x v="13"/>
    <x v="0"/>
    <n v="2.6"/>
    <s v="No"/>
    <x v="5"/>
    <x v="2"/>
    <x v="1"/>
    <s v="No"/>
    <n v="42"/>
    <s v="PayPal"/>
    <x v="6"/>
  </r>
  <r>
    <n v="2870"/>
    <n v="57"/>
    <x v="1"/>
    <s v="Socks"/>
    <x v="0"/>
    <x v="47"/>
    <x v="42"/>
    <x v="2"/>
    <x v="3"/>
    <x v="2"/>
    <n v="4.2"/>
    <s v="No"/>
    <x v="2"/>
    <x v="3"/>
    <x v="1"/>
    <s v="No"/>
    <n v="16"/>
    <s v="Bank Transfer"/>
    <x v="1"/>
  </r>
  <r>
    <n v="2871"/>
    <n v="47"/>
    <x v="1"/>
    <s v="Jewelry"/>
    <x v="3"/>
    <x v="7"/>
    <x v="25"/>
    <x v="2"/>
    <x v="24"/>
    <x v="0"/>
    <n v="4.8"/>
    <s v="No"/>
    <x v="5"/>
    <x v="1"/>
    <x v="1"/>
    <s v="No"/>
    <n v="49"/>
    <s v="Debit Card"/>
    <x v="6"/>
  </r>
  <r>
    <n v="2872"/>
    <n v="46"/>
    <x v="1"/>
    <s v="Shorts"/>
    <x v="0"/>
    <x v="35"/>
    <x v="37"/>
    <x v="1"/>
    <x v="13"/>
    <x v="2"/>
    <n v="2.7"/>
    <s v="No"/>
    <x v="2"/>
    <x v="4"/>
    <x v="1"/>
    <s v="No"/>
    <n v="40"/>
    <s v="Venmo"/>
    <x v="4"/>
  </r>
  <r>
    <n v="2873"/>
    <n v="63"/>
    <x v="1"/>
    <s v="Jewelry"/>
    <x v="3"/>
    <x v="16"/>
    <x v="39"/>
    <x v="0"/>
    <x v="8"/>
    <x v="3"/>
    <n v="2.6"/>
    <s v="No"/>
    <x v="4"/>
    <x v="2"/>
    <x v="1"/>
    <s v="No"/>
    <n v="5"/>
    <s v="Cash"/>
    <x v="2"/>
  </r>
  <r>
    <n v="2874"/>
    <n v="44"/>
    <x v="1"/>
    <s v="Sweater"/>
    <x v="0"/>
    <x v="49"/>
    <x v="6"/>
    <x v="2"/>
    <x v="11"/>
    <x v="1"/>
    <n v="2.6"/>
    <s v="No"/>
    <x v="3"/>
    <x v="1"/>
    <x v="1"/>
    <s v="No"/>
    <n v="8"/>
    <s v="Bank Transfer"/>
    <x v="5"/>
  </r>
  <r>
    <n v="2875"/>
    <n v="36"/>
    <x v="1"/>
    <s v="Shirt"/>
    <x v="0"/>
    <x v="45"/>
    <x v="24"/>
    <x v="0"/>
    <x v="5"/>
    <x v="2"/>
    <n v="3.1"/>
    <s v="No"/>
    <x v="5"/>
    <x v="3"/>
    <x v="1"/>
    <s v="No"/>
    <n v="2"/>
    <s v="Debit Card"/>
    <x v="2"/>
  </r>
  <r>
    <n v="2876"/>
    <n v="24"/>
    <x v="1"/>
    <s v="Pants"/>
    <x v="0"/>
    <x v="13"/>
    <x v="0"/>
    <x v="2"/>
    <x v="6"/>
    <x v="3"/>
    <n v="2.6"/>
    <s v="No"/>
    <x v="0"/>
    <x v="1"/>
    <x v="1"/>
    <s v="No"/>
    <n v="14"/>
    <s v="Debit Card"/>
    <x v="1"/>
  </r>
  <r>
    <n v="2877"/>
    <n v="65"/>
    <x v="1"/>
    <s v="Hoodie"/>
    <x v="0"/>
    <x v="63"/>
    <x v="35"/>
    <x v="2"/>
    <x v="4"/>
    <x v="1"/>
    <n v="3.4"/>
    <s v="No"/>
    <x v="0"/>
    <x v="4"/>
    <x v="1"/>
    <s v="No"/>
    <n v="5"/>
    <s v="Bank Transfer"/>
    <x v="0"/>
  </r>
  <r>
    <n v="2878"/>
    <n v="32"/>
    <x v="1"/>
    <s v="Socks"/>
    <x v="0"/>
    <x v="43"/>
    <x v="32"/>
    <x v="2"/>
    <x v="5"/>
    <x v="2"/>
    <n v="3.6"/>
    <s v="No"/>
    <x v="3"/>
    <x v="3"/>
    <x v="1"/>
    <s v="No"/>
    <n v="34"/>
    <s v="Venmo"/>
    <x v="5"/>
  </r>
  <r>
    <n v="2879"/>
    <n v="63"/>
    <x v="1"/>
    <s v="Dress"/>
    <x v="0"/>
    <x v="62"/>
    <x v="18"/>
    <x v="0"/>
    <x v="2"/>
    <x v="2"/>
    <n v="4.3"/>
    <s v="No"/>
    <x v="4"/>
    <x v="2"/>
    <x v="1"/>
    <s v="No"/>
    <n v="13"/>
    <s v="Bank Transfer"/>
    <x v="2"/>
  </r>
  <r>
    <n v="2880"/>
    <n v="62"/>
    <x v="1"/>
    <s v="Blouse"/>
    <x v="0"/>
    <x v="75"/>
    <x v="25"/>
    <x v="3"/>
    <x v="2"/>
    <x v="0"/>
    <n v="4.9000000000000004"/>
    <s v="No"/>
    <x v="0"/>
    <x v="1"/>
    <x v="1"/>
    <s v="No"/>
    <n v="31"/>
    <s v="Venmo"/>
    <x v="2"/>
  </r>
  <r>
    <n v="2881"/>
    <n v="19"/>
    <x v="1"/>
    <s v="Skirt"/>
    <x v="0"/>
    <x v="70"/>
    <x v="20"/>
    <x v="0"/>
    <x v="19"/>
    <x v="0"/>
    <n v="4.8"/>
    <s v="No"/>
    <x v="5"/>
    <x v="5"/>
    <x v="1"/>
    <s v="No"/>
    <n v="43"/>
    <s v="PayPal"/>
    <x v="3"/>
  </r>
  <r>
    <n v="2882"/>
    <n v="38"/>
    <x v="1"/>
    <s v="Backpack"/>
    <x v="3"/>
    <x v="3"/>
    <x v="21"/>
    <x v="2"/>
    <x v="17"/>
    <x v="0"/>
    <n v="4.2"/>
    <s v="No"/>
    <x v="0"/>
    <x v="1"/>
    <x v="1"/>
    <s v="No"/>
    <n v="6"/>
    <s v="Bank Transfer"/>
    <x v="2"/>
  </r>
  <r>
    <n v="2883"/>
    <n v="59"/>
    <x v="1"/>
    <s v="Blouse"/>
    <x v="0"/>
    <x v="12"/>
    <x v="19"/>
    <x v="0"/>
    <x v="9"/>
    <x v="0"/>
    <n v="2.6"/>
    <s v="No"/>
    <x v="0"/>
    <x v="5"/>
    <x v="1"/>
    <s v="No"/>
    <n v="23"/>
    <s v="Credit Card"/>
    <x v="4"/>
  </r>
  <r>
    <n v="2884"/>
    <n v="22"/>
    <x v="1"/>
    <s v="Socks"/>
    <x v="0"/>
    <x v="16"/>
    <x v="3"/>
    <x v="3"/>
    <x v="5"/>
    <x v="1"/>
    <n v="3.2"/>
    <s v="No"/>
    <x v="5"/>
    <x v="3"/>
    <x v="1"/>
    <s v="No"/>
    <n v="10"/>
    <s v="PayPal"/>
    <x v="1"/>
  </r>
  <r>
    <n v="2885"/>
    <n v="55"/>
    <x v="1"/>
    <s v="Boots"/>
    <x v="1"/>
    <x v="74"/>
    <x v="10"/>
    <x v="2"/>
    <x v="7"/>
    <x v="2"/>
    <n v="3.4"/>
    <s v="No"/>
    <x v="1"/>
    <x v="4"/>
    <x v="1"/>
    <s v="No"/>
    <n v="47"/>
    <s v="Credit Card"/>
    <x v="6"/>
  </r>
  <r>
    <n v="2886"/>
    <n v="29"/>
    <x v="1"/>
    <s v="Backpack"/>
    <x v="3"/>
    <x v="71"/>
    <x v="22"/>
    <x v="2"/>
    <x v="22"/>
    <x v="2"/>
    <n v="3.5"/>
    <s v="No"/>
    <x v="1"/>
    <x v="2"/>
    <x v="1"/>
    <s v="No"/>
    <n v="14"/>
    <s v="Credit Card"/>
    <x v="4"/>
  </r>
  <r>
    <n v="2887"/>
    <n v="42"/>
    <x v="1"/>
    <s v="Hat"/>
    <x v="3"/>
    <x v="27"/>
    <x v="40"/>
    <x v="0"/>
    <x v="24"/>
    <x v="1"/>
    <n v="4.2"/>
    <s v="No"/>
    <x v="0"/>
    <x v="1"/>
    <x v="1"/>
    <s v="No"/>
    <n v="29"/>
    <s v="PayPal"/>
    <x v="1"/>
  </r>
  <r>
    <n v="2888"/>
    <n v="23"/>
    <x v="1"/>
    <s v="Sandals"/>
    <x v="1"/>
    <x v="39"/>
    <x v="0"/>
    <x v="0"/>
    <x v="24"/>
    <x v="0"/>
    <n v="2.8"/>
    <s v="No"/>
    <x v="5"/>
    <x v="0"/>
    <x v="1"/>
    <s v="No"/>
    <n v="12"/>
    <s v="Cash"/>
    <x v="4"/>
  </r>
  <r>
    <n v="2889"/>
    <n v="70"/>
    <x v="1"/>
    <s v="Hoodie"/>
    <x v="0"/>
    <x v="69"/>
    <x v="48"/>
    <x v="0"/>
    <x v="14"/>
    <x v="1"/>
    <n v="5"/>
    <s v="No"/>
    <x v="4"/>
    <x v="4"/>
    <x v="1"/>
    <s v="No"/>
    <n v="25"/>
    <s v="Debit Card"/>
    <x v="3"/>
  </r>
  <r>
    <n v="2890"/>
    <n v="64"/>
    <x v="1"/>
    <s v="Sunglasses"/>
    <x v="3"/>
    <x v="35"/>
    <x v="46"/>
    <x v="2"/>
    <x v="4"/>
    <x v="3"/>
    <n v="3.3"/>
    <s v="No"/>
    <x v="0"/>
    <x v="5"/>
    <x v="1"/>
    <s v="No"/>
    <n v="21"/>
    <s v="Venmo"/>
    <x v="2"/>
  </r>
  <r>
    <n v="2891"/>
    <n v="39"/>
    <x v="1"/>
    <s v="Jeans"/>
    <x v="0"/>
    <x v="37"/>
    <x v="25"/>
    <x v="2"/>
    <x v="10"/>
    <x v="0"/>
    <n v="3.7"/>
    <s v="No"/>
    <x v="3"/>
    <x v="1"/>
    <x v="1"/>
    <s v="No"/>
    <n v="23"/>
    <s v="Credit Card"/>
    <x v="5"/>
  </r>
  <r>
    <n v="2892"/>
    <n v="47"/>
    <x v="1"/>
    <s v="T-shirt"/>
    <x v="0"/>
    <x v="2"/>
    <x v="31"/>
    <x v="3"/>
    <x v="13"/>
    <x v="0"/>
    <n v="2.5"/>
    <s v="No"/>
    <x v="4"/>
    <x v="1"/>
    <x v="1"/>
    <s v="No"/>
    <n v="10"/>
    <s v="PayPal"/>
    <x v="5"/>
  </r>
  <r>
    <n v="2893"/>
    <n v="22"/>
    <x v="1"/>
    <s v="Dress"/>
    <x v="0"/>
    <x v="32"/>
    <x v="22"/>
    <x v="2"/>
    <x v="11"/>
    <x v="1"/>
    <n v="3.2"/>
    <s v="No"/>
    <x v="1"/>
    <x v="3"/>
    <x v="1"/>
    <s v="No"/>
    <n v="47"/>
    <s v="Credit Card"/>
    <x v="5"/>
  </r>
  <r>
    <n v="2894"/>
    <n v="69"/>
    <x v="1"/>
    <s v="Belt"/>
    <x v="3"/>
    <x v="5"/>
    <x v="0"/>
    <x v="1"/>
    <x v="20"/>
    <x v="1"/>
    <n v="3.1"/>
    <s v="No"/>
    <x v="0"/>
    <x v="1"/>
    <x v="1"/>
    <s v="No"/>
    <n v="44"/>
    <s v="Debit Card"/>
    <x v="6"/>
  </r>
  <r>
    <n v="2895"/>
    <n v="35"/>
    <x v="1"/>
    <s v="Jewelry"/>
    <x v="3"/>
    <x v="50"/>
    <x v="0"/>
    <x v="1"/>
    <x v="18"/>
    <x v="1"/>
    <n v="3.5"/>
    <s v="No"/>
    <x v="2"/>
    <x v="3"/>
    <x v="1"/>
    <s v="No"/>
    <n v="41"/>
    <s v="Venmo"/>
    <x v="2"/>
  </r>
  <r>
    <n v="2896"/>
    <n v="56"/>
    <x v="1"/>
    <s v="Hoodie"/>
    <x v="0"/>
    <x v="62"/>
    <x v="6"/>
    <x v="0"/>
    <x v="14"/>
    <x v="2"/>
    <n v="4.5999999999999996"/>
    <s v="No"/>
    <x v="5"/>
    <x v="3"/>
    <x v="1"/>
    <s v="No"/>
    <n v="29"/>
    <s v="Bank Transfer"/>
    <x v="5"/>
  </r>
  <r>
    <n v="2897"/>
    <n v="30"/>
    <x v="1"/>
    <s v="Blouse"/>
    <x v="0"/>
    <x v="26"/>
    <x v="12"/>
    <x v="2"/>
    <x v="5"/>
    <x v="2"/>
    <n v="3.3"/>
    <s v="No"/>
    <x v="0"/>
    <x v="1"/>
    <x v="1"/>
    <s v="No"/>
    <n v="2"/>
    <s v="Venmo"/>
    <x v="6"/>
  </r>
  <r>
    <n v="2898"/>
    <n v="43"/>
    <x v="1"/>
    <s v="Jacket"/>
    <x v="2"/>
    <x v="40"/>
    <x v="6"/>
    <x v="0"/>
    <x v="10"/>
    <x v="3"/>
    <n v="2.5"/>
    <s v="No"/>
    <x v="0"/>
    <x v="1"/>
    <x v="1"/>
    <s v="No"/>
    <n v="2"/>
    <s v="Cash"/>
    <x v="0"/>
  </r>
  <r>
    <n v="2899"/>
    <n v="23"/>
    <x v="1"/>
    <s v="Sneakers"/>
    <x v="1"/>
    <x v="27"/>
    <x v="32"/>
    <x v="3"/>
    <x v="15"/>
    <x v="2"/>
    <n v="4.5999999999999996"/>
    <s v="No"/>
    <x v="0"/>
    <x v="0"/>
    <x v="1"/>
    <s v="No"/>
    <n v="29"/>
    <s v="Credit Card"/>
    <x v="2"/>
  </r>
  <r>
    <n v="2900"/>
    <n v="50"/>
    <x v="1"/>
    <s v="Boots"/>
    <x v="1"/>
    <x v="1"/>
    <x v="43"/>
    <x v="2"/>
    <x v="9"/>
    <x v="1"/>
    <n v="4.2"/>
    <s v="No"/>
    <x v="3"/>
    <x v="4"/>
    <x v="1"/>
    <s v="No"/>
    <n v="22"/>
    <s v="Bank Transfer"/>
    <x v="0"/>
  </r>
  <r>
    <n v="2901"/>
    <n v="41"/>
    <x v="1"/>
    <s v="Blouse"/>
    <x v="0"/>
    <x v="25"/>
    <x v="33"/>
    <x v="3"/>
    <x v="10"/>
    <x v="0"/>
    <n v="4"/>
    <s v="No"/>
    <x v="1"/>
    <x v="3"/>
    <x v="1"/>
    <s v="No"/>
    <n v="23"/>
    <s v="Cash"/>
    <x v="4"/>
  </r>
  <r>
    <n v="2902"/>
    <n v="41"/>
    <x v="1"/>
    <s v="Blouse"/>
    <x v="0"/>
    <x v="35"/>
    <x v="15"/>
    <x v="0"/>
    <x v="8"/>
    <x v="0"/>
    <n v="2.6"/>
    <s v="No"/>
    <x v="0"/>
    <x v="1"/>
    <x v="1"/>
    <s v="No"/>
    <n v="46"/>
    <s v="Credit Card"/>
    <x v="3"/>
  </r>
  <r>
    <n v="2903"/>
    <n v="27"/>
    <x v="1"/>
    <s v="Boots"/>
    <x v="1"/>
    <x v="50"/>
    <x v="17"/>
    <x v="1"/>
    <x v="20"/>
    <x v="1"/>
    <n v="4.5999999999999996"/>
    <s v="No"/>
    <x v="5"/>
    <x v="3"/>
    <x v="1"/>
    <s v="No"/>
    <n v="19"/>
    <s v="PayPal"/>
    <x v="4"/>
  </r>
  <r>
    <n v="2904"/>
    <n v="38"/>
    <x v="1"/>
    <s v="Scarf"/>
    <x v="3"/>
    <x v="32"/>
    <x v="12"/>
    <x v="1"/>
    <x v="11"/>
    <x v="1"/>
    <n v="3.5"/>
    <s v="No"/>
    <x v="4"/>
    <x v="4"/>
    <x v="1"/>
    <s v="No"/>
    <n v="24"/>
    <s v="Credit Card"/>
    <x v="6"/>
  </r>
  <r>
    <n v="2905"/>
    <n v="41"/>
    <x v="1"/>
    <s v="Sandals"/>
    <x v="1"/>
    <x v="52"/>
    <x v="44"/>
    <x v="2"/>
    <x v="0"/>
    <x v="1"/>
    <n v="4"/>
    <s v="No"/>
    <x v="1"/>
    <x v="4"/>
    <x v="1"/>
    <s v="No"/>
    <n v="43"/>
    <s v="Venmo"/>
    <x v="5"/>
  </r>
  <r>
    <n v="2906"/>
    <n v="58"/>
    <x v="1"/>
    <s v="Sunglasses"/>
    <x v="3"/>
    <x v="0"/>
    <x v="14"/>
    <x v="0"/>
    <x v="13"/>
    <x v="0"/>
    <n v="4.8"/>
    <s v="No"/>
    <x v="3"/>
    <x v="3"/>
    <x v="1"/>
    <s v="No"/>
    <n v="14"/>
    <s v="Debit Card"/>
    <x v="0"/>
  </r>
  <r>
    <n v="2907"/>
    <n v="58"/>
    <x v="1"/>
    <s v="Coat"/>
    <x v="2"/>
    <x v="65"/>
    <x v="41"/>
    <x v="2"/>
    <x v="21"/>
    <x v="1"/>
    <n v="3.9"/>
    <s v="No"/>
    <x v="3"/>
    <x v="3"/>
    <x v="1"/>
    <s v="No"/>
    <n v="7"/>
    <s v="Venmo"/>
    <x v="2"/>
  </r>
  <r>
    <n v="2908"/>
    <n v="19"/>
    <x v="1"/>
    <s v="Sunglasses"/>
    <x v="3"/>
    <x v="71"/>
    <x v="33"/>
    <x v="3"/>
    <x v="12"/>
    <x v="2"/>
    <n v="3.7"/>
    <s v="No"/>
    <x v="2"/>
    <x v="2"/>
    <x v="1"/>
    <s v="No"/>
    <n v="50"/>
    <s v="PayPal"/>
    <x v="4"/>
  </r>
  <r>
    <n v="2909"/>
    <n v="43"/>
    <x v="1"/>
    <s v="Blouse"/>
    <x v="0"/>
    <x v="55"/>
    <x v="21"/>
    <x v="2"/>
    <x v="19"/>
    <x v="0"/>
    <n v="3.1"/>
    <s v="No"/>
    <x v="5"/>
    <x v="5"/>
    <x v="1"/>
    <s v="No"/>
    <n v="15"/>
    <s v="Debit Card"/>
    <x v="6"/>
  </r>
  <r>
    <n v="2910"/>
    <n v="27"/>
    <x v="1"/>
    <s v="Backpack"/>
    <x v="3"/>
    <x v="72"/>
    <x v="7"/>
    <x v="2"/>
    <x v="21"/>
    <x v="0"/>
    <n v="3"/>
    <s v="No"/>
    <x v="1"/>
    <x v="2"/>
    <x v="1"/>
    <s v="No"/>
    <n v="40"/>
    <s v="Credit Card"/>
    <x v="6"/>
  </r>
  <r>
    <n v="2911"/>
    <n v="32"/>
    <x v="1"/>
    <s v="Belt"/>
    <x v="3"/>
    <x v="50"/>
    <x v="16"/>
    <x v="2"/>
    <x v="24"/>
    <x v="2"/>
    <n v="2.9"/>
    <s v="No"/>
    <x v="1"/>
    <x v="5"/>
    <x v="1"/>
    <s v="No"/>
    <n v="41"/>
    <s v="Credit Card"/>
    <x v="5"/>
  </r>
  <r>
    <n v="2912"/>
    <n v="28"/>
    <x v="1"/>
    <s v="Socks"/>
    <x v="0"/>
    <x v="15"/>
    <x v="31"/>
    <x v="3"/>
    <x v="20"/>
    <x v="3"/>
    <n v="2.9"/>
    <s v="No"/>
    <x v="5"/>
    <x v="2"/>
    <x v="1"/>
    <s v="No"/>
    <n v="34"/>
    <s v="Venmo"/>
    <x v="3"/>
  </r>
  <r>
    <n v="2913"/>
    <n v="48"/>
    <x v="1"/>
    <s v="Shoes"/>
    <x v="1"/>
    <x v="18"/>
    <x v="4"/>
    <x v="2"/>
    <x v="22"/>
    <x v="0"/>
    <n v="4"/>
    <s v="No"/>
    <x v="2"/>
    <x v="3"/>
    <x v="1"/>
    <s v="No"/>
    <n v="27"/>
    <s v="Cash"/>
    <x v="4"/>
  </r>
  <r>
    <n v="2914"/>
    <n v="43"/>
    <x v="1"/>
    <s v="Coat"/>
    <x v="2"/>
    <x v="42"/>
    <x v="5"/>
    <x v="0"/>
    <x v="17"/>
    <x v="0"/>
    <n v="3.5"/>
    <s v="No"/>
    <x v="5"/>
    <x v="0"/>
    <x v="1"/>
    <s v="No"/>
    <n v="12"/>
    <s v="Cash"/>
    <x v="6"/>
  </r>
  <r>
    <n v="2915"/>
    <n v="45"/>
    <x v="1"/>
    <s v="Sweater"/>
    <x v="0"/>
    <x v="11"/>
    <x v="38"/>
    <x v="2"/>
    <x v="22"/>
    <x v="3"/>
    <n v="3.8"/>
    <s v="No"/>
    <x v="3"/>
    <x v="0"/>
    <x v="1"/>
    <s v="No"/>
    <n v="1"/>
    <s v="Debit Card"/>
    <x v="4"/>
  </r>
  <r>
    <n v="2916"/>
    <n v="26"/>
    <x v="1"/>
    <s v="Shirt"/>
    <x v="0"/>
    <x v="38"/>
    <x v="4"/>
    <x v="2"/>
    <x v="17"/>
    <x v="3"/>
    <n v="4.5"/>
    <s v="No"/>
    <x v="0"/>
    <x v="0"/>
    <x v="1"/>
    <s v="No"/>
    <n v="39"/>
    <s v="Debit Card"/>
    <x v="4"/>
  </r>
  <r>
    <n v="2917"/>
    <n v="62"/>
    <x v="1"/>
    <s v="Shorts"/>
    <x v="0"/>
    <x v="76"/>
    <x v="19"/>
    <x v="2"/>
    <x v="14"/>
    <x v="0"/>
    <n v="2.7"/>
    <s v="No"/>
    <x v="0"/>
    <x v="0"/>
    <x v="1"/>
    <s v="No"/>
    <n v="13"/>
    <s v="Credit Card"/>
    <x v="4"/>
  </r>
  <r>
    <n v="2918"/>
    <n v="58"/>
    <x v="1"/>
    <s v="Shirt"/>
    <x v="0"/>
    <x v="29"/>
    <x v="24"/>
    <x v="3"/>
    <x v="3"/>
    <x v="0"/>
    <n v="2.9"/>
    <s v="No"/>
    <x v="2"/>
    <x v="5"/>
    <x v="1"/>
    <s v="No"/>
    <n v="50"/>
    <s v="Venmo"/>
    <x v="2"/>
  </r>
  <r>
    <n v="2919"/>
    <n v="19"/>
    <x v="1"/>
    <s v="Sunglasses"/>
    <x v="3"/>
    <x v="2"/>
    <x v="14"/>
    <x v="1"/>
    <x v="13"/>
    <x v="3"/>
    <n v="4.9000000000000004"/>
    <s v="No"/>
    <x v="0"/>
    <x v="1"/>
    <x v="1"/>
    <s v="No"/>
    <n v="36"/>
    <s v="Cash"/>
    <x v="1"/>
  </r>
  <r>
    <n v="2920"/>
    <n v="64"/>
    <x v="1"/>
    <s v="Shoes"/>
    <x v="1"/>
    <x v="25"/>
    <x v="46"/>
    <x v="0"/>
    <x v="4"/>
    <x v="0"/>
    <n v="3.8"/>
    <s v="No"/>
    <x v="1"/>
    <x v="3"/>
    <x v="1"/>
    <s v="No"/>
    <n v="31"/>
    <s v="Debit Card"/>
    <x v="5"/>
  </r>
  <r>
    <n v="2921"/>
    <n v="33"/>
    <x v="1"/>
    <s v="Sunglasses"/>
    <x v="3"/>
    <x v="11"/>
    <x v="21"/>
    <x v="3"/>
    <x v="18"/>
    <x v="1"/>
    <n v="4.9000000000000004"/>
    <s v="No"/>
    <x v="4"/>
    <x v="1"/>
    <x v="1"/>
    <s v="No"/>
    <n v="3"/>
    <s v="Debit Card"/>
    <x v="4"/>
  </r>
  <r>
    <n v="2922"/>
    <n v="20"/>
    <x v="1"/>
    <s v="Handbag"/>
    <x v="3"/>
    <x v="41"/>
    <x v="48"/>
    <x v="2"/>
    <x v="17"/>
    <x v="3"/>
    <n v="4.5999999999999996"/>
    <s v="No"/>
    <x v="4"/>
    <x v="3"/>
    <x v="1"/>
    <s v="No"/>
    <n v="11"/>
    <s v="Cash"/>
    <x v="0"/>
  </r>
  <r>
    <n v="2923"/>
    <n v="45"/>
    <x v="1"/>
    <s v="Sunglasses"/>
    <x v="3"/>
    <x v="10"/>
    <x v="0"/>
    <x v="0"/>
    <x v="19"/>
    <x v="0"/>
    <n v="3.5"/>
    <s v="No"/>
    <x v="4"/>
    <x v="0"/>
    <x v="1"/>
    <s v="No"/>
    <n v="16"/>
    <s v="PayPal"/>
    <x v="3"/>
  </r>
  <r>
    <n v="2924"/>
    <n v="28"/>
    <x v="1"/>
    <s v="Shirt"/>
    <x v="0"/>
    <x v="44"/>
    <x v="38"/>
    <x v="2"/>
    <x v="23"/>
    <x v="1"/>
    <n v="4.2"/>
    <s v="No"/>
    <x v="1"/>
    <x v="4"/>
    <x v="1"/>
    <s v="No"/>
    <n v="12"/>
    <s v="Cash"/>
    <x v="3"/>
  </r>
  <r>
    <n v="2925"/>
    <n v="47"/>
    <x v="1"/>
    <s v="Shirt"/>
    <x v="0"/>
    <x v="1"/>
    <x v="3"/>
    <x v="0"/>
    <x v="21"/>
    <x v="0"/>
    <n v="3.7"/>
    <s v="No"/>
    <x v="1"/>
    <x v="1"/>
    <x v="1"/>
    <s v="No"/>
    <n v="37"/>
    <s v="Debit Card"/>
    <x v="6"/>
  </r>
  <r>
    <n v="2926"/>
    <n v="54"/>
    <x v="1"/>
    <s v="Sweater"/>
    <x v="0"/>
    <x v="26"/>
    <x v="26"/>
    <x v="2"/>
    <x v="1"/>
    <x v="1"/>
    <n v="2.8"/>
    <s v="No"/>
    <x v="2"/>
    <x v="5"/>
    <x v="1"/>
    <s v="No"/>
    <n v="43"/>
    <s v="Credit Card"/>
    <x v="6"/>
  </r>
  <r>
    <n v="2927"/>
    <n v="64"/>
    <x v="1"/>
    <s v="Handbag"/>
    <x v="3"/>
    <x v="71"/>
    <x v="33"/>
    <x v="2"/>
    <x v="0"/>
    <x v="0"/>
    <n v="4.8"/>
    <s v="No"/>
    <x v="5"/>
    <x v="4"/>
    <x v="1"/>
    <s v="No"/>
    <n v="9"/>
    <s v="Cash"/>
    <x v="1"/>
  </r>
  <r>
    <n v="2928"/>
    <n v="45"/>
    <x v="1"/>
    <s v="Shirt"/>
    <x v="0"/>
    <x v="41"/>
    <x v="9"/>
    <x v="2"/>
    <x v="13"/>
    <x v="2"/>
    <n v="2.7"/>
    <s v="No"/>
    <x v="5"/>
    <x v="0"/>
    <x v="1"/>
    <s v="No"/>
    <n v="15"/>
    <s v="Venmo"/>
    <x v="4"/>
  </r>
  <r>
    <n v="2929"/>
    <n v="40"/>
    <x v="1"/>
    <s v="Jewelry"/>
    <x v="3"/>
    <x v="68"/>
    <x v="15"/>
    <x v="0"/>
    <x v="22"/>
    <x v="1"/>
    <n v="3.6"/>
    <s v="No"/>
    <x v="4"/>
    <x v="5"/>
    <x v="1"/>
    <s v="No"/>
    <n v="17"/>
    <s v="Credit Card"/>
    <x v="1"/>
  </r>
  <r>
    <n v="2930"/>
    <n v="31"/>
    <x v="1"/>
    <s v="Socks"/>
    <x v="0"/>
    <x v="0"/>
    <x v="1"/>
    <x v="3"/>
    <x v="3"/>
    <x v="0"/>
    <n v="4.5"/>
    <s v="No"/>
    <x v="5"/>
    <x v="2"/>
    <x v="1"/>
    <s v="No"/>
    <n v="42"/>
    <s v="Venmo"/>
    <x v="0"/>
  </r>
  <r>
    <n v="2931"/>
    <n v="38"/>
    <x v="1"/>
    <s v="T-shirt"/>
    <x v="0"/>
    <x v="74"/>
    <x v="16"/>
    <x v="2"/>
    <x v="20"/>
    <x v="1"/>
    <n v="4"/>
    <s v="No"/>
    <x v="0"/>
    <x v="1"/>
    <x v="1"/>
    <s v="No"/>
    <n v="14"/>
    <s v="Venmo"/>
    <x v="5"/>
  </r>
  <r>
    <n v="2932"/>
    <n v="36"/>
    <x v="1"/>
    <s v="Jewelry"/>
    <x v="3"/>
    <x v="9"/>
    <x v="15"/>
    <x v="2"/>
    <x v="23"/>
    <x v="3"/>
    <n v="4.5"/>
    <s v="No"/>
    <x v="2"/>
    <x v="4"/>
    <x v="1"/>
    <s v="No"/>
    <n v="49"/>
    <s v="Credit Card"/>
    <x v="4"/>
  </r>
  <r>
    <n v="2933"/>
    <n v="65"/>
    <x v="1"/>
    <s v="Backpack"/>
    <x v="3"/>
    <x v="19"/>
    <x v="29"/>
    <x v="0"/>
    <x v="13"/>
    <x v="1"/>
    <n v="3.9"/>
    <s v="No"/>
    <x v="0"/>
    <x v="0"/>
    <x v="1"/>
    <s v="No"/>
    <n v="3"/>
    <s v="PayPal"/>
    <x v="3"/>
  </r>
  <r>
    <n v="2934"/>
    <n v="27"/>
    <x v="1"/>
    <s v="Hat"/>
    <x v="3"/>
    <x v="78"/>
    <x v="26"/>
    <x v="2"/>
    <x v="18"/>
    <x v="2"/>
    <n v="3.8"/>
    <s v="No"/>
    <x v="0"/>
    <x v="3"/>
    <x v="1"/>
    <s v="No"/>
    <n v="28"/>
    <s v="Venmo"/>
    <x v="5"/>
  </r>
  <r>
    <n v="2935"/>
    <n v="38"/>
    <x v="1"/>
    <s v="Gloves"/>
    <x v="3"/>
    <x v="20"/>
    <x v="37"/>
    <x v="2"/>
    <x v="20"/>
    <x v="3"/>
    <n v="4.7"/>
    <s v="No"/>
    <x v="1"/>
    <x v="2"/>
    <x v="1"/>
    <s v="No"/>
    <n v="41"/>
    <s v="Bank Transfer"/>
    <x v="3"/>
  </r>
  <r>
    <n v="2936"/>
    <n v="58"/>
    <x v="1"/>
    <s v="Sneakers"/>
    <x v="1"/>
    <x v="65"/>
    <x v="17"/>
    <x v="3"/>
    <x v="0"/>
    <x v="1"/>
    <n v="4.5999999999999996"/>
    <s v="No"/>
    <x v="5"/>
    <x v="3"/>
    <x v="1"/>
    <s v="No"/>
    <n v="11"/>
    <s v="Venmo"/>
    <x v="1"/>
  </r>
  <r>
    <n v="2937"/>
    <n v="31"/>
    <x v="1"/>
    <s v="Skirt"/>
    <x v="0"/>
    <x v="7"/>
    <x v="47"/>
    <x v="2"/>
    <x v="3"/>
    <x v="1"/>
    <n v="3.6"/>
    <s v="No"/>
    <x v="5"/>
    <x v="0"/>
    <x v="1"/>
    <s v="No"/>
    <n v="46"/>
    <s v="PayPal"/>
    <x v="1"/>
  </r>
  <r>
    <n v="2938"/>
    <n v="28"/>
    <x v="1"/>
    <s v="Handbag"/>
    <x v="3"/>
    <x v="32"/>
    <x v="8"/>
    <x v="2"/>
    <x v="3"/>
    <x v="1"/>
    <n v="4.3"/>
    <s v="No"/>
    <x v="5"/>
    <x v="4"/>
    <x v="1"/>
    <s v="No"/>
    <n v="15"/>
    <s v="Credit Card"/>
    <x v="1"/>
  </r>
  <r>
    <n v="2939"/>
    <n v="28"/>
    <x v="1"/>
    <s v="Sunglasses"/>
    <x v="3"/>
    <x v="0"/>
    <x v="1"/>
    <x v="2"/>
    <x v="10"/>
    <x v="3"/>
    <n v="3"/>
    <s v="No"/>
    <x v="2"/>
    <x v="3"/>
    <x v="1"/>
    <s v="No"/>
    <n v="15"/>
    <s v="Cash"/>
    <x v="5"/>
  </r>
  <r>
    <n v="2940"/>
    <n v="32"/>
    <x v="1"/>
    <s v="Sweater"/>
    <x v="0"/>
    <x v="43"/>
    <x v="0"/>
    <x v="2"/>
    <x v="19"/>
    <x v="0"/>
    <n v="4.3"/>
    <s v="No"/>
    <x v="3"/>
    <x v="0"/>
    <x v="1"/>
    <s v="No"/>
    <n v="34"/>
    <s v="Venmo"/>
    <x v="1"/>
  </r>
  <r>
    <n v="2941"/>
    <n v="61"/>
    <x v="1"/>
    <s v="Handbag"/>
    <x v="3"/>
    <x v="6"/>
    <x v="2"/>
    <x v="0"/>
    <x v="19"/>
    <x v="2"/>
    <n v="4.8"/>
    <s v="No"/>
    <x v="4"/>
    <x v="2"/>
    <x v="1"/>
    <s v="No"/>
    <n v="13"/>
    <s v="Cash"/>
    <x v="5"/>
  </r>
  <r>
    <n v="2942"/>
    <n v="38"/>
    <x v="1"/>
    <s v="Skirt"/>
    <x v="0"/>
    <x v="62"/>
    <x v="38"/>
    <x v="0"/>
    <x v="7"/>
    <x v="1"/>
    <n v="3.7"/>
    <s v="No"/>
    <x v="1"/>
    <x v="1"/>
    <x v="1"/>
    <s v="No"/>
    <n v="27"/>
    <s v="PayPal"/>
    <x v="5"/>
  </r>
  <r>
    <n v="2943"/>
    <n v="54"/>
    <x v="1"/>
    <s v="Socks"/>
    <x v="0"/>
    <x v="80"/>
    <x v="11"/>
    <x v="2"/>
    <x v="18"/>
    <x v="2"/>
    <n v="2.6"/>
    <s v="No"/>
    <x v="2"/>
    <x v="1"/>
    <x v="1"/>
    <s v="No"/>
    <n v="37"/>
    <s v="Bank Transfer"/>
    <x v="1"/>
  </r>
  <r>
    <n v="2944"/>
    <n v="29"/>
    <x v="1"/>
    <s v="Shirt"/>
    <x v="0"/>
    <x v="77"/>
    <x v="41"/>
    <x v="2"/>
    <x v="20"/>
    <x v="1"/>
    <n v="3.4"/>
    <s v="No"/>
    <x v="5"/>
    <x v="3"/>
    <x v="1"/>
    <s v="No"/>
    <n v="37"/>
    <s v="Credit Card"/>
    <x v="5"/>
  </r>
  <r>
    <n v="2945"/>
    <n v="50"/>
    <x v="1"/>
    <s v="Sneakers"/>
    <x v="1"/>
    <x v="51"/>
    <x v="14"/>
    <x v="3"/>
    <x v="17"/>
    <x v="2"/>
    <n v="3.9"/>
    <s v="No"/>
    <x v="2"/>
    <x v="1"/>
    <x v="1"/>
    <s v="No"/>
    <n v="4"/>
    <s v="Venmo"/>
    <x v="6"/>
  </r>
  <r>
    <n v="2946"/>
    <n v="32"/>
    <x v="1"/>
    <s v="Belt"/>
    <x v="3"/>
    <x v="4"/>
    <x v="12"/>
    <x v="2"/>
    <x v="4"/>
    <x v="2"/>
    <n v="4.8"/>
    <s v="No"/>
    <x v="4"/>
    <x v="1"/>
    <x v="1"/>
    <s v="No"/>
    <n v="1"/>
    <s v="Credit Card"/>
    <x v="6"/>
  </r>
  <r>
    <n v="2947"/>
    <n v="38"/>
    <x v="1"/>
    <s v="Pants"/>
    <x v="0"/>
    <x v="64"/>
    <x v="11"/>
    <x v="0"/>
    <x v="7"/>
    <x v="1"/>
    <n v="2.8"/>
    <s v="No"/>
    <x v="0"/>
    <x v="1"/>
    <x v="1"/>
    <s v="No"/>
    <n v="29"/>
    <s v="Bank Transfer"/>
    <x v="3"/>
  </r>
  <r>
    <n v="2948"/>
    <n v="52"/>
    <x v="1"/>
    <s v="Jewelry"/>
    <x v="3"/>
    <x v="80"/>
    <x v="43"/>
    <x v="0"/>
    <x v="15"/>
    <x v="1"/>
    <n v="4.4000000000000004"/>
    <s v="No"/>
    <x v="4"/>
    <x v="3"/>
    <x v="1"/>
    <s v="No"/>
    <n v="50"/>
    <s v="Venmo"/>
    <x v="2"/>
  </r>
  <r>
    <n v="2949"/>
    <n v="61"/>
    <x v="1"/>
    <s v="Pants"/>
    <x v="0"/>
    <x v="42"/>
    <x v="34"/>
    <x v="2"/>
    <x v="10"/>
    <x v="0"/>
    <n v="3.1"/>
    <s v="No"/>
    <x v="0"/>
    <x v="3"/>
    <x v="1"/>
    <s v="No"/>
    <n v="38"/>
    <s v="Debit Card"/>
    <x v="4"/>
  </r>
  <r>
    <n v="2950"/>
    <n v="25"/>
    <x v="1"/>
    <s v="Jewelry"/>
    <x v="3"/>
    <x v="73"/>
    <x v="44"/>
    <x v="2"/>
    <x v="15"/>
    <x v="1"/>
    <n v="3.8"/>
    <s v="No"/>
    <x v="0"/>
    <x v="5"/>
    <x v="1"/>
    <s v="No"/>
    <n v="15"/>
    <s v="PayPal"/>
    <x v="2"/>
  </r>
  <r>
    <n v="2951"/>
    <n v="22"/>
    <x v="1"/>
    <s v="Jeans"/>
    <x v="0"/>
    <x v="26"/>
    <x v="44"/>
    <x v="1"/>
    <x v="1"/>
    <x v="0"/>
    <n v="4.0999999999999996"/>
    <s v="No"/>
    <x v="1"/>
    <x v="4"/>
    <x v="1"/>
    <s v="No"/>
    <n v="44"/>
    <s v="Debit Card"/>
    <x v="6"/>
  </r>
  <r>
    <n v="2952"/>
    <n v="47"/>
    <x v="1"/>
    <s v="Scarf"/>
    <x v="3"/>
    <x v="54"/>
    <x v="10"/>
    <x v="0"/>
    <x v="1"/>
    <x v="3"/>
    <n v="4.5999999999999996"/>
    <s v="No"/>
    <x v="0"/>
    <x v="1"/>
    <x v="1"/>
    <s v="No"/>
    <n v="14"/>
    <s v="Cash"/>
    <x v="1"/>
  </r>
  <r>
    <n v="2953"/>
    <n v="50"/>
    <x v="1"/>
    <s v="Belt"/>
    <x v="3"/>
    <x v="41"/>
    <x v="15"/>
    <x v="2"/>
    <x v="15"/>
    <x v="1"/>
    <n v="4.9000000000000004"/>
    <s v="No"/>
    <x v="3"/>
    <x v="2"/>
    <x v="1"/>
    <s v="No"/>
    <n v="5"/>
    <s v="Debit Card"/>
    <x v="5"/>
  </r>
  <r>
    <n v="2954"/>
    <n v="45"/>
    <x v="1"/>
    <s v="Dress"/>
    <x v="0"/>
    <x v="71"/>
    <x v="33"/>
    <x v="2"/>
    <x v="5"/>
    <x v="2"/>
    <n v="4.8"/>
    <s v="No"/>
    <x v="3"/>
    <x v="2"/>
    <x v="1"/>
    <s v="No"/>
    <n v="11"/>
    <s v="Credit Card"/>
    <x v="2"/>
  </r>
  <r>
    <n v="2955"/>
    <n v="33"/>
    <x v="1"/>
    <s v="T-shirt"/>
    <x v="0"/>
    <x v="39"/>
    <x v="45"/>
    <x v="2"/>
    <x v="21"/>
    <x v="0"/>
    <n v="3.9"/>
    <s v="No"/>
    <x v="3"/>
    <x v="0"/>
    <x v="1"/>
    <s v="No"/>
    <n v="15"/>
    <s v="Credit Card"/>
    <x v="2"/>
  </r>
  <r>
    <n v="2956"/>
    <n v="42"/>
    <x v="1"/>
    <s v="Boots"/>
    <x v="1"/>
    <x v="25"/>
    <x v="34"/>
    <x v="2"/>
    <x v="5"/>
    <x v="0"/>
    <n v="2.6"/>
    <s v="No"/>
    <x v="4"/>
    <x v="1"/>
    <x v="1"/>
    <s v="No"/>
    <n v="46"/>
    <s v="Credit Card"/>
    <x v="2"/>
  </r>
  <r>
    <n v="2957"/>
    <n v="52"/>
    <x v="1"/>
    <s v="Dress"/>
    <x v="0"/>
    <x v="19"/>
    <x v="6"/>
    <x v="2"/>
    <x v="8"/>
    <x v="3"/>
    <n v="3.7"/>
    <s v="No"/>
    <x v="3"/>
    <x v="3"/>
    <x v="1"/>
    <s v="No"/>
    <n v="30"/>
    <s v="Venmo"/>
    <x v="5"/>
  </r>
  <r>
    <n v="2958"/>
    <n v="69"/>
    <x v="1"/>
    <s v="Jewelry"/>
    <x v="3"/>
    <x v="44"/>
    <x v="45"/>
    <x v="1"/>
    <x v="0"/>
    <x v="3"/>
    <n v="4.7"/>
    <s v="No"/>
    <x v="2"/>
    <x v="3"/>
    <x v="1"/>
    <s v="No"/>
    <n v="2"/>
    <s v="Cash"/>
    <x v="2"/>
  </r>
  <r>
    <n v="2959"/>
    <n v="55"/>
    <x v="1"/>
    <s v="Skirt"/>
    <x v="0"/>
    <x v="33"/>
    <x v="31"/>
    <x v="2"/>
    <x v="13"/>
    <x v="2"/>
    <n v="4.5"/>
    <s v="No"/>
    <x v="4"/>
    <x v="3"/>
    <x v="1"/>
    <s v="No"/>
    <n v="28"/>
    <s v="PayPal"/>
    <x v="5"/>
  </r>
  <r>
    <n v="2960"/>
    <n v="38"/>
    <x v="1"/>
    <s v="Handbag"/>
    <x v="3"/>
    <x v="39"/>
    <x v="21"/>
    <x v="0"/>
    <x v="1"/>
    <x v="2"/>
    <n v="4.7"/>
    <s v="No"/>
    <x v="3"/>
    <x v="1"/>
    <x v="1"/>
    <s v="No"/>
    <n v="9"/>
    <s v="PayPal"/>
    <x v="3"/>
  </r>
  <r>
    <n v="2961"/>
    <n v="57"/>
    <x v="1"/>
    <s v="Coat"/>
    <x v="2"/>
    <x v="16"/>
    <x v="27"/>
    <x v="1"/>
    <x v="8"/>
    <x v="1"/>
    <n v="3.6"/>
    <s v="No"/>
    <x v="4"/>
    <x v="3"/>
    <x v="1"/>
    <s v="No"/>
    <n v="47"/>
    <s v="Credit Card"/>
    <x v="1"/>
  </r>
  <r>
    <n v="2962"/>
    <n v="33"/>
    <x v="1"/>
    <s v="Hoodie"/>
    <x v="0"/>
    <x v="35"/>
    <x v="13"/>
    <x v="1"/>
    <x v="9"/>
    <x v="3"/>
    <n v="2.8"/>
    <s v="No"/>
    <x v="0"/>
    <x v="1"/>
    <x v="1"/>
    <s v="No"/>
    <n v="21"/>
    <s v="Debit Card"/>
    <x v="4"/>
  </r>
  <r>
    <n v="2963"/>
    <n v="57"/>
    <x v="1"/>
    <s v="Pants"/>
    <x v="0"/>
    <x v="49"/>
    <x v="18"/>
    <x v="0"/>
    <x v="6"/>
    <x v="3"/>
    <n v="4"/>
    <s v="No"/>
    <x v="3"/>
    <x v="0"/>
    <x v="1"/>
    <s v="No"/>
    <n v="42"/>
    <s v="Credit Card"/>
    <x v="6"/>
  </r>
  <r>
    <n v="2964"/>
    <n v="52"/>
    <x v="1"/>
    <s v="Boots"/>
    <x v="1"/>
    <x v="8"/>
    <x v="1"/>
    <x v="2"/>
    <x v="18"/>
    <x v="1"/>
    <n v="3.6"/>
    <s v="No"/>
    <x v="5"/>
    <x v="1"/>
    <x v="1"/>
    <s v="No"/>
    <n v="28"/>
    <s v="Credit Card"/>
    <x v="1"/>
  </r>
  <r>
    <n v="2965"/>
    <n v="44"/>
    <x v="1"/>
    <s v="Coat"/>
    <x v="2"/>
    <x v="21"/>
    <x v="31"/>
    <x v="1"/>
    <x v="3"/>
    <x v="3"/>
    <n v="3.8"/>
    <s v="No"/>
    <x v="0"/>
    <x v="4"/>
    <x v="1"/>
    <s v="No"/>
    <n v="13"/>
    <s v="Venmo"/>
    <x v="0"/>
  </r>
  <r>
    <n v="2966"/>
    <n v="48"/>
    <x v="1"/>
    <s v="Scarf"/>
    <x v="3"/>
    <x v="29"/>
    <x v="12"/>
    <x v="2"/>
    <x v="24"/>
    <x v="2"/>
    <n v="4.4000000000000004"/>
    <s v="No"/>
    <x v="1"/>
    <x v="3"/>
    <x v="1"/>
    <s v="No"/>
    <n v="25"/>
    <s v="PayPal"/>
    <x v="0"/>
  </r>
  <r>
    <n v="2967"/>
    <n v="52"/>
    <x v="1"/>
    <s v="Boots"/>
    <x v="1"/>
    <x v="4"/>
    <x v="19"/>
    <x v="0"/>
    <x v="20"/>
    <x v="3"/>
    <n v="2.8"/>
    <s v="No"/>
    <x v="2"/>
    <x v="5"/>
    <x v="1"/>
    <s v="No"/>
    <n v="38"/>
    <s v="Debit Card"/>
    <x v="6"/>
  </r>
  <r>
    <n v="2968"/>
    <n v="34"/>
    <x v="1"/>
    <s v="Sneakers"/>
    <x v="1"/>
    <x v="14"/>
    <x v="27"/>
    <x v="0"/>
    <x v="5"/>
    <x v="2"/>
    <n v="3.4"/>
    <s v="No"/>
    <x v="2"/>
    <x v="1"/>
    <x v="1"/>
    <s v="No"/>
    <n v="40"/>
    <s v="Venmo"/>
    <x v="2"/>
  </r>
  <r>
    <n v="2969"/>
    <n v="26"/>
    <x v="1"/>
    <s v="Sweater"/>
    <x v="0"/>
    <x v="16"/>
    <x v="36"/>
    <x v="1"/>
    <x v="0"/>
    <x v="3"/>
    <n v="4.9000000000000004"/>
    <s v="No"/>
    <x v="2"/>
    <x v="0"/>
    <x v="1"/>
    <s v="No"/>
    <n v="25"/>
    <s v="Cash"/>
    <x v="6"/>
  </r>
  <r>
    <n v="2970"/>
    <n v="36"/>
    <x v="1"/>
    <s v="Belt"/>
    <x v="3"/>
    <x v="17"/>
    <x v="34"/>
    <x v="1"/>
    <x v="24"/>
    <x v="3"/>
    <n v="4.3"/>
    <s v="No"/>
    <x v="1"/>
    <x v="2"/>
    <x v="1"/>
    <s v="No"/>
    <n v="20"/>
    <s v="Cash"/>
    <x v="6"/>
  </r>
  <r>
    <n v="2971"/>
    <n v="24"/>
    <x v="1"/>
    <s v="Jewelry"/>
    <x v="3"/>
    <x v="67"/>
    <x v="23"/>
    <x v="2"/>
    <x v="3"/>
    <x v="0"/>
    <n v="3.4"/>
    <s v="No"/>
    <x v="1"/>
    <x v="1"/>
    <x v="1"/>
    <s v="No"/>
    <n v="44"/>
    <s v="Credit Card"/>
    <x v="4"/>
  </r>
  <r>
    <n v="2972"/>
    <n v="30"/>
    <x v="1"/>
    <s v="Handbag"/>
    <x v="3"/>
    <x v="33"/>
    <x v="40"/>
    <x v="0"/>
    <x v="22"/>
    <x v="3"/>
    <n v="3.9"/>
    <s v="No"/>
    <x v="0"/>
    <x v="2"/>
    <x v="1"/>
    <s v="No"/>
    <n v="9"/>
    <s v="PayPal"/>
    <x v="6"/>
  </r>
  <r>
    <n v="2973"/>
    <n v="31"/>
    <x v="1"/>
    <s v="Jacket"/>
    <x v="2"/>
    <x v="32"/>
    <x v="14"/>
    <x v="1"/>
    <x v="21"/>
    <x v="3"/>
    <n v="4.2"/>
    <s v="No"/>
    <x v="4"/>
    <x v="1"/>
    <x v="1"/>
    <s v="No"/>
    <n v="11"/>
    <s v="Venmo"/>
    <x v="6"/>
  </r>
  <r>
    <n v="2974"/>
    <n v="25"/>
    <x v="1"/>
    <s v="Boots"/>
    <x v="1"/>
    <x v="61"/>
    <x v="27"/>
    <x v="2"/>
    <x v="24"/>
    <x v="2"/>
    <n v="2.7"/>
    <s v="No"/>
    <x v="3"/>
    <x v="5"/>
    <x v="1"/>
    <s v="No"/>
    <n v="3"/>
    <s v="Bank Transfer"/>
    <x v="0"/>
  </r>
  <r>
    <n v="2975"/>
    <n v="57"/>
    <x v="1"/>
    <s v="Sneakers"/>
    <x v="1"/>
    <x v="54"/>
    <x v="30"/>
    <x v="3"/>
    <x v="15"/>
    <x v="2"/>
    <n v="4.0999999999999996"/>
    <s v="No"/>
    <x v="2"/>
    <x v="5"/>
    <x v="1"/>
    <s v="No"/>
    <n v="34"/>
    <s v="Credit Card"/>
    <x v="1"/>
  </r>
  <r>
    <n v="2976"/>
    <n v="61"/>
    <x v="1"/>
    <s v="Scarf"/>
    <x v="3"/>
    <x v="10"/>
    <x v="42"/>
    <x v="3"/>
    <x v="12"/>
    <x v="0"/>
    <n v="4.5"/>
    <s v="No"/>
    <x v="3"/>
    <x v="4"/>
    <x v="1"/>
    <s v="No"/>
    <n v="48"/>
    <s v="Cash"/>
    <x v="6"/>
  </r>
  <r>
    <n v="2977"/>
    <n v="30"/>
    <x v="1"/>
    <s v="Coat"/>
    <x v="2"/>
    <x v="8"/>
    <x v="43"/>
    <x v="2"/>
    <x v="5"/>
    <x v="2"/>
    <n v="2.8"/>
    <s v="No"/>
    <x v="5"/>
    <x v="0"/>
    <x v="1"/>
    <s v="No"/>
    <n v="28"/>
    <s v="Cash"/>
    <x v="0"/>
  </r>
  <r>
    <n v="2978"/>
    <n v="38"/>
    <x v="1"/>
    <s v="Shorts"/>
    <x v="0"/>
    <x v="53"/>
    <x v="47"/>
    <x v="0"/>
    <x v="9"/>
    <x v="0"/>
    <n v="3.4"/>
    <s v="No"/>
    <x v="3"/>
    <x v="3"/>
    <x v="1"/>
    <s v="No"/>
    <n v="20"/>
    <s v="Venmo"/>
    <x v="2"/>
  </r>
  <r>
    <n v="2979"/>
    <n v="53"/>
    <x v="1"/>
    <s v="Shorts"/>
    <x v="0"/>
    <x v="22"/>
    <x v="37"/>
    <x v="1"/>
    <x v="17"/>
    <x v="1"/>
    <n v="3.9"/>
    <s v="No"/>
    <x v="0"/>
    <x v="1"/>
    <x v="1"/>
    <s v="No"/>
    <n v="49"/>
    <s v="Bank Transfer"/>
    <x v="0"/>
  </r>
  <r>
    <n v="2980"/>
    <n v="31"/>
    <x v="1"/>
    <s v="Jeans"/>
    <x v="0"/>
    <x v="26"/>
    <x v="7"/>
    <x v="0"/>
    <x v="8"/>
    <x v="3"/>
    <n v="2.6"/>
    <s v="No"/>
    <x v="3"/>
    <x v="2"/>
    <x v="1"/>
    <s v="No"/>
    <n v="14"/>
    <s v="PayPal"/>
    <x v="1"/>
  </r>
  <r>
    <n v="2981"/>
    <n v="70"/>
    <x v="1"/>
    <s v="Gloves"/>
    <x v="3"/>
    <x v="73"/>
    <x v="32"/>
    <x v="0"/>
    <x v="11"/>
    <x v="3"/>
    <n v="4.4000000000000004"/>
    <s v="No"/>
    <x v="2"/>
    <x v="4"/>
    <x v="1"/>
    <s v="No"/>
    <n v="9"/>
    <s v="Bank Transfer"/>
    <x v="5"/>
  </r>
  <r>
    <n v="2982"/>
    <n v="21"/>
    <x v="1"/>
    <s v="Pants"/>
    <x v="0"/>
    <x v="14"/>
    <x v="12"/>
    <x v="0"/>
    <x v="6"/>
    <x v="0"/>
    <n v="4.9000000000000004"/>
    <s v="No"/>
    <x v="3"/>
    <x v="3"/>
    <x v="1"/>
    <s v="No"/>
    <n v="37"/>
    <s v="Venmo"/>
    <x v="2"/>
  </r>
  <r>
    <n v="2983"/>
    <n v="33"/>
    <x v="1"/>
    <s v="Dress"/>
    <x v="0"/>
    <x v="29"/>
    <x v="48"/>
    <x v="2"/>
    <x v="20"/>
    <x v="2"/>
    <n v="3.6"/>
    <s v="No"/>
    <x v="4"/>
    <x v="5"/>
    <x v="1"/>
    <s v="No"/>
    <n v="4"/>
    <s v="Credit Card"/>
    <x v="1"/>
  </r>
  <r>
    <n v="2984"/>
    <n v="60"/>
    <x v="1"/>
    <s v="Pants"/>
    <x v="0"/>
    <x v="77"/>
    <x v="8"/>
    <x v="2"/>
    <x v="4"/>
    <x v="0"/>
    <n v="2.8"/>
    <s v="No"/>
    <x v="4"/>
    <x v="4"/>
    <x v="1"/>
    <s v="No"/>
    <n v="1"/>
    <s v="Credit Card"/>
    <x v="3"/>
  </r>
  <r>
    <n v="2985"/>
    <n v="45"/>
    <x v="1"/>
    <s v="Gloves"/>
    <x v="3"/>
    <x v="50"/>
    <x v="21"/>
    <x v="0"/>
    <x v="16"/>
    <x v="1"/>
    <n v="4.3"/>
    <s v="No"/>
    <x v="3"/>
    <x v="4"/>
    <x v="1"/>
    <s v="No"/>
    <n v="36"/>
    <s v="Debit Card"/>
    <x v="4"/>
  </r>
  <r>
    <n v="2986"/>
    <n v="46"/>
    <x v="1"/>
    <s v="Belt"/>
    <x v="3"/>
    <x v="14"/>
    <x v="11"/>
    <x v="1"/>
    <x v="11"/>
    <x v="2"/>
    <n v="3"/>
    <s v="No"/>
    <x v="4"/>
    <x v="0"/>
    <x v="1"/>
    <s v="No"/>
    <n v="21"/>
    <s v="Cash"/>
    <x v="4"/>
  </r>
  <r>
    <n v="2987"/>
    <n v="62"/>
    <x v="1"/>
    <s v="Belt"/>
    <x v="3"/>
    <x v="6"/>
    <x v="28"/>
    <x v="1"/>
    <x v="5"/>
    <x v="2"/>
    <n v="3.3"/>
    <s v="No"/>
    <x v="0"/>
    <x v="4"/>
    <x v="1"/>
    <s v="No"/>
    <n v="16"/>
    <s v="Credit Card"/>
    <x v="5"/>
  </r>
  <r>
    <n v="2988"/>
    <n v="63"/>
    <x v="1"/>
    <s v="Skirt"/>
    <x v="0"/>
    <x v="14"/>
    <x v="7"/>
    <x v="0"/>
    <x v="13"/>
    <x v="0"/>
    <n v="2.5"/>
    <s v="No"/>
    <x v="5"/>
    <x v="5"/>
    <x v="1"/>
    <s v="No"/>
    <n v="42"/>
    <s v="Cash"/>
    <x v="5"/>
  </r>
  <r>
    <n v="2989"/>
    <n v="69"/>
    <x v="1"/>
    <s v="Socks"/>
    <x v="0"/>
    <x v="37"/>
    <x v="22"/>
    <x v="1"/>
    <x v="6"/>
    <x v="1"/>
    <n v="5"/>
    <s v="No"/>
    <x v="5"/>
    <x v="4"/>
    <x v="1"/>
    <s v="No"/>
    <n v="31"/>
    <s v="Debit Card"/>
    <x v="5"/>
  </r>
  <r>
    <n v="2990"/>
    <n v="46"/>
    <x v="1"/>
    <s v="Belt"/>
    <x v="3"/>
    <x v="5"/>
    <x v="3"/>
    <x v="3"/>
    <x v="11"/>
    <x v="2"/>
    <n v="4.3"/>
    <s v="No"/>
    <x v="2"/>
    <x v="4"/>
    <x v="1"/>
    <s v="No"/>
    <n v="6"/>
    <s v="Credit Card"/>
    <x v="1"/>
  </r>
  <r>
    <n v="2991"/>
    <n v="69"/>
    <x v="1"/>
    <s v="Shirt"/>
    <x v="0"/>
    <x v="26"/>
    <x v="26"/>
    <x v="2"/>
    <x v="11"/>
    <x v="3"/>
    <n v="4.2"/>
    <s v="No"/>
    <x v="4"/>
    <x v="1"/>
    <x v="1"/>
    <s v="No"/>
    <n v="24"/>
    <s v="Venmo"/>
    <x v="5"/>
  </r>
  <r>
    <n v="2992"/>
    <n v="66"/>
    <x v="1"/>
    <s v="Dress"/>
    <x v="0"/>
    <x v="79"/>
    <x v="40"/>
    <x v="0"/>
    <x v="14"/>
    <x v="2"/>
    <n v="3.9"/>
    <s v="No"/>
    <x v="3"/>
    <x v="3"/>
    <x v="1"/>
    <s v="No"/>
    <n v="7"/>
    <s v="PayPal"/>
    <x v="4"/>
  </r>
  <r>
    <n v="2993"/>
    <n v="41"/>
    <x v="1"/>
    <s v="Socks"/>
    <x v="0"/>
    <x v="1"/>
    <x v="25"/>
    <x v="2"/>
    <x v="4"/>
    <x v="1"/>
    <n v="3.9"/>
    <s v="No"/>
    <x v="1"/>
    <x v="5"/>
    <x v="1"/>
    <s v="No"/>
    <n v="25"/>
    <s v="Venmo"/>
    <x v="1"/>
  </r>
  <r>
    <n v="2994"/>
    <n v="32"/>
    <x v="1"/>
    <s v="Jacket"/>
    <x v="2"/>
    <x v="34"/>
    <x v="23"/>
    <x v="0"/>
    <x v="21"/>
    <x v="1"/>
    <n v="4.2"/>
    <s v="No"/>
    <x v="1"/>
    <x v="1"/>
    <x v="1"/>
    <s v="No"/>
    <n v="18"/>
    <s v="Cash"/>
    <x v="4"/>
  </r>
  <r>
    <n v="2995"/>
    <n v="69"/>
    <x v="1"/>
    <s v="Sweater"/>
    <x v="0"/>
    <x v="33"/>
    <x v="22"/>
    <x v="1"/>
    <x v="3"/>
    <x v="0"/>
    <n v="3.5"/>
    <s v="No"/>
    <x v="2"/>
    <x v="5"/>
    <x v="1"/>
    <s v="No"/>
    <n v="14"/>
    <s v="Bank Transfer"/>
    <x v="3"/>
  </r>
  <r>
    <n v="2996"/>
    <n v="29"/>
    <x v="1"/>
    <s v="Jeans"/>
    <x v="0"/>
    <x v="48"/>
    <x v="41"/>
    <x v="2"/>
    <x v="20"/>
    <x v="2"/>
    <n v="2.5"/>
    <s v="No"/>
    <x v="4"/>
    <x v="3"/>
    <x v="1"/>
    <s v="No"/>
    <n v="42"/>
    <s v="Debit Card"/>
    <x v="4"/>
  </r>
  <r>
    <n v="2997"/>
    <n v="70"/>
    <x v="1"/>
    <s v="Jewelry"/>
    <x v="3"/>
    <x v="26"/>
    <x v="40"/>
    <x v="2"/>
    <x v="3"/>
    <x v="1"/>
    <n v="2.9"/>
    <s v="No"/>
    <x v="0"/>
    <x v="0"/>
    <x v="1"/>
    <s v="No"/>
    <n v="6"/>
    <s v="Venmo"/>
    <x v="6"/>
  </r>
  <r>
    <n v="2998"/>
    <n v="41"/>
    <x v="1"/>
    <s v="Sweater"/>
    <x v="0"/>
    <x v="49"/>
    <x v="37"/>
    <x v="1"/>
    <x v="22"/>
    <x v="1"/>
    <n v="2.7"/>
    <s v="No"/>
    <x v="4"/>
    <x v="2"/>
    <x v="1"/>
    <s v="No"/>
    <n v="14"/>
    <s v="Venmo"/>
    <x v="6"/>
  </r>
  <r>
    <n v="2999"/>
    <n v="31"/>
    <x v="1"/>
    <s v="Hoodie"/>
    <x v="0"/>
    <x v="0"/>
    <x v="29"/>
    <x v="2"/>
    <x v="16"/>
    <x v="2"/>
    <n v="4.7"/>
    <s v="No"/>
    <x v="4"/>
    <x v="0"/>
    <x v="1"/>
    <s v="No"/>
    <n v="30"/>
    <s v="Debit Card"/>
    <x v="3"/>
  </r>
  <r>
    <n v="3000"/>
    <n v="31"/>
    <x v="1"/>
    <s v="Sunglasses"/>
    <x v="3"/>
    <x v="16"/>
    <x v="13"/>
    <x v="1"/>
    <x v="4"/>
    <x v="0"/>
    <n v="3.8"/>
    <s v="No"/>
    <x v="1"/>
    <x v="3"/>
    <x v="1"/>
    <s v="No"/>
    <n v="10"/>
    <s v="Cash"/>
    <x v="5"/>
  </r>
  <r>
    <n v="3001"/>
    <n v="57"/>
    <x v="1"/>
    <s v="Sandals"/>
    <x v="1"/>
    <x v="44"/>
    <x v="31"/>
    <x v="2"/>
    <x v="12"/>
    <x v="0"/>
    <n v="3.7"/>
    <s v="No"/>
    <x v="2"/>
    <x v="0"/>
    <x v="1"/>
    <s v="No"/>
    <n v="7"/>
    <s v="PayPal"/>
    <x v="1"/>
  </r>
  <r>
    <n v="3002"/>
    <n v="29"/>
    <x v="1"/>
    <s v="Coat"/>
    <x v="2"/>
    <x v="45"/>
    <x v="6"/>
    <x v="0"/>
    <x v="4"/>
    <x v="2"/>
    <n v="4.7"/>
    <s v="No"/>
    <x v="0"/>
    <x v="0"/>
    <x v="1"/>
    <s v="No"/>
    <n v="28"/>
    <s v="Credit Card"/>
    <x v="3"/>
  </r>
  <r>
    <n v="3003"/>
    <n v="70"/>
    <x v="1"/>
    <s v="Belt"/>
    <x v="3"/>
    <x v="45"/>
    <x v="7"/>
    <x v="2"/>
    <x v="1"/>
    <x v="3"/>
    <n v="3.6"/>
    <s v="No"/>
    <x v="2"/>
    <x v="2"/>
    <x v="1"/>
    <s v="No"/>
    <n v="19"/>
    <s v="Bank Transfer"/>
    <x v="3"/>
  </r>
  <r>
    <n v="3004"/>
    <n v="51"/>
    <x v="1"/>
    <s v="Blouse"/>
    <x v="0"/>
    <x v="0"/>
    <x v="4"/>
    <x v="2"/>
    <x v="18"/>
    <x v="3"/>
    <n v="2.8"/>
    <s v="No"/>
    <x v="4"/>
    <x v="0"/>
    <x v="1"/>
    <s v="No"/>
    <n v="13"/>
    <s v="Credit Card"/>
    <x v="6"/>
  </r>
  <r>
    <n v="3005"/>
    <n v="45"/>
    <x v="1"/>
    <s v="Skirt"/>
    <x v="0"/>
    <x v="24"/>
    <x v="28"/>
    <x v="2"/>
    <x v="12"/>
    <x v="0"/>
    <n v="3.7"/>
    <s v="No"/>
    <x v="4"/>
    <x v="5"/>
    <x v="1"/>
    <s v="No"/>
    <n v="23"/>
    <s v="Venmo"/>
    <x v="0"/>
  </r>
  <r>
    <n v="3006"/>
    <n v="18"/>
    <x v="1"/>
    <s v="Shorts"/>
    <x v="0"/>
    <x v="61"/>
    <x v="29"/>
    <x v="3"/>
    <x v="18"/>
    <x v="1"/>
    <n v="3.5"/>
    <s v="No"/>
    <x v="1"/>
    <x v="0"/>
    <x v="1"/>
    <s v="No"/>
    <n v="5"/>
    <s v="Venmo"/>
    <x v="1"/>
  </r>
  <r>
    <n v="3007"/>
    <n v="37"/>
    <x v="1"/>
    <s v="Dress"/>
    <x v="0"/>
    <x v="54"/>
    <x v="40"/>
    <x v="2"/>
    <x v="8"/>
    <x v="2"/>
    <n v="3.7"/>
    <s v="No"/>
    <x v="4"/>
    <x v="5"/>
    <x v="1"/>
    <s v="No"/>
    <n v="17"/>
    <s v="Venmo"/>
    <x v="4"/>
  </r>
  <r>
    <n v="3008"/>
    <n v="23"/>
    <x v="1"/>
    <s v="Sunglasses"/>
    <x v="3"/>
    <x v="30"/>
    <x v="14"/>
    <x v="0"/>
    <x v="12"/>
    <x v="0"/>
    <n v="3"/>
    <s v="No"/>
    <x v="5"/>
    <x v="2"/>
    <x v="1"/>
    <s v="No"/>
    <n v="31"/>
    <s v="Venmo"/>
    <x v="1"/>
  </r>
  <r>
    <n v="3009"/>
    <n v="39"/>
    <x v="1"/>
    <s v="Shoes"/>
    <x v="1"/>
    <x v="62"/>
    <x v="35"/>
    <x v="2"/>
    <x v="9"/>
    <x v="0"/>
    <n v="4.9000000000000004"/>
    <s v="No"/>
    <x v="2"/>
    <x v="1"/>
    <x v="1"/>
    <s v="No"/>
    <n v="19"/>
    <s v="PayPal"/>
    <x v="1"/>
  </r>
  <r>
    <n v="3010"/>
    <n v="62"/>
    <x v="1"/>
    <s v="Belt"/>
    <x v="3"/>
    <x v="2"/>
    <x v="7"/>
    <x v="2"/>
    <x v="5"/>
    <x v="0"/>
    <n v="4.5999999999999996"/>
    <s v="No"/>
    <x v="4"/>
    <x v="1"/>
    <x v="1"/>
    <s v="No"/>
    <n v="8"/>
    <s v="Venmo"/>
    <x v="0"/>
  </r>
  <r>
    <n v="3011"/>
    <n v="70"/>
    <x v="1"/>
    <s v="Belt"/>
    <x v="3"/>
    <x v="29"/>
    <x v="31"/>
    <x v="2"/>
    <x v="10"/>
    <x v="0"/>
    <n v="3.3"/>
    <s v="No"/>
    <x v="1"/>
    <x v="1"/>
    <x v="1"/>
    <s v="No"/>
    <n v="15"/>
    <s v="Credit Card"/>
    <x v="2"/>
  </r>
  <r>
    <n v="3012"/>
    <n v="20"/>
    <x v="1"/>
    <s v="Belt"/>
    <x v="3"/>
    <x v="44"/>
    <x v="22"/>
    <x v="1"/>
    <x v="18"/>
    <x v="2"/>
    <n v="3"/>
    <s v="No"/>
    <x v="1"/>
    <x v="2"/>
    <x v="1"/>
    <s v="No"/>
    <n v="18"/>
    <s v="Credit Card"/>
    <x v="6"/>
  </r>
  <r>
    <n v="3013"/>
    <n v="42"/>
    <x v="1"/>
    <s v="Belt"/>
    <x v="3"/>
    <x v="61"/>
    <x v="37"/>
    <x v="2"/>
    <x v="11"/>
    <x v="3"/>
    <n v="3.5"/>
    <s v="No"/>
    <x v="0"/>
    <x v="3"/>
    <x v="1"/>
    <s v="No"/>
    <n v="16"/>
    <s v="PayPal"/>
    <x v="2"/>
  </r>
  <r>
    <n v="3014"/>
    <n v="41"/>
    <x v="1"/>
    <s v="Skirt"/>
    <x v="0"/>
    <x v="37"/>
    <x v="28"/>
    <x v="0"/>
    <x v="15"/>
    <x v="2"/>
    <n v="4.2"/>
    <s v="No"/>
    <x v="5"/>
    <x v="5"/>
    <x v="1"/>
    <s v="No"/>
    <n v="13"/>
    <s v="Cash"/>
    <x v="5"/>
  </r>
  <r>
    <n v="3015"/>
    <n v="24"/>
    <x v="1"/>
    <s v="T-shirt"/>
    <x v="0"/>
    <x v="61"/>
    <x v="40"/>
    <x v="2"/>
    <x v="1"/>
    <x v="1"/>
    <n v="4.5"/>
    <s v="No"/>
    <x v="0"/>
    <x v="0"/>
    <x v="1"/>
    <s v="No"/>
    <n v="38"/>
    <s v="PayPal"/>
    <x v="6"/>
  </r>
  <r>
    <n v="3016"/>
    <n v="37"/>
    <x v="1"/>
    <s v="Scarf"/>
    <x v="3"/>
    <x v="34"/>
    <x v="5"/>
    <x v="3"/>
    <x v="12"/>
    <x v="1"/>
    <n v="2.8"/>
    <s v="No"/>
    <x v="4"/>
    <x v="0"/>
    <x v="1"/>
    <s v="No"/>
    <n v="27"/>
    <s v="Bank Transfer"/>
    <x v="4"/>
  </r>
  <r>
    <n v="3017"/>
    <n v="30"/>
    <x v="1"/>
    <s v="Blouse"/>
    <x v="0"/>
    <x v="46"/>
    <x v="27"/>
    <x v="0"/>
    <x v="12"/>
    <x v="2"/>
    <n v="4.9000000000000004"/>
    <s v="No"/>
    <x v="0"/>
    <x v="5"/>
    <x v="1"/>
    <s v="No"/>
    <n v="31"/>
    <s v="Bank Transfer"/>
    <x v="3"/>
  </r>
  <r>
    <n v="3018"/>
    <n v="58"/>
    <x v="1"/>
    <s v="Sunglasses"/>
    <x v="3"/>
    <x v="79"/>
    <x v="48"/>
    <x v="1"/>
    <x v="7"/>
    <x v="2"/>
    <n v="3.3"/>
    <s v="No"/>
    <x v="1"/>
    <x v="2"/>
    <x v="1"/>
    <s v="No"/>
    <n v="24"/>
    <s v="Cash"/>
    <x v="4"/>
  </r>
  <r>
    <n v="3019"/>
    <n v="43"/>
    <x v="1"/>
    <s v="Boots"/>
    <x v="1"/>
    <x v="52"/>
    <x v="21"/>
    <x v="2"/>
    <x v="14"/>
    <x v="2"/>
    <n v="3"/>
    <s v="No"/>
    <x v="5"/>
    <x v="1"/>
    <x v="1"/>
    <s v="No"/>
    <n v="21"/>
    <s v="Debit Card"/>
    <x v="4"/>
  </r>
  <r>
    <n v="3020"/>
    <n v="19"/>
    <x v="1"/>
    <s v="Jacket"/>
    <x v="2"/>
    <x v="77"/>
    <x v="40"/>
    <x v="2"/>
    <x v="22"/>
    <x v="0"/>
    <n v="3.9"/>
    <s v="No"/>
    <x v="4"/>
    <x v="4"/>
    <x v="1"/>
    <s v="No"/>
    <n v="15"/>
    <s v="PayPal"/>
    <x v="2"/>
  </r>
  <r>
    <n v="3021"/>
    <n v="23"/>
    <x v="1"/>
    <s v="Jeans"/>
    <x v="0"/>
    <x v="13"/>
    <x v="10"/>
    <x v="1"/>
    <x v="4"/>
    <x v="3"/>
    <n v="2.8"/>
    <s v="No"/>
    <x v="1"/>
    <x v="5"/>
    <x v="1"/>
    <s v="No"/>
    <n v="48"/>
    <s v="Venmo"/>
    <x v="6"/>
  </r>
  <r>
    <n v="3022"/>
    <n v="65"/>
    <x v="1"/>
    <s v="Sunglasses"/>
    <x v="3"/>
    <x v="64"/>
    <x v="38"/>
    <x v="1"/>
    <x v="24"/>
    <x v="2"/>
    <n v="4.5"/>
    <s v="No"/>
    <x v="5"/>
    <x v="4"/>
    <x v="1"/>
    <s v="No"/>
    <n v="47"/>
    <s v="Cash"/>
    <x v="3"/>
  </r>
  <r>
    <n v="3023"/>
    <n v="58"/>
    <x v="1"/>
    <s v="Sandals"/>
    <x v="1"/>
    <x v="46"/>
    <x v="42"/>
    <x v="2"/>
    <x v="12"/>
    <x v="3"/>
    <n v="4"/>
    <s v="No"/>
    <x v="5"/>
    <x v="1"/>
    <x v="1"/>
    <s v="No"/>
    <n v="23"/>
    <s v="PayPal"/>
    <x v="1"/>
  </r>
  <r>
    <n v="3024"/>
    <n v="50"/>
    <x v="1"/>
    <s v="Backpack"/>
    <x v="3"/>
    <x v="9"/>
    <x v="27"/>
    <x v="2"/>
    <x v="18"/>
    <x v="2"/>
    <n v="2.9"/>
    <s v="No"/>
    <x v="3"/>
    <x v="0"/>
    <x v="1"/>
    <s v="No"/>
    <n v="4"/>
    <s v="PayPal"/>
    <x v="3"/>
  </r>
  <r>
    <n v="3025"/>
    <n v="67"/>
    <x v="1"/>
    <s v="Blouse"/>
    <x v="0"/>
    <x v="71"/>
    <x v="37"/>
    <x v="1"/>
    <x v="3"/>
    <x v="1"/>
    <n v="4"/>
    <s v="No"/>
    <x v="0"/>
    <x v="1"/>
    <x v="1"/>
    <s v="No"/>
    <n v="47"/>
    <s v="Credit Card"/>
    <x v="6"/>
  </r>
  <r>
    <n v="3026"/>
    <n v="40"/>
    <x v="1"/>
    <s v="Shoes"/>
    <x v="1"/>
    <x v="30"/>
    <x v="6"/>
    <x v="3"/>
    <x v="14"/>
    <x v="2"/>
    <n v="3.4"/>
    <s v="No"/>
    <x v="5"/>
    <x v="5"/>
    <x v="1"/>
    <s v="No"/>
    <n v="7"/>
    <s v="PayPal"/>
    <x v="5"/>
  </r>
  <r>
    <n v="3027"/>
    <n v="55"/>
    <x v="1"/>
    <s v="Shirt"/>
    <x v="0"/>
    <x v="44"/>
    <x v="30"/>
    <x v="0"/>
    <x v="23"/>
    <x v="3"/>
    <n v="2.5"/>
    <s v="No"/>
    <x v="4"/>
    <x v="1"/>
    <x v="1"/>
    <s v="No"/>
    <n v="6"/>
    <s v="Credit Card"/>
    <x v="2"/>
  </r>
  <r>
    <n v="3028"/>
    <n v="52"/>
    <x v="1"/>
    <s v="Hoodie"/>
    <x v="0"/>
    <x v="46"/>
    <x v="8"/>
    <x v="3"/>
    <x v="15"/>
    <x v="0"/>
    <n v="2.8"/>
    <s v="No"/>
    <x v="1"/>
    <x v="4"/>
    <x v="1"/>
    <s v="No"/>
    <n v="47"/>
    <s v="Credit Card"/>
    <x v="3"/>
  </r>
  <r>
    <n v="3029"/>
    <n v="62"/>
    <x v="1"/>
    <s v="Dress"/>
    <x v="0"/>
    <x v="33"/>
    <x v="18"/>
    <x v="0"/>
    <x v="4"/>
    <x v="2"/>
    <n v="3"/>
    <s v="No"/>
    <x v="3"/>
    <x v="1"/>
    <x v="1"/>
    <s v="No"/>
    <n v="7"/>
    <s v="PayPal"/>
    <x v="6"/>
  </r>
  <r>
    <n v="3030"/>
    <n v="64"/>
    <x v="1"/>
    <s v="Dress"/>
    <x v="0"/>
    <x v="71"/>
    <x v="42"/>
    <x v="2"/>
    <x v="9"/>
    <x v="2"/>
    <n v="3.1"/>
    <s v="No"/>
    <x v="1"/>
    <x v="1"/>
    <x v="1"/>
    <s v="No"/>
    <n v="1"/>
    <s v="Debit Card"/>
    <x v="3"/>
  </r>
  <r>
    <n v="3031"/>
    <n v="43"/>
    <x v="1"/>
    <s v="Sneakers"/>
    <x v="1"/>
    <x v="41"/>
    <x v="33"/>
    <x v="3"/>
    <x v="7"/>
    <x v="1"/>
    <n v="2.6"/>
    <s v="No"/>
    <x v="3"/>
    <x v="4"/>
    <x v="1"/>
    <s v="No"/>
    <n v="23"/>
    <s v="Credit Card"/>
    <x v="1"/>
  </r>
  <r>
    <n v="3032"/>
    <n v="61"/>
    <x v="1"/>
    <s v="Blouse"/>
    <x v="0"/>
    <x v="67"/>
    <x v="37"/>
    <x v="0"/>
    <x v="11"/>
    <x v="2"/>
    <n v="4.9000000000000004"/>
    <s v="No"/>
    <x v="3"/>
    <x v="4"/>
    <x v="1"/>
    <s v="No"/>
    <n v="30"/>
    <s v="Credit Card"/>
    <x v="5"/>
  </r>
  <r>
    <n v="3033"/>
    <n v="26"/>
    <x v="1"/>
    <s v="Backpack"/>
    <x v="3"/>
    <x v="47"/>
    <x v="18"/>
    <x v="3"/>
    <x v="14"/>
    <x v="2"/>
    <n v="3.5"/>
    <s v="No"/>
    <x v="5"/>
    <x v="2"/>
    <x v="1"/>
    <s v="No"/>
    <n v="24"/>
    <s v="Credit Card"/>
    <x v="3"/>
  </r>
  <r>
    <n v="3034"/>
    <n v="22"/>
    <x v="1"/>
    <s v="Sweater"/>
    <x v="0"/>
    <x v="22"/>
    <x v="15"/>
    <x v="0"/>
    <x v="20"/>
    <x v="1"/>
    <n v="2.6"/>
    <s v="No"/>
    <x v="3"/>
    <x v="5"/>
    <x v="1"/>
    <s v="No"/>
    <n v="9"/>
    <s v="PayPal"/>
    <x v="1"/>
  </r>
  <r>
    <n v="3035"/>
    <n v="51"/>
    <x v="1"/>
    <s v="Boots"/>
    <x v="1"/>
    <x v="18"/>
    <x v="40"/>
    <x v="0"/>
    <x v="15"/>
    <x v="1"/>
    <n v="3.5"/>
    <s v="No"/>
    <x v="3"/>
    <x v="4"/>
    <x v="1"/>
    <s v="No"/>
    <n v="25"/>
    <s v="Credit Card"/>
    <x v="3"/>
  </r>
  <r>
    <n v="3036"/>
    <n v="69"/>
    <x v="1"/>
    <s v="Handbag"/>
    <x v="3"/>
    <x v="1"/>
    <x v="0"/>
    <x v="2"/>
    <x v="9"/>
    <x v="1"/>
    <n v="4.5"/>
    <s v="No"/>
    <x v="1"/>
    <x v="1"/>
    <x v="1"/>
    <s v="No"/>
    <n v="18"/>
    <s v="Cash"/>
    <x v="4"/>
  </r>
  <r>
    <n v="3037"/>
    <n v="50"/>
    <x v="1"/>
    <s v="Hoodie"/>
    <x v="0"/>
    <x v="47"/>
    <x v="34"/>
    <x v="1"/>
    <x v="10"/>
    <x v="1"/>
    <n v="4.3"/>
    <s v="No"/>
    <x v="3"/>
    <x v="2"/>
    <x v="1"/>
    <s v="No"/>
    <n v="7"/>
    <s v="Venmo"/>
    <x v="0"/>
  </r>
  <r>
    <n v="3038"/>
    <n v="51"/>
    <x v="1"/>
    <s v="Belt"/>
    <x v="3"/>
    <x v="77"/>
    <x v="44"/>
    <x v="0"/>
    <x v="4"/>
    <x v="2"/>
    <n v="4.8"/>
    <s v="No"/>
    <x v="5"/>
    <x v="2"/>
    <x v="1"/>
    <s v="No"/>
    <n v="2"/>
    <s v="Cash"/>
    <x v="2"/>
  </r>
  <r>
    <n v="3039"/>
    <n v="56"/>
    <x v="1"/>
    <s v="Jewelry"/>
    <x v="3"/>
    <x v="32"/>
    <x v="42"/>
    <x v="2"/>
    <x v="18"/>
    <x v="2"/>
    <n v="4.2"/>
    <s v="No"/>
    <x v="1"/>
    <x v="1"/>
    <x v="1"/>
    <s v="No"/>
    <n v="36"/>
    <s v="Debit Card"/>
    <x v="2"/>
  </r>
  <r>
    <n v="3040"/>
    <n v="59"/>
    <x v="1"/>
    <s v="Blouse"/>
    <x v="0"/>
    <x v="16"/>
    <x v="15"/>
    <x v="0"/>
    <x v="24"/>
    <x v="1"/>
    <n v="3.2"/>
    <s v="No"/>
    <x v="1"/>
    <x v="2"/>
    <x v="1"/>
    <s v="No"/>
    <n v="31"/>
    <s v="PayPal"/>
    <x v="4"/>
  </r>
  <r>
    <n v="3041"/>
    <n v="18"/>
    <x v="1"/>
    <s v="Handbag"/>
    <x v="3"/>
    <x v="50"/>
    <x v="43"/>
    <x v="2"/>
    <x v="9"/>
    <x v="3"/>
    <n v="4.0999999999999996"/>
    <s v="No"/>
    <x v="3"/>
    <x v="0"/>
    <x v="1"/>
    <s v="No"/>
    <n v="10"/>
    <s v="Cash"/>
    <x v="0"/>
  </r>
  <r>
    <n v="3042"/>
    <n v="48"/>
    <x v="1"/>
    <s v="Handbag"/>
    <x v="3"/>
    <x v="24"/>
    <x v="3"/>
    <x v="2"/>
    <x v="20"/>
    <x v="0"/>
    <n v="4"/>
    <s v="No"/>
    <x v="0"/>
    <x v="0"/>
    <x v="1"/>
    <s v="No"/>
    <n v="27"/>
    <s v="PayPal"/>
    <x v="5"/>
  </r>
  <r>
    <n v="3043"/>
    <n v="53"/>
    <x v="1"/>
    <s v="Coat"/>
    <x v="2"/>
    <x v="65"/>
    <x v="45"/>
    <x v="0"/>
    <x v="2"/>
    <x v="0"/>
    <n v="2.9"/>
    <s v="No"/>
    <x v="0"/>
    <x v="2"/>
    <x v="1"/>
    <s v="No"/>
    <n v="14"/>
    <s v="PayPal"/>
    <x v="6"/>
  </r>
  <r>
    <n v="3044"/>
    <n v="45"/>
    <x v="1"/>
    <s v="Belt"/>
    <x v="3"/>
    <x v="57"/>
    <x v="26"/>
    <x v="1"/>
    <x v="15"/>
    <x v="3"/>
    <n v="2.6"/>
    <s v="No"/>
    <x v="5"/>
    <x v="5"/>
    <x v="1"/>
    <s v="No"/>
    <n v="17"/>
    <s v="Credit Card"/>
    <x v="5"/>
  </r>
  <r>
    <n v="3045"/>
    <n v="21"/>
    <x v="1"/>
    <s v="Boots"/>
    <x v="1"/>
    <x v="25"/>
    <x v="17"/>
    <x v="2"/>
    <x v="23"/>
    <x v="0"/>
    <n v="2.7"/>
    <s v="No"/>
    <x v="3"/>
    <x v="1"/>
    <x v="1"/>
    <s v="No"/>
    <n v="10"/>
    <s v="Bank Transfer"/>
    <x v="3"/>
  </r>
  <r>
    <n v="3046"/>
    <n v="42"/>
    <x v="1"/>
    <s v="Socks"/>
    <x v="0"/>
    <x v="18"/>
    <x v="20"/>
    <x v="0"/>
    <x v="13"/>
    <x v="0"/>
    <n v="4.5999999999999996"/>
    <s v="No"/>
    <x v="5"/>
    <x v="4"/>
    <x v="1"/>
    <s v="No"/>
    <n v="4"/>
    <s v="PayPal"/>
    <x v="4"/>
  </r>
  <r>
    <n v="3047"/>
    <n v="60"/>
    <x v="1"/>
    <s v="Shoes"/>
    <x v="1"/>
    <x v="4"/>
    <x v="38"/>
    <x v="2"/>
    <x v="3"/>
    <x v="1"/>
    <n v="3.2"/>
    <s v="No"/>
    <x v="1"/>
    <x v="5"/>
    <x v="1"/>
    <s v="No"/>
    <n v="25"/>
    <s v="Cash"/>
    <x v="6"/>
  </r>
  <r>
    <n v="3048"/>
    <n v="21"/>
    <x v="1"/>
    <s v="Sneakers"/>
    <x v="1"/>
    <x v="67"/>
    <x v="34"/>
    <x v="2"/>
    <x v="10"/>
    <x v="3"/>
    <n v="4.0999999999999996"/>
    <s v="No"/>
    <x v="2"/>
    <x v="4"/>
    <x v="1"/>
    <s v="No"/>
    <n v="3"/>
    <s v="PayPal"/>
    <x v="4"/>
  </r>
  <r>
    <n v="3049"/>
    <n v="69"/>
    <x v="1"/>
    <s v="Jewelry"/>
    <x v="3"/>
    <x v="73"/>
    <x v="24"/>
    <x v="2"/>
    <x v="8"/>
    <x v="2"/>
    <n v="3.9"/>
    <s v="No"/>
    <x v="3"/>
    <x v="3"/>
    <x v="1"/>
    <s v="No"/>
    <n v="47"/>
    <s v="Venmo"/>
    <x v="0"/>
  </r>
  <r>
    <n v="3050"/>
    <n v="40"/>
    <x v="1"/>
    <s v="Handbag"/>
    <x v="3"/>
    <x v="30"/>
    <x v="40"/>
    <x v="0"/>
    <x v="16"/>
    <x v="2"/>
    <n v="3"/>
    <s v="No"/>
    <x v="5"/>
    <x v="2"/>
    <x v="1"/>
    <s v="No"/>
    <n v="41"/>
    <s v="Bank Transfer"/>
    <x v="4"/>
  </r>
  <r>
    <n v="3051"/>
    <n v="31"/>
    <x v="1"/>
    <s v="Coat"/>
    <x v="2"/>
    <x v="31"/>
    <x v="0"/>
    <x v="1"/>
    <x v="14"/>
    <x v="1"/>
    <n v="3.6"/>
    <s v="No"/>
    <x v="2"/>
    <x v="3"/>
    <x v="1"/>
    <s v="No"/>
    <n v="28"/>
    <s v="Venmo"/>
    <x v="6"/>
  </r>
  <r>
    <n v="3052"/>
    <n v="44"/>
    <x v="1"/>
    <s v="Sunglasses"/>
    <x v="3"/>
    <x v="1"/>
    <x v="5"/>
    <x v="0"/>
    <x v="9"/>
    <x v="2"/>
    <n v="4.5999999999999996"/>
    <s v="No"/>
    <x v="4"/>
    <x v="0"/>
    <x v="1"/>
    <s v="No"/>
    <n v="49"/>
    <s v="Debit Card"/>
    <x v="6"/>
  </r>
  <r>
    <n v="3053"/>
    <n v="48"/>
    <x v="1"/>
    <s v="Shoes"/>
    <x v="1"/>
    <x v="15"/>
    <x v="1"/>
    <x v="3"/>
    <x v="8"/>
    <x v="1"/>
    <n v="4.5"/>
    <s v="No"/>
    <x v="0"/>
    <x v="5"/>
    <x v="1"/>
    <s v="No"/>
    <n v="7"/>
    <s v="Bank Transfer"/>
    <x v="0"/>
  </r>
  <r>
    <n v="3054"/>
    <n v="32"/>
    <x v="1"/>
    <s v="Shoes"/>
    <x v="1"/>
    <x v="26"/>
    <x v="1"/>
    <x v="0"/>
    <x v="18"/>
    <x v="0"/>
    <n v="3.2"/>
    <s v="No"/>
    <x v="0"/>
    <x v="2"/>
    <x v="1"/>
    <s v="No"/>
    <n v="22"/>
    <s v="Bank Transfer"/>
    <x v="5"/>
  </r>
  <r>
    <n v="3055"/>
    <n v="42"/>
    <x v="1"/>
    <s v="Boots"/>
    <x v="1"/>
    <x v="44"/>
    <x v="13"/>
    <x v="1"/>
    <x v="23"/>
    <x v="2"/>
    <n v="4.9000000000000004"/>
    <s v="No"/>
    <x v="2"/>
    <x v="4"/>
    <x v="1"/>
    <s v="No"/>
    <n v="34"/>
    <s v="Venmo"/>
    <x v="5"/>
  </r>
  <r>
    <n v="3056"/>
    <n v="27"/>
    <x v="1"/>
    <s v="Sandals"/>
    <x v="1"/>
    <x v="20"/>
    <x v="23"/>
    <x v="2"/>
    <x v="10"/>
    <x v="3"/>
    <n v="5"/>
    <s v="No"/>
    <x v="1"/>
    <x v="3"/>
    <x v="1"/>
    <s v="No"/>
    <n v="5"/>
    <s v="Debit Card"/>
    <x v="4"/>
  </r>
  <r>
    <n v="3057"/>
    <n v="69"/>
    <x v="1"/>
    <s v="Gloves"/>
    <x v="3"/>
    <x v="40"/>
    <x v="32"/>
    <x v="2"/>
    <x v="19"/>
    <x v="1"/>
    <n v="3.8"/>
    <s v="No"/>
    <x v="0"/>
    <x v="3"/>
    <x v="1"/>
    <s v="No"/>
    <n v="15"/>
    <s v="Cash"/>
    <x v="4"/>
  </r>
  <r>
    <n v="3058"/>
    <n v="67"/>
    <x v="1"/>
    <s v="Backpack"/>
    <x v="3"/>
    <x v="20"/>
    <x v="17"/>
    <x v="2"/>
    <x v="24"/>
    <x v="1"/>
    <n v="3.4"/>
    <s v="No"/>
    <x v="3"/>
    <x v="2"/>
    <x v="1"/>
    <s v="No"/>
    <n v="26"/>
    <s v="Bank Transfer"/>
    <x v="1"/>
  </r>
  <r>
    <n v="3059"/>
    <n v="41"/>
    <x v="1"/>
    <s v="Handbag"/>
    <x v="3"/>
    <x v="67"/>
    <x v="8"/>
    <x v="1"/>
    <x v="20"/>
    <x v="0"/>
    <n v="3.8"/>
    <s v="No"/>
    <x v="4"/>
    <x v="5"/>
    <x v="1"/>
    <s v="No"/>
    <n v="3"/>
    <s v="Bank Transfer"/>
    <x v="0"/>
  </r>
  <r>
    <n v="3060"/>
    <n v="46"/>
    <x v="1"/>
    <s v="Sweater"/>
    <x v="0"/>
    <x v="79"/>
    <x v="0"/>
    <x v="0"/>
    <x v="1"/>
    <x v="1"/>
    <n v="3.2"/>
    <s v="No"/>
    <x v="3"/>
    <x v="0"/>
    <x v="1"/>
    <s v="No"/>
    <n v="42"/>
    <s v="Credit Card"/>
    <x v="3"/>
  </r>
  <r>
    <n v="3061"/>
    <n v="47"/>
    <x v="1"/>
    <s v="Coat"/>
    <x v="2"/>
    <x v="68"/>
    <x v="18"/>
    <x v="1"/>
    <x v="4"/>
    <x v="2"/>
    <n v="4.7"/>
    <s v="No"/>
    <x v="0"/>
    <x v="5"/>
    <x v="1"/>
    <s v="No"/>
    <n v="1"/>
    <s v="Venmo"/>
    <x v="5"/>
  </r>
  <r>
    <n v="3062"/>
    <n v="33"/>
    <x v="1"/>
    <s v="T-shirt"/>
    <x v="0"/>
    <x v="40"/>
    <x v="45"/>
    <x v="0"/>
    <x v="8"/>
    <x v="3"/>
    <n v="4.5"/>
    <s v="No"/>
    <x v="5"/>
    <x v="0"/>
    <x v="1"/>
    <s v="No"/>
    <n v="20"/>
    <s v="PayPal"/>
    <x v="6"/>
  </r>
  <r>
    <n v="3063"/>
    <n v="51"/>
    <x v="1"/>
    <s v="Backpack"/>
    <x v="3"/>
    <x v="48"/>
    <x v="18"/>
    <x v="0"/>
    <x v="14"/>
    <x v="3"/>
    <n v="3.3"/>
    <s v="No"/>
    <x v="1"/>
    <x v="3"/>
    <x v="1"/>
    <s v="No"/>
    <n v="39"/>
    <s v="PayPal"/>
    <x v="5"/>
  </r>
  <r>
    <n v="3064"/>
    <n v="26"/>
    <x v="1"/>
    <s v="Sunglasses"/>
    <x v="3"/>
    <x v="35"/>
    <x v="39"/>
    <x v="0"/>
    <x v="18"/>
    <x v="0"/>
    <n v="3.9"/>
    <s v="No"/>
    <x v="5"/>
    <x v="5"/>
    <x v="1"/>
    <s v="No"/>
    <n v="24"/>
    <s v="Credit Card"/>
    <x v="0"/>
  </r>
  <r>
    <n v="3065"/>
    <n v="22"/>
    <x v="1"/>
    <s v="Belt"/>
    <x v="3"/>
    <x v="31"/>
    <x v="37"/>
    <x v="1"/>
    <x v="17"/>
    <x v="0"/>
    <n v="3.6"/>
    <s v="No"/>
    <x v="5"/>
    <x v="0"/>
    <x v="1"/>
    <s v="No"/>
    <n v="49"/>
    <s v="Bank Transfer"/>
    <x v="3"/>
  </r>
  <r>
    <n v="3066"/>
    <n v="49"/>
    <x v="1"/>
    <s v="Jacket"/>
    <x v="2"/>
    <x v="40"/>
    <x v="25"/>
    <x v="2"/>
    <x v="19"/>
    <x v="3"/>
    <n v="2.8"/>
    <s v="No"/>
    <x v="5"/>
    <x v="5"/>
    <x v="1"/>
    <s v="No"/>
    <n v="7"/>
    <s v="Venmo"/>
    <x v="4"/>
  </r>
  <r>
    <n v="3067"/>
    <n v="58"/>
    <x v="1"/>
    <s v="Skirt"/>
    <x v="0"/>
    <x v="16"/>
    <x v="49"/>
    <x v="0"/>
    <x v="11"/>
    <x v="2"/>
    <n v="4.3"/>
    <s v="No"/>
    <x v="2"/>
    <x v="1"/>
    <x v="1"/>
    <s v="No"/>
    <n v="13"/>
    <s v="Venmo"/>
    <x v="6"/>
  </r>
  <r>
    <n v="3068"/>
    <n v="70"/>
    <x v="1"/>
    <s v="Belt"/>
    <x v="3"/>
    <x v="20"/>
    <x v="9"/>
    <x v="1"/>
    <x v="0"/>
    <x v="1"/>
    <n v="3.5"/>
    <s v="No"/>
    <x v="1"/>
    <x v="1"/>
    <x v="1"/>
    <s v="No"/>
    <n v="2"/>
    <s v="Cash"/>
    <x v="1"/>
  </r>
  <r>
    <n v="3069"/>
    <n v="32"/>
    <x v="1"/>
    <s v="Boots"/>
    <x v="1"/>
    <x v="49"/>
    <x v="18"/>
    <x v="2"/>
    <x v="21"/>
    <x v="0"/>
    <n v="4.2"/>
    <s v="No"/>
    <x v="1"/>
    <x v="0"/>
    <x v="1"/>
    <s v="No"/>
    <n v="4"/>
    <s v="Debit Card"/>
    <x v="1"/>
  </r>
  <r>
    <n v="3070"/>
    <n v="62"/>
    <x v="1"/>
    <s v="Jeans"/>
    <x v="0"/>
    <x v="2"/>
    <x v="12"/>
    <x v="0"/>
    <x v="23"/>
    <x v="1"/>
    <n v="4.5999999999999996"/>
    <s v="No"/>
    <x v="4"/>
    <x v="0"/>
    <x v="1"/>
    <s v="No"/>
    <n v="17"/>
    <s v="Debit Card"/>
    <x v="3"/>
  </r>
  <r>
    <n v="3071"/>
    <n v="52"/>
    <x v="1"/>
    <s v="Shoes"/>
    <x v="1"/>
    <x v="46"/>
    <x v="15"/>
    <x v="3"/>
    <x v="16"/>
    <x v="3"/>
    <n v="2.6"/>
    <s v="No"/>
    <x v="5"/>
    <x v="1"/>
    <x v="1"/>
    <s v="No"/>
    <n v="43"/>
    <s v="PayPal"/>
    <x v="4"/>
  </r>
  <r>
    <n v="3072"/>
    <n v="23"/>
    <x v="1"/>
    <s v="Sweater"/>
    <x v="0"/>
    <x v="52"/>
    <x v="13"/>
    <x v="0"/>
    <x v="2"/>
    <x v="1"/>
    <n v="3.4"/>
    <s v="No"/>
    <x v="5"/>
    <x v="2"/>
    <x v="1"/>
    <s v="No"/>
    <n v="6"/>
    <s v="PayPal"/>
    <x v="5"/>
  </r>
  <r>
    <n v="3073"/>
    <n v="26"/>
    <x v="1"/>
    <s v="Jewelry"/>
    <x v="3"/>
    <x v="57"/>
    <x v="14"/>
    <x v="0"/>
    <x v="15"/>
    <x v="1"/>
    <n v="3.1"/>
    <s v="No"/>
    <x v="4"/>
    <x v="3"/>
    <x v="1"/>
    <s v="No"/>
    <n v="46"/>
    <s v="PayPal"/>
    <x v="3"/>
  </r>
  <r>
    <n v="3074"/>
    <n v="58"/>
    <x v="1"/>
    <s v="Shirt"/>
    <x v="0"/>
    <x v="80"/>
    <x v="4"/>
    <x v="0"/>
    <x v="3"/>
    <x v="0"/>
    <n v="3.6"/>
    <s v="No"/>
    <x v="3"/>
    <x v="1"/>
    <x v="1"/>
    <s v="No"/>
    <n v="7"/>
    <s v="Debit Card"/>
    <x v="4"/>
  </r>
  <r>
    <n v="3075"/>
    <n v="26"/>
    <x v="1"/>
    <s v="Boots"/>
    <x v="1"/>
    <x v="37"/>
    <x v="2"/>
    <x v="0"/>
    <x v="1"/>
    <x v="0"/>
    <n v="4.2"/>
    <s v="No"/>
    <x v="1"/>
    <x v="2"/>
    <x v="1"/>
    <s v="No"/>
    <n v="34"/>
    <s v="Debit Card"/>
    <x v="0"/>
  </r>
  <r>
    <n v="3076"/>
    <n v="54"/>
    <x v="1"/>
    <s v="Shorts"/>
    <x v="0"/>
    <x v="3"/>
    <x v="40"/>
    <x v="3"/>
    <x v="19"/>
    <x v="0"/>
    <n v="3.6"/>
    <s v="No"/>
    <x v="0"/>
    <x v="3"/>
    <x v="1"/>
    <s v="No"/>
    <n v="21"/>
    <s v="PayPal"/>
    <x v="6"/>
  </r>
  <r>
    <n v="3077"/>
    <n v="66"/>
    <x v="1"/>
    <s v="Handbag"/>
    <x v="3"/>
    <x v="43"/>
    <x v="13"/>
    <x v="2"/>
    <x v="24"/>
    <x v="2"/>
    <n v="3.6"/>
    <s v="No"/>
    <x v="0"/>
    <x v="0"/>
    <x v="1"/>
    <s v="No"/>
    <n v="13"/>
    <s v="Venmo"/>
    <x v="4"/>
  </r>
  <r>
    <n v="3078"/>
    <n v="60"/>
    <x v="1"/>
    <s v="Sweater"/>
    <x v="0"/>
    <x v="19"/>
    <x v="26"/>
    <x v="1"/>
    <x v="16"/>
    <x v="1"/>
    <n v="3"/>
    <s v="No"/>
    <x v="4"/>
    <x v="5"/>
    <x v="1"/>
    <s v="No"/>
    <n v="33"/>
    <s v="Debit Card"/>
    <x v="4"/>
  </r>
  <r>
    <n v="3079"/>
    <n v="32"/>
    <x v="1"/>
    <s v="Belt"/>
    <x v="3"/>
    <x v="51"/>
    <x v="29"/>
    <x v="2"/>
    <x v="24"/>
    <x v="1"/>
    <n v="2.5"/>
    <s v="No"/>
    <x v="1"/>
    <x v="4"/>
    <x v="1"/>
    <s v="No"/>
    <n v="24"/>
    <s v="Bank Transfer"/>
    <x v="4"/>
  </r>
  <r>
    <n v="3080"/>
    <n v="48"/>
    <x v="1"/>
    <s v="Belt"/>
    <x v="3"/>
    <x v="9"/>
    <x v="5"/>
    <x v="2"/>
    <x v="1"/>
    <x v="3"/>
    <n v="4"/>
    <s v="No"/>
    <x v="0"/>
    <x v="5"/>
    <x v="1"/>
    <s v="No"/>
    <n v="4"/>
    <s v="Bank Transfer"/>
    <x v="2"/>
  </r>
  <r>
    <n v="3081"/>
    <n v="69"/>
    <x v="1"/>
    <s v="Hoodie"/>
    <x v="0"/>
    <x v="69"/>
    <x v="24"/>
    <x v="0"/>
    <x v="22"/>
    <x v="1"/>
    <n v="4.0999999999999996"/>
    <s v="No"/>
    <x v="3"/>
    <x v="2"/>
    <x v="1"/>
    <s v="No"/>
    <n v="5"/>
    <s v="Cash"/>
    <x v="4"/>
  </r>
  <r>
    <n v="3082"/>
    <n v="64"/>
    <x v="1"/>
    <s v="Sneakers"/>
    <x v="1"/>
    <x v="77"/>
    <x v="34"/>
    <x v="0"/>
    <x v="6"/>
    <x v="0"/>
    <n v="4.9000000000000004"/>
    <s v="No"/>
    <x v="5"/>
    <x v="2"/>
    <x v="1"/>
    <s v="No"/>
    <n v="11"/>
    <s v="Credit Card"/>
    <x v="1"/>
  </r>
  <r>
    <n v="3083"/>
    <n v="56"/>
    <x v="1"/>
    <s v="T-shirt"/>
    <x v="0"/>
    <x v="54"/>
    <x v="40"/>
    <x v="2"/>
    <x v="1"/>
    <x v="1"/>
    <n v="4"/>
    <s v="No"/>
    <x v="4"/>
    <x v="2"/>
    <x v="1"/>
    <s v="No"/>
    <n v="20"/>
    <s v="Bank Transfer"/>
    <x v="2"/>
  </r>
  <r>
    <n v="3084"/>
    <n v="22"/>
    <x v="1"/>
    <s v="Pants"/>
    <x v="0"/>
    <x v="5"/>
    <x v="26"/>
    <x v="1"/>
    <x v="7"/>
    <x v="2"/>
    <n v="3.5"/>
    <s v="No"/>
    <x v="4"/>
    <x v="5"/>
    <x v="1"/>
    <s v="No"/>
    <n v="28"/>
    <s v="PayPal"/>
    <x v="3"/>
  </r>
  <r>
    <n v="3085"/>
    <n v="46"/>
    <x v="1"/>
    <s v="Scarf"/>
    <x v="3"/>
    <x v="18"/>
    <x v="37"/>
    <x v="1"/>
    <x v="21"/>
    <x v="1"/>
    <n v="3.2"/>
    <s v="No"/>
    <x v="1"/>
    <x v="5"/>
    <x v="1"/>
    <s v="No"/>
    <n v="43"/>
    <s v="PayPal"/>
    <x v="5"/>
  </r>
  <r>
    <n v="3086"/>
    <n v="24"/>
    <x v="1"/>
    <s v="Sweater"/>
    <x v="0"/>
    <x v="74"/>
    <x v="22"/>
    <x v="0"/>
    <x v="0"/>
    <x v="0"/>
    <n v="2.8"/>
    <s v="No"/>
    <x v="0"/>
    <x v="5"/>
    <x v="1"/>
    <s v="No"/>
    <n v="10"/>
    <s v="Venmo"/>
    <x v="6"/>
  </r>
  <r>
    <n v="3087"/>
    <n v="47"/>
    <x v="1"/>
    <s v="Handbag"/>
    <x v="3"/>
    <x v="2"/>
    <x v="40"/>
    <x v="2"/>
    <x v="12"/>
    <x v="2"/>
    <n v="3.5"/>
    <s v="No"/>
    <x v="5"/>
    <x v="2"/>
    <x v="1"/>
    <s v="No"/>
    <n v="26"/>
    <s v="Venmo"/>
    <x v="6"/>
  </r>
  <r>
    <n v="3088"/>
    <n v="62"/>
    <x v="1"/>
    <s v="Shirt"/>
    <x v="0"/>
    <x v="63"/>
    <x v="17"/>
    <x v="2"/>
    <x v="4"/>
    <x v="1"/>
    <n v="3.1"/>
    <s v="No"/>
    <x v="2"/>
    <x v="1"/>
    <x v="1"/>
    <s v="No"/>
    <n v="29"/>
    <s v="Bank Transfer"/>
    <x v="5"/>
  </r>
  <r>
    <n v="3089"/>
    <n v="34"/>
    <x v="1"/>
    <s v="Dress"/>
    <x v="0"/>
    <x v="1"/>
    <x v="10"/>
    <x v="2"/>
    <x v="11"/>
    <x v="1"/>
    <n v="3.3"/>
    <s v="No"/>
    <x v="3"/>
    <x v="5"/>
    <x v="1"/>
    <s v="No"/>
    <n v="35"/>
    <s v="Bank Transfer"/>
    <x v="3"/>
  </r>
  <r>
    <n v="3090"/>
    <n v="50"/>
    <x v="1"/>
    <s v="Sandals"/>
    <x v="1"/>
    <x v="34"/>
    <x v="17"/>
    <x v="0"/>
    <x v="24"/>
    <x v="3"/>
    <n v="4.5999999999999996"/>
    <s v="No"/>
    <x v="5"/>
    <x v="1"/>
    <x v="1"/>
    <s v="No"/>
    <n v="23"/>
    <s v="Cash"/>
    <x v="4"/>
  </r>
  <r>
    <n v="3091"/>
    <n v="29"/>
    <x v="1"/>
    <s v="Shirt"/>
    <x v="0"/>
    <x v="14"/>
    <x v="21"/>
    <x v="2"/>
    <x v="15"/>
    <x v="2"/>
    <n v="4.9000000000000004"/>
    <s v="No"/>
    <x v="3"/>
    <x v="5"/>
    <x v="1"/>
    <s v="No"/>
    <n v="15"/>
    <s v="Bank Transfer"/>
    <x v="3"/>
  </r>
  <r>
    <n v="3092"/>
    <n v="68"/>
    <x v="1"/>
    <s v="Dress"/>
    <x v="0"/>
    <x v="13"/>
    <x v="22"/>
    <x v="0"/>
    <x v="20"/>
    <x v="0"/>
    <n v="3.4"/>
    <s v="No"/>
    <x v="1"/>
    <x v="4"/>
    <x v="1"/>
    <s v="No"/>
    <n v="46"/>
    <s v="Credit Card"/>
    <x v="2"/>
  </r>
  <r>
    <n v="3093"/>
    <n v="52"/>
    <x v="1"/>
    <s v="Sunglasses"/>
    <x v="3"/>
    <x v="36"/>
    <x v="40"/>
    <x v="0"/>
    <x v="5"/>
    <x v="3"/>
    <n v="3.5"/>
    <s v="No"/>
    <x v="2"/>
    <x v="2"/>
    <x v="1"/>
    <s v="No"/>
    <n v="14"/>
    <s v="Bank Transfer"/>
    <x v="4"/>
  </r>
  <r>
    <n v="3094"/>
    <n v="29"/>
    <x v="1"/>
    <s v="Socks"/>
    <x v="0"/>
    <x v="80"/>
    <x v="38"/>
    <x v="0"/>
    <x v="16"/>
    <x v="2"/>
    <n v="4.8"/>
    <s v="No"/>
    <x v="1"/>
    <x v="5"/>
    <x v="1"/>
    <s v="No"/>
    <n v="17"/>
    <s v="Cash"/>
    <x v="6"/>
  </r>
  <r>
    <n v="3095"/>
    <n v="22"/>
    <x v="1"/>
    <s v="Sandals"/>
    <x v="1"/>
    <x v="40"/>
    <x v="42"/>
    <x v="2"/>
    <x v="0"/>
    <x v="2"/>
    <n v="2.7"/>
    <s v="No"/>
    <x v="1"/>
    <x v="5"/>
    <x v="1"/>
    <s v="No"/>
    <n v="9"/>
    <s v="Cash"/>
    <x v="1"/>
  </r>
  <r>
    <n v="3096"/>
    <n v="62"/>
    <x v="1"/>
    <s v="Hat"/>
    <x v="3"/>
    <x v="0"/>
    <x v="46"/>
    <x v="1"/>
    <x v="19"/>
    <x v="3"/>
    <n v="3.4"/>
    <s v="No"/>
    <x v="2"/>
    <x v="3"/>
    <x v="1"/>
    <s v="No"/>
    <n v="13"/>
    <s v="Venmo"/>
    <x v="0"/>
  </r>
  <r>
    <n v="3097"/>
    <n v="69"/>
    <x v="1"/>
    <s v="Shirt"/>
    <x v="0"/>
    <x v="80"/>
    <x v="23"/>
    <x v="0"/>
    <x v="3"/>
    <x v="0"/>
    <n v="3.5"/>
    <s v="No"/>
    <x v="3"/>
    <x v="2"/>
    <x v="1"/>
    <s v="No"/>
    <n v="20"/>
    <s v="Bank Transfer"/>
    <x v="5"/>
  </r>
  <r>
    <n v="3098"/>
    <n v="48"/>
    <x v="1"/>
    <s v="Shoes"/>
    <x v="1"/>
    <x v="27"/>
    <x v="12"/>
    <x v="2"/>
    <x v="5"/>
    <x v="3"/>
    <n v="3.7"/>
    <s v="No"/>
    <x v="5"/>
    <x v="1"/>
    <x v="1"/>
    <s v="No"/>
    <n v="39"/>
    <s v="Bank Transfer"/>
    <x v="3"/>
  </r>
  <r>
    <n v="3099"/>
    <n v="66"/>
    <x v="1"/>
    <s v="Pants"/>
    <x v="0"/>
    <x v="1"/>
    <x v="35"/>
    <x v="0"/>
    <x v="17"/>
    <x v="2"/>
    <n v="3.3"/>
    <s v="No"/>
    <x v="1"/>
    <x v="2"/>
    <x v="1"/>
    <s v="No"/>
    <n v="50"/>
    <s v="Bank Transfer"/>
    <x v="3"/>
  </r>
  <r>
    <n v="3100"/>
    <n v="42"/>
    <x v="1"/>
    <s v="Shirt"/>
    <x v="0"/>
    <x v="57"/>
    <x v="49"/>
    <x v="1"/>
    <x v="1"/>
    <x v="3"/>
    <n v="2.9"/>
    <s v="No"/>
    <x v="4"/>
    <x v="1"/>
    <x v="1"/>
    <s v="No"/>
    <n v="21"/>
    <s v="Bank Transfer"/>
    <x v="4"/>
  </r>
  <r>
    <n v="3101"/>
    <n v="50"/>
    <x v="1"/>
    <s v="Hat"/>
    <x v="3"/>
    <x v="6"/>
    <x v="34"/>
    <x v="0"/>
    <x v="7"/>
    <x v="0"/>
    <n v="3.9"/>
    <s v="No"/>
    <x v="4"/>
    <x v="0"/>
    <x v="1"/>
    <s v="No"/>
    <n v="3"/>
    <s v="Bank Transfer"/>
    <x v="1"/>
  </r>
  <r>
    <n v="3102"/>
    <n v="32"/>
    <x v="1"/>
    <s v="Jewelry"/>
    <x v="3"/>
    <x v="71"/>
    <x v="37"/>
    <x v="1"/>
    <x v="18"/>
    <x v="2"/>
    <n v="2.7"/>
    <s v="No"/>
    <x v="3"/>
    <x v="0"/>
    <x v="1"/>
    <s v="No"/>
    <n v="9"/>
    <s v="PayPal"/>
    <x v="0"/>
  </r>
  <r>
    <n v="3103"/>
    <n v="51"/>
    <x v="1"/>
    <s v="Jacket"/>
    <x v="2"/>
    <x v="6"/>
    <x v="45"/>
    <x v="2"/>
    <x v="14"/>
    <x v="2"/>
    <n v="4.3"/>
    <s v="No"/>
    <x v="1"/>
    <x v="3"/>
    <x v="1"/>
    <s v="No"/>
    <n v="29"/>
    <s v="Cash"/>
    <x v="4"/>
  </r>
  <r>
    <n v="3104"/>
    <n v="27"/>
    <x v="1"/>
    <s v="Shirt"/>
    <x v="0"/>
    <x v="18"/>
    <x v="26"/>
    <x v="1"/>
    <x v="15"/>
    <x v="0"/>
    <n v="3"/>
    <s v="No"/>
    <x v="3"/>
    <x v="4"/>
    <x v="1"/>
    <s v="No"/>
    <n v="42"/>
    <s v="Bank Transfer"/>
    <x v="1"/>
  </r>
  <r>
    <n v="3105"/>
    <n v="43"/>
    <x v="1"/>
    <s v="Pants"/>
    <x v="0"/>
    <x v="22"/>
    <x v="42"/>
    <x v="1"/>
    <x v="2"/>
    <x v="2"/>
    <n v="5"/>
    <s v="No"/>
    <x v="3"/>
    <x v="4"/>
    <x v="1"/>
    <s v="No"/>
    <n v="41"/>
    <s v="Debit Card"/>
    <x v="0"/>
  </r>
  <r>
    <n v="3106"/>
    <n v="48"/>
    <x v="1"/>
    <s v="Skirt"/>
    <x v="0"/>
    <x v="27"/>
    <x v="4"/>
    <x v="2"/>
    <x v="8"/>
    <x v="3"/>
    <n v="2.7"/>
    <s v="No"/>
    <x v="5"/>
    <x v="0"/>
    <x v="1"/>
    <s v="No"/>
    <n v="17"/>
    <s v="Debit Card"/>
    <x v="5"/>
  </r>
  <r>
    <n v="3107"/>
    <n v="62"/>
    <x v="1"/>
    <s v="Sandals"/>
    <x v="1"/>
    <x v="75"/>
    <x v="15"/>
    <x v="2"/>
    <x v="22"/>
    <x v="0"/>
    <n v="4.7"/>
    <s v="No"/>
    <x v="4"/>
    <x v="2"/>
    <x v="1"/>
    <s v="No"/>
    <n v="20"/>
    <s v="PayPal"/>
    <x v="2"/>
  </r>
  <r>
    <n v="3108"/>
    <n v="65"/>
    <x v="1"/>
    <s v="Blouse"/>
    <x v="0"/>
    <x v="9"/>
    <x v="11"/>
    <x v="0"/>
    <x v="0"/>
    <x v="0"/>
    <n v="4.5999999999999996"/>
    <s v="No"/>
    <x v="5"/>
    <x v="3"/>
    <x v="1"/>
    <s v="No"/>
    <n v="18"/>
    <s v="Credit Card"/>
    <x v="4"/>
  </r>
  <r>
    <n v="3109"/>
    <n v="50"/>
    <x v="1"/>
    <s v="Socks"/>
    <x v="0"/>
    <x v="28"/>
    <x v="4"/>
    <x v="2"/>
    <x v="7"/>
    <x v="3"/>
    <n v="3.2"/>
    <s v="No"/>
    <x v="1"/>
    <x v="4"/>
    <x v="1"/>
    <s v="No"/>
    <n v="7"/>
    <s v="PayPal"/>
    <x v="5"/>
  </r>
  <r>
    <n v="3110"/>
    <n v="60"/>
    <x v="1"/>
    <s v="Jacket"/>
    <x v="2"/>
    <x v="56"/>
    <x v="26"/>
    <x v="2"/>
    <x v="0"/>
    <x v="0"/>
    <n v="4.3"/>
    <s v="No"/>
    <x v="0"/>
    <x v="1"/>
    <x v="1"/>
    <s v="No"/>
    <n v="47"/>
    <s v="Bank Transfer"/>
    <x v="0"/>
  </r>
  <r>
    <n v="3111"/>
    <n v="19"/>
    <x v="1"/>
    <s v="Handbag"/>
    <x v="3"/>
    <x v="43"/>
    <x v="21"/>
    <x v="0"/>
    <x v="12"/>
    <x v="3"/>
    <n v="4.5999999999999996"/>
    <s v="No"/>
    <x v="1"/>
    <x v="2"/>
    <x v="1"/>
    <s v="No"/>
    <n v="2"/>
    <s v="Bank Transfer"/>
    <x v="4"/>
  </r>
  <r>
    <n v="3112"/>
    <n v="21"/>
    <x v="1"/>
    <s v="Belt"/>
    <x v="3"/>
    <x v="13"/>
    <x v="23"/>
    <x v="3"/>
    <x v="21"/>
    <x v="1"/>
    <n v="4.9000000000000004"/>
    <s v="No"/>
    <x v="3"/>
    <x v="1"/>
    <x v="1"/>
    <s v="No"/>
    <n v="25"/>
    <s v="Debit Card"/>
    <x v="3"/>
  </r>
  <r>
    <n v="3113"/>
    <n v="19"/>
    <x v="1"/>
    <s v="Blouse"/>
    <x v="0"/>
    <x v="8"/>
    <x v="21"/>
    <x v="1"/>
    <x v="14"/>
    <x v="3"/>
    <n v="3.8"/>
    <s v="No"/>
    <x v="2"/>
    <x v="0"/>
    <x v="1"/>
    <s v="No"/>
    <n v="26"/>
    <s v="Venmo"/>
    <x v="2"/>
  </r>
  <r>
    <n v="3114"/>
    <n v="46"/>
    <x v="1"/>
    <s v="Shirt"/>
    <x v="0"/>
    <x v="73"/>
    <x v="43"/>
    <x v="0"/>
    <x v="14"/>
    <x v="2"/>
    <n v="2.6"/>
    <s v="No"/>
    <x v="3"/>
    <x v="0"/>
    <x v="1"/>
    <s v="No"/>
    <n v="2"/>
    <s v="Debit Card"/>
    <x v="1"/>
  </r>
  <r>
    <n v="3115"/>
    <n v="21"/>
    <x v="1"/>
    <s v="Handbag"/>
    <x v="3"/>
    <x v="22"/>
    <x v="10"/>
    <x v="2"/>
    <x v="8"/>
    <x v="1"/>
    <n v="4.7"/>
    <s v="No"/>
    <x v="4"/>
    <x v="5"/>
    <x v="1"/>
    <s v="No"/>
    <n v="45"/>
    <s v="Venmo"/>
    <x v="4"/>
  </r>
  <r>
    <n v="3116"/>
    <n v="26"/>
    <x v="1"/>
    <s v="Scarf"/>
    <x v="3"/>
    <x v="0"/>
    <x v="45"/>
    <x v="2"/>
    <x v="4"/>
    <x v="3"/>
    <n v="4.0999999999999996"/>
    <s v="No"/>
    <x v="3"/>
    <x v="1"/>
    <x v="1"/>
    <s v="No"/>
    <n v="9"/>
    <s v="Bank Transfer"/>
    <x v="4"/>
  </r>
  <r>
    <n v="3117"/>
    <n v="50"/>
    <x v="1"/>
    <s v="Coat"/>
    <x v="2"/>
    <x v="76"/>
    <x v="6"/>
    <x v="0"/>
    <x v="0"/>
    <x v="1"/>
    <n v="3.7"/>
    <s v="No"/>
    <x v="5"/>
    <x v="5"/>
    <x v="1"/>
    <s v="No"/>
    <n v="1"/>
    <s v="Venmo"/>
    <x v="1"/>
  </r>
  <r>
    <n v="3118"/>
    <n v="43"/>
    <x v="1"/>
    <s v="Hoodie"/>
    <x v="0"/>
    <x v="74"/>
    <x v="20"/>
    <x v="2"/>
    <x v="8"/>
    <x v="3"/>
    <n v="3"/>
    <s v="No"/>
    <x v="0"/>
    <x v="1"/>
    <x v="1"/>
    <s v="No"/>
    <n v="4"/>
    <s v="PayPal"/>
    <x v="4"/>
  </r>
  <r>
    <n v="3119"/>
    <n v="61"/>
    <x v="1"/>
    <s v="Shorts"/>
    <x v="0"/>
    <x v="8"/>
    <x v="41"/>
    <x v="0"/>
    <x v="24"/>
    <x v="2"/>
    <n v="4.7"/>
    <s v="No"/>
    <x v="4"/>
    <x v="3"/>
    <x v="1"/>
    <s v="No"/>
    <n v="31"/>
    <s v="Debit Card"/>
    <x v="3"/>
  </r>
  <r>
    <n v="3120"/>
    <n v="63"/>
    <x v="1"/>
    <s v="Sandals"/>
    <x v="1"/>
    <x v="24"/>
    <x v="7"/>
    <x v="3"/>
    <x v="5"/>
    <x v="0"/>
    <n v="4.7"/>
    <s v="No"/>
    <x v="2"/>
    <x v="4"/>
    <x v="1"/>
    <s v="No"/>
    <n v="21"/>
    <s v="Credit Card"/>
    <x v="6"/>
  </r>
  <r>
    <n v="3121"/>
    <n v="46"/>
    <x v="1"/>
    <s v="Shirt"/>
    <x v="0"/>
    <x v="31"/>
    <x v="7"/>
    <x v="2"/>
    <x v="23"/>
    <x v="3"/>
    <n v="4"/>
    <s v="No"/>
    <x v="4"/>
    <x v="5"/>
    <x v="1"/>
    <s v="No"/>
    <n v="32"/>
    <s v="Debit Card"/>
    <x v="0"/>
  </r>
  <r>
    <n v="3122"/>
    <n v="63"/>
    <x v="1"/>
    <s v="Hoodie"/>
    <x v="0"/>
    <x v="15"/>
    <x v="7"/>
    <x v="0"/>
    <x v="13"/>
    <x v="3"/>
    <n v="2.6"/>
    <s v="No"/>
    <x v="0"/>
    <x v="3"/>
    <x v="1"/>
    <s v="No"/>
    <n v="16"/>
    <s v="Venmo"/>
    <x v="1"/>
  </r>
  <r>
    <n v="3123"/>
    <n v="23"/>
    <x v="1"/>
    <s v="Socks"/>
    <x v="0"/>
    <x v="29"/>
    <x v="42"/>
    <x v="2"/>
    <x v="6"/>
    <x v="3"/>
    <n v="3"/>
    <s v="No"/>
    <x v="5"/>
    <x v="0"/>
    <x v="1"/>
    <s v="No"/>
    <n v="34"/>
    <s v="Credit Card"/>
    <x v="0"/>
  </r>
  <r>
    <n v="3124"/>
    <n v="57"/>
    <x v="1"/>
    <s v="Handbag"/>
    <x v="3"/>
    <x v="64"/>
    <x v="44"/>
    <x v="3"/>
    <x v="16"/>
    <x v="3"/>
    <n v="3.3"/>
    <s v="No"/>
    <x v="3"/>
    <x v="2"/>
    <x v="1"/>
    <s v="No"/>
    <n v="40"/>
    <s v="Venmo"/>
    <x v="4"/>
  </r>
  <r>
    <n v="3125"/>
    <n v="57"/>
    <x v="1"/>
    <s v="Jewelry"/>
    <x v="3"/>
    <x v="12"/>
    <x v="18"/>
    <x v="2"/>
    <x v="15"/>
    <x v="2"/>
    <n v="3.4"/>
    <s v="No"/>
    <x v="4"/>
    <x v="3"/>
    <x v="1"/>
    <s v="No"/>
    <n v="4"/>
    <s v="Cash"/>
    <x v="6"/>
  </r>
  <r>
    <n v="3126"/>
    <n v="33"/>
    <x v="1"/>
    <s v="Coat"/>
    <x v="2"/>
    <x v="46"/>
    <x v="4"/>
    <x v="0"/>
    <x v="12"/>
    <x v="1"/>
    <n v="4"/>
    <s v="No"/>
    <x v="4"/>
    <x v="3"/>
    <x v="1"/>
    <s v="No"/>
    <n v="3"/>
    <s v="Cash"/>
    <x v="3"/>
  </r>
  <r>
    <n v="3127"/>
    <n v="57"/>
    <x v="1"/>
    <s v="Sunglasses"/>
    <x v="3"/>
    <x v="31"/>
    <x v="1"/>
    <x v="0"/>
    <x v="12"/>
    <x v="0"/>
    <n v="2.6"/>
    <s v="No"/>
    <x v="3"/>
    <x v="5"/>
    <x v="1"/>
    <s v="No"/>
    <n v="28"/>
    <s v="Bank Transfer"/>
    <x v="4"/>
  </r>
  <r>
    <n v="3128"/>
    <n v="55"/>
    <x v="1"/>
    <s v="Gloves"/>
    <x v="3"/>
    <x v="23"/>
    <x v="7"/>
    <x v="2"/>
    <x v="19"/>
    <x v="0"/>
    <n v="3.4"/>
    <s v="No"/>
    <x v="0"/>
    <x v="1"/>
    <x v="1"/>
    <s v="No"/>
    <n v="43"/>
    <s v="Credit Card"/>
    <x v="6"/>
  </r>
  <r>
    <n v="3129"/>
    <n v="65"/>
    <x v="1"/>
    <s v="Jacket"/>
    <x v="2"/>
    <x v="50"/>
    <x v="10"/>
    <x v="1"/>
    <x v="21"/>
    <x v="3"/>
    <n v="4.4000000000000004"/>
    <s v="No"/>
    <x v="3"/>
    <x v="3"/>
    <x v="1"/>
    <s v="No"/>
    <n v="20"/>
    <s v="Cash"/>
    <x v="2"/>
  </r>
  <r>
    <n v="3130"/>
    <n v="60"/>
    <x v="1"/>
    <s v="Sandals"/>
    <x v="1"/>
    <x v="5"/>
    <x v="33"/>
    <x v="1"/>
    <x v="17"/>
    <x v="2"/>
    <n v="4.7"/>
    <s v="No"/>
    <x v="3"/>
    <x v="0"/>
    <x v="1"/>
    <s v="No"/>
    <n v="40"/>
    <s v="Venmo"/>
    <x v="6"/>
  </r>
  <r>
    <n v="3131"/>
    <n v="52"/>
    <x v="1"/>
    <s v="Pants"/>
    <x v="0"/>
    <x v="5"/>
    <x v="34"/>
    <x v="2"/>
    <x v="22"/>
    <x v="2"/>
    <n v="4.5"/>
    <s v="No"/>
    <x v="3"/>
    <x v="5"/>
    <x v="1"/>
    <s v="No"/>
    <n v="34"/>
    <s v="Venmo"/>
    <x v="6"/>
  </r>
  <r>
    <n v="3132"/>
    <n v="34"/>
    <x v="1"/>
    <s v="Jacket"/>
    <x v="2"/>
    <x v="40"/>
    <x v="25"/>
    <x v="2"/>
    <x v="15"/>
    <x v="3"/>
    <n v="2.9"/>
    <s v="No"/>
    <x v="2"/>
    <x v="5"/>
    <x v="1"/>
    <s v="No"/>
    <n v="11"/>
    <s v="Bank Transfer"/>
    <x v="6"/>
  </r>
  <r>
    <n v="3133"/>
    <n v="33"/>
    <x v="1"/>
    <s v="Sweater"/>
    <x v="0"/>
    <x v="8"/>
    <x v="49"/>
    <x v="2"/>
    <x v="22"/>
    <x v="2"/>
    <n v="4.2"/>
    <s v="No"/>
    <x v="2"/>
    <x v="0"/>
    <x v="1"/>
    <s v="No"/>
    <n v="26"/>
    <s v="Cash"/>
    <x v="3"/>
  </r>
  <r>
    <n v="3134"/>
    <n v="58"/>
    <x v="1"/>
    <s v="T-shirt"/>
    <x v="0"/>
    <x v="10"/>
    <x v="10"/>
    <x v="2"/>
    <x v="20"/>
    <x v="1"/>
    <n v="4.0999999999999996"/>
    <s v="No"/>
    <x v="0"/>
    <x v="2"/>
    <x v="1"/>
    <s v="No"/>
    <n v="29"/>
    <s v="Cash"/>
    <x v="4"/>
  </r>
  <r>
    <n v="3135"/>
    <n v="35"/>
    <x v="1"/>
    <s v="Boots"/>
    <x v="1"/>
    <x v="76"/>
    <x v="0"/>
    <x v="0"/>
    <x v="0"/>
    <x v="1"/>
    <n v="4.4000000000000004"/>
    <s v="No"/>
    <x v="4"/>
    <x v="5"/>
    <x v="1"/>
    <s v="No"/>
    <n v="47"/>
    <s v="Bank Transfer"/>
    <x v="1"/>
  </r>
  <r>
    <n v="3136"/>
    <n v="68"/>
    <x v="1"/>
    <s v="Shoes"/>
    <x v="1"/>
    <x v="6"/>
    <x v="27"/>
    <x v="0"/>
    <x v="22"/>
    <x v="1"/>
    <n v="4.7"/>
    <s v="No"/>
    <x v="1"/>
    <x v="1"/>
    <x v="1"/>
    <s v="No"/>
    <n v="48"/>
    <s v="Venmo"/>
    <x v="0"/>
  </r>
  <r>
    <n v="3137"/>
    <n v="58"/>
    <x v="1"/>
    <s v="Skirt"/>
    <x v="0"/>
    <x v="50"/>
    <x v="46"/>
    <x v="2"/>
    <x v="0"/>
    <x v="3"/>
    <n v="3.1"/>
    <s v="No"/>
    <x v="1"/>
    <x v="2"/>
    <x v="1"/>
    <s v="No"/>
    <n v="29"/>
    <s v="Cash"/>
    <x v="4"/>
  </r>
  <r>
    <n v="3138"/>
    <n v="34"/>
    <x v="1"/>
    <s v="Coat"/>
    <x v="2"/>
    <x v="77"/>
    <x v="7"/>
    <x v="2"/>
    <x v="2"/>
    <x v="1"/>
    <n v="2.7"/>
    <s v="No"/>
    <x v="2"/>
    <x v="4"/>
    <x v="1"/>
    <s v="No"/>
    <n v="14"/>
    <s v="Bank Transfer"/>
    <x v="5"/>
  </r>
  <r>
    <n v="3139"/>
    <n v="47"/>
    <x v="1"/>
    <s v="Blouse"/>
    <x v="0"/>
    <x v="51"/>
    <x v="0"/>
    <x v="0"/>
    <x v="0"/>
    <x v="3"/>
    <n v="4.5999999999999996"/>
    <s v="No"/>
    <x v="4"/>
    <x v="2"/>
    <x v="1"/>
    <s v="No"/>
    <n v="40"/>
    <s v="Cash"/>
    <x v="6"/>
  </r>
  <r>
    <n v="3140"/>
    <n v="35"/>
    <x v="1"/>
    <s v="Sunglasses"/>
    <x v="3"/>
    <x v="6"/>
    <x v="42"/>
    <x v="2"/>
    <x v="8"/>
    <x v="0"/>
    <n v="4.4000000000000004"/>
    <s v="No"/>
    <x v="4"/>
    <x v="2"/>
    <x v="1"/>
    <s v="No"/>
    <n v="4"/>
    <s v="Venmo"/>
    <x v="1"/>
  </r>
  <r>
    <n v="3141"/>
    <n v="34"/>
    <x v="1"/>
    <s v="Gloves"/>
    <x v="3"/>
    <x v="77"/>
    <x v="29"/>
    <x v="3"/>
    <x v="15"/>
    <x v="2"/>
    <n v="4.5999999999999996"/>
    <s v="No"/>
    <x v="5"/>
    <x v="1"/>
    <x v="1"/>
    <s v="No"/>
    <n v="37"/>
    <s v="Bank Transfer"/>
    <x v="1"/>
  </r>
  <r>
    <n v="3142"/>
    <n v="36"/>
    <x v="1"/>
    <s v="Sunglasses"/>
    <x v="3"/>
    <x v="38"/>
    <x v="16"/>
    <x v="1"/>
    <x v="15"/>
    <x v="0"/>
    <n v="4.9000000000000004"/>
    <s v="No"/>
    <x v="4"/>
    <x v="0"/>
    <x v="1"/>
    <s v="No"/>
    <n v="47"/>
    <s v="Credit Card"/>
    <x v="4"/>
  </r>
  <r>
    <n v="3143"/>
    <n v="23"/>
    <x v="1"/>
    <s v="Sneakers"/>
    <x v="1"/>
    <x v="34"/>
    <x v="23"/>
    <x v="0"/>
    <x v="23"/>
    <x v="0"/>
    <n v="4"/>
    <s v="No"/>
    <x v="3"/>
    <x v="4"/>
    <x v="1"/>
    <s v="No"/>
    <n v="1"/>
    <s v="Venmo"/>
    <x v="3"/>
  </r>
  <r>
    <n v="3144"/>
    <n v="68"/>
    <x v="1"/>
    <s v="Hoodie"/>
    <x v="0"/>
    <x v="20"/>
    <x v="28"/>
    <x v="2"/>
    <x v="7"/>
    <x v="2"/>
    <n v="2.9"/>
    <s v="No"/>
    <x v="5"/>
    <x v="5"/>
    <x v="1"/>
    <s v="No"/>
    <n v="26"/>
    <s v="Cash"/>
    <x v="3"/>
  </r>
  <r>
    <n v="3145"/>
    <n v="23"/>
    <x v="1"/>
    <s v="Boots"/>
    <x v="1"/>
    <x v="44"/>
    <x v="1"/>
    <x v="0"/>
    <x v="19"/>
    <x v="1"/>
    <n v="2.6"/>
    <s v="No"/>
    <x v="1"/>
    <x v="1"/>
    <x v="1"/>
    <s v="No"/>
    <n v="12"/>
    <s v="Debit Card"/>
    <x v="3"/>
  </r>
  <r>
    <n v="3146"/>
    <n v="57"/>
    <x v="1"/>
    <s v="Handbag"/>
    <x v="3"/>
    <x v="45"/>
    <x v="21"/>
    <x v="3"/>
    <x v="7"/>
    <x v="1"/>
    <n v="4.5999999999999996"/>
    <s v="No"/>
    <x v="5"/>
    <x v="3"/>
    <x v="1"/>
    <s v="No"/>
    <n v="16"/>
    <s v="PayPal"/>
    <x v="0"/>
  </r>
  <r>
    <n v="3147"/>
    <n v="21"/>
    <x v="1"/>
    <s v="Shirt"/>
    <x v="0"/>
    <x v="42"/>
    <x v="41"/>
    <x v="1"/>
    <x v="22"/>
    <x v="0"/>
    <n v="4.9000000000000004"/>
    <s v="No"/>
    <x v="1"/>
    <x v="1"/>
    <x v="1"/>
    <s v="No"/>
    <n v="19"/>
    <s v="PayPal"/>
    <x v="2"/>
  </r>
  <r>
    <n v="3148"/>
    <n v="45"/>
    <x v="1"/>
    <s v="Sweater"/>
    <x v="0"/>
    <x v="54"/>
    <x v="25"/>
    <x v="2"/>
    <x v="6"/>
    <x v="0"/>
    <n v="4.3"/>
    <s v="No"/>
    <x v="2"/>
    <x v="0"/>
    <x v="1"/>
    <s v="No"/>
    <n v="21"/>
    <s v="Credit Card"/>
    <x v="1"/>
  </r>
  <r>
    <n v="3149"/>
    <n v="37"/>
    <x v="1"/>
    <s v="Shorts"/>
    <x v="0"/>
    <x v="59"/>
    <x v="8"/>
    <x v="0"/>
    <x v="7"/>
    <x v="3"/>
    <n v="4.3"/>
    <s v="No"/>
    <x v="0"/>
    <x v="1"/>
    <x v="1"/>
    <s v="No"/>
    <n v="15"/>
    <s v="Venmo"/>
    <x v="1"/>
  </r>
  <r>
    <n v="3150"/>
    <n v="18"/>
    <x v="1"/>
    <s v="Belt"/>
    <x v="3"/>
    <x v="49"/>
    <x v="17"/>
    <x v="2"/>
    <x v="12"/>
    <x v="0"/>
    <n v="4.5999999999999996"/>
    <s v="No"/>
    <x v="5"/>
    <x v="1"/>
    <x v="1"/>
    <s v="No"/>
    <n v="9"/>
    <s v="Venmo"/>
    <x v="2"/>
  </r>
  <r>
    <n v="3151"/>
    <n v="55"/>
    <x v="1"/>
    <s v="Blouse"/>
    <x v="0"/>
    <x v="21"/>
    <x v="42"/>
    <x v="2"/>
    <x v="15"/>
    <x v="1"/>
    <n v="2.6"/>
    <s v="No"/>
    <x v="4"/>
    <x v="0"/>
    <x v="1"/>
    <s v="No"/>
    <n v="7"/>
    <s v="Bank Transfer"/>
    <x v="4"/>
  </r>
  <r>
    <n v="3152"/>
    <n v="52"/>
    <x v="1"/>
    <s v="T-shirt"/>
    <x v="0"/>
    <x v="1"/>
    <x v="35"/>
    <x v="0"/>
    <x v="20"/>
    <x v="3"/>
    <n v="3.1"/>
    <s v="No"/>
    <x v="2"/>
    <x v="4"/>
    <x v="1"/>
    <s v="No"/>
    <n v="47"/>
    <s v="Bank Transfer"/>
    <x v="3"/>
  </r>
  <r>
    <n v="3153"/>
    <n v="49"/>
    <x v="1"/>
    <s v="Belt"/>
    <x v="3"/>
    <x v="3"/>
    <x v="17"/>
    <x v="2"/>
    <x v="16"/>
    <x v="3"/>
    <n v="3.1"/>
    <s v="No"/>
    <x v="4"/>
    <x v="5"/>
    <x v="1"/>
    <s v="No"/>
    <n v="17"/>
    <s v="PayPal"/>
    <x v="5"/>
  </r>
  <r>
    <n v="3154"/>
    <n v="56"/>
    <x v="1"/>
    <s v="Socks"/>
    <x v="0"/>
    <x v="19"/>
    <x v="15"/>
    <x v="0"/>
    <x v="16"/>
    <x v="3"/>
    <n v="3.1"/>
    <s v="No"/>
    <x v="1"/>
    <x v="2"/>
    <x v="1"/>
    <s v="No"/>
    <n v="46"/>
    <s v="Venmo"/>
    <x v="0"/>
  </r>
  <r>
    <n v="3155"/>
    <n v="27"/>
    <x v="1"/>
    <s v="Belt"/>
    <x v="3"/>
    <x v="37"/>
    <x v="39"/>
    <x v="2"/>
    <x v="9"/>
    <x v="0"/>
    <n v="4.4000000000000004"/>
    <s v="No"/>
    <x v="4"/>
    <x v="3"/>
    <x v="1"/>
    <s v="No"/>
    <n v="32"/>
    <s v="Cash"/>
    <x v="3"/>
  </r>
  <r>
    <n v="3156"/>
    <n v="22"/>
    <x v="1"/>
    <s v="Handbag"/>
    <x v="3"/>
    <x v="3"/>
    <x v="6"/>
    <x v="2"/>
    <x v="18"/>
    <x v="3"/>
    <n v="4.3"/>
    <s v="No"/>
    <x v="3"/>
    <x v="1"/>
    <x v="1"/>
    <s v="No"/>
    <n v="34"/>
    <s v="Cash"/>
    <x v="2"/>
  </r>
  <r>
    <n v="3157"/>
    <n v="18"/>
    <x v="1"/>
    <s v="Shirt"/>
    <x v="0"/>
    <x v="74"/>
    <x v="6"/>
    <x v="2"/>
    <x v="13"/>
    <x v="0"/>
    <n v="3.1"/>
    <s v="No"/>
    <x v="2"/>
    <x v="4"/>
    <x v="1"/>
    <s v="No"/>
    <n v="18"/>
    <s v="Cash"/>
    <x v="5"/>
  </r>
  <r>
    <n v="3158"/>
    <n v="21"/>
    <x v="1"/>
    <s v="Belt"/>
    <x v="3"/>
    <x v="7"/>
    <x v="1"/>
    <x v="0"/>
    <x v="16"/>
    <x v="3"/>
    <n v="3.1"/>
    <s v="No"/>
    <x v="1"/>
    <x v="5"/>
    <x v="1"/>
    <s v="No"/>
    <n v="5"/>
    <s v="Debit Card"/>
    <x v="0"/>
  </r>
  <r>
    <n v="3159"/>
    <n v="30"/>
    <x v="1"/>
    <s v="Jewelry"/>
    <x v="3"/>
    <x v="64"/>
    <x v="16"/>
    <x v="2"/>
    <x v="0"/>
    <x v="0"/>
    <n v="4.9000000000000004"/>
    <s v="No"/>
    <x v="3"/>
    <x v="4"/>
    <x v="1"/>
    <s v="No"/>
    <n v="44"/>
    <s v="Credit Card"/>
    <x v="5"/>
  </r>
  <r>
    <n v="3160"/>
    <n v="62"/>
    <x v="1"/>
    <s v="Hat"/>
    <x v="3"/>
    <x v="58"/>
    <x v="7"/>
    <x v="0"/>
    <x v="6"/>
    <x v="0"/>
    <n v="2.9"/>
    <s v="No"/>
    <x v="3"/>
    <x v="5"/>
    <x v="1"/>
    <s v="No"/>
    <n v="4"/>
    <s v="Bank Transfer"/>
    <x v="3"/>
  </r>
  <r>
    <n v="3161"/>
    <n v="28"/>
    <x v="1"/>
    <s v="Backpack"/>
    <x v="3"/>
    <x v="55"/>
    <x v="43"/>
    <x v="3"/>
    <x v="2"/>
    <x v="3"/>
    <n v="3.8"/>
    <s v="No"/>
    <x v="5"/>
    <x v="2"/>
    <x v="1"/>
    <s v="No"/>
    <n v="37"/>
    <s v="Cash"/>
    <x v="0"/>
  </r>
  <r>
    <n v="3162"/>
    <n v="66"/>
    <x v="1"/>
    <s v="Dress"/>
    <x v="0"/>
    <x v="64"/>
    <x v="2"/>
    <x v="1"/>
    <x v="4"/>
    <x v="0"/>
    <n v="4.2"/>
    <s v="No"/>
    <x v="2"/>
    <x v="4"/>
    <x v="1"/>
    <s v="No"/>
    <n v="43"/>
    <s v="Cash"/>
    <x v="5"/>
  </r>
  <r>
    <n v="3163"/>
    <n v="66"/>
    <x v="1"/>
    <s v="Shoes"/>
    <x v="1"/>
    <x v="6"/>
    <x v="48"/>
    <x v="0"/>
    <x v="24"/>
    <x v="0"/>
    <n v="3.9"/>
    <s v="No"/>
    <x v="0"/>
    <x v="3"/>
    <x v="1"/>
    <s v="No"/>
    <n v="28"/>
    <s v="Bank Transfer"/>
    <x v="3"/>
  </r>
  <r>
    <n v="3164"/>
    <n v="49"/>
    <x v="1"/>
    <s v="Pants"/>
    <x v="0"/>
    <x v="76"/>
    <x v="43"/>
    <x v="3"/>
    <x v="2"/>
    <x v="2"/>
    <n v="2.8"/>
    <s v="No"/>
    <x v="1"/>
    <x v="0"/>
    <x v="1"/>
    <s v="No"/>
    <n v="36"/>
    <s v="Cash"/>
    <x v="5"/>
  </r>
  <r>
    <n v="3165"/>
    <n v="40"/>
    <x v="1"/>
    <s v="Dress"/>
    <x v="0"/>
    <x v="50"/>
    <x v="28"/>
    <x v="0"/>
    <x v="5"/>
    <x v="0"/>
    <n v="2.6"/>
    <s v="No"/>
    <x v="2"/>
    <x v="3"/>
    <x v="1"/>
    <s v="No"/>
    <n v="16"/>
    <s v="Credit Card"/>
    <x v="2"/>
  </r>
  <r>
    <n v="3166"/>
    <n v="49"/>
    <x v="1"/>
    <s v="Jacket"/>
    <x v="2"/>
    <x v="56"/>
    <x v="11"/>
    <x v="2"/>
    <x v="12"/>
    <x v="1"/>
    <n v="3"/>
    <s v="No"/>
    <x v="3"/>
    <x v="5"/>
    <x v="1"/>
    <s v="No"/>
    <n v="38"/>
    <s v="Bank Transfer"/>
    <x v="6"/>
  </r>
  <r>
    <n v="3167"/>
    <n v="19"/>
    <x v="1"/>
    <s v="Shirt"/>
    <x v="0"/>
    <x v="68"/>
    <x v="42"/>
    <x v="2"/>
    <x v="9"/>
    <x v="0"/>
    <n v="2.7"/>
    <s v="No"/>
    <x v="5"/>
    <x v="2"/>
    <x v="1"/>
    <s v="No"/>
    <n v="37"/>
    <s v="Bank Transfer"/>
    <x v="0"/>
  </r>
  <r>
    <n v="3168"/>
    <n v="24"/>
    <x v="1"/>
    <s v="Dress"/>
    <x v="0"/>
    <x v="72"/>
    <x v="4"/>
    <x v="2"/>
    <x v="24"/>
    <x v="3"/>
    <n v="2.8"/>
    <s v="No"/>
    <x v="4"/>
    <x v="4"/>
    <x v="1"/>
    <s v="No"/>
    <n v="9"/>
    <s v="Cash"/>
    <x v="4"/>
  </r>
  <r>
    <n v="3169"/>
    <n v="31"/>
    <x v="1"/>
    <s v="Jeans"/>
    <x v="0"/>
    <x v="41"/>
    <x v="6"/>
    <x v="2"/>
    <x v="20"/>
    <x v="1"/>
    <n v="2.9"/>
    <s v="No"/>
    <x v="1"/>
    <x v="4"/>
    <x v="1"/>
    <s v="No"/>
    <n v="14"/>
    <s v="PayPal"/>
    <x v="0"/>
  </r>
  <r>
    <n v="3170"/>
    <n v="35"/>
    <x v="1"/>
    <s v="T-shirt"/>
    <x v="0"/>
    <x v="40"/>
    <x v="42"/>
    <x v="2"/>
    <x v="3"/>
    <x v="3"/>
    <n v="3.8"/>
    <s v="No"/>
    <x v="4"/>
    <x v="1"/>
    <x v="1"/>
    <s v="No"/>
    <n v="3"/>
    <s v="Venmo"/>
    <x v="1"/>
  </r>
  <r>
    <n v="3171"/>
    <n v="65"/>
    <x v="1"/>
    <s v="Sunglasses"/>
    <x v="3"/>
    <x v="52"/>
    <x v="3"/>
    <x v="3"/>
    <x v="4"/>
    <x v="1"/>
    <n v="4.4000000000000004"/>
    <s v="No"/>
    <x v="5"/>
    <x v="0"/>
    <x v="1"/>
    <s v="No"/>
    <n v="10"/>
    <s v="Credit Card"/>
    <x v="0"/>
  </r>
  <r>
    <n v="3172"/>
    <n v="68"/>
    <x v="1"/>
    <s v="Jewelry"/>
    <x v="3"/>
    <x v="46"/>
    <x v="30"/>
    <x v="2"/>
    <x v="1"/>
    <x v="1"/>
    <n v="3.1"/>
    <s v="No"/>
    <x v="0"/>
    <x v="0"/>
    <x v="1"/>
    <s v="No"/>
    <n v="26"/>
    <s v="Bank Transfer"/>
    <x v="4"/>
  </r>
  <r>
    <n v="3173"/>
    <n v="57"/>
    <x v="1"/>
    <s v="Socks"/>
    <x v="0"/>
    <x v="78"/>
    <x v="9"/>
    <x v="2"/>
    <x v="8"/>
    <x v="3"/>
    <n v="3.7"/>
    <s v="No"/>
    <x v="4"/>
    <x v="3"/>
    <x v="1"/>
    <s v="No"/>
    <n v="30"/>
    <s v="Debit Card"/>
    <x v="4"/>
  </r>
  <r>
    <n v="3174"/>
    <n v="69"/>
    <x v="1"/>
    <s v="Skirt"/>
    <x v="0"/>
    <x v="43"/>
    <x v="47"/>
    <x v="0"/>
    <x v="11"/>
    <x v="2"/>
    <n v="4.9000000000000004"/>
    <s v="No"/>
    <x v="2"/>
    <x v="2"/>
    <x v="1"/>
    <s v="No"/>
    <n v="32"/>
    <s v="PayPal"/>
    <x v="0"/>
  </r>
  <r>
    <n v="3175"/>
    <n v="45"/>
    <x v="1"/>
    <s v="Pants"/>
    <x v="0"/>
    <x v="78"/>
    <x v="19"/>
    <x v="0"/>
    <x v="20"/>
    <x v="0"/>
    <n v="3.8"/>
    <s v="No"/>
    <x v="3"/>
    <x v="5"/>
    <x v="1"/>
    <s v="No"/>
    <n v="35"/>
    <s v="PayPal"/>
    <x v="5"/>
  </r>
  <r>
    <n v="3176"/>
    <n v="35"/>
    <x v="1"/>
    <s v="Socks"/>
    <x v="0"/>
    <x v="69"/>
    <x v="39"/>
    <x v="2"/>
    <x v="1"/>
    <x v="3"/>
    <n v="3.4"/>
    <s v="No"/>
    <x v="5"/>
    <x v="5"/>
    <x v="1"/>
    <s v="No"/>
    <n v="26"/>
    <s v="Debit Card"/>
    <x v="6"/>
  </r>
  <r>
    <n v="3177"/>
    <n v="36"/>
    <x v="1"/>
    <s v="Sandals"/>
    <x v="1"/>
    <x v="18"/>
    <x v="10"/>
    <x v="3"/>
    <x v="2"/>
    <x v="1"/>
    <n v="4.5999999999999996"/>
    <s v="No"/>
    <x v="2"/>
    <x v="4"/>
    <x v="1"/>
    <s v="No"/>
    <n v="39"/>
    <s v="Credit Card"/>
    <x v="5"/>
  </r>
  <r>
    <n v="3178"/>
    <n v="55"/>
    <x v="1"/>
    <s v="Belt"/>
    <x v="3"/>
    <x v="78"/>
    <x v="9"/>
    <x v="0"/>
    <x v="19"/>
    <x v="3"/>
    <n v="3.2"/>
    <s v="No"/>
    <x v="0"/>
    <x v="3"/>
    <x v="1"/>
    <s v="No"/>
    <n v="31"/>
    <s v="Credit Card"/>
    <x v="5"/>
  </r>
  <r>
    <n v="3179"/>
    <n v="66"/>
    <x v="1"/>
    <s v="Sandals"/>
    <x v="1"/>
    <x v="7"/>
    <x v="47"/>
    <x v="0"/>
    <x v="19"/>
    <x v="1"/>
    <n v="2.7"/>
    <s v="No"/>
    <x v="2"/>
    <x v="1"/>
    <x v="1"/>
    <s v="No"/>
    <n v="28"/>
    <s v="Credit Card"/>
    <x v="2"/>
  </r>
  <r>
    <n v="3180"/>
    <n v="57"/>
    <x v="1"/>
    <s v="Shorts"/>
    <x v="0"/>
    <x v="19"/>
    <x v="37"/>
    <x v="2"/>
    <x v="8"/>
    <x v="1"/>
    <n v="4.3"/>
    <s v="No"/>
    <x v="5"/>
    <x v="1"/>
    <x v="1"/>
    <s v="No"/>
    <n v="12"/>
    <s v="Debit Card"/>
    <x v="4"/>
  </r>
  <r>
    <n v="3181"/>
    <n v="18"/>
    <x v="1"/>
    <s v="Handbag"/>
    <x v="3"/>
    <x v="19"/>
    <x v="6"/>
    <x v="0"/>
    <x v="2"/>
    <x v="3"/>
    <n v="3.8"/>
    <s v="No"/>
    <x v="2"/>
    <x v="3"/>
    <x v="1"/>
    <s v="No"/>
    <n v="46"/>
    <s v="PayPal"/>
    <x v="1"/>
  </r>
  <r>
    <n v="3182"/>
    <n v="31"/>
    <x v="1"/>
    <s v="Jacket"/>
    <x v="2"/>
    <x v="12"/>
    <x v="6"/>
    <x v="2"/>
    <x v="4"/>
    <x v="2"/>
    <n v="4.4000000000000004"/>
    <s v="No"/>
    <x v="2"/>
    <x v="1"/>
    <x v="1"/>
    <s v="No"/>
    <n v="27"/>
    <s v="PayPal"/>
    <x v="6"/>
  </r>
  <r>
    <n v="3183"/>
    <n v="50"/>
    <x v="1"/>
    <s v="Sunglasses"/>
    <x v="3"/>
    <x v="8"/>
    <x v="42"/>
    <x v="0"/>
    <x v="14"/>
    <x v="3"/>
    <n v="3.6"/>
    <s v="No"/>
    <x v="3"/>
    <x v="1"/>
    <x v="1"/>
    <s v="No"/>
    <n v="4"/>
    <s v="Credit Card"/>
    <x v="2"/>
  </r>
  <r>
    <n v="3184"/>
    <n v="50"/>
    <x v="1"/>
    <s v="Sneakers"/>
    <x v="1"/>
    <x v="22"/>
    <x v="16"/>
    <x v="2"/>
    <x v="14"/>
    <x v="0"/>
    <n v="3.5"/>
    <s v="No"/>
    <x v="5"/>
    <x v="3"/>
    <x v="1"/>
    <s v="No"/>
    <n v="14"/>
    <s v="Cash"/>
    <x v="6"/>
  </r>
  <r>
    <n v="3185"/>
    <n v="61"/>
    <x v="1"/>
    <s v="Sweater"/>
    <x v="0"/>
    <x v="0"/>
    <x v="11"/>
    <x v="0"/>
    <x v="14"/>
    <x v="1"/>
    <n v="4.2"/>
    <s v="No"/>
    <x v="0"/>
    <x v="4"/>
    <x v="1"/>
    <s v="No"/>
    <n v="30"/>
    <s v="Venmo"/>
    <x v="3"/>
  </r>
  <r>
    <n v="3186"/>
    <n v="52"/>
    <x v="1"/>
    <s v="Skirt"/>
    <x v="0"/>
    <x v="79"/>
    <x v="31"/>
    <x v="0"/>
    <x v="9"/>
    <x v="3"/>
    <n v="4.7"/>
    <s v="No"/>
    <x v="0"/>
    <x v="0"/>
    <x v="1"/>
    <s v="No"/>
    <n v="6"/>
    <s v="PayPal"/>
    <x v="2"/>
  </r>
  <r>
    <n v="3187"/>
    <n v="38"/>
    <x v="1"/>
    <s v="Jewelry"/>
    <x v="3"/>
    <x v="73"/>
    <x v="41"/>
    <x v="1"/>
    <x v="17"/>
    <x v="0"/>
    <n v="4.8"/>
    <s v="No"/>
    <x v="3"/>
    <x v="5"/>
    <x v="1"/>
    <s v="No"/>
    <n v="43"/>
    <s v="Venmo"/>
    <x v="2"/>
  </r>
  <r>
    <n v="3188"/>
    <n v="67"/>
    <x v="1"/>
    <s v="Blouse"/>
    <x v="0"/>
    <x v="11"/>
    <x v="21"/>
    <x v="0"/>
    <x v="21"/>
    <x v="0"/>
    <n v="3.2"/>
    <s v="No"/>
    <x v="0"/>
    <x v="1"/>
    <x v="1"/>
    <s v="No"/>
    <n v="28"/>
    <s v="Debit Card"/>
    <x v="1"/>
  </r>
  <r>
    <n v="3189"/>
    <n v="42"/>
    <x v="1"/>
    <s v="Blouse"/>
    <x v="0"/>
    <x v="40"/>
    <x v="34"/>
    <x v="2"/>
    <x v="12"/>
    <x v="0"/>
    <n v="3.5"/>
    <s v="No"/>
    <x v="4"/>
    <x v="3"/>
    <x v="1"/>
    <s v="No"/>
    <n v="39"/>
    <s v="Bank Transfer"/>
    <x v="5"/>
  </r>
  <r>
    <n v="3190"/>
    <n v="25"/>
    <x v="1"/>
    <s v="Boots"/>
    <x v="1"/>
    <x v="55"/>
    <x v="23"/>
    <x v="2"/>
    <x v="19"/>
    <x v="2"/>
    <n v="4.2"/>
    <s v="No"/>
    <x v="3"/>
    <x v="5"/>
    <x v="1"/>
    <s v="No"/>
    <n v="30"/>
    <s v="PayPal"/>
    <x v="4"/>
  </r>
  <r>
    <n v="3191"/>
    <n v="41"/>
    <x v="1"/>
    <s v="Jeans"/>
    <x v="0"/>
    <x v="72"/>
    <x v="18"/>
    <x v="1"/>
    <x v="7"/>
    <x v="3"/>
    <n v="3.4"/>
    <s v="No"/>
    <x v="1"/>
    <x v="1"/>
    <x v="1"/>
    <s v="No"/>
    <n v="5"/>
    <s v="Credit Card"/>
    <x v="0"/>
  </r>
  <r>
    <n v="3192"/>
    <n v="62"/>
    <x v="1"/>
    <s v="Hoodie"/>
    <x v="0"/>
    <x v="10"/>
    <x v="16"/>
    <x v="3"/>
    <x v="1"/>
    <x v="0"/>
    <n v="4.7"/>
    <s v="No"/>
    <x v="1"/>
    <x v="5"/>
    <x v="1"/>
    <s v="No"/>
    <n v="42"/>
    <s v="Credit Card"/>
    <x v="6"/>
  </r>
  <r>
    <n v="3193"/>
    <n v="19"/>
    <x v="1"/>
    <s v="Sweater"/>
    <x v="0"/>
    <x v="31"/>
    <x v="44"/>
    <x v="1"/>
    <x v="1"/>
    <x v="3"/>
    <n v="3"/>
    <s v="No"/>
    <x v="0"/>
    <x v="1"/>
    <x v="1"/>
    <s v="No"/>
    <n v="20"/>
    <s v="Cash"/>
    <x v="0"/>
  </r>
  <r>
    <n v="3194"/>
    <n v="63"/>
    <x v="1"/>
    <s v="Gloves"/>
    <x v="3"/>
    <x v="54"/>
    <x v="41"/>
    <x v="0"/>
    <x v="11"/>
    <x v="0"/>
    <n v="4"/>
    <s v="No"/>
    <x v="3"/>
    <x v="0"/>
    <x v="1"/>
    <s v="No"/>
    <n v="35"/>
    <s v="Credit Card"/>
    <x v="0"/>
  </r>
  <r>
    <n v="3195"/>
    <n v="43"/>
    <x v="1"/>
    <s v="Sneakers"/>
    <x v="1"/>
    <x v="78"/>
    <x v="33"/>
    <x v="0"/>
    <x v="9"/>
    <x v="2"/>
    <n v="4.5999999999999996"/>
    <s v="No"/>
    <x v="5"/>
    <x v="3"/>
    <x v="1"/>
    <s v="No"/>
    <n v="10"/>
    <s v="Credit Card"/>
    <x v="4"/>
  </r>
  <r>
    <n v="3196"/>
    <n v="68"/>
    <x v="1"/>
    <s v="Sunglasses"/>
    <x v="3"/>
    <x v="47"/>
    <x v="9"/>
    <x v="1"/>
    <x v="16"/>
    <x v="1"/>
    <n v="4.9000000000000004"/>
    <s v="No"/>
    <x v="5"/>
    <x v="2"/>
    <x v="1"/>
    <s v="No"/>
    <n v="36"/>
    <s v="Credit Card"/>
    <x v="3"/>
  </r>
  <r>
    <n v="3197"/>
    <n v="24"/>
    <x v="1"/>
    <s v="Belt"/>
    <x v="3"/>
    <x v="40"/>
    <x v="48"/>
    <x v="0"/>
    <x v="1"/>
    <x v="0"/>
    <n v="2.8"/>
    <s v="No"/>
    <x v="5"/>
    <x v="0"/>
    <x v="1"/>
    <s v="No"/>
    <n v="21"/>
    <s v="Debit Card"/>
    <x v="0"/>
  </r>
  <r>
    <n v="3198"/>
    <n v="27"/>
    <x v="1"/>
    <s v="Sweater"/>
    <x v="0"/>
    <x v="79"/>
    <x v="1"/>
    <x v="2"/>
    <x v="11"/>
    <x v="1"/>
    <n v="3.2"/>
    <s v="No"/>
    <x v="1"/>
    <x v="1"/>
    <x v="1"/>
    <s v="No"/>
    <n v="29"/>
    <s v="Credit Card"/>
    <x v="6"/>
  </r>
  <r>
    <n v="3199"/>
    <n v="61"/>
    <x v="1"/>
    <s v="Gloves"/>
    <x v="3"/>
    <x v="23"/>
    <x v="38"/>
    <x v="0"/>
    <x v="15"/>
    <x v="0"/>
    <n v="2.8"/>
    <s v="No"/>
    <x v="2"/>
    <x v="1"/>
    <x v="1"/>
    <s v="No"/>
    <n v="39"/>
    <s v="Debit Card"/>
    <x v="1"/>
  </r>
  <r>
    <n v="3200"/>
    <n v="59"/>
    <x v="1"/>
    <s v="Handbag"/>
    <x v="3"/>
    <x v="49"/>
    <x v="1"/>
    <x v="3"/>
    <x v="6"/>
    <x v="0"/>
    <n v="4.2"/>
    <s v="No"/>
    <x v="3"/>
    <x v="0"/>
    <x v="1"/>
    <s v="No"/>
    <n v="16"/>
    <s v="PayPal"/>
    <x v="5"/>
  </r>
  <r>
    <n v="3201"/>
    <n v="67"/>
    <x v="1"/>
    <s v="Socks"/>
    <x v="0"/>
    <x v="41"/>
    <x v="9"/>
    <x v="0"/>
    <x v="13"/>
    <x v="1"/>
    <n v="4.8"/>
    <s v="No"/>
    <x v="3"/>
    <x v="1"/>
    <x v="1"/>
    <s v="No"/>
    <n v="32"/>
    <s v="Credit Card"/>
    <x v="5"/>
  </r>
  <r>
    <n v="3202"/>
    <n v="46"/>
    <x v="1"/>
    <s v="Pants"/>
    <x v="0"/>
    <x v="15"/>
    <x v="34"/>
    <x v="1"/>
    <x v="21"/>
    <x v="3"/>
    <n v="2.8"/>
    <s v="No"/>
    <x v="0"/>
    <x v="4"/>
    <x v="1"/>
    <s v="No"/>
    <n v="34"/>
    <s v="Cash"/>
    <x v="5"/>
  </r>
  <r>
    <n v="3203"/>
    <n v="65"/>
    <x v="1"/>
    <s v="Scarf"/>
    <x v="3"/>
    <x v="18"/>
    <x v="48"/>
    <x v="0"/>
    <x v="14"/>
    <x v="3"/>
    <n v="4.5"/>
    <s v="No"/>
    <x v="1"/>
    <x v="3"/>
    <x v="1"/>
    <s v="No"/>
    <n v="38"/>
    <s v="Venmo"/>
    <x v="2"/>
  </r>
  <r>
    <n v="3204"/>
    <n v="63"/>
    <x v="1"/>
    <s v="Coat"/>
    <x v="2"/>
    <x v="45"/>
    <x v="32"/>
    <x v="0"/>
    <x v="11"/>
    <x v="1"/>
    <n v="4.0999999999999996"/>
    <s v="No"/>
    <x v="2"/>
    <x v="0"/>
    <x v="1"/>
    <s v="No"/>
    <n v="14"/>
    <s v="Venmo"/>
    <x v="2"/>
  </r>
  <r>
    <n v="3205"/>
    <n v="57"/>
    <x v="1"/>
    <s v="Jacket"/>
    <x v="2"/>
    <x v="56"/>
    <x v="35"/>
    <x v="3"/>
    <x v="12"/>
    <x v="3"/>
    <n v="4.3"/>
    <s v="No"/>
    <x v="0"/>
    <x v="1"/>
    <x v="1"/>
    <s v="No"/>
    <n v="23"/>
    <s v="Debit Card"/>
    <x v="4"/>
  </r>
  <r>
    <n v="3206"/>
    <n v="40"/>
    <x v="1"/>
    <s v="Hoodie"/>
    <x v="0"/>
    <x v="41"/>
    <x v="24"/>
    <x v="3"/>
    <x v="23"/>
    <x v="3"/>
    <n v="4.4000000000000004"/>
    <s v="No"/>
    <x v="5"/>
    <x v="4"/>
    <x v="1"/>
    <s v="No"/>
    <n v="50"/>
    <s v="Bank Transfer"/>
    <x v="6"/>
  </r>
  <r>
    <n v="3207"/>
    <n v="36"/>
    <x v="1"/>
    <s v="Boots"/>
    <x v="1"/>
    <x v="78"/>
    <x v="18"/>
    <x v="2"/>
    <x v="18"/>
    <x v="0"/>
    <n v="3"/>
    <s v="No"/>
    <x v="5"/>
    <x v="1"/>
    <x v="1"/>
    <s v="No"/>
    <n v="49"/>
    <s v="PayPal"/>
    <x v="5"/>
  </r>
  <r>
    <n v="3208"/>
    <n v="67"/>
    <x v="1"/>
    <s v="Socks"/>
    <x v="0"/>
    <x v="45"/>
    <x v="28"/>
    <x v="3"/>
    <x v="19"/>
    <x v="2"/>
    <n v="2.7"/>
    <s v="No"/>
    <x v="5"/>
    <x v="2"/>
    <x v="1"/>
    <s v="No"/>
    <n v="14"/>
    <s v="PayPal"/>
    <x v="2"/>
  </r>
  <r>
    <n v="3209"/>
    <n v="61"/>
    <x v="1"/>
    <s v="Jewelry"/>
    <x v="3"/>
    <x v="38"/>
    <x v="27"/>
    <x v="0"/>
    <x v="21"/>
    <x v="0"/>
    <n v="3.3"/>
    <s v="No"/>
    <x v="3"/>
    <x v="4"/>
    <x v="1"/>
    <s v="No"/>
    <n v="42"/>
    <s v="PayPal"/>
    <x v="1"/>
  </r>
  <r>
    <n v="3210"/>
    <n v="64"/>
    <x v="1"/>
    <s v="Shoes"/>
    <x v="1"/>
    <x v="9"/>
    <x v="10"/>
    <x v="0"/>
    <x v="15"/>
    <x v="3"/>
    <n v="4.3"/>
    <s v="No"/>
    <x v="1"/>
    <x v="3"/>
    <x v="1"/>
    <s v="No"/>
    <n v="39"/>
    <s v="Debit Card"/>
    <x v="2"/>
  </r>
  <r>
    <n v="3211"/>
    <n v="30"/>
    <x v="1"/>
    <s v="Socks"/>
    <x v="0"/>
    <x v="25"/>
    <x v="22"/>
    <x v="2"/>
    <x v="23"/>
    <x v="2"/>
    <n v="2.9"/>
    <s v="No"/>
    <x v="5"/>
    <x v="0"/>
    <x v="1"/>
    <s v="No"/>
    <n v="43"/>
    <s v="Venmo"/>
    <x v="4"/>
  </r>
  <r>
    <n v="3212"/>
    <n v="53"/>
    <x v="1"/>
    <s v="Pants"/>
    <x v="0"/>
    <x v="61"/>
    <x v="3"/>
    <x v="0"/>
    <x v="2"/>
    <x v="0"/>
    <n v="4.9000000000000004"/>
    <s v="No"/>
    <x v="0"/>
    <x v="3"/>
    <x v="1"/>
    <s v="No"/>
    <n v="12"/>
    <s v="Cash"/>
    <x v="5"/>
  </r>
  <r>
    <n v="3213"/>
    <n v="27"/>
    <x v="1"/>
    <s v="Sneakers"/>
    <x v="1"/>
    <x v="20"/>
    <x v="5"/>
    <x v="2"/>
    <x v="21"/>
    <x v="0"/>
    <n v="3.6"/>
    <s v="No"/>
    <x v="1"/>
    <x v="4"/>
    <x v="1"/>
    <s v="No"/>
    <n v="21"/>
    <s v="Debit Card"/>
    <x v="1"/>
  </r>
  <r>
    <n v="3214"/>
    <n v="27"/>
    <x v="1"/>
    <s v="Sunglasses"/>
    <x v="3"/>
    <x v="22"/>
    <x v="21"/>
    <x v="2"/>
    <x v="18"/>
    <x v="0"/>
    <n v="3.3"/>
    <s v="No"/>
    <x v="4"/>
    <x v="3"/>
    <x v="1"/>
    <s v="No"/>
    <n v="33"/>
    <s v="Credit Card"/>
    <x v="5"/>
  </r>
  <r>
    <n v="3215"/>
    <n v="53"/>
    <x v="1"/>
    <s v="Skirt"/>
    <x v="0"/>
    <x v="72"/>
    <x v="47"/>
    <x v="2"/>
    <x v="22"/>
    <x v="1"/>
    <n v="3.1"/>
    <s v="No"/>
    <x v="1"/>
    <x v="1"/>
    <x v="1"/>
    <s v="No"/>
    <n v="6"/>
    <s v="Debit Card"/>
    <x v="2"/>
  </r>
  <r>
    <n v="3216"/>
    <n v="34"/>
    <x v="1"/>
    <s v="Coat"/>
    <x v="2"/>
    <x v="3"/>
    <x v="3"/>
    <x v="2"/>
    <x v="23"/>
    <x v="2"/>
    <n v="2.7"/>
    <s v="No"/>
    <x v="1"/>
    <x v="1"/>
    <x v="1"/>
    <s v="No"/>
    <n v="10"/>
    <s v="PayPal"/>
    <x v="6"/>
  </r>
  <r>
    <n v="3217"/>
    <n v="39"/>
    <x v="1"/>
    <s v="Hoodie"/>
    <x v="0"/>
    <x v="6"/>
    <x v="26"/>
    <x v="1"/>
    <x v="8"/>
    <x v="0"/>
    <n v="3.4"/>
    <s v="No"/>
    <x v="5"/>
    <x v="2"/>
    <x v="1"/>
    <s v="No"/>
    <n v="18"/>
    <s v="Cash"/>
    <x v="1"/>
  </r>
  <r>
    <n v="3218"/>
    <n v="44"/>
    <x v="1"/>
    <s v="Sunglasses"/>
    <x v="3"/>
    <x v="47"/>
    <x v="4"/>
    <x v="2"/>
    <x v="5"/>
    <x v="3"/>
    <n v="3.4"/>
    <s v="No"/>
    <x v="3"/>
    <x v="0"/>
    <x v="1"/>
    <s v="No"/>
    <n v="46"/>
    <s v="Venmo"/>
    <x v="1"/>
  </r>
  <r>
    <n v="3219"/>
    <n v="37"/>
    <x v="1"/>
    <s v="Skirt"/>
    <x v="0"/>
    <x v="7"/>
    <x v="20"/>
    <x v="2"/>
    <x v="11"/>
    <x v="3"/>
    <n v="3.9"/>
    <s v="No"/>
    <x v="4"/>
    <x v="0"/>
    <x v="1"/>
    <s v="No"/>
    <n v="49"/>
    <s v="PayPal"/>
    <x v="5"/>
  </r>
  <r>
    <n v="3220"/>
    <n v="57"/>
    <x v="1"/>
    <s v="Coat"/>
    <x v="2"/>
    <x v="49"/>
    <x v="23"/>
    <x v="0"/>
    <x v="3"/>
    <x v="2"/>
    <n v="3.5"/>
    <s v="No"/>
    <x v="1"/>
    <x v="4"/>
    <x v="1"/>
    <s v="No"/>
    <n v="39"/>
    <s v="Credit Card"/>
    <x v="1"/>
  </r>
  <r>
    <n v="3221"/>
    <n v="38"/>
    <x v="1"/>
    <s v="Handbag"/>
    <x v="3"/>
    <x v="45"/>
    <x v="25"/>
    <x v="2"/>
    <x v="24"/>
    <x v="3"/>
    <n v="4.0999999999999996"/>
    <s v="No"/>
    <x v="3"/>
    <x v="1"/>
    <x v="1"/>
    <s v="No"/>
    <n v="16"/>
    <s v="Cash"/>
    <x v="5"/>
  </r>
  <r>
    <n v="3222"/>
    <n v="21"/>
    <x v="1"/>
    <s v="T-shirt"/>
    <x v="0"/>
    <x v="31"/>
    <x v="13"/>
    <x v="2"/>
    <x v="22"/>
    <x v="0"/>
    <n v="3.2"/>
    <s v="No"/>
    <x v="0"/>
    <x v="3"/>
    <x v="1"/>
    <s v="No"/>
    <n v="28"/>
    <s v="Cash"/>
    <x v="2"/>
  </r>
  <r>
    <n v="3223"/>
    <n v="45"/>
    <x v="1"/>
    <s v="Sunglasses"/>
    <x v="3"/>
    <x v="63"/>
    <x v="21"/>
    <x v="1"/>
    <x v="1"/>
    <x v="3"/>
    <n v="4.5999999999999996"/>
    <s v="No"/>
    <x v="5"/>
    <x v="5"/>
    <x v="1"/>
    <s v="No"/>
    <n v="22"/>
    <s v="PayPal"/>
    <x v="3"/>
  </r>
  <r>
    <n v="3224"/>
    <n v="68"/>
    <x v="1"/>
    <s v="Shirt"/>
    <x v="0"/>
    <x v="61"/>
    <x v="6"/>
    <x v="1"/>
    <x v="0"/>
    <x v="1"/>
    <n v="3.9"/>
    <s v="No"/>
    <x v="3"/>
    <x v="3"/>
    <x v="1"/>
    <s v="No"/>
    <n v="36"/>
    <s v="Venmo"/>
    <x v="4"/>
  </r>
  <r>
    <n v="3225"/>
    <n v="37"/>
    <x v="1"/>
    <s v="Hoodie"/>
    <x v="0"/>
    <x v="68"/>
    <x v="12"/>
    <x v="0"/>
    <x v="21"/>
    <x v="0"/>
    <n v="2.7"/>
    <s v="No"/>
    <x v="2"/>
    <x v="1"/>
    <x v="1"/>
    <s v="No"/>
    <n v="18"/>
    <s v="PayPal"/>
    <x v="5"/>
  </r>
  <r>
    <n v="3226"/>
    <n v="53"/>
    <x v="1"/>
    <s v="Blouse"/>
    <x v="0"/>
    <x v="57"/>
    <x v="13"/>
    <x v="2"/>
    <x v="6"/>
    <x v="3"/>
    <n v="3"/>
    <s v="No"/>
    <x v="0"/>
    <x v="5"/>
    <x v="1"/>
    <s v="No"/>
    <n v="31"/>
    <s v="Credit Card"/>
    <x v="1"/>
  </r>
  <r>
    <n v="3227"/>
    <n v="57"/>
    <x v="1"/>
    <s v="Sneakers"/>
    <x v="1"/>
    <x v="79"/>
    <x v="46"/>
    <x v="3"/>
    <x v="19"/>
    <x v="1"/>
    <n v="3.3"/>
    <s v="No"/>
    <x v="5"/>
    <x v="2"/>
    <x v="1"/>
    <s v="No"/>
    <n v="38"/>
    <s v="Bank Transfer"/>
    <x v="0"/>
  </r>
  <r>
    <n v="3228"/>
    <n v="28"/>
    <x v="1"/>
    <s v="Scarf"/>
    <x v="3"/>
    <x v="28"/>
    <x v="29"/>
    <x v="3"/>
    <x v="3"/>
    <x v="3"/>
    <n v="2.7"/>
    <s v="No"/>
    <x v="0"/>
    <x v="1"/>
    <x v="1"/>
    <s v="No"/>
    <n v="42"/>
    <s v="Debit Card"/>
    <x v="3"/>
  </r>
  <r>
    <n v="3229"/>
    <n v="37"/>
    <x v="1"/>
    <s v="Jewelry"/>
    <x v="3"/>
    <x v="51"/>
    <x v="39"/>
    <x v="2"/>
    <x v="22"/>
    <x v="1"/>
    <n v="4.5999999999999996"/>
    <s v="No"/>
    <x v="0"/>
    <x v="4"/>
    <x v="1"/>
    <s v="No"/>
    <n v="27"/>
    <s v="PayPal"/>
    <x v="2"/>
  </r>
  <r>
    <n v="3230"/>
    <n v="54"/>
    <x v="1"/>
    <s v="Pants"/>
    <x v="0"/>
    <x v="25"/>
    <x v="39"/>
    <x v="2"/>
    <x v="11"/>
    <x v="3"/>
    <n v="2.7"/>
    <s v="No"/>
    <x v="5"/>
    <x v="0"/>
    <x v="1"/>
    <s v="No"/>
    <n v="24"/>
    <s v="Cash"/>
    <x v="5"/>
  </r>
  <r>
    <n v="3231"/>
    <n v="49"/>
    <x v="1"/>
    <s v="Sneakers"/>
    <x v="1"/>
    <x v="4"/>
    <x v="23"/>
    <x v="2"/>
    <x v="8"/>
    <x v="2"/>
    <n v="2.5"/>
    <s v="No"/>
    <x v="4"/>
    <x v="2"/>
    <x v="1"/>
    <s v="No"/>
    <n v="38"/>
    <s v="Debit Card"/>
    <x v="2"/>
  </r>
  <r>
    <n v="3232"/>
    <n v="62"/>
    <x v="1"/>
    <s v="Shoes"/>
    <x v="1"/>
    <x v="8"/>
    <x v="22"/>
    <x v="2"/>
    <x v="1"/>
    <x v="0"/>
    <n v="4.4000000000000004"/>
    <s v="No"/>
    <x v="3"/>
    <x v="1"/>
    <x v="1"/>
    <s v="No"/>
    <n v="9"/>
    <s v="Credit Card"/>
    <x v="2"/>
  </r>
  <r>
    <n v="3233"/>
    <n v="45"/>
    <x v="1"/>
    <s v="T-shirt"/>
    <x v="0"/>
    <x v="7"/>
    <x v="2"/>
    <x v="2"/>
    <x v="3"/>
    <x v="1"/>
    <n v="4"/>
    <s v="No"/>
    <x v="3"/>
    <x v="2"/>
    <x v="1"/>
    <s v="No"/>
    <n v="19"/>
    <s v="Bank Transfer"/>
    <x v="5"/>
  </r>
  <r>
    <n v="3234"/>
    <n v="45"/>
    <x v="1"/>
    <s v="Belt"/>
    <x v="3"/>
    <x v="67"/>
    <x v="27"/>
    <x v="2"/>
    <x v="12"/>
    <x v="3"/>
    <n v="3.8"/>
    <s v="No"/>
    <x v="0"/>
    <x v="0"/>
    <x v="1"/>
    <s v="No"/>
    <n v="11"/>
    <s v="Debit Card"/>
    <x v="4"/>
  </r>
  <r>
    <n v="3235"/>
    <n v="49"/>
    <x v="1"/>
    <s v="Jewelry"/>
    <x v="3"/>
    <x v="48"/>
    <x v="47"/>
    <x v="2"/>
    <x v="13"/>
    <x v="0"/>
    <n v="2.5"/>
    <s v="No"/>
    <x v="1"/>
    <x v="4"/>
    <x v="1"/>
    <s v="No"/>
    <n v="16"/>
    <s v="Debit Card"/>
    <x v="3"/>
  </r>
  <r>
    <n v="3236"/>
    <n v="27"/>
    <x v="1"/>
    <s v="Belt"/>
    <x v="3"/>
    <x v="10"/>
    <x v="23"/>
    <x v="2"/>
    <x v="14"/>
    <x v="2"/>
    <n v="4"/>
    <s v="No"/>
    <x v="4"/>
    <x v="1"/>
    <x v="1"/>
    <s v="No"/>
    <n v="18"/>
    <s v="Venmo"/>
    <x v="5"/>
  </r>
  <r>
    <n v="3237"/>
    <n v="63"/>
    <x v="1"/>
    <s v="Belt"/>
    <x v="3"/>
    <x v="63"/>
    <x v="36"/>
    <x v="0"/>
    <x v="8"/>
    <x v="3"/>
    <n v="4.0999999999999996"/>
    <s v="No"/>
    <x v="4"/>
    <x v="2"/>
    <x v="1"/>
    <s v="No"/>
    <n v="8"/>
    <s v="Cash"/>
    <x v="5"/>
  </r>
  <r>
    <n v="3238"/>
    <n v="61"/>
    <x v="1"/>
    <s v="T-shirt"/>
    <x v="0"/>
    <x v="75"/>
    <x v="34"/>
    <x v="2"/>
    <x v="0"/>
    <x v="2"/>
    <n v="2.8"/>
    <s v="No"/>
    <x v="1"/>
    <x v="0"/>
    <x v="1"/>
    <s v="No"/>
    <n v="4"/>
    <s v="Cash"/>
    <x v="1"/>
  </r>
  <r>
    <n v="3239"/>
    <n v="25"/>
    <x v="1"/>
    <s v="Sneakers"/>
    <x v="1"/>
    <x v="63"/>
    <x v="5"/>
    <x v="3"/>
    <x v="11"/>
    <x v="3"/>
    <n v="3.4"/>
    <s v="No"/>
    <x v="3"/>
    <x v="4"/>
    <x v="1"/>
    <s v="No"/>
    <n v="37"/>
    <s v="Cash"/>
    <x v="3"/>
  </r>
  <r>
    <n v="3240"/>
    <n v="33"/>
    <x v="1"/>
    <s v="Sunglasses"/>
    <x v="3"/>
    <x v="50"/>
    <x v="24"/>
    <x v="2"/>
    <x v="4"/>
    <x v="3"/>
    <n v="2.7"/>
    <s v="No"/>
    <x v="0"/>
    <x v="4"/>
    <x v="1"/>
    <s v="No"/>
    <n v="30"/>
    <s v="Cash"/>
    <x v="5"/>
  </r>
  <r>
    <n v="3241"/>
    <n v="56"/>
    <x v="1"/>
    <s v="Sandals"/>
    <x v="1"/>
    <x v="18"/>
    <x v="8"/>
    <x v="2"/>
    <x v="10"/>
    <x v="3"/>
    <n v="3.8"/>
    <s v="No"/>
    <x v="0"/>
    <x v="4"/>
    <x v="1"/>
    <s v="No"/>
    <n v="37"/>
    <s v="Bank Transfer"/>
    <x v="5"/>
  </r>
  <r>
    <n v="3242"/>
    <n v="50"/>
    <x v="1"/>
    <s v="Handbag"/>
    <x v="3"/>
    <x v="47"/>
    <x v="39"/>
    <x v="2"/>
    <x v="12"/>
    <x v="2"/>
    <n v="4.4000000000000004"/>
    <s v="No"/>
    <x v="0"/>
    <x v="5"/>
    <x v="1"/>
    <s v="No"/>
    <n v="30"/>
    <s v="PayPal"/>
    <x v="3"/>
  </r>
  <r>
    <n v="3243"/>
    <n v="45"/>
    <x v="1"/>
    <s v="Socks"/>
    <x v="0"/>
    <x v="67"/>
    <x v="4"/>
    <x v="1"/>
    <x v="19"/>
    <x v="3"/>
    <n v="2.8"/>
    <s v="No"/>
    <x v="2"/>
    <x v="0"/>
    <x v="1"/>
    <s v="No"/>
    <n v="17"/>
    <s v="Venmo"/>
    <x v="1"/>
  </r>
  <r>
    <n v="3244"/>
    <n v="45"/>
    <x v="1"/>
    <s v="Hoodie"/>
    <x v="0"/>
    <x v="54"/>
    <x v="37"/>
    <x v="0"/>
    <x v="13"/>
    <x v="2"/>
    <n v="5"/>
    <s v="No"/>
    <x v="4"/>
    <x v="5"/>
    <x v="1"/>
    <s v="No"/>
    <n v="11"/>
    <s v="Bank Transfer"/>
    <x v="6"/>
  </r>
  <r>
    <n v="3245"/>
    <n v="65"/>
    <x v="1"/>
    <s v="Sweater"/>
    <x v="0"/>
    <x v="13"/>
    <x v="10"/>
    <x v="2"/>
    <x v="13"/>
    <x v="3"/>
    <n v="4.7"/>
    <s v="No"/>
    <x v="1"/>
    <x v="0"/>
    <x v="1"/>
    <s v="No"/>
    <n v="42"/>
    <s v="Credit Card"/>
    <x v="2"/>
  </r>
  <r>
    <n v="3246"/>
    <n v="63"/>
    <x v="1"/>
    <s v="Pants"/>
    <x v="0"/>
    <x v="31"/>
    <x v="23"/>
    <x v="2"/>
    <x v="7"/>
    <x v="3"/>
    <n v="3.2"/>
    <s v="No"/>
    <x v="3"/>
    <x v="2"/>
    <x v="1"/>
    <s v="No"/>
    <n v="20"/>
    <s v="Cash"/>
    <x v="1"/>
  </r>
  <r>
    <n v="3247"/>
    <n v="70"/>
    <x v="1"/>
    <s v="Sneakers"/>
    <x v="1"/>
    <x v="57"/>
    <x v="49"/>
    <x v="2"/>
    <x v="23"/>
    <x v="2"/>
    <n v="2.9"/>
    <s v="No"/>
    <x v="4"/>
    <x v="5"/>
    <x v="1"/>
    <s v="No"/>
    <n v="37"/>
    <s v="Cash"/>
    <x v="5"/>
  </r>
  <r>
    <n v="3248"/>
    <n v="53"/>
    <x v="1"/>
    <s v="Gloves"/>
    <x v="3"/>
    <x v="26"/>
    <x v="10"/>
    <x v="2"/>
    <x v="11"/>
    <x v="2"/>
    <n v="3.7"/>
    <s v="No"/>
    <x v="4"/>
    <x v="0"/>
    <x v="1"/>
    <s v="No"/>
    <n v="12"/>
    <s v="PayPal"/>
    <x v="0"/>
  </r>
  <r>
    <n v="3249"/>
    <n v="22"/>
    <x v="1"/>
    <s v="T-shirt"/>
    <x v="0"/>
    <x v="24"/>
    <x v="38"/>
    <x v="1"/>
    <x v="11"/>
    <x v="2"/>
    <n v="4.2"/>
    <s v="No"/>
    <x v="4"/>
    <x v="1"/>
    <x v="1"/>
    <s v="No"/>
    <n v="41"/>
    <s v="Bank Transfer"/>
    <x v="3"/>
  </r>
  <r>
    <n v="3250"/>
    <n v="26"/>
    <x v="1"/>
    <s v="Backpack"/>
    <x v="3"/>
    <x v="42"/>
    <x v="41"/>
    <x v="2"/>
    <x v="6"/>
    <x v="2"/>
    <n v="3.4"/>
    <s v="No"/>
    <x v="0"/>
    <x v="0"/>
    <x v="1"/>
    <s v="No"/>
    <n v="32"/>
    <s v="Credit Card"/>
    <x v="3"/>
  </r>
  <r>
    <n v="3251"/>
    <n v="23"/>
    <x v="1"/>
    <s v="Coat"/>
    <x v="2"/>
    <x v="3"/>
    <x v="46"/>
    <x v="2"/>
    <x v="11"/>
    <x v="1"/>
    <n v="2.9"/>
    <s v="No"/>
    <x v="2"/>
    <x v="4"/>
    <x v="1"/>
    <s v="No"/>
    <n v="15"/>
    <s v="Venmo"/>
    <x v="1"/>
  </r>
  <r>
    <n v="3252"/>
    <n v="25"/>
    <x v="1"/>
    <s v="Coat"/>
    <x v="2"/>
    <x v="5"/>
    <x v="22"/>
    <x v="2"/>
    <x v="9"/>
    <x v="0"/>
    <n v="3.7"/>
    <s v="No"/>
    <x v="5"/>
    <x v="3"/>
    <x v="1"/>
    <s v="No"/>
    <n v="39"/>
    <s v="Venmo"/>
    <x v="3"/>
  </r>
  <r>
    <n v="3253"/>
    <n v="69"/>
    <x v="1"/>
    <s v="Sandals"/>
    <x v="1"/>
    <x v="34"/>
    <x v="6"/>
    <x v="0"/>
    <x v="18"/>
    <x v="1"/>
    <n v="2.7"/>
    <s v="No"/>
    <x v="1"/>
    <x v="5"/>
    <x v="1"/>
    <s v="No"/>
    <n v="48"/>
    <s v="Credit Card"/>
    <x v="0"/>
  </r>
  <r>
    <n v="3254"/>
    <n v="36"/>
    <x v="1"/>
    <s v="Backpack"/>
    <x v="3"/>
    <x v="30"/>
    <x v="43"/>
    <x v="2"/>
    <x v="18"/>
    <x v="3"/>
    <n v="3.2"/>
    <s v="No"/>
    <x v="5"/>
    <x v="4"/>
    <x v="1"/>
    <s v="No"/>
    <n v="8"/>
    <s v="Venmo"/>
    <x v="0"/>
  </r>
  <r>
    <n v="3255"/>
    <n v="21"/>
    <x v="1"/>
    <s v="Sweater"/>
    <x v="0"/>
    <x v="9"/>
    <x v="27"/>
    <x v="1"/>
    <x v="23"/>
    <x v="0"/>
    <n v="4.9000000000000004"/>
    <s v="No"/>
    <x v="4"/>
    <x v="5"/>
    <x v="1"/>
    <s v="No"/>
    <n v="11"/>
    <s v="Bank Transfer"/>
    <x v="6"/>
  </r>
  <r>
    <n v="3256"/>
    <n v="57"/>
    <x v="1"/>
    <s v="Shorts"/>
    <x v="0"/>
    <x v="49"/>
    <x v="32"/>
    <x v="2"/>
    <x v="13"/>
    <x v="3"/>
    <n v="2.8"/>
    <s v="No"/>
    <x v="2"/>
    <x v="2"/>
    <x v="1"/>
    <s v="No"/>
    <n v="36"/>
    <s v="Bank Transfer"/>
    <x v="5"/>
  </r>
  <r>
    <n v="3257"/>
    <n v="60"/>
    <x v="1"/>
    <s v="Sunglasses"/>
    <x v="3"/>
    <x v="46"/>
    <x v="48"/>
    <x v="0"/>
    <x v="11"/>
    <x v="0"/>
    <n v="4.7"/>
    <s v="No"/>
    <x v="2"/>
    <x v="1"/>
    <x v="1"/>
    <s v="No"/>
    <n v="50"/>
    <s v="Venmo"/>
    <x v="6"/>
  </r>
  <r>
    <n v="3258"/>
    <n v="44"/>
    <x v="1"/>
    <s v="Shirt"/>
    <x v="0"/>
    <x v="57"/>
    <x v="46"/>
    <x v="2"/>
    <x v="18"/>
    <x v="3"/>
    <n v="3.3"/>
    <s v="No"/>
    <x v="3"/>
    <x v="0"/>
    <x v="1"/>
    <s v="No"/>
    <n v="39"/>
    <s v="Venmo"/>
    <x v="6"/>
  </r>
  <r>
    <n v="3259"/>
    <n v="31"/>
    <x v="1"/>
    <s v="Shoes"/>
    <x v="1"/>
    <x v="12"/>
    <x v="32"/>
    <x v="2"/>
    <x v="23"/>
    <x v="1"/>
    <n v="4.3"/>
    <s v="No"/>
    <x v="5"/>
    <x v="0"/>
    <x v="1"/>
    <s v="No"/>
    <n v="11"/>
    <s v="Credit Card"/>
    <x v="4"/>
  </r>
  <r>
    <n v="3260"/>
    <n v="57"/>
    <x v="1"/>
    <s v="Hat"/>
    <x v="3"/>
    <x v="51"/>
    <x v="19"/>
    <x v="3"/>
    <x v="21"/>
    <x v="3"/>
    <n v="3.7"/>
    <s v="No"/>
    <x v="3"/>
    <x v="4"/>
    <x v="1"/>
    <s v="No"/>
    <n v="5"/>
    <s v="Debit Card"/>
    <x v="6"/>
  </r>
  <r>
    <n v="3261"/>
    <n v="39"/>
    <x v="1"/>
    <s v="Scarf"/>
    <x v="3"/>
    <x v="14"/>
    <x v="48"/>
    <x v="2"/>
    <x v="10"/>
    <x v="2"/>
    <n v="4.5"/>
    <s v="No"/>
    <x v="1"/>
    <x v="4"/>
    <x v="1"/>
    <s v="No"/>
    <n v="7"/>
    <s v="Credit Card"/>
    <x v="2"/>
  </r>
  <r>
    <n v="3262"/>
    <n v="48"/>
    <x v="1"/>
    <s v="Belt"/>
    <x v="3"/>
    <x v="78"/>
    <x v="3"/>
    <x v="0"/>
    <x v="17"/>
    <x v="0"/>
    <n v="3.4"/>
    <s v="No"/>
    <x v="1"/>
    <x v="5"/>
    <x v="1"/>
    <s v="No"/>
    <n v="50"/>
    <s v="Debit Card"/>
    <x v="1"/>
  </r>
  <r>
    <n v="3263"/>
    <n v="42"/>
    <x v="1"/>
    <s v="T-shirt"/>
    <x v="0"/>
    <x v="59"/>
    <x v="27"/>
    <x v="2"/>
    <x v="10"/>
    <x v="1"/>
    <n v="2.7"/>
    <s v="No"/>
    <x v="2"/>
    <x v="3"/>
    <x v="1"/>
    <s v="No"/>
    <n v="21"/>
    <s v="Cash"/>
    <x v="6"/>
  </r>
  <r>
    <n v="3264"/>
    <n v="56"/>
    <x v="1"/>
    <s v="Shorts"/>
    <x v="0"/>
    <x v="10"/>
    <x v="34"/>
    <x v="1"/>
    <x v="13"/>
    <x v="3"/>
    <n v="4.4000000000000004"/>
    <s v="No"/>
    <x v="3"/>
    <x v="0"/>
    <x v="1"/>
    <s v="No"/>
    <n v="31"/>
    <s v="Debit Card"/>
    <x v="0"/>
  </r>
  <r>
    <n v="3265"/>
    <n v="28"/>
    <x v="1"/>
    <s v="Pants"/>
    <x v="0"/>
    <x v="74"/>
    <x v="1"/>
    <x v="1"/>
    <x v="4"/>
    <x v="0"/>
    <n v="4"/>
    <s v="No"/>
    <x v="3"/>
    <x v="0"/>
    <x v="1"/>
    <s v="No"/>
    <n v="39"/>
    <s v="Cash"/>
    <x v="4"/>
  </r>
  <r>
    <n v="3266"/>
    <n v="40"/>
    <x v="1"/>
    <s v="Sunglasses"/>
    <x v="3"/>
    <x v="33"/>
    <x v="15"/>
    <x v="2"/>
    <x v="3"/>
    <x v="0"/>
    <n v="3.2"/>
    <s v="No"/>
    <x v="0"/>
    <x v="0"/>
    <x v="1"/>
    <s v="No"/>
    <n v="28"/>
    <s v="Credit Card"/>
    <x v="0"/>
  </r>
  <r>
    <n v="3267"/>
    <n v="49"/>
    <x v="1"/>
    <s v="Coat"/>
    <x v="2"/>
    <x v="67"/>
    <x v="15"/>
    <x v="1"/>
    <x v="0"/>
    <x v="0"/>
    <n v="4.2"/>
    <s v="No"/>
    <x v="1"/>
    <x v="2"/>
    <x v="1"/>
    <s v="No"/>
    <n v="33"/>
    <s v="Bank Transfer"/>
    <x v="1"/>
  </r>
  <r>
    <n v="3268"/>
    <n v="37"/>
    <x v="1"/>
    <s v="Hoodie"/>
    <x v="0"/>
    <x v="29"/>
    <x v="37"/>
    <x v="0"/>
    <x v="6"/>
    <x v="0"/>
    <n v="3"/>
    <s v="No"/>
    <x v="5"/>
    <x v="5"/>
    <x v="1"/>
    <s v="No"/>
    <n v="42"/>
    <s v="Credit Card"/>
    <x v="3"/>
  </r>
  <r>
    <n v="3269"/>
    <n v="22"/>
    <x v="1"/>
    <s v="Dress"/>
    <x v="0"/>
    <x v="8"/>
    <x v="10"/>
    <x v="2"/>
    <x v="17"/>
    <x v="3"/>
    <n v="2.8"/>
    <s v="No"/>
    <x v="2"/>
    <x v="1"/>
    <x v="1"/>
    <s v="No"/>
    <n v="5"/>
    <s v="Bank Transfer"/>
    <x v="6"/>
  </r>
  <r>
    <n v="3270"/>
    <n v="27"/>
    <x v="1"/>
    <s v="Blouse"/>
    <x v="0"/>
    <x v="30"/>
    <x v="31"/>
    <x v="2"/>
    <x v="24"/>
    <x v="0"/>
    <n v="4.9000000000000004"/>
    <s v="No"/>
    <x v="4"/>
    <x v="0"/>
    <x v="1"/>
    <s v="No"/>
    <n v="25"/>
    <s v="Cash"/>
    <x v="5"/>
  </r>
  <r>
    <n v="3271"/>
    <n v="59"/>
    <x v="1"/>
    <s v="Socks"/>
    <x v="0"/>
    <x v="21"/>
    <x v="26"/>
    <x v="2"/>
    <x v="21"/>
    <x v="0"/>
    <n v="4.7"/>
    <s v="No"/>
    <x v="2"/>
    <x v="0"/>
    <x v="1"/>
    <s v="No"/>
    <n v="48"/>
    <s v="PayPal"/>
    <x v="2"/>
  </r>
  <r>
    <n v="3272"/>
    <n v="35"/>
    <x v="1"/>
    <s v="Socks"/>
    <x v="0"/>
    <x v="37"/>
    <x v="22"/>
    <x v="3"/>
    <x v="23"/>
    <x v="1"/>
    <n v="4.4000000000000004"/>
    <s v="No"/>
    <x v="5"/>
    <x v="3"/>
    <x v="1"/>
    <s v="No"/>
    <n v="30"/>
    <s v="Credit Card"/>
    <x v="1"/>
  </r>
  <r>
    <n v="3273"/>
    <n v="58"/>
    <x v="1"/>
    <s v="Shoes"/>
    <x v="1"/>
    <x v="54"/>
    <x v="21"/>
    <x v="2"/>
    <x v="12"/>
    <x v="0"/>
    <n v="3.1"/>
    <s v="No"/>
    <x v="1"/>
    <x v="2"/>
    <x v="1"/>
    <s v="No"/>
    <n v="34"/>
    <s v="PayPal"/>
    <x v="3"/>
  </r>
  <r>
    <n v="3274"/>
    <n v="58"/>
    <x v="1"/>
    <s v="Belt"/>
    <x v="3"/>
    <x v="29"/>
    <x v="22"/>
    <x v="1"/>
    <x v="20"/>
    <x v="2"/>
    <n v="2.6"/>
    <s v="No"/>
    <x v="0"/>
    <x v="1"/>
    <x v="1"/>
    <s v="No"/>
    <n v="34"/>
    <s v="PayPal"/>
    <x v="6"/>
  </r>
  <r>
    <n v="3275"/>
    <n v="46"/>
    <x v="1"/>
    <s v="Sweater"/>
    <x v="0"/>
    <x v="5"/>
    <x v="19"/>
    <x v="2"/>
    <x v="17"/>
    <x v="1"/>
    <n v="3.9"/>
    <s v="No"/>
    <x v="0"/>
    <x v="5"/>
    <x v="1"/>
    <s v="No"/>
    <n v="14"/>
    <s v="Cash"/>
    <x v="0"/>
  </r>
  <r>
    <n v="3276"/>
    <n v="43"/>
    <x v="1"/>
    <s v="Pants"/>
    <x v="0"/>
    <x v="19"/>
    <x v="15"/>
    <x v="3"/>
    <x v="14"/>
    <x v="2"/>
    <n v="2.6"/>
    <s v="No"/>
    <x v="4"/>
    <x v="4"/>
    <x v="1"/>
    <s v="No"/>
    <n v="2"/>
    <s v="Debit Card"/>
    <x v="1"/>
  </r>
  <r>
    <n v="3277"/>
    <n v="39"/>
    <x v="1"/>
    <s v="Scarf"/>
    <x v="3"/>
    <x v="54"/>
    <x v="45"/>
    <x v="2"/>
    <x v="3"/>
    <x v="2"/>
    <n v="4"/>
    <s v="No"/>
    <x v="0"/>
    <x v="5"/>
    <x v="1"/>
    <s v="No"/>
    <n v="41"/>
    <s v="PayPal"/>
    <x v="6"/>
  </r>
  <r>
    <n v="3278"/>
    <n v="59"/>
    <x v="1"/>
    <s v="Skirt"/>
    <x v="0"/>
    <x v="62"/>
    <x v="21"/>
    <x v="2"/>
    <x v="24"/>
    <x v="1"/>
    <n v="4.9000000000000004"/>
    <s v="No"/>
    <x v="2"/>
    <x v="5"/>
    <x v="1"/>
    <s v="No"/>
    <n v="3"/>
    <s v="Credit Card"/>
    <x v="5"/>
  </r>
  <r>
    <n v="3279"/>
    <n v="59"/>
    <x v="1"/>
    <s v="Dress"/>
    <x v="0"/>
    <x v="44"/>
    <x v="6"/>
    <x v="2"/>
    <x v="13"/>
    <x v="2"/>
    <n v="3.3"/>
    <s v="No"/>
    <x v="5"/>
    <x v="4"/>
    <x v="1"/>
    <s v="No"/>
    <n v="18"/>
    <s v="Bank Transfer"/>
    <x v="1"/>
  </r>
  <r>
    <n v="3280"/>
    <n v="59"/>
    <x v="1"/>
    <s v="Hat"/>
    <x v="3"/>
    <x v="74"/>
    <x v="5"/>
    <x v="1"/>
    <x v="16"/>
    <x v="3"/>
    <n v="3"/>
    <s v="No"/>
    <x v="0"/>
    <x v="0"/>
    <x v="1"/>
    <s v="No"/>
    <n v="1"/>
    <s v="Debit Card"/>
    <x v="0"/>
  </r>
  <r>
    <n v="3281"/>
    <n v="45"/>
    <x v="1"/>
    <s v="Handbag"/>
    <x v="3"/>
    <x v="75"/>
    <x v="14"/>
    <x v="0"/>
    <x v="16"/>
    <x v="0"/>
    <n v="2.7"/>
    <s v="No"/>
    <x v="0"/>
    <x v="2"/>
    <x v="1"/>
    <s v="No"/>
    <n v="5"/>
    <s v="PayPal"/>
    <x v="5"/>
  </r>
  <r>
    <n v="3282"/>
    <n v="27"/>
    <x v="1"/>
    <s v="Pants"/>
    <x v="0"/>
    <x v="28"/>
    <x v="4"/>
    <x v="0"/>
    <x v="9"/>
    <x v="0"/>
    <n v="3.1"/>
    <s v="No"/>
    <x v="5"/>
    <x v="1"/>
    <x v="1"/>
    <s v="No"/>
    <n v="41"/>
    <s v="Bank Transfer"/>
    <x v="2"/>
  </r>
  <r>
    <n v="3283"/>
    <n v="24"/>
    <x v="1"/>
    <s v="T-shirt"/>
    <x v="0"/>
    <x v="23"/>
    <x v="18"/>
    <x v="2"/>
    <x v="16"/>
    <x v="3"/>
    <n v="4.8"/>
    <s v="No"/>
    <x v="1"/>
    <x v="2"/>
    <x v="1"/>
    <s v="No"/>
    <n v="5"/>
    <s v="Credit Card"/>
    <x v="5"/>
  </r>
  <r>
    <n v="3284"/>
    <n v="47"/>
    <x v="1"/>
    <s v="Jacket"/>
    <x v="2"/>
    <x v="41"/>
    <x v="17"/>
    <x v="0"/>
    <x v="7"/>
    <x v="1"/>
    <n v="2.9"/>
    <s v="No"/>
    <x v="0"/>
    <x v="0"/>
    <x v="1"/>
    <s v="No"/>
    <n v="10"/>
    <s v="Debit Card"/>
    <x v="6"/>
  </r>
  <r>
    <n v="3285"/>
    <n v="70"/>
    <x v="1"/>
    <s v="Scarf"/>
    <x v="3"/>
    <x v="24"/>
    <x v="0"/>
    <x v="0"/>
    <x v="3"/>
    <x v="1"/>
    <n v="4.5"/>
    <s v="No"/>
    <x v="5"/>
    <x v="4"/>
    <x v="1"/>
    <s v="No"/>
    <n v="20"/>
    <s v="Venmo"/>
    <x v="2"/>
  </r>
  <r>
    <n v="3286"/>
    <n v="58"/>
    <x v="1"/>
    <s v="Hat"/>
    <x v="3"/>
    <x v="9"/>
    <x v="11"/>
    <x v="3"/>
    <x v="23"/>
    <x v="3"/>
    <n v="4.5999999999999996"/>
    <s v="No"/>
    <x v="3"/>
    <x v="1"/>
    <x v="1"/>
    <s v="No"/>
    <n v="11"/>
    <s v="Cash"/>
    <x v="1"/>
  </r>
  <r>
    <n v="3287"/>
    <n v="45"/>
    <x v="1"/>
    <s v="Jacket"/>
    <x v="2"/>
    <x v="25"/>
    <x v="26"/>
    <x v="0"/>
    <x v="6"/>
    <x v="0"/>
    <n v="5"/>
    <s v="No"/>
    <x v="4"/>
    <x v="0"/>
    <x v="1"/>
    <s v="No"/>
    <n v="4"/>
    <s v="Venmo"/>
    <x v="0"/>
  </r>
  <r>
    <n v="3288"/>
    <n v="24"/>
    <x v="1"/>
    <s v="Skirt"/>
    <x v="0"/>
    <x v="80"/>
    <x v="8"/>
    <x v="0"/>
    <x v="13"/>
    <x v="1"/>
    <n v="4.3"/>
    <s v="No"/>
    <x v="3"/>
    <x v="4"/>
    <x v="1"/>
    <s v="No"/>
    <n v="38"/>
    <s v="Credit Card"/>
    <x v="1"/>
  </r>
  <r>
    <n v="3289"/>
    <n v="67"/>
    <x v="1"/>
    <s v="Handbag"/>
    <x v="3"/>
    <x v="70"/>
    <x v="36"/>
    <x v="3"/>
    <x v="3"/>
    <x v="1"/>
    <n v="4.9000000000000004"/>
    <s v="No"/>
    <x v="5"/>
    <x v="2"/>
    <x v="1"/>
    <s v="No"/>
    <n v="19"/>
    <s v="Credit Card"/>
    <x v="4"/>
  </r>
  <r>
    <n v="3290"/>
    <n v="31"/>
    <x v="1"/>
    <s v="Backpack"/>
    <x v="3"/>
    <x v="74"/>
    <x v="6"/>
    <x v="2"/>
    <x v="1"/>
    <x v="2"/>
    <n v="4"/>
    <s v="No"/>
    <x v="4"/>
    <x v="4"/>
    <x v="1"/>
    <s v="No"/>
    <n v="16"/>
    <s v="Venmo"/>
    <x v="6"/>
  </r>
  <r>
    <n v="3291"/>
    <n v="52"/>
    <x v="1"/>
    <s v="Coat"/>
    <x v="2"/>
    <x v="71"/>
    <x v="25"/>
    <x v="0"/>
    <x v="13"/>
    <x v="1"/>
    <n v="3.1"/>
    <s v="No"/>
    <x v="1"/>
    <x v="1"/>
    <x v="1"/>
    <s v="No"/>
    <n v="2"/>
    <s v="PayPal"/>
    <x v="5"/>
  </r>
  <r>
    <n v="3292"/>
    <n v="29"/>
    <x v="1"/>
    <s v="Belt"/>
    <x v="3"/>
    <x v="12"/>
    <x v="35"/>
    <x v="0"/>
    <x v="8"/>
    <x v="3"/>
    <n v="2.6"/>
    <s v="No"/>
    <x v="1"/>
    <x v="4"/>
    <x v="1"/>
    <s v="No"/>
    <n v="11"/>
    <s v="Cash"/>
    <x v="5"/>
  </r>
  <r>
    <n v="3293"/>
    <n v="62"/>
    <x v="1"/>
    <s v="Handbag"/>
    <x v="3"/>
    <x v="66"/>
    <x v="9"/>
    <x v="0"/>
    <x v="0"/>
    <x v="1"/>
    <n v="4.9000000000000004"/>
    <s v="No"/>
    <x v="5"/>
    <x v="3"/>
    <x v="1"/>
    <s v="No"/>
    <n v="18"/>
    <s v="Bank Transfer"/>
    <x v="0"/>
  </r>
  <r>
    <n v="3294"/>
    <n v="19"/>
    <x v="1"/>
    <s v="Coat"/>
    <x v="2"/>
    <x v="26"/>
    <x v="8"/>
    <x v="2"/>
    <x v="9"/>
    <x v="1"/>
    <n v="3.5"/>
    <s v="No"/>
    <x v="1"/>
    <x v="4"/>
    <x v="1"/>
    <s v="No"/>
    <n v="47"/>
    <s v="Credit Card"/>
    <x v="0"/>
  </r>
  <r>
    <n v="3295"/>
    <n v="62"/>
    <x v="1"/>
    <s v="Sweater"/>
    <x v="0"/>
    <x v="30"/>
    <x v="36"/>
    <x v="1"/>
    <x v="23"/>
    <x v="1"/>
    <n v="4.5"/>
    <s v="No"/>
    <x v="3"/>
    <x v="5"/>
    <x v="1"/>
    <s v="No"/>
    <n v="15"/>
    <s v="Bank Transfer"/>
    <x v="4"/>
  </r>
  <r>
    <n v="3296"/>
    <n v="70"/>
    <x v="1"/>
    <s v="Blouse"/>
    <x v="0"/>
    <x v="7"/>
    <x v="8"/>
    <x v="1"/>
    <x v="12"/>
    <x v="2"/>
    <n v="2.8"/>
    <s v="No"/>
    <x v="3"/>
    <x v="2"/>
    <x v="1"/>
    <s v="No"/>
    <n v="15"/>
    <s v="Cash"/>
    <x v="1"/>
  </r>
  <r>
    <n v="3297"/>
    <n v="20"/>
    <x v="1"/>
    <s v="Blouse"/>
    <x v="0"/>
    <x v="66"/>
    <x v="29"/>
    <x v="2"/>
    <x v="14"/>
    <x v="1"/>
    <n v="4.2"/>
    <s v="No"/>
    <x v="3"/>
    <x v="2"/>
    <x v="1"/>
    <s v="No"/>
    <n v="47"/>
    <s v="Venmo"/>
    <x v="3"/>
  </r>
  <r>
    <n v="3298"/>
    <n v="67"/>
    <x v="1"/>
    <s v="Belt"/>
    <x v="3"/>
    <x v="71"/>
    <x v="8"/>
    <x v="2"/>
    <x v="10"/>
    <x v="3"/>
    <n v="4.0999999999999996"/>
    <s v="No"/>
    <x v="0"/>
    <x v="1"/>
    <x v="1"/>
    <s v="No"/>
    <n v="47"/>
    <s v="PayPal"/>
    <x v="5"/>
  </r>
  <r>
    <n v="3299"/>
    <n v="65"/>
    <x v="1"/>
    <s v="Jacket"/>
    <x v="2"/>
    <x v="2"/>
    <x v="35"/>
    <x v="2"/>
    <x v="18"/>
    <x v="3"/>
    <n v="3.5"/>
    <s v="No"/>
    <x v="3"/>
    <x v="0"/>
    <x v="1"/>
    <s v="No"/>
    <n v="6"/>
    <s v="Bank Transfer"/>
    <x v="6"/>
  </r>
  <r>
    <n v="3300"/>
    <n v="45"/>
    <x v="1"/>
    <s v="Shorts"/>
    <x v="0"/>
    <x v="50"/>
    <x v="45"/>
    <x v="0"/>
    <x v="11"/>
    <x v="1"/>
    <n v="4"/>
    <s v="No"/>
    <x v="1"/>
    <x v="4"/>
    <x v="1"/>
    <s v="No"/>
    <n v="18"/>
    <s v="Venmo"/>
    <x v="5"/>
  </r>
  <r>
    <n v="3301"/>
    <n v="26"/>
    <x v="1"/>
    <s v="Hat"/>
    <x v="3"/>
    <x v="68"/>
    <x v="19"/>
    <x v="2"/>
    <x v="4"/>
    <x v="1"/>
    <n v="4"/>
    <s v="No"/>
    <x v="5"/>
    <x v="0"/>
    <x v="1"/>
    <s v="No"/>
    <n v="40"/>
    <s v="Bank Transfer"/>
    <x v="4"/>
  </r>
  <r>
    <n v="3302"/>
    <n v="36"/>
    <x v="1"/>
    <s v="Pants"/>
    <x v="0"/>
    <x v="47"/>
    <x v="19"/>
    <x v="3"/>
    <x v="4"/>
    <x v="2"/>
    <n v="2.5"/>
    <s v="No"/>
    <x v="3"/>
    <x v="1"/>
    <x v="1"/>
    <s v="No"/>
    <n v="31"/>
    <s v="Credit Card"/>
    <x v="0"/>
  </r>
  <r>
    <n v="3303"/>
    <n v="36"/>
    <x v="1"/>
    <s v="Blouse"/>
    <x v="0"/>
    <x v="71"/>
    <x v="15"/>
    <x v="3"/>
    <x v="19"/>
    <x v="0"/>
    <n v="4.2"/>
    <s v="No"/>
    <x v="4"/>
    <x v="3"/>
    <x v="1"/>
    <s v="No"/>
    <n v="31"/>
    <s v="Venmo"/>
    <x v="4"/>
  </r>
  <r>
    <n v="3304"/>
    <n v="20"/>
    <x v="1"/>
    <s v="Belt"/>
    <x v="3"/>
    <x v="30"/>
    <x v="16"/>
    <x v="1"/>
    <x v="2"/>
    <x v="2"/>
    <n v="3.4"/>
    <s v="No"/>
    <x v="3"/>
    <x v="2"/>
    <x v="1"/>
    <s v="No"/>
    <n v="4"/>
    <s v="Credit Card"/>
    <x v="0"/>
  </r>
  <r>
    <n v="3305"/>
    <n v="30"/>
    <x v="1"/>
    <s v="Handbag"/>
    <x v="3"/>
    <x v="24"/>
    <x v="16"/>
    <x v="3"/>
    <x v="20"/>
    <x v="3"/>
    <n v="4.8"/>
    <s v="No"/>
    <x v="5"/>
    <x v="2"/>
    <x v="1"/>
    <s v="No"/>
    <n v="36"/>
    <s v="Bank Transfer"/>
    <x v="6"/>
  </r>
  <r>
    <n v="3306"/>
    <n v="34"/>
    <x v="1"/>
    <s v="Hoodie"/>
    <x v="0"/>
    <x v="52"/>
    <x v="43"/>
    <x v="0"/>
    <x v="17"/>
    <x v="2"/>
    <n v="4.9000000000000004"/>
    <s v="No"/>
    <x v="1"/>
    <x v="3"/>
    <x v="1"/>
    <s v="No"/>
    <n v="31"/>
    <s v="PayPal"/>
    <x v="4"/>
  </r>
  <r>
    <n v="3307"/>
    <n v="63"/>
    <x v="1"/>
    <s v="Jacket"/>
    <x v="2"/>
    <x v="32"/>
    <x v="24"/>
    <x v="0"/>
    <x v="20"/>
    <x v="2"/>
    <n v="3.6"/>
    <s v="No"/>
    <x v="2"/>
    <x v="5"/>
    <x v="1"/>
    <s v="No"/>
    <n v="6"/>
    <s v="Venmo"/>
    <x v="0"/>
  </r>
  <r>
    <n v="3308"/>
    <n v="18"/>
    <x v="1"/>
    <s v="Scarf"/>
    <x v="3"/>
    <x v="14"/>
    <x v="38"/>
    <x v="1"/>
    <x v="14"/>
    <x v="0"/>
    <n v="4"/>
    <s v="No"/>
    <x v="0"/>
    <x v="5"/>
    <x v="1"/>
    <s v="No"/>
    <n v="1"/>
    <s v="Cash"/>
    <x v="5"/>
  </r>
  <r>
    <n v="3309"/>
    <n v="55"/>
    <x v="1"/>
    <s v="Jeans"/>
    <x v="0"/>
    <x v="44"/>
    <x v="40"/>
    <x v="2"/>
    <x v="6"/>
    <x v="3"/>
    <n v="2.6"/>
    <s v="No"/>
    <x v="4"/>
    <x v="0"/>
    <x v="1"/>
    <s v="No"/>
    <n v="29"/>
    <s v="Cash"/>
    <x v="5"/>
  </r>
  <r>
    <n v="3310"/>
    <n v="48"/>
    <x v="1"/>
    <s v="Handbag"/>
    <x v="3"/>
    <x v="53"/>
    <x v="2"/>
    <x v="2"/>
    <x v="24"/>
    <x v="2"/>
    <n v="3.1"/>
    <s v="No"/>
    <x v="0"/>
    <x v="5"/>
    <x v="1"/>
    <s v="No"/>
    <n v="19"/>
    <s v="PayPal"/>
    <x v="5"/>
  </r>
  <r>
    <n v="3311"/>
    <n v="45"/>
    <x v="1"/>
    <s v="Jacket"/>
    <x v="2"/>
    <x v="65"/>
    <x v="44"/>
    <x v="2"/>
    <x v="6"/>
    <x v="0"/>
    <n v="3.6"/>
    <s v="No"/>
    <x v="5"/>
    <x v="1"/>
    <x v="1"/>
    <s v="No"/>
    <n v="12"/>
    <s v="PayPal"/>
    <x v="0"/>
  </r>
  <r>
    <n v="3312"/>
    <n v="29"/>
    <x v="1"/>
    <s v="Hat"/>
    <x v="3"/>
    <x v="78"/>
    <x v="20"/>
    <x v="0"/>
    <x v="24"/>
    <x v="2"/>
    <n v="4"/>
    <s v="No"/>
    <x v="3"/>
    <x v="0"/>
    <x v="1"/>
    <s v="No"/>
    <n v="18"/>
    <s v="Bank Transfer"/>
    <x v="2"/>
  </r>
  <r>
    <n v="3313"/>
    <n v="55"/>
    <x v="1"/>
    <s v="Sneakers"/>
    <x v="1"/>
    <x v="60"/>
    <x v="7"/>
    <x v="0"/>
    <x v="13"/>
    <x v="2"/>
    <n v="3.9"/>
    <s v="No"/>
    <x v="4"/>
    <x v="2"/>
    <x v="1"/>
    <s v="No"/>
    <n v="45"/>
    <s v="Cash"/>
    <x v="3"/>
  </r>
  <r>
    <n v="3314"/>
    <n v="55"/>
    <x v="1"/>
    <s v="Hat"/>
    <x v="3"/>
    <x v="38"/>
    <x v="23"/>
    <x v="3"/>
    <x v="13"/>
    <x v="3"/>
    <n v="3.9"/>
    <s v="No"/>
    <x v="2"/>
    <x v="0"/>
    <x v="1"/>
    <s v="No"/>
    <n v="45"/>
    <s v="Credit Card"/>
    <x v="5"/>
  </r>
  <r>
    <n v="3315"/>
    <n v="55"/>
    <x v="1"/>
    <s v="Socks"/>
    <x v="0"/>
    <x v="23"/>
    <x v="23"/>
    <x v="2"/>
    <x v="10"/>
    <x v="1"/>
    <n v="3.3"/>
    <s v="No"/>
    <x v="3"/>
    <x v="3"/>
    <x v="1"/>
    <s v="No"/>
    <n v="8"/>
    <s v="Credit Card"/>
    <x v="3"/>
  </r>
  <r>
    <n v="3316"/>
    <n v="48"/>
    <x v="1"/>
    <s v="Scarf"/>
    <x v="3"/>
    <x v="10"/>
    <x v="0"/>
    <x v="1"/>
    <x v="9"/>
    <x v="2"/>
    <n v="2.9"/>
    <s v="No"/>
    <x v="0"/>
    <x v="3"/>
    <x v="1"/>
    <s v="No"/>
    <n v="4"/>
    <s v="PayPal"/>
    <x v="6"/>
  </r>
  <r>
    <n v="3317"/>
    <n v="42"/>
    <x v="1"/>
    <s v="Socks"/>
    <x v="0"/>
    <x v="29"/>
    <x v="35"/>
    <x v="2"/>
    <x v="8"/>
    <x v="2"/>
    <n v="3.1"/>
    <s v="No"/>
    <x v="2"/>
    <x v="1"/>
    <x v="1"/>
    <s v="No"/>
    <n v="5"/>
    <s v="Debit Card"/>
    <x v="0"/>
  </r>
  <r>
    <n v="3318"/>
    <n v="21"/>
    <x v="1"/>
    <s v="Hat"/>
    <x v="3"/>
    <x v="25"/>
    <x v="17"/>
    <x v="3"/>
    <x v="6"/>
    <x v="2"/>
    <n v="4.7"/>
    <s v="No"/>
    <x v="5"/>
    <x v="3"/>
    <x v="1"/>
    <s v="No"/>
    <n v="30"/>
    <s v="Cash"/>
    <x v="3"/>
  </r>
  <r>
    <n v="3319"/>
    <n v="45"/>
    <x v="1"/>
    <s v="Jacket"/>
    <x v="2"/>
    <x v="43"/>
    <x v="25"/>
    <x v="2"/>
    <x v="8"/>
    <x v="2"/>
    <n v="3.9"/>
    <s v="No"/>
    <x v="4"/>
    <x v="1"/>
    <x v="1"/>
    <s v="No"/>
    <n v="15"/>
    <s v="PayPal"/>
    <x v="5"/>
  </r>
  <r>
    <n v="3320"/>
    <n v="23"/>
    <x v="1"/>
    <s v="Shorts"/>
    <x v="0"/>
    <x v="9"/>
    <x v="25"/>
    <x v="2"/>
    <x v="21"/>
    <x v="2"/>
    <n v="4.3"/>
    <s v="No"/>
    <x v="2"/>
    <x v="2"/>
    <x v="1"/>
    <s v="No"/>
    <n v="17"/>
    <s v="Credit Card"/>
    <x v="6"/>
  </r>
  <r>
    <n v="3321"/>
    <n v="66"/>
    <x v="1"/>
    <s v="Blouse"/>
    <x v="0"/>
    <x v="77"/>
    <x v="26"/>
    <x v="3"/>
    <x v="5"/>
    <x v="3"/>
    <n v="4.2"/>
    <s v="No"/>
    <x v="2"/>
    <x v="4"/>
    <x v="1"/>
    <s v="No"/>
    <n v="45"/>
    <s v="Cash"/>
    <x v="6"/>
  </r>
  <r>
    <n v="3322"/>
    <n v="32"/>
    <x v="1"/>
    <s v="Coat"/>
    <x v="2"/>
    <x v="33"/>
    <x v="1"/>
    <x v="1"/>
    <x v="4"/>
    <x v="0"/>
    <n v="4.3"/>
    <s v="No"/>
    <x v="1"/>
    <x v="2"/>
    <x v="1"/>
    <s v="No"/>
    <n v="3"/>
    <s v="Venmo"/>
    <x v="2"/>
  </r>
  <r>
    <n v="3323"/>
    <n v="52"/>
    <x v="1"/>
    <s v="Sweater"/>
    <x v="0"/>
    <x v="56"/>
    <x v="27"/>
    <x v="3"/>
    <x v="20"/>
    <x v="0"/>
    <n v="4.5999999999999996"/>
    <s v="No"/>
    <x v="0"/>
    <x v="2"/>
    <x v="1"/>
    <s v="No"/>
    <n v="43"/>
    <s v="PayPal"/>
    <x v="1"/>
  </r>
  <r>
    <n v="3324"/>
    <n v="54"/>
    <x v="1"/>
    <s v="Handbag"/>
    <x v="3"/>
    <x v="72"/>
    <x v="25"/>
    <x v="2"/>
    <x v="22"/>
    <x v="0"/>
    <n v="3.8"/>
    <s v="No"/>
    <x v="4"/>
    <x v="1"/>
    <x v="1"/>
    <s v="No"/>
    <n v="4"/>
    <s v="Credit Card"/>
    <x v="5"/>
  </r>
  <r>
    <n v="3325"/>
    <n v="37"/>
    <x v="1"/>
    <s v="T-shirt"/>
    <x v="0"/>
    <x v="50"/>
    <x v="9"/>
    <x v="1"/>
    <x v="16"/>
    <x v="3"/>
    <n v="3.3"/>
    <s v="No"/>
    <x v="4"/>
    <x v="3"/>
    <x v="1"/>
    <s v="No"/>
    <n v="41"/>
    <s v="Venmo"/>
    <x v="1"/>
  </r>
  <r>
    <n v="3326"/>
    <n v="29"/>
    <x v="1"/>
    <s v="Sandals"/>
    <x v="1"/>
    <x v="8"/>
    <x v="29"/>
    <x v="2"/>
    <x v="1"/>
    <x v="3"/>
    <n v="3.7"/>
    <s v="No"/>
    <x v="5"/>
    <x v="4"/>
    <x v="1"/>
    <s v="No"/>
    <n v="16"/>
    <s v="Venmo"/>
    <x v="5"/>
  </r>
  <r>
    <n v="3327"/>
    <n v="47"/>
    <x v="1"/>
    <s v="Gloves"/>
    <x v="3"/>
    <x v="51"/>
    <x v="25"/>
    <x v="2"/>
    <x v="23"/>
    <x v="2"/>
    <n v="4.3"/>
    <s v="No"/>
    <x v="2"/>
    <x v="3"/>
    <x v="1"/>
    <s v="No"/>
    <n v="10"/>
    <s v="Debit Card"/>
    <x v="2"/>
  </r>
  <r>
    <n v="3328"/>
    <n v="47"/>
    <x v="1"/>
    <s v="Shorts"/>
    <x v="0"/>
    <x v="1"/>
    <x v="39"/>
    <x v="2"/>
    <x v="13"/>
    <x v="1"/>
    <n v="4.0999999999999996"/>
    <s v="No"/>
    <x v="1"/>
    <x v="0"/>
    <x v="1"/>
    <s v="No"/>
    <n v="2"/>
    <s v="Debit Card"/>
    <x v="3"/>
  </r>
  <r>
    <n v="3329"/>
    <n v="42"/>
    <x v="1"/>
    <s v="Sandals"/>
    <x v="1"/>
    <x v="59"/>
    <x v="48"/>
    <x v="2"/>
    <x v="10"/>
    <x v="1"/>
    <n v="3.2"/>
    <s v="No"/>
    <x v="4"/>
    <x v="1"/>
    <x v="1"/>
    <s v="No"/>
    <n v="11"/>
    <s v="Cash"/>
    <x v="4"/>
  </r>
  <r>
    <n v="3330"/>
    <n v="34"/>
    <x v="1"/>
    <s v="Backpack"/>
    <x v="3"/>
    <x v="36"/>
    <x v="32"/>
    <x v="2"/>
    <x v="0"/>
    <x v="0"/>
    <n v="3.8"/>
    <s v="No"/>
    <x v="5"/>
    <x v="0"/>
    <x v="1"/>
    <s v="No"/>
    <n v="1"/>
    <s v="Debit Card"/>
    <x v="4"/>
  </r>
  <r>
    <n v="3331"/>
    <n v="38"/>
    <x v="1"/>
    <s v="Sneakers"/>
    <x v="1"/>
    <x v="48"/>
    <x v="9"/>
    <x v="2"/>
    <x v="13"/>
    <x v="1"/>
    <n v="3.2"/>
    <s v="No"/>
    <x v="3"/>
    <x v="4"/>
    <x v="1"/>
    <s v="No"/>
    <n v="41"/>
    <s v="Bank Transfer"/>
    <x v="3"/>
  </r>
  <r>
    <n v="3332"/>
    <n v="55"/>
    <x v="1"/>
    <s v="Sunglasses"/>
    <x v="3"/>
    <x v="47"/>
    <x v="18"/>
    <x v="2"/>
    <x v="6"/>
    <x v="2"/>
    <n v="3.5"/>
    <s v="No"/>
    <x v="5"/>
    <x v="1"/>
    <x v="1"/>
    <s v="No"/>
    <n v="39"/>
    <s v="PayPal"/>
    <x v="3"/>
  </r>
  <r>
    <n v="3333"/>
    <n v="27"/>
    <x v="1"/>
    <s v="T-shirt"/>
    <x v="0"/>
    <x v="66"/>
    <x v="47"/>
    <x v="2"/>
    <x v="5"/>
    <x v="2"/>
    <n v="3.1"/>
    <s v="No"/>
    <x v="3"/>
    <x v="4"/>
    <x v="1"/>
    <s v="No"/>
    <n v="1"/>
    <s v="PayPal"/>
    <x v="4"/>
  </r>
  <r>
    <n v="3334"/>
    <n v="55"/>
    <x v="1"/>
    <s v="Jeans"/>
    <x v="0"/>
    <x v="59"/>
    <x v="46"/>
    <x v="2"/>
    <x v="10"/>
    <x v="1"/>
    <n v="4.2"/>
    <s v="No"/>
    <x v="5"/>
    <x v="0"/>
    <x v="1"/>
    <s v="No"/>
    <n v="3"/>
    <s v="PayPal"/>
    <x v="5"/>
  </r>
  <r>
    <n v="3335"/>
    <n v="66"/>
    <x v="1"/>
    <s v="Shirt"/>
    <x v="0"/>
    <x v="66"/>
    <x v="18"/>
    <x v="2"/>
    <x v="19"/>
    <x v="2"/>
    <n v="3.4"/>
    <s v="No"/>
    <x v="1"/>
    <x v="1"/>
    <x v="1"/>
    <s v="No"/>
    <n v="21"/>
    <s v="Credit Card"/>
    <x v="2"/>
  </r>
  <r>
    <n v="3336"/>
    <n v="44"/>
    <x v="1"/>
    <s v="Hat"/>
    <x v="3"/>
    <x v="23"/>
    <x v="21"/>
    <x v="3"/>
    <x v="17"/>
    <x v="0"/>
    <n v="3.5"/>
    <s v="No"/>
    <x v="0"/>
    <x v="0"/>
    <x v="1"/>
    <s v="No"/>
    <n v="48"/>
    <s v="Bank Transfer"/>
    <x v="3"/>
  </r>
  <r>
    <n v="3337"/>
    <n v="39"/>
    <x v="1"/>
    <s v="Blouse"/>
    <x v="0"/>
    <x v="29"/>
    <x v="6"/>
    <x v="2"/>
    <x v="18"/>
    <x v="3"/>
    <n v="4"/>
    <s v="No"/>
    <x v="4"/>
    <x v="1"/>
    <x v="1"/>
    <s v="No"/>
    <n v="24"/>
    <s v="Debit Card"/>
    <x v="2"/>
  </r>
  <r>
    <n v="3338"/>
    <n v="23"/>
    <x v="1"/>
    <s v="Jacket"/>
    <x v="2"/>
    <x v="66"/>
    <x v="28"/>
    <x v="0"/>
    <x v="24"/>
    <x v="0"/>
    <n v="4.4000000000000004"/>
    <s v="No"/>
    <x v="1"/>
    <x v="4"/>
    <x v="1"/>
    <s v="No"/>
    <n v="45"/>
    <s v="Bank Transfer"/>
    <x v="4"/>
  </r>
  <r>
    <n v="3339"/>
    <n v="29"/>
    <x v="1"/>
    <s v="Skirt"/>
    <x v="0"/>
    <x v="23"/>
    <x v="46"/>
    <x v="0"/>
    <x v="3"/>
    <x v="0"/>
    <n v="2.9"/>
    <s v="No"/>
    <x v="4"/>
    <x v="4"/>
    <x v="1"/>
    <s v="No"/>
    <n v="46"/>
    <s v="Credit Card"/>
    <x v="5"/>
  </r>
  <r>
    <n v="3340"/>
    <n v="20"/>
    <x v="1"/>
    <s v="Gloves"/>
    <x v="3"/>
    <x v="54"/>
    <x v="43"/>
    <x v="2"/>
    <x v="17"/>
    <x v="3"/>
    <n v="3.6"/>
    <s v="No"/>
    <x v="5"/>
    <x v="5"/>
    <x v="1"/>
    <s v="No"/>
    <n v="35"/>
    <s v="Cash"/>
    <x v="0"/>
  </r>
  <r>
    <n v="3341"/>
    <n v="42"/>
    <x v="1"/>
    <s v="T-shirt"/>
    <x v="0"/>
    <x v="14"/>
    <x v="41"/>
    <x v="3"/>
    <x v="1"/>
    <x v="3"/>
    <n v="4.4000000000000004"/>
    <s v="No"/>
    <x v="0"/>
    <x v="1"/>
    <x v="1"/>
    <s v="No"/>
    <n v="47"/>
    <s v="Credit Card"/>
    <x v="0"/>
  </r>
  <r>
    <n v="3342"/>
    <n v="55"/>
    <x v="1"/>
    <s v="Jacket"/>
    <x v="2"/>
    <x v="74"/>
    <x v="39"/>
    <x v="3"/>
    <x v="8"/>
    <x v="2"/>
    <n v="4.5"/>
    <s v="No"/>
    <x v="4"/>
    <x v="3"/>
    <x v="1"/>
    <s v="No"/>
    <n v="35"/>
    <s v="Credit Card"/>
    <x v="5"/>
  </r>
  <r>
    <n v="3343"/>
    <n v="66"/>
    <x v="1"/>
    <s v="Jacket"/>
    <x v="2"/>
    <x v="13"/>
    <x v="32"/>
    <x v="2"/>
    <x v="10"/>
    <x v="1"/>
    <n v="3.8"/>
    <s v="No"/>
    <x v="0"/>
    <x v="1"/>
    <x v="1"/>
    <s v="No"/>
    <n v="45"/>
    <s v="Credit Card"/>
    <x v="1"/>
  </r>
  <r>
    <n v="3344"/>
    <n v="24"/>
    <x v="1"/>
    <s v="Shorts"/>
    <x v="0"/>
    <x v="9"/>
    <x v="0"/>
    <x v="3"/>
    <x v="14"/>
    <x v="0"/>
    <n v="3.6"/>
    <s v="No"/>
    <x v="1"/>
    <x v="4"/>
    <x v="1"/>
    <s v="No"/>
    <n v="6"/>
    <s v="Cash"/>
    <x v="4"/>
  </r>
  <r>
    <n v="3345"/>
    <n v="62"/>
    <x v="1"/>
    <s v="Hat"/>
    <x v="3"/>
    <x v="16"/>
    <x v="47"/>
    <x v="3"/>
    <x v="23"/>
    <x v="3"/>
    <n v="4.3"/>
    <s v="No"/>
    <x v="5"/>
    <x v="1"/>
    <x v="1"/>
    <s v="No"/>
    <n v="20"/>
    <s v="Cash"/>
    <x v="2"/>
  </r>
  <r>
    <n v="3346"/>
    <n v="28"/>
    <x v="1"/>
    <s v="Handbag"/>
    <x v="3"/>
    <x v="26"/>
    <x v="20"/>
    <x v="2"/>
    <x v="2"/>
    <x v="2"/>
    <n v="4"/>
    <s v="No"/>
    <x v="2"/>
    <x v="4"/>
    <x v="1"/>
    <s v="No"/>
    <n v="3"/>
    <s v="Venmo"/>
    <x v="4"/>
  </r>
  <r>
    <n v="3347"/>
    <n v="30"/>
    <x v="1"/>
    <s v="Jeans"/>
    <x v="0"/>
    <x v="54"/>
    <x v="19"/>
    <x v="2"/>
    <x v="13"/>
    <x v="2"/>
    <n v="3.4"/>
    <s v="No"/>
    <x v="3"/>
    <x v="0"/>
    <x v="1"/>
    <s v="No"/>
    <n v="30"/>
    <s v="Venmo"/>
    <x v="3"/>
  </r>
  <r>
    <n v="3348"/>
    <n v="22"/>
    <x v="1"/>
    <s v="Shoes"/>
    <x v="1"/>
    <x v="44"/>
    <x v="44"/>
    <x v="3"/>
    <x v="17"/>
    <x v="2"/>
    <n v="4.4000000000000004"/>
    <s v="No"/>
    <x v="0"/>
    <x v="3"/>
    <x v="1"/>
    <s v="No"/>
    <n v="28"/>
    <s v="PayPal"/>
    <x v="4"/>
  </r>
  <r>
    <n v="3349"/>
    <n v="28"/>
    <x v="1"/>
    <s v="T-shirt"/>
    <x v="0"/>
    <x v="67"/>
    <x v="13"/>
    <x v="0"/>
    <x v="0"/>
    <x v="0"/>
    <n v="2.8"/>
    <s v="No"/>
    <x v="3"/>
    <x v="3"/>
    <x v="1"/>
    <s v="No"/>
    <n v="15"/>
    <s v="Cash"/>
    <x v="6"/>
  </r>
  <r>
    <n v="3350"/>
    <n v="35"/>
    <x v="1"/>
    <s v="Jewelry"/>
    <x v="3"/>
    <x v="24"/>
    <x v="42"/>
    <x v="2"/>
    <x v="16"/>
    <x v="3"/>
    <n v="2.8"/>
    <s v="No"/>
    <x v="2"/>
    <x v="5"/>
    <x v="1"/>
    <s v="No"/>
    <n v="29"/>
    <s v="PayPal"/>
    <x v="3"/>
  </r>
  <r>
    <n v="3351"/>
    <n v="45"/>
    <x v="1"/>
    <s v="Handbag"/>
    <x v="3"/>
    <x v="27"/>
    <x v="16"/>
    <x v="1"/>
    <x v="8"/>
    <x v="3"/>
    <n v="4.9000000000000004"/>
    <s v="No"/>
    <x v="3"/>
    <x v="4"/>
    <x v="1"/>
    <s v="No"/>
    <n v="15"/>
    <s v="Cash"/>
    <x v="4"/>
  </r>
  <r>
    <n v="3352"/>
    <n v="43"/>
    <x v="1"/>
    <s v="Shirt"/>
    <x v="0"/>
    <x v="4"/>
    <x v="13"/>
    <x v="0"/>
    <x v="17"/>
    <x v="1"/>
    <n v="4.2"/>
    <s v="No"/>
    <x v="2"/>
    <x v="4"/>
    <x v="1"/>
    <s v="No"/>
    <n v="18"/>
    <s v="Bank Transfer"/>
    <x v="0"/>
  </r>
  <r>
    <n v="3353"/>
    <n v="55"/>
    <x v="1"/>
    <s v="Belt"/>
    <x v="3"/>
    <x v="48"/>
    <x v="47"/>
    <x v="2"/>
    <x v="11"/>
    <x v="2"/>
    <n v="2.9"/>
    <s v="No"/>
    <x v="0"/>
    <x v="2"/>
    <x v="1"/>
    <s v="No"/>
    <n v="7"/>
    <s v="Bank Transfer"/>
    <x v="4"/>
  </r>
  <r>
    <n v="3354"/>
    <n v="31"/>
    <x v="1"/>
    <s v="Dress"/>
    <x v="0"/>
    <x v="76"/>
    <x v="31"/>
    <x v="0"/>
    <x v="11"/>
    <x v="3"/>
    <n v="4.5999999999999996"/>
    <s v="No"/>
    <x v="5"/>
    <x v="1"/>
    <x v="1"/>
    <s v="No"/>
    <n v="19"/>
    <s v="Credit Card"/>
    <x v="6"/>
  </r>
  <r>
    <n v="3355"/>
    <n v="42"/>
    <x v="1"/>
    <s v="Skirt"/>
    <x v="0"/>
    <x v="29"/>
    <x v="33"/>
    <x v="2"/>
    <x v="20"/>
    <x v="3"/>
    <n v="2.8"/>
    <s v="No"/>
    <x v="2"/>
    <x v="2"/>
    <x v="1"/>
    <s v="No"/>
    <n v="15"/>
    <s v="PayPal"/>
    <x v="1"/>
  </r>
  <r>
    <n v="3356"/>
    <n v="40"/>
    <x v="1"/>
    <s v="Blouse"/>
    <x v="0"/>
    <x v="39"/>
    <x v="12"/>
    <x v="2"/>
    <x v="15"/>
    <x v="1"/>
    <n v="2.6"/>
    <s v="No"/>
    <x v="5"/>
    <x v="5"/>
    <x v="1"/>
    <s v="No"/>
    <n v="3"/>
    <s v="Bank Transfer"/>
    <x v="4"/>
  </r>
  <r>
    <n v="3357"/>
    <n v="39"/>
    <x v="1"/>
    <s v="Jeans"/>
    <x v="0"/>
    <x v="16"/>
    <x v="30"/>
    <x v="2"/>
    <x v="5"/>
    <x v="2"/>
    <n v="3.5"/>
    <s v="No"/>
    <x v="0"/>
    <x v="5"/>
    <x v="1"/>
    <s v="No"/>
    <n v="13"/>
    <s v="PayPal"/>
    <x v="4"/>
  </r>
  <r>
    <n v="3358"/>
    <n v="41"/>
    <x v="1"/>
    <s v="Hoodie"/>
    <x v="0"/>
    <x v="25"/>
    <x v="10"/>
    <x v="2"/>
    <x v="6"/>
    <x v="0"/>
    <n v="3.5"/>
    <s v="No"/>
    <x v="4"/>
    <x v="1"/>
    <x v="1"/>
    <s v="No"/>
    <n v="37"/>
    <s v="Credit Card"/>
    <x v="5"/>
  </r>
  <r>
    <n v="3359"/>
    <n v="56"/>
    <x v="1"/>
    <s v="T-shirt"/>
    <x v="0"/>
    <x v="40"/>
    <x v="30"/>
    <x v="2"/>
    <x v="23"/>
    <x v="3"/>
    <n v="3.4"/>
    <s v="No"/>
    <x v="5"/>
    <x v="4"/>
    <x v="1"/>
    <s v="No"/>
    <n v="26"/>
    <s v="Cash"/>
    <x v="2"/>
  </r>
  <r>
    <n v="3360"/>
    <n v="43"/>
    <x v="1"/>
    <s v="Sunglasses"/>
    <x v="3"/>
    <x v="67"/>
    <x v="13"/>
    <x v="0"/>
    <x v="16"/>
    <x v="3"/>
    <n v="3.9"/>
    <s v="No"/>
    <x v="0"/>
    <x v="2"/>
    <x v="1"/>
    <s v="No"/>
    <n v="29"/>
    <s v="Debit Card"/>
    <x v="5"/>
  </r>
  <r>
    <n v="3361"/>
    <n v="22"/>
    <x v="1"/>
    <s v="Jacket"/>
    <x v="2"/>
    <x v="13"/>
    <x v="46"/>
    <x v="2"/>
    <x v="1"/>
    <x v="1"/>
    <n v="3.3"/>
    <s v="No"/>
    <x v="4"/>
    <x v="4"/>
    <x v="1"/>
    <s v="No"/>
    <n v="47"/>
    <s v="Cash"/>
    <x v="6"/>
  </r>
  <r>
    <n v="3362"/>
    <n v="47"/>
    <x v="1"/>
    <s v="Shoes"/>
    <x v="1"/>
    <x v="46"/>
    <x v="20"/>
    <x v="2"/>
    <x v="5"/>
    <x v="1"/>
    <n v="4.0999999999999996"/>
    <s v="No"/>
    <x v="0"/>
    <x v="1"/>
    <x v="1"/>
    <s v="No"/>
    <n v="47"/>
    <s v="Credit Card"/>
    <x v="4"/>
  </r>
  <r>
    <n v="3363"/>
    <n v="50"/>
    <x v="1"/>
    <s v="Handbag"/>
    <x v="3"/>
    <x v="70"/>
    <x v="30"/>
    <x v="2"/>
    <x v="0"/>
    <x v="2"/>
    <n v="3"/>
    <s v="No"/>
    <x v="0"/>
    <x v="2"/>
    <x v="1"/>
    <s v="No"/>
    <n v="48"/>
    <s v="Venmo"/>
    <x v="0"/>
  </r>
  <r>
    <n v="3364"/>
    <n v="58"/>
    <x v="1"/>
    <s v="Sweater"/>
    <x v="0"/>
    <x v="66"/>
    <x v="18"/>
    <x v="2"/>
    <x v="2"/>
    <x v="0"/>
    <n v="3"/>
    <s v="No"/>
    <x v="3"/>
    <x v="2"/>
    <x v="1"/>
    <s v="No"/>
    <n v="46"/>
    <s v="Bank Transfer"/>
    <x v="4"/>
  </r>
  <r>
    <n v="3365"/>
    <n v="50"/>
    <x v="1"/>
    <s v="Scarf"/>
    <x v="3"/>
    <x v="27"/>
    <x v="4"/>
    <x v="2"/>
    <x v="15"/>
    <x v="3"/>
    <n v="3.2"/>
    <s v="No"/>
    <x v="2"/>
    <x v="3"/>
    <x v="1"/>
    <s v="No"/>
    <n v="7"/>
    <s v="Credit Card"/>
    <x v="5"/>
  </r>
  <r>
    <n v="3366"/>
    <n v="43"/>
    <x v="1"/>
    <s v="Skirt"/>
    <x v="0"/>
    <x v="47"/>
    <x v="30"/>
    <x v="0"/>
    <x v="11"/>
    <x v="3"/>
    <n v="3.9"/>
    <s v="No"/>
    <x v="1"/>
    <x v="0"/>
    <x v="1"/>
    <s v="No"/>
    <n v="45"/>
    <s v="Credit Card"/>
    <x v="6"/>
  </r>
  <r>
    <n v="3367"/>
    <n v="38"/>
    <x v="1"/>
    <s v="Gloves"/>
    <x v="3"/>
    <x v="61"/>
    <x v="17"/>
    <x v="2"/>
    <x v="16"/>
    <x v="1"/>
    <n v="3.6"/>
    <s v="No"/>
    <x v="4"/>
    <x v="4"/>
    <x v="1"/>
    <s v="No"/>
    <n v="47"/>
    <s v="Debit Card"/>
    <x v="3"/>
  </r>
  <r>
    <n v="3368"/>
    <n v="44"/>
    <x v="1"/>
    <s v="T-shirt"/>
    <x v="0"/>
    <x v="16"/>
    <x v="30"/>
    <x v="2"/>
    <x v="24"/>
    <x v="2"/>
    <n v="3.1"/>
    <s v="No"/>
    <x v="0"/>
    <x v="5"/>
    <x v="1"/>
    <s v="No"/>
    <n v="6"/>
    <s v="Venmo"/>
    <x v="0"/>
  </r>
  <r>
    <n v="3369"/>
    <n v="30"/>
    <x v="1"/>
    <s v="Sandals"/>
    <x v="1"/>
    <x v="21"/>
    <x v="43"/>
    <x v="2"/>
    <x v="24"/>
    <x v="1"/>
    <n v="4.8"/>
    <s v="No"/>
    <x v="2"/>
    <x v="0"/>
    <x v="1"/>
    <s v="No"/>
    <n v="29"/>
    <s v="Bank Transfer"/>
    <x v="6"/>
  </r>
  <r>
    <n v="3370"/>
    <n v="47"/>
    <x v="1"/>
    <s v="Sweater"/>
    <x v="0"/>
    <x v="12"/>
    <x v="1"/>
    <x v="2"/>
    <x v="21"/>
    <x v="0"/>
    <n v="3.8"/>
    <s v="No"/>
    <x v="5"/>
    <x v="4"/>
    <x v="1"/>
    <s v="No"/>
    <n v="42"/>
    <s v="Cash"/>
    <x v="5"/>
  </r>
  <r>
    <n v="3371"/>
    <n v="30"/>
    <x v="1"/>
    <s v="Belt"/>
    <x v="3"/>
    <x v="9"/>
    <x v="26"/>
    <x v="2"/>
    <x v="4"/>
    <x v="2"/>
    <n v="2.8"/>
    <s v="No"/>
    <x v="4"/>
    <x v="5"/>
    <x v="1"/>
    <s v="No"/>
    <n v="46"/>
    <s v="Cash"/>
    <x v="0"/>
  </r>
  <r>
    <n v="3372"/>
    <n v="49"/>
    <x v="1"/>
    <s v="Hoodie"/>
    <x v="0"/>
    <x v="54"/>
    <x v="24"/>
    <x v="1"/>
    <x v="2"/>
    <x v="0"/>
    <n v="4"/>
    <s v="No"/>
    <x v="3"/>
    <x v="2"/>
    <x v="1"/>
    <s v="No"/>
    <n v="28"/>
    <s v="PayPal"/>
    <x v="2"/>
  </r>
  <r>
    <n v="3373"/>
    <n v="56"/>
    <x v="1"/>
    <s v="Socks"/>
    <x v="0"/>
    <x v="21"/>
    <x v="38"/>
    <x v="2"/>
    <x v="1"/>
    <x v="0"/>
    <n v="4.5999999999999996"/>
    <s v="No"/>
    <x v="0"/>
    <x v="1"/>
    <x v="1"/>
    <s v="No"/>
    <n v="14"/>
    <s v="Credit Card"/>
    <x v="6"/>
  </r>
  <r>
    <n v="3374"/>
    <n v="70"/>
    <x v="1"/>
    <s v="Sandals"/>
    <x v="1"/>
    <x v="78"/>
    <x v="46"/>
    <x v="2"/>
    <x v="7"/>
    <x v="1"/>
    <n v="3.5"/>
    <s v="No"/>
    <x v="5"/>
    <x v="5"/>
    <x v="1"/>
    <s v="No"/>
    <n v="12"/>
    <s v="Debit Card"/>
    <x v="6"/>
  </r>
  <r>
    <n v="3375"/>
    <n v="22"/>
    <x v="1"/>
    <s v="Blouse"/>
    <x v="0"/>
    <x v="53"/>
    <x v="22"/>
    <x v="1"/>
    <x v="12"/>
    <x v="1"/>
    <n v="3.7"/>
    <s v="No"/>
    <x v="5"/>
    <x v="4"/>
    <x v="1"/>
    <s v="No"/>
    <n v="41"/>
    <s v="Debit Card"/>
    <x v="2"/>
  </r>
  <r>
    <n v="3376"/>
    <n v="51"/>
    <x v="1"/>
    <s v="Boots"/>
    <x v="1"/>
    <x v="57"/>
    <x v="39"/>
    <x v="3"/>
    <x v="22"/>
    <x v="3"/>
    <n v="4.9000000000000004"/>
    <s v="No"/>
    <x v="5"/>
    <x v="0"/>
    <x v="1"/>
    <s v="No"/>
    <n v="8"/>
    <s v="Credit Card"/>
    <x v="2"/>
  </r>
  <r>
    <n v="3377"/>
    <n v="22"/>
    <x v="1"/>
    <s v="Hat"/>
    <x v="3"/>
    <x v="43"/>
    <x v="31"/>
    <x v="2"/>
    <x v="14"/>
    <x v="0"/>
    <n v="4.0999999999999996"/>
    <s v="No"/>
    <x v="0"/>
    <x v="5"/>
    <x v="1"/>
    <s v="No"/>
    <n v="24"/>
    <s v="Cash"/>
    <x v="3"/>
  </r>
  <r>
    <n v="3378"/>
    <n v="37"/>
    <x v="1"/>
    <s v="Shirt"/>
    <x v="0"/>
    <x v="50"/>
    <x v="0"/>
    <x v="2"/>
    <x v="22"/>
    <x v="0"/>
    <n v="4.5999999999999996"/>
    <s v="No"/>
    <x v="1"/>
    <x v="2"/>
    <x v="1"/>
    <s v="No"/>
    <n v="18"/>
    <s v="PayPal"/>
    <x v="0"/>
  </r>
  <r>
    <n v="3379"/>
    <n v="49"/>
    <x v="1"/>
    <s v="Shorts"/>
    <x v="0"/>
    <x v="60"/>
    <x v="46"/>
    <x v="0"/>
    <x v="9"/>
    <x v="3"/>
    <n v="4.5"/>
    <s v="No"/>
    <x v="3"/>
    <x v="2"/>
    <x v="1"/>
    <s v="No"/>
    <n v="6"/>
    <s v="Cash"/>
    <x v="3"/>
  </r>
  <r>
    <n v="3380"/>
    <n v="61"/>
    <x v="1"/>
    <s v="Handbag"/>
    <x v="3"/>
    <x v="12"/>
    <x v="30"/>
    <x v="0"/>
    <x v="2"/>
    <x v="2"/>
    <n v="5"/>
    <s v="No"/>
    <x v="5"/>
    <x v="5"/>
    <x v="1"/>
    <s v="No"/>
    <n v="40"/>
    <s v="Cash"/>
    <x v="1"/>
  </r>
  <r>
    <n v="3381"/>
    <n v="41"/>
    <x v="1"/>
    <s v="Dress"/>
    <x v="0"/>
    <x v="78"/>
    <x v="25"/>
    <x v="0"/>
    <x v="24"/>
    <x v="2"/>
    <n v="3.8"/>
    <s v="No"/>
    <x v="3"/>
    <x v="3"/>
    <x v="1"/>
    <s v="No"/>
    <n v="6"/>
    <s v="PayPal"/>
    <x v="6"/>
  </r>
  <r>
    <n v="3382"/>
    <n v="57"/>
    <x v="1"/>
    <s v="Hat"/>
    <x v="3"/>
    <x v="76"/>
    <x v="46"/>
    <x v="0"/>
    <x v="2"/>
    <x v="0"/>
    <n v="4.7"/>
    <s v="No"/>
    <x v="1"/>
    <x v="3"/>
    <x v="1"/>
    <s v="No"/>
    <n v="27"/>
    <s v="Credit Card"/>
    <x v="3"/>
  </r>
  <r>
    <n v="3383"/>
    <n v="34"/>
    <x v="1"/>
    <s v="Sweater"/>
    <x v="0"/>
    <x v="59"/>
    <x v="43"/>
    <x v="2"/>
    <x v="1"/>
    <x v="1"/>
    <n v="2.8"/>
    <s v="No"/>
    <x v="1"/>
    <x v="0"/>
    <x v="1"/>
    <s v="No"/>
    <n v="2"/>
    <s v="Bank Transfer"/>
    <x v="1"/>
  </r>
  <r>
    <n v="3384"/>
    <n v="27"/>
    <x v="1"/>
    <s v="Coat"/>
    <x v="2"/>
    <x v="35"/>
    <x v="12"/>
    <x v="2"/>
    <x v="6"/>
    <x v="3"/>
    <n v="2.6"/>
    <s v="No"/>
    <x v="0"/>
    <x v="2"/>
    <x v="1"/>
    <s v="No"/>
    <n v="39"/>
    <s v="Venmo"/>
    <x v="4"/>
  </r>
  <r>
    <n v="3385"/>
    <n v="39"/>
    <x v="1"/>
    <s v="Hoodie"/>
    <x v="0"/>
    <x v="41"/>
    <x v="46"/>
    <x v="0"/>
    <x v="1"/>
    <x v="2"/>
    <n v="3.8"/>
    <s v="No"/>
    <x v="0"/>
    <x v="1"/>
    <x v="1"/>
    <s v="No"/>
    <n v="9"/>
    <s v="Venmo"/>
    <x v="3"/>
  </r>
  <r>
    <n v="3386"/>
    <n v="62"/>
    <x v="1"/>
    <s v="Jewelry"/>
    <x v="3"/>
    <x v="42"/>
    <x v="3"/>
    <x v="2"/>
    <x v="8"/>
    <x v="0"/>
    <n v="2.8"/>
    <s v="No"/>
    <x v="3"/>
    <x v="3"/>
    <x v="1"/>
    <s v="No"/>
    <n v="16"/>
    <s v="Credit Card"/>
    <x v="6"/>
  </r>
  <r>
    <n v="3387"/>
    <n v="34"/>
    <x v="1"/>
    <s v="T-shirt"/>
    <x v="0"/>
    <x v="17"/>
    <x v="49"/>
    <x v="2"/>
    <x v="12"/>
    <x v="3"/>
    <n v="2.6"/>
    <s v="No"/>
    <x v="5"/>
    <x v="4"/>
    <x v="1"/>
    <s v="No"/>
    <n v="36"/>
    <s v="Cash"/>
    <x v="3"/>
  </r>
  <r>
    <n v="3388"/>
    <n v="53"/>
    <x v="1"/>
    <s v="Pants"/>
    <x v="0"/>
    <x v="72"/>
    <x v="32"/>
    <x v="1"/>
    <x v="6"/>
    <x v="1"/>
    <n v="3.4"/>
    <s v="No"/>
    <x v="4"/>
    <x v="4"/>
    <x v="1"/>
    <s v="No"/>
    <n v="2"/>
    <s v="Credit Card"/>
    <x v="4"/>
  </r>
  <r>
    <n v="3389"/>
    <n v="35"/>
    <x v="1"/>
    <s v="Sweater"/>
    <x v="0"/>
    <x v="70"/>
    <x v="45"/>
    <x v="2"/>
    <x v="17"/>
    <x v="1"/>
    <n v="4.5"/>
    <s v="No"/>
    <x v="4"/>
    <x v="5"/>
    <x v="1"/>
    <s v="No"/>
    <n v="21"/>
    <s v="Credit Card"/>
    <x v="1"/>
  </r>
  <r>
    <n v="3390"/>
    <n v="38"/>
    <x v="1"/>
    <s v="Pants"/>
    <x v="0"/>
    <x v="75"/>
    <x v="17"/>
    <x v="0"/>
    <x v="1"/>
    <x v="3"/>
    <n v="3.8"/>
    <s v="No"/>
    <x v="0"/>
    <x v="1"/>
    <x v="1"/>
    <s v="No"/>
    <n v="39"/>
    <s v="Venmo"/>
    <x v="2"/>
  </r>
  <r>
    <n v="3391"/>
    <n v="32"/>
    <x v="1"/>
    <s v="Socks"/>
    <x v="0"/>
    <x v="44"/>
    <x v="4"/>
    <x v="1"/>
    <x v="16"/>
    <x v="2"/>
    <n v="3"/>
    <s v="No"/>
    <x v="0"/>
    <x v="2"/>
    <x v="1"/>
    <s v="No"/>
    <n v="38"/>
    <s v="PayPal"/>
    <x v="2"/>
  </r>
  <r>
    <n v="3392"/>
    <n v="47"/>
    <x v="1"/>
    <s v="Hoodie"/>
    <x v="0"/>
    <x v="75"/>
    <x v="6"/>
    <x v="2"/>
    <x v="5"/>
    <x v="3"/>
    <n v="3.7"/>
    <s v="No"/>
    <x v="2"/>
    <x v="4"/>
    <x v="1"/>
    <s v="No"/>
    <n v="6"/>
    <s v="Debit Card"/>
    <x v="6"/>
  </r>
  <r>
    <n v="3393"/>
    <n v="53"/>
    <x v="1"/>
    <s v="Scarf"/>
    <x v="3"/>
    <x v="67"/>
    <x v="32"/>
    <x v="3"/>
    <x v="24"/>
    <x v="0"/>
    <n v="4.4000000000000004"/>
    <s v="No"/>
    <x v="0"/>
    <x v="1"/>
    <x v="1"/>
    <s v="No"/>
    <n v="6"/>
    <s v="Venmo"/>
    <x v="4"/>
  </r>
  <r>
    <n v="3394"/>
    <n v="60"/>
    <x v="1"/>
    <s v="Dress"/>
    <x v="0"/>
    <x v="3"/>
    <x v="28"/>
    <x v="2"/>
    <x v="9"/>
    <x v="3"/>
    <n v="3.1"/>
    <s v="No"/>
    <x v="3"/>
    <x v="2"/>
    <x v="1"/>
    <s v="No"/>
    <n v="50"/>
    <s v="Debit Card"/>
    <x v="5"/>
  </r>
  <r>
    <n v="3395"/>
    <n v="31"/>
    <x v="1"/>
    <s v="Sandals"/>
    <x v="1"/>
    <x v="57"/>
    <x v="34"/>
    <x v="1"/>
    <x v="22"/>
    <x v="1"/>
    <n v="4.2"/>
    <s v="No"/>
    <x v="2"/>
    <x v="5"/>
    <x v="1"/>
    <s v="No"/>
    <n v="9"/>
    <s v="PayPal"/>
    <x v="2"/>
  </r>
  <r>
    <n v="3396"/>
    <n v="44"/>
    <x v="1"/>
    <s v="Dress"/>
    <x v="0"/>
    <x v="35"/>
    <x v="24"/>
    <x v="2"/>
    <x v="5"/>
    <x v="0"/>
    <n v="3.1"/>
    <s v="No"/>
    <x v="5"/>
    <x v="1"/>
    <x v="1"/>
    <s v="No"/>
    <n v="15"/>
    <s v="Debit Card"/>
    <x v="6"/>
  </r>
  <r>
    <n v="3397"/>
    <n v="29"/>
    <x v="1"/>
    <s v="Pants"/>
    <x v="0"/>
    <x v="18"/>
    <x v="30"/>
    <x v="3"/>
    <x v="13"/>
    <x v="0"/>
    <n v="5"/>
    <s v="No"/>
    <x v="3"/>
    <x v="2"/>
    <x v="1"/>
    <s v="No"/>
    <n v="5"/>
    <s v="PayPal"/>
    <x v="3"/>
  </r>
  <r>
    <n v="3398"/>
    <n v="19"/>
    <x v="1"/>
    <s v="Blouse"/>
    <x v="0"/>
    <x v="15"/>
    <x v="32"/>
    <x v="0"/>
    <x v="22"/>
    <x v="2"/>
    <n v="2.7"/>
    <s v="No"/>
    <x v="1"/>
    <x v="3"/>
    <x v="1"/>
    <s v="No"/>
    <n v="13"/>
    <s v="Bank Transfer"/>
    <x v="4"/>
  </r>
  <r>
    <n v="3399"/>
    <n v="54"/>
    <x v="1"/>
    <s v="Jeans"/>
    <x v="0"/>
    <x v="30"/>
    <x v="6"/>
    <x v="0"/>
    <x v="6"/>
    <x v="0"/>
    <n v="3.8"/>
    <s v="No"/>
    <x v="2"/>
    <x v="3"/>
    <x v="1"/>
    <s v="No"/>
    <n v="44"/>
    <s v="Cash"/>
    <x v="0"/>
  </r>
  <r>
    <n v="3400"/>
    <n v="40"/>
    <x v="1"/>
    <s v="Pants"/>
    <x v="0"/>
    <x v="37"/>
    <x v="6"/>
    <x v="3"/>
    <x v="22"/>
    <x v="0"/>
    <n v="3.3"/>
    <s v="No"/>
    <x v="5"/>
    <x v="3"/>
    <x v="1"/>
    <s v="No"/>
    <n v="36"/>
    <s v="Debit Card"/>
    <x v="2"/>
  </r>
  <r>
    <n v="3401"/>
    <n v="39"/>
    <x v="1"/>
    <s v="Sunglasses"/>
    <x v="3"/>
    <x v="12"/>
    <x v="22"/>
    <x v="2"/>
    <x v="12"/>
    <x v="3"/>
    <n v="4.8"/>
    <s v="No"/>
    <x v="5"/>
    <x v="1"/>
    <x v="1"/>
    <s v="No"/>
    <n v="18"/>
    <s v="Venmo"/>
    <x v="0"/>
  </r>
  <r>
    <n v="3402"/>
    <n v="44"/>
    <x v="1"/>
    <s v="Backpack"/>
    <x v="3"/>
    <x v="79"/>
    <x v="22"/>
    <x v="0"/>
    <x v="15"/>
    <x v="0"/>
    <n v="3.4"/>
    <s v="No"/>
    <x v="4"/>
    <x v="3"/>
    <x v="1"/>
    <s v="No"/>
    <n v="39"/>
    <s v="Credit Card"/>
    <x v="1"/>
  </r>
  <r>
    <n v="3403"/>
    <n v="22"/>
    <x v="1"/>
    <s v="Hoodie"/>
    <x v="0"/>
    <x v="70"/>
    <x v="7"/>
    <x v="2"/>
    <x v="13"/>
    <x v="1"/>
    <n v="4.4000000000000004"/>
    <s v="No"/>
    <x v="4"/>
    <x v="4"/>
    <x v="1"/>
    <s v="No"/>
    <n v="11"/>
    <s v="PayPal"/>
    <x v="6"/>
  </r>
  <r>
    <n v="3404"/>
    <n v="30"/>
    <x v="1"/>
    <s v="Boots"/>
    <x v="1"/>
    <x v="61"/>
    <x v="26"/>
    <x v="2"/>
    <x v="8"/>
    <x v="2"/>
    <n v="3.9"/>
    <s v="No"/>
    <x v="0"/>
    <x v="3"/>
    <x v="1"/>
    <s v="No"/>
    <n v="1"/>
    <s v="Cash"/>
    <x v="4"/>
  </r>
  <r>
    <n v="3405"/>
    <n v="69"/>
    <x v="1"/>
    <s v="Gloves"/>
    <x v="3"/>
    <x v="7"/>
    <x v="36"/>
    <x v="0"/>
    <x v="8"/>
    <x v="3"/>
    <n v="3.9"/>
    <s v="No"/>
    <x v="2"/>
    <x v="4"/>
    <x v="1"/>
    <s v="No"/>
    <n v="34"/>
    <s v="Credit Card"/>
    <x v="2"/>
  </r>
  <r>
    <n v="3406"/>
    <n v="28"/>
    <x v="1"/>
    <s v="Blouse"/>
    <x v="0"/>
    <x v="55"/>
    <x v="47"/>
    <x v="2"/>
    <x v="3"/>
    <x v="2"/>
    <n v="4.2"/>
    <s v="No"/>
    <x v="4"/>
    <x v="5"/>
    <x v="1"/>
    <s v="No"/>
    <n v="47"/>
    <s v="Bank Transfer"/>
    <x v="4"/>
  </r>
  <r>
    <n v="3407"/>
    <n v="57"/>
    <x v="1"/>
    <s v="Sweater"/>
    <x v="0"/>
    <x v="24"/>
    <x v="43"/>
    <x v="2"/>
    <x v="16"/>
    <x v="1"/>
    <n v="4"/>
    <s v="No"/>
    <x v="4"/>
    <x v="5"/>
    <x v="1"/>
    <s v="No"/>
    <n v="24"/>
    <s v="Venmo"/>
    <x v="3"/>
  </r>
  <r>
    <n v="3408"/>
    <n v="46"/>
    <x v="1"/>
    <s v="Dress"/>
    <x v="0"/>
    <x v="43"/>
    <x v="15"/>
    <x v="1"/>
    <x v="7"/>
    <x v="1"/>
    <n v="2.6"/>
    <s v="No"/>
    <x v="1"/>
    <x v="5"/>
    <x v="1"/>
    <s v="No"/>
    <n v="20"/>
    <s v="Cash"/>
    <x v="3"/>
  </r>
  <r>
    <n v="3409"/>
    <n v="48"/>
    <x v="1"/>
    <s v="Socks"/>
    <x v="0"/>
    <x v="11"/>
    <x v="6"/>
    <x v="0"/>
    <x v="7"/>
    <x v="2"/>
    <n v="4.4000000000000004"/>
    <s v="No"/>
    <x v="3"/>
    <x v="3"/>
    <x v="1"/>
    <s v="No"/>
    <n v="11"/>
    <s v="Bank Transfer"/>
    <x v="2"/>
  </r>
  <r>
    <n v="3410"/>
    <n v="24"/>
    <x v="1"/>
    <s v="Shirt"/>
    <x v="0"/>
    <x v="73"/>
    <x v="46"/>
    <x v="2"/>
    <x v="11"/>
    <x v="2"/>
    <n v="3.2"/>
    <s v="No"/>
    <x v="3"/>
    <x v="2"/>
    <x v="1"/>
    <s v="No"/>
    <n v="3"/>
    <s v="Credit Card"/>
    <x v="6"/>
  </r>
  <r>
    <n v="3411"/>
    <n v="50"/>
    <x v="1"/>
    <s v="Sandals"/>
    <x v="1"/>
    <x v="31"/>
    <x v="31"/>
    <x v="0"/>
    <x v="11"/>
    <x v="2"/>
    <n v="4.3"/>
    <s v="No"/>
    <x v="3"/>
    <x v="1"/>
    <x v="1"/>
    <s v="No"/>
    <n v="38"/>
    <s v="Bank Transfer"/>
    <x v="4"/>
  </r>
  <r>
    <n v="3412"/>
    <n v="29"/>
    <x v="1"/>
    <s v="Shoes"/>
    <x v="1"/>
    <x v="22"/>
    <x v="14"/>
    <x v="0"/>
    <x v="0"/>
    <x v="0"/>
    <n v="4.9000000000000004"/>
    <s v="No"/>
    <x v="4"/>
    <x v="4"/>
    <x v="1"/>
    <s v="No"/>
    <n v="45"/>
    <s v="Cash"/>
    <x v="1"/>
  </r>
  <r>
    <n v="3413"/>
    <n v="61"/>
    <x v="1"/>
    <s v="Sandals"/>
    <x v="1"/>
    <x v="42"/>
    <x v="27"/>
    <x v="2"/>
    <x v="23"/>
    <x v="3"/>
    <n v="3.8"/>
    <s v="No"/>
    <x v="0"/>
    <x v="5"/>
    <x v="1"/>
    <s v="No"/>
    <n v="31"/>
    <s v="Venmo"/>
    <x v="3"/>
  </r>
  <r>
    <n v="3414"/>
    <n v="34"/>
    <x v="1"/>
    <s v="Gloves"/>
    <x v="3"/>
    <x v="3"/>
    <x v="12"/>
    <x v="3"/>
    <x v="13"/>
    <x v="0"/>
    <n v="2.5"/>
    <s v="No"/>
    <x v="2"/>
    <x v="0"/>
    <x v="1"/>
    <s v="No"/>
    <n v="16"/>
    <s v="PayPal"/>
    <x v="4"/>
  </r>
  <r>
    <n v="3415"/>
    <n v="27"/>
    <x v="1"/>
    <s v="Boots"/>
    <x v="1"/>
    <x v="23"/>
    <x v="39"/>
    <x v="2"/>
    <x v="1"/>
    <x v="1"/>
    <n v="4.9000000000000004"/>
    <s v="No"/>
    <x v="4"/>
    <x v="2"/>
    <x v="1"/>
    <s v="No"/>
    <n v="3"/>
    <s v="Bank Transfer"/>
    <x v="3"/>
  </r>
  <r>
    <n v="3416"/>
    <n v="38"/>
    <x v="1"/>
    <s v="Blouse"/>
    <x v="0"/>
    <x v="10"/>
    <x v="14"/>
    <x v="2"/>
    <x v="9"/>
    <x v="3"/>
    <n v="3"/>
    <s v="No"/>
    <x v="0"/>
    <x v="4"/>
    <x v="1"/>
    <s v="No"/>
    <n v="15"/>
    <s v="Bank Transfer"/>
    <x v="2"/>
  </r>
  <r>
    <n v="3417"/>
    <n v="25"/>
    <x v="1"/>
    <s v="Sandals"/>
    <x v="1"/>
    <x v="0"/>
    <x v="15"/>
    <x v="2"/>
    <x v="7"/>
    <x v="1"/>
    <n v="3.2"/>
    <s v="No"/>
    <x v="3"/>
    <x v="5"/>
    <x v="1"/>
    <s v="No"/>
    <n v="11"/>
    <s v="Bank Transfer"/>
    <x v="6"/>
  </r>
  <r>
    <n v="3418"/>
    <n v="54"/>
    <x v="1"/>
    <s v="Coat"/>
    <x v="2"/>
    <x v="59"/>
    <x v="2"/>
    <x v="2"/>
    <x v="24"/>
    <x v="2"/>
    <n v="2.9"/>
    <s v="No"/>
    <x v="3"/>
    <x v="4"/>
    <x v="1"/>
    <s v="No"/>
    <n v="22"/>
    <s v="Debit Card"/>
    <x v="0"/>
  </r>
  <r>
    <n v="3419"/>
    <n v="53"/>
    <x v="1"/>
    <s v="Jacket"/>
    <x v="2"/>
    <x v="38"/>
    <x v="36"/>
    <x v="2"/>
    <x v="19"/>
    <x v="2"/>
    <n v="2.8"/>
    <s v="No"/>
    <x v="2"/>
    <x v="1"/>
    <x v="1"/>
    <s v="No"/>
    <n v="35"/>
    <s v="Debit Card"/>
    <x v="2"/>
  </r>
  <r>
    <n v="3420"/>
    <n v="23"/>
    <x v="1"/>
    <s v="Jewelry"/>
    <x v="3"/>
    <x v="46"/>
    <x v="8"/>
    <x v="0"/>
    <x v="21"/>
    <x v="0"/>
    <n v="3.1"/>
    <s v="No"/>
    <x v="4"/>
    <x v="5"/>
    <x v="1"/>
    <s v="No"/>
    <n v="5"/>
    <s v="Venmo"/>
    <x v="4"/>
  </r>
  <r>
    <n v="3421"/>
    <n v="19"/>
    <x v="1"/>
    <s v="Hat"/>
    <x v="3"/>
    <x v="30"/>
    <x v="0"/>
    <x v="2"/>
    <x v="7"/>
    <x v="0"/>
    <n v="3.4"/>
    <s v="No"/>
    <x v="5"/>
    <x v="0"/>
    <x v="1"/>
    <s v="No"/>
    <n v="35"/>
    <s v="PayPal"/>
    <x v="4"/>
  </r>
  <r>
    <n v="3422"/>
    <n v="57"/>
    <x v="1"/>
    <s v="Shoes"/>
    <x v="1"/>
    <x v="38"/>
    <x v="32"/>
    <x v="2"/>
    <x v="1"/>
    <x v="2"/>
    <n v="2.9"/>
    <s v="No"/>
    <x v="3"/>
    <x v="1"/>
    <x v="1"/>
    <s v="No"/>
    <n v="27"/>
    <s v="PayPal"/>
    <x v="1"/>
  </r>
  <r>
    <n v="3423"/>
    <n v="19"/>
    <x v="1"/>
    <s v="Coat"/>
    <x v="2"/>
    <x v="26"/>
    <x v="14"/>
    <x v="0"/>
    <x v="19"/>
    <x v="0"/>
    <n v="3.2"/>
    <s v="No"/>
    <x v="0"/>
    <x v="2"/>
    <x v="1"/>
    <s v="No"/>
    <n v="9"/>
    <s v="Venmo"/>
    <x v="5"/>
  </r>
  <r>
    <n v="3424"/>
    <n v="33"/>
    <x v="1"/>
    <s v="Boots"/>
    <x v="1"/>
    <x v="79"/>
    <x v="2"/>
    <x v="2"/>
    <x v="18"/>
    <x v="1"/>
    <n v="3.8"/>
    <s v="No"/>
    <x v="4"/>
    <x v="2"/>
    <x v="1"/>
    <s v="No"/>
    <n v="21"/>
    <s v="PayPal"/>
    <x v="4"/>
  </r>
  <r>
    <n v="3425"/>
    <n v="33"/>
    <x v="1"/>
    <s v="Scarf"/>
    <x v="3"/>
    <x v="1"/>
    <x v="20"/>
    <x v="0"/>
    <x v="14"/>
    <x v="2"/>
    <n v="3.6"/>
    <s v="No"/>
    <x v="4"/>
    <x v="4"/>
    <x v="1"/>
    <s v="No"/>
    <n v="23"/>
    <s v="Credit Card"/>
    <x v="5"/>
  </r>
  <r>
    <n v="3426"/>
    <n v="38"/>
    <x v="1"/>
    <s v="Hat"/>
    <x v="3"/>
    <x v="36"/>
    <x v="49"/>
    <x v="2"/>
    <x v="24"/>
    <x v="2"/>
    <n v="4.3"/>
    <s v="No"/>
    <x v="1"/>
    <x v="2"/>
    <x v="1"/>
    <s v="No"/>
    <n v="3"/>
    <s v="Debit Card"/>
    <x v="4"/>
  </r>
  <r>
    <n v="3427"/>
    <n v="47"/>
    <x v="1"/>
    <s v="Socks"/>
    <x v="0"/>
    <x v="59"/>
    <x v="4"/>
    <x v="3"/>
    <x v="23"/>
    <x v="3"/>
    <n v="4.8"/>
    <s v="No"/>
    <x v="3"/>
    <x v="4"/>
    <x v="1"/>
    <s v="No"/>
    <n v="31"/>
    <s v="Credit Card"/>
    <x v="2"/>
  </r>
  <r>
    <n v="3428"/>
    <n v="39"/>
    <x v="1"/>
    <s v="T-shirt"/>
    <x v="0"/>
    <x v="15"/>
    <x v="49"/>
    <x v="3"/>
    <x v="2"/>
    <x v="0"/>
    <n v="2.5"/>
    <s v="No"/>
    <x v="1"/>
    <x v="5"/>
    <x v="1"/>
    <s v="No"/>
    <n v="44"/>
    <s v="Cash"/>
    <x v="2"/>
  </r>
  <r>
    <n v="3429"/>
    <n v="32"/>
    <x v="1"/>
    <s v="Jewelry"/>
    <x v="3"/>
    <x v="28"/>
    <x v="47"/>
    <x v="2"/>
    <x v="0"/>
    <x v="3"/>
    <n v="2.5"/>
    <s v="No"/>
    <x v="5"/>
    <x v="2"/>
    <x v="1"/>
    <s v="No"/>
    <n v="20"/>
    <s v="Venmo"/>
    <x v="5"/>
  </r>
  <r>
    <n v="3430"/>
    <n v="27"/>
    <x v="1"/>
    <s v="Skirt"/>
    <x v="0"/>
    <x v="48"/>
    <x v="29"/>
    <x v="1"/>
    <x v="7"/>
    <x v="0"/>
    <n v="4.5999999999999996"/>
    <s v="No"/>
    <x v="5"/>
    <x v="0"/>
    <x v="1"/>
    <s v="No"/>
    <n v="34"/>
    <s v="Debit Card"/>
    <x v="1"/>
  </r>
  <r>
    <n v="3431"/>
    <n v="67"/>
    <x v="1"/>
    <s v="Socks"/>
    <x v="0"/>
    <x v="2"/>
    <x v="6"/>
    <x v="2"/>
    <x v="12"/>
    <x v="0"/>
    <n v="4.2"/>
    <s v="No"/>
    <x v="0"/>
    <x v="2"/>
    <x v="1"/>
    <s v="No"/>
    <n v="17"/>
    <s v="Bank Transfer"/>
    <x v="6"/>
  </r>
  <r>
    <n v="3432"/>
    <n v="46"/>
    <x v="1"/>
    <s v="Belt"/>
    <x v="3"/>
    <x v="4"/>
    <x v="35"/>
    <x v="1"/>
    <x v="14"/>
    <x v="2"/>
    <n v="4.2"/>
    <s v="No"/>
    <x v="2"/>
    <x v="0"/>
    <x v="1"/>
    <s v="No"/>
    <n v="20"/>
    <s v="Venmo"/>
    <x v="2"/>
  </r>
  <r>
    <n v="3433"/>
    <n v="36"/>
    <x v="1"/>
    <s v="Boots"/>
    <x v="1"/>
    <x v="77"/>
    <x v="39"/>
    <x v="2"/>
    <x v="0"/>
    <x v="2"/>
    <n v="4.8"/>
    <s v="No"/>
    <x v="0"/>
    <x v="4"/>
    <x v="1"/>
    <s v="No"/>
    <n v="46"/>
    <s v="PayPal"/>
    <x v="6"/>
  </r>
  <r>
    <n v="3434"/>
    <n v="62"/>
    <x v="1"/>
    <s v="Socks"/>
    <x v="0"/>
    <x v="73"/>
    <x v="29"/>
    <x v="2"/>
    <x v="22"/>
    <x v="1"/>
    <n v="4.5"/>
    <s v="No"/>
    <x v="2"/>
    <x v="1"/>
    <x v="1"/>
    <s v="No"/>
    <n v="28"/>
    <s v="PayPal"/>
    <x v="2"/>
  </r>
  <r>
    <n v="3435"/>
    <n v="31"/>
    <x v="1"/>
    <s v="Pants"/>
    <x v="0"/>
    <x v="11"/>
    <x v="31"/>
    <x v="1"/>
    <x v="20"/>
    <x v="2"/>
    <n v="3.3"/>
    <s v="No"/>
    <x v="3"/>
    <x v="4"/>
    <x v="1"/>
    <s v="No"/>
    <n v="6"/>
    <s v="Venmo"/>
    <x v="0"/>
  </r>
  <r>
    <n v="3436"/>
    <n v="68"/>
    <x v="1"/>
    <s v="Socks"/>
    <x v="0"/>
    <x v="26"/>
    <x v="6"/>
    <x v="2"/>
    <x v="19"/>
    <x v="2"/>
    <n v="2.7"/>
    <s v="No"/>
    <x v="5"/>
    <x v="4"/>
    <x v="1"/>
    <s v="No"/>
    <n v="50"/>
    <s v="Debit Card"/>
    <x v="4"/>
  </r>
  <r>
    <n v="3437"/>
    <n v="57"/>
    <x v="1"/>
    <s v="Belt"/>
    <x v="3"/>
    <x v="42"/>
    <x v="43"/>
    <x v="0"/>
    <x v="15"/>
    <x v="0"/>
    <n v="2.8"/>
    <s v="No"/>
    <x v="4"/>
    <x v="4"/>
    <x v="1"/>
    <s v="No"/>
    <n v="41"/>
    <s v="Bank Transfer"/>
    <x v="5"/>
  </r>
  <r>
    <n v="3438"/>
    <n v="22"/>
    <x v="1"/>
    <s v="Jacket"/>
    <x v="2"/>
    <x v="17"/>
    <x v="19"/>
    <x v="1"/>
    <x v="14"/>
    <x v="0"/>
    <n v="3.5"/>
    <s v="No"/>
    <x v="4"/>
    <x v="4"/>
    <x v="1"/>
    <s v="No"/>
    <n v="50"/>
    <s v="PayPal"/>
    <x v="2"/>
  </r>
  <r>
    <n v="3439"/>
    <n v="26"/>
    <x v="1"/>
    <s v="Shirt"/>
    <x v="0"/>
    <x v="79"/>
    <x v="0"/>
    <x v="2"/>
    <x v="10"/>
    <x v="3"/>
    <n v="3"/>
    <s v="No"/>
    <x v="5"/>
    <x v="5"/>
    <x v="1"/>
    <s v="No"/>
    <n v="33"/>
    <s v="Credit Card"/>
    <x v="5"/>
  </r>
  <r>
    <n v="3440"/>
    <n v="43"/>
    <x v="1"/>
    <s v="Gloves"/>
    <x v="3"/>
    <x v="73"/>
    <x v="37"/>
    <x v="2"/>
    <x v="0"/>
    <x v="2"/>
    <n v="4.5"/>
    <s v="No"/>
    <x v="2"/>
    <x v="0"/>
    <x v="1"/>
    <s v="No"/>
    <n v="25"/>
    <s v="Venmo"/>
    <x v="3"/>
  </r>
  <r>
    <n v="3441"/>
    <n v="45"/>
    <x v="1"/>
    <s v="Handbag"/>
    <x v="3"/>
    <x v="80"/>
    <x v="33"/>
    <x v="0"/>
    <x v="23"/>
    <x v="3"/>
    <n v="4.3"/>
    <s v="No"/>
    <x v="0"/>
    <x v="4"/>
    <x v="1"/>
    <s v="No"/>
    <n v="2"/>
    <s v="PayPal"/>
    <x v="1"/>
  </r>
  <r>
    <n v="3442"/>
    <n v="64"/>
    <x v="1"/>
    <s v="Sweater"/>
    <x v="0"/>
    <x v="48"/>
    <x v="30"/>
    <x v="3"/>
    <x v="4"/>
    <x v="3"/>
    <n v="4.0999999999999996"/>
    <s v="No"/>
    <x v="5"/>
    <x v="3"/>
    <x v="1"/>
    <s v="No"/>
    <n v="15"/>
    <s v="Credit Card"/>
    <x v="2"/>
  </r>
  <r>
    <n v="3443"/>
    <n v="28"/>
    <x v="1"/>
    <s v="Skirt"/>
    <x v="0"/>
    <x v="72"/>
    <x v="49"/>
    <x v="2"/>
    <x v="10"/>
    <x v="1"/>
    <n v="4.3"/>
    <s v="No"/>
    <x v="4"/>
    <x v="2"/>
    <x v="1"/>
    <s v="No"/>
    <n v="12"/>
    <s v="PayPal"/>
    <x v="1"/>
  </r>
  <r>
    <n v="3444"/>
    <n v="47"/>
    <x v="1"/>
    <s v="Dress"/>
    <x v="0"/>
    <x v="41"/>
    <x v="30"/>
    <x v="0"/>
    <x v="5"/>
    <x v="2"/>
    <n v="5"/>
    <s v="No"/>
    <x v="3"/>
    <x v="1"/>
    <x v="1"/>
    <s v="No"/>
    <n v="28"/>
    <s v="Cash"/>
    <x v="4"/>
  </r>
  <r>
    <n v="3445"/>
    <n v="53"/>
    <x v="1"/>
    <s v="Pants"/>
    <x v="0"/>
    <x v="80"/>
    <x v="3"/>
    <x v="1"/>
    <x v="14"/>
    <x v="2"/>
    <n v="3.8"/>
    <s v="No"/>
    <x v="2"/>
    <x v="4"/>
    <x v="1"/>
    <s v="No"/>
    <n v="12"/>
    <s v="Bank Transfer"/>
    <x v="4"/>
  </r>
  <r>
    <n v="3446"/>
    <n v="42"/>
    <x v="1"/>
    <s v="Hat"/>
    <x v="3"/>
    <x v="47"/>
    <x v="20"/>
    <x v="2"/>
    <x v="23"/>
    <x v="3"/>
    <n v="4.9000000000000004"/>
    <s v="No"/>
    <x v="4"/>
    <x v="3"/>
    <x v="1"/>
    <s v="No"/>
    <n v="3"/>
    <s v="Debit Card"/>
    <x v="2"/>
  </r>
  <r>
    <n v="3447"/>
    <n v="51"/>
    <x v="1"/>
    <s v="Boots"/>
    <x v="1"/>
    <x v="37"/>
    <x v="7"/>
    <x v="1"/>
    <x v="7"/>
    <x v="1"/>
    <n v="5"/>
    <s v="No"/>
    <x v="5"/>
    <x v="4"/>
    <x v="1"/>
    <s v="No"/>
    <n v="20"/>
    <s v="Cash"/>
    <x v="1"/>
  </r>
  <r>
    <n v="3448"/>
    <n v="62"/>
    <x v="1"/>
    <s v="Sandals"/>
    <x v="1"/>
    <x v="47"/>
    <x v="10"/>
    <x v="2"/>
    <x v="24"/>
    <x v="3"/>
    <n v="4.3"/>
    <s v="No"/>
    <x v="5"/>
    <x v="0"/>
    <x v="1"/>
    <s v="No"/>
    <n v="3"/>
    <s v="Bank Transfer"/>
    <x v="4"/>
  </r>
  <r>
    <n v="3449"/>
    <n v="18"/>
    <x v="1"/>
    <s v="Coat"/>
    <x v="2"/>
    <x v="39"/>
    <x v="0"/>
    <x v="1"/>
    <x v="22"/>
    <x v="0"/>
    <n v="4.0999999999999996"/>
    <s v="No"/>
    <x v="3"/>
    <x v="0"/>
    <x v="1"/>
    <s v="No"/>
    <n v="32"/>
    <s v="Bank Transfer"/>
    <x v="0"/>
  </r>
  <r>
    <n v="3450"/>
    <n v="48"/>
    <x v="1"/>
    <s v="Blouse"/>
    <x v="0"/>
    <x v="18"/>
    <x v="23"/>
    <x v="2"/>
    <x v="18"/>
    <x v="1"/>
    <n v="4.5"/>
    <s v="No"/>
    <x v="3"/>
    <x v="3"/>
    <x v="1"/>
    <s v="No"/>
    <n v="35"/>
    <s v="Cash"/>
    <x v="5"/>
  </r>
  <r>
    <n v="3451"/>
    <n v="20"/>
    <x v="1"/>
    <s v="Shorts"/>
    <x v="0"/>
    <x v="72"/>
    <x v="34"/>
    <x v="2"/>
    <x v="6"/>
    <x v="1"/>
    <n v="3.6"/>
    <s v="No"/>
    <x v="3"/>
    <x v="5"/>
    <x v="1"/>
    <s v="No"/>
    <n v="31"/>
    <s v="PayPal"/>
    <x v="5"/>
  </r>
  <r>
    <n v="3452"/>
    <n v="32"/>
    <x v="1"/>
    <s v="Blouse"/>
    <x v="0"/>
    <x v="2"/>
    <x v="22"/>
    <x v="3"/>
    <x v="5"/>
    <x v="3"/>
    <n v="3"/>
    <s v="No"/>
    <x v="1"/>
    <x v="1"/>
    <x v="1"/>
    <s v="No"/>
    <n v="13"/>
    <s v="Credit Card"/>
    <x v="2"/>
  </r>
  <r>
    <n v="3453"/>
    <n v="26"/>
    <x v="1"/>
    <s v="Jacket"/>
    <x v="2"/>
    <x v="5"/>
    <x v="19"/>
    <x v="2"/>
    <x v="21"/>
    <x v="1"/>
    <n v="3.7"/>
    <s v="No"/>
    <x v="0"/>
    <x v="2"/>
    <x v="1"/>
    <s v="No"/>
    <n v="3"/>
    <s v="Venmo"/>
    <x v="0"/>
  </r>
  <r>
    <n v="3454"/>
    <n v="31"/>
    <x v="1"/>
    <s v="Shirt"/>
    <x v="0"/>
    <x v="30"/>
    <x v="15"/>
    <x v="0"/>
    <x v="6"/>
    <x v="0"/>
    <n v="4.3"/>
    <s v="No"/>
    <x v="4"/>
    <x v="3"/>
    <x v="1"/>
    <s v="No"/>
    <n v="48"/>
    <s v="Venmo"/>
    <x v="4"/>
  </r>
  <r>
    <n v="3455"/>
    <n v="55"/>
    <x v="1"/>
    <s v="Handbag"/>
    <x v="3"/>
    <x v="79"/>
    <x v="7"/>
    <x v="1"/>
    <x v="12"/>
    <x v="3"/>
    <n v="4.5999999999999996"/>
    <s v="No"/>
    <x v="2"/>
    <x v="5"/>
    <x v="1"/>
    <s v="No"/>
    <n v="15"/>
    <s v="PayPal"/>
    <x v="4"/>
  </r>
  <r>
    <n v="3456"/>
    <n v="49"/>
    <x v="1"/>
    <s v="T-shirt"/>
    <x v="0"/>
    <x v="58"/>
    <x v="31"/>
    <x v="2"/>
    <x v="20"/>
    <x v="3"/>
    <n v="4.7"/>
    <s v="No"/>
    <x v="1"/>
    <x v="3"/>
    <x v="1"/>
    <s v="No"/>
    <n v="13"/>
    <s v="Venmo"/>
    <x v="2"/>
  </r>
  <r>
    <n v="3457"/>
    <n v="42"/>
    <x v="1"/>
    <s v="Hoodie"/>
    <x v="0"/>
    <x v="0"/>
    <x v="21"/>
    <x v="2"/>
    <x v="16"/>
    <x v="3"/>
    <n v="4.5999999999999996"/>
    <s v="No"/>
    <x v="1"/>
    <x v="0"/>
    <x v="1"/>
    <s v="No"/>
    <n v="21"/>
    <s v="Venmo"/>
    <x v="5"/>
  </r>
  <r>
    <n v="3458"/>
    <n v="64"/>
    <x v="1"/>
    <s v="Jewelry"/>
    <x v="3"/>
    <x v="55"/>
    <x v="33"/>
    <x v="2"/>
    <x v="0"/>
    <x v="2"/>
    <n v="3"/>
    <s v="No"/>
    <x v="1"/>
    <x v="0"/>
    <x v="1"/>
    <s v="No"/>
    <n v="29"/>
    <s v="Cash"/>
    <x v="0"/>
  </r>
  <r>
    <n v="3459"/>
    <n v="68"/>
    <x v="1"/>
    <s v="Jewelry"/>
    <x v="3"/>
    <x v="18"/>
    <x v="8"/>
    <x v="0"/>
    <x v="10"/>
    <x v="1"/>
    <n v="3.4"/>
    <s v="No"/>
    <x v="3"/>
    <x v="3"/>
    <x v="1"/>
    <s v="No"/>
    <n v="24"/>
    <s v="Venmo"/>
    <x v="3"/>
  </r>
  <r>
    <n v="3460"/>
    <n v="68"/>
    <x v="1"/>
    <s v="Hoodie"/>
    <x v="0"/>
    <x v="18"/>
    <x v="31"/>
    <x v="0"/>
    <x v="14"/>
    <x v="3"/>
    <n v="3.8"/>
    <s v="No"/>
    <x v="4"/>
    <x v="0"/>
    <x v="1"/>
    <s v="No"/>
    <n v="21"/>
    <s v="PayPal"/>
    <x v="2"/>
  </r>
  <r>
    <n v="3461"/>
    <n v="41"/>
    <x v="1"/>
    <s v="Scarf"/>
    <x v="3"/>
    <x v="72"/>
    <x v="27"/>
    <x v="2"/>
    <x v="9"/>
    <x v="1"/>
    <n v="3.1"/>
    <s v="No"/>
    <x v="0"/>
    <x v="0"/>
    <x v="1"/>
    <s v="No"/>
    <n v="5"/>
    <s v="Bank Transfer"/>
    <x v="4"/>
  </r>
  <r>
    <n v="3462"/>
    <n v="51"/>
    <x v="1"/>
    <s v="Shoes"/>
    <x v="1"/>
    <x v="66"/>
    <x v="5"/>
    <x v="1"/>
    <x v="1"/>
    <x v="1"/>
    <n v="4.4000000000000004"/>
    <s v="No"/>
    <x v="4"/>
    <x v="3"/>
    <x v="1"/>
    <s v="No"/>
    <n v="47"/>
    <s v="Cash"/>
    <x v="3"/>
  </r>
  <r>
    <n v="3463"/>
    <n v="44"/>
    <x v="1"/>
    <s v="Jeans"/>
    <x v="0"/>
    <x v="2"/>
    <x v="49"/>
    <x v="0"/>
    <x v="8"/>
    <x v="1"/>
    <n v="4.5"/>
    <s v="No"/>
    <x v="1"/>
    <x v="3"/>
    <x v="1"/>
    <s v="No"/>
    <n v="34"/>
    <s v="Credit Card"/>
    <x v="6"/>
  </r>
  <r>
    <n v="3464"/>
    <n v="27"/>
    <x v="1"/>
    <s v="Jewelry"/>
    <x v="3"/>
    <x v="65"/>
    <x v="1"/>
    <x v="2"/>
    <x v="22"/>
    <x v="3"/>
    <n v="2.8"/>
    <s v="No"/>
    <x v="5"/>
    <x v="4"/>
    <x v="1"/>
    <s v="No"/>
    <n v="45"/>
    <s v="PayPal"/>
    <x v="0"/>
  </r>
  <r>
    <n v="3465"/>
    <n v="36"/>
    <x v="1"/>
    <s v="Coat"/>
    <x v="2"/>
    <x v="40"/>
    <x v="40"/>
    <x v="1"/>
    <x v="15"/>
    <x v="0"/>
    <n v="2.7"/>
    <s v="No"/>
    <x v="5"/>
    <x v="2"/>
    <x v="1"/>
    <s v="No"/>
    <n v="12"/>
    <s v="PayPal"/>
    <x v="2"/>
  </r>
  <r>
    <n v="3466"/>
    <n v="19"/>
    <x v="1"/>
    <s v="Backpack"/>
    <x v="3"/>
    <x v="0"/>
    <x v="44"/>
    <x v="2"/>
    <x v="9"/>
    <x v="1"/>
    <n v="3.4"/>
    <s v="No"/>
    <x v="1"/>
    <x v="3"/>
    <x v="1"/>
    <s v="No"/>
    <n v="31"/>
    <s v="Debit Card"/>
    <x v="1"/>
  </r>
  <r>
    <n v="3467"/>
    <n v="49"/>
    <x v="1"/>
    <s v="Socks"/>
    <x v="0"/>
    <x v="69"/>
    <x v="33"/>
    <x v="1"/>
    <x v="7"/>
    <x v="2"/>
    <n v="4.5999999999999996"/>
    <s v="No"/>
    <x v="5"/>
    <x v="3"/>
    <x v="1"/>
    <s v="No"/>
    <n v="43"/>
    <s v="Bank Transfer"/>
    <x v="2"/>
  </r>
  <r>
    <n v="3468"/>
    <n v="18"/>
    <x v="1"/>
    <s v="Scarf"/>
    <x v="3"/>
    <x v="29"/>
    <x v="21"/>
    <x v="2"/>
    <x v="4"/>
    <x v="3"/>
    <n v="5"/>
    <s v="No"/>
    <x v="1"/>
    <x v="2"/>
    <x v="1"/>
    <s v="No"/>
    <n v="5"/>
    <s v="Credit Card"/>
    <x v="2"/>
  </r>
  <r>
    <n v="3469"/>
    <n v="36"/>
    <x v="1"/>
    <s v="Sunglasses"/>
    <x v="3"/>
    <x v="58"/>
    <x v="31"/>
    <x v="1"/>
    <x v="21"/>
    <x v="0"/>
    <n v="3.5"/>
    <s v="No"/>
    <x v="0"/>
    <x v="3"/>
    <x v="1"/>
    <s v="No"/>
    <n v="36"/>
    <s v="Debit Card"/>
    <x v="3"/>
  </r>
  <r>
    <n v="3470"/>
    <n v="36"/>
    <x v="1"/>
    <s v="Socks"/>
    <x v="0"/>
    <x v="6"/>
    <x v="25"/>
    <x v="0"/>
    <x v="23"/>
    <x v="3"/>
    <n v="3.3"/>
    <s v="No"/>
    <x v="1"/>
    <x v="5"/>
    <x v="1"/>
    <s v="No"/>
    <n v="12"/>
    <s v="Cash"/>
    <x v="2"/>
  </r>
  <r>
    <n v="3471"/>
    <n v="19"/>
    <x v="1"/>
    <s v="Coat"/>
    <x v="2"/>
    <x v="28"/>
    <x v="8"/>
    <x v="1"/>
    <x v="8"/>
    <x v="2"/>
    <n v="4.5"/>
    <s v="No"/>
    <x v="2"/>
    <x v="1"/>
    <x v="1"/>
    <s v="No"/>
    <n v="31"/>
    <s v="Cash"/>
    <x v="4"/>
  </r>
  <r>
    <n v="3472"/>
    <n v="43"/>
    <x v="1"/>
    <s v="Sandals"/>
    <x v="1"/>
    <x v="76"/>
    <x v="17"/>
    <x v="1"/>
    <x v="24"/>
    <x v="1"/>
    <n v="3.1"/>
    <s v="No"/>
    <x v="2"/>
    <x v="5"/>
    <x v="1"/>
    <s v="No"/>
    <n v="31"/>
    <s v="Cash"/>
    <x v="4"/>
  </r>
  <r>
    <n v="3473"/>
    <n v="31"/>
    <x v="1"/>
    <s v="Blouse"/>
    <x v="0"/>
    <x v="69"/>
    <x v="42"/>
    <x v="1"/>
    <x v="3"/>
    <x v="2"/>
    <n v="4"/>
    <s v="No"/>
    <x v="1"/>
    <x v="1"/>
    <x v="1"/>
    <s v="No"/>
    <n v="15"/>
    <s v="Debit Card"/>
    <x v="1"/>
  </r>
  <r>
    <n v="3474"/>
    <n v="63"/>
    <x v="1"/>
    <s v="Dress"/>
    <x v="0"/>
    <x v="49"/>
    <x v="23"/>
    <x v="2"/>
    <x v="17"/>
    <x v="1"/>
    <n v="2.5"/>
    <s v="No"/>
    <x v="0"/>
    <x v="0"/>
    <x v="1"/>
    <s v="No"/>
    <n v="11"/>
    <s v="Cash"/>
    <x v="1"/>
  </r>
  <r>
    <n v="3475"/>
    <n v="41"/>
    <x v="1"/>
    <s v="Pants"/>
    <x v="0"/>
    <x v="71"/>
    <x v="1"/>
    <x v="2"/>
    <x v="17"/>
    <x v="0"/>
    <n v="4.4000000000000004"/>
    <s v="No"/>
    <x v="3"/>
    <x v="5"/>
    <x v="1"/>
    <s v="No"/>
    <n v="18"/>
    <s v="Venmo"/>
    <x v="5"/>
  </r>
  <r>
    <n v="3476"/>
    <n v="48"/>
    <x v="1"/>
    <s v="Sneakers"/>
    <x v="1"/>
    <x v="19"/>
    <x v="36"/>
    <x v="2"/>
    <x v="20"/>
    <x v="1"/>
    <n v="4.4000000000000004"/>
    <s v="No"/>
    <x v="5"/>
    <x v="0"/>
    <x v="1"/>
    <s v="No"/>
    <n v="9"/>
    <s v="Cash"/>
    <x v="3"/>
  </r>
  <r>
    <n v="3477"/>
    <n v="68"/>
    <x v="1"/>
    <s v="Boots"/>
    <x v="1"/>
    <x v="54"/>
    <x v="36"/>
    <x v="3"/>
    <x v="20"/>
    <x v="2"/>
    <n v="3.2"/>
    <s v="No"/>
    <x v="0"/>
    <x v="1"/>
    <x v="1"/>
    <s v="No"/>
    <n v="11"/>
    <s v="Cash"/>
    <x v="1"/>
  </r>
  <r>
    <n v="3478"/>
    <n v="53"/>
    <x v="1"/>
    <s v="Handbag"/>
    <x v="3"/>
    <x v="6"/>
    <x v="0"/>
    <x v="1"/>
    <x v="11"/>
    <x v="1"/>
    <n v="3.8"/>
    <s v="No"/>
    <x v="3"/>
    <x v="5"/>
    <x v="1"/>
    <s v="No"/>
    <n v="38"/>
    <s v="Debit Card"/>
    <x v="4"/>
  </r>
  <r>
    <n v="3479"/>
    <n v="36"/>
    <x v="1"/>
    <s v="Handbag"/>
    <x v="3"/>
    <x v="75"/>
    <x v="28"/>
    <x v="2"/>
    <x v="23"/>
    <x v="3"/>
    <n v="4.5999999999999996"/>
    <s v="No"/>
    <x v="3"/>
    <x v="5"/>
    <x v="1"/>
    <s v="No"/>
    <n v="42"/>
    <s v="PayPal"/>
    <x v="3"/>
  </r>
  <r>
    <n v="3480"/>
    <n v="46"/>
    <x v="1"/>
    <s v="Sweater"/>
    <x v="0"/>
    <x v="22"/>
    <x v="14"/>
    <x v="1"/>
    <x v="20"/>
    <x v="2"/>
    <n v="4.9000000000000004"/>
    <s v="No"/>
    <x v="3"/>
    <x v="3"/>
    <x v="1"/>
    <s v="No"/>
    <n v="41"/>
    <s v="Cash"/>
    <x v="5"/>
  </r>
  <r>
    <n v="3481"/>
    <n v="21"/>
    <x v="1"/>
    <s v="Sandals"/>
    <x v="1"/>
    <x v="24"/>
    <x v="13"/>
    <x v="0"/>
    <x v="15"/>
    <x v="0"/>
    <n v="3.5"/>
    <s v="No"/>
    <x v="2"/>
    <x v="1"/>
    <x v="1"/>
    <s v="No"/>
    <n v="45"/>
    <s v="PayPal"/>
    <x v="5"/>
  </r>
  <r>
    <n v="3482"/>
    <n v="52"/>
    <x v="1"/>
    <s v="Socks"/>
    <x v="0"/>
    <x v="25"/>
    <x v="31"/>
    <x v="1"/>
    <x v="1"/>
    <x v="2"/>
    <n v="3.4"/>
    <s v="No"/>
    <x v="0"/>
    <x v="5"/>
    <x v="1"/>
    <s v="No"/>
    <n v="41"/>
    <s v="Debit Card"/>
    <x v="4"/>
  </r>
  <r>
    <n v="3483"/>
    <n v="66"/>
    <x v="1"/>
    <s v="Gloves"/>
    <x v="3"/>
    <x v="70"/>
    <x v="11"/>
    <x v="2"/>
    <x v="9"/>
    <x v="0"/>
    <n v="3.9"/>
    <s v="No"/>
    <x v="4"/>
    <x v="2"/>
    <x v="1"/>
    <s v="No"/>
    <n v="35"/>
    <s v="Debit Card"/>
    <x v="1"/>
  </r>
  <r>
    <n v="3484"/>
    <n v="19"/>
    <x v="1"/>
    <s v="Hoodie"/>
    <x v="0"/>
    <x v="18"/>
    <x v="21"/>
    <x v="0"/>
    <x v="3"/>
    <x v="0"/>
    <n v="3.9"/>
    <s v="No"/>
    <x v="4"/>
    <x v="0"/>
    <x v="1"/>
    <s v="No"/>
    <n v="21"/>
    <s v="Credit Card"/>
    <x v="6"/>
  </r>
  <r>
    <n v="3485"/>
    <n v="44"/>
    <x v="1"/>
    <s v="Dress"/>
    <x v="0"/>
    <x v="60"/>
    <x v="26"/>
    <x v="0"/>
    <x v="0"/>
    <x v="3"/>
    <n v="4.2"/>
    <s v="No"/>
    <x v="5"/>
    <x v="1"/>
    <x v="1"/>
    <s v="No"/>
    <n v="13"/>
    <s v="Credit Card"/>
    <x v="4"/>
  </r>
  <r>
    <n v="3486"/>
    <n v="50"/>
    <x v="1"/>
    <s v="Shirt"/>
    <x v="0"/>
    <x v="34"/>
    <x v="2"/>
    <x v="3"/>
    <x v="18"/>
    <x v="0"/>
    <n v="3.4"/>
    <s v="No"/>
    <x v="5"/>
    <x v="3"/>
    <x v="1"/>
    <s v="No"/>
    <n v="23"/>
    <s v="Debit Card"/>
    <x v="0"/>
  </r>
  <r>
    <n v="3487"/>
    <n v="51"/>
    <x v="1"/>
    <s v="Shorts"/>
    <x v="0"/>
    <x v="58"/>
    <x v="17"/>
    <x v="0"/>
    <x v="4"/>
    <x v="0"/>
    <n v="4.9000000000000004"/>
    <s v="No"/>
    <x v="5"/>
    <x v="3"/>
    <x v="1"/>
    <s v="No"/>
    <n v="6"/>
    <s v="PayPal"/>
    <x v="1"/>
  </r>
  <r>
    <n v="3488"/>
    <n v="25"/>
    <x v="1"/>
    <s v="Sandals"/>
    <x v="1"/>
    <x v="41"/>
    <x v="8"/>
    <x v="0"/>
    <x v="19"/>
    <x v="3"/>
    <n v="2.9"/>
    <s v="No"/>
    <x v="5"/>
    <x v="5"/>
    <x v="1"/>
    <s v="No"/>
    <n v="39"/>
    <s v="Bank Transfer"/>
    <x v="2"/>
  </r>
  <r>
    <n v="3489"/>
    <n v="62"/>
    <x v="1"/>
    <s v="Sweater"/>
    <x v="0"/>
    <x v="65"/>
    <x v="12"/>
    <x v="3"/>
    <x v="11"/>
    <x v="1"/>
    <n v="4.9000000000000004"/>
    <s v="No"/>
    <x v="2"/>
    <x v="5"/>
    <x v="1"/>
    <s v="No"/>
    <n v="7"/>
    <s v="Cash"/>
    <x v="3"/>
  </r>
  <r>
    <n v="3490"/>
    <n v="48"/>
    <x v="1"/>
    <s v="Dress"/>
    <x v="0"/>
    <x v="46"/>
    <x v="37"/>
    <x v="0"/>
    <x v="13"/>
    <x v="2"/>
    <n v="4.5999999999999996"/>
    <s v="No"/>
    <x v="1"/>
    <x v="4"/>
    <x v="1"/>
    <s v="No"/>
    <n v="32"/>
    <s v="PayPal"/>
    <x v="6"/>
  </r>
  <r>
    <n v="3491"/>
    <n v="62"/>
    <x v="1"/>
    <s v="Boots"/>
    <x v="1"/>
    <x v="71"/>
    <x v="4"/>
    <x v="2"/>
    <x v="10"/>
    <x v="1"/>
    <n v="3.6"/>
    <s v="No"/>
    <x v="4"/>
    <x v="5"/>
    <x v="1"/>
    <s v="No"/>
    <n v="43"/>
    <s v="Credit Card"/>
    <x v="3"/>
  </r>
  <r>
    <n v="3492"/>
    <n v="22"/>
    <x v="1"/>
    <s v="Pants"/>
    <x v="0"/>
    <x v="39"/>
    <x v="1"/>
    <x v="2"/>
    <x v="20"/>
    <x v="0"/>
    <n v="4.3"/>
    <s v="No"/>
    <x v="1"/>
    <x v="0"/>
    <x v="1"/>
    <s v="No"/>
    <n v="15"/>
    <s v="Cash"/>
    <x v="5"/>
  </r>
  <r>
    <n v="3493"/>
    <n v="48"/>
    <x v="1"/>
    <s v="Gloves"/>
    <x v="3"/>
    <x v="61"/>
    <x v="45"/>
    <x v="2"/>
    <x v="2"/>
    <x v="3"/>
    <n v="4.5999999999999996"/>
    <s v="No"/>
    <x v="3"/>
    <x v="3"/>
    <x v="1"/>
    <s v="No"/>
    <n v="48"/>
    <s v="Bank Transfer"/>
    <x v="2"/>
  </r>
  <r>
    <n v="3494"/>
    <n v="48"/>
    <x v="1"/>
    <s v="Pants"/>
    <x v="0"/>
    <x v="71"/>
    <x v="35"/>
    <x v="3"/>
    <x v="13"/>
    <x v="0"/>
    <n v="4.7"/>
    <s v="No"/>
    <x v="2"/>
    <x v="5"/>
    <x v="1"/>
    <s v="No"/>
    <n v="35"/>
    <s v="Credit Card"/>
    <x v="1"/>
  </r>
  <r>
    <n v="3495"/>
    <n v="62"/>
    <x v="1"/>
    <s v="Scarf"/>
    <x v="3"/>
    <x v="15"/>
    <x v="47"/>
    <x v="2"/>
    <x v="5"/>
    <x v="0"/>
    <n v="3.5"/>
    <s v="No"/>
    <x v="0"/>
    <x v="1"/>
    <x v="1"/>
    <s v="No"/>
    <n v="41"/>
    <s v="PayPal"/>
    <x v="3"/>
  </r>
  <r>
    <n v="3496"/>
    <n v="24"/>
    <x v="1"/>
    <s v="Shorts"/>
    <x v="0"/>
    <x v="27"/>
    <x v="42"/>
    <x v="3"/>
    <x v="0"/>
    <x v="1"/>
    <n v="2.8"/>
    <s v="No"/>
    <x v="5"/>
    <x v="1"/>
    <x v="1"/>
    <s v="No"/>
    <n v="14"/>
    <s v="Cash"/>
    <x v="1"/>
  </r>
  <r>
    <n v="3497"/>
    <n v="39"/>
    <x v="1"/>
    <s v="Shoes"/>
    <x v="1"/>
    <x v="15"/>
    <x v="37"/>
    <x v="2"/>
    <x v="6"/>
    <x v="2"/>
    <n v="4"/>
    <s v="No"/>
    <x v="2"/>
    <x v="1"/>
    <x v="1"/>
    <s v="No"/>
    <n v="22"/>
    <s v="PayPal"/>
    <x v="5"/>
  </r>
  <r>
    <n v="3498"/>
    <n v="35"/>
    <x v="1"/>
    <s v="Handbag"/>
    <x v="3"/>
    <x v="16"/>
    <x v="24"/>
    <x v="2"/>
    <x v="16"/>
    <x v="1"/>
    <n v="4.3"/>
    <s v="No"/>
    <x v="3"/>
    <x v="5"/>
    <x v="1"/>
    <s v="No"/>
    <n v="16"/>
    <s v="Venmo"/>
    <x v="6"/>
  </r>
  <r>
    <n v="3499"/>
    <n v="47"/>
    <x v="1"/>
    <s v="Sandals"/>
    <x v="1"/>
    <x v="59"/>
    <x v="0"/>
    <x v="2"/>
    <x v="12"/>
    <x v="2"/>
    <n v="3.8"/>
    <s v="No"/>
    <x v="3"/>
    <x v="3"/>
    <x v="1"/>
    <s v="No"/>
    <n v="2"/>
    <s v="Bank Transfer"/>
    <x v="4"/>
  </r>
  <r>
    <n v="3500"/>
    <n v="22"/>
    <x v="1"/>
    <s v="Socks"/>
    <x v="0"/>
    <x v="45"/>
    <x v="32"/>
    <x v="0"/>
    <x v="21"/>
    <x v="3"/>
    <n v="3"/>
    <s v="No"/>
    <x v="1"/>
    <x v="2"/>
    <x v="1"/>
    <s v="No"/>
    <n v="13"/>
    <s v="PayPal"/>
    <x v="6"/>
  </r>
  <r>
    <n v="3501"/>
    <n v="38"/>
    <x v="1"/>
    <s v="Shirt"/>
    <x v="0"/>
    <x v="16"/>
    <x v="4"/>
    <x v="1"/>
    <x v="5"/>
    <x v="3"/>
    <n v="4.5999999999999996"/>
    <s v="No"/>
    <x v="0"/>
    <x v="2"/>
    <x v="1"/>
    <s v="No"/>
    <n v="38"/>
    <s v="Debit Card"/>
    <x v="0"/>
  </r>
  <r>
    <n v="3502"/>
    <n v="53"/>
    <x v="1"/>
    <s v="Shoes"/>
    <x v="1"/>
    <x v="55"/>
    <x v="43"/>
    <x v="2"/>
    <x v="5"/>
    <x v="3"/>
    <n v="4.8"/>
    <s v="No"/>
    <x v="1"/>
    <x v="3"/>
    <x v="1"/>
    <s v="No"/>
    <n v="43"/>
    <s v="Bank Transfer"/>
    <x v="1"/>
  </r>
  <r>
    <n v="3503"/>
    <n v="31"/>
    <x v="1"/>
    <s v="Backpack"/>
    <x v="3"/>
    <x v="17"/>
    <x v="2"/>
    <x v="2"/>
    <x v="14"/>
    <x v="3"/>
    <n v="4.7"/>
    <s v="No"/>
    <x v="1"/>
    <x v="2"/>
    <x v="1"/>
    <s v="No"/>
    <n v="26"/>
    <s v="Bank Transfer"/>
    <x v="3"/>
  </r>
  <r>
    <n v="3504"/>
    <n v="31"/>
    <x v="1"/>
    <s v="Shirt"/>
    <x v="0"/>
    <x v="48"/>
    <x v="43"/>
    <x v="2"/>
    <x v="6"/>
    <x v="1"/>
    <n v="3.9"/>
    <s v="No"/>
    <x v="2"/>
    <x v="1"/>
    <x v="1"/>
    <s v="No"/>
    <n v="39"/>
    <s v="Cash"/>
    <x v="1"/>
  </r>
  <r>
    <n v="3505"/>
    <n v="65"/>
    <x v="1"/>
    <s v="Handbag"/>
    <x v="3"/>
    <x v="52"/>
    <x v="11"/>
    <x v="1"/>
    <x v="10"/>
    <x v="3"/>
    <n v="4"/>
    <s v="No"/>
    <x v="1"/>
    <x v="2"/>
    <x v="1"/>
    <s v="No"/>
    <n v="50"/>
    <s v="Venmo"/>
    <x v="5"/>
  </r>
  <r>
    <n v="3506"/>
    <n v="48"/>
    <x v="1"/>
    <s v="Jewelry"/>
    <x v="3"/>
    <x v="69"/>
    <x v="27"/>
    <x v="0"/>
    <x v="16"/>
    <x v="0"/>
    <n v="3.7"/>
    <s v="No"/>
    <x v="2"/>
    <x v="4"/>
    <x v="1"/>
    <s v="No"/>
    <n v="40"/>
    <s v="Bank Transfer"/>
    <x v="6"/>
  </r>
  <r>
    <n v="3507"/>
    <n v="18"/>
    <x v="1"/>
    <s v="Shirt"/>
    <x v="0"/>
    <x v="75"/>
    <x v="26"/>
    <x v="0"/>
    <x v="8"/>
    <x v="0"/>
    <n v="3.7"/>
    <s v="No"/>
    <x v="4"/>
    <x v="4"/>
    <x v="1"/>
    <s v="No"/>
    <n v="12"/>
    <s v="Cash"/>
    <x v="0"/>
  </r>
  <r>
    <n v="3508"/>
    <n v="46"/>
    <x v="1"/>
    <s v="Handbag"/>
    <x v="3"/>
    <x v="61"/>
    <x v="24"/>
    <x v="1"/>
    <x v="7"/>
    <x v="1"/>
    <n v="4.2"/>
    <s v="No"/>
    <x v="1"/>
    <x v="5"/>
    <x v="1"/>
    <s v="No"/>
    <n v="33"/>
    <s v="Credit Card"/>
    <x v="6"/>
  </r>
  <r>
    <n v="3509"/>
    <n v="52"/>
    <x v="1"/>
    <s v="Pants"/>
    <x v="0"/>
    <x v="36"/>
    <x v="38"/>
    <x v="2"/>
    <x v="0"/>
    <x v="3"/>
    <n v="4.7"/>
    <s v="No"/>
    <x v="4"/>
    <x v="3"/>
    <x v="1"/>
    <s v="No"/>
    <n v="49"/>
    <s v="Bank Transfer"/>
    <x v="1"/>
  </r>
  <r>
    <n v="3510"/>
    <n v="50"/>
    <x v="1"/>
    <s v="T-shirt"/>
    <x v="0"/>
    <x v="20"/>
    <x v="31"/>
    <x v="0"/>
    <x v="18"/>
    <x v="0"/>
    <n v="4.3"/>
    <s v="No"/>
    <x v="2"/>
    <x v="2"/>
    <x v="1"/>
    <s v="No"/>
    <n v="43"/>
    <s v="Venmo"/>
    <x v="4"/>
  </r>
  <r>
    <n v="3511"/>
    <n v="49"/>
    <x v="1"/>
    <s v="Sneakers"/>
    <x v="1"/>
    <x v="48"/>
    <x v="38"/>
    <x v="1"/>
    <x v="20"/>
    <x v="3"/>
    <n v="4.9000000000000004"/>
    <s v="No"/>
    <x v="0"/>
    <x v="4"/>
    <x v="1"/>
    <s v="No"/>
    <n v="14"/>
    <s v="Venmo"/>
    <x v="5"/>
  </r>
  <r>
    <n v="3512"/>
    <n v="69"/>
    <x v="1"/>
    <s v="Jewelry"/>
    <x v="3"/>
    <x v="13"/>
    <x v="16"/>
    <x v="2"/>
    <x v="24"/>
    <x v="2"/>
    <n v="3.9"/>
    <s v="No"/>
    <x v="4"/>
    <x v="4"/>
    <x v="1"/>
    <s v="No"/>
    <n v="21"/>
    <s v="Credit Card"/>
    <x v="6"/>
  </r>
  <r>
    <n v="3513"/>
    <n v="36"/>
    <x v="1"/>
    <s v="Shirt"/>
    <x v="0"/>
    <x v="43"/>
    <x v="0"/>
    <x v="2"/>
    <x v="3"/>
    <x v="3"/>
    <n v="3.4"/>
    <s v="No"/>
    <x v="1"/>
    <x v="1"/>
    <x v="1"/>
    <s v="No"/>
    <n v="31"/>
    <s v="Debit Card"/>
    <x v="3"/>
  </r>
  <r>
    <n v="3514"/>
    <n v="30"/>
    <x v="1"/>
    <s v="Blouse"/>
    <x v="0"/>
    <x v="67"/>
    <x v="29"/>
    <x v="3"/>
    <x v="4"/>
    <x v="1"/>
    <n v="4.2"/>
    <s v="No"/>
    <x v="1"/>
    <x v="5"/>
    <x v="1"/>
    <s v="No"/>
    <n v="29"/>
    <s v="Credit Card"/>
    <x v="0"/>
  </r>
  <r>
    <n v="3515"/>
    <n v="25"/>
    <x v="1"/>
    <s v="Sneakers"/>
    <x v="1"/>
    <x v="74"/>
    <x v="42"/>
    <x v="3"/>
    <x v="0"/>
    <x v="0"/>
    <n v="4.7"/>
    <s v="No"/>
    <x v="4"/>
    <x v="0"/>
    <x v="1"/>
    <s v="No"/>
    <n v="32"/>
    <s v="Cash"/>
    <x v="5"/>
  </r>
  <r>
    <n v="3516"/>
    <n v="19"/>
    <x v="1"/>
    <s v="Dress"/>
    <x v="0"/>
    <x v="68"/>
    <x v="45"/>
    <x v="3"/>
    <x v="4"/>
    <x v="0"/>
    <n v="4"/>
    <s v="No"/>
    <x v="3"/>
    <x v="2"/>
    <x v="1"/>
    <s v="No"/>
    <n v="16"/>
    <s v="Debit Card"/>
    <x v="4"/>
  </r>
  <r>
    <n v="3517"/>
    <n v="34"/>
    <x v="1"/>
    <s v="Boots"/>
    <x v="1"/>
    <x v="22"/>
    <x v="36"/>
    <x v="1"/>
    <x v="3"/>
    <x v="2"/>
    <n v="4"/>
    <s v="No"/>
    <x v="4"/>
    <x v="1"/>
    <x v="1"/>
    <s v="No"/>
    <n v="38"/>
    <s v="PayPal"/>
    <x v="4"/>
  </r>
  <r>
    <n v="3518"/>
    <n v="29"/>
    <x v="1"/>
    <s v="Skirt"/>
    <x v="0"/>
    <x v="28"/>
    <x v="30"/>
    <x v="2"/>
    <x v="20"/>
    <x v="0"/>
    <n v="3.1"/>
    <s v="No"/>
    <x v="5"/>
    <x v="2"/>
    <x v="1"/>
    <s v="No"/>
    <n v="34"/>
    <s v="Debit Card"/>
    <x v="6"/>
  </r>
  <r>
    <n v="3519"/>
    <n v="50"/>
    <x v="1"/>
    <s v="Shirt"/>
    <x v="0"/>
    <x v="8"/>
    <x v="24"/>
    <x v="2"/>
    <x v="13"/>
    <x v="1"/>
    <n v="4.2"/>
    <s v="No"/>
    <x v="1"/>
    <x v="3"/>
    <x v="1"/>
    <s v="No"/>
    <n v="30"/>
    <s v="PayPal"/>
    <x v="3"/>
  </r>
  <r>
    <n v="3520"/>
    <n v="31"/>
    <x v="1"/>
    <s v="Shorts"/>
    <x v="0"/>
    <x v="76"/>
    <x v="48"/>
    <x v="2"/>
    <x v="3"/>
    <x v="0"/>
    <n v="3.7"/>
    <s v="No"/>
    <x v="0"/>
    <x v="2"/>
    <x v="1"/>
    <s v="No"/>
    <n v="14"/>
    <s v="Bank Transfer"/>
    <x v="0"/>
  </r>
  <r>
    <n v="3521"/>
    <n v="41"/>
    <x v="1"/>
    <s v="Hat"/>
    <x v="3"/>
    <x v="44"/>
    <x v="42"/>
    <x v="1"/>
    <x v="18"/>
    <x v="1"/>
    <n v="3.1"/>
    <s v="No"/>
    <x v="3"/>
    <x v="0"/>
    <x v="1"/>
    <s v="No"/>
    <n v="33"/>
    <s v="Bank Transfer"/>
    <x v="5"/>
  </r>
  <r>
    <n v="3522"/>
    <n v="52"/>
    <x v="1"/>
    <s v="Shoes"/>
    <x v="1"/>
    <x v="74"/>
    <x v="33"/>
    <x v="2"/>
    <x v="6"/>
    <x v="0"/>
    <n v="3.7"/>
    <s v="No"/>
    <x v="0"/>
    <x v="5"/>
    <x v="1"/>
    <s v="No"/>
    <n v="35"/>
    <s v="Venmo"/>
    <x v="1"/>
  </r>
  <r>
    <n v="3523"/>
    <n v="27"/>
    <x v="1"/>
    <s v="Pants"/>
    <x v="0"/>
    <x v="6"/>
    <x v="32"/>
    <x v="2"/>
    <x v="22"/>
    <x v="1"/>
    <n v="3.2"/>
    <s v="No"/>
    <x v="1"/>
    <x v="5"/>
    <x v="1"/>
    <s v="No"/>
    <n v="13"/>
    <s v="Cash"/>
    <x v="3"/>
  </r>
  <r>
    <n v="3524"/>
    <n v="49"/>
    <x v="1"/>
    <s v="Backpack"/>
    <x v="3"/>
    <x v="40"/>
    <x v="22"/>
    <x v="2"/>
    <x v="17"/>
    <x v="2"/>
    <n v="2.8"/>
    <s v="No"/>
    <x v="3"/>
    <x v="3"/>
    <x v="1"/>
    <s v="No"/>
    <n v="30"/>
    <s v="Cash"/>
    <x v="0"/>
  </r>
  <r>
    <n v="3525"/>
    <n v="69"/>
    <x v="1"/>
    <s v="Pants"/>
    <x v="0"/>
    <x v="67"/>
    <x v="49"/>
    <x v="0"/>
    <x v="5"/>
    <x v="2"/>
    <n v="2.9"/>
    <s v="No"/>
    <x v="0"/>
    <x v="1"/>
    <x v="1"/>
    <s v="No"/>
    <n v="30"/>
    <s v="Credit Card"/>
    <x v="5"/>
  </r>
  <r>
    <n v="3526"/>
    <n v="45"/>
    <x v="1"/>
    <s v="Sunglasses"/>
    <x v="3"/>
    <x v="15"/>
    <x v="5"/>
    <x v="0"/>
    <x v="8"/>
    <x v="0"/>
    <n v="3.5"/>
    <s v="No"/>
    <x v="3"/>
    <x v="3"/>
    <x v="1"/>
    <s v="No"/>
    <n v="47"/>
    <s v="Bank Transfer"/>
    <x v="2"/>
  </r>
  <r>
    <n v="3527"/>
    <n v="20"/>
    <x v="1"/>
    <s v="Sweater"/>
    <x v="0"/>
    <x v="54"/>
    <x v="2"/>
    <x v="2"/>
    <x v="8"/>
    <x v="1"/>
    <n v="3.8"/>
    <s v="No"/>
    <x v="3"/>
    <x v="0"/>
    <x v="1"/>
    <s v="No"/>
    <n v="1"/>
    <s v="PayPal"/>
    <x v="6"/>
  </r>
  <r>
    <n v="3528"/>
    <n v="25"/>
    <x v="1"/>
    <s v="Blouse"/>
    <x v="0"/>
    <x v="8"/>
    <x v="47"/>
    <x v="1"/>
    <x v="4"/>
    <x v="1"/>
    <n v="4.7"/>
    <s v="No"/>
    <x v="2"/>
    <x v="1"/>
    <x v="1"/>
    <s v="No"/>
    <n v="1"/>
    <s v="Cash"/>
    <x v="1"/>
  </r>
  <r>
    <n v="3529"/>
    <n v="38"/>
    <x v="1"/>
    <s v="Scarf"/>
    <x v="3"/>
    <x v="25"/>
    <x v="1"/>
    <x v="0"/>
    <x v="0"/>
    <x v="2"/>
    <n v="4.5"/>
    <s v="No"/>
    <x v="2"/>
    <x v="1"/>
    <x v="1"/>
    <s v="No"/>
    <n v="33"/>
    <s v="PayPal"/>
    <x v="2"/>
  </r>
  <r>
    <n v="3530"/>
    <n v="55"/>
    <x v="1"/>
    <s v="T-shirt"/>
    <x v="0"/>
    <x v="5"/>
    <x v="6"/>
    <x v="1"/>
    <x v="1"/>
    <x v="0"/>
    <n v="3.9"/>
    <s v="No"/>
    <x v="0"/>
    <x v="2"/>
    <x v="1"/>
    <s v="No"/>
    <n v="43"/>
    <s v="Bank Transfer"/>
    <x v="1"/>
  </r>
  <r>
    <n v="3531"/>
    <n v="62"/>
    <x v="1"/>
    <s v="Sunglasses"/>
    <x v="3"/>
    <x v="29"/>
    <x v="19"/>
    <x v="0"/>
    <x v="13"/>
    <x v="1"/>
    <n v="3.4"/>
    <s v="No"/>
    <x v="1"/>
    <x v="0"/>
    <x v="1"/>
    <s v="No"/>
    <n v="37"/>
    <s v="PayPal"/>
    <x v="1"/>
  </r>
  <r>
    <n v="3532"/>
    <n v="54"/>
    <x v="1"/>
    <s v="Shoes"/>
    <x v="1"/>
    <x v="78"/>
    <x v="25"/>
    <x v="3"/>
    <x v="10"/>
    <x v="0"/>
    <n v="4.5999999999999996"/>
    <s v="No"/>
    <x v="0"/>
    <x v="4"/>
    <x v="1"/>
    <s v="No"/>
    <n v="23"/>
    <s v="Cash"/>
    <x v="3"/>
  </r>
  <r>
    <n v="3533"/>
    <n v="61"/>
    <x v="1"/>
    <s v="Pants"/>
    <x v="0"/>
    <x v="10"/>
    <x v="39"/>
    <x v="0"/>
    <x v="21"/>
    <x v="3"/>
    <n v="4.5999999999999996"/>
    <s v="No"/>
    <x v="0"/>
    <x v="3"/>
    <x v="1"/>
    <s v="No"/>
    <n v="12"/>
    <s v="Credit Card"/>
    <x v="2"/>
  </r>
  <r>
    <n v="3534"/>
    <n v="50"/>
    <x v="1"/>
    <s v="Sneakers"/>
    <x v="1"/>
    <x v="57"/>
    <x v="21"/>
    <x v="0"/>
    <x v="22"/>
    <x v="3"/>
    <n v="4.7"/>
    <s v="No"/>
    <x v="4"/>
    <x v="3"/>
    <x v="1"/>
    <s v="No"/>
    <n v="30"/>
    <s v="Venmo"/>
    <x v="0"/>
  </r>
  <r>
    <n v="3535"/>
    <n v="65"/>
    <x v="1"/>
    <s v="Shoes"/>
    <x v="1"/>
    <x v="42"/>
    <x v="12"/>
    <x v="2"/>
    <x v="0"/>
    <x v="3"/>
    <n v="3.2"/>
    <s v="No"/>
    <x v="4"/>
    <x v="0"/>
    <x v="1"/>
    <s v="No"/>
    <n v="7"/>
    <s v="Cash"/>
    <x v="1"/>
  </r>
  <r>
    <n v="3536"/>
    <n v="68"/>
    <x v="1"/>
    <s v="Shorts"/>
    <x v="0"/>
    <x v="12"/>
    <x v="16"/>
    <x v="2"/>
    <x v="16"/>
    <x v="2"/>
    <n v="5"/>
    <s v="No"/>
    <x v="1"/>
    <x v="0"/>
    <x v="1"/>
    <s v="No"/>
    <n v="20"/>
    <s v="Debit Card"/>
    <x v="5"/>
  </r>
  <r>
    <n v="3537"/>
    <n v="55"/>
    <x v="1"/>
    <s v="Handbag"/>
    <x v="3"/>
    <x v="34"/>
    <x v="46"/>
    <x v="0"/>
    <x v="15"/>
    <x v="1"/>
    <n v="4.5"/>
    <s v="No"/>
    <x v="4"/>
    <x v="0"/>
    <x v="1"/>
    <s v="No"/>
    <n v="10"/>
    <s v="Venmo"/>
    <x v="5"/>
  </r>
  <r>
    <n v="3538"/>
    <n v="57"/>
    <x v="1"/>
    <s v="Handbag"/>
    <x v="3"/>
    <x v="56"/>
    <x v="42"/>
    <x v="2"/>
    <x v="0"/>
    <x v="1"/>
    <n v="3.5"/>
    <s v="No"/>
    <x v="4"/>
    <x v="3"/>
    <x v="1"/>
    <s v="No"/>
    <n v="40"/>
    <s v="Credit Card"/>
    <x v="6"/>
  </r>
  <r>
    <n v="3539"/>
    <n v="56"/>
    <x v="1"/>
    <s v="Shoes"/>
    <x v="1"/>
    <x v="80"/>
    <x v="44"/>
    <x v="1"/>
    <x v="3"/>
    <x v="1"/>
    <n v="4.5"/>
    <s v="No"/>
    <x v="4"/>
    <x v="5"/>
    <x v="1"/>
    <s v="No"/>
    <n v="21"/>
    <s v="Venmo"/>
    <x v="5"/>
  </r>
  <r>
    <n v="3540"/>
    <n v="29"/>
    <x v="1"/>
    <s v="Jewelry"/>
    <x v="3"/>
    <x v="22"/>
    <x v="14"/>
    <x v="1"/>
    <x v="14"/>
    <x v="1"/>
    <n v="3.2"/>
    <s v="No"/>
    <x v="4"/>
    <x v="0"/>
    <x v="1"/>
    <s v="No"/>
    <n v="17"/>
    <s v="Credit Card"/>
    <x v="4"/>
  </r>
  <r>
    <n v="3541"/>
    <n v="24"/>
    <x v="1"/>
    <s v="Shorts"/>
    <x v="0"/>
    <x v="51"/>
    <x v="22"/>
    <x v="2"/>
    <x v="23"/>
    <x v="1"/>
    <n v="4.5999999999999996"/>
    <s v="No"/>
    <x v="1"/>
    <x v="1"/>
    <x v="1"/>
    <s v="No"/>
    <n v="5"/>
    <s v="Bank Transfer"/>
    <x v="1"/>
  </r>
  <r>
    <n v="3542"/>
    <n v="59"/>
    <x v="1"/>
    <s v="Blouse"/>
    <x v="0"/>
    <x v="76"/>
    <x v="41"/>
    <x v="2"/>
    <x v="8"/>
    <x v="0"/>
    <n v="4"/>
    <s v="No"/>
    <x v="2"/>
    <x v="2"/>
    <x v="1"/>
    <s v="No"/>
    <n v="22"/>
    <s v="PayPal"/>
    <x v="2"/>
  </r>
  <r>
    <n v="3543"/>
    <n v="62"/>
    <x v="1"/>
    <s v="Coat"/>
    <x v="2"/>
    <x v="39"/>
    <x v="37"/>
    <x v="1"/>
    <x v="8"/>
    <x v="1"/>
    <n v="4.2"/>
    <s v="No"/>
    <x v="1"/>
    <x v="0"/>
    <x v="1"/>
    <s v="No"/>
    <n v="5"/>
    <s v="Venmo"/>
    <x v="1"/>
  </r>
  <r>
    <n v="3544"/>
    <n v="58"/>
    <x v="1"/>
    <s v="Hat"/>
    <x v="3"/>
    <x v="42"/>
    <x v="24"/>
    <x v="2"/>
    <x v="24"/>
    <x v="0"/>
    <n v="4.0999999999999996"/>
    <s v="No"/>
    <x v="0"/>
    <x v="3"/>
    <x v="1"/>
    <s v="No"/>
    <n v="18"/>
    <s v="PayPal"/>
    <x v="6"/>
  </r>
  <r>
    <n v="3545"/>
    <n v="64"/>
    <x v="1"/>
    <s v="Socks"/>
    <x v="0"/>
    <x v="37"/>
    <x v="48"/>
    <x v="3"/>
    <x v="4"/>
    <x v="3"/>
    <n v="3.6"/>
    <s v="No"/>
    <x v="3"/>
    <x v="4"/>
    <x v="1"/>
    <s v="No"/>
    <n v="42"/>
    <s v="Cash"/>
    <x v="6"/>
  </r>
  <r>
    <n v="3546"/>
    <n v="48"/>
    <x v="1"/>
    <s v="Sandals"/>
    <x v="1"/>
    <x v="39"/>
    <x v="39"/>
    <x v="2"/>
    <x v="22"/>
    <x v="1"/>
    <n v="3.7"/>
    <s v="No"/>
    <x v="4"/>
    <x v="4"/>
    <x v="1"/>
    <s v="No"/>
    <n v="22"/>
    <s v="Debit Card"/>
    <x v="2"/>
  </r>
  <r>
    <n v="3547"/>
    <n v="60"/>
    <x v="1"/>
    <s v="Scarf"/>
    <x v="3"/>
    <x v="24"/>
    <x v="23"/>
    <x v="2"/>
    <x v="10"/>
    <x v="2"/>
    <n v="3.6"/>
    <s v="No"/>
    <x v="1"/>
    <x v="1"/>
    <x v="1"/>
    <s v="No"/>
    <n v="37"/>
    <s v="Bank Transfer"/>
    <x v="4"/>
  </r>
  <r>
    <n v="3548"/>
    <n v="52"/>
    <x v="1"/>
    <s v="Scarf"/>
    <x v="3"/>
    <x v="9"/>
    <x v="38"/>
    <x v="0"/>
    <x v="23"/>
    <x v="2"/>
    <n v="3.8"/>
    <s v="No"/>
    <x v="5"/>
    <x v="3"/>
    <x v="1"/>
    <s v="No"/>
    <n v="23"/>
    <s v="Credit Card"/>
    <x v="2"/>
  </r>
  <r>
    <n v="3549"/>
    <n v="63"/>
    <x v="1"/>
    <s v="Blouse"/>
    <x v="0"/>
    <x v="18"/>
    <x v="40"/>
    <x v="2"/>
    <x v="16"/>
    <x v="3"/>
    <n v="3"/>
    <s v="No"/>
    <x v="4"/>
    <x v="3"/>
    <x v="1"/>
    <s v="No"/>
    <n v="47"/>
    <s v="Debit Card"/>
    <x v="0"/>
  </r>
  <r>
    <n v="3550"/>
    <n v="44"/>
    <x v="1"/>
    <s v="T-shirt"/>
    <x v="0"/>
    <x v="7"/>
    <x v="4"/>
    <x v="2"/>
    <x v="17"/>
    <x v="2"/>
    <n v="3.4"/>
    <s v="No"/>
    <x v="0"/>
    <x v="4"/>
    <x v="1"/>
    <s v="No"/>
    <n v="11"/>
    <s v="Bank Transfer"/>
    <x v="0"/>
  </r>
  <r>
    <n v="3551"/>
    <n v="63"/>
    <x v="1"/>
    <s v="Shoes"/>
    <x v="1"/>
    <x v="67"/>
    <x v="8"/>
    <x v="1"/>
    <x v="20"/>
    <x v="0"/>
    <n v="4.8"/>
    <s v="No"/>
    <x v="4"/>
    <x v="3"/>
    <x v="1"/>
    <s v="No"/>
    <n v="32"/>
    <s v="Cash"/>
    <x v="1"/>
  </r>
  <r>
    <n v="3552"/>
    <n v="66"/>
    <x v="1"/>
    <s v="Gloves"/>
    <x v="3"/>
    <x v="9"/>
    <x v="6"/>
    <x v="0"/>
    <x v="13"/>
    <x v="1"/>
    <n v="2.6"/>
    <s v="No"/>
    <x v="0"/>
    <x v="5"/>
    <x v="1"/>
    <s v="No"/>
    <n v="20"/>
    <s v="Venmo"/>
    <x v="1"/>
  </r>
  <r>
    <n v="3553"/>
    <n v="22"/>
    <x v="1"/>
    <s v="Sunglasses"/>
    <x v="3"/>
    <x v="76"/>
    <x v="0"/>
    <x v="2"/>
    <x v="24"/>
    <x v="0"/>
    <n v="2.9"/>
    <s v="No"/>
    <x v="0"/>
    <x v="2"/>
    <x v="1"/>
    <s v="No"/>
    <n v="3"/>
    <s v="PayPal"/>
    <x v="3"/>
  </r>
  <r>
    <n v="3554"/>
    <n v="62"/>
    <x v="1"/>
    <s v="Shoes"/>
    <x v="1"/>
    <x v="54"/>
    <x v="46"/>
    <x v="2"/>
    <x v="4"/>
    <x v="1"/>
    <n v="4.9000000000000004"/>
    <s v="No"/>
    <x v="2"/>
    <x v="1"/>
    <x v="1"/>
    <s v="No"/>
    <n v="32"/>
    <s v="Bank Transfer"/>
    <x v="1"/>
  </r>
  <r>
    <n v="3555"/>
    <n v="39"/>
    <x v="1"/>
    <s v="Dress"/>
    <x v="0"/>
    <x v="37"/>
    <x v="7"/>
    <x v="2"/>
    <x v="21"/>
    <x v="1"/>
    <n v="5"/>
    <s v="No"/>
    <x v="1"/>
    <x v="1"/>
    <x v="1"/>
    <s v="No"/>
    <n v="5"/>
    <s v="Credit Card"/>
    <x v="0"/>
  </r>
  <r>
    <n v="3556"/>
    <n v="25"/>
    <x v="1"/>
    <s v="Blouse"/>
    <x v="0"/>
    <x v="66"/>
    <x v="12"/>
    <x v="0"/>
    <x v="5"/>
    <x v="1"/>
    <n v="4.5999999999999996"/>
    <s v="No"/>
    <x v="3"/>
    <x v="2"/>
    <x v="1"/>
    <s v="No"/>
    <n v="45"/>
    <s v="Cash"/>
    <x v="3"/>
  </r>
  <r>
    <n v="3557"/>
    <n v="70"/>
    <x v="1"/>
    <s v="Sweater"/>
    <x v="0"/>
    <x v="19"/>
    <x v="28"/>
    <x v="2"/>
    <x v="18"/>
    <x v="3"/>
    <n v="4.2"/>
    <s v="No"/>
    <x v="1"/>
    <x v="0"/>
    <x v="1"/>
    <s v="No"/>
    <n v="43"/>
    <s v="Cash"/>
    <x v="4"/>
  </r>
  <r>
    <n v="3558"/>
    <n v="52"/>
    <x v="1"/>
    <s v="Jacket"/>
    <x v="2"/>
    <x v="46"/>
    <x v="22"/>
    <x v="2"/>
    <x v="15"/>
    <x v="2"/>
    <n v="4.9000000000000004"/>
    <s v="No"/>
    <x v="3"/>
    <x v="2"/>
    <x v="1"/>
    <s v="No"/>
    <n v="1"/>
    <s v="PayPal"/>
    <x v="6"/>
  </r>
  <r>
    <n v="3559"/>
    <n v="68"/>
    <x v="1"/>
    <s v="Backpack"/>
    <x v="3"/>
    <x v="23"/>
    <x v="29"/>
    <x v="0"/>
    <x v="23"/>
    <x v="2"/>
    <n v="4.8"/>
    <s v="No"/>
    <x v="0"/>
    <x v="3"/>
    <x v="1"/>
    <s v="No"/>
    <n v="9"/>
    <s v="Venmo"/>
    <x v="3"/>
  </r>
  <r>
    <n v="3560"/>
    <n v="18"/>
    <x v="1"/>
    <s v="Shorts"/>
    <x v="0"/>
    <x v="21"/>
    <x v="40"/>
    <x v="2"/>
    <x v="19"/>
    <x v="3"/>
    <n v="3"/>
    <s v="No"/>
    <x v="5"/>
    <x v="2"/>
    <x v="1"/>
    <s v="No"/>
    <n v="13"/>
    <s v="Venmo"/>
    <x v="6"/>
  </r>
  <r>
    <n v="3561"/>
    <n v="18"/>
    <x v="1"/>
    <s v="Socks"/>
    <x v="0"/>
    <x v="48"/>
    <x v="23"/>
    <x v="3"/>
    <x v="10"/>
    <x v="3"/>
    <n v="3.5"/>
    <s v="No"/>
    <x v="2"/>
    <x v="0"/>
    <x v="1"/>
    <s v="No"/>
    <n v="5"/>
    <s v="Credit Card"/>
    <x v="2"/>
  </r>
  <r>
    <n v="3562"/>
    <n v="63"/>
    <x v="1"/>
    <s v="Sneakers"/>
    <x v="1"/>
    <x v="45"/>
    <x v="17"/>
    <x v="0"/>
    <x v="13"/>
    <x v="1"/>
    <n v="3.4"/>
    <s v="No"/>
    <x v="2"/>
    <x v="3"/>
    <x v="1"/>
    <s v="No"/>
    <n v="39"/>
    <s v="Credit Card"/>
    <x v="0"/>
  </r>
  <r>
    <n v="3563"/>
    <n v="47"/>
    <x v="1"/>
    <s v="Sneakers"/>
    <x v="1"/>
    <x v="14"/>
    <x v="33"/>
    <x v="2"/>
    <x v="17"/>
    <x v="0"/>
    <n v="3.4"/>
    <s v="No"/>
    <x v="3"/>
    <x v="1"/>
    <x v="1"/>
    <s v="No"/>
    <n v="7"/>
    <s v="Bank Transfer"/>
    <x v="1"/>
  </r>
  <r>
    <n v="3564"/>
    <n v="43"/>
    <x v="1"/>
    <s v="Blouse"/>
    <x v="0"/>
    <x v="3"/>
    <x v="1"/>
    <x v="2"/>
    <x v="14"/>
    <x v="2"/>
    <n v="4.9000000000000004"/>
    <s v="No"/>
    <x v="0"/>
    <x v="3"/>
    <x v="1"/>
    <s v="No"/>
    <n v="8"/>
    <s v="Credit Card"/>
    <x v="6"/>
  </r>
  <r>
    <n v="3565"/>
    <n v="60"/>
    <x v="1"/>
    <s v="Gloves"/>
    <x v="3"/>
    <x v="15"/>
    <x v="26"/>
    <x v="1"/>
    <x v="18"/>
    <x v="2"/>
    <n v="4.4000000000000004"/>
    <s v="No"/>
    <x v="3"/>
    <x v="1"/>
    <x v="1"/>
    <s v="No"/>
    <n v="40"/>
    <s v="Venmo"/>
    <x v="2"/>
  </r>
  <r>
    <n v="3566"/>
    <n v="49"/>
    <x v="1"/>
    <s v="Handbag"/>
    <x v="3"/>
    <x v="78"/>
    <x v="38"/>
    <x v="1"/>
    <x v="0"/>
    <x v="1"/>
    <n v="4.2"/>
    <s v="No"/>
    <x v="2"/>
    <x v="5"/>
    <x v="1"/>
    <s v="No"/>
    <n v="35"/>
    <s v="PayPal"/>
    <x v="5"/>
  </r>
  <r>
    <n v="3567"/>
    <n v="28"/>
    <x v="1"/>
    <s v="Jeans"/>
    <x v="0"/>
    <x v="19"/>
    <x v="29"/>
    <x v="1"/>
    <x v="20"/>
    <x v="1"/>
    <n v="3.1"/>
    <s v="No"/>
    <x v="0"/>
    <x v="2"/>
    <x v="1"/>
    <s v="No"/>
    <n v="14"/>
    <s v="Venmo"/>
    <x v="5"/>
  </r>
  <r>
    <n v="3568"/>
    <n v="32"/>
    <x v="1"/>
    <s v="Scarf"/>
    <x v="3"/>
    <x v="22"/>
    <x v="35"/>
    <x v="1"/>
    <x v="5"/>
    <x v="2"/>
    <n v="4"/>
    <s v="No"/>
    <x v="4"/>
    <x v="2"/>
    <x v="1"/>
    <s v="No"/>
    <n v="26"/>
    <s v="Credit Card"/>
    <x v="5"/>
  </r>
  <r>
    <n v="3569"/>
    <n v="29"/>
    <x v="1"/>
    <s v="Sandals"/>
    <x v="1"/>
    <x v="79"/>
    <x v="10"/>
    <x v="2"/>
    <x v="7"/>
    <x v="1"/>
    <n v="4.8"/>
    <s v="No"/>
    <x v="2"/>
    <x v="2"/>
    <x v="1"/>
    <s v="No"/>
    <n v="14"/>
    <s v="PayPal"/>
    <x v="3"/>
  </r>
  <r>
    <n v="3570"/>
    <n v="35"/>
    <x v="1"/>
    <s v="Sandals"/>
    <x v="1"/>
    <x v="23"/>
    <x v="29"/>
    <x v="2"/>
    <x v="8"/>
    <x v="3"/>
    <n v="3.3"/>
    <s v="No"/>
    <x v="0"/>
    <x v="0"/>
    <x v="1"/>
    <s v="No"/>
    <n v="9"/>
    <s v="Bank Transfer"/>
    <x v="0"/>
  </r>
  <r>
    <n v="3571"/>
    <n v="23"/>
    <x v="1"/>
    <s v="Dress"/>
    <x v="0"/>
    <x v="8"/>
    <x v="7"/>
    <x v="3"/>
    <x v="11"/>
    <x v="0"/>
    <n v="4.7"/>
    <s v="No"/>
    <x v="3"/>
    <x v="3"/>
    <x v="1"/>
    <s v="No"/>
    <n v="32"/>
    <s v="Debit Card"/>
    <x v="2"/>
  </r>
  <r>
    <n v="3572"/>
    <n v="70"/>
    <x v="1"/>
    <s v="Skirt"/>
    <x v="0"/>
    <x v="65"/>
    <x v="25"/>
    <x v="2"/>
    <x v="3"/>
    <x v="2"/>
    <n v="3.2"/>
    <s v="No"/>
    <x v="2"/>
    <x v="3"/>
    <x v="1"/>
    <s v="No"/>
    <n v="15"/>
    <s v="Bank Transfer"/>
    <x v="6"/>
  </r>
  <r>
    <n v="3573"/>
    <n v="23"/>
    <x v="1"/>
    <s v="Shorts"/>
    <x v="0"/>
    <x v="39"/>
    <x v="3"/>
    <x v="2"/>
    <x v="13"/>
    <x v="1"/>
    <n v="5"/>
    <s v="No"/>
    <x v="1"/>
    <x v="3"/>
    <x v="1"/>
    <s v="No"/>
    <n v="25"/>
    <s v="Credit Card"/>
    <x v="5"/>
  </r>
  <r>
    <n v="3574"/>
    <n v="43"/>
    <x v="1"/>
    <s v="Jeans"/>
    <x v="0"/>
    <x v="25"/>
    <x v="39"/>
    <x v="0"/>
    <x v="1"/>
    <x v="3"/>
    <n v="4.9000000000000004"/>
    <s v="No"/>
    <x v="2"/>
    <x v="1"/>
    <x v="1"/>
    <s v="No"/>
    <n v="27"/>
    <s v="PayPal"/>
    <x v="5"/>
  </r>
  <r>
    <n v="3575"/>
    <n v="29"/>
    <x v="1"/>
    <s v="Socks"/>
    <x v="0"/>
    <x v="44"/>
    <x v="14"/>
    <x v="2"/>
    <x v="17"/>
    <x v="3"/>
    <n v="4.9000000000000004"/>
    <s v="No"/>
    <x v="2"/>
    <x v="0"/>
    <x v="1"/>
    <s v="No"/>
    <n v="39"/>
    <s v="Bank Transfer"/>
    <x v="3"/>
  </r>
  <r>
    <n v="3576"/>
    <n v="61"/>
    <x v="1"/>
    <s v="Coat"/>
    <x v="2"/>
    <x v="51"/>
    <x v="0"/>
    <x v="2"/>
    <x v="10"/>
    <x v="3"/>
    <n v="3.7"/>
    <s v="No"/>
    <x v="2"/>
    <x v="0"/>
    <x v="1"/>
    <s v="No"/>
    <n v="49"/>
    <s v="Venmo"/>
    <x v="4"/>
  </r>
  <r>
    <n v="3577"/>
    <n v="29"/>
    <x v="1"/>
    <s v="Boots"/>
    <x v="1"/>
    <x v="41"/>
    <x v="1"/>
    <x v="0"/>
    <x v="22"/>
    <x v="1"/>
    <n v="3"/>
    <s v="No"/>
    <x v="2"/>
    <x v="0"/>
    <x v="1"/>
    <s v="No"/>
    <n v="12"/>
    <s v="Venmo"/>
    <x v="4"/>
  </r>
  <r>
    <n v="3578"/>
    <n v="66"/>
    <x v="1"/>
    <s v="Belt"/>
    <x v="3"/>
    <x v="59"/>
    <x v="9"/>
    <x v="1"/>
    <x v="22"/>
    <x v="0"/>
    <n v="2.6"/>
    <s v="No"/>
    <x v="3"/>
    <x v="3"/>
    <x v="1"/>
    <s v="No"/>
    <n v="13"/>
    <s v="Bank Transfer"/>
    <x v="1"/>
  </r>
  <r>
    <n v="3579"/>
    <n v="46"/>
    <x v="1"/>
    <s v="Shoes"/>
    <x v="1"/>
    <x v="20"/>
    <x v="42"/>
    <x v="0"/>
    <x v="8"/>
    <x v="0"/>
    <n v="2.6"/>
    <s v="No"/>
    <x v="0"/>
    <x v="3"/>
    <x v="1"/>
    <s v="No"/>
    <n v="22"/>
    <s v="Bank Transfer"/>
    <x v="3"/>
  </r>
  <r>
    <n v="3580"/>
    <n v="34"/>
    <x v="1"/>
    <s v="Scarf"/>
    <x v="3"/>
    <x v="76"/>
    <x v="28"/>
    <x v="0"/>
    <x v="8"/>
    <x v="3"/>
    <n v="4.8"/>
    <s v="No"/>
    <x v="1"/>
    <x v="3"/>
    <x v="1"/>
    <s v="No"/>
    <n v="19"/>
    <s v="Credit Card"/>
    <x v="6"/>
  </r>
  <r>
    <n v="3581"/>
    <n v="51"/>
    <x v="1"/>
    <s v="Blouse"/>
    <x v="0"/>
    <x v="42"/>
    <x v="13"/>
    <x v="2"/>
    <x v="23"/>
    <x v="2"/>
    <n v="3.2"/>
    <s v="No"/>
    <x v="1"/>
    <x v="4"/>
    <x v="1"/>
    <s v="No"/>
    <n v="3"/>
    <s v="Cash"/>
    <x v="4"/>
  </r>
  <r>
    <n v="3582"/>
    <n v="26"/>
    <x v="1"/>
    <s v="Dress"/>
    <x v="0"/>
    <x v="51"/>
    <x v="42"/>
    <x v="2"/>
    <x v="20"/>
    <x v="3"/>
    <n v="4.9000000000000004"/>
    <s v="No"/>
    <x v="4"/>
    <x v="2"/>
    <x v="1"/>
    <s v="No"/>
    <n v="50"/>
    <s v="Credit Card"/>
    <x v="1"/>
  </r>
  <r>
    <n v="3583"/>
    <n v="23"/>
    <x v="1"/>
    <s v="Shorts"/>
    <x v="0"/>
    <x v="52"/>
    <x v="18"/>
    <x v="1"/>
    <x v="19"/>
    <x v="2"/>
    <n v="3.4"/>
    <s v="No"/>
    <x v="2"/>
    <x v="4"/>
    <x v="1"/>
    <s v="No"/>
    <n v="15"/>
    <s v="PayPal"/>
    <x v="2"/>
  </r>
  <r>
    <n v="3584"/>
    <n v="52"/>
    <x v="1"/>
    <s v="Blouse"/>
    <x v="0"/>
    <x v="64"/>
    <x v="28"/>
    <x v="0"/>
    <x v="18"/>
    <x v="2"/>
    <n v="2.7"/>
    <s v="No"/>
    <x v="5"/>
    <x v="5"/>
    <x v="1"/>
    <s v="No"/>
    <n v="44"/>
    <s v="Credit Card"/>
    <x v="6"/>
  </r>
  <r>
    <n v="3585"/>
    <n v="39"/>
    <x v="1"/>
    <s v="Sneakers"/>
    <x v="1"/>
    <x v="78"/>
    <x v="20"/>
    <x v="0"/>
    <x v="21"/>
    <x v="3"/>
    <n v="4.8"/>
    <s v="No"/>
    <x v="5"/>
    <x v="0"/>
    <x v="1"/>
    <s v="No"/>
    <n v="48"/>
    <s v="Debit Card"/>
    <x v="5"/>
  </r>
  <r>
    <n v="3586"/>
    <n v="39"/>
    <x v="1"/>
    <s v="Gloves"/>
    <x v="3"/>
    <x v="52"/>
    <x v="14"/>
    <x v="3"/>
    <x v="0"/>
    <x v="0"/>
    <n v="4.0999999999999996"/>
    <s v="No"/>
    <x v="2"/>
    <x v="3"/>
    <x v="1"/>
    <s v="No"/>
    <n v="4"/>
    <s v="Venmo"/>
    <x v="4"/>
  </r>
  <r>
    <n v="3587"/>
    <n v="33"/>
    <x v="1"/>
    <s v="Hoodie"/>
    <x v="0"/>
    <x v="39"/>
    <x v="37"/>
    <x v="2"/>
    <x v="22"/>
    <x v="0"/>
    <n v="4.5999999999999996"/>
    <s v="No"/>
    <x v="3"/>
    <x v="5"/>
    <x v="1"/>
    <s v="No"/>
    <n v="12"/>
    <s v="PayPal"/>
    <x v="4"/>
  </r>
  <r>
    <n v="3588"/>
    <n v="33"/>
    <x v="1"/>
    <s v="Sweater"/>
    <x v="0"/>
    <x v="3"/>
    <x v="41"/>
    <x v="1"/>
    <x v="10"/>
    <x v="2"/>
    <n v="4.4000000000000004"/>
    <s v="No"/>
    <x v="5"/>
    <x v="3"/>
    <x v="1"/>
    <s v="No"/>
    <n v="33"/>
    <s v="Debit Card"/>
    <x v="2"/>
  </r>
  <r>
    <n v="3589"/>
    <n v="23"/>
    <x v="1"/>
    <s v="Sunglasses"/>
    <x v="3"/>
    <x v="37"/>
    <x v="49"/>
    <x v="2"/>
    <x v="23"/>
    <x v="1"/>
    <n v="3.5"/>
    <s v="No"/>
    <x v="1"/>
    <x v="4"/>
    <x v="1"/>
    <s v="No"/>
    <n v="40"/>
    <s v="Cash"/>
    <x v="2"/>
  </r>
  <r>
    <n v="3590"/>
    <n v="31"/>
    <x v="1"/>
    <s v="Belt"/>
    <x v="3"/>
    <x v="2"/>
    <x v="13"/>
    <x v="2"/>
    <x v="24"/>
    <x v="1"/>
    <n v="4.8"/>
    <s v="No"/>
    <x v="2"/>
    <x v="2"/>
    <x v="1"/>
    <s v="No"/>
    <n v="38"/>
    <s v="Cash"/>
    <x v="6"/>
  </r>
  <r>
    <n v="3591"/>
    <n v="27"/>
    <x v="1"/>
    <s v="Dress"/>
    <x v="0"/>
    <x v="55"/>
    <x v="45"/>
    <x v="2"/>
    <x v="0"/>
    <x v="3"/>
    <n v="2.9"/>
    <s v="No"/>
    <x v="3"/>
    <x v="4"/>
    <x v="1"/>
    <s v="No"/>
    <n v="19"/>
    <s v="Venmo"/>
    <x v="6"/>
  </r>
  <r>
    <n v="3592"/>
    <n v="48"/>
    <x v="1"/>
    <s v="Jacket"/>
    <x v="2"/>
    <x v="58"/>
    <x v="45"/>
    <x v="2"/>
    <x v="9"/>
    <x v="0"/>
    <n v="3.2"/>
    <s v="No"/>
    <x v="2"/>
    <x v="4"/>
    <x v="1"/>
    <s v="No"/>
    <n v="38"/>
    <s v="Bank Transfer"/>
    <x v="3"/>
  </r>
  <r>
    <n v="3593"/>
    <n v="61"/>
    <x v="1"/>
    <s v="Boots"/>
    <x v="1"/>
    <x v="71"/>
    <x v="32"/>
    <x v="0"/>
    <x v="12"/>
    <x v="1"/>
    <n v="4.4000000000000004"/>
    <s v="No"/>
    <x v="2"/>
    <x v="4"/>
    <x v="1"/>
    <s v="No"/>
    <n v="18"/>
    <s v="Venmo"/>
    <x v="0"/>
  </r>
  <r>
    <n v="3594"/>
    <n v="63"/>
    <x v="1"/>
    <s v="Sandals"/>
    <x v="1"/>
    <x v="68"/>
    <x v="5"/>
    <x v="2"/>
    <x v="13"/>
    <x v="1"/>
    <n v="4.5999999999999996"/>
    <s v="No"/>
    <x v="1"/>
    <x v="2"/>
    <x v="1"/>
    <s v="No"/>
    <n v="24"/>
    <s v="PayPal"/>
    <x v="5"/>
  </r>
  <r>
    <n v="3595"/>
    <n v="19"/>
    <x v="1"/>
    <s v="Scarf"/>
    <x v="3"/>
    <x v="55"/>
    <x v="15"/>
    <x v="0"/>
    <x v="4"/>
    <x v="2"/>
    <n v="2.6"/>
    <s v="No"/>
    <x v="3"/>
    <x v="4"/>
    <x v="1"/>
    <s v="No"/>
    <n v="29"/>
    <s v="Venmo"/>
    <x v="3"/>
  </r>
  <r>
    <n v="3596"/>
    <n v="21"/>
    <x v="1"/>
    <s v="Blouse"/>
    <x v="0"/>
    <x v="52"/>
    <x v="45"/>
    <x v="2"/>
    <x v="10"/>
    <x v="1"/>
    <n v="3.1"/>
    <s v="No"/>
    <x v="2"/>
    <x v="5"/>
    <x v="1"/>
    <s v="No"/>
    <n v="14"/>
    <s v="PayPal"/>
    <x v="2"/>
  </r>
  <r>
    <n v="3597"/>
    <n v="28"/>
    <x v="1"/>
    <s v="Hoodie"/>
    <x v="0"/>
    <x v="42"/>
    <x v="36"/>
    <x v="2"/>
    <x v="4"/>
    <x v="1"/>
    <n v="4.3"/>
    <s v="No"/>
    <x v="1"/>
    <x v="3"/>
    <x v="1"/>
    <s v="No"/>
    <n v="44"/>
    <s v="Cash"/>
    <x v="0"/>
  </r>
  <r>
    <n v="3598"/>
    <n v="29"/>
    <x v="1"/>
    <s v="Sunglasses"/>
    <x v="3"/>
    <x v="79"/>
    <x v="35"/>
    <x v="2"/>
    <x v="1"/>
    <x v="2"/>
    <n v="3.1"/>
    <s v="No"/>
    <x v="2"/>
    <x v="3"/>
    <x v="1"/>
    <s v="No"/>
    <n v="18"/>
    <s v="Bank Transfer"/>
    <x v="3"/>
  </r>
  <r>
    <n v="3599"/>
    <n v="23"/>
    <x v="1"/>
    <s v="Hoodie"/>
    <x v="0"/>
    <x v="31"/>
    <x v="39"/>
    <x v="3"/>
    <x v="7"/>
    <x v="1"/>
    <n v="4.5999999999999996"/>
    <s v="No"/>
    <x v="1"/>
    <x v="5"/>
    <x v="1"/>
    <s v="No"/>
    <n v="19"/>
    <s v="Bank Transfer"/>
    <x v="4"/>
  </r>
  <r>
    <n v="3600"/>
    <n v="37"/>
    <x v="1"/>
    <s v="Scarf"/>
    <x v="3"/>
    <x v="7"/>
    <x v="23"/>
    <x v="1"/>
    <x v="15"/>
    <x v="1"/>
    <n v="4.5999999999999996"/>
    <s v="No"/>
    <x v="2"/>
    <x v="0"/>
    <x v="1"/>
    <s v="No"/>
    <n v="4"/>
    <s v="Cash"/>
    <x v="1"/>
  </r>
  <r>
    <n v="3601"/>
    <n v="67"/>
    <x v="1"/>
    <s v="Dress"/>
    <x v="0"/>
    <x v="13"/>
    <x v="36"/>
    <x v="3"/>
    <x v="8"/>
    <x v="1"/>
    <n v="2.7"/>
    <s v="No"/>
    <x v="3"/>
    <x v="1"/>
    <x v="1"/>
    <s v="No"/>
    <n v="25"/>
    <s v="Cash"/>
    <x v="4"/>
  </r>
  <r>
    <n v="3602"/>
    <n v="34"/>
    <x v="1"/>
    <s v="T-shirt"/>
    <x v="0"/>
    <x v="53"/>
    <x v="17"/>
    <x v="2"/>
    <x v="21"/>
    <x v="2"/>
    <n v="3"/>
    <s v="No"/>
    <x v="5"/>
    <x v="2"/>
    <x v="1"/>
    <s v="No"/>
    <n v="3"/>
    <s v="PayPal"/>
    <x v="5"/>
  </r>
  <r>
    <n v="3603"/>
    <n v="58"/>
    <x v="1"/>
    <s v="Skirt"/>
    <x v="0"/>
    <x v="14"/>
    <x v="5"/>
    <x v="1"/>
    <x v="23"/>
    <x v="2"/>
    <n v="3.3"/>
    <s v="No"/>
    <x v="1"/>
    <x v="5"/>
    <x v="1"/>
    <s v="No"/>
    <n v="40"/>
    <s v="Debit Card"/>
    <x v="3"/>
  </r>
  <r>
    <n v="3604"/>
    <n v="45"/>
    <x v="1"/>
    <s v="Jeans"/>
    <x v="0"/>
    <x v="12"/>
    <x v="7"/>
    <x v="2"/>
    <x v="9"/>
    <x v="1"/>
    <n v="2.7"/>
    <s v="No"/>
    <x v="5"/>
    <x v="1"/>
    <x v="1"/>
    <s v="No"/>
    <n v="5"/>
    <s v="Cash"/>
    <x v="1"/>
  </r>
  <r>
    <n v="3605"/>
    <n v="63"/>
    <x v="1"/>
    <s v="Hoodie"/>
    <x v="0"/>
    <x v="62"/>
    <x v="7"/>
    <x v="2"/>
    <x v="20"/>
    <x v="3"/>
    <n v="3.3"/>
    <s v="No"/>
    <x v="1"/>
    <x v="3"/>
    <x v="1"/>
    <s v="No"/>
    <n v="17"/>
    <s v="Debit Card"/>
    <x v="2"/>
  </r>
  <r>
    <n v="3606"/>
    <n v="68"/>
    <x v="1"/>
    <s v="Jeans"/>
    <x v="0"/>
    <x v="52"/>
    <x v="15"/>
    <x v="2"/>
    <x v="9"/>
    <x v="3"/>
    <n v="4.3"/>
    <s v="No"/>
    <x v="4"/>
    <x v="5"/>
    <x v="1"/>
    <s v="No"/>
    <n v="36"/>
    <s v="Bank Transfer"/>
    <x v="6"/>
  </r>
  <r>
    <n v="3607"/>
    <n v="41"/>
    <x v="1"/>
    <s v="Sandals"/>
    <x v="1"/>
    <x v="3"/>
    <x v="46"/>
    <x v="3"/>
    <x v="7"/>
    <x v="3"/>
    <n v="4.8"/>
    <s v="No"/>
    <x v="2"/>
    <x v="0"/>
    <x v="1"/>
    <s v="No"/>
    <n v="41"/>
    <s v="Venmo"/>
    <x v="2"/>
  </r>
  <r>
    <n v="3608"/>
    <n v="50"/>
    <x v="1"/>
    <s v="Hat"/>
    <x v="3"/>
    <x v="73"/>
    <x v="35"/>
    <x v="0"/>
    <x v="4"/>
    <x v="3"/>
    <n v="3.3"/>
    <s v="No"/>
    <x v="5"/>
    <x v="3"/>
    <x v="1"/>
    <s v="No"/>
    <n v="20"/>
    <s v="Venmo"/>
    <x v="4"/>
  </r>
  <r>
    <n v="3609"/>
    <n v="24"/>
    <x v="1"/>
    <s v="Gloves"/>
    <x v="3"/>
    <x v="22"/>
    <x v="30"/>
    <x v="2"/>
    <x v="17"/>
    <x v="3"/>
    <n v="4.3"/>
    <s v="No"/>
    <x v="1"/>
    <x v="2"/>
    <x v="1"/>
    <s v="No"/>
    <n v="2"/>
    <s v="Cash"/>
    <x v="6"/>
  </r>
  <r>
    <n v="3610"/>
    <n v="21"/>
    <x v="1"/>
    <s v="Socks"/>
    <x v="0"/>
    <x v="32"/>
    <x v="35"/>
    <x v="2"/>
    <x v="17"/>
    <x v="2"/>
    <n v="3"/>
    <s v="No"/>
    <x v="5"/>
    <x v="4"/>
    <x v="1"/>
    <s v="No"/>
    <n v="31"/>
    <s v="Debit Card"/>
    <x v="5"/>
  </r>
  <r>
    <n v="3611"/>
    <n v="18"/>
    <x v="1"/>
    <s v="Jacket"/>
    <x v="2"/>
    <x v="62"/>
    <x v="21"/>
    <x v="3"/>
    <x v="14"/>
    <x v="3"/>
    <n v="4.8"/>
    <s v="No"/>
    <x v="0"/>
    <x v="4"/>
    <x v="1"/>
    <s v="No"/>
    <n v="23"/>
    <s v="Bank Transfer"/>
    <x v="0"/>
  </r>
  <r>
    <n v="3612"/>
    <n v="63"/>
    <x v="1"/>
    <s v="T-shirt"/>
    <x v="0"/>
    <x v="71"/>
    <x v="47"/>
    <x v="2"/>
    <x v="5"/>
    <x v="1"/>
    <n v="2.9"/>
    <s v="No"/>
    <x v="3"/>
    <x v="3"/>
    <x v="1"/>
    <s v="No"/>
    <n v="30"/>
    <s v="Credit Card"/>
    <x v="2"/>
  </r>
  <r>
    <n v="3613"/>
    <n v="47"/>
    <x v="1"/>
    <s v="Sandals"/>
    <x v="1"/>
    <x v="45"/>
    <x v="49"/>
    <x v="2"/>
    <x v="11"/>
    <x v="2"/>
    <n v="3.6"/>
    <s v="No"/>
    <x v="0"/>
    <x v="3"/>
    <x v="1"/>
    <s v="No"/>
    <n v="26"/>
    <s v="Cash"/>
    <x v="6"/>
  </r>
  <r>
    <n v="3614"/>
    <n v="58"/>
    <x v="1"/>
    <s v="Hat"/>
    <x v="3"/>
    <x v="65"/>
    <x v="46"/>
    <x v="2"/>
    <x v="23"/>
    <x v="3"/>
    <n v="3.5"/>
    <s v="No"/>
    <x v="2"/>
    <x v="5"/>
    <x v="1"/>
    <s v="No"/>
    <n v="40"/>
    <s v="Venmo"/>
    <x v="2"/>
  </r>
  <r>
    <n v="3615"/>
    <n v="46"/>
    <x v="1"/>
    <s v="Gloves"/>
    <x v="3"/>
    <x v="21"/>
    <x v="12"/>
    <x v="0"/>
    <x v="1"/>
    <x v="1"/>
    <n v="4.7"/>
    <s v="No"/>
    <x v="1"/>
    <x v="4"/>
    <x v="1"/>
    <s v="No"/>
    <n v="19"/>
    <s v="Bank Transfer"/>
    <x v="2"/>
  </r>
  <r>
    <n v="3616"/>
    <n v="35"/>
    <x v="1"/>
    <s v="Dress"/>
    <x v="0"/>
    <x v="9"/>
    <x v="18"/>
    <x v="2"/>
    <x v="9"/>
    <x v="0"/>
    <n v="4.4000000000000004"/>
    <s v="No"/>
    <x v="1"/>
    <x v="1"/>
    <x v="1"/>
    <s v="No"/>
    <n v="4"/>
    <s v="Credit Card"/>
    <x v="5"/>
  </r>
  <r>
    <n v="3617"/>
    <n v="42"/>
    <x v="1"/>
    <s v="Hoodie"/>
    <x v="0"/>
    <x v="66"/>
    <x v="48"/>
    <x v="0"/>
    <x v="7"/>
    <x v="0"/>
    <n v="3.3"/>
    <s v="No"/>
    <x v="2"/>
    <x v="5"/>
    <x v="1"/>
    <s v="No"/>
    <n v="33"/>
    <s v="Debit Card"/>
    <x v="0"/>
  </r>
  <r>
    <n v="3618"/>
    <n v="48"/>
    <x v="1"/>
    <s v="Belt"/>
    <x v="3"/>
    <x v="53"/>
    <x v="0"/>
    <x v="2"/>
    <x v="12"/>
    <x v="3"/>
    <n v="4.3"/>
    <s v="No"/>
    <x v="5"/>
    <x v="0"/>
    <x v="1"/>
    <s v="No"/>
    <n v="29"/>
    <s v="Debit Card"/>
    <x v="5"/>
  </r>
  <r>
    <n v="3619"/>
    <n v="28"/>
    <x v="1"/>
    <s v="Gloves"/>
    <x v="3"/>
    <x v="25"/>
    <x v="22"/>
    <x v="2"/>
    <x v="1"/>
    <x v="3"/>
    <n v="4"/>
    <s v="No"/>
    <x v="4"/>
    <x v="4"/>
    <x v="1"/>
    <s v="No"/>
    <n v="47"/>
    <s v="PayPal"/>
    <x v="4"/>
  </r>
  <r>
    <n v="3620"/>
    <n v="44"/>
    <x v="1"/>
    <s v="Scarf"/>
    <x v="3"/>
    <x v="60"/>
    <x v="17"/>
    <x v="1"/>
    <x v="23"/>
    <x v="0"/>
    <n v="4.9000000000000004"/>
    <s v="No"/>
    <x v="2"/>
    <x v="4"/>
    <x v="1"/>
    <s v="No"/>
    <n v="50"/>
    <s v="Venmo"/>
    <x v="1"/>
  </r>
  <r>
    <n v="3621"/>
    <n v="60"/>
    <x v="1"/>
    <s v="Sandals"/>
    <x v="1"/>
    <x v="71"/>
    <x v="7"/>
    <x v="2"/>
    <x v="2"/>
    <x v="2"/>
    <n v="2.9"/>
    <s v="No"/>
    <x v="0"/>
    <x v="0"/>
    <x v="1"/>
    <s v="No"/>
    <n v="28"/>
    <s v="Credit Card"/>
    <x v="0"/>
  </r>
  <r>
    <n v="3622"/>
    <n v="38"/>
    <x v="1"/>
    <s v="Sneakers"/>
    <x v="1"/>
    <x v="50"/>
    <x v="32"/>
    <x v="3"/>
    <x v="5"/>
    <x v="2"/>
    <n v="4"/>
    <s v="No"/>
    <x v="4"/>
    <x v="4"/>
    <x v="1"/>
    <s v="No"/>
    <n v="5"/>
    <s v="Cash"/>
    <x v="0"/>
  </r>
  <r>
    <n v="3623"/>
    <n v="46"/>
    <x v="1"/>
    <s v="Dress"/>
    <x v="0"/>
    <x v="52"/>
    <x v="48"/>
    <x v="2"/>
    <x v="7"/>
    <x v="3"/>
    <n v="4.3"/>
    <s v="No"/>
    <x v="1"/>
    <x v="5"/>
    <x v="1"/>
    <s v="No"/>
    <n v="12"/>
    <s v="Credit Card"/>
    <x v="2"/>
  </r>
  <r>
    <n v="3624"/>
    <n v="39"/>
    <x v="1"/>
    <s v="Jewelry"/>
    <x v="3"/>
    <x v="58"/>
    <x v="10"/>
    <x v="2"/>
    <x v="10"/>
    <x v="0"/>
    <n v="2.7"/>
    <s v="No"/>
    <x v="4"/>
    <x v="4"/>
    <x v="1"/>
    <s v="No"/>
    <n v="4"/>
    <s v="PayPal"/>
    <x v="1"/>
  </r>
  <r>
    <n v="3625"/>
    <n v="22"/>
    <x v="1"/>
    <s v="Hat"/>
    <x v="3"/>
    <x v="71"/>
    <x v="21"/>
    <x v="3"/>
    <x v="15"/>
    <x v="3"/>
    <n v="5"/>
    <s v="No"/>
    <x v="3"/>
    <x v="5"/>
    <x v="1"/>
    <s v="No"/>
    <n v="22"/>
    <s v="Bank Transfer"/>
    <x v="4"/>
  </r>
  <r>
    <n v="3626"/>
    <n v="44"/>
    <x v="1"/>
    <s v="Scarf"/>
    <x v="3"/>
    <x v="54"/>
    <x v="26"/>
    <x v="0"/>
    <x v="14"/>
    <x v="0"/>
    <n v="4.4000000000000004"/>
    <s v="No"/>
    <x v="5"/>
    <x v="0"/>
    <x v="1"/>
    <s v="No"/>
    <n v="32"/>
    <s v="PayPal"/>
    <x v="1"/>
  </r>
  <r>
    <n v="3627"/>
    <n v="69"/>
    <x v="1"/>
    <s v="Blouse"/>
    <x v="0"/>
    <x v="57"/>
    <x v="16"/>
    <x v="0"/>
    <x v="11"/>
    <x v="3"/>
    <n v="3.5"/>
    <s v="No"/>
    <x v="1"/>
    <x v="0"/>
    <x v="1"/>
    <s v="No"/>
    <n v="32"/>
    <s v="Venmo"/>
    <x v="3"/>
  </r>
  <r>
    <n v="3628"/>
    <n v="39"/>
    <x v="1"/>
    <s v="Belt"/>
    <x v="3"/>
    <x v="36"/>
    <x v="12"/>
    <x v="2"/>
    <x v="5"/>
    <x v="0"/>
    <n v="3.3"/>
    <s v="No"/>
    <x v="0"/>
    <x v="2"/>
    <x v="1"/>
    <s v="No"/>
    <n v="48"/>
    <s v="Cash"/>
    <x v="6"/>
  </r>
  <r>
    <n v="3629"/>
    <n v="53"/>
    <x v="1"/>
    <s v="Blouse"/>
    <x v="0"/>
    <x v="19"/>
    <x v="42"/>
    <x v="0"/>
    <x v="7"/>
    <x v="2"/>
    <n v="3.8"/>
    <s v="No"/>
    <x v="2"/>
    <x v="1"/>
    <x v="1"/>
    <s v="No"/>
    <n v="35"/>
    <s v="Credit Card"/>
    <x v="5"/>
  </r>
  <r>
    <n v="3630"/>
    <n v="52"/>
    <x v="1"/>
    <s v="T-shirt"/>
    <x v="0"/>
    <x v="35"/>
    <x v="23"/>
    <x v="0"/>
    <x v="12"/>
    <x v="2"/>
    <n v="4.5"/>
    <s v="No"/>
    <x v="0"/>
    <x v="3"/>
    <x v="1"/>
    <s v="No"/>
    <n v="44"/>
    <s v="Debit Card"/>
    <x v="0"/>
  </r>
  <r>
    <n v="3631"/>
    <n v="65"/>
    <x v="1"/>
    <s v="Hat"/>
    <x v="3"/>
    <x v="2"/>
    <x v="19"/>
    <x v="2"/>
    <x v="12"/>
    <x v="0"/>
    <n v="4.8"/>
    <s v="No"/>
    <x v="0"/>
    <x v="5"/>
    <x v="1"/>
    <s v="No"/>
    <n v="29"/>
    <s v="Cash"/>
    <x v="1"/>
  </r>
  <r>
    <n v="3632"/>
    <n v="48"/>
    <x v="1"/>
    <s v="Hat"/>
    <x v="3"/>
    <x v="74"/>
    <x v="32"/>
    <x v="2"/>
    <x v="15"/>
    <x v="3"/>
    <n v="2.9"/>
    <s v="No"/>
    <x v="5"/>
    <x v="5"/>
    <x v="1"/>
    <s v="No"/>
    <n v="26"/>
    <s v="Credit Card"/>
    <x v="5"/>
  </r>
  <r>
    <n v="3633"/>
    <n v="27"/>
    <x v="1"/>
    <s v="Sneakers"/>
    <x v="1"/>
    <x v="2"/>
    <x v="40"/>
    <x v="0"/>
    <x v="14"/>
    <x v="1"/>
    <n v="3.2"/>
    <s v="No"/>
    <x v="3"/>
    <x v="0"/>
    <x v="1"/>
    <s v="No"/>
    <n v="3"/>
    <s v="Debit Card"/>
    <x v="3"/>
  </r>
  <r>
    <n v="3634"/>
    <n v="39"/>
    <x v="1"/>
    <s v="Gloves"/>
    <x v="3"/>
    <x v="12"/>
    <x v="6"/>
    <x v="2"/>
    <x v="20"/>
    <x v="1"/>
    <n v="2.8"/>
    <s v="No"/>
    <x v="4"/>
    <x v="1"/>
    <x v="1"/>
    <s v="No"/>
    <n v="1"/>
    <s v="Bank Transfer"/>
    <x v="4"/>
  </r>
  <r>
    <n v="3635"/>
    <n v="59"/>
    <x v="1"/>
    <s v="Socks"/>
    <x v="0"/>
    <x v="20"/>
    <x v="31"/>
    <x v="2"/>
    <x v="6"/>
    <x v="0"/>
    <n v="3.3"/>
    <s v="No"/>
    <x v="1"/>
    <x v="3"/>
    <x v="1"/>
    <s v="No"/>
    <n v="17"/>
    <s v="PayPal"/>
    <x v="2"/>
  </r>
  <r>
    <n v="3636"/>
    <n v="52"/>
    <x v="1"/>
    <s v="Sandals"/>
    <x v="1"/>
    <x v="50"/>
    <x v="24"/>
    <x v="0"/>
    <x v="17"/>
    <x v="3"/>
    <n v="3.3"/>
    <s v="No"/>
    <x v="2"/>
    <x v="1"/>
    <x v="1"/>
    <s v="No"/>
    <n v="17"/>
    <s v="Credit Card"/>
    <x v="0"/>
  </r>
  <r>
    <n v="3637"/>
    <n v="50"/>
    <x v="1"/>
    <s v="Sandals"/>
    <x v="1"/>
    <x v="15"/>
    <x v="18"/>
    <x v="0"/>
    <x v="12"/>
    <x v="2"/>
    <n v="4.2"/>
    <s v="No"/>
    <x v="3"/>
    <x v="4"/>
    <x v="1"/>
    <s v="No"/>
    <n v="36"/>
    <s v="Cash"/>
    <x v="1"/>
  </r>
  <r>
    <n v="3638"/>
    <n v="32"/>
    <x v="1"/>
    <s v="Boots"/>
    <x v="1"/>
    <x v="76"/>
    <x v="40"/>
    <x v="0"/>
    <x v="22"/>
    <x v="0"/>
    <n v="3.6"/>
    <s v="No"/>
    <x v="3"/>
    <x v="0"/>
    <x v="1"/>
    <s v="No"/>
    <n v="32"/>
    <s v="Credit Card"/>
    <x v="0"/>
  </r>
  <r>
    <n v="3639"/>
    <n v="40"/>
    <x v="1"/>
    <s v="Backpack"/>
    <x v="3"/>
    <x v="5"/>
    <x v="23"/>
    <x v="2"/>
    <x v="8"/>
    <x v="1"/>
    <n v="4.5999999999999996"/>
    <s v="No"/>
    <x v="0"/>
    <x v="0"/>
    <x v="1"/>
    <s v="No"/>
    <n v="50"/>
    <s v="PayPal"/>
    <x v="4"/>
  </r>
  <r>
    <n v="3640"/>
    <n v="26"/>
    <x v="1"/>
    <s v="Coat"/>
    <x v="2"/>
    <x v="77"/>
    <x v="26"/>
    <x v="2"/>
    <x v="18"/>
    <x v="2"/>
    <n v="3.6"/>
    <s v="No"/>
    <x v="4"/>
    <x v="4"/>
    <x v="1"/>
    <s v="No"/>
    <n v="39"/>
    <s v="Venmo"/>
    <x v="2"/>
  </r>
  <r>
    <n v="3641"/>
    <n v="47"/>
    <x v="1"/>
    <s v="Sunglasses"/>
    <x v="3"/>
    <x v="9"/>
    <x v="46"/>
    <x v="0"/>
    <x v="6"/>
    <x v="1"/>
    <n v="4"/>
    <s v="No"/>
    <x v="0"/>
    <x v="2"/>
    <x v="1"/>
    <s v="No"/>
    <n v="17"/>
    <s v="PayPal"/>
    <x v="5"/>
  </r>
  <r>
    <n v="3642"/>
    <n v="51"/>
    <x v="1"/>
    <s v="Jacket"/>
    <x v="2"/>
    <x v="29"/>
    <x v="14"/>
    <x v="2"/>
    <x v="17"/>
    <x v="3"/>
    <n v="2.7"/>
    <s v="No"/>
    <x v="5"/>
    <x v="1"/>
    <x v="1"/>
    <s v="No"/>
    <n v="39"/>
    <s v="Bank Transfer"/>
    <x v="6"/>
  </r>
  <r>
    <n v="3643"/>
    <n v="47"/>
    <x v="1"/>
    <s v="Dress"/>
    <x v="0"/>
    <x v="79"/>
    <x v="28"/>
    <x v="0"/>
    <x v="1"/>
    <x v="2"/>
    <n v="4.4000000000000004"/>
    <s v="No"/>
    <x v="0"/>
    <x v="5"/>
    <x v="1"/>
    <s v="No"/>
    <n v="5"/>
    <s v="PayPal"/>
    <x v="2"/>
  </r>
  <r>
    <n v="3644"/>
    <n v="53"/>
    <x v="1"/>
    <s v="Scarf"/>
    <x v="3"/>
    <x v="48"/>
    <x v="30"/>
    <x v="3"/>
    <x v="23"/>
    <x v="3"/>
    <n v="3.2"/>
    <s v="No"/>
    <x v="1"/>
    <x v="3"/>
    <x v="1"/>
    <s v="No"/>
    <n v="47"/>
    <s v="Debit Card"/>
    <x v="2"/>
  </r>
  <r>
    <n v="3645"/>
    <n v="35"/>
    <x v="1"/>
    <s v="Blouse"/>
    <x v="0"/>
    <x v="50"/>
    <x v="10"/>
    <x v="2"/>
    <x v="10"/>
    <x v="0"/>
    <n v="2.6"/>
    <s v="No"/>
    <x v="2"/>
    <x v="2"/>
    <x v="1"/>
    <s v="No"/>
    <n v="18"/>
    <s v="Venmo"/>
    <x v="1"/>
  </r>
  <r>
    <n v="3646"/>
    <n v="38"/>
    <x v="1"/>
    <s v="Backpack"/>
    <x v="3"/>
    <x v="3"/>
    <x v="24"/>
    <x v="0"/>
    <x v="5"/>
    <x v="2"/>
    <n v="3.4"/>
    <s v="No"/>
    <x v="0"/>
    <x v="1"/>
    <x v="1"/>
    <s v="No"/>
    <n v="31"/>
    <s v="Credit Card"/>
    <x v="6"/>
  </r>
  <r>
    <n v="3647"/>
    <n v="69"/>
    <x v="1"/>
    <s v="Jewelry"/>
    <x v="3"/>
    <x v="10"/>
    <x v="22"/>
    <x v="2"/>
    <x v="1"/>
    <x v="1"/>
    <n v="5"/>
    <s v="No"/>
    <x v="0"/>
    <x v="4"/>
    <x v="1"/>
    <s v="No"/>
    <n v="39"/>
    <s v="Debit Card"/>
    <x v="0"/>
  </r>
  <r>
    <n v="3648"/>
    <n v="47"/>
    <x v="1"/>
    <s v="Shorts"/>
    <x v="0"/>
    <x v="29"/>
    <x v="23"/>
    <x v="2"/>
    <x v="0"/>
    <x v="0"/>
    <n v="2.9"/>
    <s v="No"/>
    <x v="2"/>
    <x v="5"/>
    <x v="1"/>
    <s v="No"/>
    <n v="12"/>
    <s v="Bank Transfer"/>
    <x v="1"/>
  </r>
  <r>
    <n v="3649"/>
    <n v="31"/>
    <x v="1"/>
    <s v="Skirt"/>
    <x v="0"/>
    <x v="25"/>
    <x v="14"/>
    <x v="2"/>
    <x v="3"/>
    <x v="0"/>
    <n v="5"/>
    <s v="No"/>
    <x v="2"/>
    <x v="1"/>
    <x v="1"/>
    <s v="No"/>
    <n v="45"/>
    <s v="Cash"/>
    <x v="4"/>
  </r>
  <r>
    <n v="3650"/>
    <n v="68"/>
    <x v="1"/>
    <s v="Skirt"/>
    <x v="0"/>
    <x v="75"/>
    <x v="46"/>
    <x v="2"/>
    <x v="18"/>
    <x v="3"/>
    <n v="4.4000000000000004"/>
    <s v="No"/>
    <x v="5"/>
    <x v="3"/>
    <x v="1"/>
    <s v="No"/>
    <n v="33"/>
    <s v="Credit Card"/>
    <x v="0"/>
  </r>
  <r>
    <n v="3651"/>
    <n v="51"/>
    <x v="1"/>
    <s v="Jeans"/>
    <x v="0"/>
    <x v="30"/>
    <x v="31"/>
    <x v="2"/>
    <x v="5"/>
    <x v="2"/>
    <n v="3.5"/>
    <s v="No"/>
    <x v="2"/>
    <x v="4"/>
    <x v="1"/>
    <s v="No"/>
    <n v="3"/>
    <s v="PayPal"/>
    <x v="2"/>
  </r>
  <r>
    <n v="3652"/>
    <n v="20"/>
    <x v="1"/>
    <s v="Handbag"/>
    <x v="3"/>
    <x v="50"/>
    <x v="28"/>
    <x v="2"/>
    <x v="22"/>
    <x v="1"/>
    <n v="3.8"/>
    <s v="No"/>
    <x v="1"/>
    <x v="0"/>
    <x v="1"/>
    <s v="No"/>
    <n v="5"/>
    <s v="Venmo"/>
    <x v="6"/>
  </r>
  <r>
    <n v="3653"/>
    <n v="27"/>
    <x v="1"/>
    <s v="Handbag"/>
    <x v="3"/>
    <x v="45"/>
    <x v="0"/>
    <x v="1"/>
    <x v="23"/>
    <x v="3"/>
    <n v="3.8"/>
    <s v="No"/>
    <x v="4"/>
    <x v="5"/>
    <x v="1"/>
    <s v="No"/>
    <n v="23"/>
    <s v="Debit Card"/>
    <x v="5"/>
  </r>
  <r>
    <n v="3654"/>
    <n v="67"/>
    <x v="1"/>
    <s v="Coat"/>
    <x v="2"/>
    <x v="5"/>
    <x v="46"/>
    <x v="2"/>
    <x v="24"/>
    <x v="1"/>
    <n v="3.9"/>
    <s v="No"/>
    <x v="5"/>
    <x v="2"/>
    <x v="1"/>
    <s v="No"/>
    <n v="39"/>
    <s v="Credit Card"/>
    <x v="0"/>
  </r>
  <r>
    <n v="3655"/>
    <n v="21"/>
    <x v="1"/>
    <s v="Jewelry"/>
    <x v="3"/>
    <x v="57"/>
    <x v="10"/>
    <x v="2"/>
    <x v="14"/>
    <x v="0"/>
    <n v="3.3"/>
    <s v="No"/>
    <x v="5"/>
    <x v="2"/>
    <x v="1"/>
    <s v="No"/>
    <n v="10"/>
    <s v="Credit Card"/>
    <x v="2"/>
  </r>
  <r>
    <n v="3656"/>
    <n v="20"/>
    <x v="1"/>
    <s v="Sweater"/>
    <x v="0"/>
    <x v="65"/>
    <x v="5"/>
    <x v="2"/>
    <x v="22"/>
    <x v="3"/>
    <n v="2.9"/>
    <s v="No"/>
    <x v="4"/>
    <x v="2"/>
    <x v="1"/>
    <s v="No"/>
    <n v="4"/>
    <s v="Credit Card"/>
    <x v="4"/>
  </r>
  <r>
    <n v="3657"/>
    <n v="35"/>
    <x v="1"/>
    <s v="Jacket"/>
    <x v="2"/>
    <x v="25"/>
    <x v="25"/>
    <x v="3"/>
    <x v="17"/>
    <x v="1"/>
    <n v="3.7"/>
    <s v="No"/>
    <x v="5"/>
    <x v="4"/>
    <x v="1"/>
    <s v="No"/>
    <n v="18"/>
    <s v="Credit Card"/>
    <x v="5"/>
  </r>
  <r>
    <n v="3658"/>
    <n v="58"/>
    <x v="1"/>
    <s v="Shoes"/>
    <x v="1"/>
    <x v="71"/>
    <x v="15"/>
    <x v="0"/>
    <x v="9"/>
    <x v="0"/>
    <n v="3.7"/>
    <s v="No"/>
    <x v="1"/>
    <x v="0"/>
    <x v="1"/>
    <s v="No"/>
    <n v="1"/>
    <s v="Debit Card"/>
    <x v="6"/>
  </r>
  <r>
    <n v="3659"/>
    <n v="28"/>
    <x v="1"/>
    <s v="T-shirt"/>
    <x v="0"/>
    <x v="11"/>
    <x v="16"/>
    <x v="2"/>
    <x v="23"/>
    <x v="3"/>
    <n v="4.5999999999999996"/>
    <s v="No"/>
    <x v="2"/>
    <x v="3"/>
    <x v="1"/>
    <s v="No"/>
    <n v="18"/>
    <s v="PayPal"/>
    <x v="0"/>
  </r>
  <r>
    <n v="3660"/>
    <n v="27"/>
    <x v="1"/>
    <s v="Sandals"/>
    <x v="1"/>
    <x v="64"/>
    <x v="26"/>
    <x v="1"/>
    <x v="0"/>
    <x v="3"/>
    <n v="4.9000000000000004"/>
    <s v="No"/>
    <x v="1"/>
    <x v="5"/>
    <x v="1"/>
    <s v="No"/>
    <n v="46"/>
    <s v="Bank Transfer"/>
    <x v="2"/>
  </r>
  <r>
    <n v="3661"/>
    <n v="19"/>
    <x v="1"/>
    <s v="Shoes"/>
    <x v="1"/>
    <x v="67"/>
    <x v="10"/>
    <x v="0"/>
    <x v="21"/>
    <x v="0"/>
    <n v="3.1"/>
    <s v="No"/>
    <x v="4"/>
    <x v="4"/>
    <x v="1"/>
    <s v="No"/>
    <n v="13"/>
    <s v="Bank Transfer"/>
    <x v="0"/>
  </r>
  <r>
    <n v="3662"/>
    <n v="63"/>
    <x v="1"/>
    <s v="Sandals"/>
    <x v="1"/>
    <x v="32"/>
    <x v="23"/>
    <x v="1"/>
    <x v="3"/>
    <x v="0"/>
    <n v="3.5"/>
    <s v="No"/>
    <x v="2"/>
    <x v="2"/>
    <x v="1"/>
    <s v="No"/>
    <n v="5"/>
    <s v="Credit Card"/>
    <x v="0"/>
  </r>
  <r>
    <n v="3663"/>
    <n v="69"/>
    <x v="1"/>
    <s v="Shorts"/>
    <x v="0"/>
    <x v="68"/>
    <x v="3"/>
    <x v="2"/>
    <x v="21"/>
    <x v="1"/>
    <n v="4.9000000000000004"/>
    <s v="No"/>
    <x v="4"/>
    <x v="2"/>
    <x v="1"/>
    <s v="No"/>
    <n v="11"/>
    <s v="Debit Card"/>
    <x v="1"/>
  </r>
  <r>
    <n v="3664"/>
    <n v="65"/>
    <x v="1"/>
    <s v="Backpack"/>
    <x v="3"/>
    <x v="40"/>
    <x v="20"/>
    <x v="2"/>
    <x v="14"/>
    <x v="2"/>
    <n v="4.4000000000000004"/>
    <s v="No"/>
    <x v="2"/>
    <x v="0"/>
    <x v="1"/>
    <s v="No"/>
    <n v="49"/>
    <s v="Credit Card"/>
    <x v="1"/>
  </r>
  <r>
    <n v="3665"/>
    <n v="63"/>
    <x v="1"/>
    <s v="Jacket"/>
    <x v="2"/>
    <x v="10"/>
    <x v="9"/>
    <x v="2"/>
    <x v="2"/>
    <x v="3"/>
    <n v="4.4000000000000004"/>
    <s v="No"/>
    <x v="2"/>
    <x v="5"/>
    <x v="1"/>
    <s v="No"/>
    <n v="1"/>
    <s v="Debit Card"/>
    <x v="0"/>
  </r>
  <r>
    <n v="3666"/>
    <n v="28"/>
    <x v="1"/>
    <s v="Socks"/>
    <x v="0"/>
    <x v="64"/>
    <x v="17"/>
    <x v="2"/>
    <x v="15"/>
    <x v="3"/>
    <n v="3.4"/>
    <s v="No"/>
    <x v="0"/>
    <x v="2"/>
    <x v="1"/>
    <s v="No"/>
    <n v="11"/>
    <s v="Credit Card"/>
    <x v="3"/>
  </r>
  <r>
    <n v="3667"/>
    <n v="67"/>
    <x v="1"/>
    <s v="Jewelry"/>
    <x v="3"/>
    <x v="74"/>
    <x v="15"/>
    <x v="2"/>
    <x v="8"/>
    <x v="0"/>
    <n v="3"/>
    <s v="No"/>
    <x v="0"/>
    <x v="4"/>
    <x v="1"/>
    <s v="No"/>
    <n v="47"/>
    <s v="Cash"/>
    <x v="6"/>
  </r>
  <r>
    <n v="3668"/>
    <n v="51"/>
    <x v="1"/>
    <s v="Pants"/>
    <x v="0"/>
    <x v="29"/>
    <x v="47"/>
    <x v="0"/>
    <x v="17"/>
    <x v="3"/>
    <n v="2.6"/>
    <s v="No"/>
    <x v="0"/>
    <x v="2"/>
    <x v="1"/>
    <s v="No"/>
    <n v="20"/>
    <s v="Venmo"/>
    <x v="5"/>
  </r>
  <r>
    <n v="3669"/>
    <n v="59"/>
    <x v="1"/>
    <s v="Blouse"/>
    <x v="0"/>
    <x v="79"/>
    <x v="49"/>
    <x v="3"/>
    <x v="23"/>
    <x v="2"/>
    <n v="3.2"/>
    <s v="No"/>
    <x v="3"/>
    <x v="5"/>
    <x v="1"/>
    <s v="No"/>
    <n v="18"/>
    <s v="Venmo"/>
    <x v="2"/>
  </r>
  <r>
    <n v="3670"/>
    <n v="25"/>
    <x v="1"/>
    <s v="Socks"/>
    <x v="0"/>
    <x v="78"/>
    <x v="47"/>
    <x v="1"/>
    <x v="5"/>
    <x v="3"/>
    <n v="4.5999999999999996"/>
    <s v="No"/>
    <x v="0"/>
    <x v="5"/>
    <x v="1"/>
    <s v="No"/>
    <n v="43"/>
    <s v="PayPal"/>
    <x v="3"/>
  </r>
  <r>
    <n v="3671"/>
    <n v="31"/>
    <x v="1"/>
    <s v="Shoes"/>
    <x v="1"/>
    <x v="74"/>
    <x v="34"/>
    <x v="1"/>
    <x v="3"/>
    <x v="0"/>
    <n v="3.8"/>
    <s v="No"/>
    <x v="2"/>
    <x v="1"/>
    <x v="1"/>
    <s v="No"/>
    <n v="4"/>
    <s v="PayPal"/>
    <x v="6"/>
  </r>
  <r>
    <n v="3672"/>
    <n v="62"/>
    <x v="1"/>
    <s v="Handbag"/>
    <x v="3"/>
    <x v="76"/>
    <x v="26"/>
    <x v="0"/>
    <x v="6"/>
    <x v="2"/>
    <n v="4.8"/>
    <s v="No"/>
    <x v="1"/>
    <x v="4"/>
    <x v="1"/>
    <s v="No"/>
    <n v="20"/>
    <s v="Venmo"/>
    <x v="3"/>
  </r>
  <r>
    <n v="3673"/>
    <n v="51"/>
    <x v="1"/>
    <s v="Sandals"/>
    <x v="1"/>
    <x v="13"/>
    <x v="14"/>
    <x v="1"/>
    <x v="6"/>
    <x v="3"/>
    <n v="4.5"/>
    <s v="No"/>
    <x v="4"/>
    <x v="1"/>
    <x v="1"/>
    <s v="No"/>
    <n v="7"/>
    <s v="PayPal"/>
    <x v="5"/>
  </r>
  <r>
    <n v="3674"/>
    <n v="32"/>
    <x v="1"/>
    <s v="Socks"/>
    <x v="0"/>
    <x v="39"/>
    <x v="3"/>
    <x v="2"/>
    <x v="6"/>
    <x v="2"/>
    <n v="4.2"/>
    <s v="No"/>
    <x v="5"/>
    <x v="4"/>
    <x v="1"/>
    <s v="No"/>
    <n v="31"/>
    <s v="Bank Transfer"/>
    <x v="0"/>
  </r>
  <r>
    <n v="3675"/>
    <n v="35"/>
    <x v="1"/>
    <s v="Handbag"/>
    <x v="3"/>
    <x v="61"/>
    <x v="47"/>
    <x v="2"/>
    <x v="24"/>
    <x v="0"/>
    <n v="2.7"/>
    <s v="No"/>
    <x v="4"/>
    <x v="4"/>
    <x v="1"/>
    <s v="No"/>
    <n v="41"/>
    <s v="Venmo"/>
    <x v="0"/>
  </r>
  <r>
    <n v="3676"/>
    <n v="70"/>
    <x v="1"/>
    <s v="Hat"/>
    <x v="3"/>
    <x v="68"/>
    <x v="41"/>
    <x v="2"/>
    <x v="3"/>
    <x v="0"/>
    <n v="4.5"/>
    <s v="No"/>
    <x v="2"/>
    <x v="0"/>
    <x v="1"/>
    <s v="No"/>
    <n v="3"/>
    <s v="Bank Transfer"/>
    <x v="5"/>
  </r>
  <r>
    <n v="3677"/>
    <n v="19"/>
    <x v="1"/>
    <s v="Jewelry"/>
    <x v="3"/>
    <x v="23"/>
    <x v="48"/>
    <x v="1"/>
    <x v="11"/>
    <x v="1"/>
    <n v="4.9000000000000004"/>
    <s v="No"/>
    <x v="3"/>
    <x v="1"/>
    <x v="1"/>
    <s v="No"/>
    <n v="16"/>
    <s v="PayPal"/>
    <x v="5"/>
  </r>
  <r>
    <n v="3678"/>
    <n v="32"/>
    <x v="1"/>
    <s v="Backpack"/>
    <x v="3"/>
    <x v="38"/>
    <x v="49"/>
    <x v="2"/>
    <x v="0"/>
    <x v="3"/>
    <n v="2.8"/>
    <s v="No"/>
    <x v="2"/>
    <x v="3"/>
    <x v="1"/>
    <s v="No"/>
    <n v="43"/>
    <s v="Cash"/>
    <x v="2"/>
  </r>
  <r>
    <n v="3679"/>
    <n v="56"/>
    <x v="1"/>
    <s v="Shirt"/>
    <x v="0"/>
    <x v="29"/>
    <x v="21"/>
    <x v="1"/>
    <x v="19"/>
    <x v="3"/>
    <n v="3.5"/>
    <s v="No"/>
    <x v="5"/>
    <x v="3"/>
    <x v="1"/>
    <s v="No"/>
    <n v="29"/>
    <s v="Bank Transfer"/>
    <x v="0"/>
  </r>
  <r>
    <n v="3680"/>
    <n v="53"/>
    <x v="1"/>
    <s v="Coat"/>
    <x v="2"/>
    <x v="26"/>
    <x v="37"/>
    <x v="2"/>
    <x v="10"/>
    <x v="2"/>
    <n v="2.5"/>
    <s v="No"/>
    <x v="3"/>
    <x v="5"/>
    <x v="1"/>
    <s v="No"/>
    <n v="5"/>
    <s v="Cash"/>
    <x v="4"/>
  </r>
  <r>
    <n v="3681"/>
    <n v="22"/>
    <x v="1"/>
    <s v="Sunglasses"/>
    <x v="3"/>
    <x v="14"/>
    <x v="44"/>
    <x v="1"/>
    <x v="24"/>
    <x v="0"/>
    <n v="2.9"/>
    <s v="No"/>
    <x v="4"/>
    <x v="3"/>
    <x v="1"/>
    <s v="No"/>
    <n v="30"/>
    <s v="Debit Card"/>
    <x v="3"/>
  </r>
  <r>
    <n v="3682"/>
    <n v="26"/>
    <x v="1"/>
    <s v="Gloves"/>
    <x v="3"/>
    <x v="2"/>
    <x v="39"/>
    <x v="3"/>
    <x v="23"/>
    <x v="3"/>
    <n v="4.2"/>
    <s v="No"/>
    <x v="3"/>
    <x v="2"/>
    <x v="1"/>
    <s v="No"/>
    <n v="33"/>
    <s v="Debit Card"/>
    <x v="5"/>
  </r>
  <r>
    <n v="3683"/>
    <n v="42"/>
    <x v="1"/>
    <s v="Shirt"/>
    <x v="0"/>
    <x v="30"/>
    <x v="5"/>
    <x v="2"/>
    <x v="1"/>
    <x v="3"/>
    <n v="4.5999999999999996"/>
    <s v="No"/>
    <x v="4"/>
    <x v="5"/>
    <x v="1"/>
    <s v="No"/>
    <n v="46"/>
    <s v="Venmo"/>
    <x v="4"/>
  </r>
  <r>
    <n v="3684"/>
    <n v="30"/>
    <x v="1"/>
    <s v="Socks"/>
    <x v="0"/>
    <x v="64"/>
    <x v="16"/>
    <x v="2"/>
    <x v="7"/>
    <x v="0"/>
    <n v="3"/>
    <s v="No"/>
    <x v="1"/>
    <x v="1"/>
    <x v="1"/>
    <s v="No"/>
    <n v="17"/>
    <s v="Venmo"/>
    <x v="0"/>
  </r>
  <r>
    <n v="3685"/>
    <n v="29"/>
    <x v="1"/>
    <s v="Skirt"/>
    <x v="0"/>
    <x v="62"/>
    <x v="38"/>
    <x v="0"/>
    <x v="4"/>
    <x v="1"/>
    <n v="4.4000000000000004"/>
    <s v="No"/>
    <x v="3"/>
    <x v="1"/>
    <x v="1"/>
    <s v="No"/>
    <n v="47"/>
    <s v="Credit Card"/>
    <x v="4"/>
  </r>
  <r>
    <n v="3686"/>
    <n v="47"/>
    <x v="1"/>
    <s v="Shorts"/>
    <x v="0"/>
    <x v="69"/>
    <x v="30"/>
    <x v="0"/>
    <x v="16"/>
    <x v="2"/>
    <n v="2.6"/>
    <s v="No"/>
    <x v="3"/>
    <x v="3"/>
    <x v="1"/>
    <s v="No"/>
    <n v="17"/>
    <s v="Cash"/>
    <x v="4"/>
  </r>
  <r>
    <n v="3687"/>
    <n v="59"/>
    <x v="1"/>
    <s v="Sandals"/>
    <x v="1"/>
    <x v="44"/>
    <x v="7"/>
    <x v="2"/>
    <x v="4"/>
    <x v="1"/>
    <n v="4.8"/>
    <s v="No"/>
    <x v="3"/>
    <x v="1"/>
    <x v="1"/>
    <s v="No"/>
    <n v="17"/>
    <s v="Cash"/>
    <x v="4"/>
  </r>
  <r>
    <n v="3688"/>
    <n v="34"/>
    <x v="1"/>
    <s v="Shirt"/>
    <x v="0"/>
    <x v="77"/>
    <x v="10"/>
    <x v="0"/>
    <x v="12"/>
    <x v="2"/>
    <n v="2.9"/>
    <s v="No"/>
    <x v="3"/>
    <x v="2"/>
    <x v="1"/>
    <s v="No"/>
    <n v="28"/>
    <s v="Bank Transfer"/>
    <x v="6"/>
  </r>
  <r>
    <n v="3689"/>
    <n v="52"/>
    <x v="1"/>
    <s v="Sunglasses"/>
    <x v="3"/>
    <x v="26"/>
    <x v="8"/>
    <x v="0"/>
    <x v="3"/>
    <x v="1"/>
    <n v="3"/>
    <s v="No"/>
    <x v="4"/>
    <x v="2"/>
    <x v="1"/>
    <s v="No"/>
    <n v="8"/>
    <s v="Cash"/>
    <x v="5"/>
  </r>
  <r>
    <n v="3690"/>
    <n v="47"/>
    <x v="1"/>
    <s v="Jewelry"/>
    <x v="3"/>
    <x v="38"/>
    <x v="36"/>
    <x v="0"/>
    <x v="16"/>
    <x v="3"/>
    <n v="4.5"/>
    <s v="No"/>
    <x v="2"/>
    <x v="3"/>
    <x v="1"/>
    <s v="No"/>
    <n v="8"/>
    <s v="Bank Transfer"/>
    <x v="3"/>
  </r>
  <r>
    <n v="3691"/>
    <n v="24"/>
    <x v="1"/>
    <s v="Blouse"/>
    <x v="0"/>
    <x v="66"/>
    <x v="23"/>
    <x v="1"/>
    <x v="10"/>
    <x v="3"/>
    <n v="3.7"/>
    <s v="No"/>
    <x v="4"/>
    <x v="5"/>
    <x v="1"/>
    <s v="No"/>
    <n v="4"/>
    <s v="Bank Transfer"/>
    <x v="4"/>
  </r>
  <r>
    <n v="3692"/>
    <n v="63"/>
    <x v="1"/>
    <s v="Sandals"/>
    <x v="1"/>
    <x v="34"/>
    <x v="49"/>
    <x v="3"/>
    <x v="20"/>
    <x v="2"/>
    <n v="4.8"/>
    <s v="No"/>
    <x v="0"/>
    <x v="2"/>
    <x v="1"/>
    <s v="No"/>
    <n v="24"/>
    <s v="PayPal"/>
    <x v="1"/>
  </r>
  <r>
    <n v="3693"/>
    <n v="59"/>
    <x v="1"/>
    <s v="Coat"/>
    <x v="2"/>
    <x v="7"/>
    <x v="15"/>
    <x v="0"/>
    <x v="2"/>
    <x v="1"/>
    <n v="4.8"/>
    <s v="No"/>
    <x v="4"/>
    <x v="1"/>
    <x v="1"/>
    <s v="No"/>
    <n v="29"/>
    <s v="Cash"/>
    <x v="0"/>
  </r>
  <r>
    <n v="3694"/>
    <n v="66"/>
    <x v="1"/>
    <s v="Blouse"/>
    <x v="0"/>
    <x v="43"/>
    <x v="45"/>
    <x v="2"/>
    <x v="10"/>
    <x v="2"/>
    <n v="4.7"/>
    <s v="No"/>
    <x v="5"/>
    <x v="4"/>
    <x v="1"/>
    <s v="No"/>
    <n v="10"/>
    <s v="Venmo"/>
    <x v="1"/>
  </r>
  <r>
    <n v="3695"/>
    <n v="45"/>
    <x v="1"/>
    <s v="Sweater"/>
    <x v="0"/>
    <x v="52"/>
    <x v="3"/>
    <x v="2"/>
    <x v="24"/>
    <x v="0"/>
    <n v="2.6"/>
    <s v="No"/>
    <x v="4"/>
    <x v="0"/>
    <x v="1"/>
    <s v="No"/>
    <n v="11"/>
    <s v="PayPal"/>
    <x v="4"/>
  </r>
  <r>
    <n v="3696"/>
    <n v="38"/>
    <x v="1"/>
    <s v="Skirt"/>
    <x v="0"/>
    <x v="27"/>
    <x v="20"/>
    <x v="2"/>
    <x v="3"/>
    <x v="3"/>
    <n v="4.5999999999999996"/>
    <s v="No"/>
    <x v="1"/>
    <x v="3"/>
    <x v="1"/>
    <s v="No"/>
    <n v="18"/>
    <s v="Bank Transfer"/>
    <x v="0"/>
  </r>
  <r>
    <n v="3697"/>
    <n v="63"/>
    <x v="1"/>
    <s v="Blouse"/>
    <x v="0"/>
    <x v="16"/>
    <x v="39"/>
    <x v="0"/>
    <x v="2"/>
    <x v="3"/>
    <n v="3.4"/>
    <s v="No"/>
    <x v="4"/>
    <x v="2"/>
    <x v="1"/>
    <s v="No"/>
    <n v="26"/>
    <s v="Bank Transfer"/>
    <x v="2"/>
  </r>
  <r>
    <n v="3698"/>
    <n v="55"/>
    <x v="1"/>
    <s v="Hoodie"/>
    <x v="0"/>
    <x v="76"/>
    <x v="38"/>
    <x v="0"/>
    <x v="6"/>
    <x v="0"/>
    <n v="3"/>
    <s v="No"/>
    <x v="3"/>
    <x v="3"/>
    <x v="1"/>
    <s v="No"/>
    <n v="39"/>
    <s v="Cash"/>
    <x v="1"/>
  </r>
  <r>
    <n v="3699"/>
    <n v="25"/>
    <x v="1"/>
    <s v="Skirt"/>
    <x v="0"/>
    <x v="36"/>
    <x v="18"/>
    <x v="3"/>
    <x v="1"/>
    <x v="1"/>
    <n v="4"/>
    <s v="No"/>
    <x v="0"/>
    <x v="4"/>
    <x v="1"/>
    <s v="No"/>
    <n v="4"/>
    <s v="Venmo"/>
    <x v="2"/>
  </r>
  <r>
    <n v="3700"/>
    <n v="51"/>
    <x v="1"/>
    <s v="Backpack"/>
    <x v="3"/>
    <x v="37"/>
    <x v="19"/>
    <x v="2"/>
    <x v="8"/>
    <x v="3"/>
    <n v="2.6"/>
    <s v="No"/>
    <x v="2"/>
    <x v="5"/>
    <x v="1"/>
    <s v="No"/>
    <n v="24"/>
    <s v="Bank Transfer"/>
    <x v="1"/>
  </r>
  <r>
    <n v="3701"/>
    <n v="28"/>
    <x v="1"/>
    <s v="Handbag"/>
    <x v="3"/>
    <x v="63"/>
    <x v="25"/>
    <x v="3"/>
    <x v="4"/>
    <x v="2"/>
    <n v="3.4"/>
    <s v="No"/>
    <x v="0"/>
    <x v="5"/>
    <x v="1"/>
    <s v="No"/>
    <n v="2"/>
    <s v="Bank Transfer"/>
    <x v="6"/>
  </r>
  <r>
    <n v="3702"/>
    <n v="46"/>
    <x v="1"/>
    <s v="Sandals"/>
    <x v="1"/>
    <x v="76"/>
    <x v="35"/>
    <x v="2"/>
    <x v="4"/>
    <x v="1"/>
    <n v="4.5"/>
    <s v="No"/>
    <x v="2"/>
    <x v="5"/>
    <x v="1"/>
    <s v="No"/>
    <n v="36"/>
    <s v="Cash"/>
    <x v="2"/>
  </r>
  <r>
    <n v="3703"/>
    <n v="58"/>
    <x v="1"/>
    <s v="Shoes"/>
    <x v="1"/>
    <x v="61"/>
    <x v="36"/>
    <x v="2"/>
    <x v="21"/>
    <x v="1"/>
    <n v="2.7"/>
    <s v="No"/>
    <x v="3"/>
    <x v="5"/>
    <x v="1"/>
    <s v="No"/>
    <n v="36"/>
    <s v="Venmo"/>
    <x v="1"/>
  </r>
  <r>
    <n v="3704"/>
    <n v="30"/>
    <x v="1"/>
    <s v="Sandals"/>
    <x v="1"/>
    <x v="42"/>
    <x v="49"/>
    <x v="1"/>
    <x v="11"/>
    <x v="3"/>
    <n v="2.9"/>
    <s v="No"/>
    <x v="1"/>
    <x v="3"/>
    <x v="1"/>
    <s v="No"/>
    <n v="23"/>
    <s v="PayPal"/>
    <x v="6"/>
  </r>
  <r>
    <n v="3705"/>
    <n v="68"/>
    <x v="1"/>
    <s v="Sunglasses"/>
    <x v="3"/>
    <x v="70"/>
    <x v="9"/>
    <x v="0"/>
    <x v="13"/>
    <x v="0"/>
    <n v="4"/>
    <s v="No"/>
    <x v="3"/>
    <x v="5"/>
    <x v="1"/>
    <s v="No"/>
    <n v="36"/>
    <s v="Credit Card"/>
    <x v="3"/>
  </r>
  <r>
    <n v="3706"/>
    <n v="28"/>
    <x v="1"/>
    <s v="Skirt"/>
    <x v="0"/>
    <x v="61"/>
    <x v="24"/>
    <x v="0"/>
    <x v="11"/>
    <x v="2"/>
    <n v="3.2"/>
    <s v="No"/>
    <x v="3"/>
    <x v="1"/>
    <x v="1"/>
    <s v="No"/>
    <n v="2"/>
    <s v="Debit Card"/>
    <x v="2"/>
  </r>
  <r>
    <n v="3707"/>
    <n v="26"/>
    <x v="1"/>
    <s v="Sandals"/>
    <x v="1"/>
    <x v="37"/>
    <x v="23"/>
    <x v="2"/>
    <x v="14"/>
    <x v="1"/>
    <n v="4"/>
    <s v="No"/>
    <x v="0"/>
    <x v="5"/>
    <x v="1"/>
    <s v="No"/>
    <n v="17"/>
    <s v="Cash"/>
    <x v="4"/>
  </r>
  <r>
    <n v="3708"/>
    <n v="35"/>
    <x v="1"/>
    <s v="Gloves"/>
    <x v="3"/>
    <x v="24"/>
    <x v="26"/>
    <x v="2"/>
    <x v="9"/>
    <x v="3"/>
    <n v="3.4"/>
    <s v="No"/>
    <x v="1"/>
    <x v="4"/>
    <x v="1"/>
    <s v="No"/>
    <n v="19"/>
    <s v="Venmo"/>
    <x v="1"/>
  </r>
  <r>
    <n v="3709"/>
    <n v="40"/>
    <x v="1"/>
    <s v="Hoodie"/>
    <x v="0"/>
    <x v="48"/>
    <x v="36"/>
    <x v="2"/>
    <x v="16"/>
    <x v="3"/>
    <n v="4.9000000000000004"/>
    <s v="No"/>
    <x v="1"/>
    <x v="0"/>
    <x v="1"/>
    <s v="No"/>
    <n v="41"/>
    <s v="PayPal"/>
    <x v="5"/>
  </r>
  <r>
    <n v="3710"/>
    <n v="31"/>
    <x v="1"/>
    <s v="Socks"/>
    <x v="0"/>
    <x v="35"/>
    <x v="40"/>
    <x v="2"/>
    <x v="5"/>
    <x v="3"/>
    <n v="3.6"/>
    <s v="No"/>
    <x v="5"/>
    <x v="1"/>
    <x v="1"/>
    <s v="No"/>
    <n v="27"/>
    <s v="PayPal"/>
    <x v="3"/>
  </r>
  <r>
    <n v="3711"/>
    <n v="60"/>
    <x v="1"/>
    <s v="Jewelry"/>
    <x v="3"/>
    <x v="49"/>
    <x v="11"/>
    <x v="2"/>
    <x v="22"/>
    <x v="2"/>
    <n v="3.6"/>
    <s v="No"/>
    <x v="3"/>
    <x v="4"/>
    <x v="1"/>
    <s v="No"/>
    <n v="32"/>
    <s v="Bank Transfer"/>
    <x v="0"/>
  </r>
  <r>
    <n v="3712"/>
    <n v="69"/>
    <x v="1"/>
    <s v="Hat"/>
    <x v="3"/>
    <x v="17"/>
    <x v="21"/>
    <x v="3"/>
    <x v="15"/>
    <x v="3"/>
    <n v="3.2"/>
    <s v="No"/>
    <x v="2"/>
    <x v="1"/>
    <x v="1"/>
    <s v="No"/>
    <n v="33"/>
    <s v="Cash"/>
    <x v="2"/>
  </r>
  <r>
    <n v="3713"/>
    <n v="51"/>
    <x v="1"/>
    <s v="Blouse"/>
    <x v="0"/>
    <x v="11"/>
    <x v="4"/>
    <x v="2"/>
    <x v="2"/>
    <x v="1"/>
    <n v="3.7"/>
    <s v="No"/>
    <x v="4"/>
    <x v="4"/>
    <x v="1"/>
    <s v="No"/>
    <n v="24"/>
    <s v="PayPal"/>
    <x v="3"/>
  </r>
  <r>
    <n v="3714"/>
    <n v="49"/>
    <x v="1"/>
    <s v="Shoes"/>
    <x v="1"/>
    <x v="55"/>
    <x v="28"/>
    <x v="2"/>
    <x v="15"/>
    <x v="1"/>
    <n v="2.6"/>
    <s v="No"/>
    <x v="2"/>
    <x v="0"/>
    <x v="1"/>
    <s v="No"/>
    <n v="31"/>
    <s v="Debit Card"/>
    <x v="6"/>
  </r>
  <r>
    <n v="3715"/>
    <n v="18"/>
    <x v="1"/>
    <s v="Hat"/>
    <x v="3"/>
    <x v="9"/>
    <x v="14"/>
    <x v="1"/>
    <x v="15"/>
    <x v="0"/>
    <n v="3.9"/>
    <s v="No"/>
    <x v="2"/>
    <x v="0"/>
    <x v="1"/>
    <s v="No"/>
    <n v="35"/>
    <s v="Credit Card"/>
    <x v="1"/>
  </r>
  <r>
    <n v="3716"/>
    <n v="63"/>
    <x v="1"/>
    <s v="Sunglasses"/>
    <x v="3"/>
    <x v="7"/>
    <x v="43"/>
    <x v="1"/>
    <x v="20"/>
    <x v="3"/>
    <n v="3.4"/>
    <s v="No"/>
    <x v="0"/>
    <x v="1"/>
    <x v="1"/>
    <s v="No"/>
    <n v="2"/>
    <s v="Bank Transfer"/>
    <x v="5"/>
  </r>
  <r>
    <n v="3717"/>
    <n v="57"/>
    <x v="1"/>
    <s v="Shirt"/>
    <x v="0"/>
    <x v="0"/>
    <x v="34"/>
    <x v="2"/>
    <x v="4"/>
    <x v="3"/>
    <n v="3.4"/>
    <s v="No"/>
    <x v="1"/>
    <x v="2"/>
    <x v="1"/>
    <s v="No"/>
    <n v="42"/>
    <s v="Debit Card"/>
    <x v="6"/>
  </r>
  <r>
    <n v="3718"/>
    <n v="45"/>
    <x v="1"/>
    <s v="T-shirt"/>
    <x v="0"/>
    <x v="6"/>
    <x v="33"/>
    <x v="3"/>
    <x v="3"/>
    <x v="2"/>
    <n v="4.2"/>
    <s v="No"/>
    <x v="4"/>
    <x v="0"/>
    <x v="1"/>
    <s v="No"/>
    <n v="47"/>
    <s v="Bank Transfer"/>
    <x v="6"/>
  </r>
  <r>
    <n v="3719"/>
    <n v="36"/>
    <x v="1"/>
    <s v="Pants"/>
    <x v="0"/>
    <x v="74"/>
    <x v="30"/>
    <x v="0"/>
    <x v="2"/>
    <x v="3"/>
    <n v="2.9"/>
    <s v="No"/>
    <x v="0"/>
    <x v="3"/>
    <x v="1"/>
    <s v="No"/>
    <n v="44"/>
    <s v="Bank Transfer"/>
    <x v="4"/>
  </r>
  <r>
    <n v="3720"/>
    <n v="20"/>
    <x v="1"/>
    <s v="Pants"/>
    <x v="0"/>
    <x v="26"/>
    <x v="38"/>
    <x v="2"/>
    <x v="16"/>
    <x v="2"/>
    <n v="4.0999999999999996"/>
    <s v="No"/>
    <x v="2"/>
    <x v="1"/>
    <x v="1"/>
    <s v="No"/>
    <n v="8"/>
    <s v="Bank Transfer"/>
    <x v="6"/>
  </r>
  <r>
    <n v="3721"/>
    <n v="21"/>
    <x v="1"/>
    <s v="Hat"/>
    <x v="3"/>
    <x v="22"/>
    <x v="36"/>
    <x v="2"/>
    <x v="15"/>
    <x v="3"/>
    <n v="3.6"/>
    <s v="No"/>
    <x v="5"/>
    <x v="1"/>
    <x v="1"/>
    <s v="No"/>
    <n v="13"/>
    <s v="Credit Card"/>
    <x v="3"/>
  </r>
  <r>
    <n v="3722"/>
    <n v="62"/>
    <x v="1"/>
    <s v="Coat"/>
    <x v="2"/>
    <x v="30"/>
    <x v="39"/>
    <x v="0"/>
    <x v="6"/>
    <x v="3"/>
    <n v="4"/>
    <s v="No"/>
    <x v="0"/>
    <x v="2"/>
    <x v="1"/>
    <s v="No"/>
    <n v="10"/>
    <s v="Cash"/>
    <x v="2"/>
  </r>
  <r>
    <n v="3723"/>
    <n v="23"/>
    <x v="1"/>
    <s v="Jacket"/>
    <x v="2"/>
    <x v="7"/>
    <x v="0"/>
    <x v="3"/>
    <x v="22"/>
    <x v="3"/>
    <n v="4"/>
    <s v="No"/>
    <x v="3"/>
    <x v="3"/>
    <x v="1"/>
    <s v="No"/>
    <n v="1"/>
    <s v="Credit Card"/>
    <x v="0"/>
  </r>
  <r>
    <n v="3724"/>
    <n v="26"/>
    <x v="1"/>
    <s v="Sandals"/>
    <x v="1"/>
    <x v="38"/>
    <x v="3"/>
    <x v="2"/>
    <x v="19"/>
    <x v="1"/>
    <n v="3.6"/>
    <s v="No"/>
    <x v="4"/>
    <x v="1"/>
    <x v="1"/>
    <s v="No"/>
    <n v="1"/>
    <s v="Debit Card"/>
    <x v="5"/>
  </r>
  <r>
    <n v="3725"/>
    <n v="30"/>
    <x v="1"/>
    <s v="Gloves"/>
    <x v="3"/>
    <x v="79"/>
    <x v="24"/>
    <x v="0"/>
    <x v="14"/>
    <x v="0"/>
    <n v="3.1"/>
    <s v="No"/>
    <x v="3"/>
    <x v="0"/>
    <x v="1"/>
    <s v="No"/>
    <n v="18"/>
    <s v="Bank Transfer"/>
    <x v="2"/>
  </r>
  <r>
    <n v="3726"/>
    <n v="18"/>
    <x v="1"/>
    <s v="Dress"/>
    <x v="0"/>
    <x v="33"/>
    <x v="19"/>
    <x v="1"/>
    <x v="2"/>
    <x v="0"/>
    <n v="4.4000000000000004"/>
    <s v="No"/>
    <x v="1"/>
    <x v="2"/>
    <x v="1"/>
    <s v="No"/>
    <n v="2"/>
    <s v="PayPal"/>
    <x v="2"/>
  </r>
  <r>
    <n v="3727"/>
    <n v="47"/>
    <x v="1"/>
    <s v="Belt"/>
    <x v="3"/>
    <x v="6"/>
    <x v="37"/>
    <x v="3"/>
    <x v="20"/>
    <x v="3"/>
    <n v="4.3"/>
    <s v="No"/>
    <x v="5"/>
    <x v="2"/>
    <x v="1"/>
    <s v="No"/>
    <n v="36"/>
    <s v="Debit Card"/>
    <x v="6"/>
  </r>
  <r>
    <n v="3728"/>
    <n v="41"/>
    <x v="1"/>
    <s v="Socks"/>
    <x v="0"/>
    <x v="42"/>
    <x v="1"/>
    <x v="2"/>
    <x v="9"/>
    <x v="2"/>
    <n v="3.5"/>
    <s v="No"/>
    <x v="0"/>
    <x v="2"/>
    <x v="1"/>
    <s v="No"/>
    <n v="17"/>
    <s v="Debit Card"/>
    <x v="4"/>
  </r>
  <r>
    <n v="3729"/>
    <n v="62"/>
    <x v="1"/>
    <s v="Jacket"/>
    <x v="2"/>
    <x v="9"/>
    <x v="34"/>
    <x v="0"/>
    <x v="16"/>
    <x v="0"/>
    <n v="3"/>
    <s v="No"/>
    <x v="0"/>
    <x v="3"/>
    <x v="1"/>
    <s v="No"/>
    <n v="1"/>
    <s v="Debit Card"/>
    <x v="2"/>
  </r>
  <r>
    <n v="3730"/>
    <n v="28"/>
    <x v="1"/>
    <s v="Boots"/>
    <x v="1"/>
    <x v="71"/>
    <x v="3"/>
    <x v="2"/>
    <x v="11"/>
    <x v="1"/>
    <n v="4.7"/>
    <s v="No"/>
    <x v="1"/>
    <x v="4"/>
    <x v="1"/>
    <s v="No"/>
    <n v="50"/>
    <s v="Cash"/>
    <x v="3"/>
  </r>
  <r>
    <n v="3731"/>
    <n v="46"/>
    <x v="1"/>
    <s v="Shirt"/>
    <x v="0"/>
    <x v="24"/>
    <x v="20"/>
    <x v="2"/>
    <x v="11"/>
    <x v="2"/>
    <n v="2.5"/>
    <s v="No"/>
    <x v="1"/>
    <x v="4"/>
    <x v="1"/>
    <s v="No"/>
    <n v="3"/>
    <s v="Credit Card"/>
    <x v="4"/>
  </r>
  <r>
    <n v="3732"/>
    <n v="54"/>
    <x v="1"/>
    <s v="Hat"/>
    <x v="3"/>
    <x v="17"/>
    <x v="8"/>
    <x v="2"/>
    <x v="12"/>
    <x v="1"/>
    <n v="3.1"/>
    <s v="No"/>
    <x v="0"/>
    <x v="4"/>
    <x v="1"/>
    <s v="No"/>
    <n v="45"/>
    <s v="PayPal"/>
    <x v="3"/>
  </r>
  <r>
    <n v="3733"/>
    <n v="36"/>
    <x v="1"/>
    <s v="Shoes"/>
    <x v="1"/>
    <x v="56"/>
    <x v="27"/>
    <x v="0"/>
    <x v="6"/>
    <x v="1"/>
    <n v="3.3"/>
    <s v="No"/>
    <x v="3"/>
    <x v="1"/>
    <x v="1"/>
    <s v="No"/>
    <n v="28"/>
    <s v="PayPal"/>
    <x v="2"/>
  </r>
  <r>
    <n v="3734"/>
    <n v="25"/>
    <x v="1"/>
    <s v="Socks"/>
    <x v="0"/>
    <x v="47"/>
    <x v="26"/>
    <x v="2"/>
    <x v="1"/>
    <x v="3"/>
    <n v="4.7"/>
    <s v="No"/>
    <x v="1"/>
    <x v="2"/>
    <x v="1"/>
    <s v="No"/>
    <n v="6"/>
    <s v="Debit Card"/>
    <x v="6"/>
  </r>
  <r>
    <n v="3735"/>
    <n v="38"/>
    <x v="1"/>
    <s v="Hoodie"/>
    <x v="0"/>
    <x v="19"/>
    <x v="18"/>
    <x v="2"/>
    <x v="19"/>
    <x v="1"/>
    <n v="3.4"/>
    <s v="No"/>
    <x v="4"/>
    <x v="2"/>
    <x v="1"/>
    <s v="No"/>
    <n v="33"/>
    <s v="Debit Card"/>
    <x v="6"/>
  </r>
  <r>
    <n v="3736"/>
    <n v="38"/>
    <x v="1"/>
    <s v="Sandals"/>
    <x v="1"/>
    <x v="77"/>
    <x v="2"/>
    <x v="0"/>
    <x v="20"/>
    <x v="1"/>
    <n v="3.1"/>
    <s v="No"/>
    <x v="2"/>
    <x v="4"/>
    <x v="1"/>
    <s v="No"/>
    <n v="29"/>
    <s v="PayPal"/>
    <x v="2"/>
  </r>
  <r>
    <n v="3737"/>
    <n v="42"/>
    <x v="1"/>
    <s v="Jeans"/>
    <x v="0"/>
    <x v="22"/>
    <x v="37"/>
    <x v="2"/>
    <x v="16"/>
    <x v="1"/>
    <n v="4.5999999999999996"/>
    <s v="No"/>
    <x v="2"/>
    <x v="5"/>
    <x v="1"/>
    <s v="No"/>
    <n v="2"/>
    <s v="PayPal"/>
    <x v="6"/>
  </r>
  <r>
    <n v="3738"/>
    <n v="19"/>
    <x v="1"/>
    <s v="Jewelry"/>
    <x v="3"/>
    <x v="66"/>
    <x v="0"/>
    <x v="1"/>
    <x v="1"/>
    <x v="0"/>
    <n v="4.9000000000000004"/>
    <s v="No"/>
    <x v="5"/>
    <x v="1"/>
    <x v="1"/>
    <s v="No"/>
    <n v="43"/>
    <s v="PayPal"/>
    <x v="4"/>
  </r>
  <r>
    <n v="3739"/>
    <n v="34"/>
    <x v="1"/>
    <s v="Shorts"/>
    <x v="0"/>
    <x v="29"/>
    <x v="12"/>
    <x v="2"/>
    <x v="18"/>
    <x v="1"/>
    <n v="2.7"/>
    <s v="No"/>
    <x v="0"/>
    <x v="1"/>
    <x v="1"/>
    <s v="No"/>
    <n v="48"/>
    <s v="Cash"/>
    <x v="0"/>
  </r>
  <r>
    <n v="3740"/>
    <n v="38"/>
    <x v="1"/>
    <s v="Sunglasses"/>
    <x v="3"/>
    <x v="9"/>
    <x v="37"/>
    <x v="2"/>
    <x v="8"/>
    <x v="3"/>
    <n v="4.2"/>
    <s v="No"/>
    <x v="1"/>
    <x v="1"/>
    <x v="1"/>
    <s v="No"/>
    <n v="43"/>
    <s v="Credit Card"/>
    <x v="1"/>
  </r>
  <r>
    <n v="3741"/>
    <n v="42"/>
    <x v="1"/>
    <s v="Pants"/>
    <x v="0"/>
    <x v="48"/>
    <x v="41"/>
    <x v="2"/>
    <x v="5"/>
    <x v="2"/>
    <n v="2.6"/>
    <s v="No"/>
    <x v="2"/>
    <x v="5"/>
    <x v="1"/>
    <s v="No"/>
    <n v="26"/>
    <s v="Debit Card"/>
    <x v="4"/>
  </r>
  <r>
    <n v="3742"/>
    <n v="58"/>
    <x v="1"/>
    <s v="Shirt"/>
    <x v="0"/>
    <x v="48"/>
    <x v="28"/>
    <x v="2"/>
    <x v="7"/>
    <x v="1"/>
    <n v="3.2"/>
    <s v="No"/>
    <x v="4"/>
    <x v="4"/>
    <x v="1"/>
    <s v="No"/>
    <n v="26"/>
    <s v="Debit Card"/>
    <x v="4"/>
  </r>
  <r>
    <n v="3743"/>
    <n v="56"/>
    <x v="1"/>
    <s v="Shirt"/>
    <x v="0"/>
    <x v="68"/>
    <x v="33"/>
    <x v="2"/>
    <x v="0"/>
    <x v="3"/>
    <n v="4.4000000000000004"/>
    <s v="No"/>
    <x v="5"/>
    <x v="3"/>
    <x v="1"/>
    <s v="No"/>
    <n v="50"/>
    <s v="Credit Card"/>
    <x v="4"/>
  </r>
  <r>
    <n v="3744"/>
    <n v="62"/>
    <x v="1"/>
    <s v="Pants"/>
    <x v="0"/>
    <x v="39"/>
    <x v="37"/>
    <x v="0"/>
    <x v="17"/>
    <x v="3"/>
    <n v="3.6"/>
    <s v="No"/>
    <x v="0"/>
    <x v="1"/>
    <x v="1"/>
    <s v="No"/>
    <n v="36"/>
    <s v="Debit Card"/>
    <x v="3"/>
  </r>
  <r>
    <n v="3745"/>
    <n v="24"/>
    <x v="1"/>
    <s v="Hoodie"/>
    <x v="0"/>
    <x v="12"/>
    <x v="32"/>
    <x v="2"/>
    <x v="0"/>
    <x v="2"/>
    <n v="2.7"/>
    <s v="No"/>
    <x v="4"/>
    <x v="2"/>
    <x v="1"/>
    <s v="No"/>
    <n v="26"/>
    <s v="Bank Transfer"/>
    <x v="0"/>
  </r>
  <r>
    <n v="3746"/>
    <n v="60"/>
    <x v="1"/>
    <s v="Socks"/>
    <x v="0"/>
    <x v="52"/>
    <x v="47"/>
    <x v="0"/>
    <x v="9"/>
    <x v="1"/>
    <n v="4.3"/>
    <s v="No"/>
    <x v="1"/>
    <x v="0"/>
    <x v="1"/>
    <s v="No"/>
    <n v="2"/>
    <s v="Debit Card"/>
    <x v="5"/>
  </r>
  <r>
    <n v="3747"/>
    <n v="53"/>
    <x v="1"/>
    <s v="Coat"/>
    <x v="2"/>
    <x v="54"/>
    <x v="37"/>
    <x v="3"/>
    <x v="17"/>
    <x v="2"/>
    <n v="2.6"/>
    <s v="No"/>
    <x v="5"/>
    <x v="2"/>
    <x v="1"/>
    <s v="No"/>
    <n v="49"/>
    <s v="PayPal"/>
    <x v="5"/>
  </r>
  <r>
    <n v="3748"/>
    <n v="26"/>
    <x v="1"/>
    <s v="Sweater"/>
    <x v="0"/>
    <x v="0"/>
    <x v="3"/>
    <x v="0"/>
    <x v="8"/>
    <x v="1"/>
    <n v="4.3"/>
    <s v="No"/>
    <x v="0"/>
    <x v="5"/>
    <x v="1"/>
    <s v="No"/>
    <n v="32"/>
    <s v="Bank Transfer"/>
    <x v="4"/>
  </r>
  <r>
    <n v="3749"/>
    <n v="34"/>
    <x v="1"/>
    <s v="Backpack"/>
    <x v="3"/>
    <x v="21"/>
    <x v="12"/>
    <x v="2"/>
    <x v="10"/>
    <x v="3"/>
    <n v="3.9"/>
    <s v="No"/>
    <x v="3"/>
    <x v="4"/>
    <x v="1"/>
    <s v="No"/>
    <n v="3"/>
    <s v="Venmo"/>
    <x v="2"/>
  </r>
  <r>
    <n v="3750"/>
    <n v="24"/>
    <x v="1"/>
    <s v="Blouse"/>
    <x v="0"/>
    <x v="51"/>
    <x v="29"/>
    <x v="0"/>
    <x v="22"/>
    <x v="0"/>
    <n v="2.9"/>
    <s v="No"/>
    <x v="5"/>
    <x v="4"/>
    <x v="1"/>
    <s v="No"/>
    <n v="38"/>
    <s v="Venmo"/>
    <x v="6"/>
  </r>
  <r>
    <n v="3751"/>
    <n v="42"/>
    <x v="1"/>
    <s v="Hoodie"/>
    <x v="0"/>
    <x v="19"/>
    <x v="28"/>
    <x v="2"/>
    <x v="9"/>
    <x v="3"/>
    <n v="3.1"/>
    <s v="No"/>
    <x v="5"/>
    <x v="1"/>
    <x v="1"/>
    <s v="No"/>
    <n v="5"/>
    <s v="PayPal"/>
    <x v="5"/>
  </r>
  <r>
    <n v="3752"/>
    <n v="36"/>
    <x v="1"/>
    <s v="Jewelry"/>
    <x v="3"/>
    <x v="8"/>
    <x v="15"/>
    <x v="1"/>
    <x v="5"/>
    <x v="3"/>
    <n v="4.2"/>
    <s v="No"/>
    <x v="2"/>
    <x v="1"/>
    <x v="1"/>
    <s v="No"/>
    <n v="8"/>
    <s v="Credit Card"/>
    <x v="6"/>
  </r>
  <r>
    <n v="3753"/>
    <n v="24"/>
    <x v="1"/>
    <s v="Coat"/>
    <x v="2"/>
    <x v="13"/>
    <x v="47"/>
    <x v="0"/>
    <x v="6"/>
    <x v="0"/>
    <n v="4.0999999999999996"/>
    <s v="No"/>
    <x v="5"/>
    <x v="4"/>
    <x v="1"/>
    <s v="No"/>
    <n v="43"/>
    <s v="Venmo"/>
    <x v="1"/>
  </r>
  <r>
    <n v="3754"/>
    <n v="39"/>
    <x v="1"/>
    <s v="Sunglasses"/>
    <x v="3"/>
    <x v="46"/>
    <x v="7"/>
    <x v="1"/>
    <x v="2"/>
    <x v="0"/>
    <n v="4.2"/>
    <s v="No"/>
    <x v="1"/>
    <x v="2"/>
    <x v="1"/>
    <s v="No"/>
    <n v="22"/>
    <s v="Bank Transfer"/>
    <x v="0"/>
  </r>
  <r>
    <n v="3755"/>
    <n v="46"/>
    <x v="1"/>
    <s v="Shoes"/>
    <x v="1"/>
    <x v="52"/>
    <x v="43"/>
    <x v="2"/>
    <x v="2"/>
    <x v="2"/>
    <n v="4.4000000000000004"/>
    <s v="No"/>
    <x v="3"/>
    <x v="0"/>
    <x v="1"/>
    <s v="No"/>
    <n v="10"/>
    <s v="Cash"/>
    <x v="6"/>
  </r>
  <r>
    <n v="3756"/>
    <n v="64"/>
    <x v="1"/>
    <s v="Skirt"/>
    <x v="0"/>
    <x v="73"/>
    <x v="38"/>
    <x v="2"/>
    <x v="15"/>
    <x v="3"/>
    <n v="3.4"/>
    <s v="No"/>
    <x v="1"/>
    <x v="1"/>
    <x v="1"/>
    <s v="No"/>
    <n v="26"/>
    <s v="Credit Card"/>
    <x v="5"/>
  </r>
  <r>
    <n v="3757"/>
    <n v="64"/>
    <x v="1"/>
    <s v="Skirt"/>
    <x v="0"/>
    <x v="28"/>
    <x v="36"/>
    <x v="0"/>
    <x v="11"/>
    <x v="1"/>
    <n v="4.8"/>
    <s v="No"/>
    <x v="0"/>
    <x v="0"/>
    <x v="1"/>
    <s v="No"/>
    <n v="42"/>
    <s v="Debit Card"/>
    <x v="4"/>
  </r>
  <r>
    <n v="3758"/>
    <n v="61"/>
    <x v="1"/>
    <s v="Skirt"/>
    <x v="0"/>
    <x v="77"/>
    <x v="18"/>
    <x v="0"/>
    <x v="16"/>
    <x v="3"/>
    <n v="4.5"/>
    <s v="No"/>
    <x v="5"/>
    <x v="4"/>
    <x v="1"/>
    <s v="No"/>
    <n v="33"/>
    <s v="Cash"/>
    <x v="1"/>
  </r>
  <r>
    <n v="3759"/>
    <n v="61"/>
    <x v="1"/>
    <s v="Sandals"/>
    <x v="1"/>
    <x v="36"/>
    <x v="27"/>
    <x v="1"/>
    <x v="13"/>
    <x v="1"/>
    <n v="2.7"/>
    <s v="No"/>
    <x v="2"/>
    <x v="5"/>
    <x v="1"/>
    <s v="No"/>
    <n v="23"/>
    <s v="Bank Transfer"/>
    <x v="3"/>
  </r>
  <r>
    <n v="3760"/>
    <n v="44"/>
    <x v="1"/>
    <s v="Sneakers"/>
    <x v="1"/>
    <x v="70"/>
    <x v="9"/>
    <x v="2"/>
    <x v="6"/>
    <x v="1"/>
    <n v="3.5"/>
    <s v="No"/>
    <x v="0"/>
    <x v="5"/>
    <x v="1"/>
    <s v="No"/>
    <n v="30"/>
    <s v="Venmo"/>
    <x v="3"/>
  </r>
  <r>
    <n v="3761"/>
    <n v="65"/>
    <x v="1"/>
    <s v="Socks"/>
    <x v="0"/>
    <x v="68"/>
    <x v="39"/>
    <x v="2"/>
    <x v="15"/>
    <x v="3"/>
    <n v="3.1"/>
    <s v="No"/>
    <x v="3"/>
    <x v="2"/>
    <x v="1"/>
    <s v="No"/>
    <n v="36"/>
    <s v="PayPal"/>
    <x v="1"/>
  </r>
  <r>
    <n v="3762"/>
    <n v="60"/>
    <x v="1"/>
    <s v="Backpack"/>
    <x v="3"/>
    <x v="38"/>
    <x v="22"/>
    <x v="2"/>
    <x v="14"/>
    <x v="2"/>
    <n v="2.8"/>
    <s v="No"/>
    <x v="4"/>
    <x v="2"/>
    <x v="1"/>
    <s v="No"/>
    <n v="3"/>
    <s v="Venmo"/>
    <x v="6"/>
  </r>
  <r>
    <n v="3763"/>
    <n v="65"/>
    <x v="1"/>
    <s v="Shorts"/>
    <x v="0"/>
    <x v="23"/>
    <x v="14"/>
    <x v="0"/>
    <x v="14"/>
    <x v="3"/>
    <n v="2.9"/>
    <s v="No"/>
    <x v="4"/>
    <x v="5"/>
    <x v="1"/>
    <s v="No"/>
    <n v="13"/>
    <s v="PayPal"/>
    <x v="2"/>
  </r>
  <r>
    <n v="3764"/>
    <n v="27"/>
    <x v="1"/>
    <s v="Shirt"/>
    <x v="0"/>
    <x v="41"/>
    <x v="19"/>
    <x v="3"/>
    <x v="16"/>
    <x v="0"/>
    <n v="4.5"/>
    <s v="No"/>
    <x v="3"/>
    <x v="3"/>
    <x v="1"/>
    <s v="No"/>
    <n v="38"/>
    <s v="Cash"/>
    <x v="6"/>
  </r>
  <r>
    <n v="3765"/>
    <n v="36"/>
    <x v="1"/>
    <s v="Socks"/>
    <x v="0"/>
    <x v="34"/>
    <x v="45"/>
    <x v="2"/>
    <x v="1"/>
    <x v="3"/>
    <n v="3.5"/>
    <s v="No"/>
    <x v="3"/>
    <x v="2"/>
    <x v="1"/>
    <s v="No"/>
    <n v="19"/>
    <s v="Venmo"/>
    <x v="5"/>
  </r>
  <r>
    <n v="3766"/>
    <n v="22"/>
    <x v="1"/>
    <s v="Jewelry"/>
    <x v="3"/>
    <x v="78"/>
    <x v="9"/>
    <x v="2"/>
    <x v="14"/>
    <x v="2"/>
    <n v="4.3"/>
    <s v="No"/>
    <x v="2"/>
    <x v="3"/>
    <x v="1"/>
    <s v="No"/>
    <n v="14"/>
    <s v="Bank Transfer"/>
    <x v="4"/>
  </r>
  <r>
    <n v="3767"/>
    <n v="62"/>
    <x v="1"/>
    <s v="Handbag"/>
    <x v="3"/>
    <x v="40"/>
    <x v="21"/>
    <x v="2"/>
    <x v="13"/>
    <x v="3"/>
    <n v="4.9000000000000004"/>
    <s v="No"/>
    <x v="2"/>
    <x v="2"/>
    <x v="1"/>
    <s v="No"/>
    <n v="43"/>
    <s v="Debit Card"/>
    <x v="2"/>
  </r>
  <r>
    <n v="3768"/>
    <n v="59"/>
    <x v="1"/>
    <s v="Shorts"/>
    <x v="0"/>
    <x v="12"/>
    <x v="14"/>
    <x v="3"/>
    <x v="13"/>
    <x v="2"/>
    <n v="3.1"/>
    <s v="No"/>
    <x v="4"/>
    <x v="1"/>
    <x v="1"/>
    <s v="No"/>
    <n v="10"/>
    <s v="Bank Transfer"/>
    <x v="0"/>
  </r>
  <r>
    <n v="3769"/>
    <n v="50"/>
    <x v="1"/>
    <s v="Sweater"/>
    <x v="0"/>
    <x v="59"/>
    <x v="34"/>
    <x v="2"/>
    <x v="22"/>
    <x v="0"/>
    <n v="4"/>
    <s v="No"/>
    <x v="3"/>
    <x v="1"/>
    <x v="1"/>
    <s v="No"/>
    <n v="34"/>
    <s v="Bank Transfer"/>
    <x v="3"/>
  </r>
  <r>
    <n v="3770"/>
    <n v="51"/>
    <x v="1"/>
    <s v="Gloves"/>
    <x v="3"/>
    <x v="55"/>
    <x v="28"/>
    <x v="0"/>
    <x v="14"/>
    <x v="2"/>
    <n v="3.6"/>
    <s v="No"/>
    <x v="2"/>
    <x v="3"/>
    <x v="1"/>
    <s v="No"/>
    <n v="31"/>
    <s v="Venmo"/>
    <x v="2"/>
  </r>
  <r>
    <n v="3771"/>
    <n v="23"/>
    <x v="1"/>
    <s v="Pants"/>
    <x v="0"/>
    <x v="69"/>
    <x v="6"/>
    <x v="0"/>
    <x v="13"/>
    <x v="2"/>
    <n v="4"/>
    <s v="No"/>
    <x v="0"/>
    <x v="5"/>
    <x v="1"/>
    <s v="No"/>
    <n v="34"/>
    <s v="Bank Transfer"/>
    <x v="1"/>
  </r>
  <r>
    <n v="3772"/>
    <n v="21"/>
    <x v="1"/>
    <s v="T-shirt"/>
    <x v="0"/>
    <x v="62"/>
    <x v="19"/>
    <x v="2"/>
    <x v="16"/>
    <x v="0"/>
    <n v="2.6"/>
    <s v="No"/>
    <x v="1"/>
    <x v="0"/>
    <x v="1"/>
    <s v="No"/>
    <n v="28"/>
    <s v="Venmo"/>
    <x v="4"/>
  </r>
  <r>
    <n v="3773"/>
    <n v="44"/>
    <x v="1"/>
    <s v="Pants"/>
    <x v="0"/>
    <x v="46"/>
    <x v="13"/>
    <x v="0"/>
    <x v="22"/>
    <x v="3"/>
    <n v="3.1"/>
    <s v="No"/>
    <x v="2"/>
    <x v="2"/>
    <x v="1"/>
    <s v="No"/>
    <n v="35"/>
    <s v="Cash"/>
    <x v="2"/>
  </r>
  <r>
    <n v="3774"/>
    <n v="25"/>
    <x v="1"/>
    <s v="Sweater"/>
    <x v="0"/>
    <x v="30"/>
    <x v="48"/>
    <x v="2"/>
    <x v="10"/>
    <x v="2"/>
    <n v="3.5"/>
    <s v="No"/>
    <x v="1"/>
    <x v="5"/>
    <x v="1"/>
    <s v="No"/>
    <n v="41"/>
    <s v="Cash"/>
    <x v="3"/>
  </r>
  <r>
    <n v="3775"/>
    <n v="57"/>
    <x v="1"/>
    <s v="Gloves"/>
    <x v="3"/>
    <x v="42"/>
    <x v="29"/>
    <x v="1"/>
    <x v="17"/>
    <x v="0"/>
    <n v="3.9"/>
    <s v="No"/>
    <x v="4"/>
    <x v="3"/>
    <x v="1"/>
    <s v="No"/>
    <n v="48"/>
    <s v="PayPal"/>
    <x v="0"/>
  </r>
  <r>
    <n v="3776"/>
    <n v="41"/>
    <x v="1"/>
    <s v="Belt"/>
    <x v="3"/>
    <x v="80"/>
    <x v="45"/>
    <x v="1"/>
    <x v="6"/>
    <x v="1"/>
    <n v="2.7"/>
    <s v="No"/>
    <x v="5"/>
    <x v="4"/>
    <x v="1"/>
    <s v="No"/>
    <n v="45"/>
    <s v="Cash"/>
    <x v="3"/>
  </r>
  <r>
    <n v="3777"/>
    <n v="19"/>
    <x v="1"/>
    <s v="Sneakers"/>
    <x v="1"/>
    <x v="21"/>
    <x v="29"/>
    <x v="0"/>
    <x v="8"/>
    <x v="1"/>
    <n v="4.0999999999999996"/>
    <s v="No"/>
    <x v="5"/>
    <x v="3"/>
    <x v="1"/>
    <s v="No"/>
    <n v="10"/>
    <s v="Credit Card"/>
    <x v="0"/>
  </r>
  <r>
    <n v="3778"/>
    <n v="43"/>
    <x v="1"/>
    <s v="Shorts"/>
    <x v="0"/>
    <x v="61"/>
    <x v="40"/>
    <x v="2"/>
    <x v="1"/>
    <x v="3"/>
    <n v="4.3"/>
    <s v="No"/>
    <x v="5"/>
    <x v="0"/>
    <x v="1"/>
    <s v="No"/>
    <n v="9"/>
    <s v="Cash"/>
    <x v="1"/>
  </r>
  <r>
    <n v="3779"/>
    <n v="25"/>
    <x v="1"/>
    <s v="Sneakers"/>
    <x v="1"/>
    <x v="30"/>
    <x v="45"/>
    <x v="2"/>
    <x v="17"/>
    <x v="3"/>
    <n v="2.9"/>
    <s v="No"/>
    <x v="3"/>
    <x v="1"/>
    <x v="1"/>
    <s v="No"/>
    <n v="30"/>
    <s v="Debit Card"/>
    <x v="2"/>
  </r>
  <r>
    <n v="3780"/>
    <n v="60"/>
    <x v="1"/>
    <s v="Jeans"/>
    <x v="0"/>
    <x v="60"/>
    <x v="18"/>
    <x v="3"/>
    <x v="12"/>
    <x v="1"/>
    <n v="4"/>
    <s v="No"/>
    <x v="4"/>
    <x v="0"/>
    <x v="1"/>
    <s v="No"/>
    <n v="45"/>
    <s v="PayPal"/>
    <x v="2"/>
  </r>
  <r>
    <n v="3781"/>
    <n v="54"/>
    <x v="1"/>
    <s v="Sneakers"/>
    <x v="1"/>
    <x v="75"/>
    <x v="16"/>
    <x v="0"/>
    <x v="22"/>
    <x v="3"/>
    <n v="4.0999999999999996"/>
    <s v="No"/>
    <x v="1"/>
    <x v="1"/>
    <x v="1"/>
    <s v="No"/>
    <n v="41"/>
    <s v="Venmo"/>
    <x v="3"/>
  </r>
  <r>
    <n v="3782"/>
    <n v="52"/>
    <x v="1"/>
    <s v="Boots"/>
    <x v="1"/>
    <x v="54"/>
    <x v="30"/>
    <x v="2"/>
    <x v="6"/>
    <x v="0"/>
    <n v="3.7"/>
    <s v="No"/>
    <x v="4"/>
    <x v="3"/>
    <x v="1"/>
    <s v="No"/>
    <n v="40"/>
    <s v="PayPal"/>
    <x v="0"/>
  </r>
  <r>
    <n v="3783"/>
    <n v="40"/>
    <x v="1"/>
    <s v="Jacket"/>
    <x v="2"/>
    <x v="29"/>
    <x v="15"/>
    <x v="0"/>
    <x v="20"/>
    <x v="1"/>
    <n v="2.8"/>
    <s v="No"/>
    <x v="2"/>
    <x v="1"/>
    <x v="1"/>
    <s v="No"/>
    <n v="42"/>
    <s v="PayPal"/>
    <x v="0"/>
  </r>
  <r>
    <n v="3784"/>
    <n v="39"/>
    <x v="1"/>
    <s v="Gloves"/>
    <x v="3"/>
    <x v="76"/>
    <x v="1"/>
    <x v="3"/>
    <x v="20"/>
    <x v="2"/>
    <n v="3.2"/>
    <s v="No"/>
    <x v="2"/>
    <x v="1"/>
    <x v="1"/>
    <s v="No"/>
    <n v="17"/>
    <s v="Debit Card"/>
    <x v="0"/>
  </r>
  <r>
    <n v="3785"/>
    <n v="54"/>
    <x v="1"/>
    <s v="Socks"/>
    <x v="0"/>
    <x v="0"/>
    <x v="41"/>
    <x v="2"/>
    <x v="10"/>
    <x v="0"/>
    <n v="4.5"/>
    <s v="No"/>
    <x v="2"/>
    <x v="2"/>
    <x v="1"/>
    <s v="No"/>
    <n v="4"/>
    <s v="Venmo"/>
    <x v="2"/>
  </r>
  <r>
    <n v="3786"/>
    <n v="64"/>
    <x v="1"/>
    <s v="Jeans"/>
    <x v="0"/>
    <x v="23"/>
    <x v="13"/>
    <x v="0"/>
    <x v="12"/>
    <x v="0"/>
    <n v="3.8"/>
    <s v="No"/>
    <x v="5"/>
    <x v="3"/>
    <x v="1"/>
    <s v="No"/>
    <n v="6"/>
    <s v="Cash"/>
    <x v="5"/>
  </r>
  <r>
    <n v="3787"/>
    <n v="31"/>
    <x v="1"/>
    <s v="Boots"/>
    <x v="1"/>
    <x v="53"/>
    <x v="30"/>
    <x v="0"/>
    <x v="22"/>
    <x v="3"/>
    <n v="3.6"/>
    <s v="No"/>
    <x v="4"/>
    <x v="4"/>
    <x v="1"/>
    <s v="No"/>
    <n v="22"/>
    <s v="Venmo"/>
    <x v="1"/>
  </r>
  <r>
    <n v="3788"/>
    <n v="37"/>
    <x v="1"/>
    <s v="Blouse"/>
    <x v="0"/>
    <x v="68"/>
    <x v="14"/>
    <x v="2"/>
    <x v="6"/>
    <x v="3"/>
    <n v="3.6"/>
    <s v="No"/>
    <x v="3"/>
    <x v="4"/>
    <x v="1"/>
    <s v="No"/>
    <n v="46"/>
    <s v="PayPal"/>
    <x v="6"/>
  </r>
  <r>
    <n v="3789"/>
    <n v="43"/>
    <x v="1"/>
    <s v="Hat"/>
    <x v="3"/>
    <x v="61"/>
    <x v="23"/>
    <x v="3"/>
    <x v="11"/>
    <x v="1"/>
    <n v="3.2"/>
    <s v="No"/>
    <x v="2"/>
    <x v="2"/>
    <x v="1"/>
    <s v="No"/>
    <n v="27"/>
    <s v="Debit Card"/>
    <x v="5"/>
  </r>
  <r>
    <n v="3790"/>
    <n v="56"/>
    <x v="1"/>
    <s v="Shirt"/>
    <x v="0"/>
    <x v="60"/>
    <x v="25"/>
    <x v="2"/>
    <x v="23"/>
    <x v="2"/>
    <n v="3.8"/>
    <s v="No"/>
    <x v="5"/>
    <x v="0"/>
    <x v="1"/>
    <s v="No"/>
    <n v="18"/>
    <s v="Bank Transfer"/>
    <x v="6"/>
  </r>
  <r>
    <n v="3791"/>
    <n v="27"/>
    <x v="1"/>
    <s v="Handbag"/>
    <x v="3"/>
    <x v="29"/>
    <x v="29"/>
    <x v="3"/>
    <x v="19"/>
    <x v="2"/>
    <n v="4.4000000000000004"/>
    <s v="No"/>
    <x v="4"/>
    <x v="3"/>
    <x v="1"/>
    <s v="No"/>
    <n v="31"/>
    <s v="Credit Card"/>
    <x v="1"/>
  </r>
  <r>
    <n v="3792"/>
    <n v="40"/>
    <x v="1"/>
    <s v="Sunglasses"/>
    <x v="3"/>
    <x v="12"/>
    <x v="21"/>
    <x v="2"/>
    <x v="0"/>
    <x v="1"/>
    <n v="3.7"/>
    <s v="No"/>
    <x v="0"/>
    <x v="5"/>
    <x v="1"/>
    <s v="No"/>
    <n v="1"/>
    <s v="Venmo"/>
    <x v="1"/>
  </r>
  <r>
    <n v="3793"/>
    <n v="43"/>
    <x v="1"/>
    <s v="Scarf"/>
    <x v="3"/>
    <x v="47"/>
    <x v="2"/>
    <x v="1"/>
    <x v="2"/>
    <x v="2"/>
    <n v="2.6"/>
    <s v="No"/>
    <x v="0"/>
    <x v="0"/>
    <x v="1"/>
    <s v="No"/>
    <n v="2"/>
    <s v="PayPal"/>
    <x v="0"/>
  </r>
  <r>
    <n v="3794"/>
    <n v="62"/>
    <x v="1"/>
    <s v="Sunglasses"/>
    <x v="3"/>
    <x v="5"/>
    <x v="12"/>
    <x v="2"/>
    <x v="6"/>
    <x v="3"/>
    <n v="4"/>
    <s v="No"/>
    <x v="2"/>
    <x v="3"/>
    <x v="1"/>
    <s v="No"/>
    <n v="46"/>
    <s v="Bank Transfer"/>
    <x v="2"/>
  </r>
  <r>
    <n v="3795"/>
    <n v="44"/>
    <x v="1"/>
    <s v="Scarf"/>
    <x v="3"/>
    <x v="71"/>
    <x v="45"/>
    <x v="2"/>
    <x v="10"/>
    <x v="2"/>
    <n v="3.6"/>
    <s v="No"/>
    <x v="5"/>
    <x v="4"/>
    <x v="1"/>
    <s v="No"/>
    <n v="27"/>
    <s v="Venmo"/>
    <x v="1"/>
  </r>
  <r>
    <n v="3796"/>
    <n v="45"/>
    <x v="1"/>
    <s v="Gloves"/>
    <x v="3"/>
    <x v="56"/>
    <x v="10"/>
    <x v="2"/>
    <x v="4"/>
    <x v="1"/>
    <n v="2.5"/>
    <s v="No"/>
    <x v="1"/>
    <x v="0"/>
    <x v="1"/>
    <s v="No"/>
    <n v="3"/>
    <s v="Cash"/>
    <x v="1"/>
  </r>
  <r>
    <n v="3797"/>
    <n v="40"/>
    <x v="1"/>
    <s v="Shorts"/>
    <x v="0"/>
    <x v="13"/>
    <x v="40"/>
    <x v="2"/>
    <x v="12"/>
    <x v="3"/>
    <n v="3.2"/>
    <s v="No"/>
    <x v="0"/>
    <x v="1"/>
    <x v="1"/>
    <s v="No"/>
    <n v="47"/>
    <s v="Bank Transfer"/>
    <x v="3"/>
  </r>
  <r>
    <n v="3798"/>
    <n v="68"/>
    <x v="1"/>
    <s v="Sunglasses"/>
    <x v="3"/>
    <x v="77"/>
    <x v="18"/>
    <x v="2"/>
    <x v="0"/>
    <x v="2"/>
    <n v="2.5"/>
    <s v="No"/>
    <x v="4"/>
    <x v="2"/>
    <x v="1"/>
    <s v="No"/>
    <n v="20"/>
    <s v="Cash"/>
    <x v="3"/>
  </r>
  <r>
    <n v="3799"/>
    <n v="63"/>
    <x v="1"/>
    <s v="Jewelry"/>
    <x v="3"/>
    <x v="11"/>
    <x v="3"/>
    <x v="1"/>
    <x v="18"/>
    <x v="0"/>
    <n v="3.2"/>
    <s v="No"/>
    <x v="0"/>
    <x v="2"/>
    <x v="1"/>
    <s v="No"/>
    <n v="23"/>
    <s v="Credit Card"/>
    <x v="2"/>
  </r>
  <r>
    <n v="3800"/>
    <n v="60"/>
    <x v="1"/>
    <s v="Jacket"/>
    <x v="2"/>
    <x v="46"/>
    <x v="19"/>
    <x v="0"/>
    <x v="10"/>
    <x v="0"/>
    <n v="2.6"/>
    <s v="No"/>
    <x v="3"/>
    <x v="5"/>
    <x v="1"/>
    <s v="No"/>
    <n v="13"/>
    <s v="Credit Card"/>
    <x v="5"/>
  </r>
  <r>
    <n v="3801"/>
    <n v="19"/>
    <x v="1"/>
    <s v="Sweater"/>
    <x v="0"/>
    <x v="46"/>
    <x v="34"/>
    <x v="2"/>
    <x v="2"/>
    <x v="3"/>
    <n v="4.8"/>
    <s v="No"/>
    <x v="4"/>
    <x v="2"/>
    <x v="1"/>
    <s v="No"/>
    <n v="12"/>
    <s v="Venmo"/>
    <x v="4"/>
  </r>
  <r>
    <n v="3802"/>
    <n v="26"/>
    <x v="1"/>
    <s v="Blouse"/>
    <x v="0"/>
    <x v="63"/>
    <x v="0"/>
    <x v="2"/>
    <x v="15"/>
    <x v="1"/>
    <n v="5"/>
    <s v="No"/>
    <x v="3"/>
    <x v="5"/>
    <x v="1"/>
    <s v="No"/>
    <n v="36"/>
    <s v="PayPal"/>
    <x v="0"/>
  </r>
  <r>
    <n v="3803"/>
    <n v="70"/>
    <x v="1"/>
    <s v="Scarf"/>
    <x v="3"/>
    <x v="11"/>
    <x v="26"/>
    <x v="1"/>
    <x v="2"/>
    <x v="1"/>
    <n v="3.2"/>
    <s v="No"/>
    <x v="1"/>
    <x v="4"/>
    <x v="1"/>
    <s v="No"/>
    <n v="1"/>
    <s v="Bank Transfer"/>
    <x v="5"/>
  </r>
  <r>
    <n v="3804"/>
    <n v="48"/>
    <x v="1"/>
    <s v="Handbag"/>
    <x v="3"/>
    <x v="37"/>
    <x v="39"/>
    <x v="2"/>
    <x v="10"/>
    <x v="1"/>
    <n v="3.6"/>
    <s v="No"/>
    <x v="0"/>
    <x v="3"/>
    <x v="1"/>
    <s v="No"/>
    <n v="14"/>
    <s v="Debit Card"/>
    <x v="1"/>
  </r>
  <r>
    <n v="3805"/>
    <n v="37"/>
    <x v="1"/>
    <s v="Hat"/>
    <x v="3"/>
    <x v="64"/>
    <x v="20"/>
    <x v="2"/>
    <x v="8"/>
    <x v="3"/>
    <n v="2.7"/>
    <s v="No"/>
    <x v="4"/>
    <x v="4"/>
    <x v="1"/>
    <s v="No"/>
    <n v="45"/>
    <s v="Cash"/>
    <x v="2"/>
  </r>
  <r>
    <n v="3806"/>
    <n v="48"/>
    <x v="1"/>
    <s v="Scarf"/>
    <x v="3"/>
    <x v="75"/>
    <x v="32"/>
    <x v="2"/>
    <x v="14"/>
    <x v="3"/>
    <n v="3.1"/>
    <s v="No"/>
    <x v="5"/>
    <x v="3"/>
    <x v="1"/>
    <s v="No"/>
    <n v="31"/>
    <s v="Credit Card"/>
    <x v="3"/>
  </r>
  <r>
    <n v="3807"/>
    <n v="18"/>
    <x v="1"/>
    <s v="Boots"/>
    <x v="1"/>
    <x v="79"/>
    <x v="9"/>
    <x v="2"/>
    <x v="11"/>
    <x v="1"/>
    <n v="3"/>
    <s v="No"/>
    <x v="2"/>
    <x v="3"/>
    <x v="1"/>
    <s v="No"/>
    <n v="41"/>
    <s v="PayPal"/>
    <x v="1"/>
  </r>
  <r>
    <n v="3808"/>
    <n v="38"/>
    <x v="1"/>
    <s v="Blouse"/>
    <x v="0"/>
    <x v="32"/>
    <x v="49"/>
    <x v="0"/>
    <x v="15"/>
    <x v="1"/>
    <n v="2.9"/>
    <s v="No"/>
    <x v="3"/>
    <x v="2"/>
    <x v="1"/>
    <s v="No"/>
    <n v="36"/>
    <s v="PayPal"/>
    <x v="2"/>
  </r>
  <r>
    <n v="3809"/>
    <n v="33"/>
    <x v="1"/>
    <s v="Socks"/>
    <x v="0"/>
    <x v="39"/>
    <x v="47"/>
    <x v="2"/>
    <x v="6"/>
    <x v="0"/>
    <n v="4.7"/>
    <s v="No"/>
    <x v="4"/>
    <x v="0"/>
    <x v="1"/>
    <s v="No"/>
    <n v="6"/>
    <s v="Debit Card"/>
    <x v="4"/>
  </r>
  <r>
    <n v="3810"/>
    <n v="57"/>
    <x v="1"/>
    <s v="Shoes"/>
    <x v="1"/>
    <x v="27"/>
    <x v="14"/>
    <x v="1"/>
    <x v="1"/>
    <x v="0"/>
    <n v="3.7"/>
    <s v="No"/>
    <x v="1"/>
    <x v="3"/>
    <x v="1"/>
    <s v="No"/>
    <n v="28"/>
    <s v="Credit Card"/>
    <x v="2"/>
  </r>
  <r>
    <n v="3811"/>
    <n v="46"/>
    <x v="1"/>
    <s v="Skirt"/>
    <x v="0"/>
    <x v="24"/>
    <x v="48"/>
    <x v="0"/>
    <x v="15"/>
    <x v="3"/>
    <n v="3.9"/>
    <s v="No"/>
    <x v="5"/>
    <x v="1"/>
    <x v="1"/>
    <s v="No"/>
    <n v="29"/>
    <s v="Venmo"/>
    <x v="5"/>
  </r>
  <r>
    <n v="3812"/>
    <n v="46"/>
    <x v="1"/>
    <s v="Belt"/>
    <x v="3"/>
    <x v="38"/>
    <x v="37"/>
    <x v="2"/>
    <x v="1"/>
    <x v="0"/>
    <n v="4"/>
    <s v="No"/>
    <x v="4"/>
    <x v="3"/>
    <x v="1"/>
    <s v="No"/>
    <n v="14"/>
    <s v="Cash"/>
    <x v="5"/>
  </r>
  <r>
    <n v="3813"/>
    <n v="50"/>
    <x v="1"/>
    <s v="Skirt"/>
    <x v="0"/>
    <x v="60"/>
    <x v="49"/>
    <x v="2"/>
    <x v="6"/>
    <x v="1"/>
    <n v="2.8"/>
    <s v="No"/>
    <x v="3"/>
    <x v="2"/>
    <x v="1"/>
    <s v="No"/>
    <n v="7"/>
    <s v="Bank Transfer"/>
    <x v="6"/>
  </r>
  <r>
    <n v="3814"/>
    <n v="61"/>
    <x v="1"/>
    <s v="Pants"/>
    <x v="0"/>
    <x v="58"/>
    <x v="42"/>
    <x v="2"/>
    <x v="20"/>
    <x v="2"/>
    <n v="4.0999999999999996"/>
    <s v="No"/>
    <x v="0"/>
    <x v="0"/>
    <x v="1"/>
    <s v="No"/>
    <n v="31"/>
    <s v="Venmo"/>
    <x v="4"/>
  </r>
  <r>
    <n v="3815"/>
    <n v="45"/>
    <x v="1"/>
    <s v="Dress"/>
    <x v="0"/>
    <x v="51"/>
    <x v="49"/>
    <x v="2"/>
    <x v="20"/>
    <x v="0"/>
    <n v="4.2"/>
    <s v="No"/>
    <x v="0"/>
    <x v="1"/>
    <x v="1"/>
    <s v="No"/>
    <n v="26"/>
    <s v="Bank Transfer"/>
    <x v="6"/>
  </r>
  <r>
    <n v="3816"/>
    <n v="32"/>
    <x v="1"/>
    <s v="Hat"/>
    <x v="3"/>
    <x v="77"/>
    <x v="1"/>
    <x v="2"/>
    <x v="18"/>
    <x v="3"/>
    <n v="4.3"/>
    <s v="No"/>
    <x v="4"/>
    <x v="0"/>
    <x v="1"/>
    <s v="No"/>
    <n v="12"/>
    <s v="Venmo"/>
    <x v="0"/>
  </r>
  <r>
    <n v="3817"/>
    <n v="29"/>
    <x v="1"/>
    <s v="Coat"/>
    <x v="2"/>
    <x v="62"/>
    <x v="33"/>
    <x v="1"/>
    <x v="5"/>
    <x v="2"/>
    <n v="4.3"/>
    <s v="No"/>
    <x v="5"/>
    <x v="5"/>
    <x v="1"/>
    <s v="No"/>
    <n v="45"/>
    <s v="Credit Card"/>
    <x v="0"/>
  </r>
  <r>
    <n v="3818"/>
    <n v="66"/>
    <x v="1"/>
    <s v="Scarf"/>
    <x v="3"/>
    <x v="26"/>
    <x v="9"/>
    <x v="2"/>
    <x v="23"/>
    <x v="3"/>
    <n v="2.6"/>
    <s v="No"/>
    <x v="5"/>
    <x v="0"/>
    <x v="1"/>
    <s v="No"/>
    <n v="40"/>
    <s v="PayPal"/>
    <x v="2"/>
  </r>
  <r>
    <n v="3819"/>
    <n v="70"/>
    <x v="1"/>
    <s v="Sneakers"/>
    <x v="1"/>
    <x v="52"/>
    <x v="4"/>
    <x v="3"/>
    <x v="21"/>
    <x v="0"/>
    <n v="3.8"/>
    <s v="No"/>
    <x v="0"/>
    <x v="1"/>
    <x v="1"/>
    <s v="No"/>
    <n v="42"/>
    <s v="Cash"/>
    <x v="5"/>
  </r>
  <r>
    <n v="3820"/>
    <n v="36"/>
    <x v="1"/>
    <s v="Pants"/>
    <x v="0"/>
    <x v="54"/>
    <x v="10"/>
    <x v="1"/>
    <x v="9"/>
    <x v="1"/>
    <n v="2.9"/>
    <s v="No"/>
    <x v="3"/>
    <x v="0"/>
    <x v="1"/>
    <s v="No"/>
    <n v="45"/>
    <s v="Cash"/>
    <x v="3"/>
  </r>
  <r>
    <n v="3821"/>
    <n v="34"/>
    <x v="1"/>
    <s v="Belt"/>
    <x v="3"/>
    <x v="61"/>
    <x v="13"/>
    <x v="2"/>
    <x v="7"/>
    <x v="0"/>
    <n v="5"/>
    <s v="No"/>
    <x v="0"/>
    <x v="3"/>
    <x v="1"/>
    <s v="No"/>
    <n v="34"/>
    <s v="Debit Card"/>
    <x v="3"/>
  </r>
  <r>
    <n v="3822"/>
    <n v="20"/>
    <x v="1"/>
    <s v="Sneakers"/>
    <x v="1"/>
    <x v="16"/>
    <x v="4"/>
    <x v="2"/>
    <x v="9"/>
    <x v="2"/>
    <n v="4.5999999999999996"/>
    <s v="No"/>
    <x v="3"/>
    <x v="1"/>
    <x v="1"/>
    <s v="No"/>
    <n v="34"/>
    <s v="Credit Card"/>
    <x v="6"/>
  </r>
  <r>
    <n v="3823"/>
    <n v="70"/>
    <x v="1"/>
    <s v="Hat"/>
    <x v="3"/>
    <x v="52"/>
    <x v="23"/>
    <x v="1"/>
    <x v="9"/>
    <x v="1"/>
    <n v="3.2"/>
    <s v="No"/>
    <x v="2"/>
    <x v="1"/>
    <x v="1"/>
    <s v="No"/>
    <n v="17"/>
    <s v="PayPal"/>
    <x v="6"/>
  </r>
  <r>
    <n v="3824"/>
    <n v="50"/>
    <x v="1"/>
    <s v="Shirt"/>
    <x v="0"/>
    <x v="69"/>
    <x v="18"/>
    <x v="2"/>
    <x v="9"/>
    <x v="2"/>
    <n v="3"/>
    <s v="No"/>
    <x v="1"/>
    <x v="3"/>
    <x v="1"/>
    <s v="No"/>
    <n v="27"/>
    <s v="Bank Transfer"/>
    <x v="1"/>
  </r>
  <r>
    <n v="3825"/>
    <n v="54"/>
    <x v="1"/>
    <s v="Shorts"/>
    <x v="0"/>
    <x v="46"/>
    <x v="42"/>
    <x v="2"/>
    <x v="8"/>
    <x v="2"/>
    <n v="4"/>
    <s v="No"/>
    <x v="0"/>
    <x v="1"/>
    <x v="1"/>
    <s v="No"/>
    <n v="31"/>
    <s v="Credit Card"/>
    <x v="3"/>
  </r>
  <r>
    <n v="3826"/>
    <n v="49"/>
    <x v="1"/>
    <s v="Shorts"/>
    <x v="0"/>
    <x v="59"/>
    <x v="11"/>
    <x v="0"/>
    <x v="14"/>
    <x v="3"/>
    <n v="4.0999999999999996"/>
    <s v="No"/>
    <x v="1"/>
    <x v="0"/>
    <x v="1"/>
    <s v="No"/>
    <n v="47"/>
    <s v="Debit Card"/>
    <x v="0"/>
  </r>
  <r>
    <n v="3827"/>
    <n v="50"/>
    <x v="1"/>
    <s v="Jacket"/>
    <x v="2"/>
    <x v="9"/>
    <x v="6"/>
    <x v="2"/>
    <x v="0"/>
    <x v="2"/>
    <n v="4"/>
    <s v="No"/>
    <x v="1"/>
    <x v="0"/>
    <x v="1"/>
    <s v="No"/>
    <n v="25"/>
    <s v="Bank Transfer"/>
    <x v="2"/>
  </r>
  <r>
    <n v="3828"/>
    <n v="62"/>
    <x v="1"/>
    <s v="Jewelry"/>
    <x v="3"/>
    <x v="2"/>
    <x v="6"/>
    <x v="2"/>
    <x v="16"/>
    <x v="2"/>
    <n v="4.0999999999999996"/>
    <s v="No"/>
    <x v="2"/>
    <x v="3"/>
    <x v="1"/>
    <s v="No"/>
    <n v="47"/>
    <s v="Cash"/>
    <x v="0"/>
  </r>
  <r>
    <n v="3829"/>
    <n v="42"/>
    <x v="1"/>
    <s v="Blouse"/>
    <x v="0"/>
    <x v="71"/>
    <x v="16"/>
    <x v="2"/>
    <x v="4"/>
    <x v="1"/>
    <n v="3.4"/>
    <s v="No"/>
    <x v="4"/>
    <x v="1"/>
    <x v="1"/>
    <s v="No"/>
    <n v="8"/>
    <s v="Cash"/>
    <x v="1"/>
  </r>
  <r>
    <n v="3830"/>
    <n v="69"/>
    <x v="1"/>
    <s v="Pants"/>
    <x v="0"/>
    <x v="50"/>
    <x v="47"/>
    <x v="2"/>
    <x v="21"/>
    <x v="1"/>
    <n v="2.9"/>
    <s v="No"/>
    <x v="0"/>
    <x v="1"/>
    <x v="1"/>
    <s v="No"/>
    <n v="32"/>
    <s v="Debit Card"/>
    <x v="0"/>
  </r>
  <r>
    <n v="3831"/>
    <n v="22"/>
    <x v="1"/>
    <s v="Hat"/>
    <x v="3"/>
    <x v="65"/>
    <x v="38"/>
    <x v="2"/>
    <x v="21"/>
    <x v="2"/>
    <n v="3"/>
    <s v="No"/>
    <x v="3"/>
    <x v="4"/>
    <x v="1"/>
    <s v="No"/>
    <n v="33"/>
    <s v="Bank Transfer"/>
    <x v="6"/>
  </r>
  <r>
    <n v="3832"/>
    <n v="36"/>
    <x v="1"/>
    <s v="Backpack"/>
    <x v="3"/>
    <x v="62"/>
    <x v="22"/>
    <x v="0"/>
    <x v="5"/>
    <x v="1"/>
    <n v="4"/>
    <s v="No"/>
    <x v="4"/>
    <x v="2"/>
    <x v="1"/>
    <s v="No"/>
    <n v="16"/>
    <s v="Debit Card"/>
    <x v="6"/>
  </r>
  <r>
    <n v="3833"/>
    <n v="64"/>
    <x v="1"/>
    <s v="Boots"/>
    <x v="1"/>
    <x v="15"/>
    <x v="23"/>
    <x v="3"/>
    <x v="7"/>
    <x v="0"/>
    <n v="4.8"/>
    <s v="No"/>
    <x v="3"/>
    <x v="4"/>
    <x v="1"/>
    <s v="No"/>
    <n v="27"/>
    <s v="Cash"/>
    <x v="1"/>
  </r>
  <r>
    <n v="3834"/>
    <n v="44"/>
    <x v="1"/>
    <s v="Jacket"/>
    <x v="2"/>
    <x v="73"/>
    <x v="28"/>
    <x v="0"/>
    <x v="0"/>
    <x v="2"/>
    <n v="4.5999999999999996"/>
    <s v="No"/>
    <x v="2"/>
    <x v="1"/>
    <x v="1"/>
    <s v="No"/>
    <n v="17"/>
    <s v="PayPal"/>
    <x v="6"/>
  </r>
  <r>
    <n v="3835"/>
    <n v="43"/>
    <x v="1"/>
    <s v="Hoodie"/>
    <x v="0"/>
    <x v="40"/>
    <x v="30"/>
    <x v="2"/>
    <x v="23"/>
    <x v="0"/>
    <n v="4.0999999999999996"/>
    <s v="No"/>
    <x v="5"/>
    <x v="4"/>
    <x v="1"/>
    <s v="No"/>
    <n v="17"/>
    <s v="Cash"/>
    <x v="3"/>
  </r>
  <r>
    <n v="3836"/>
    <n v="58"/>
    <x v="1"/>
    <s v="Sandals"/>
    <x v="1"/>
    <x v="47"/>
    <x v="38"/>
    <x v="0"/>
    <x v="5"/>
    <x v="0"/>
    <n v="2.6"/>
    <s v="No"/>
    <x v="0"/>
    <x v="0"/>
    <x v="1"/>
    <s v="No"/>
    <n v="28"/>
    <s v="PayPal"/>
    <x v="4"/>
  </r>
  <r>
    <n v="3837"/>
    <n v="62"/>
    <x v="1"/>
    <s v="Skirt"/>
    <x v="0"/>
    <x v="63"/>
    <x v="29"/>
    <x v="2"/>
    <x v="10"/>
    <x v="1"/>
    <n v="2.5"/>
    <s v="No"/>
    <x v="4"/>
    <x v="1"/>
    <x v="1"/>
    <s v="No"/>
    <n v="38"/>
    <s v="PayPal"/>
    <x v="0"/>
  </r>
  <r>
    <n v="3838"/>
    <n v="45"/>
    <x v="1"/>
    <s v="Hoodie"/>
    <x v="0"/>
    <x v="33"/>
    <x v="35"/>
    <x v="2"/>
    <x v="14"/>
    <x v="1"/>
    <n v="4.8"/>
    <s v="No"/>
    <x v="5"/>
    <x v="1"/>
    <x v="1"/>
    <s v="No"/>
    <n v="33"/>
    <s v="Bank Transfer"/>
    <x v="0"/>
  </r>
  <r>
    <n v="3839"/>
    <n v="47"/>
    <x v="1"/>
    <s v="Dress"/>
    <x v="0"/>
    <x v="21"/>
    <x v="3"/>
    <x v="0"/>
    <x v="14"/>
    <x v="2"/>
    <n v="4.2"/>
    <s v="No"/>
    <x v="1"/>
    <x v="0"/>
    <x v="1"/>
    <s v="No"/>
    <n v="24"/>
    <s v="Venmo"/>
    <x v="6"/>
  </r>
  <r>
    <n v="3840"/>
    <n v="66"/>
    <x v="1"/>
    <s v="Sandals"/>
    <x v="1"/>
    <x v="45"/>
    <x v="39"/>
    <x v="2"/>
    <x v="15"/>
    <x v="1"/>
    <n v="3.9"/>
    <s v="No"/>
    <x v="3"/>
    <x v="1"/>
    <x v="1"/>
    <s v="No"/>
    <n v="14"/>
    <s v="Venmo"/>
    <x v="3"/>
  </r>
  <r>
    <n v="3841"/>
    <n v="30"/>
    <x v="1"/>
    <s v="Jeans"/>
    <x v="0"/>
    <x v="69"/>
    <x v="37"/>
    <x v="2"/>
    <x v="2"/>
    <x v="1"/>
    <n v="3.7"/>
    <s v="No"/>
    <x v="5"/>
    <x v="0"/>
    <x v="1"/>
    <s v="No"/>
    <n v="5"/>
    <s v="Venmo"/>
    <x v="0"/>
  </r>
  <r>
    <n v="3842"/>
    <n v="68"/>
    <x v="1"/>
    <s v="Jeans"/>
    <x v="0"/>
    <x v="75"/>
    <x v="16"/>
    <x v="0"/>
    <x v="6"/>
    <x v="3"/>
    <n v="4.2"/>
    <s v="No"/>
    <x v="2"/>
    <x v="4"/>
    <x v="1"/>
    <s v="No"/>
    <n v="8"/>
    <s v="Bank Transfer"/>
    <x v="5"/>
  </r>
  <r>
    <n v="3843"/>
    <n v="35"/>
    <x v="1"/>
    <s v="Jacket"/>
    <x v="2"/>
    <x v="63"/>
    <x v="24"/>
    <x v="0"/>
    <x v="12"/>
    <x v="0"/>
    <n v="4.2"/>
    <s v="No"/>
    <x v="2"/>
    <x v="2"/>
    <x v="1"/>
    <s v="No"/>
    <n v="42"/>
    <s v="Debit Card"/>
    <x v="5"/>
  </r>
  <r>
    <n v="3844"/>
    <n v="64"/>
    <x v="1"/>
    <s v="Hat"/>
    <x v="3"/>
    <x v="79"/>
    <x v="42"/>
    <x v="0"/>
    <x v="5"/>
    <x v="0"/>
    <n v="4"/>
    <s v="No"/>
    <x v="4"/>
    <x v="1"/>
    <x v="1"/>
    <s v="No"/>
    <n v="48"/>
    <s v="Venmo"/>
    <x v="6"/>
  </r>
  <r>
    <n v="3845"/>
    <n v="30"/>
    <x v="1"/>
    <s v="Shorts"/>
    <x v="0"/>
    <x v="55"/>
    <x v="6"/>
    <x v="1"/>
    <x v="17"/>
    <x v="3"/>
    <n v="5"/>
    <s v="No"/>
    <x v="0"/>
    <x v="2"/>
    <x v="1"/>
    <s v="No"/>
    <n v="40"/>
    <s v="Venmo"/>
    <x v="3"/>
  </r>
  <r>
    <n v="3846"/>
    <n v="58"/>
    <x v="1"/>
    <s v="Sweater"/>
    <x v="0"/>
    <x v="78"/>
    <x v="18"/>
    <x v="2"/>
    <x v="14"/>
    <x v="0"/>
    <n v="4.9000000000000004"/>
    <s v="No"/>
    <x v="4"/>
    <x v="3"/>
    <x v="1"/>
    <s v="No"/>
    <n v="46"/>
    <s v="Venmo"/>
    <x v="2"/>
  </r>
  <r>
    <n v="3847"/>
    <n v="57"/>
    <x v="1"/>
    <s v="Blouse"/>
    <x v="0"/>
    <x v="47"/>
    <x v="38"/>
    <x v="0"/>
    <x v="20"/>
    <x v="2"/>
    <n v="4"/>
    <s v="No"/>
    <x v="0"/>
    <x v="0"/>
    <x v="1"/>
    <s v="No"/>
    <n v="40"/>
    <s v="PayPal"/>
    <x v="6"/>
  </r>
  <r>
    <n v="3848"/>
    <n v="60"/>
    <x v="1"/>
    <s v="Sweater"/>
    <x v="0"/>
    <x v="7"/>
    <x v="12"/>
    <x v="1"/>
    <x v="24"/>
    <x v="3"/>
    <n v="3.2"/>
    <s v="No"/>
    <x v="0"/>
    <x v="4"/>
    <x v="1"/>
    <s v="No"/>
    <n v="31"/>
    <s v="PayPal"/>
    <x v="0"/>
  </r>
  <r>
    <n v="3849"/>
    <n v="22"/>
    <x v="1"/>
    <s v="Jewelry"/>
    <x v="3"/>
    <x v="30"/>
    <x v="13"/>
    <x v="2"/>
    <x v="23"/>
    <x v="0"/>
    <n v="3"/>
    <s v="No"/>
    <x v="1"/>
    <x v="2"/>
    <x v="1"/>
    <s v="No"/>
    <n v="39"/>
    <s v="Cash"/>
    <x v="6"/>
  </r>
  <r>
    <n v="3850"/>
    <n v="46"/>
    <x v="1"/>
    <s v="Hoodie"/>
    <x v="0"/>
    <x v="10"/>
    <x v="20"/>
    <x v="1"/>
    <x v="17"/>
    <x v="0"/>
    <n v="2.6"/>
    <s v="No"/>
    <x v="4"/>
    <x v="0"/>
    <x v="1"/>
    <s v="No"/>
    <n v="36"/>
    <s v="PayPal"/>
    <x v="0"/>
  </r>
  <r>
    <n v="3851"/>
    <n v="27"/>
    <x v="1"/>
    <s v="Jewelry"/>
    <x v="3"/>
    <x v="67"/>
    <x v="16"/>
    <x v="0"/>
    <x v="21"/>
    <x v="2"/>
    <n v="4.4000000000000004"/>
    <s v="No"/>
    <x v="0"/>
    <x v="4"/>
    <x v="1"/>
    <s v="No"/>
    <n v="25"/>
    <s v="Debit Card"/>
    <x v="6"/>
  </r>
  <r>
    <n v="3852"/>
    <n v="50"/>
    <x v="1"/>
    <s v="Scarf"/>
    <x v="3"/>
    <x v="42"/>
    <x v="6"/>
    <x v="2"/>
    <x v="6"/>
    <x v="2"/>
    <n v="3.9"/>
    <s v="No"/>
    <x v="0"/>
    <x v="1"/>
    <x v="1"/>
    <s v="No"/>
    <n v="24"/>
    <s v="Debit Card"/>
    <x v="2"/>
  </r>
  <r>
    <n v="3853"/>
    <n v="65"/>
    <x v="1"/>
    <s v="Hat"/>
    <x v="3"/>
    <x v="24"/>
    <x v="16"/>
    <x v="2"/>
    <x v="15"/>
    <x v="3"/>
    <n v="4"/>
    <s v="No"/>
    <x v="0"/>
    <x v="4"/>
    <x v="1"/>
    <s v="No"/>
    <n v="19"/>
    <s v="PayPal"/>
    <x v="1"/>
  </r>
  <r>
    <n v="3854"/>
    <n v="61"/>
    <x v="1"/>
    <s v="Sunglasses"/>
    <x v="3"/>
    <x v="31"/>
    <x v="30"/>
    <x v="2"/>
    <x v="12"/>
    <x v="3"/>
    <n v="4"/>
    <s v="No"/>
    <x v="1"/>
    <x v="5"/>
    <x v="1"/>
    <s v="No"/>
    <n v="49"/>
    <s v="Debit Card"/>
    <x v="4"/>
  </r>
  <r>
    <n v="3855"/>
    <n v="57"/>
    <x v="1"/>
    <s v="T-shirt"/>
    <x v="0"/>
    <x v="5"/>
    <x v="20"/>
    <x v="2"/>
    <x v="13"/>
    <x v="1"/>
    <n v="4.2"/>
    <s v="No"/>
    <x v="4"/>
    <x v="1"/>
    <x v="1"/>
    <s v="No"/>
    <n v="4"/>
    <s v="Venmo"/>
    <x v="2"/>
  </r>
  <r>
    <n v="3856"/>
    <n v="40"/>
    <x v="1"/>
    <s v="Shirt"/>
    <x v="0"/>
    <x v="70"/>
    <x v="26"/>
    <x v="3"/>
    <x v="12"/>
    <x v="2"/>
    <n v="4.4000000000000004"/>
    <s v="No"/>
    <x v="5"/>
    <x v="2"/>
    <x v="1"/>
    <s v="No"/>
    <n v="36"/>
    <s v="Cash"/>
    <x v="3"/>
  </r>
  <r>
    <n v="3857"/>
    <n v="39"/>
    <x v="1"/>
    <s v="Sandals"/>
    <x v="1"/>
    <x v="72"/>
    <x v="41"/>
    <x v="1"/>
    <x v="18"/>
    <x v="2"/>
    <n v="2.5"/>
    <s v="No"/>
    <x v="3"/>
    <x v="1"/>
    <x v="1"/>
    <s v="No"/>
    <n v="8"/>
    <s v="Debit Card"/>
    <x v="3"/>
  </r>
  <r>
    <n v="3858"/>
    <n v="42"/>
    <x v="1"/>
    <s v="Hat"/>
    <x v="3"/>
    <x v="34"/>
    <x v="21"/>
    <x v="1"/>
    <x v="22"/>
    <x v="2"/>
    <n v="3.1"/>
    <s v="No"/>
    <x v="5"/>
    <x v="5"/>
    <x v="1"/>
    <s v="No"/>
    <n v="29"/>
    <s v="Credit Card"/>
    <x v="6"/>
  </r>
  <r>
    <n v="3859"/>
    <n v="30"/>
    <x v="1"/>
    <s v="T-shirt"/>
    <x v="0"/>
    <x v="64"/>
    <x v="9"/>
    <x v="2"/>
    <x v="8"/>
    <x v="0"/>
    <n v="3.5"/>
    <s v="No"/>
    <x v="3"/>
    <x v="5"/>
    <x v="1"/>
    <s v="No"/>
    <n v="26"/>
    <s v="Credit Card"/>
    <x v="3"/>
  </r>
  <r>
    <n v="3860"/>
    <n v="65"/>
    <x v="1"/>
    <s v="Shorts"/>
    <x v="0"/>
    <x v="19"/>
    <x v="16"/>
    <x v="1"/>
    <x v="24"/>
    <x v="3"/>
    <n v="3"/>
    <s v="No"/>
    <x v="0"/>
    <x v="4"/>
    <x v="1"/>
    <s v="No"/>
    <n v="47"/>
    <s v="Bank Transfer"/>
    <x v="4"/>
  </r>
  <r>
    <n v="3861"/>
    <n v="57"/>
    <x v="1"/>
    <s v="Sunglasses"/>
    <x v="3"/>
    <x v="1"/>
    <x v="38"/>
    <x v="2"/>
    <x v="2"/>
    <x v="2"/>
    <n v="4.4000000000000004"/>
    <s v="No"/>
    <x v="0"/>
    <x v="2"/>
    <x v="1"/>
    <s v="No"/>
    <n v="44"/>
    <s v="Cash"/>
    <x v="2"/>
  </r>
  <r>
    <n v="3862"/>
    <n v="64"/>
    <x v="1"/>
    <s v="Jacket"/>
    <x v="2"/>
    <x v="75"/>
    <x v="5"/>
    <x v="2"/>
    <x v="22"/>
    <x v="1"/>
    <n v="4.9000000000000004"/>
    <s v="No"/>
    <x v="4"/>
    <x v="3"/>
    <x v="1"/>
    <s v="No"/>
    <n v="49"/>
    <s v="Credit Card"/>
    <x v="5"/>
  </r>
  <r>
    <n v="3863"/>
    <n v="56"/>
    <x v="1"/>
    <s v="Shirt"/>
    <x v="0"/>
    <x v="4"/>
    <x v="37"/>
    <x v="0"/>
    <x v="2"/>
    <x v="0"/>
    <n v="2.8"/>
    <s v="No"/>
    <x v="3"/>
    <x v="2"/>
    <x v="1"/>
    <s v="No"/>
    <n v="9"/>
    <s v="Venmo"/>
    <x v="5"/>
  </r>
  <r>
    <n v="3864"/>
    <n v="40"/>
    <x v="1"/>
    <s v="Scarf"/>
    <x v="3"/>
    <x v="59"/>
    <x v="13"/>
    <x v="2"/>
    <x v="20"/>
    <x v="2"/>
    <n v="3.3"/>
    <s v="No"/>
    <x v="4"/>
    <x v="1"/>
    <x v="1"/>
    <s v="No"/>
    <n v="28"/>
    <s v="Cash"/>
    <x v="0"/>
  </r>
  <r>
    <n v="3865"/>
    <n v="55"/>
    <x v="1"/>
    <s v="T-shirt"/>
    <x v="0"/>
    <x v="54"/>
    <x v="5"/>
    <x v="1"/>
    <x v="24"/>
    <x v="0"/>
    <n v="4.9000000000000004"/>
    <s v="No"/>
    <x v="1"/>
    <x v="0"/>
    <x v="1"/>
    <s v="No"/>
    <n v="1"/>
    <s v="Debit Card"/>
    <x v="0"/>
  </r>
  <r>
    <n v="3866"/>
    <n v="25"/>
    <x v="1"/>
    <s v="Shorts"/>
    <x v="0"/>
    <x v="69"/>
    <x v="43"/>
    <x v="2"/>
    <x v="8"/>
    <x v="1"/>
    <n v="4.2"/>
    <s v="No"/>
    <x v="2"/>
    <x v="5"/>
    <x v="1"/>
    <s v="No"/>
    <n v="28"/>
    <s v="Cash"/>
    <x v="6"/>
  </r>
  <r>
    <n v="3867"/>
    <n v="58"/>
    <x v="1"/>
    <s v="Hat"/>
    <x v="3"/>
    <x v="50"/>
    <x v="29"/>
    <x v="2"/>
    <x v="19"/>
    <x v="0"/>
    <n v="3.3"/>
    <s v="No"/>
    <x v="4"/>
    <x v="4"/>
    <x v="1"/>
    <s v="No"/>
    <n v="33"/>
    <s v="Credit Card"/>
    <x v="0"/>
  </r>
  <r>
    <n v="3868"/>
    <n v="46"/>
    <x v="1"/>
    <s v="Jacket"/>
    <x v="2"/>
    <x v="34"/>
    <x v="33"/>
    <x v="0"/>
    <x v="12"/>
    <x v="2"/>
    <n v="2.7"/>
    <s v="No"/>
    <x v="2"/>
    <x v="3"/>
    <x v="1"/>
    <s v="No"/>
    <n v="28"/>
    <s v="Credit Card"/>
    <x v="5"/>
  </r>
  <r>
    <n v="3869"/>
    <n v="18"/>
    <x v="1"/>
    <s v="Dress"/>
    <x v="0"/>
    <x v="45"/>
    <x v="33"/>
    <x v="3"/>
    <x v="23"/>
    <x v="0"/>
    <n v="3.3"/>
    <s v="No"/>
    <x v="3"/>
    <x v="4"/>
    <x v="1"/>
    <s v="No"/>
    <n v="9"/>
    <s v="Cash"/>
    <x v="2"/>
  </r>
  <r>
    <n v="3870"/>
    <n v="26"/>
    <x v="1"/>
    <s v="Coat"/>
    <x v="2"/>
    <x v="1"/>
    <x v="28"/>
    <x v="0"/>
    <x v="17"/>
    <x v="1"/>
    <n v="3.8"/>
    <s v="No"/>
    <x v="1"/>
    <x v="1"/>
    <x v="1"/>
    <s v="No"/>
    <n v="28"/>
    <s v="Bank Transfer"/>
    <x v="2"/>
  </r>
  <r>
    <n v="3871"/>
    <n v="61"/>
    <x v="1"/>
    <s v="Sandals"/>
    <x v="1"/>
    <x v="43"/>
    <x v="31"/>
    <x v="0"/>
    <x v="12"/>
    <x v="3"/>
    <n v="3.2"/>
    <s v="No"/>
    <x v="1"/>
    <x v="2"/>
    <x v="1"/>
    <s v="No"/>
    <n v="19"/>
    <s v="Cash"/>
    <x v="6"/>
  </r>
  <r>
    <n v="3872"/>
    <n v="55"/>
    <x v="1"/>
    <s v="T-shirt"/>
    <x v="0"/>
    <x v="8"/>
    <x v="46"/>
    <x v="2"/>
    <x v="13"/>
    <x v="3"/>
    <n v="4.0999999999999996"/>
    <s v="No"/>
    <x v="0"/>
    <x v="4"/>
    <x v="1"/>
    <s v="No"/>
    <n v="20"/>
    <s v="Bank Transfer"/>
    <x v="6"/>
  </r>
  <r>
    <n v="3873"/>
    <n v="41"/>
    <x v="1"/>
    <s v="Jacket"/>
    <x v="2"/>
    <x v="23"/>
    <x v="13"/>
    <x v="2"/>
    <x v="14"/>
    <x v="1"/>
    <n v="4.3"/>
    <s v="No"/>
    <x v="2"/>
    <x v="3"/>
    <x v="1"/>
    <s v="No"/>
    <n v="3"/>
    <s v="Cash"/>
    <x v="5"/>
  </r>
  <r>
    <n v="3874"/>
    <n v="42"/>
    <x v="1"/>
    <s v="Sandals"/>
    <x v="1"/>
    <x v="35"/>
    <x v="7"/>
    <x v="0"/>
    <x v="5"/>
    <x v="2"/>
    <n v="4"/>
    <s v="No"/>
    <x v="3"/>
    <x v="3"/>
    <x v="1"/>
    <s v="No"/>
    <n v="22"/>
    <s v="Credit Card"/>
    <x v="1"/>
  </r>
  <r>
    <n v="3875"/>
    <n v="70"/>
    <x v="1"/>
    <s v="Sweater"/>
    <x v="0"/>
    <x v="36"/>
    <x v="22"/>
    <x v="3"/>
    <x v="19"/>
    <x v="2"/>
    <n v="3.9"/>
    <s v="No"/>
    <x v="2"/>
    <x v="4"/>
    <x v="1"/>
    <s v="No"/>
    <n v="33"/>
    <s v="Credit Card"/>
    <x v="4"/>
  </r>
  <r>
    <n v="3876"/>
    <n v="63"/>
    <x v="1"/>
    <s v="Hat"/>
    <x v="3"/>
    <x v="12"/>
    <x v="13"/>
    <x v="2"/>
    <x v="6"/>
    <x v="0"/>
    <n v="3.3"/>
    <s v="No"/>
    <x v="4"/>
    <x v="4"/>
    <x v="1"/>
    <s v="No"/>
    <n v="21"/>
    <s v="Credit Card"/>
    <x v="2"/>
  </r>
  <r>
    <n v="3877"/>
    <n v="60"/>
    <x v="1"/>
    <s v="Shoes"/>
    <x v="1"/>
    <x v="6"/>
    <x v="48"/>
    <x v="1"/>
    <x v="17"/>
    <x v="3"/>
    <n v="2.6"/>
    <s v="No"/>
    <x v="1"/>
    <x v="4"/>
    <x v="1"/>
    <s v="No"/>
    <n v="7"/>
    <s v="Cash"/>
    <x v="2"/>
  </r>
  <r>
    <n v="3878"/>
    <n v="28"/>
    <x v="1"/>
    <s v="Hoodie"/>
    <x v="0"/>
    <x v="48"/>
    <x v="22"/>
    <x v="2"/>
    <x v="8"/>
    <x v="1"/>
    <n v="4.2"/>
    <s v="No"/>
    <x v="4"/>
    <x v="2"/>
    <x v="1"/>
    <s v="No"/>
    <n v="46"/>
    <s v="Debit Card"/>
    <x v="5"/>
  </r>
  <r>
    <n v="3879"/>
    <n v="60"/>
    <x v="1"/>
    <s v="Hat"/>
    <x v="3"/>
    <x v="69"/>
    <x v="36"/>
    <x v="2"/>
    <x v="6"/>
    <x v="2"/>
    <n v="3.4"/>
    <s v="No"/>
    <x v="4"/>
    <x v="4"/>
    <x v="1"/>
    <s v="No"/>
    <n v="24"/>
    <s v="Credit Card"/>
    <x v="2"/>
  </r>
  <r>
    <n v="3880"/>
    <n v="26"/>
    <x v="1"/>
    <s v="Skirt"/>
    <x v="0"/>
    <x v="80"/>
    <x v="20"/>
    <x v="0"/>
    <x v="1"/>
    <x v="0"/>
    <n v="4.0999999999999996"/>
    <s v="No"/>
    <x v="2"/>
    <x v="1"/>
    <x v="1"/>
    <s v="No"/>
    <n v="6"/>
    <s v="Debit Card"/>
    <x v="3"/>
  </r>
  <r>
    <n v="3881"/>
    <n v="42"/>
    <x v="1"/>
    <s v="Shirt"/>
    <x v="0"/>
    <x v="5"/>
    <x v="2"/>
    <x v="2"/>
    <x v="16"/>
    <x v="0"/>
    <n v="3.9"/>
    <s v="No"/>
    <x v="0"/>
    <x v="1"/>
    <x v="1"/>
    <s v="No"/>
    <n v="40"/>
    <s v="PayPal"/>
    <x v="5"/>
  </r>
  <r>
    <n v="3882"/>
    <n v="56"/>
    <x v="1"/>
    <s v="Scarf"/>
    <x v="3"/>
    <x v="21"/>
    <x v="42"/>
    <x v="0"/>
    <x v="5"/>
    <x v="1"/>
    <n v="2.8"/>
    <s v="No"/>
    <x v="3"/>
    <x v="4"/>
    <x v="1"/>
    <s v="No"/>
    <n v="17"/>
    <s v="Debit Card"/>
    <x v="1"/>
  </r>
  <r>
    <n v="3883"/>
    <n v="35"/>
    <x v="1"/>
    <s v="Pants"/>
    <x v="0"/>
    <x v="51"/>
    <x v="25"/>
    <x v="0"/>
    <x v="24"/>
    <x v="3"/>
    <n v="2.6"/>
    <s v="No"/>
    <x v="0"/>
    <x v="1"/>
    <x v="1"/>
    <s v="No"/>
    <n v="24"/>
    <s v="Cash"/>
    <x v="0"/>
  </r>
  <r>
    <n v="3884"/>
    <n v="34"/>
    <x v="1"/>
    <s v="Hat"/>
    <x v="3"/>
    <x v="15"/>
    <x v="25"/>
    <x v="3"/>
    <x v="7"/>
    <x v="3"/>
    <n v="4"/>
    <s v="No"/>
    <x v="1"/>
    <x v="2"/>
    <x v="1"/>
    <s v="No"/>
    <n v="22"/>
    <s v="Cash"/>
    <x v="0"/>
  </r>
  <r>
    <n v="3885"/>
    <n v="47"/>
    <x v="1"/>
    <s v="Sandals"/>
    <x v="1"/>
    <x v="45"/>
    <x v="33"/>
    <x v="2"/>
    <x v="18"/>
    <x v="3"/>
    <n v="4.9000000000000004"/>
    <s v="No"/>
    <x v="5"/>
    <x v="0"/>
    <x v="1"/>
    <s v="No"/>
    <n v="3"/>
    <s v="PayPal"/>
    <x v="1"/>
  </r>
  <r>
    <n v="3886"/>
    <n v="49"/>
    <x v="1"/>
    <s v="Socks"/>
    <x v="0"/>
    <x v="1"/>
    <x v="35"/>
    <x v="0"/>
    <x v="7"/>
    <x v="0"/>
    <n v="3.2"/>
    <s v="No"/>
    <x v="4"/>
    <x v="1"/>
    <x v="1"/>
    <s v="No"/>
    <n v="39"/>
    <s v="Cash"/>
    <x v="3"/>
  </r>
  <r>
    <n v="3887"/>
    <n v="37"/>
    <x v="1"/>
    <s v="Jewelry"/>
    <x v="3"/>
    <x v="56"/>
    <x v="44"/>
    <x v="1"/>
    <x v="18"/>
    <x v="2"/>
    <n v="3.9"/>
    <s v="No"/>
    <x v="1"/>
    <x v="0"/>
    <x v="1"/>
    <s v="No"/>
    <n v="40"/>
    <s v="Debit Card"/>
    <x v="3"/>
  </r>
  <r>
    <n v="3888"/>
    <n v="40"/>
    <x v="1"/>
    <s v="Shirt"/>
    <x v="0"/>
    <x v="7"/>
    <x v="23"/>
    <x v="2"/>
    <x v="4"/>
    <x v="1"/>
    <n v="2.7"/>
    <s v="No"/>
    <x v="3"/>
    <x v="0"/>
    <x v="1"/>
    <s v="No"/>
    <n v="1"/>
    <s v="Credit Card"/>
    <x v="3"/>
  </r>
  <r>
    <n v="3889"/>
    <n v="45"/>
    <x v="1"/>
    <s v="Sneakers"/>
    <x v="1"/>
    <x v="28"/>
    <x v="41"/>
    <x v="2"/>
    <x v="10"/>
    <x v="1"/>
    <n v="3.4"/>
    <s v="No"/>
    <x v="1"/>
    <x v="3"/>
    <x v="1"/>
    <s v="No"/>
    <n v="14"/>
    <s v="Venmo"/>
    <x v="4"/>
  </r>
  <r>
    <n v="3890"/>
    <n v="57"/>
    <x v="1"/>
    <s v="Dress"/>
    <x v="0"/>
    <x v="61"/>
    <x v="29"/>
    <x v="1"/>
    <x v="22"/>
    <x v="1"/>
    <n v="3.5"/>
    <s v="No"/>
    <x v="5"/>
    <x v="0"/>
    <x v="1"/>
    <s v="No"/>
    <n v="49"/>
    <s v="Bank Transfer"/>
    <x v="2"/>
  </r>
  <r>
    <n v="3891"/>
    <n v="35"/>
    <x v="1"/>
    <s v="Shirt"/>
    <x v="0"/>
    <x v="13"/>
    <x v="43"/>
    <x v="3"/>
    <x v="14"/>
    <x v="0"/>
    <n v="2.6"/>
    <s v="No"/>
    <x v="0"/>
    <x v="3"/>
    <x v="1"/>
    <s v="No"/>
    <n v="33"/>
    <s v="Debit Card"/>
    <x v="2"/>
  </r>
  <r>
    <n v="3892"/>
    <n v="36"/>
    <x v="1"/>
    <s v="Dress"/>
    <x v="0"/>
    <x v="38"/>
    <x v="24"/>
    <x v="0"/>
    <x v="15"/>
    <x v="0"/>
    <n v="4.7"/>
    <s v="No"/>
    <x v="2"/>
    <x v="1"/>
    <x v="1"/>
    <s v="No"/>
    <n v="6"/>
    <s v="Bank Transfer"/>
    <x v="3"/>
  </r>
  <r>
    <n v="3893"/>
    <n v="35"/>
    <x v="1"/>
    <s v="Jewelry"/>
    <x v="3"/>
    <x v="62"/>
    <x v="49"/>
    <x v="0"/>
    <x v="21"/>
    <x v="2"/>
    <n v="3.5"/>
    <s v="No"/>
    <x v="1"/>
    <x v="3"/>
    <x v="1"/>
    <s v="No"/>
    <n v="5"/>
    <s v="PayPal"/>
    <x v="0"/>
  </r>
  <r>
    <n v="3894"/>
    <n v="21"/>
    <x v="1"/>
    <s v="Hat"/>
    <x v="3"/>
    <x v="1"/>
    <x v="2"/>
    <x v="0"/>
    <x v="3"/>
    <x v="3"/>
    <n v="3.3"/>
    <s v="No"/>
    <x v="1"/>
    <x v="5"/>
    <x v="1"/>
    <s v="No"/>
    <n v="29"/>
    <s v="Bank Transfer"/>
    <x v="4"/>
  </r>
  <r>
    <n v="3895"/>
    <n v="66"/>
    <x v="1"/>
    <s v="Skirt"/>
    <x v="0"/>
    <x v="72"/>
    <x v="39"/>
    <x v="0"/>
    <x v="3"/>
    <x v="1"/>
    <n v="3.9"/>
    <s v="No"/>
    <x v="2"/>
    <x v="4"/>
    <x v="1"/>
    <s v="No"/>
    <n v="44"/>
    <s v="Credit Card"/>
    <x v="6"/>
  </r>
  <r>
    <n v="3896"/>
    <n v="40"/>
    <x v="1"/>
    <s v="Hoodie"/>
    <x v="0"/>
    <x v="39"/>
    <x v="41"/>
    <x v="0"/>
    <x v="2"/>
    <x v="2"/>
    <n v="4.2"/>
    <s v="No"/>
    <x v="2"/>
    <x v="4"/>
    <x v="1"/>
    <s v="No"/>
    <n v="32"/>
    <s v="Venmo"/>
    <x v="1"/>
  </r>
  <r>
    <n v="3897"/>
    <n v="52"/>
    <x v="1"/>
    <s v="Backpack"/>
    <x v="3"/>
    <x v="4"/>
    <x v="44"/>
    <x v="0"/>
    <x v="3"/>
    <x v="1"/>
    <n v="4.5"/>
    <s v="No"/>
    <x v="3"/>
    <x v="5"/>
    <x v="1"/>
    <s v="No"/>
    <n v="41"/>
    <s v="Bank Transfer"/>
    <x v="4"/>
  </r>
  <r>
    <n v="3898"/>
    <n v="46"/>
    <x v="1"/>
    <s v="Belt"/>
    <x v="3"/>
    <x v="27"/>
    <x v="32"/>
    <x v="0"/>
    <x v="14"/>
    <x v="1"/>
    <n v="2.9"/>
    <s v="No"/>
    <x v="0"/>
    <x v="3"/>
    <x v="1"/>
    <s v="No"/>
    <n v="24"/>
    <s v="Venmo"/>
    <x v="3"/>
  </r>
  <r>
    <n v="3899"/>
    <n v="44"/>
    <x v="1"/>
    <s v="Shoes"/>
    <x v="1"/>
    <x v="64"/>
    <x v="46"/>
    <x v="1"/>
    <x v="18"/>
    <x v="2"/>
    <n v="3.8"/>
    <s v="No"/>
    <x v="3"/>
    <x v="0"/>
    <x v="1"/>
    <s v="No"/>
    <n v="24"/>
    <s v="Venmo"/>
    <x v="1"/>
  </r>
  <r>
    <n v="3900"/>
    <n v="52"/>
    <x v="1"/>
    <s v="Handbag"/>
    <x v="3"/>
    <x v="13"/>
    <x v="18"/>
    <x v="2"/>
    <x v="19"/>
    <x v="1"/>
    <n v="3.1"/>
    <s v="No"/>
    <x v="1"/>
    <x v="5"/>
    <x v="1"/>
    <s v="No"/>
    <n v="33"/>
    <s v="Ven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AB1CB-7796-42BD-8EE1-882AD22549DB}"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E100:G117" firstHeaderRow="1" firstDataRow="1" firstDataCol="0"/>
  <pivotFields count="19">
    <pivotField showAll="0"/>
    <pivotField showAll="0"/>
    <pivotField showAll="0">
      <items count="3">
        <item h="1" x="1"/>
        <item x="0"/>
        <item t="default"/>
      </items>
    </pivotField>
    <pivotField showAll="0"/>
    <pivotField showAll="0">
      <items count="5">
        <item x="3"/>
        <item x="0"/>
        <item x="1"/>
        <item x="2"/>
        <item t="default"/>
      </items>
    </pivotField>
    <pivotField showAll="0"/>
    <pivotField showAll="0"/>
    <pivotField showAll="0">
      <items count="5">
        <item x="0"/>
        <item h="1" x="2"/>
        <item h="1" x="1"/>
        <item h="1" x="3"/>
        <item t="default"/>
      </items>
    </pivotField>
    <pivotField showAll="0"/>
    <pivotField showAll="0"/>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pivotField showAll="0"/>
    <pivotField showAll="0"/>
    <pivotField showAll="0">
      <items count="8">
        <item x="2"/>
        <item x="4"/>
        <item x="6"/>
        <item x="0"/>
        <item x="5"/>
        <item x="3"/>
        <item x="1"/>
        <item t="default"/>
      </items>
    </pivotField>
  </pivotFields>
  <formats count="1">
    <format dxfId="8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8CD6E0-6F43-43C1-B284-647ACE9C2ABA}"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5:C57" firstHeaderRow="0" firstDataRow="1" firstDataCol="1"/>
  <pivotFields count="19">
    <pivotField showAll="0"/>
    <pivotField showAll="0"/>
    <pivotField axis="axisRow" showAll="0">
      <items count="3">
        <item h="1" x="1"/>
        <item x="0"/>
        <item t="default"/>
      </items>
    </pivotField>
    <pivotField showAll="0"/>
    <pivotField showAll="0">
      <items count="5">
        <item x="3"/>
        <item x="0"/>
        <item x="1"/>
        <item x="2"/>
        <item t="default"/>
      </items>
    </pivotField>
    <pivotField dataField="1" showAll="0"/>
    <pivotField showAll="0"/>
    <pivotField showAll="0">
      <items count="5">
        <item x="0"/>
        <item h="1" x="2"/>
        <item h="1" x="1"/>
        <item h="1" x="3"/>
        <item t="default"/>
      </items>
    </pivotField>
    <pivotField showAll="0"/>
    <pivotField showAll="0"/>
    <pivotField showAll="0"/>
    <pivotField showAll="0"/>
    <pivotField showAll="0">
      <items count="7">
        <item x="1"/>
        <item x="2"/>
        <item x="0"/>
        <item x="5"/>
        <item x="3"/>
        <item x="4"/>
        <item t="default"/>
      </items>
    </pivotField>
    <pivotField dataField="1"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2"/>
  </rowFields>
  <rowItems count="2">
    <i>
      <x v="1"/>
    </i>
    <i t="grand">
      <x/>
    </i>
  </rowItems>
  <colFields count="1">
    <field x="-2"/>
  </colFields>
  <colItems count="2">
    <i>
      <x/>
    </i>
    <i i="1">
      <x v="1"/>
    </i>
  </colItems>
  <dataFields count="2">
    <dataField name="Sum of Sales (USD)" fld="5" baseField="0" baseItem="0" numFmtId="164"/>
    <dataField name="Qty Ordred" fld="13" subtotal="count" baseField="0" baseItem="0" numFmtId="1"/>
  </dataFields>
  <formats count="3">
    <format dxfId="843">
      <pivotArea outline="0" collapsedLevelsAreSubtotals="1" fieldPosition="0"/>
    </format>
    <format dxfId="842">
      <pivotArea field="13" grandRow="1" outline="0" collapsedLevelsAreSubtotals="1">
        <references count="1">
          <reference field="4294967294" count="1" selected="0">
            <x v="1"/>
          </reference>
        </references>
      </pivotArea>
    </format>
    <format dxfId="84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41155F-4288-4A8A-B76A-9460E2EF0FF1}"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115:C120"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x="0"/>
        <item h="1" x="2"/>
        <item h="1" x="1"/>
        <item h="1" x="3"/>
        <item t="default"/>
      </items>
    </pivotField>
    <pivotField showAll="0"/>
    <pivotField axis="axisRow"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sortType="a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pivotField showAll="0"/>
  </pivotFields>
  <rowFields count="1">
    <field x="9"/>
  </rowFields>
  <rowItems count="5">
    <i>
      <x v="2"/>
    </i>
    <i>
      <x v="1"/>
    </i>
    <i>
      <x/>
    </i>
    <i>
      <x v="3"/>
    </i>
    <i t="grand">
      <x/>
    </i>
  </rowItems>
  <colFields count="1">
    <field x="-2"/>
  </colFields>
  <colItems count="2">
    <i>
      <x/>
    </i>
    <i i="1">
      <x v="1"/>
    </i>
  </colItems>
  <dataFields count="2">
    <dataField name="Sum of Sales (USD)" fld="5" baseField="0" baseItem="0" numFmtId="164"/>
    <dataField name="Qty Ordered" fld="17" subtotal="count" baseField="0" baseItem="0"/>
  </dataFields>
  <formats count="1">
    <format dxfId="844">
      <pivotArea outline="0" collapsedLevelsAreSubtotals="1" fieldPosition="0">
        <references count="1">
          <reference field="4294967294" count="1" selected="0">
            <x v="0"/>
          </reference>
        </references>
      </pivotArea>
    </format>
  </formats>
  <chartFormats count="4">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32" format="8"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BABA52-6E3F-4688-9D96-B27CBAB077A6}"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40:C47"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x="0"/>
        <item h="1" x="2"/>
        <item h="1" x="1"/>
        <item h="1" x="3"/>
        <item t="default"/>
      </items>
    </pivotField>
    <pivotField showAll="0"/>
    <pivotField showAll="0"/>
    <pivotField showAll="0"/>
    <pivotField showAll="0"/>
    <pivotField showAll="0">
      <items count="7">
        <item x="1"/>
        <item x="2"/>
        <item x="0"/>
        <item x="5"/>
        <item x="3"/>
        <item x="4"/>
        <item t="default"/>
      </items>
    </pivotField>
    <pivotField axis="axisRow" dataField="1" showAll="0" sortType="ascending">
      <items count="7">
        <item x="4"/>
        <item x="0"/>
        <item x="1"/>
        <item x="2"/>
        <item x="3"/>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s>
  <rowFields count="1">
    <field x="13"/>
  </rowFields>
  <rowItems count="7">
    <i>
      <x v="2"/>
    </i>
    <i>
      <x v="4"/>
    </i>
    <i>
      <x/>
    </i>
    <i>
      <x v="5"/>
    </i>
    <i>
      <x v="3"/>
    </i>
    <i>
      <x v="1"/>
    </i>
    <i t="grand">
      <x/>
    </i>
  </rowItems>
  <colFields count="1">
    <field x="-2"/>
  </colFields>
  <colItems count="2">
    <i>
      <x/>
    </i>
    <i i="1">
      <x v="1"/>
    </i>
  </colItems>
  <dataFields count="2">
    <dataField name="Sum of Sales (USD)" fld="5" baseField="0" baseItem="0" numFmtId="164"/>
    <dataField name="Qty Shipped" fld="13" subtotal="count" baseField="0" baseItem="0"/>
  </dataFields>
  <formats count="2">
    <format dxfId="846">
      <pivotArea outline="0" collapsedLevelsAreSubtotals="1" fieldPosition="0"/>
    </format>
    <format dxfId="845">
      <pivotArea field="13"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4EDC608-348C-48EB-9B67-2E5527CD05E8}"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65:J91" firstHeaderRow="1"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showAll="0"/>
    <pivotField showAll="0"/>
    <pivotField showAll="0">
      <items count="5">
        <item x="0"/>
        <item h="1" x="2"/>
        <item h="1" x="1"/>
        <item h="1" x="3"/>
        <item t="default"/>
      </items>
    </pivotField>
    <pivotField axis="axisRow" showAll="0" sortType="descending">
      <items count="26">
        <item x="19"/>
        <item x="13"/>
        <item x="24"/>
        <item x="18"/>
        <item x="4"/>
        <item x="17"/>
        <item x="9"/>
        <item x="0"/>
        <item x="14"/>
        <item x="21"/>
        <item x="12"/>
        <item x="23"/>
        <item x="1"/>
        <item x="8"/>
        <item x="20"/>
        <item x="15"/>
        <item x="6"/>
        <item x="7"/>
        <item x="16"/>
        <item x="5"/>
        <item x="11"/>
        <item x="2"/>
        <item x="10"/>
        <item x="3"/>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1"/>
        <item x="2"/>
        <item x="0"/>
        <item x="5"/>
        <item x="3"/>
        <item x="4"/>
        <item t="default"/>
      </items>
    </pivotField>
    <pivotField dataField="1"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8"/>
  </rowFields>
  <rowItems count="26">
    <i>
      <x v="24"/>
    </i>
    <i>
      <x v="5"/>
    </i>
    <i>
      <x v="22"/>
    </i>
    <i>
      <x v="20"/>
    </i>
    <i>
      <x v="1"/>
    </i>
    <i>
      <x v="8"/>
    </i>
    <i>
      <x v="2"/>
    </i>
    <i>
      <x v="3"/>
    </i>
    <i>
      <x v="16"/>
    </i>
    <i>
      <x v="14"/>
    </i>
    <i>
      <x v="21"/>
    </i>
    <i>
      <x v="19"/>
    </i>
    <i>
      <x v="17"/>
    </i>
    <i>
      <x v="6"/>
    </i>
    <i>
      <x v="12"/>
    </i>
    <i>
      <x v="7"/>
    </i>
    <i>
      <x v="11"/>
    </i>
    <i>
      <x v="18"/>
    </i>
    <i>
      <x v="4"/>
    </i>
    <i>
      <x v="9"/>
    </i>
    <i>
      <x v="10"/>
    </i>
    <i>
      <x/>
    </i>
    <i>
      <x v="15"/>
    </i>
    <i>
      <x v="13"/>
    </i>
    <i>
      <x v="23"/>
    </i>
    <i t="grand">
      <x/>
    </i>
  </rowItems>
  <colItems count="1">
    <i/>
  </colItems>
  <dataFields count="1">
    <dataField name="Qty Sold" fld="13" subtotal="count" baseField="0" baseItem="0" numFmtId="1"/>
  </dataFields>
  <formats count="3">
    <format dxfId="849">
      <pivotArea outline="0" collapsedLevelsAreSubtotals="1" fieldPosition="0"/>
    </format>
    <format dxfId="848">
      <pivotArea field="13" grandRow="1" outline="0" collapsedLevelsAreSubtotals="1">
        <references count="1">
          <reference field="4294967294" count="1" selected="0">
            <x v="0"/>
          </reference>
        </references>
      </pivotArea>
    </format>
    <format dxfId="84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AF768C7-6FA3-4692-8ED2-6A8B0E944409}"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65:F91" firstHeaderRow="1"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x="0"/>
        <item h="1" x="2"/>
        <item h="1" x="1"/>
        <item h="1" x="3"/>
        <item t="default"/>
      </items>
    </pivotField>
    <pivotField axis="axisRow" showAll="0" sortType="descending">
      <items count="26">
        <item x="19"/>
        <item x="13"/>
        <item x="24"/>
        <item x="18"/>
        <item x="4"/>
        <item x="17"/>
        <item x="9"/>
        <item x="0"/>
        <item x="14"/>
        <item x="21"/>
        <item x="12"/>
        <item x="23"/>
        <item x="1"/>
        <item x="8"/>
        <item x="20"/>
        <item x="15"/>
        <item x="6"/>
        <item x="7"/>
        <item x="16"/>
        <item x="5"/>
        <item x="11"/>
        <item x="2"/>
        <item x="10"/>
        <item x="3"/>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8"/>
  </rowFields>
  <rowItems count="26">
    <i>
      <x v="22"/>
    </i>
    <i>
      <x v="8"/>
    </i>
    <i>
      <x v="24"/>
    </i>
    <i>
      <x v="5"/>
    </i>
    <i>
      <x v="1"/>
    </i>
    <i>
      <x v="20"/>
    </i>
    <i>
      <x v="16"/>
    </i>
    <i>
      <x v="19"/>
    </i>
    <i>
      <x v="14"/>
    </i>
    <i>
      <x v="3"/>
    </i>
    <i>
      <x v="2"/>
    </i>
    <i>
      <x v="6"/>
    </i>
    <i>
      <x v="21"/>
    </i>
    <i>
      <x v="12"/>
    </i>
    <i>
      <x v="7"/>
    </i>
    <i>
      <x v="18"/>
    </i>
    <i>
      <x v="11"/>
    </i>
    <i>
      <x v="17"/>
    </i>
    <i>
      <x v="10"/>
    </i>
    <i>
      <x/>
    </i>
    <i>
      <x v="15"/>
    </i>
    <i>
      <x v="9"/>
    </i>
    <i>
      <x v="13"/>
    </i>
    <i>
      <x v="23"/>
    </i>
    <i>
      <x v="4"/>
    </i>
    <i t="grand">
      <x/>
    </i>
  </rowItems>
  <colItems count="1">
    <i/>
  </colItems>
  <dataFields count="1">
    <dataField name="Sum of Sales (USD)" fld="5" baseField="0" baseItem="0" numFmtId="164"/>
  </dataFields>
  <formats count="1">
    <format dxfId="8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1C6210-F0E7-4FC1-8B25-9012BBF738C8}"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J54" firstHeaderRow="0" firstDataRow="1" firstDataCol="1"/>
  <pivotFields count="19">
    <pivotField showAll="0"/>
    <pivotField showAll="0"/>
    <pivotField showAll="0">
      <items count="3">
        <item h="1" x="1"/>
        <item x="0"/>
        <item t="default"/>
      </items>
    </pivotField>
    <pivotField showAll="0"/>
    <pivotField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dataField="1" showAll="0"/>
    <pivotField axis="axisRow" showAll="0"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items count="5">
        <item x="0"/>
        <item h="1" x="2"/>
        <item h="1" x="1"/>
        <item h="1"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1">
    <i>
      <x v="17"/>
    </i>
    <i>
      <x v="34"/>
    </i>
    <i>
      <x v="47"/>
    </i>
    <i>
      <x v="24"/>
    </i>
    <i>
      <x v="12"/>
    </i>
    <i>
      <x v="27"/>
    </i>
    <i>
      <x v="4"/>
    </i>
    <i>
      <x v="31"/>
    </i>
    <i>
      <x v="22"/>
    </i>
    <i>
      <x v="20"/>
    </i>
    <i>
      <x v="33"/>
    </i>
    <i>
      <x v="30"/>
    </i>
    <i>
      <x v="21"/>
    </i>
    <i>
      <x v="1"/>
    </i>
    <i>
      <x v="35"/>
    </i>
    <i>
      <x v="42"/>
    </i>
    <i>
      <x v="23"/>
    </i>
    <i>
      <x v="44"/>
    </i>
    <i>
      <x v="7"/>
    </i>
    <i>
      <x v="5"/>
    </i>
    <i>
      <x v="10"/>
    </i>
    <i>
      <x v="25"/>
    </i>
    <i>
      <x v="45"/>
    </i>
    <i>
      <x v="19"/>
    </i>
    <i>
      <x v="48"/>
    </i>
    <i>
      <x v="11"/>
    </i>
    <i>
      <x v="40"/>
    </i>
    <i>
      <x v="36"/>
    </i>
    <i>
      <x v="46"/>
    </i>
    <i>
      <x v="32"/>
    </i>
    <i>
      <x v="3"/>
    </i>
    <i>
      <x v="49"/>
    </i>
    <i>
      <x v="6"/>
    </i>
    <i>
      <x/>
    </i>
    <i>
      <x v="9"/>
    </i>
    <i>
      <x v="13"/>
    </i>
    <i>
      <x v="8"/>
    </i>
    <i>
      <x v="14"/>
    </i>
    <i>
      <x v="41"/>
    </i>
    <i>
      <x v="38"/>
    </i>
    <i>
      <x v="39"/>
    </i>
    <i>
      <x v="28"/>
    </i>
    <i>
      <x v="18"/>
    </i>
    <i>
      <x v="2"/>
    </i>
    <i>
      <x v="37"/>
    </i>
    <i>
      <x v="43"/>
    </i>
    <i>
      <x v="16"/>
    </i>
    <i>
      <x v="26"/>
    </i>
    <i>
      <x v="29"/>
    </i>
    <i>
      <x v="15"/>
    </i>
    <i t="grand">
      <x/>
    </i>
  </rowItems>
  <colFields count="1">
    <field x="-2"/>
  </colFields>
  <colItems count="2">
    <i>
      <x/>
    </i>
    <i i="1">
      <x v="1"/>
    </i>
  </colItems>
  <dataFields count="2">
    <dataField name="Sum of Sales (USD)" fld="5" baseField="4" baseItem="1" numFmtId="164"/>
    <dataField name="Qty Sold" fld="5" subtotal="count" baseField="4"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93835A-2E99-4EF5-900C-63CD569A36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0:C108"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x="0"/>
        <item h="1" x="2"/>
        <item h="1" x="1"/>
        <item h="1" x="3"/>
        <item t="default"/>
      </items>
    </pivotField>
    <pivotField showAll="0"/>
    <pivotField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sortType="a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pivotField axis="axisRow" showAll="0">
      <items count="8">
        <item x="2"/>
        <item x="4"/>
        <item x="6"/>
        <item x="0"/>
        <item x="5"/>
        <item x="3"/>
        <item x="1"/>
        <item t="default"/>
      </items>
    </pivotField>
  </pivotFields>
  <rowFields count="1">
    <field x="18"/>
  </rowFields>
  <rowItems count="8">
    <i>
      <x/>
    </i>
    <i>
      <x v="1"/>
    </i>
    <i>
      <x v="2"/>
    </i>
    <i>
      <x v="3"/>
    </i>
    <i>
      <x v="4"/>
    </i>
    <i>
      <x v="5"/>
    </i>
    <i>
      <x v="6"/>
    </i>
    <i t="grand">
      <x/>
    </i>
  </rowItems>
  <colFields count="1">
    <field x="-2"/>
  </colFields>
  <colItems count="2">
    <i>
      <x/>
    </i>
    <i i="1">
      <x v="1"/>
    </i>
  </colItems>
  <dataFields count="2">
    <dataField name="Sum of Sales (USD)" fld="5" baseField="0" baseItem="0" numFmtId="164"/>
    <dataField name="Qty Ordered" fld="17" subtotal="count" baseField="0" baseItem="0"/>
  </dataFields>
  <formats count="1">
    <format dxfId="82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4EC9E8-67F6-489D-81B6-DFCCBE73AFD7}"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57:F59" firstHeaderRow="1" firstDataRow="1" firstDataCol="1"/>
  <pivotFields count="19">
    <pivotField showAll="0"/>
    <pivotField showAll="0"/>
    <pivotField axis="axisRow" showAll="0">
      <items count="3">
        <item h="1" x="1"/>
        <item x="0"/>
        <item t="default"/>
      </items>
    </pivotField>
    <pivotField showAll="0"/>
    <pivotField showAll="0">
      <items count="5">
        <item x="3"/>
        <item x="0"/>
        <item x="1"/>
        <item x="2"/>
        <item t="default"/>
      </items>
    </pivotField>
    <pivotField showAll="0"/>
    <pivotField showAll="0"/>
    <pivotField showAll="0">
      <items count="5">
        <item x="0"/>
        <item h="1" x="2"/>
        <item h="1" x="1"/>
        <item h="1" x="3"/>
        <item t="default"/>
      </items>
    </pivotField>
    <pivotField showAll="0"/>
    <pivotField showAll="0"/>
    <pivotField showAll="0"/>
    <pivotField showAll="0"/>
    <pivotField showAll="0">
      <items count="7">
        <item x="1"/>
        <item x="2"/>
        <item x="0"/>
        <item x="5"/>
        <item x="3"/>
        <item x="4"/>
        <item t="default"/>
      </items>
    </pivotField>
    <pivotField dataField="1"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2"/>
  </rowFields>
  <rowItems count="2">
    <i>
      <x v="1"/>
    </i>
    <i t="grand">
      <x/>
    </i>
  </rowItems>
  <colItems count="1">
    <i/>
  </colItems>
  <dataFields count="1">
    <dataField name="Count of Shipping Type" fld="13" subtotal="count" baseField="0" baseItem="0" numFmtId="1"/>
  </dataFields>
  <formats count="3">
    <format dxfId="832">
      <pivotArea outline="0" collapsedLevelsAreSubtotals="1" fieldPosition="0"/>
    </format>
    <format dxfId="831">
      <pivotArea field="13" grandRow="1" outline="0" collapsedLevelsAreSubtotals="1">
        <references count="1">
          <reference field="4294967294" count="1" selected="0">
            <x v="0"/>
          </reference>
        </references>
      </pivotArea>
    </format>
    <format dxfId="83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45B000-162C-4D7C-A949-DB14953DF17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C32"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x="0"/>
        <item h="1" x="2"/>
        <item h="1" x="1"/>
        <item h="1" x="3"/>
        <item t="default"/>
      </items>
    </pivotField>
    <pivotField showAll="0"/>
    <pivotField showAll="0"/>
    <pivotField showAll="0"/>
    <pivotField showAll="0"/>
    <pivotField axis="axisRow" showAll="0" sortType="a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pivotField showAll="0"/>
  </pivotFields>
  <rowFields count="1">
    <field x="12"/>
  </rowFields>
  <rowItems count="7">
    <i>
      <x v="4"/>
    </i>
    <i>
      <x v="3"/>
    </i>
    <i>
      <x v="5"/>
    </i>
    <i>
      <x/>
    </i>
    <i>
      <x v="2"/>
    </i>
    <i>
      <x v="1"/>
    </i>
    <i t="grand">
      <x/>
    </i>
  </rowItems>
  <colFields count="1">
    <field x="-2"/>
  </colFields>
  <colItems count="2">
    <i>
      <x/>
    </i>
    <i i="1">
      <x v="1"/>
    </i>
  </colItems>
  <dataFields count="2">
    <dataField name="Sum of Sales (USD)" fld="5" baseField="0" baseItem="0" numFmtId="164"/>
    <dataField name="Count of Preferred Payment Method" fld="17" subtotal="count" baseField="0" baseItem="0"/>
  </dataFields>
  <formats count="1">
    <format dxfId="83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0971E3-372C-4736-9E41-BC4D4A353F94}"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5:C91"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x="0"/>
        <item h="1" x="2"/>
        <item h="1" x="1"/>
        <item h="1" x="3"/>
        <item t="default"/>
      </items>
    </pivotField>
    <pivotField axis="axisRow" showAll="0" sortType="ascending">
      <items count="26">
        <item x="19"/>
        <item x="13"/>
        <item x="24"/>
        <item x="18"/>
        <item x="4"/>
        <item x="17"/>
        <item x="9"/>
        <item x="0"/>
        <item x="14"/>
        <item x="21"/>
        <item x="12"/>
        <item x="23"/>
        <item x="1"/>
        <item x="8"/>
        <item x="20"/>
        <item x="15"/>
        <item x="6"/>
        <item x="7"/>
        <item x="16"/>
        <item x="5"/>
        <item x="11"/>
        <item x="2"/>
        <item x="10"/>
        <item x="3"/>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1"/>
        <item x="2"/>
        <item x="0"/>
        <item x="5"/>
        <item x="3"/>
        <item x="4"/>
        <item t="default"/>
      </items>
    </pivotField>
    <pivotField dataField="1"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8"/>
  </rowFields>
  <rowItems count="26">
    <i>
      <x v="4"/>
    </i>
    <i>
      <x v="23"/>
    </i>
    <i>
      <x v="13"/>
    </i>
    <i>
      <x v="9"/>
    </i>
    <i>
      <x v="15"/>
    </i>
    <i>
      <x/>
    </i>
    <i>
      <x v="10"/>
    </i>
    <i>
      <x v="17"/>
    </i>
    <i>
      <x v="11"/>
    </i>
    <i>
      <x v="18"/>
    </i>
    <i>
      <x v="7"/>
    </i>
    <i>
      <x v="12"/>
    </i>
    <i>
      <x v="21"/>
    </i>
    <i>
      <x v="6"/>
    </i>
    <i>
      <x v="2"/>
    </i>
    <i>
      <x v="3"/>
    </i>
    <i>
      <x v="14"/>
    </i>
    <i>
      <x v="19"/>
    </i>
    <i>
      <x v="16"/>
    </i>
    <i>
      <x v="20"/>
    </i>
    <i>
      <x v="1"/>
    </i>
    <i>
      <x v="5"/>
    </i>
    <i>
      <x v="24"/>
    </i>
    <i>
      <x v="8"/>
    </i>
    <i>
      <x v="22"/>
    </i>
    <i t="grand">
      <x/>
    </i>
  </rowItems>
  <colFields count="1">
    <field x="-2"/>
  </colFields>
  <colItems count="2">
    <i>
      <x/>
    </i>
    <i i="1">
      <x v="1"/>
    </i>
  </colItems>
  <dataFields count="2">
    <dataField name="Sum of Sales (USD)" fld="5" baseField="0" baseItem="0" numFmtId="164"/>
    <dataField name="Qty Sold" fld="13" subtotal="count" baseField="0" baseItem="0" numFmtId="1"/>
  </dataFields>
  <formats count="3">
    <format dxfId="836">
      <pivotArea outline="0" collapsedLevelsAreSubtotals="1" fieldPosition="0"/>
    </format>
    <format dxfId="835">
      <pivotArea field="13" grandRow="1" outline="0" collapsedLevelsAreSubtotals="1">
        <references count="1">
          <reference field="4294967294" count="1" selected="0">
            <x v="1"/>
          </reference>
        </references>
      </pivotArea>
    </format>
    <format dxfId="83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372FC4-28CB-48A3-9447-91409579FEB9}"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0:C132"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axis="axisRow" showAll="0" sortType="ascending">
      <items count="5">
        <item x="0"/>
        <item h="1" x="2"/>
        <item h="1" x="1"/>
        <item h="1" x="3"/>
        <item t="default"/>
      </items>
      <autoSortScope>
        <pivotArea dataOnly="0" outline="0" fieldPosition="0">
          <references count="1">
            <reference field="4294967294" count="1" selected="0">
              <x v="0"/>
            </reference>
          </references>
        </pivotArea>
      </autoSortScope>
    </pivotField>
    <pivotField showAll="0"/>
    <pivotField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sortType="a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pivotField showAll="0"/>
  </pivotFields>
  <rowFields count="1">
    <field x="7"/>
  </rowFields>
  <rowItems count="2">
    <i>
      <x/>
    </i>
    <i t="grand">
      <x/>
    </i>
  </rowItems>
  <colFields count="1">
    <field x="-2"/>
  </colFields>
  <colItems count="2">
    <i>
      <x/>
    </i>
    <i i="1">
      <x v="1"/>
    </i>
  </colItems>
  <dataFields count="2">
    <dataField name="Sum of Sales (USD)" fld="5" baseField="0" baseItem="0" numFmtId="164"/>
    <dataField name="Qty Ordered" fld="17" subtotal="count" baseField="0" baseItem="0"/>
  </dataFields>
  <formats count="1">
    <format dxfId="83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632CB6-8389-417F-9340-FA9BC4DAFF7E}"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E40:E47" firstHeaderRow="1"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showAll="0"/>
    <pivotField showAll="0"/>
    <pivotField showAll="0">
      <items count="5">
        <item x="0"/>
        <item h="1" x="2"/>
        <item h="1" x="1"/>
        <item h="1" x="3"/>
        <item t="default"/>
      </items>
    </pivotField>
    <pivotField showAll="0"/>
    <pivotField showAll="0"/>
    <pivotField showAll="0"/>
    <pivotField showAll="0"/>
    <pivotField showAll="0">
      <items count="7">
        <item x="1"/>
        <item x="2"/>
        <item x="0"/>
        <item x="5"/>
        <item x="3"/>
        <item x="4"/>
        <item t="default"/>
      </items>
    </pivotField>
    <pivotField axis="axisRow"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13"/>
  </rowFields>
  <rowItems count="7">
    <i>
      <x/>
    </i>
    <i>
      <x v="1"/>
    </i>
    <i>
      <x v="2"/>
    </i>
    <i>
      <x v="3"/>
    </i>
    <i>
      <x v="4"/>
    </i>
    <i>
      <x v="5"/>
    </i>
    <i t="grand">
      <x/>
    </i>
  </rowItems>
  <colItems count="1">
    <i/>
  </colItems>
  <formats count="1">
    <format dxfId="8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F7F7D8-668E-44C7-AC63-8F0E756AD70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3:C8" firstHeaderRow="0" firstDataRow="1" firstDataCol="1"/>
  <pivotFields count="19">
    <pivotField showAll="0"/>
    <pivotField showAll="0"/>
    <pivotField showAll="0">
      <items count="3">
        <item h="1" x="1"/>
        <item x="0"/>
        <item t="default"/>
      </items>
    </pivotField>
    <pivotField showAll="0"/>
    <pivotField axis="axisRow"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0"/>
        <item h="1" x="2"/>
        <item h="1" x="1"/>
        <item h="1"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v="3"/>
    </i>
    <i>
      <x v="2"/>
    </i>
    <i>
      <x/>
    </i>
    <i>
      <x v="1"/>
    </i>
    <i t="grand">
      <x/>
    </i>
  </rowItems>
  <colFields count="1">
    <field x="-2"/>
  </colFields>
  <colItems count="2">
    <i>
      <x/>
    </i>
    <i i="1">
      <x v="1"/>
    </i>
  </colItems>
  <dataFields count="2">
    <dataField name="Sum of Sales (USD)" fld="5" baseField="4" baseItem="1" numFmtId="164"/>
    <dataField name="Qty Sold" fld="5" subtotal="count" baseField="4" baseItem="3"/>
  </dataFields>
  <formats count="2">
    <format dxfId="840">
      <pivotArea collapsedLevelsAreSubtotals="1" fieldPosition="0">
        <references count="2">
          <reference field="4294967294" count="1" selected="0">
            <x v="0"/>
          </reference>
          <reference field="4" count="1">
            <x v="3"/>
          </reference>
        </references>
      </pivotArea>
    </format>
    <format dxfId="839">
      <pivotArea collapsedLevelsAreSubtotals="1" fieldPosition="0">
        <references count="2">
          <reference field="4294967294" count="1" selected="0">
            <x v="0"/>
          </reference>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0DF58F-2D0E-4FF9-A559-99279C33BC68}" sourceName="Gender">
  <pivotTables>
    <pivotTable tabId="22" name="PivotTable9"/>
    <pivotTable tabId="22" name="PivotTable1"/>
    <pivotTable tabId="22" name="PivotTable10"/>
    <pivotTable tabId="22" name="PivotTable11"/>
    <pivotTable tabId="22" name="PivotTable12"/>
    <pivotTable tabId="22" name="PivotTable13"/>
    <pivotTable tabId="22" name="PivotTable14"/>
    <pivotTable tabId="22" name="PivotTable15"/>
    <pivotTable tabId="22" name="PivotTable18"/>
    <pivotTable tabId="22" name="PivotTable19"/>
    <pivotTable tabId="22" name="PivotTable20"/>
    <pivotTable tabId="22" name="PivotTable3"/>
    <pivotTable tabId="22" name="PivotTable6"/>
    <pivotTable tabId="22" name="PivotTable8"/>
  </pivotTables>
  <data>
    <tabular pivotCacheId="176049735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AE629F5-50A4-44C8-A02E-FC46F6453945}" sourceName="Size">
  <pivotTables>
    <pivotTable tabId="22" name="PivotTable13"/>
    <pivotTable tabId="22" name="PivotTable1"/>
    <pivotTable tabId="22" name="PivotTable10"/>
    <pivotTable tabId="22" name="PivotTable11"/>
    <pivotTable tabId="22" name="PivotTable12"/>
    <pivotTable tabId="22" name="PivotTable14"/>
    <pivotTable tabId="22" name="PivotTable15"/>
    <pivotTable tabId="22" name="PivotTable18"/>
    <pivotTable tabId="22" name="PivotTable19"/>
    <pivotTable tabId="22" name="PivotTable20"/>
    <pivotTable tabId="22" name="PivotTable3"/>
    <pivotTable tabId="22" name="PivotTable6"/>
    <pivotTable tabId="22" name="PivotTable8"/>
    <pivotTable tabId="22" name="PivotTable9"/>
  </pivotTables>
  <data>
    <tabular pivotCacheId="1760497358">
      <items count="4">
        <i x="0"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2CD8FE6-38A0-49EA-AD1F-C5755A811746}" cache="Slicer_Gender" caption="Gender" columnCount="2" showCaption="0" style="Slicer Style 1" rowHeight="234950"/>
  <slicer name="Size" xr10:uid="{6ECD0D98-5B97-45B1-95A0-F95B58B26673}" cache="Slicer_Size" caption="Size" columnCount="4" showCaption="0"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F3DF459-CA06-4BD6-A61B-8C3FAE9C8405}" cache="Slicer_Gender" caption="Gender" columnCount="2" showCaption="0" style="Slicer Style 1" rowHeight="234950"/>
  <slicer name="Size 1" xr10:uid="{E48C7682-DC91-437B-AB5C-BFADB722E64D}" cache="Slicer_Size" caption="Size" columnCount="4" showCaption="0"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5F2754-C93E-4BA2-AAE3-275117113FAA}" name="Table2" displayName="Table2" ref="A1:S97" totalsRowShown="0">
  <autoFilter ref="A1:S97" xr:uid="{1A3E526A-F062-465F-B0D8-B5D9B83F5DE9}"/>
  <tableColumns count="19">
    <tableColumn id="1" xr3:uid="{198E2918-1514-4F37-B386-68C661A481D9}" name="Customer ID"/>
    <tableColumn id="2" xr3:uid="{B8CF0709-0B07-49DF-B9AB-CD17BE92C5DD}" name="Age"/>
    <tableColumn id="3" xr3:uid="{0A9DCB79-462C-4740-B714-916840BAAF25}" name="Gender"/>
    <tableColumn id="4" xr3:uid="{87997AA5-FBE7-43FF-83EB-2FCC3CE8CADE}" name="Item Purchased"/>
    <tableColumn id="5" xr3:uid="{DC54C9C2-155B-4E94-BEB2-956C96D51194}" name="Category"/>
    <tableColumn id="6" xr3:uid="{07926176-C735-48A3-8CE5-71F3595183C3}" name="Purchase Amount (USD)"/>
    <tableColumn id="7" xr3:uid="{E03EE3B0-466D-4617-8FFF-4A5A9A7B911A}" name="Location"/>
    <tableColumn id="8" xr3:uid="{A0479795-C132-40F2-87FA-08CB9AC1521C}" name="Size"/>
    <tableColumn id="9" xr3:uid="{AA40A796-A874-41DF-B2AB-BCA88F1DB398}" name="Color"/>
    <tableColumn id="10" xr3:uid="{86CA27B6-F397-45BF-B925-0B1ABD3EF048}" name="Season"/>
    <tableColumn id="11" xr3:uid="{F831A799-CCAB-4D4B-976B-AE1641358F16}" name="Review Rating"/>
    <tableColumn id="12" xr3:uid="{75BB3521-FB24-4B82-AB6C-EBE4B863B190}" name="Subscription Status"/>
    <tableColumn id="13" xr3:uid="{2AD67BA5-5EF8-462E-86DD-5E66E66594C7}" name="Payment Method"/>
    <tableColumn id="14" xr3:uid="{FD794D3D-D0EF-4CDB-8DC6-9C2115B2E332}" name="Shipping Type"/>
    <tableColumn id="15" xr3:uid="{3F6628AB-8788-4BBB-A7B8-EA25BE977973}" name="Discount Applied"/>
    <tableColumn id="16" xr3:uid="{6C7EC8D4-0C70-4999-8CEF-40D6292B1763}" name="Promo Code Used"/>
    <tableColumn id="17" xr3:uid="{7966ECA9-4CA4-406F-AAD8-346702CEF391}" name="Previous Purchases"/>
    <tableColumn id="18" xr3:uid="{4371EE9F-366C-4A6F-9CFA-4D0F5D98BF64}" name="Preferred Payment Method"/>
    <tableColumn id="19" xr3:uid="{505CA08E-F851-472C-93FA-DEF7F9F1762F}" name="Frequency of Purch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A314C-41D9-46A5-9569-DDE9C502D068}">
  <sheetPr codeName="Sheet7"/>
  <dimension ref="A1:S97"/>
  <sheetViews>
    <sheetView workbookViewId="0"/>
  </sheetViews>
  <sheetFormatPr defaultRowHeight="14.4" x14ac:dyDescent="0.3"/>
  <cols>
    <col min="1" max="1" width="13.21875" customWidth="1"/>
    <col min="3" max="3" width="9" customWidth="1"/>
    <col min="4" max="4" width="16" customWidth="1"/>
    <col min="5" max="5" width="10.44140625" customWidth="1"/>
    <col min="6" max="6" width="23.21875" customWidth="1"/>
    <col min="7" max="7" width="10.109375" customWidth="1"/>
    <col min="11" max="11" width="14.6640625" customWidth="1"/>
    <col min="12" max="12" width="19" customWidth="1"/>
    <col min="13" max="13" width="17.6640625" customWidth="1"/>
    <col min="14" max="14" width="14.77734375" customWidth="1"/>
    <col min="15" max="15" width="17.109375" customWidth="1"/>
    <col min="16" max="16" width="18" customWidth="1"/>
    <col min="17" max="17" width="19" customWidth="1"/>
    <col min="18" max="18" width="26" customWidth="1"/>
    <col min="19" max="19" width="22.77734375"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3852</v>
      </c>
      <c r="B2">
        <v>50</v>
      </c>
      <c r="C2" t="s">
        <v>153</v>
      </c>
      <c r="D2" t="s">
        <v>119</v>
      </c>
      <c r="E2" t="s">
        <v>69</v>
      </c>
      <c r="F2">
        <v>83</v>
      </c>
      <c r="G2" t="s">
        <v>57</v>
      </c>
      <c r="H2" t="s">
        <v>45</v>
      </c>
      <c r="I2" t="s">
        <v>71</v>
      </c>
      <c r="J2" t="s">
        <v>54</v>
      </c>
      <c r="K2">
        <v>3.9</v>
      </c>
      <c r="L2" t="s">
        <v>152</v>
      </c>
      <c r="M2" t="s">
        <v>27</v>
      </c>
      <c r="N2" t="s">
        <v>40</v>
      </c>
      <c r="O2" t="s">
        <v>152</v>
      </c>
      <c r="P2" t="s">
        <v>152</v>
      </c>
      <c r="Q2">
        <v>24</v>
      </c>
      <c r="R2" t="s">
        <v>59</v>
      </c>
      <c r="S2" t="s">
        <v>50</v>
      </c>
    </row>
    <row r="3" spans="1:19" x14ac:dyDescent="0.3">
      <c r="A3">
        <v>3845</v>
      </c>
      <c r="B3">
        <v>30</v>
      </c>
      <c r="C3" t="s">
        <v>153</v>
      </c>
      <c r="D3" t="s">
        <v>61</v>
      </c>
      <c r="E3" t="s">
        <v>21</v>
      </c>
      <c r="F3">
        <v>87</v>
      </c>
      <c r="G3" t="s">
        <v>57</v>
      </c>
      <c r="H3" t="s">
        <v>38</v>
      </c>
      <c r="I3" t="s">
        <v>109</v>
      </c>
      <c r="J3" t="s">
        <v>58</v>
      </c>
      <c r="K3">
        <v>5</v>
      </c>
      <c r="L3" t="s">
        <v>152</v>
      </c>
      <c r="M3" t="s">
        <v>27</v>
      </c>
      <c r="N3" t="s">
        <v>47</v>
      </c>
      <c r="O3" t="s">
        <v>152</v>
      </c>
      <c r="P3" t="s">
        <v>152</v>
      </c>
      <c r="Q3">
        <v>40</v>
      </c>
      <c r="R3" t="s">
        <v>29</v>
      </c>
      <c r="S3" t="s">
        <v>60</v>
      </c>
    </row>
    <row r="4" spans="1:19" x14ac:dyDescent="0.3">
      <c r="A4">
        <v>3828</v>
      </c>
      <c r="B4">
        <v>62</v>
      </c>
      <c r="C4" t="s">
        <v>153</v>
      </c>
      <c r="D4" t="s">
        <v>106</v>
      </c>
      <c r="E4" t="s">
        <v>69</v>
      </c>
      <c r="F4">
        <v>73</v>
      </c>
      <c r="G4" t="s">
        <v>57</v>
      </c>
      <c r="H4" t="s">
        <v>45</v>
      </c>
      <c r="I4" t="s">
        <v>108</v>
      </c>
      <c r="J4" t="s">
        <v>54</v>
      </c>
      <c r="K4">
        <v>4.0999999999999996</v>
      </c>
      <c r="L4" t="s">
        <v>152</v>
      </c>
      <c r="M4" t="s">
        <v>35</v>
      </c>
      <c r="N4" t="s">
        <v>55</v>
      </c>
      <c r="O4" t="s">
        <v>152</v>
      </c>
      <c r="P4" t="s">
        <v>152</v>
      </c>
      <c r="Q4">
        <v>47</v>
      </c>
      <c r="R4" t="s">
        <v>35</v>
      </c>
      <c r="S4" t="s">
        <v>30</v>
      </c>
    </row>
    <row r="5" spans="1:19" x14ac:dyDescent="0.3">
      <c r="A5">
        <v>3827</v>
      </c>
      <c r="B5">
        <v>50</v>
      </c>
      <c r="C5" t="s">
        <v>153</v>
      </c>
      <c r="D5" t="s">
        <v>102</v>
      </c>
      <c r="E5" t="s">
        <v>65</v>
      </c>
      <c r="F5">
        <v>31</v>
      </c>
      <c r="G5" t="s">
        <v>57</v>
      </c>
      <c r="H5" t="s">
        <v>45</v>
      </c>
      <c r="I5" t="s">
        <v>24</v>
      </c>
      <c r="J5" t="s">
        <v>54</v>
      </c>
      <c r="K5">
        <v>4</v>
      </c>
      <c r="L5" t="s">
        <v>152</v>
      </c>
      <c r="M5" t="s">
        <v>34</v>
      </c>
      <c r="N5" t="s">
        <v>28</v>
      </c>
      <c r="O5" t="s">
        <v>152</v>
      </c>
      <c r="P5" t="s">
        <v>152</v>
      </c>
      <c r="Q5">
        <v>25</v>
      </c>
      <c r="R5" t="s">
        <v>34</v>
      </c>
      <c r="S5" t="s">
        <v>50</v>
      </c>
    </row>
    <row r="6" spans="1:19" x14ac:dyDescent="0.3">
      <c r="A6">
        <v>3771</v>
      </c>
      <c r="B6">
        <v>23</v>
      </c>
      <c r="C6" t="s">
        <v>153</v>
      </c>
      <c r="D6" t="s">
        <v>95</v>
      </c>
      <c r="E6" t="s">
        <v>21</v>
      </c>
      <c r="F6">
        <v>42</v>
      </c>
      <c r="G6" t="s">
        <v>57</v>
      </c>
      <c r="H6" t="s">
        <v>23</v>
      </c>
      <c r="I6" t="s">
        <v>94</v>
      </c>
      <c r="J6" t="s">
        <v>54</v>
      </c>
      <c r="K6">
        <v>4</v>
      </c>
      <c r="L6" t="s">
        <v>152</v>
      </c>
      <c r="M6" t="s">
        <v>27</v>
      </c>
      <c r="N6" t="s">
        <v>76</v>
      </c>
      <c r="O6" t="s">
        <v>152</v>
      </c>
      <c r="P6" t="s">
        <v>152</v>
      </c>
      <c r="Q6">
        <v>34</v>
      </c>
      <c r="R6" t="s">
        <v>34</v>
      </c>
      <c r="S6" t="s">
        <v>41</v>
      </c>
    </row>
    <row r="7" spans="1:19" x14ac:dyDescent="0.3">
      <c r="A7">
        <v>3634</v>
      </c>
      <c r="B7">
        <v>39</v>
      </c>
      <c r="C7" t="s">
        <v>153</v>
      </c>
      <c r="D7" t="s">
        <v>143</v>
      </c>
      <c r="E7" t="s">
        <v>69</v>
      </c>
      <c r="F7">
        <v>51</v>
      </c>
      <c r="G7" t="s">
        <v>57</v>
      </c>
      <c r="H7" t="s">
        <v>45</v>
      </c>
      <c r="I7" t="s">
        <v>121</v>
      </c>
      <c r="J7" t="s">
        <v>39</v>
      </c>
      <c r="K7">
        <v>2.8</v>
      </c>
      <c r="L7" t="s">
        <v>152</v>
      </c>
      <c r="M7" t="s">
        <v>29</v>
      </c>
      <c r="N7" t="s">
        <v>40</v>
      </c>
      <c r="O7" t="s">
        <v>152</v>
      </c>
      <c r="P7" t="s">
        <v>152</v>
      </c>
      <c r="Q7">
        <v>1</v>
      </c>
      <c r="R7" t="s">
        <v>34</v>
      </c>
      <c r="S7" t="s">
        <v>77</v>
      </c>
    </row>
    <row r="8" spans="1:19" x14ac:dyDescent="0.3">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row>
    <row r="9" spans="1:19" x14ac:dyDescent="0.3">
      <c r="A9">
        <v>3552</v>
      </c>
      <c r="B9">
        <v>66</v>
      </c>
      <c r="C9" t="s">
        <v>153</v>
      </c>
      <c r="D9" t="s">
        <v>143</v>
      </c>
      <c r="E9" t="s">
        <v>69</v>
      </c>
      <c r="F9">
        <v>31</v>
      </c>
      <c r="G9" t="s">
        <v>57</v>
      </c>
      <c r="H9" t="s">
        <v>23</v>
      </c>
      <c r="I9" t="s">
        <v>94</v>
      </c>
      <c r="J9" t="s">
        <v>39</v>
      </c>
      <c r="K9">
        <v>2.6</v>
      </c>
      <c r="L9" t="s">
        <v>152</v>
      </c>
      <c r="M9" t="s">
        <v>27</v>
      </c>
      <c r="N9" t="s">
        <v>76</v>
      </c>
      <c r="O9" t="s">
        <v>152</v>
      </c>
      <c r="P9" t="s">
        <v>152</v>
      </c>
      <c r="Q9">
        <v>20</v>
      </c>
      <c r="R9" t="s">
        <v>29</v>
      </c>
      <c r="S9" t="s">
        <v>41</v>
      </c>
    </row>
    <row r="10" spans="1:19" x14ac:dyDescent="0.3">
      <c r="A10">
        <v>3530</v>
      </c>
      <c r="B10">
        <v>55</v>
      </c>
      <c r="C10" t="s">
        <v>153</v>
      </c>
      <c r="D10" t="s">
        <v>113</v>
      </c>
      <c r="E10" t="s">
        <v>21</v>
      </c>
      <c r="F10">
        <v>20</v>
      </c>
      <c r="G10" t="s">
        <v>57</v>
      </c>
      <c r="H10" t="s">
        <v>38</v>
      </c>
      <c r="I10" t="s">
        <v>33</v>
      </c>
      <c r="J10" t="s">
        <v>25</v>
      </c>
      <c r="K10">
        <v>3.9</v>
      </c>
      <c r="L10" t="s">
        <v>152</v>
      </c>
      <c r="M10" t="s">
        <v>27</v>
      </c>
      <c r="N10" t="s">
        <v>47</v>
      </c>
      <c r="O10" t="s">
        <v>152</v>
      </c>
      <c r="P10" t="s">
        <v>152</v>
      </c>
      <c r="Q10">
        <v>43</v>
      </c>
      <c r="R10" t="s">
        <v>34</v>
      </c>
      <c r="S10" t="s">
        <v>41</v>
      </c>
    </row>
    <row r="11" spans="1:19" x14ac:dyDescent="0.3">
      <c r="A11">
        <v>3436</v>
      </c>
      <c r="B11">
        <v>68</v>
      </c>
      <c r="C11" t="s">
        <v>153</v>
      </c>
      <c r="D11" t="s">
        <v>125</v>
      </c>
      <c r="E11" t="s">
        <v>21</v>
      </c>
      <c r="F11">
        <v>91</v>
      </c>
      <c r="G11" t="s">
        <v>57</v>
      </c>
      <c r="H11" t="s">
        <v>45</v>
      </c>
      <c r="I11" t="s">
        <v>118</v>
      </c>
      <c r="J11" t="s">
        <v>54</v>
      </c>
      <c r="K11">
        <v>2.7</v>
      </c>
      <c r="L11" t="s">
        <v>152</v>
      </c>
      <c r="M11" t="s">
        <v>59</v>
      </c>
      <c r="N11" t="s">
        <v>72</v>
      </c>
      <c r="O11" t="s">
        <v>152</v>
      </c>
      <c r="P11" t="s">
        <v>152</v>
      </c>
      <c r="Q11">
        <v>50</v>
      </c>
      <c r="R11" t="s">
        <v>59</v>
      </c>
      <c r="S11" t="s">
        <v>77</v>
      </c>
    </row>
    <row r="12" spans="1:19" x14ac:dyDescent="0.3">
      <c r="A12">
        <v>3431</v>
      </c>
      <c r="B12">
        <v>67</v>
      </c>
      <c r="C12" t="s">
        <v>153</v>
      </c>
      <c r="D12" t="s">
        <v>125</v>
      </c>
      <c r="E12" t="s">
        <v>21</v>
      </c>
      <c r="F12">
        <v>73</v>
      </c>
      <c r="G12" t="s">
        <v>57</v>
      </c>
      <c r="H12" t="s">
        <v>45</v>
      </c>
      <c r="I12" t="s">
        <v>93</v>
      </c>
      <c r="J12" t="s">
        <v>25</v>
      </c>
      <c r="K12">
        <v>4.2</v>
      </c>
      <c r="L12" t="s">
        <v>152</v>
      </c>
      <c r="M12" t="s">
        <v>27</v>
      </c>
      <c r="N12" t="s">
        <v>47</v>
      </c>
      <c r="O12" t="s">
        <v>152</v>
      </c>
      <c r="P12" t="s">
        <v>152</v>
      </c>
      <c r="Q12">
        <v>17</v>
      </c>
      <c r="R12" t="s">
        <v>34</v>
      </c>
      <c r="S12" t="s">
        <v>97</v>
      </c>
    </row>
    <row r="13" spans="1:19" x14ac:dyDescent="0.3">
      <c r="A13">
        <v>3409</v>
      </c>
      <c r="B13">
        <v>48</v>
      </c>
      <c r="C13" t="s">
        <v>153</v>
      </c>
      <c r="D13" t="s">
        <v>125</v>
      </c>
      <c r="E13" t="s">
        <v>21</v>
      </c>
      <c r="F13">
        <v>72</v>
      </c>
      <c r="G13" t="s">
        <v>57</v>
      </c>
      <c r="H13" t="s">
        <v>23</v>
      </c>
      <c r="I13" t="s">
        <v>75</v>
      </c>
      <c r="J13" t="s">
        <v>54</v>
      </c>
      <c r="K13">
        <v>4.4000000000000004</v>
      </c>
      <c r="L13" t="s">
        <v>152</v>
      </c>
      <c r="M13" t="s">
        <v>46</v>
      </c>
      <c r="N13" t="s">
        <v>55</v>
      </c>
      <c r="O13" t="s">
        <v>152</v>
      </c>
      <c r="P13" t="s">
        <v>152</v>
      </c>
      <c r="Q13">
        <v>11</v>
      </c>
      <c r="R13" t="s">
        <v>34</v>
      </c>
      <c r="S13" t="s">
        <v>50</v>
      </c>
    </row>
    <row r="14" spans="1:19" x14ac:dyDescent="0.3">
      <c r="A14">
        <v>3400</v>
      </c>
      <c r="B14">
        <v>40</v>
      </c>
      <c r="C14" t="s">
        <v>153</v>
      </c>
      <c r="D14" t="s">
        <v>95</v>
      </c>
      <c r="E14" t="s">
        <v>21</v>
      </c>
      <c r="F14">
        <v>55</v>
      </c>
      <c r="G14" t="s">
        <v>57</v>
      </c>
      <c r="H14" t="s">
        <v>92</v>
      </c>
      <c r="I14" t="s">
        <v>134</v>
      </c>
      <c r="J14" t="s">
        <v>25</v>
      </c>
      <c r="K14">
        <v>3.3</v>
      </c>
      <c r="L14" t="s">
        <v>152</v>
      </c>
      <c r="M14" t="s">
        <v>59</v>
      </c>
      <c r="N14" t="s">
        <v>55</v>
      </c>
      <c r="O14" t="s">
        <v>152</v>
      </c>
      <c r="P14" t="s">
        <v>152</v>
      </c>
      <c r="Q14">
        <v>36</v>
      </c>
      <c r="R14" t="s">
        <v>59</v>
      </c>
      <c r="S14" t="s">
        <v>50</v>
      </c>
    </row>
    <row r="15" spans="1:19" x14ac:dyDescent="0.3">
      <c r="A15">
        <v>3399</v>
      </c>
      <c r="B15">
        <v>54</v>
      </c>
      <c r="C15" t="s">
        <v>153</v>
      </c>
      <c r="D15" t="s">
        <v>36</v>
      </c>
      <c r="E15" t="s">
        <v>21</v>
      </c>
      <c r="F15">
        <v>60</v>
      </c>
      <c r="G15" t="s">
        <v>57</v>
      </c>
      <c r="H15" t="s">
        <v>23</v>
      </c>
      <c r="I15" t="s">
        <v>71</v>
      </c>
      <c r="J15" t="s">
        <v>25</v>
      </c>
      <c r="K15">
        <v>3.8</v>
      </c>
      <c r="L15" t="s">
        <v>152</v>
      </c>
      <c r="M15" t="s">
        <v>35</v>
      </c>
      <c r="N15" t="s">
        <v>55</v>
      </c>
      <c r="O15" t="s">
        <v>152</v>
      </c>
      <c r="P15" t="s">
        <v>152</v>
      </c>
      <c r="Q15">
        <v>44</v>
      </c>
      <c r="R15" t="s">
        <v>35</v>
      </c>
      <c r="S15" t="s">
        <v>30</v>
      </c>
    </row>
    <row r="16" spans="1:19" x14ac:dyDescent="0.3">
      <c r="A16">
        <v>3392</v>
      </c>
      <c r="B16">
        <v>47</v>
      </c>
      <c r="C16" t="s">
        <v>153</v>
      </c>
      <c r="D16" t="s">
        <v>104</v>
      </c>
      <c r="E16" t="s">
        <v>21</v>
      </c>
      <c r="F16">
        <v>57</v>
      </c>
      <c r="G16" t="s">
        <v>57</v>
      </c>
      <c r="H16" t="s">
        <v>45</v>
      </c>
      <c r="I16" t="s">
        <v>67</v>
      </c>
      <c r="J16" t="s">
        <v>58</v>
      </c>
      <c r="K16">
        <v>3.7</v>
      </c>
      <c r="L16" t="s">
        <v>152</v>
      </c>
      <c r="M16" t="s">
        <v>35</v>
      </c>
      <c r="N16" t="s">
        <v>72</v>
      </c>
      <c r="O16" t="s">
        <v>152</v>
      </c>
      <c r="P16" t="s">
        <v>152</v>
      </c>
      <c r="Q16">
        <v>6</v>
      </c>
      <c r="R16" t="s">
        <v>59</v>
      </c>
      <c r="S16" t="s">
        <v>97</v>
      </c>
    </row>
    <row r="17" spans="1:19" x14ac:dyDescent="0.3">
      <c r="A17">
        <v>3337</v>
      </c>
      <c r="B17">
        <v>39</v>
      </c>
      <c r="C17" t="s">
        <v>153</v>
      </c>
      <c r="D17" t="s">
        <v>20</v>
      </c>
      <c r="E17" t="s">
        <v>21</v>
      </c>
      <c r="F17">
        <v>45</v>
      </c>
      <c r="G17" t="s">
        <v>57</v>
      </c>
      <c r="H17" t="s">
        <v>45</v>
      </c>
      <c r="I17" t="s">
        <v>110</v>
      </c>
      <c r="J17" t="s">
        <v>58</v>
      </c>
      <c r="K17">
        <v>4</v>
      </c>
      <c r="L17" t="s">
        <v>152</v>
      </c>
      <c r="M17" t="s">
        <v>29</v>
      </c>
      <c r="N17" t="s">
        <v>40</v>
      </c>
      <c r="O17" t="s">
        <v>152</v>
      </c>
      <c r="P17" t="s">
        <v>152</v>
      </c>
      <c r="Q17">
        <v>24</v>
      </c>
      <c r="R17" t="s">
        <v>59</v>
      </c>
      <c r="S17" t="s">
        <v>50</v>
      </c>
    </row>
    <row r="18" spans="1:19" x14ac:dyDescent="0.3">
      <c r="A18">
        <v>3290</v>
      </c>
      <c r="B18">
        <v>31</v>
      </c>
      <c r="C18" t="s">
        <v>153</v>
      </c>
      <c r="D18" t="s">
        <v>132</v>
      </c>
      <c r="E18" t="s">
        <v>69</v>
      </c>
      <c r="F18">
        <v>50</v>
      </c>
      <c r="G18" t="s">
        <v>57</v>
      </c>
      <c r="H18" t="s">
        <v>45</v>
      </c>
      <c r="I18" t="s">
        <v>33</v>
      </c>
      <c r="J18" t="s">
        <v>54</v>
      </c>
      <c r="K18">
        <v>4</v>
      </c>
      <c r="L18" t="s">
        <v>152</v>
      </c>
      <c r="M18" t="s">
        <v>29</v>
      </c>
      <c r="N18" t="s">
        <v>72</v>
      </c>
      <c r="O18" t="s">
        <v>152</v>
      </c>
      <c r="P18" t="s">
        <v>152</v>
      </c>
      <c r="Q18">
        <v>16</v>
      </c>
      <c r="R18" t="s">
        <v>29</v>
      </c>
      <c r="S18" t="s">
        <v>97</v>
      </c>
    </row>
    <row r="19" spans="1:19" x14ac:dyDescent="0.3">
      <c r="A19">
        <v>3279</v>
      </c>
      <c r="B19">
        <v>59</v>
      </c>
      <c r="C19" t="s">
        <v>153</v>
      </c>
      <c r="D19" t="s">
        <v>82</v>
      </c>
      <c r="E19" t="s">
        <v>21</v>
      </c>
      <c r="F19">
        <v>70</v>
      </c>
      <c r="G19" t="s">
        <v>57</v>
      </c>
      <c r="H19" t="s">
        <v>45</v>
      </c>
      <c r="I19" t="s">
        <v>94</v>
      </c>
      <c r="J19" t="s">
        <v>54</v>
      </c>
      <c r="K19">
        <v>3.3</v>
      </c>
      <c r="L19" t="s">
        <v>152</v>
      </c>
      <c r="M19" t="s">
        <v>59</v>
      </c>
      <c r="N19" t="s">
        <v>72</v>
      </c>
      <c r="O19" t="s">
        <v>152</v>
      </c>
      <c r="P19" t="s">
        <v>152</v>
      </c>
      <c r="Q19">
        <v>18</v>
      </c>
      <c r="R19" t="s">
        <v>34</v>
      </c>
      <c r="S19" t="s">
        <v>41</v>
      </c>
    </row>
    <row r="20" spans="1:19" x14ac:dyDescent="0.3">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row>
    <row r="21" spans="1:19" x14ac:dyDescent="0.3">
      <c r="A21">
        <v>3253</v>
      </c>
      <c r="B21">
        <v>69</v>
      </c>
      <c r="C21" t="s">
        <v>153</v>
      </c>
      <c r="D21" t="s">
        <v>42</v>
      </c>
      <c r="E21" t="s">
        <v>43</v>
      </c>
      <c r="F21">
        <v>21</v>
      </c>
      <c r="G21" t="s">
        <v>57</v>
      </c>
      <c r="H21" t="s">
        <v>23</v>
      </c>
      <c r="I21" t="s">
        <v>110</v>
      </c>
      <c r="J21" t="s">
        <v>39</v>
      </c>
      <c r="K21">
        <v>2.7</v>
      </c>
      <c r="L21" t="s">
        <v>152</v>
      </c>
      <c r="M21" t="s">
        <v>34</v>
      </c>
      <c r="N21" t="s">
        <v>76</v>
      </c>
      <c r="O21" t="s">
        <v>152</v>
      </c>
      <c r="P21" t="s">
        <v>152</v>
      </c>
      <c r="Q21">
        <v>48</v>
      </c>
      <c r="R21" t="s">
        <v>27</v>
      </c>
      <c r="S21" t="s">
        <v>30</v>
      </c>
    </row>
    <row r="22" spans="1:19" x14ac:dyDescent="0.3">
      <c r="A22">
        <v>3224</v>
      </c>
      <c r="B22">
        <v>68</v>
      </c>
      <c r="C22" t="s">
        <v>153</v>
      </c>
      <c r="D22" t="s">
        <v>56</v>
      </c>
      <c r="E22" t="s">
        <v>21</v>
      </c>
      <c r="F22">
        <v>65</v>
      </c>
      <c r="G22" t="s">
        <v>57</v>
      </c>
      <c r="H22" t="s">
        <v>38</v>
      </c>
      <c r="I22" t="s">
        <v>24</v>
      </c>
      <c r="J22" t="s">
        <v>39</v>
      </c>
      <c r="K22">
        <v>3.9</v>
      </c>
      <c r="L22" t="s">
        <v>152</v>
      </c>
      <c r="M22" t="s">
        <v>46</v>
      </c>
      <c r="N22" t="s">
        <v>55</v>
      </c>
      <c r="O22" t="s">
        <v>152</v>
      </c>
      <c r="P22" t="s">
        <v>152</v>
      </c>
      <c r="Q22">
        <v>36</v>
      </c>
      <c r="R22" t="s">
        <v>29</v>
      </c>
      <c r="S22" t="s">
        <v>77</v>
      </c>
    </row>
    <row r="23" spans="1:19" x14ac:dyDescent="0.3">
      <c r="A23">
        <v>3182</v>
      </c>
      <c r="B23">
        <v>31</v>
      </c>
      <c r="C23" t="s">
        <v>153</v>
      </c>
      <c r="D23" t="s">
        <v>102</v>
      </c>
      <c r="E23" t="s">
        <v>65</v>
      </c>
      <c r="F23">
        <v>51</v>
      </c>
      <c r="G23" t="s">
        <v>57</v>
      </c>
      <c r="H23" t="s">
        <v>45</v>
      </c>
      <c r="I23" t="s">
        <v>63</v>
      </c>
      <c r="J23" t="s">
        <v>54</v>
      </c>
      <c r="K23">
        <v>4.4000000000000004</v>
      </c>
      <c r="L23" t="s">
        <v>152</v>
      </c>
      <c r="M23" t="s">
        <v>35</v>
      </c>
      <c r="N23" t="s">
        <v>40</v>
      </c>
      <c r="O23" t="s">
        <v>152</v>
      </c>
      <c r="P23" t="s">
        <v>152</v>
      </c>
      <c r="Q23">
        <v>27</v>
      </c>
      <c r="R23" t="s">
        <v>46</v>
      </c>
      <c r="S23" t="s">
        <v>97</v>
      </c>
    </row>
    <row r="24" spans="1:19" x14ac:dyDescent="0.3">
      <c r="A24">
        <v>3181</v>
      </c>
      <c r="B24">
        <v>18</v>
      </c>
      <c r="C24" t="s">
        <v>153</v>
      </c>
      <c r="D24" t="s">
        <v>68</v>
      </c>
      <c r="E24" t="s">
        <v>69</v>
      </c>
      <c r="F24">
        <v>88</v>
      </c>
      <c r="G24" t="s">
        <v>57</v>
      </c>
      <c r="H24" t="s">
        <v>23</v>
      </c>
      <c r="I24" t="s">
        <v>49</v>
      </c>
      <c r="J24" t="s">
        <v>58</v>
      </c>
      <c r="K24">
        <v>3.8</v>
      </c>
      <c r="L24" t="s">
        <v>152</v>
      </c>
      <c r="M24" t="s">
        <v>35</v>
      </c>
      <c r="N24" t="s">
        <v>55</v>
      </c>
      <c r="O24" t="s">
        <v>152</v>
      </c>
      <c r="P24" t="s">
        <v>152</v>
      </c>
      <c r="Q24">
        <v>46</v>
      </c>
      <c r="R24" t="s">
        <v>46</v>
      </c>
      <c r="S24" t="s">
        <v>41</v>
      </c>
    </row>
    <row r="25" spans="1:19" x14ac:dyDescent="0.3">
      <c r="A25">
        <v>3169</v>
      </c>
      <c r="B25">
        <v>31</v>
      </c>
      <c r="C25" t="s">
        <v>153</v>
      </c>
      <c r="D25" t="s">
        <v>36</v>
      </c>
      <c r="E25" t="s">
        <v>21</v>
      </c>
      <c r="F25">
        <v>24</v>
      </c>
      <c r="G25" t="s">
        <v>57</v>
      </c>
      <c r="H25" t="s">
        <v>45</v>
      </c>
      <c r="I25" t="s">
        <v>121</v>
      </c>
      <c r="J25" t="s">
        <v>39</v>
      </c>
      <c r="K25">
        <v>2.9</v>
      </c>
      <c r="L25" t="s">
        <v>152</v>
      </c>
      <c r="M25" t="s">
        <v>34</v>
      </c>
      <c r="N25" t="s">
        <v>72</v>
      </c>
      <c r="O25" t="s">
        <v>152</v>
      </c>
      <c r="P25" t="s">
        <v>152</v>
      </c>
      <c r="Q25">
        <v>14</v>
      </c>
      <c r="R25" t="s">
        <v>46</v>
      </c>
      <c r="S25" t="s">
        <v>30</v>
      </c>
    </row>
    <row r="26" spans="1:19" x14ac:dyDescent="0.3">
      <c r="A26">
        <v>3157</v>
      </c>
      <c r="B26">
        <v>18</v>
      </c>
      <c r="C26" t="s">
        <v>153</v>
      </c>
      <c r="D26" t="s">
        <v>56</v>
      </c>
      <c r="E26" t="s">
        <v>21</v>
      </c>
      <c r="F26">
        <v>50</v>
      </c>
      <c r="G26" t="s">
        <v>57</v>
      </c>
      <c r="H26" t="s">
        <v>45</v>
      </c>
      <c r="I26" t="s">
        <v>94</v>
      </c>
      <c r="J26" t="s">
        <v>25</v>
      </c>
      <c r="K26">
        <v>3.1</v>
      </c>
      <c r="L26" t="s">
        <v>152</v>
      </c>
      <c r="M26" t="s">
        <v>35</v>
      </c>
      <c r="N26" t="s">
        <v>72</v>
      </c>
      <c r="O26" t="s">
        <v>152</v>
      </c>
      <c r="P26" t="s">
        <v>152</v>
      </c>
      <c r="Q26">
        <v>18</v>
      </c>
      <c r="R26" t="s">
        <v>35</v>
      </c>
      <c r="S26" t="s">
        <v>88</v>
      </c>
    </row>
    <row r="27" spans="1:19" x14ac:dyDescent="0.3">
      <c r="A27">
        <v>3156</v>
      </c>
      <c r="B27">
        <v>22</v>
      </c>
      <c r="C27" t="s">
        <v>153</v>
      </c>
      <c r="D27" t="s">
        <v>68</v>
      </c>
      <c r="E27" t="s">
        <v>69</v>
      </c>
      <c r="F27">
        <v>90</v>
      </c>
      <c r="G27" t="s">
        <v>57</v>
      </c>
      <c r="H27" t="s">
        <v>45</v>
      </c>
      <c r="I27" t="s">
        <v>110</v>
      </c>
      <c r="J27" t="s">
        <v>58</v>
      </c>
      <c r="K27">
        <v>4.3</v>
      </c>
      <c r="L27" t="s">
        <v>152</v>
      </c>
      <c r="M27" t="s">
        <v>46</v>
      </c>
      <c r="N27" t="s">
        <v>40</v>
      </c>
      <c r="O27" t="s">
        <v>152</v>
      </c>
      <c r="P27" t="s">
        <v>152</v>
      </c>
      <c r="Q27">
        <v>34</v>
      </c>
      <c r="R27" t="s">
        <v>35</v>
      </c>
      <c r="S27" t="s">
        <v>50</v>
      </c>
    </row>
    <row r="28" spans="1:19" x14ac:dyDescent="0.3">
      <c r="A28">
        <v>3117</v>
      </c>
      <c r="B28">
        <v>50</v>
      </c>
      <c r="C28" t="s">
        <v>153</v>
      </c>
      <c r="D28" t="s">
        <v>64</v>
      </c>
      <c r="E28" t="s">
        <v>65</v>
      </c>
      <c r="F28">
        <v>66</v>
      </c>
      <c r="G28" t="s">
        <v>57</v>
      </c>
      <c r="H28" t="s">
        <v>23</v>
      </c>
      <c r="I28" t="s">
        <v>24</v>
      </c>
      <c r="J28" t="s">
        <v>39</v>
      </c>
      <c r="K28">
        <v>3.7</v>
      </c>
      <c r="L28" t="s">
        <v>152</v>
      </c>
      <c r="M28" t="s">
        <v>59</v>
      </c>
      <c r="N28" t="s">
        <v>76</v>
      </c>
      <c r="O28" t="s">
        <v>152</v>
      </c>
      <c r="P28" t="s">
        <v>152</v>
      </c>
      <c r="Q28">
        <v>1</v>
      </c>
      <c r="R28" t="s">
        <v>29</v>
      </c>
      <c r="S28" t="s">
        <v>41</v>
      </c>
    </row>
    <row r="29" spans="1:19" x14ac:dyDescent="0.3">
      <c r="A29">
        <v>3026</v>
      </c>
      <c r="B29">
        <v>40</v>
      </c>
      <c r="C29" t="s">
        <v>153</v>
      </c>
      <c r="D29" t="s">
        <v>73</v>
      </c>
      <c r="E29" t="s">
        <v>43</v>
      </c>
      <c r="F29">
        <v>60</v>
      </c>
      <c r="G29" t="s">
        <v>57</v>
      </c>
      <c r="H29" t="s">
        <v>92</v>
      </c>
      <c r="I29" t="s">
        <v>96</v>
      </c>
      <c r="J29" t="s">
        <v>54</v>
      </c>
      <c r="K29">
        <v>3.4</v>
      </c>
      <c r="L29" t="s">
        <v>152</v>
      </c>
      <c r="M29" t="s">
        <v>59</v>
      </c>
      <c r="N29" t="s">
        <v>76</v>
      </c>
      <c r="O29" t="s">
        <v>152</v>
      </c>
      <c r="P29" t="s">
        <v>152</v>
      </c>
      <c r="Q29">
        <v>7</v>
      </c>
      <c r="R29" t="s">
        <v>46</v>
      </c>
      <c r="S29" t="s">
        <v>88</v>
      </c>
    </row>
    <row r="30" spans="1:19" x14ac:dyDescent="0.3">
      <c r="A30">
        <v>3002</v>
      </c>
      <c r="B30">
        <v>29</v>
      </c>
      <c r="C30" t="s">
        <v>153</v>
      </c>
      <c r="D30" t="s">
        <v>64</v>
      </c>
      <c r="E30" t="s">
        <v>65</v>
      </c>
      <c r="F30">
        <v>29</v>
      </c>
      <c r="G30" t="s">
        <v>57</v>
      </c>
      <c r="H30" t="s">
        <v>23</v>
      </c>
      <c r="I30" t="s">
        <v>63</v>
      </c>
      <c r="J30" t="s">
        <v>54</v>
      </c>
      <c r="K30">
        <v>4.7</v>
      </c>
      <c r="L30" t="s">
        <v>152</v>
      </c>
      <c r="M30" t="s">
        <v>27</v>
      </c>
      <c r="N30" t="s">
        <v>28</v>
      </c>
      <c r="O30" t="s">
        <v>152</v>
      </c>
      <c r="P30" t="s">
        <v>152</v>
      </c>
      <c r="Q30">
        <v>28</v>
      </c>
      <c r="R30" t="s">
        <v>27</v>
      </c>
      <c r="S30" t="s">
        <v>60</v>
      </c>
    </row>
    <row r="31" spans="1:19" x14ac:dyDescent="0.3">
      <c r="A31">
        <v>2957</v>
      </c>
      <c r="B31">
        <v>52</v>
      </c>
      <c r="C31" t="s">
        <v>153</v>
      </c>
      <c r="D31" t="s">
        <v>82</v>
      </c>
      <c r="E31" t="s">
        <v>21</v>
      </c>
      <c r="F31">
        <v>88</v>
      </c>
      <c r="G31" t="s">
        <v>57</v>
      </c>
      <c r="H31" t="s">
        <v>45</v>
      </c>
      <c r="I31" t="s">
        <v>79</v>
      </c>
      <c r="J31" t="s">
        <v>58</v>
      </c>
      <c r="K31">
        <v>3.7</v>
      </c>
      <c r="L31" t="s">
        <v>152</v>
      </c>
      <c r="M31" t="s">
        <v>46</v>
      </c>
      <c r="N31" t="s">
        <v>55</v>
      </c>
      <c r="O31" t="s">
        <v>152</v>
      </c>
      <c r="P31" t="s">
        <v>152</v>
      </c>
      <c r="Q31">
        <v>30</v>
      </c>
      <c r="R31" t="s">
        <v>29</v>
      </c>
      <c r="S31" t="s">
        <v>88</v>
      </c>
    </row>
    <row r="32" spans="1:19" x14ac:dyDescent="0.3">
      <c r="A32">
        <v>2898</v>
      </c>
      <c r="B32">
        <v>43</v>
      </c>
      <c r="C32" t="s">
        <v>153</v>
      </c>
      <c r="D32" t="s">
        <v>102</v>
      </c>
      <c r="E32" t="s">
        <v>65</v>
      </c>
      <c r="F32">
        <v>59</v>
      </c>
      <c r="G32" t="s">
        <v>57</v>
      </c>
      <c r="H32" t="s">
        <v>23</v>
      </c>
      <c r="I32" t="s">
        <v>84</v>
      </c>
      <c r="J32" t="s">
        <v>58</v>
      </c>
      <c r="K32">
        <v>2.5</v>
      </c>
      <c r="L32" t="s">
        <v>152</v>
      </c>
      <c r="M32" t="s">
        <v>27</v>
      </c>
      <c r="N32" t="s">
        <v>40</v>
      </c>
      <c r="O32" t="s">
        <v>152</v>
      </c>
      <c r="P32" t="s">
        <v>152</v>
      </c>
      <c r="Q32">
        <v>2</v>
      </c>
      <c r="R32" t="s">
        <v>35</v>
      </c>
      <c r="S32" t="s">
        <v>30</v>
      </c>
    </row>
    <row r="33" spans="1:19" x14ac:dyDescent="0.3">
      <c r="A33">
        <v>2896</v>
      </c>
      <c r="B33">
        <v>56</v>
      </c>
      <c r="C33" t="s">
        <v>153</v>
      </c>
      <c r="D33" t="s">
        <v>104</v>
      </c>
      <c r="E33" t="s">
        <v>21</v>
      </c>
      <c r="F33">
        <v>86</v>
      </c>
      <c r="G33" t="s">
        <v>57</v>
      </c>
      <c r="H33" t="s">
        <v>23</v>
      </c>
      <c r="I33" t="s">
        <v>96</v>
      </c>
      <c r="J33" t="s">
        <v>54</v>
      </c>
      <c r="K33">
        <v>4.5999999999999996</v>
      </c>
      <c r="L33" t="s">
        <v>152</v>
      </c>
      <c r="M33" t="s">
        <v>59</v>
      </c>
      <c r="N33" t="s">
        <v>55</v>
      </c>
      <c r="O33" t="s">
        <v>152</v>
      </c>
      <c r="P33" t="s">
        <v>152</v>
      </c>
      <c r="Q33">
        <v>29</v>
      </c>
      <c r="R33" t="s">
        <v>34</v>
      </c>
      <c r="S33" t="s">
        <v>88</v>
      </c>
    </row>
    <row r="34" spans="1:19" x14ac:dyDescent="0.3">
      <c r="A34">
        <v>2874</v>
      </c>
      <c r="B34">
        <v>44</v>
      </c>
      <c r="C34" t="s">
        <v>153</v>
      </c>
      <c r="D34" t="s">
        <v>31</v>
      </c>
      <c r="E34" t="s">
        <v>21</v>
      </c>
      <c r="F34">
        <v>40</v>
      </c>
      <c r="G34" t="s">
        <v>57</v>
      </c>
      <c r="H34" t="s">
        <v>45</v>
      </c>
      <c r="I34" t="s">
        <v>86</v>
      </c>
      <c r="J34" t="s">
        <v>39</v>
      </c>
      <c r="K34">
        <v>2.6</v>
      </c>
      <c r="L34" t="s">
        <v>152</v>
      </c>
      <c r="M34" t="s">
        <v>46</v>
      </c>
      <c r="N34" t="s">
        <v>40</v>
      </c>
      <c r="O34" t="s">
        <v>152</v>
      </c>
      <c r="P34" t="s">
        <v>152</v>
      </c>
      <c r="Q34">
        <v>8</v>
      </c>
      <c r="R34" t="s">
        <v>34</v>
      </c>
      <c r="S34" t="s">
        <v>88</v>
      </c>
    </row>
    <row r="35" spans="1:19" x14ac:dyDescent="0.3">
      <c r="A35">
        <v>2780</v>
      </c>
      <c r="B35">
        <v>61</v>
      </c>
      <c r="C35" t="s">
        <v>153</v>
      </c>
      <c r="D35" t="s">
        <v>89</v>
      </c>
      <c r="E35" t="s">
        <v>69</v>
      </c>
      <c r="F35">
        <v>66</v>
      </c>
      <c r="G35" t="s">
        <v>57</v>
      </c>
      <c r="H35" t="s">
        <v>23</v>
      </c>
      <c r="I35" t="s">
        <v>144</v>
      </c>
      <c r="J35" t="s">
        <v>25</v>
      </c>
      <c r="K35">
        <v>4.3</v>
      </c>
      <c r="L35" t="s">
        <v>152</v>
      </c>
      <c r="M35" t="s">
        <v>34</v>
      </c>
      <c r="N35" t="s">
        <v>28</v>
      </c>
      <c r="O35" t="s">
        <v>152</v>
      </c>
      <c r="P35" t="s">
        <v>152</v>
      </c>
      <c r="Q35">
        <v>14</v>
      </c>
      <c r="R35" t="s">
        <v>27</v>
      </c>
      <c r="S35" t="s">
        <v>30</v>
      </c>
    </row>
    <row r="36" spans="1:19" x14ac:dyDescent="0.3">
      <c r="A36">
        <v>2776</v>
      </c>
      <c r="B36">
        <v>37</v>
      </c>
      <c r="C36" t="s">
        <v>153</v>
      </c>
      <c r="D36" t="s">
        <v>125</v>
      </c>
      <c r="E36" t="s">
        <v>21</v>
      </c>
      <c r="F36">
        <v>25</v>
      </c>
      <c r="G36" t="s">
        <v>57</v>
      </c>
      <c r="H36" t="s">
        <v>23</v>
      </c>
      <c r="I36" t="s">
        <v>108</v>
      </c>
      <c r="J36" t="s">
        <v>58</v>
      </c>
      <c r="K36">
        <v>3.6</v>
      </c>
      <c r="L36" t="s">
        <v>152</v>
      </c>
      <c r="M36" t="s">
        <v>29</v>
      </c>
      <c r="N36" t="s">
        <v>40</v>
      </c>
      <c r="O36" t="s">
        <v>152</v>
      </c>
      <c r="P36" t="s">
        <v>152</v>
      </c>
      <c r="Q36">
        <v>16</v>
      </c>
      <c r="R36" t="s">
        <v>59</v>
      </c>
      <c r="S36" t="s">
        <v>41</v>
      </c>
    </row>
    <row r="37" spans="1:19" x14ac:dyDescent="0.3">
      <c r="A37">
        <v>2737</v>
      </c>
      <c r="B37">
        <v>44</v>
      </c>
      <c r="C37" t="s">
        <v>153</v>
      </c>
      <c r="D37" t="s">
        <v>104</v>
      </c>
      <c r="E37" t="s">
        <v>21</v>
      </c>
      <c r="F37">
        <v>25</v>
      </c>
      <c r="G37" t="s">
        <v>57</v>
      </c>
      <c r="H37" t="s">
        <v>45</v>
      </c>
      <c r="I37" t="s">
        <v>71</v>
      </c>
      <c r="J37" t="s">
        <v>39</v>
      </c>
      <c r="K37">
        <v>4.8</v>
      </c>
      <c r="L37" t="s">
        <v>152</v>
      </c>
      <c r="M37" t="s">
        <v>46</v>
      </c>
      <c r="N37" t="s">
        <v>76</v>
      </c>
      <c r="O37" t="s">
        <v>152</v>
      </c>
      <c r="P37" t="s">
        <v>152</v>
      </c>
      <c r="Q37">
        <v>45</v>
      </c>
      <c r="R37" t="s">
        <v>27</v>
      </c>
      <c r="S37" t="s">
        <v>50</v>
      </c>
    </row>
    <row r="38" spans="1:19" x14ac:dyDescent="0.3">
      <c r="A38">
        <v>2730</v>
      </c>
      <c r="B38">
        <v>31</v>
      </c>
      <c r="C38" t="s">
        <v>153</v>
      </c>
      <c r="D38" t="s">
        <v>143</v>
      </c>
      <c r="E38" t="s">
        <v>69</v>
      </c>
      <c r="F38">
        <v>71</v>
      </c>
      <c r="G38" t="s">
        <v>57</v>
      </c>
      <c r="H38" t="s">
        <v>38</v>
      </c>
      <c r="I38" t="s">
        <v>84</v>
      </c>
      <c r="J38" t="s">
        <v>54</v>
      </c>
      <c r="K38">
        <v>4.0999999999999996</v>
      </c>
      <c r="L38" t="s">
        <v>152</v>
      </c>
      <c r="M38" t="s">
        <v>59</v>
      </c>
      <c r="N38" t="s">
        <v>40</v>
      </c>
      <c r="O38" t="s">
        <v>152</v>
      </c>
      <c r="P38" t="s">
        <v>152</v>
      </c>
      <c r="Q38">
        <v>32</v>
      </c>
      <c r="R38" t="s">
        <v>27</v>
      </c>
      <c r="S38" t="s">
        <v>88</v>
      </c>
    </row>
    <row r="39" spans="1:19" x14ac:dyDescent="0.3">
      <c r="A39">
        <v>2684</v>
      </c>
      <c r="B39">
        <v>68</v>
      </c>
      <c r="C39" t="s">
        <v>153</v>
      </c>
      <c r="D39" t="s">
        <v>132</v>
      </c>
      <c r="E39" t="s">
        <v>69</v>
      </c>
      <c r="F39">
        <v>30</v>
      </c>
      <c r="G39" t="s">
        <v>57</v>
      </c>
      <c r="H39" t="s">
        <v>45</v>
      </c>
      <c r="I39" t="s">
        <v>126</v>
      </c>
      <c r="J39" t="s">
        <v>54</v>
      </c>
      <c r="K39">
        <v>4.2</v>
      </c>
      <c r="L39" t="s">
        <v>152</v>
      </c>
      <c r="M39" t="s">
        <v>35</v>
      </c>
      <c r="N39" t="s">
        <v>47</v>
      </c>
      <c r="O39" t="s">
        <v>152</v>
      </c>
      <c r="P39" t="s">
        <v>152</v>
      </c>
      <c r="Q39">
        <v>21</v>
      </c>
      <c r="R39" t="s">
        <v>35</v>
      </c>
      <c r="S39" t="s">
        <v>30</v>
      </c>
    </row>
    <row r="40" spans="1:19" x14ac:dyDescent="0.3">
      <c r="A40">
        <v>2680</v>
      </c>
      <c r="B40">
        <v>53</v>
      </c>
      <c r="C40" t="s">
        <v>153</v>
      </c>
      <c r="D40" t="s">
        <v>61</v>
      </c>
      <c r="E40" t="s">
        <v>21</v>
      </c>
      <c r="F40">
        <v>68</v>
      </c>
      <c r="G40" t="s">
        <v>57</v>
      </c>
      <c r="H40" t="s">
        <v>38</v>
      </c>
      <c r="I40" t="s">
        <v>134</v>
      </c>
      <c r="J40" t="s">
        <v>39</v>
      </c>
      <c r="K40">
        <v>3.8</v>
      </c>
      <c r="L40" t="s">
        <v>152</v>
      </c>
      <c r="M40" t="s">
        <v>59</v>
      </c>
      <c r="N40" t="s">
        <v>28</v>
      </c>
      <c r="O40" t="s">
        <v>152</v>
      </c>
      <c r="P40" t="s">
        <v>152</v>
      </c>
      <c r="Q40">
        <v>7</v>
      </c>
      <c r="R40" t="s">
        <v>59</v>
      </c>
      <c r="S40" t="s">
        <v>60</v>
      </c>
    </row>
    <row r="41" spans="1:19" x14ac:dyDescent="0.3">
      <c r="A41">
        <v>2679</v>
      </c>
      <c r="B41">
        <v>33</v>
      </c>
      <c r="C41" t="s">
        <v>153</v>
      </c>
      <c r="D41" t="s">
        <v>133</v>
      </c>
      <c r="E41" t="s">
        <v>69</v>
      </c>
      <c r="F41">
        <v>91</v>
      </c>
      <c r="G41" t="s">
        <v>57</v>
      </c>
      <c r="H41" t="s">
        <v>45</v>
      </c>
      <c r="I41" t="s">
        <v>136</v>
      </c>
      <c r="J41" t="s">
        <v>39</v>
      </c>
      <c r="K41">
        <v>3.4</v>
      </c>
      <c r="L41" t="s">
        <v>152</v>
      </c>
      <c r="M41" t="s">
        <v>35</v>
      </c>
      <c r="N41" t="s">
        <v>72</v>
      </c>
      <c r="O41" t="s">
        <v>152</v>
      </c>
      <c r="P41" t="s">
        <v>152</v>
      </c>
      <c r="Q41">
        <v>34</v>
      </c>
      <c r="R41" t="s">
        <v>27</v>
      </c>
      <c r="S41" t="s">
        <v>77</v>
      </c>
    </row>
    <row r="42" spans="1:19" x14ac:dyDescent="0.3">
      <c r="A42">
        <v>2595</v>
      </c>
      <c r="B42">
        <v>59</v>
      </c>
      <c r="C42" t="s">
        <v>19</v>
      </c>
      <c r="D42" t="s">
        <v>87</v>
      </c>
      <c r="E42" t="s">
        <v>21</v>
      </c>
      <c r="F42">
        <v>81</v>
      </c>
      <c r="G42" t="s">
        <v>57</v>
      </c>
      <c r="H42" t="s">
        <v>23</v>
      </c>
      <c r="I42" t="s">
        <v>126</v>
      </c>
      <c r="J42" t="s">
        <v>58</v>
      </c>
      <c r="K42">
        <v>3.6</v>
      </c>
      <c r="L42" t="s">
        <v>152</v>
      </c>
      <c r="M42" t="s">
        <v>27</v>
      </c>
      <c r="N42" t="s">
        <v>40</v>
      </c>
      <c r="O42" t="s">
        <v>152</v>
      </c>
      <c r="P42" t="s">
        <v>152</v>
      </c>
      <c r="Q42">
        <v>25</v>
      </c>
      <c r="R42" t="s">
        <v>35</v>
      </c>
      <c r="S42" t="s">
        <v>97</v>
      </c>
    </row>
    <row r="43" spans="1:19" x14ac:dyDescent="0.3">
      <c r="A43">
        <v>2557</v>
      </c>
      <c r="B43">
        <v>24</v>
      </c>
      <c r="C43" t="s">
        <v>19</v>
      </c>
      <c r="D43" t="s">
        <v>113</v>
      </c>
      <c r="E43" t="s">
        <v>21</v>
      </c>
      <c r="F43">
        <v>88</v>
      </c>
      <c r="G43" t="s">
        <v>57</v>
      </c>
      <c r="H43" t="s">
        <v>92</v>
      </c>
      <c r="I43" t="s">
        <v>136</v>
      </c>
      <c r="J43" t="s">
        <v>58</v>
      </c>
      <c r="K43">
        <v>3.1</v>
      </c>
      <c r="L43" t="s">
        <v>152</v>
      </c>
      <c r="M43" t="s">
        <v>46</v>
      </c>
      <c r="N43" t="s">
        <v>55</v>
      </c>
      <c r="O43" t="s">
        <v>152</v>
      </c>
      <c r="P43" t="s">
        <v>152</v>
      </c>
      <c r="Q43">
        <v>4</v>
      </c>
      <c r="R43" t="s">
        <v>34</v>
      </c>
      <c r="S43" t="s">
        <v>60</v>
      </c>
    </row>
    <row r="44" spans="1:19" x14ac:dyDescent="0.3">
      <c r="A44">
        <v>2491</v>
      </c>
      <c r="B44">
        <v>52</v>
      </c>
      <c r="C44" t="s">
        <v>19</v>
      </c>
      <c r="D44" t="s">
        <v>20</v>
      </c>
      <c r="E44" t="s">
        <v>21</v>
      </c>
      <c r="F44">
        <v>78</v>
      </c>
      <c r="G44" t="s">
        <v>57</v>
      </c>
      <c r="H44" t="s">
        <v>45</v>
      </c>
      <c r="I44" t="s">
        <v>24</v>
      </c>
      <c r="J44" t="s">
        <v>39</v>
      </c>
      <c r="K44">
        <v>4</v>
      </c>
      <c r="L44" t="s">
        <v>152</v>
      </c>
      <c r="M44" t="s">
        <v>46</v>
      </c>
      <c r="N44" t="s">
        <v>40</v>
      </c>
      <c r="O44" t="s">
        <v>152</v>
      </c>
      <c r="P44" t="s">
        <v>152</v>
      </c>
      <c r="Q44">
        <v>5</v>
      </c>
      <c r="R44" t="s">
        <v>35</v>
      </c>
      <c r="S44" t="s">
        <v>97</v>
      </c>
    </row>
    <row r="45" spans="1:19" x14ac:dyDescent="0.3">
      <c r="A45">
        <v>2488</v>
      </c>
      <c r="B45">
        <v>57</v>
      </c>
      <c r="C45" t="s">
        <v>19</v>
      </c>
      <c r="D45" t="s">
        <v>137</v>
      </c>
      <c r="E45" t="s">
        <v>43</v>
      </c>
      <c r="F45">
        <v>21</v>
      </c>
      <c r="G45" t="s">
        <v>57</v>
      </c>
      <c r="H45" t="s">
        <v>23</v>
      </c>
      <c r="I45" t="s">
        <v>84</v>
      </c>
      <c r="J45" t="s">
        <v>39</v>
      </c>
      <c r="K45">
        <v>3</v>
      </c>
      <c r="L45" t="s">
        <v>152</v>
      </c>
      <c r="M45" t="s">
        <v>46</v>
      </c>
      <c r="N45" t="s">
        <v>47</v>
      </c>
      <c r="O45" t="s">
        <v>152</v>
      </c>
      <c r="P45" t="s">
        <v>152</v>
      </c>
      <c r="Q45">
        <v>16</v>
      </c>
      <c r="R45" t="s">
        <v>46</v>
      </c>
      <c r="S45" t="s">
        <v>77</v>
      </c>
    </row>
    <row r="46" spans="1:19" x14ac:dyDescent="0.3">
      <c r="A46">
        <v>2357</v>
      </c>
      <c r="B46">
        <v>57</v>
      </c>
      <c r="C46" t="s">
        <v>19</v>
      </c>
      <c r="D46" t="s">
        <v>132</v>
      </c>
      <c r="E46" t="s">
        <v>69</v>
      </c>
      <c r="F46">
        <v>58</v>
      </c>
      <c r="G46" t="s">
        <v>57</v>
      </c>
      <c r="H46" t="s">
        <v>45</v>
      </c>
      <c r="I46" t="s">
        <v>24</v>
      </c>
      <c r="J46" t="s">
        <v>54</v>
      </c>
      <c r="K46">
        <v>3</v>
      </c>
      <c r="L46" t="s">
        <v>152</v>
      </c>
      <c r="M46" t="s">
        <v>34</v>
      </c>
      <c r="N46" t="s">
        <v>40</v>
      </c>
      <c r="O46" t="s">
        <v>152</v>
      </c>
      <c r="P46" t="s">
        <v>152</v>
      </c>
      <c r="Q46">
        <v>27</v>
      </c>
      <c r="R46" t="s">
        <v>59</v>
      </c>
      <c r="S46" t="s">
        <v>60</v>
      </c>
    </row>
    <row r="47" spans="1:19" x14ac:dyDescent="0.3">
      <c r="A47">
        <v>2354</v>
      </c>
      <c r="B47">
        <v>56</v>
      </c>
      <c r="C47" t="s">
        <v>19</v>
      </c>
      <c r="D47" t="s">
        <v>68</v>
      </c>
      <c r="E47" t="s">
        <v>69</v>
      </c>
      <c r="F47">
        <v>71</v>
      </c>
      <c r="G47" t="s">
        <v>57</v>
      </c>
      <c r="H47" t="s">
        <v>45</v>
      </c>
      <c r="I47" t="s">
        <v>53</v>
      </c>
      <c r="J47" t="s">
        <v>58</v>
      </c>
      <c r="K47">
        <v>4.0999999999999996</v>
      </c>
      <c r="L47" t="s">
        <v>152</v>
      </c>
      <c r="M47" t="s">
        <v>27</v>
      </c>
      <c r="N47" t="s">
        <v>55</v>
      </c>
      <c r="O47" t="s">
        <v>152</v>
      </c>
      <c r="P47" t="s">
        <v>152</v>
      </c>
      <c r="Q47">
        <v>25</v>
      </c>
      <c r="R47" t="s">
        <v>59</v>
      </c>
      <c r="S47" t="s">
        <v>97</v>
      </c>
    </row>
    <row r="48" spans="1:19" x14ac:dyDescent="0.3">
      <c r="A48">
        <v>2317</v>
      </c>
      <c r="B48">
        <v>28</v>
      </c>
      <c r="C48" t="s">
        <v>19</v>
      </c>
      <c r="D48" t="s">
        <v>51</v>
      </c>
      <c r="E48" t="s">
        <v>43</v>
      </c>
      <c r="F48">
        <v>39</v>
      </c>
      <c r="G48" t="s">
        <v>57</v>
      </c>
      <c r="H48" t="s">
        <v>23</v>
      </c>
      <c r="I48" t="s">
        <v>134</v>
      </c>
      <c r="J48" t="s">
        <v>25</v>
      </c>
      <c r="K48">
        <v>3.8</v>
      </c>
      <c r="L48" t="s">
        <v>152</v>
      </c>
      <c r="M48" t="s">
        <v>27</v>
      </c>
      <c r="N48" t="s">
        <v>55</v>
      </c>
      <c r="O48" t="s">
        <v>152</v>
      </c>
      <c r="P48" t="s">
        <v>152</v>
      </c>
      <c r="Q48">
        <v>7</v>
      </c>
      <c r="R48" t="s">
        <v>59</v>
      </c>
      <c r="S48" t="s">
        <v>50</v>
      </c>
    </row>
    <row r="49" spans="1:19" x14ac:dyDescent="0.3">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row>
    <row r="50" spans="1:19" x14ac:dyDescent="0.3">
      <c r="A50">
        <v>2312</v>
      </c>
      <c r="B50">
        <v>27</v>
      </c>
      <c r="C50" t="s">
        <v>19</v>
      </c>
      <c r="D50" t="s">
        <v>51</v>
      </c>
      <c r="E50" t="s">
        <v>43</v>
      </c>
      <c r="F50">
        <v>28</v>
      </c>
      <c r="G50" t="s">
        <v>57</v>
      </c>
      <c r="H50" t="s">
        <v>23</v>
      </c>
      <c r="I50" t="s">
        <v>81</v>
      </c>
      <c r="J50" t="s">
        <v>39</v>
      </c>
      <c r="K50">
        <v>4.8</v>
      </c>
      <c r="L50" t="s">
        <v>152</v>
      </c>
      <c r="M50" t="s">
        <v>46</v>
      </c>
      <c r="N50" t="s">
        <v>72</v>
      </c>
      <c r="O50" t="s">
        <v>152</v>
      </c>
      <c r="P50" t="s">
        <v>152</v>
      </c>
      <c r="Q50">
        <v>10</v>
      </c>
      <c r="R50" t="s">
        <v>34</v>
      </c>
      <c r="S50" t="s">
        <v>97</v>
      </c>
    </row>
    <row r="51" spans="1:19" x14ac:dyDescent="0.3">
      <c r="A51">
        <v>2303</v>
      </c>
      <c r="B51">
        <v>36</v>
      </c>
      <c r="C51" t="s">
        <v>19</v>
      </c>
      <c r="D51" t="s">
        <v>133</v>
      </c>
      <c r="E51" t="s">
        <v>69</v>
      </c>
      <c r="F51">
        <v>39</v>
      </c>
      <c r="G51" t="s">
        <v>57</v>
      </c>
      <c r="H51" t="s">
        <v>23</v>
      </c>
      <c r="I51" t="s">
        <v>71</v>
      </c>
      <c r="J51" t="s">
        <v>54</v>
      </c>
      <c r="K51">
        <v>3.6</v>
      </c>
      <c r="L51" t="s">
        <v>152</v>
      </c>
      <c r="M51" t="s">
        <v>35</v>
      </c>
      <c r="N51" t="s">
        <v>76</v>
      </c>
      <c r="O51" t="s">
        <v>152</v>
      </c>
      <c r="P51" t="s">
        <v>152</v>
      </c>
      <c r="Q51">
        <v>38</v>
      </c>
      <c r="R51" t="s">
        <v>29</v>
      </c>
      <c r="S51" t="s">
        <v>88</v>
      </c>
    </row>
    <row r="52" spans="1:19" x14ac:dyDescent="0.3">
      <c r="A52">
        <v>2299</v>
      </c>
      <c r="B52">
        <v>40</v>
      </c>
      <c r="C52" t="s">
        <v>19</v>
      </c>
      <c r="D52" t="s">
        <v>68</v>
      </c>
      <c r="E52" t="s">
        <v>69</v>
      </c>
      <c r="F52">
        <v>87</v>
      </c>
      <c r="G52" t="s">
        <v>57</v>
      </c>
      <c r="H52" t="s">
        <v>23</v>
      </c>
      <c r="I52" t="s">
        <v>109</v>
      </c>
      <c r="J52" t="s">
        <v>39</v>
      </c>
      <c r="K52">
        <v>2.9</v>
      </c>
      <c r="L52" t="s">
        <v>152</v>
      </c>
      <c r="M52" t="s">
        <v>46</v>
      </c>
      <c r="N52" t="s">
        <v>72</v>
      </c>
      <c r="O52" t="s">
        <v>152</v>
      </c>
      <c r="P52" t="s">
        <v>152</v>
      </c>
      <c r="Q52">
        <v>10</v>
      </c>
      <c r="R52" t="s">
        <v>35</v>
      </c>
      <c r="S52" t="s">
        <v>97</v>
      </c>
    </row>
    <row r="53" spans="1:19" x14ac:dyDescent="0.3">
      <c r="A53">
        <v>2266</v>
      </c>
      <c r="B53">
        <v>36</v>
      </c>
      <c r="C53" t="s">
        <v>19</v>
      </c>
      <c r="D53" t="s">
        <v>64</v>
      </c>
      <c r="E53" t="s">
        <v>65</v>
      </c>
      <c r="F53">
        <v>94</v>
      </c>
      <c r="G53" t="s">
        <v>57</v>
      </c>
      <c r="H53" t="s">
        <v>92</v>
      </c>
      <c r="I53" t="s">
        <v>134</v>
      </c>
      <c r="J53" t="s">
        <v>58</v>
      </c>
      <c r="K53">
        <v>3.9</v>
      </c>
      <c r="L53" t="s">
        <v>152</v>
      </c>
      <c r="M53" t="s">
        <v>34</v>
      </c>
      <c r="N53" t="s">
        <v>76</v>
      </c>
      <c r="O53" t="s">
        <v>152</v>
      </c>
      <c r="P53" t="s">
        <v>152</v>
      </c>
      <c r="Q53">
        <v>10</v>
      </c>
      <c r="R53" t="s">
        <v>46</v>
      </c>
      <c r="S53" t="s">
        <v>60</v>
      </c>
    </row>
    <row r="54" spans="1:19" x14ac:dyDescent="0.3">
      <c r="A54">
        <v>2178</v>
      </c>
      <c r="B54">
        <v>24</v>
      </c>
      <c r="C54" t="s">
        <v>19</v>
      </c>
      <c r="D54" t="s">
        <v>143</v>
      </c>
      <c r="E54" t="s">
        <v>69</v>
      </c>
      <c r="F54">
        <v>93</v>
      </c>
      <c r="G54" t="s">
        <v>57</v>
      </c>
      <c r="H54" t="s">
        <v>92</v>
      </c>
      <c r="I54" t="s">
        <v>96</v>
      </c>
      <c r="J54" t="s">
        <v>25</v>
      </c>
      <c r="K54">
        <v>3</v>
      </c>
      <c r="L54" t="s">
        <v>152</v>
      </c>
      <c r="M54" t="s">
        <v>34</v>
      </c>
      <c r="N54" t="s">
        <v>28</v>
      </c>
      <c r="O54" t="s">
        <v>152</v>
      </c>
      <c r="P54" t="s">
        <v>152</v>
      </c>
      <c r="Q54">
        <v>9</v>
      </c>
      <c r="R54" t="s">
        <v>46</v>
      </c>
      <c r="S54" t="s">
        <v>77</v>
      </c>
    </row>
    <row r="55" spans="1:19" x14ac:dyDescent="0.3">
      <c r="A55">
        <v>2132</v>
      </c>
      <c r="B55">
        <v>19</v>
      </c>
      <c r="C55" t="s">
        <v>19</v>
      </c>
      <c r="D55" t="s">
        <v>61</v>
      </c>
      <c r="E55" t="s">
        <v>21</v>
      </c>
      <c r="F55">
        <v>52</v>
      </c>
      <c r="G55" t="s">
        <v>57</v>
      </c>
      <c r="H55" t="s">
        <v>45</v>
      </c>
      <c r="I55" t="s">
        <v>108</v>
      </c>
      <c r="J55" t="s">
        <v>58</v>
      </c>
      <c r="K55">
        <v>3.6</v>
      </c>
      <c r="L55" t="s">
        <v>152</v>
      </c>
      <c r="M55" t="s">
        <v>27</v>
      </c>
      <c r="N55" t="s">
        <v>28</v>
      </c>
      <c r="O55" t="s">
        <v>152</v>
      </c>
      <c r="P55" t="s">
        <v>152</v>
      </c>
      <c r="Q55">
        <v>9</v>
      </c>
      <c r="R55" t="s">
        <v>34</v>
      </c>
      <c r="S55" t="s">
        <v>30</v>
      </c>
    </row>
    <row r="56" spans="1:19" x14ac:dyDescent="0.3">
      <c r="A56">
        <v>2111</v>
      </c>
      <c r="B56">
        <v>52</v>
      </c>
      <c r="C56" t="s">
        <v>19</v>
      </c>
      <c r="D56" t="s">
        <v>125</v>
      </c>
      <c r="E56" t="s">
        <v>21</v>
      </c>
      <c r="F56">
        <v>93</v>
      </c>
      <c r="G56" t="s">
        <v>57</v>
      </c>
      <c r="H56" t="s">
        <v>23</v>
      </c>
      <c r="I56" t="s">
        <v>109</v>
      </c>
      <c r="J56" t="s">
        <v>39</v>
      </c>
      <c r="K56">
        <v>3.9</v>
      </c>
      <c r="L56" t="s">
        <v>152</v>
      </c>
      <c r="M56" t="s">
        <v>35</v>
      </c>
      <c r="N56" t="s">
        <v>76</v>
      </c>
      <c r="O56" t="s">
        <v>152</v>
      </c>
      <c r="P56" t="s">
        <v>152</v>
      </c>
      <c r="Q56">
        <v>36</v>
      </c>
      <c r="R56" t="s">
        <v>59</v>
      </c>
      <c r="S56" t="s">
        <v>97</v>
      </c>
    </row>
    <row r="57" spans="1:19" x14ac:dyDescent="0.3">
      <c r="A57">
        <v>2080</v>
      </c>
      <c r="B57">
        <v>32</v>
      </c>
      <c r="C57" t="s">
        <v>19</v>
      </c>
      <c r="D57" t="s">
        <v>36</v>
      </c>
      <c r="E57" t="s">
        <v>21</v>
      </c>
      <c r="F57">
        <v>24</v>
      </c>
      <c r="G57" t="s">
        <v>57</v>
      </c>
      <c r="H57" t="s">
        <v>23</v>
      </c>
      <c r="I57" t="s">
        <v>84</v>
      </c>
      <c r="J57" t="s">
        <v>54</v>
      </c>
      <c r="K57">
        <v>3.1</v>
      </c>
      <c r="L57" t="s">
        <v>152</v>
      </c>
      <c r="M57" t="s">
        <v>59</v>
      </c>
      <c r="N57" t="s">
        <v>47</v>
      </c>
      <c r="O57" t="s">
        <v>152</v>
      </c>
      <c r="P57" t="s">
        <v>152</v>
      </c>
      <c r="Q57">
        <v>16</v>
      </c>
      <c r="R57" t="s">
        <v>46</v>
      </c>
      <c r="S57" t="s">
        <v>60</v>
      </c>
    </row>
    <row r="58" spans="1:19" x14ac:dyDescent="0.3">
      <c r="A58">
        <v>2030</v>
      </c>
      <c r="B58">
        <v>25</v>
      </c>
      <c r="C58" t="s">
        <v>19</v>
      </c>
      <c r="D58" t="s">
        <v>119</v>
      </c>
      <c r="E58" t="s">
        <v>69</v>
      </c>
      <c r="F58">
        <v>23</v>
      </c>
      <c r="G58" t="s">
        <v>57</v>
      </c>
      <c r="H58" t="s">
        <v>45</v>
      </c>
      <c r="I58" t="s">
        <v>71</v>
      </c>
      <c r="J58" t="s">
        <v>39</v>
      </c>
      <c r="K58">
        <v>4.5999999999999996</v>
      </c>
      <c r="L58" t="s">
        <v>152</v>
      </c>
      <c r="M58" t="s">
        <v>34</v>
      </c>
      <c r="N58" t="s">
        <v>47</v>
      </c>
      <c r="O58" t="s">
        <v>152</v>
      </c>
      <c r="P58" t="s">
        <v>152</v>
      </c>
      <c r="Q58">
        <v>40</v>
      </c>
      <c r="R58" t="s">
        <v>46</v>
      </c>
      <c r="S58" t="s">
        <v>60</v>
      </c>
    </row>
    <row r="59" spans="1:19" x14ac:dyDescent="0.3">
      <c r="A59">
        <v>1934</v>
      </c>
      <c r="B59">
        <v>48</v>
      </c>
      <c r="C59" t="s">
        <v>19</v>
      </c>
      <c r="D59" t="s">
        <v>42</v>
      </c>
      <c r="E59" t="s">
        <v>43</v>
      </c>
      <c r="F59">
        <v>67</v>
      </c>
      <c r="G59" t="s">
        <v>57</v>
      </c>
      <c r="H59" t="s">
        <v>23</v>
      </c>
      <c r="I59" t="s">
        <v>84</v>
      </c>
      <c r="J59" t="s">
        <v>54</v>
      </c>
      <c r="K59">
        <v>4.0999999999999996</v>
      </c>
      <c r="L59" t="s">
        <v>152</v>
      </c>
      <c r="M59" t="s">
        <v>35</v>
      </c>
      <c r="N59" t="s">
        <v>47</v>
      </c>
      <c r="O59" t="s">
        <v>152</v>
      </c>
      <c r="P59" t="s">
        <v>152</v>
      </c>
      <c r="Q59">
        <v>28</v>
      </c>
      <c r="R59" t="s">
        <v>29</v>
      </c>
      <c r="S59" t="s">
        <v>50</v>
      </c>
    </row>
    <row r="60" spans="1:19" x14ac:dyDescent="0.3">
      <c r="A60">
        <v>1838</v>
      </c>
      <c r="B60">
        <v>41</v>
      </c>
      <c r="C60" t="s">
        <v>19</v>
      </c>
      <c r="D60" t="s">
        <v>124</v>
      </c>
      <c r="E60" t="s">
        <v>69</v>
      </c>
      <c r="F60">
        <v>77</v>
      </c>
      <c r="G60" t="s">
        <v>57</v>
      </c>
      <c r="H60" t="s">
        <v>45</v>
      </c>
      <c r="I60" t="s">
        <v>118</v>
      </c>
      <c r="J60" t="s">
        <v>25</v>
      </c>
      <c r="K60">
        <v>4.8</v>
      </c>
      <c r="L60" t="s">
        <v>152</v>
      </c>
      <c r="M60" t="s">
        <v>46</v>
      </c>
      <c r="N60" t="s">
        <v>40</v>
      </c>
      <c r="O60" t="s">
        <v>152</v>
      </c>
      <c r="P60" t="s">
        <v>152</v>
      </c>
      <c r="Q60">
        <v>8</v>
      </c>
      <c r="R60" t="s">
        <v>29</v>
      </c>
      <c r="S60" t="s">
        <v>88</v>
      </c>
    </row>
    <row r="61" spans="1:19" x14ac:dyDescent="0.3">
      <c r="A61">
        <v>1815</v>
      </c>
      <c r="B61">
        <v>32</v>
      </c>
      <c r="C61" t="s">
        <v>19</v>
      </c>
      <c r="D61" t="s">
        <v>36</v>
      </c>
      <c r="E61" t="s">
        <v>21</v>
      </c>
      <c r="F61">
        <v>92</v>
      </c>
      <c r="G61" t="s">
        <v>57</v>
      </c>
      <c r="H61" t="s">
        <v>45</v>
      </c>
      <c r="I61" t="s">
        <v>53</v>
      </c>
      <c r="J61" t="s">
        <v>54</v>
      </c>
      <c r="K61">
        <v>3.8</v>
      </c>
      <c r="L61" t="s">
        <v>152</v>
      </c>
      <c r="M61" t="s">
        <v>59</v>
      </c>
      <c r="N61" t="s">
        <v>40</v>
      </c>
      <c r="O61" t="s">
        <v>152</v>
      </c>
      <c r="P61" t="s">
        <v>152</v>
      </c>
      <c r="Q61">
        <v>24</v>
      </c>
      <c r="R61" t="s">
        <v>35</v>
      </c>
      <c r="S61" t="s">
        <v>60</v>
      </c>
    </row>
    <row r="62" spans="1:19" x14ac:dyDescent="0.3">
      <c r="A62">
        <v>1792</v>
      </c>
      <c r="B62">
        <v>62</v>
      </c>
      <c r="C62" t="s">
        <v>19</v>
      </c>
      <c r="D62" t="s">
        <v>36</v>
      </c>
      <c r="E62" t="s">
        <v>21</v>
      </c>
      <c r="F62">
        <v>98</v>
      </c>
      <c r="G62" t="s">
        <v>57</v>
      </c>
      <c r="H62" t="s">
        <v>38</v>
      </c>
      <c r="I62" t="s">
        <v>75</v>
      </c>
      <c r="J62" t="s">
        <v>25</v>
      </c>
      <c r="K62">
        <v>4</v>
      </c>
      <c r="L62" t="s">
        <v>152</v>
      </c>
      <c r="M62" t="s">
        <v>59</v>
      </c>
      <c r="N62" t="s">
        <v>76</v>
      </c>
      <c r="O62" t="s">
        <v>152</v>
      </c>
      <c r="P62" t="s">
        <v>152</v>
      </c>
      <c r="Q62">
        <v>38</v>
      </c>
      <c r="R62" t="s">
        <v>35</v>
      </c>
      <c r="S62" t="s">
        <v>50</v>
      </c>
    </row>
    <row r="63" spans="1:19" x14ac:dyDescent="0.3">
      <c r="A63">
        <v>1788</v>
      </c>
      <c r="B63">
        <v>20</v>
      </c>
      <c r="C63" t="s">
        <v>19</v>
      </c>
      <c r="D63" t="s">
        <v>31</v>
      </c>
      <c r="E63" t="s">
        <v>21</v>
      </c>
      <c r="F63">
        <v>38</v>
      </c>
      <c r="G63" t="s">
        <v>57</v>
      </c>
      <c r="H63" t="s">
        <v>23</v>
      </c>
      <c r="I63" t="s">
        <v>81</v>
      </c>
      <c r="J63" t="s">
        <v>58</v>
      </c>
      <c r="K63">
        <v>4.9000000000000004</v>
      </c>
      <c r="L63" t="s">
        <v>152</v>
      </c>
      <c r="M63" t="s">
        <v>34</v>
      </c>
      <c r="N63" t="s">
        <v>72</v>
      </c>
      <c r="O63" t="s">
        <v>152</v>
      </c>
      <c r="P63" t="s">
        <v>152</v>
      </c>
      <c r="Q63">
        <v>10</v>
      </c>
      <c r="R63" t="s">
        <v>34</v>
      </c>
      <c r="S63" t="s">
        <v>60</v>
      </c>
    </row>
    <row r="64" spans="1:19" x14ac:dyDescent="0.3">
      <c r="A64">
        <v>1749</v>
      </c>
      <c r="B64">
        <v>34</v>
      </c>
      <c r="C64" t="s">
        <v>19</v>
      </c>
      <c r="D64" t="s">
        <v>87</v>
      </c>
      <c r="E64" t="s">
        <v>21</v>
      </c>
      <c r="F64">
        <v>93</v>
      </c>
      <c r="G64" t="s">
        <v>57</v>
      </c>
      <c r="H64" t="s">
        <v>23</v>
      </c>
      <c r="I64" t="s">
        <v>86</v>
      </c>
      <c r="J64" t="s">
        <v>25</v>
      </c>
      <c r="K64">
        <v>3.9</v>
      </c>
      <c r="L64" t="s">
        <v>152</v>
      </c>
      <c r="M64" t="s">
        <v>34</v>
      </c>
      <c r="N64" t="s">
        <v>72</v>
      </c>
      <c r="O64" t="s">
        <v>152</v>
      </c>
      <c r="P64" t="s">
        <v>152</v>
      </c>
      <c r="Q64">
        <v>41</v>
      </c>
      <c r="R64" t="s">
        <v>34</v>
      </c>
      <c r="S64" t="s">
        <v>50</v>
      </c>
    </row>
    <row r="65" spans="1:19" x14ac:dyDescent="0.3">
      <c r="A65">
        <v>1601</v>
      </c>
      <c r="B65">
        <v>20</v>
      </c>
      <c r="C65" t="s">
        <v>19</v>
      </c>
      <c r="D65" t="s">
        <v>137</v>
      </c>
      <c r="E65" t="s">
        <v>43</v>
      </c>
      <c r="F65">
        <v>26</v>
      </c>
      <c r="G65" t="s">
        <v>57</v>
      </c>
      <c r="H65" t="s">
        <v>38</v>
      </c>
      <c r="I65" t="s">
        <v>134</v>
      </c>
      <c r="J65" t="s">
        <v>39</v>
      </c>
      <c r="K65">
        <v>4.7</v>
      </c>
      <c r="L65" t="s">
        <v>152</v>
      </c>
      <c r="M65" t="s">
        <v>46</v>
      </c>
      <c r="N65" t="s">
        <v>47</v>
      </c>
      <c r="O65" t="s">
        <v>26</v>
      </c>
      <c r="P65" t="s">
        <v>26</v>
      </c>
      <c r="Q65">
        <v>24</v>
      </c>
      <c r="R65" t="s">
        <v>46</v>
      </c>
      <c r="S65" t="s">
        <v>41</v>
      </c>
    </row>
    <row r="66" spans="1:19" x14ac:dyDescent="0.3">
      <c r="A66">
        <v>1495</v>
      </c>
      <c r="B66">
        <v>43</v>
      </c>
      <c r="C66" t="s">
        <v>19</v>
      </c>
      <c r="D66" t="s">
        <v>113</v>
      </c>
      <c r="E66" t="s">
        <v>21</v>
      </c>
      <c r="F66">
        <v>76</v>
      </c>
      <c r="G66" t="s">
        <v>57</v>
      </c>
      <c r="H66" t="s">
        <v>45</v>
      </c>
      <c r="I66" t="s">
        <v>24</v>
      </c>
      <c r="J66" t="s">
        <v>39</v>
      </c>
      <c r="K66">
        <v>3</v>
      </c>
      <c r="L66" t="s">
        <v>152</v>
      </c>
      <c r="M66" t="s">
        <v>34</v>
      </c>
      <c r="N66" t="s">
        <v>47</v>
      </c>
      <c r="O66" t="s">
        <v>26</v>
      </c>
      <c r="P66" t="s">
        <v>26</v>
      </c>
      <c r="Q66">
        <v>23</v>
      </c>
      <c r="R66" t="s">
        <v>34</v>
      </c>
      <c r="S66" t="s">
        <v>30</v>
      </c>
    </row>
    <row r="67" spans="1:19" x14ac:dyDescent="0.3">
      <c r="A67">
        <v>1465</v>
      </c>
      <c r="B67">
        <v>33</v>
      </c>
      <c r="C67" t="s">
        <v>19</v>
      </c>
      <c r="D67" t="s">
        <v>133</v>
      </c>
      <c r="E67" t="s">
        <v>69</v>
      </c>
      <c r="F67">
        <v>92</v>
      </c>
      <c r="G67" t="s">
        <v>57</v>
      </c>
      <c r="H67" t="s">
        <v>45</v>
      </c>
      <c r="I67" t="s">
        <v>100</v>
      </c>
      <c r="J67" t="s">
        <v>25</v>
      </c>
      <c r="K67">
        <v>4.5999999999999996</v>
      </c>
      <c r="L67" t="s">
        <v>152</v>
      </c>
      <c r="M67" t="s">
        <v>34</v>
      </c>
      <c r="N67" t="s">
        <v>72</v>
      </c>
      <c r="O67" t="s">
        <v>26</v>
      </c>
      <c r="P67" t="s">
        <v>26</v>
      </c>
      <c r="Q67">
        <v>23</v>
      </c>
      <c r="R67" t="s">
        <v>34</v>
      </c>
      <c r="S67" t="s">
        <v>60</v>
      </c>
    </row>
    <row r="68" spans="1:19" x14ac:dyDescent="0.3">
      <c r="A68">
        <v>1457</v>
      </c>
      <c r="B68">
        <v>59</v>
      </c>
      <c r="C68" t="s">
        <v>19</v>
      </c>
      <c r="D68" t="s">
        <v>64</v>
      </c>
      <c r="E68" t="s">
        <v>65</v>
      </c>
      <c r="F68">
        <v>100</v>
      </c>
      <c r="G68" t="s">
        <v>57</v>
      </c>
      <c r="H68" t="s">
        <v>38</v>
      </c>
      <c r="I68" t="s">
        <v>79</v>
      </c>
      <c r="J68" t="s">
        <v>39</v>
      </c>
      <c r="K68">
        <v>2.7</v>
      </c>
      <c r="L68" t="s">
        <v>152</v>
      </c>
      <c r="M68" t="s">
        <v>29</v>
      </c>
      <c r="N68" t="s">
        <v>76</v>
      </c>
      <c r="O68" t="s">
        <v>26</v>
      </c>
      <c r="P68" t="s">
        <v>26</v>
      </c>
      <c r="Q68">
        <v>30</v>
      </c>
      <c r="R68" t="s">
        <v>46</v>
      </c>
      <c r="S68" t="s">
        <v>97</v>
      </c>
    </row>
    <row r="69" spans="1:19" x14ac:dyDescent="0.3">
      <c r="A69">
        <v>1438</v>
      </c>
      <c r="B69">
        <v>69</v>
      </c>
      <c r="C69" t="s">
        <v>19</v>
      </c>
      <c r="D69" t="s">
        <v>137</v>
      </c>
      <c r="E69" t="s">
        <v>43</v>
      </c>
      <c r="F69">
        <v>97</v>
      </c>
      <c r="G69" t="s">
        <v>57</v>
      </c>
      <c r="H69" t="s">
        <v>92</v>
      </c>
      <c r="I69" t="s">
        <v>121</v>
      </c>
      <c r="J69" t="s">
        <v>25</v>
      </c>
      <c r="K69">
        <v>4.2</v>
      </c>
      <c r="L69" t="s">
        <v>152</v>
      </c>
      <c r="M69" t="s">
        <v>59</v>
      </c>
      <c r="N69" t="s">
        <v>40</v>
      </c>
      <c r="O69" t="s">
        <v>26</v>
      </c>
      <c r="P69" t="s">
        <v>26</v>
      </c>
      <c r="Q69">
        <v>14</v>
      </c>
      <c r="R69" t="s">
        <v>35</v>
      </c>
      <c r="S69" t="s">
        <v>50</v>
      </c>
    </row>
    <row r="70" spans="1:19" x14ac:dyDescent="0.3">
      <c r="A70">
        <v>1420</v>
      </c>
      <c r="B70">
        <v>43</v>
      </c>
      <c r="C70" t="s">
        <v>19</v>
      </c>
      <c r="D70" t="s">
        <v>68</v>
      </c>
      <c r="E70" t="s">
        <v>69</v>
      </c>
      <c r="F70">
        <v>75</v>
      </c>
      <c r="G70" t="s">
        <v>57</v>
      </c>
      <c r="H70" t="s">
        <v>45</v>
      </c>
      <c r="I70" t="s">
        <v>121</v>
      </c>
      <c r="J70" t="s">
        <v>54</v>
      </c>
      <c r="K70">
        <v>2.6</v>
      </c>
      <c r="L70" t="s">
        <v>152</v>
      </c>
      <c r="M70" t="s">
        <v>59</v>
      </c>
      <c r="N70" t="s">
        <v>40</v>
      </c>
      <c r="O70" t="s">
        <v>26</v>
      </c>
      <c r="P70" t="s">
        <v>26</v>
      </c>
      <c r="Q70">
        <v>4</v>
      </c>
      <c r="R70" t="s">
        <v>59</v>
      </c>
      <c r="S70" t="s">
        <v>60</v>
      </c>
    </row>
    <row r="71" spans="1:19" x14ac:dyDescent="0.3">
      <c r="A71">
        <v>1418</v>
      </c>
      <c r="B71">
        <v>62</v>
      </c>
      <c r="C71" t="s">
        <v>19</v>
      </c>
      <c r="D71" t="s">
        <v>61</v>
      </c>
      <c r="E71" t="s">
        <v>21</v>
      </c>
      <c r="F71">
        <v>25</v>
      </c>
      <c r="G71" t="s">
        <v>57</v>
      </c>
      <c r="H71" t="s">
        <v>38</v>
      </c>
      <c r="I71" t="s">
        <v>110</v>
      </c>
      <c r="J71" t="s">
        <v>39</v>
      </c>
      <c r="K71">
        <v>4.5999999999999996</v>
      </c>
      <c r="L71" t="s">
        <v>152</v>
      </c>
      <c r="M71" t="s">
        <v>35</v>
      </c>
      <c r="N71" t="s">
        <v>55</v>
      </c>
      <c r="O71" t="s">
        <v>26</v>
      </c>
      <c r="P71" t="s">
        <v>26</v>
      </c>
      <c r="Q71">
        <v>21</v>
      </c>
      <c r="R71" t="s">
        <v>59</v>
      </c>
      <c r="S71" t="s">
        <v>30</v>
      </c>
    </row>
    <row r="72" spans="1:19" x14ac:dyDescent="0.3">
      <c r="A72">
        <v>1371</v>
      </c>
      <c r="B72">
        <v>27</v>
      </c>
      <c r="C72" t="s">
        <v>19</v>
      </c>
      <c r="D72" t="s">
        <v>119</v>
      </c>
      <c r="E72" t="s">
        <v>69</v>
      </c>
      <c r="F72">
        <v>67</v>
      </c>
      <c r="G72" t="s">
        <v>57</v>
      </c>
      <c r="H72" t="s">
        <v>23</v>
      </c>
      <c r="I72" t="s">
        <v>100</v>
      </c>
      <c r="J72" t="s">
        <v>54</v>
      </c>
      <c r="K72">
        <v>2.9</v>
      </c>
      <c r="L72" t="s">
        <v>152</v>
      </c>
      <c r="M72" t="s">
        <v>46</v>
      </c>
      <c r="N72" t="s">
        <v>72</v>
      </c>
      <c r="O72" t="s">
        <v>26</v>
      </c>
      <c r="P72" t="s">
        <v>26</v>
      </c>
      <c r="Q72">
        <v>41</v>
      </c>
      <c r="R72" t="s">
        <v>34</v>
      </c>
      <c r="S72" t="s">
        <v>97</v>
      </c>
    </row>
    <row r="73" spans="1:19" x14ac:dyDescent="0.3">
      <c r="A73">
        <v>1305</v>
      </c>
      <c r="B73">
        <v>64</v>
      </c>
      <c r="C73" t="s">
        <v>19</v>
      </c>
      <c r="D73" t="s">
        <v>132</v>
      </c>
      <c r="E73" t="s">
        <v>69</v>
      </c>
      <c r="F73">
        <v>63</v>
      </c>
      <c r="G73" t="s">
        <v>57</v>
      </c>
      <c r="H73" t="s">
        <v>38</v>
      </c>
      <c r="I73" t="s">
        <v>121</v>
      </c>
      <c r="J73" t="s">
        <v>39</v>
      </c>
      <c r="K73">
        <v>4</v>
      </c>
      <c r="L73" t="s">
        <v>152</v>
      </c>
      <c r="M73" t="s">
        <v>34</v>
      </c>
      <c r="N73" t="s">
        <v>72</v>
      </c>
      <c r="O73" t="s">
        <v>26</v>
      </c>
      <c r="P73" t="s">
        <v>26</v>
      </c>
      <c r="Q73">
        <v>18</v>
      </c>
      <c r="R73" t="s">
        <v>46</v>
      </c>
      <c r="S73" t="s">
        <v>97</v>
      </c>
    </row>
    <row r="74" spans="1:19" x14ac:dyDescent="0.3">
      <c r="A74">
        <v>1254</v>
      </c>
      <c r="B74">
        <v>39</v>
      </c>
      <c r="C74" t="s">
        <v>19</v>
      </c>
      <c r="D74" t="s">
        <v>42</v>
      </c>
      <c r="E74" t="s">
        <v>43</v>
      </c>
      <c r="F74">
        <v>23</v>
      </c>
      <c r="G74" t="s">
        <v>57</v>
      </c>
      <c r="H74" t="s">
        <v>92</v>
      </c>
      <c r="I74" t="s">
        <v>108</v>
      </c>
      <c r="J74" t="s">
        <v>25</v>
      </c>
      <c r="K74">
        <v>4.9000000000000004</v>
      </c>
      <c r="L74" t="s">
        <v>152</v>
      </c>
      <c r="M74" t="s">
        <v>29</v>
      </c>
      <c r="N74" t="s">
        <v>28</v>
      </c>
      <c r="O74" t="s">
        <v>26</v>
      </c>
      <c r="P74" t="s">
        <v>26</v>
      </c>
      <c r="Q74">
        <v>49</v>
      </c>
      <c r="R74" t="s">
        <v>46</v>
      </c>
      <c r="S74" t="s">
        <v>50</v>
      </c>
    </row>
    <row r="75" spans="1:19" x14ac:dyDescent="0.3">
      <c r="A75">
        <v>1165</v>
      </c>
      <c r="B75">
        <v>68</v>
      </c>
      <c r="C75" t="s">
        <v>19</v>
      </c>
      <c r="D75" t="s">
        <v>82</v>
      </c>
      <c r="E75" t="s">
        <v>21</v>
      </c>
      <c r="F75">
        <v>96</v>
      </c>
      <c r="G75" t="s">
        <v>57</v>
      </c>
      <c r="H75" t="s">
        <v>45</v>
      </c>
      <c r="I75" t="s">
        <v>96</v>
      </c>
      <c r="J75" t="s">
        <v>25</v>
      </c>
      <c r="K75">
        <v>4.2</v>
      </c>
      <c r="L75" t="s">
        <v>152</v>
      </c>
      <c r="M75" t="s">
        <v>27</v>
      </c>
      <c r="N75" t="s">
        <v>55</v>
      </c>
      <c r="O75" t="s">
        <v>26</v>
      </c>
      <c r="P75" t="s">
        <v>26</v>
      </c>
      <c r="Q75">
        <v>47</v>
      </c>
      <c r="R75" t="s">
        <v>46</v>
      </c>
      <c r="S75" t="s">
        <v>60</v>
      </c>
    </row>
    <row r="76" spans="1:19" x14ac:dyDescent="0.3">
      <c r="A76">
        <v>1034</v>
      </c>
      <c r="B76">
        <v>19</v>
      </c>
      <c r="C76" t="s">
        <v>19</v>
      </c>
      <c r="D76" t="s">
        <v>95</v>
      </c>
      <c r="E76" t="s">
        <v>21</v>
      </c>
      <c r="F76">
        <v>52</v>
      </c>
      <c r="G76" t="s">
        <v>57</v>
      </c>
      <c r="H76" t="s">
        <v>38</v>
      </c>
      <c r="I76" t="s">
        <v>67</v>
      </c>
      <c r="J76" t="s">
        <v>39</v>
      </c>
      <c r="K76">
        <v>4.5999999999999996</v>
      </c>
      <c r="L76" t="s">
        <v>26</v>
      </c>
      <c r="M76" t="s">
        <v>27</v>
      </c>
      <c r="N76" t="s">
        <v>40</v>
      </c>
      <c r="O76" t="s">
        <v>26</v>
      </c>
      <c r="P76" t="s">
        <v>26</v>
      </c>
      <c r="Q76">
        <v>41</v>
      </c>
      <c r="R76" t="s">
        <v>34</v>
      </c>
      <c r="S76" t="s">
        <v>60</v>
      </c>
    </row>
    <row r="77" spans="1:19" x14ac:dyDescent="0.3">
      <c r="A77">
        <v>1012</v>
      </c>
      <c r="B77">
        <v>43</v>
      </c>
      <c r="C77" t="s">
        <v>19</v>
      </c>
      <c r="D77" t="s">
        <v>132</v>
      </c>
      <c r="E77" t="s">
        <v>69</v>
      </c>
      <c r="F77">
        <v>25</v>
      </c>
      <c r="G77" t="s">
        <v>57</v>
      </c>
      <c r="H77" t="s">
        <v>23</v>
      </c>
      <c r="I77" t="s">
        <v>126</v>
      </c>
      <c r="J77" t="s">
        <v>39</v>
      </c>
      <c r="K77">
        <v>2.9</v>
      </c>
      <c r="L77" t="s">
        <v>26</v>
      </c>
      <c r="M77" t="s">
        <v>46</v>
      </c>
      <c r="N77" t="s">
        <v>47</v>
      </c>
      <c r="O77" t="s">
        <v>26</v>
      </c>
      <c r="P77" t="s">
        <v>26</v>
      </c>
      <c r="Q77">
        <v>32</v>
      </c>
      <c r="R77" t="s">
        <v>59</v>
      </c>
      <c r="S77" t="s">
        <v>30</v>
      </c>
    </row>
    <row r="78" spans="1:19" x14ac:dyDescent="0.3">
      <c r="A78">
        <v>950</v>
      </c>
      <c r="B78">
        <v>33</v>
      </c>
      <c r="C78" t="s">
        <v>19</v>
      </c>
      <c r="D78" t="s">
        <v>36</v>
      </c>
      <c r="E78" t="s">
        <v>21</v>
      </c>
      <c r="F78">
        <v>36</v>
      </c>
      <c r="G78" t="s">
        <v>57</v>
      </c>
      <c r="H78" t="s">
        <v>45</v>
      </c>
      <c r="I78" t="s">
        <v>79</v>
      </c>
      <c r="J78" t="s">
        <v>54</v>
      </c>
      <c r="K78">
        <v>3.4</v>
      </c>
      <c r="L78" t="s">
        <v>26</v>
      </c>
      <c r="M78" t="s">
        <v>35</v>
      </c>
      <c r="N78" t="s">
        <v>55</v>
      </c>
      <c r="O78" t="s">
        <v>26</v>
      </c>
      <c r="P78" t="s">
        <v>26</v>
      </c>
      <c r="Q78">
        <v>49</v>
      </c>
      <c r="R78" t="s">
        <v>29</v>
      </c>
      <c r="S78" t="s">
        <v>88</v>
      </c>
    </row>
    <row r="79" spans="1:19" x14ac:dyDescent="0.3">
      <c r="A79">
        <v>814</v>
      </c>
      <c r="B79">
        <v>54</v>
      </c>
      <c r="C79" t="s">
        <v>19</v>
      </c>
      <c r="D79" t="s">
        <v>68</v>
      </c>
      <c r="E79" t="s">
        <v>69</v>
      </c>
      <c r="F79">
        <v>45</v>
      </c>
      <c r="G79" t="s">
        <v>57</v>
      </c>
      <c r="H79" t="s">
        <v>38</v>
      </c>
      <c r="I79" t="s">
        <v>79</v>
      </c>
      <c r="J79" t="s">
        <v>54</v>
      </c>
      <c r="K79">
        <v>2.9</v>
      </c>
      <c r="L79" t="s">
        <v>26</v>
      </c>
      <c r="M79" t="s">
        <v>27</v>
      </c>
      <c r="N79" t="s">
        <v>76</v>
      </c>
      <c r="O79" t="s">
        <v>26</v>
      </c>
      <c r="P79" t="s">
        <v>26</v>
      </c>
      <c r="Q79">
        <v>14</v>
      </c>
      <c r="R79" t="s">
        <v>59</v>
      </c>
      <c r="S79" t="s">
        <v>50</v>
      </c>
    </row>
    <row r="80" spans="1:19" x14ac:dyDescent="0.3">
      <c r="A80">
        <v>757</v>
      </c>
      <c r="B80">
        <v>62</v>
      </c>
      <c r="C80" t="s">
        <v>19</v>
      </c>
      <c r="D80" t="s">
        <v>133</v>
      </c>
      <c r="E80" t="s">
        <v>69</v>
      </c>
      <c r="F80">
        <v>99</v>
      </c>
      <c r="G80" t="s">
        <v>57</v>
      </c>
      <c r="H80" t="s">
        <v>38</v>
      </c>
      <c r="I80" t="s">
        <v>121</v>
      </c>
      <c r="J80" t="s">
        <v>54</v>
      </c>
      <c r="K80">
        <v>4.8</v>
      </c>
      <c r="L80" t="s">
        <v>26</v>
      </c>
      <c r="M80" t="s">
        <v>35</v>
      </c>
      <c r="N80" t="s">
        <v>55</v>
      </c>
      <c r="O80" t="s">
        <v>26</v>
      </c>
      <c r="P80" t="s">
        <v>26</v>
      </c>
      <c r="Q80">
        <v>24</v>
      </c>
      <c r="R80" t="s">
        <v>35</v>
      </c>
      <c r="S80" t="s">
        <v>30</v>
      </c>
    </row>
    <row r="81" spans="1:19" x14ac:dyDescent="0.3">
      <c r="A81">
        <v>736</v>
      </c>
      <c r="B81">
        <v>61</v>
      </c>
      <c r="C81" t="s">
        <v>19</v>
      </c>
      <c r="D81" t="s">
        <v>89</v>
      </c>
      <c r="E81" t="s">
        <v>69</v>
      </c>
      <c r="F81">
        <v>48</v>
      </c>
      <c r="G81" t="s">
        <v>57</v>
      </c>
      <c r="H81" t="s">
        <v>45</v>
      </c>
      <c r="I81" t="s">
        <v>121</v>
      </c>
      <c r="J81" t="s">
        <v>58</v>
      </c>
      <c r="K81">
        <v>3.6</v>
      </c>
      <c r="L81" t="s">
        <v>26</v>
      </c>
      <c r="M81" t="s">
        <v>29</v>
      </c>
      <c r="N81" t="s">
        <v>72</v>
      </c>
      <c r="O81" t="s">
        <v>26</v>
      </c>
      <c r="P81" t="s">
        <v>26</v>
      </c>
      <c r="Q81">
        <v>48</v>
      </c>
      <c r="R81" t="s">
        <v>35</v>
      </c>
      <c r="S81" t="s">
        <v>77</v>
      </c>
    </row>
    <row r="82" spans="1:19" x14ac:dyDescent="0.3">
      <c r="A82">
        <v>703</v>
      </c>
      <c r="B82">
        <v>18</v>
      </c>
      <c r="C82" t="s">
        <v>19</v>
      </c>
      <c r="D82" t="s">
        <v>56</v>
      </c>
      <c r="E82" t="s">
        <v>21</v>
      </c>
      <c r="F82">
        <v>71</v>
      </c>
      <c r="G82" t="s">
        <v>57</v>
      </c>
      <c r="H82" t="s">
        <v>45</v>
      </c>
      <c r="I82" t="s">
        <v>53</v>
      </c>
      <c r="J82" t="s">
        <v>25</v>
      </c>
      <c r="K82">
        <v>3.4</v>
      </c>
      <c r="L82" t="s">
        <v>26</v>
      </c>
      <c r="M82" t="s">
        <v>34</v>
      </c>
      <c r="N82" t="s">
        <v>76</v>
      </c>
      <c r="O82" t="s">
        <v>26</v>
      </c>
      <c r="P82" t="s">
        <v>26</v>
      </c>
      <c r="Q82">
        <v>1</v>
      </c>
      <c r="R82" t="s">
        <v>35</v>
      </c>
      <c r="S82" t="s">
        <v>41</v>
      </c>
    </row>
    <row r="83" spans="1:19" x14ac:dyDescent="0.3">
      <c r="A83">
        <v>661</v>
      </c>
      <c r="B83">
        <v>50</v>
      </c>
      <c r="C83" t="s">
        <v>19</v>
      </c>
      <c r="D83" t="s">
        <v>64</v>
      </c>
      <c r="E83" t="s">
        <v>65</v>
      </c>
      <c r="F83">
        <v>79</v>
      </c>
      <c r="G83" t="s">
        <v>57</v>
      </c>
      <c r="H83" t="s">
        <v>45</v>
      </c>
      <c r="I83" t="s">
        <v>79</v>
      </c>
      <c r="J83" t="s">
        <v>58</v>
      </c>
      <c r="K83">
        <v>5</v>
      </c>
      <c r="L83" t="s">
        <v>26</v>
      </c>
      <c r="M83" t="s">
        <v>59</v>
      </c>
      <c r="N83" t="s">
        <v>72</v>
      </c>
      <c r="O83" t="s">
        <v>26</v>
      </c>
      <c r="P83" t="s">
        <v>26</v>
      </c>
      <c r="Q83">
        <v>39</v>
      </c>
      <c r="R83" t="s">
        <v>27</v>
      </c>
      <c r="S83" t="s">
        <v>60</v>
      </c>
    </row>
    <row r="84" spans="1:19" x14ac:dyDescent="0.3">
      <c r="A84">
        <v>597</v>
      </c>
      <c r="B84">
        <v>23</v>
      </c>
      <c r="C84" t="s">
        <v>19</v>
      </c>
      <c r="D84" t="s">
        <v>73</v>
      </c>
      <c r="E84" t="s">
        <v>43</v>
      </c>
      <c r="F84">
        <v>37</v>
      </c>
      <c r="G84" t="s">
        <v>57</v>
      </c>
      <c r="H84" t="s">
        <v>92</v>
      </c>
      <c r="I84" t="s">
        <v>53</v>
      </c>
      <c r="J84" t="s">
        <v>54</v>
      </c>
      <c r="K84">
        <v>4.5</v>
      </c>
      <c r="L84" t="s">
        <v>26</v>
      </c>
      <c r="M84" t="s">
        <v>46</v>
      </c>
      <c r="N84" t="s">
        <v>76</v>
      </c>
      <c r="O84" t="s">
        <v>26</v>
      </c>
      <c r="P84" t="s">
        <v>26</v>
      </c>
      <c r="Q84">
        <v>36</v>
      </c>
      <c r="R84" t="s">
        <v>29</v>
      </c>
      <c r="S84" t="s">
        <v>50</v>
      </c>
    </row>
    <row r="85" spans="1:19" x14ac:dyDescent="0.3">
      <c r="A85">
        <v>557</v>
      </c>
      <c r="B85">
        <v>40</v>
      </c>
      <c r="C85" t="s">
        <v>19</v>
      </c>
      <c r="D85" t="s">
        <v>64</v>
      </c>
      <c r="E85" t="s">
        <v>65</v>
      </c>
      <c r="F85">
        <v>90</v>
      </c>
      <c r="G85" t="s">
        <v>57</v>
      </c>
      <c r="H85" t="s">
        <v>23</v>
      </c>
      <c r="I85" t="s">
        <v>126</v>
      </c>
      <c r="J85" t="s">
        <v>25</v>
      </c>
      <c r="K85">
        <v>5</v>
      </c>
      <c r="L85" t="s">
        <v>26</v>
      </c>
      <c r="M85" t="s">
        <v>27</v>
      </c>
      <c r="N85" t="s">
        <v>76</v>
      </c>
      <c r="O85" t="s">
        <v>26</v>
      </c>
      <c r="P85" t="s">
        <v>26</v>
      </c>
      <c r="Q85">
        <v>21</v>
      </c>
      <c r="R85" t="s">
        <v>35</v>
      </c>
      <c r="S85" t="s">
        <v>30</v>
      </c>
    </row>
    <row r="86" spans="1:19" x14ac:dyDescent="0.3">
      <c r="A86">
        <v>531</v>
      </c>
      <c r="B86">
        <v>48</v>
      </c>
      <c r="C86" t="s">
        <v>19</v>
      </c>
      <c r="D86" t="s">
        <v>64</v>
      </c>
      <c r="E86" t="s">
        <v>65</v>
      </c>
      <c r="F86">
        <v>37</v>
      </c>
      <c r="G86" t="s">
        <v>57</v>
      </c>
      <c r="H86" t="s">
        <v>92</v>
      </c>
      <c r="I86" t="s">
        <v>136</v>
      </c>
      <c r="J86" t="s">
        <v>25</v>
      </c>
      <c r="K86">
        <v>3.2</v>
      </c>
      <c r="L86" t="s">
        <v>26</v>
      </c>
      <c r="M86" t="s">
        <v>29</v>
      </c>
      <c r="N86" t="s">
        <v>76</v>
      </c>
      <c r="O86" t="s">
        <v>26</v>
      </c>
      <c r="P86" t="s">
        <v>26</v>
      </c>
      <c r="Q86">
        <v>25</v>
      </c>
      <c r="R86" t="s">
        <v>27</v>
      </c>
      <c r="S86" t="s">
        <v>77</v>
      </c>
    </row>
    <row r="87" spans="1:19" x14ac:dyDescent="0.3">
      <c r="A87">
        <v>436</v>
      </c>
      <c r="B87">
        <v>51</v>
      </c>
      <c r="C87" t="s">
        <v>19</v>
      </c>
      <c r="D87" t="s">
        <v>64</v>
      </c>
      <c r="E87" t="s">
        <v>65</v>
      </c>
      <c r="F87">
        <v>28</v>
      </c>
      <c r="G87" t="s">
        <v>57</v>
      </c>
      <c r="H87" t="s">
        <v>92</v>
      </c>
      <c r="I87" t="s">
        <v>79</v>
      </c>
      <c r="J87" t="s">
        <v>25</v>
      </c>
      <c r="K87">
        <v>3.6</v>
      </c>
      <c r="L87" t="s">
        <v>26</v>
      </c>
      <c r="M87" t="s">
        <v>46</v>
      </c>
      <c r="N87" t="s">
        <v>47</v>
      </c>
      <c r="O87" t="s">
        <v>26</v>
      </c>
      <c r="P87" t="s">
        <v>26</v>
      </c>
      <c r="Q87">
        <v>42</v>
      </c>
      <c r="R87" t="s">
        <v>34</v>
      </c>
      <c r="S87" t="s">
        <v>88</v>
      </c>
    </row>
    <row r="88" spans="1:19" x14ac:dyDescent="0.3">
      <c r="A88">
        <v>399</v>
      </c>
      <c r="B88">
        <v>20</v>
      </c>
      <c r="C88" t="s">
        <v>19</v>
      </c>
      <c r="D88" t="s">
        <v>137</v>
      </c>
      <c r="E88" t="s">
        <v>43</v>
      </c>
      <c r="F88">
        <v>67</v>
      </c>
      <c r="G88" t="s">
        <v>57</v>
      </c>
      <c r="H88" t="s">
        <v>38</v>
      </c>
      <c r="I88" t="s">
        <v>67</v>
      </c>
      <c r="J88" t="s">
        <v>25</v>
      </c>
      <c r="K88">
        <v>4.5999999999999996</v>
      </c>
      <c r="L88" t="s">
        <v>26</v>
      </c>
      <c r="M88" t="s">
        <v>46</v>
      </c>
      <c r="N88" t="s">
        <v>40</v>
      </c>
      <c r="O88" t="s">
        <v>26</v>
      </c>
      <c r="P88" t="s">
        <v>26</v>
      </c>
      <c r="Q88">
        <v>25</v>
      </c>
      <c r="R88" t="s">
        <v>59</v>
      </c>
      <c r="S88" t="s">
        <v>97</v>
      </c>
    </row>
    <row r="89" spans="1:19" x14ac:dyDescent="0.3">
      <c r="A89">
        <v>380</v>
      </c>
      <c r="B89">
        <v>32</v>
      </c>
      <c r="C89" t="s">
        <v>19</v>
      </c>
      <c r="D89" t="s">
        <v>113</v>
      </c>
      <c r="E89" t="s">
        <v>21</v>
      </c>
      <c r="F89">
        <v>29</v>
      </c>
      <c r="G89" t="s">
        <v>57</v>
      </c>
      <c r="H89" t="s">
        <v>38</v>
      </c>
      <c r="I89" t="s">
        <v>136</v>
      </c>
      <c r="J89" t="s">
        <v>58</v>
      </c>
      <c r="K89">
        <v>4.7</v>
      </c>
      <c r="L89" t="s">
        <v>26</v>
      </c>
      <c r="M89" t="s">
        <v>59</v>
      </c>
      <c r="N89" t="s">
        <v>72</v>
      </c>
      <c r="O89" t="s">
        <v>26</v>
      </c>
      <c r="P89" t="s">
        <v>26</v>
      </c>
      <c r="Q89">
        <v>46</v>
      </c>
      <c r="R89" t="s">
        <v>59</v>
      </c>
      <c r="S89" t="s">
        <v>77</v>
      </c>
    </row>
    <row r="90" spans="1:19" x14ac:dyDescent="0.3">
      <c r="A90">
        <v>311</v>
      </c>
      <c r="B90">
        <v>56</v>
      </c>
      <c r="C90" t="s">
        <v>19</v>
      </c>
      <c r="D90" t="s">
        <v>95</v>
      </c>
      <c r="E90" t="s">
        <v>21</v>
      </c>
      <c r="F90">
        <v>85</v>
      </c>
      <c r="G90" t="s">
        <v>57</v>
      </c>
      <c r="H90" t="s">
        <v>45</v>
      </c>
      <c r="I90" t="s">
        <v>63</v>
      </c>
      <c r="J90" t="s">
        <v>25</v>
      </c>
      <c r="K90">
        <v>4.5999999999999996</v>
      </c>
      <c r="L90" t="s">
        <v>26</v>
      </c>
      <c r="M90" t="s">
        <v>59</v>
      </c>
      <c r="N90" t="s">
        <v>55</v>
      </c>
      <c r="O90" t="s">
        <v>26</v>
      </c>
      <c r="P90" t="s">
        <v>26</v>
      </c>
      <c r="Q90">
        <v>50</v>
      </c>
      <c r="R90" t="s">
        <v>35</v>
      </c>
      <c r="S90" t="s">
        <v>30</v>
      </c>
    </row>
    <row r="91" spans="1:19" x14ac:dyDescent="0.3">
      <c r="A91">
        <v>284</v>
      </c>
      <c r="B91">
        <v>32</v>
      </c>
      <c r="C91" t="s">
        <v>19</v>
      </c>
      <c r="D91" t="s">
        <v>31</v>
      </c>
      <c r="E91" t="s">
        <v>21</v>
      </c>
      <c r="F91">
        <v>30</v>
      </c>
      <c r="G91" t="s">
        <v>57</v>
      </c>
      <c r="H91" t="s">
        <v>38</v>
      </c>
      <c r="I91" t="s">
        <v>33</v>
      </c>
      <c r="J91" t="s">
        <v>58</v>
      </c>
      <c r="K91">
        <v>3.2</v>
      </c>
      <c r="L91" t="s">
        <v>26</v>
      </c>
      <c r="M91" t="s">
        <v>59</v>
      </c>
      <c r="N91" t="s">
        <v>47</v>
      </c>
      <c r="O91" t="s">
        <v>26</v>
      </c>
      <c r="P91" t="s">
        <v>26</v>
      </c>
      <c r="Q91">
        <v>16</v>
      </c>
      <c r="R91" t="s">
        <v>29</v>
      </c>
      <c r="S91" t="s">
        <v>50</v>
      </c>
    </row>
    <row r="92" spans="1:19" x14ac:dyDescent="0.3">
      <c r="A92">
        <v>281</v>
      </c>
      <c r="B92">
        <v>45</v>
      </c>
      <c r="C92" t="s">
        <v>19</v>
      </c>
      <c r="D92" t="s">
        <v>42</v>
      </c>
      <c r="E92" t="s">
        <v>43</v>
      </c>
      <c r="F92">
        <v>69</v>
      </c>
      <c r="G92" t="s">
        <v>57</v>
      </c>
      <c r="H92" t="s">
        <v>38</v>
      </c>
      <c r="I92" t="s">
        <v>109</v>
      </c>
      <c r="J92" t="s">
        <v>58</v>
      </c>
      <c r="K92">
        <v>4.2</v>
      </c>
      <c r="L92" t="s">
        <v>26</v>
      </c>
      <c r="M92" t="s">
        <v>59</v>
      </c>
      <c r="N92" t="s">
        <v>72</v>
      </c>
      <c r="O92" t="s">
        <v>26</v>
      </c>
      <c r="P92" t="s">
        <v>26</v>
      </c>
      <c r="Q92">
        <v>21</v>
      </c>
      <c r="R92" t="s">
        <v>35</v>
      </c>
      <c r="S92" t="s">
        <v>77</v>
      </c>
    </row>
    <row r="93" spans="1:19" x14ac:dyDescent="0.3">
      <c r="A93">
        <v>261</v>
      </c>
      <c r="B93">
        <v>38</v>
      </c>
      <c r="C93" t="s">
        <v>19</v>
      </c>
      <c r="D93" t="s">
        <v>124</v>
      </c>
      <c r="E93" t="s">
        <v>69</v>
      </c>
      <c r="F93">
        <v>57</v>
      </c>
      <c r="G93" t="s">
        <v>57</v>
      </c>
      <c r="H93" t="s">
        <v>38</v>
      </c>
      <c r="I93" t="s">
        <v>108</v>
      </c>
      <c r="J93" t="s">
        <v>25</v>
      </c>
      <c r="K93">
        <v>3.2</v>
      </c>
      <c r="L93" t="s">
        <v>26</v>
      </c>
      <c r="M93" t="s">
        <v>34</v>
      </c>
      <c r="N93" t="s">
        <v>72</v>
      </c>
      <c r="O93" t="s">
        <v>26</v>
      </c>
      <c r="P93" t="s">
        <v>26</v>
      </c>
      <c r="Q93">
        <v>11</v>
      </c>
      <c r="R93" t="s">
        <v>27</v>
      </c>
      <c r="S93" t="s">
        <v>97</v>
      </c>
    </row>
    <row r="94" spans="1:19" x14ac:dyDescent="0.3">
      <c r="A94">
        <v>248</v>
      </c>
      <c r="B94">
        <v>29</v>
      </c>
      <c r="C94" t="s">
        <v>19</v>
      </c>
      <c r="D94" t="s">
        <v>31</v>
      </c>
      <c r="E94" t="s">
        <v>21</v>
      </c>
      <c r="F94">
        <v>66</v>
      </c>
      <c r="G94" t="s">
        <v>57</v>
      </c>
      <c r="H94" t="s">
        <v>92</v>
      </c>
      <c r="I94" t="s">
        <v>110</v>
      </c>
      <c r="J94" t="s">
        <v>39</v>
      </c>
      <c r="K94">
        <v>4.4000000000000004</v>
      </c>
      <c r="L94" t="s">
        <v>26</v>
      </c>
      <c r="M94" t="s">
        <v>27</v>
      </c>
      <c r="N94" t="s">
        <v>55</v>
      </c>
      <c r="O94" t="s">
        <v>26</v>
      </c>
      <c r="P94" t="s">
        <v>26</v>
      </c>
      <c r="Q94">
        <v>14</v>
      </c>
      <c r="R94" t="s">
        <v>59</v>
      </c>
      <c r="S94" t="s">
        <v>41</v>
      </c>
    </row>
    <row r="95" spans="1:19" x14ac:dyDescent="0.3">
      <c r="A95">
        <v>241</v>
      </c>
      <c r="B95">
        <v>47</v>
      </c>
      <c r="C95" t="s">
        <v>19</v>
      </c>
      <c r="D95" t="s">
        <v>31</v>
      </c>
      <c r="E95" t="s">
        <v>21</v>
      </c>
      <c r="F95">
        <v>45</v>
      </c>
      <c r="G95" t="s">
        <v>57</v>
      </c>
      <c r="H95" t="s">
        <v>92</v>
      </c>
      <c r="I95" t="s">
        <v>49</v>
      </c>
      <c r="J95" t="s">
        <v>25</v>
      </c>
      <c r="K95">
        <v>3.5</v>
      </c>
      <c r="L95" t="s">
        <v>26</v>
      </c>
      <c r="M95" t="s">
        <v>27</v>
      </c>
      <c r="N95" t="s">
        <v>40</v>
      </c>
      <c r="O95" t="s">
        <v>26</v>
      </c>
      <c r="P95" t="s">
        <v>26</v>
      </c>
      <c r="Q95">
        <v>29</v>
      </c>
      <c r="R95" t="s">
        <v>34</v>
      </c>
      <c r="S95" t="s">
        <v>30</v>
      </c>
    </row>
    <row r="96" spans="1:19" x14ac:dyDescent="0.3">
      <c r="A96">
        <v>134</v>
      </c>
      <c r="B96">
        <v>52</v>
      </c>
      <c r="C96" t="s">
        <v>19</v>
      </c>
      <c r="D96" t="s">
        <v>31</v>
      </c>
      <c r="E96" t="s">
        <v>21</v>
      </c>
      <c r="F96">
        <v>65</v>
      </c>
      <c r="G96" t="s">
        <v>57</v>
      </c>
      <c r="H96" t="s">
        <v>45</v>
      </c>
      <c r="I96" t="s">
        <v>84</v>
      </c>
      <c r="J96" t="s">
        <v>25</v>
      </c>
      <c r="K96">
        <v>2.5</v>
      </c>
      <c r="L96" t="s">
        <v>26</v>
      </c>
      <c r="M96" t="s">
        <v>34</v>
      </c>
      <c r="N96" t="s">
        <v>47</v>
      </c>
      <c r="O96" t="s">
        <v>26</v>
      </c>
      <c r="P96" t="s">
        <v>26</v>
      </c>
      <c r="Q96">
        <v>25</v>
      </c>
      <c r="R96" t="s">
        <v>29</v>
      </c>
      <c r="S96" t="s">
        <v>50</v>
      </c>
    </row>
    <row r="97" spans="1:19" x14ac:dyDescent="0.3">
      <c r="A97">
        <v>109</v>
      </c>
      <c r="B97">
        <v>70</v>
      </c>
      <c r="C97" t="s">
        <v>19</v>
      </c>
      <c r="D97" t="s">
        <v>125</v>
      </c>
      <c r="E97" t="s">
        <v>21</v>
      </c>
      <c r="F97">
        <v>79</v>
      </c>
      <c r="G97" t="s">
        <v>57</v>
      </c>
      <c r="H97" t="s">
        <v>23</v>
      </c>
      <c r="I97" t="s">
        <v>75</v>
      </c>
      <c r="J97" t="s">
        <v>39</v>
      </c>
      <c r="K97">
        <v>3.4</v>
      </c>
      <c r="L97" t="s">
        <v>26</v>
      </c>
      <c r="M97" t="s">
        <v>34</v>
      </c>
      <c r="N97" t="s">
        <v>47</v>
      </c>
      <c r="O97" t="s">
        <v>26</v>
      </c>
      <c r="P97" t="s">
        <v>26</v>
      </c>
      <c r="Q97">
        <v>32</v>
      </c>
      <c r="R97" t="s">
        <v>34</v>
      </c>
      <c r="S97" t="s">
        <v>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71C9B-D425-431A-8563-D526B414FD81}">
  <sheetPr codeName="Sheet1"/>
  <dimension ref="A2:DD132"/>
  <sheetViews>
    <sheetView topLeftCell="A2" workbookViewId="0">
      <selection activeCell="J54" sqref="H3:J54"/>
    </sheetView>
  </sheetViews>
  <sheetFormatPr defaultRowHeight="14.4" x14ac:dyDescent="0.3"/>
  <cols>
    <col min="1" max="1" width="12.88671875" bestFit="1" customWidth="1"/>
    <col min="2" max="2" width="17.21875" bestFit="1" customWidth="1"/>
    <col min="3" max="3" width="11.33203125" bestFit="1" customWidth="1"/>
    <col min="4" max="4" width="8.109375" bestFit="1" customWidth="1"/>
    <col min="5" max="5" width="12.5546875" bestFit="1" customWidth="1"/>
    <col min="6" max="6" width="20.88671875" bestFit="1" customWidth="1"/>
    <col min="7" max="7" width="15" bestFit="1" customWidth="1"/>
    <col min="8" max="8" width="14" bestFit="1" customWidth="1"/>
    <col min="9" max="9" width="12.5546875" bestFit="1" customWidth="1"/>
    <col min="10" max="10" width="8.109375" bestFit="1" customWidth="1"/>
    <col min="11" max="13" width="29.21875" bestFit="1" customWidth="1"/>
    <col min="15" max="99" width="29.21875" bestFit="1" customWidth="1"/>
    <col min="100" max="100" width="33" bestFit="1" customWidth="1"/>
    <col min="101" max="101" width="34.109375" bestFit="1" customWidth="1"/>
  </cols>
  <sheetData>
    <row r="2" spans="1:108" x14ac:dyDescent="0.3">
      <c r="A2" s="9"/>
      <c r="B2" s="9" t="s">
        <v>159</v>
      </c>
      <c r="C2" s="10"/>
    </row>
    <row r="3" spans="1:108" x14ac:dyDescent="0.3">
      <c r="A3" s="2" t="s">
        <v>155</v>
      </c>
      <c r="B3" t="s">
        <v>165</v>
      </c>
      <c r="C3" t="s">
        <v>168</v>
      </c>
      <c r="H3" s="2" t="s">
        <v>155</v>
      </c>
      <c r="I3" t="s">
        <v>165</v>
      </c>
      <c r="J3" t="s">
        <v>168</v>
      </c>
      <c r="K3" s="2" t="s">
        <v>155</v>
      </c>
      <c r="L3" s="2" t="s">
        <v>168</v>
      </c>
      <c r="M3" s="2" t="s">
        <v>165</v>
      </c>
      <c r="O3" s="4" t="s">
        <v>155</v>
      </c>
      <c r="P3" s="4" t="s">
        <v>165</v>
      </c>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row>
    <row r="4" spans="1:108" x14ac:dyDescent="0.3">
      <c r="A4" s="3" t="s">
        <v>65</v>
      </c>
      <c r="B4" s="11">
        <v>3518</v>
      </c>
      <c r="C4" s="5">
        <v>62</v>
      </c>
      <c r="H4" s="3" t="s">
        <v>62</v>
      </c>
      <c r="I4" s="6">
        <v>1306</v>
      </c>
      <c r="J4" s="5">
        <v>23</v>
      </c>
      <c r="K4" t="s">
        <v>111</v>
      </c>
      <c r="L4">
        <v>63</v>
      </c>
      <c r="M4">
        <v>3437</v>
      </c>
      <c r="O4" s="3" t="s">
        <v>57</v>
      </c>
      <c r="P4" s="6">
        <v>5784</v>
      </c>
    </row>
    <row r="5" spans="1:108" x14ac:dyDescent="0.3">
      <c r="A5" s="3" t="s">
        <v>43</v>
      </c>
      <c r="B5" s="11">
        <v>6994</v>
      </c>
      <c r="C5" s="5">
        <v>117</v>
      </c>
      <c r="H5" s="3" t="s">
        <v>123</v>
      </c>
      <c r="I5" s="6">
        <v>1286</v>
      </c>
      <c r="J5" s="5">
        <v>20</v>
      </c>
      <c r="K5" t="s">
        <v>78</v>
      </c>
      <c r="L5">
        <v>65</v>
      </c>
      <c r="M5">
        <v>3752</v>
      </c>
      <c r="O5" s="3" t="s">
        <v>115</v>
      </c>
      <c r="P5" s="6">
        <v>5617</v>
      </c>
    </row>
    <row r="6" spans="1:108" x14ac:dyDescent="0.3">
      <c r="A6" s="3" t="s">
        <v>69</v>
      </c>
      <c r="B6" s="6">
        <v>12600</v>
      </c>
      <c r="C6" s="5">
        <v>209</v>
      </c>
      <c r="H6" s="3" t="s">
        <v>66</v>
      </c>
      <c r="I6" s="6">
        <v>1283</v>
      </c>
      <c r="J6" s="5">
        <v>20</v>
      </c>
      <c r="K6" t="s">
        <v>103</v>
      </c>
      <c r="L6">
        <v>68</v>
      </c>
      <c r="M6">
        <v>3798</v>
      </c>
      <c r="O6" s="3" t="s">
        <v>99</v>
      </c>
      <c r="P6" s="6">
        <v>5605</v>
      </c>
    </row>
    <row r="7" spans="1:108" x14ac:dyDescent="0.3">
      <c r="A7" s="3" t="s">
        <v>21</v>
      </c>
      <c r="B7" s="6">
        <v>18977</v>
      </c>
      <c r="C7" s="5">
        <v>328</v>
      </c>
      <c r="H7" s="3" t="s">
        <v>70</v>
      </c>
      <c r="I7" s="6">
        <v>1239</v>
      </c>
      <c r="J7" s="5">
        <v>20</v>
      </c>
      <c r="K7" t="s">
        <v>127</v>
      </c>
      <c r="L7">
        <v>67</v>
      </c>
      <c r="M7">
        <v>3802</v>
      </c>
      <c r="O7" s="3" t="s">
        <v>135</v>
      </c>
      <c r="P7" s="6">
        <v>5587</v>
      </c>
    </row>
    <row r="8" spans="1:108" x14ac:dyDescent="0.3">
      <c r="A8" s="3" t="s">
        <v>154</v>
      </c>
      <c r="B8" s="6">
        <v>42089</v>
      </c>
      <c r="C8" s="5">
        <v>716</v>
      </c>
      <c r="H8" s="3" t="s">
        <v>115</v>
      </c>
      <c r="I8" s="6">
        <v>1195</v>
      </c>
      <c r="J8" s="5">
        <v>21</v>
      </c>
      <c r="K8" t="s">
        <v>44</v>
      </c>
      <c r="L8">
        <v>63</v>
      </c>
      <c r="M8">
        <v>3871</v>
      </c>
      <c r="O8" s="3" t="s">
        <v>107</v>
      </c>
      <c r="P8" s="6">
        <v>5514</v>
      </c>
    </row>
    <row r="9" spans="1:108" x14ac:dyDescent="0.3">
      <c r="H9" s="3" t="s">
        <v>107</v>
      </c>
      <c r="I9" s="6">
        <v>1190</v>
      </c>
      <c r="J9" s="5">
        <v>18</v>
      </c>
      <c r="K9" t="s">
        <v>150</v>
      </c>
      <c r="L9">
        <v>75</v>
      </c>
      <c r="M9">
        <v>4196</v>
      </c>
      <c r="O9" s="3" t="s">
        <v>90</v>
      </c>
      <c r="P9" s="6">
        <v>5261</v>
      </c>
    </row>
    <row r="10" spans="1:108" x14ac:dyDescent="0.3">
      <c r="H10" s="3" t="s">
        <v>99</v>
      </c>
      <c r="I10" s="6">
        <v>1148</v>
      </c>
      <c r="J10" s="5">
        <v>17</v>
      </c>
      <c r="K10" t="s">
        <v>146</v>
      </c>
      <c r="L10">
        <v>69</v>
      </c>
      <c r="M10">
        <v>4201</v>
      </c>
      <c r="O10" s="3" t="s">
        <v>85</v>
      </c>
      <c r="P10" s="6">
        <v>5257</v>
      </c>
    </row>
    <row r="11" spans="1:108" x14ac:dyDescent="0.3">
      <c r="A11" s="4" t="s">
        <v>155</v>
      </c>
      <c r="B11" s="4" t="s">
        <v>165</v>
      </c>
      <c r="H11" s="3" t="s">
        <v>85</v>
      </c>
      <c r="I11" s="6">
        <v>1137</v>
      </c>
      <c r="J11" s="5">
        <v>20</v>
      </c>
      <c r="K11" t="s">
        <v>83</v>
      </c>
      <c r="L11">
        <v>71</v>
      </c>
      <c r="M11">
        <v>4219</v>
      </c>
      <c r="O11" s="3" t="s">
        <v>114</v>
      </c>
      <c r="P11" s="6">
        <v>5220</v>
      </c>
    </row>
    <row r="12" spans="1:108" x14ac:dyDescent="0.3">
      <c r="A12" s="3" t="s">
        <v>65</v>
      </c>
      <c r="B12" s="11">
        <v>18524</v>
      </c>
      <c r="H12" s="3" t="s">
        <v>148</v>
      </c>
      <c r="I12" s="6">
        <v>1123</v>
      </c>
      <c r="J12" s="5">
        <v>19</v>
      </c>
      <c r="K12" t="s">
        <v>112</v>
      </c>
      <c r="L12">
        <v>75</v>
      </c>
      <c r="M12">
        <v>4222</v>
      </c>
      <c r="O12" s="3" t="s">
        <v>66</v>
      </c>
      <c r="P12" s="6">
        <v>5174</v>
      </c>
    </row>
    <row r="13" spans="1:108" x14ac:dyDescent="0.3">
      <c r="A13" s="3" t="s">
        <v>43</v>
      </c>
      <c r="B13" s="11">
        <v>36093</v>
      </c>
      <c r="H13" s="3" t="s">
        <v>37</v>
      </c>
      <c r="I13" s="6">
        <v>1052</v>
      </c>
      <c r="J13" s="5">
        <v>16</v>
      </c>
      <c r="K13" t="s">
        <v>139</v>
      </c>
      <c r="L13">
        <v>78</v>
      </c>
      <c r="M13">
        <v>4226</v>
      </c>
      <c r="O13" s="3" t="s">
        <v>145</v>
      </c>
      <c r="P13" s="6">
        <v>5172</v>
      </c>
    </row>
    <row r="14" spans="1:108" x14ac:dyDescent="0.3">
      <c r="A14" s="3" t="s">
        <v>69</v>
      </c>
      <c r="B14" s="11">
        <v>74200</v>
      </c>
      <c r="H14" s="3" t="s">
        <v>114</v>
      </c>
      <c r="I14" s="6">
        <v>1027</v>
      </c>
      <c r="J14" s="5">
        <v>17</v>
      </c>
      <c r="K14" t="s">
        <v>147</v>
      </c>
      <c r="L14">
        <v>70</v>
      </c>
      <c r="M14">
        <v>4236</v>
      </c>
      <c r="O14" s="3" t="s">
        <v>130</v>
      </c>
      <c r="P14" s="6">
        <v>5014</v>
      </c>
    </row>
    <row r="15" spans="1:108" x14ac:dyDescent="0.3">
      <c r="A15" s="3" t="s">
        <v>21</v>
      </c>
      <c r="B15" s="11">
        <v>104264</v>
      </c>
      <c r="D15" s="2"/>
      <c r="E15" s="2"/>
      <c r="H15" s="3" t="s">
        <v>130</v>
      </c>
      <c r="I15" s="6">
        <v>1017</v>
      </c>
      <c r="J15" s="5">
        <v>18</v>
      </c>
      <c r="K15" t="s">
        <v>48</v>
      </c>
      <c r="L15">
        <v>74</v>
      </c>
      <c r="M15">
        <v>4243</v>
      </c>
      <c r="O15" s="3" t="s">
        <v>148</v>
      </c>
      <c r="P15" s="6">
        <v>4977</v>
      </c>
    </row>
    <row r="16" spans="1:108" x14ac:dyDescent="0.3">
      <c r="A16" s="12" t="s">
        <v>154</v>
      </c>
      <c r="B16" s="13">
        <v>233081</v>
      </c>
      <c r="H16" s="3" t="s">
        <v>151</v>
      </c>
      <c r="I16" s="6">
        <v>999</v>
      </c>
      <c r="J16" s="5">
        <v>14</v>
      </c>
      <c r="K16" t="s">
        <v>52</v>
      </c>
      <c r="L16">
        <v>71</v>
      </c>
      <c r="M16">
        <v>4309</v>
      </c>
      <c r="O16" s="3" t="s">
        <v>138</v>
      </c>
      <c r="P16" s="6">
        <v>4926</v>
      </c>
    </row>
    <row r="17" spans="1:16" x14ac:dyDescent="0.3">
      <c r="H17" s="3" t="s">
        <v>120</v>
      </c>
      <c r="I17" s="6">
        <v>993</v>
      </c>
      <c r="J17" s="5">
        <v>13</v>
      </c>
      <c r="K17" t="s">
        <v>117</v>
      </c>
      <c r="L17">
        <v>65</v>
      </c>
      <c r="M17">
        <v>4326</v>
      </c>
      <c r="O17" s="3" t="s">
        <v>91</v>
      </c>
      <c r="P17" s="6">
        <v>4883</v>
      </c>
    </row>
    <row r="18" spans="1:16" x14ac:dyDescent="0.3">
      <c r="H18" s="3" t="s">
        <v>101</v>
      </c>
      <c r="I18" s="6">
        <v>976</v>
      </c>
      <c r="J18" s="5">
        <v>17</v>
      </c>
      <c r="K18" t="s">
        <v>101</v>
      </c>
      <c r="L18">
        <v>75</v>
      </c>
      <c r="M18">
        <v>4376</v>
      </c>
      <c r="O18" s="3" t="s">
        <v>120</v>
      </c>
      <c r="P18" s="6">
        <v>4867</v>
      </c>
    </row>
    <row r="19" spans="1:16" x14ac:dyDescent="0.3">
      <c r="H19" s="3" t="s">
        <v>105</v>
      </c>
      <c r="I19" s="6">
        <v>933</v>
      </c>
      <c r="J19" s="5">
        <v>14</v>
      </c>
      <c r="K19" t="s">
        <v>37</v>
      </c>
      <c r="L19">
        <v>72</v>
      </c>
      <c r="M19">
        <v>4384</v>
      </c>
      <c r="O19" s="3" t="s">
        <v>129</v>
      </c>
      <c r="P19" s="6">
        <v>4860</v>
      </c>
    </row>
    <row r="20" spans="1:16" x14ac:dyDescent="0.3">
      <c r="H20" s="3" t="s">
        <v>91</v>
      </c>
      <c r="I20" s="6">
        <v>923</v>
      </c>
      <c r="J20" s="5">
        <v>17</v>
      </c>
      <c r="K20" t="s">
        <v>32</v>
      </c>
      <c r="L20">
        <v>77</v>
      </c>
      <c r="M20">
        <v>4388</v>
      </c>
      <c r="O20" s="3" t="s">
        <v>62</v>
      </c>
      <c r="P20" s="6">
        <v>4848</v>
      </c>
    </row>
    <row r="21" spans="1:16" x14ac:dyDescent="0.3">
      <c r="H21" s="3" t="s">
        <v>129</v>
      </c>
      <c r="I21" s="6">
        <v>909</v>
      </c>
      <c r="J21" s="5">
        <v>20</v>
      </c>
      <c r="K21" t="s">
        <v>22</v>
      </c>
      <c r="L21">
        <v>79</v>
      </c>
      <c r="M21">
        <v>4402</v>
      </c>
      <c r="O21" s="3" t="s">
        <v>141</v>
      </c>
      <c r="P21" s="6">
        <v>4842</v>
      </c>
    </row>
    <row r="22" spans="1:16" x14ac:dyDescent="0.3">
      <c r="H22" s="3" t="s">
        <v>80</v>
      </c>
      <c r="I22" s="6">
        <v>896</v>
      </c>
      <c r="J22" s="5">
        <v>14</v>
      </c>
      <c r="K22" t="s">
        <v>131</v>
      </c>
      <c r="L22">
        <v>76</v>
      </c>
      <c r="M22">
        <v>4439</v>
      </c>
      <c r="O22" s="3" t="s">
        <v>74</v>
      </c>
      <c r="P22" s="6">
        <v>4828</v>
      </c>
    </row>
    <row r="23" spans="1:16" x14ac:dyDescent="0.3">
      <c r="H23" s="3" t="s">
        <v>112</v>
      </c>
      <c r="I23" s="6">
        <v>888</v>
      </c>
      <c r="J23" s="5">
        <v>16</v>
      </c>
      <c r="K23" t="s">
        <v>140</v>
      </c>
      <c r="L23">
        <v>71</v>
      </c>
      <c r="M23">
        <v>4443</v>
      </c>
      <c r="O23" s="3" t="s">
        <v>128</v>
      </c>
      <c r="P23" s="6">
        <v>4795</v>
      </c>
    </row>
    <row r="24" spans="1:16" x14ac:dyDescent="0.3">
      <c r="A24" s="9"/>
      <c r="B24" s="9" t="s">
        <v>12</v>
      </c>
      <c r="C24" s="10"/>
      <c r="D24" s="10"/>
      <c r="E24" s="10"/>
      <c r="H24" s="3" t="s">
        <v>78</v>
      </c>
      <c r="I24" s="6">
        <v>887</v>
      </c>
      <c r="J24" s="5">
        <v>17</v>
      </c>
      <c r="K24" t="s">
        <v>151</v>
      </c>
      <c r="L24">
        <v>73</v>
      </c>
      <c r="M24">
        <v>4533</v>
      </c>
      <c r="O24" s="3" t="s">
        <v>122</v>
      </c>
      <c r="P24" s="6">
        <v>4772</v>
      </c>
    </row>
    <row r="25" spans="1:16" x14ac:dyDescent="0.3">
      <c r="A25" s="2" t="s">
        <v>155</v>
      </c>
      <c r="B25" t="s">
        <v>165</v>
      </c>
      <c r="C25" t="s">
        <v>156</v>
      </c>
      <c r="D25" t="s">
        <v>158</v>
      </c>
      <c r="H25" s="3" t="s">
        <v>57</v>
      </c>
      <c r="I25" s="6">
        <v>871</v>
      </c>
      <c r="J25" s="5">
        <v>15</v>
      </c>
      <c r="K25" t="s">
        <v>149</v>
      </c>
      <c r="L25">
        <v>73</v>
      </c>
      <c r="M25">
        <v>4623</v>
      </c>
      <c r="O25" s="3" t="s">
        <v>80</v>
      </c>
      <c r="P25" s="6">
        <v>4758</v>
      </c>
    </row>
    <row r="26" spans="1:16" x14ac:dyDescent="0.3">
      <c r="A26" s="3" t="s">
        <v>46</v>
      </c>
      <c r="B26" s="6">
        <v>6273</v>
      </c>
      <c r="C26" s="5">
        <v>110</v>
      </c>
      <c r="D26" s="7">
        <f>(GETPIVOTDATA("Count of Preferred Payment Method",A25,"Payment Method","Bank Transfer")/GETPIVOTDATA("Count of Preferred Payment Method",$A$25))</f>
        <v>0.17039106145251395</v>
      </c>
      <c r="H26" s="3" t="s">
        <v>141</v>
      </c>
      <c r="I26" s="6">
        <v>845</v>
      </c>
      <c r="J26" s="5">
        <v>13</v>
      </c>
      <c r="K26" t="s">
        <v>142</v>
      </c>
      <c r="L26">
        <v>79</v>
      </c>
      <c r="M26">
        <v>4645</v>
      </c>
      <c r="O26" s="3" t="s">
        <v>98</v>
      </c>
      <c r="P26" s="6">
        <v>4742</v>
      </c>
    </row>
    <row r="27" spans="1:16" x14ac:dyDescent="0.3">
      <c r="A27" s="3" t="s">
        <v>59</v>
      </c>
      <c r="B27" s="6">
        <v>6562</v>
      </c>
      <c r="C27" s="5">
        <v>109</v>
      </c>
      <c r="D27" s="7">
        <f>(GETPIVOTDATA("Count of Preferred Payment Method",$A$25,"Payment Method","Cash")/GETPIVOTDATA("Count of Preferred Payment Method",$A$25))</f>
        <v>0.18156424581005587</v>
      </c>
      <c r="H27" s="3" t="s">
        <v>128</v>
      </c>
      <c r="I27" s="6">
        <v>817</v>
      </c>
      <c r="J27" s="5">
        <v>13</v>
      </c>
      <c r="K27" t="s">
        <v>123</v>
      </c>
      <c r="L27">
        <v>77</v>
      </c>
      <c r="M27">
        <v>4649</v>
      </c>
      <c r="O27" s="3" t="s">
        <v>105</v>
      </c>
      <c r="P27" s="6">
        <v>4712</v>
      </c>
    </row>
    <row r="28" spans="1:16" x14ac:dyDescent="0.3">
      <c r="A28" s="3" t="s">
        <v>29</v>
      </c>
      <c r="B28" s="6">
        <v>6938</v>
      </c>
      <c r="C28" s="5">
        <v>120</v>
      </c>
      <c r="D28" s="7">
        <f>(GETPIVOTDATA("Count of Preferred Payment Method",A25,"Payment Method","Credit Card")/GETPIVOTDATA("Count of Preferred Payment Method",$A$25))</f>
        <v>0.17458100558659218</v>
      </c>
      <c r="H28" s="3" t="s">
        <v>150</v>
      </c>
      <c r="I28" s="6">
        <v>815</v>
      </c>
      <c r="J28" s="5">
        <v>14</v>
      </c>
      <c r="K28" t="s">
        <v>116</v>
      </c>
      <c r="L28">
        <v>79</v>
      </c>
      <c r="M28">
        <v>4655</v>
      </c>
      <c r="O28" s="3" t="s">
        <v>70</v>
      </c>
      <c r="P28" s="6">
        <v>4691</v>
      </c>
    </row>
    <row r="29" spans="1:16" x14ac:dyDescent="0.3">
      <c r="A29" s="3" t="s">
        <v>34</v>
      </c>
      <c r="B29" s="6">
        <v>7158</v>
      </c>
      <c r="C29" s="5">
        <v>122</v>
      </c>
      <c r="D29" s="7">
        <f>(GETPIVOTDATA("Count of Preferred Payment Method",$A$25,"Payment Method","Debit Card")/GETPIVOTDATA("Count of Preferred Payment Method",$A$25))</f>
        <v>0.15223463687150837</v>
      </c>
      <c r="H29" s="3" t="s">
        <v>135</v>
      </c>
      <c r="I29" s="6">
        <v>805</v>
      </c>
      <c r="J29" s="5">
        <v>13</v>
      </c>
      <c r="K29" t="s">
        <v>70</v>
      </c>
      <c r="L29">
        <v>81</v>
      </c>
      <c r="M29">
        <v>4691</v>
      </c>
      <c r="O29" s="3" t="s">
        <v>116</v>
      </c>
      <c r="P29" s="6">
        <v>4655</v>
      </c>
    </row>
    <row r="30" spans="1:16" x14ac:dyDescent="0.3">
      <c r="A30" s="3" t="s">
        <v>27</v>
      </c>
      <c r="B30" s="6">
        <v>7332</v>
      </c>
      <c r="C30" s="5">
        <v>125</v>
      </c>
      <c r="D30" s="7">
        <f>(GETPIVOTDATA("Count of Preferred Payment Method",$A$25,"Payment Method","PayPal")/GETPIVOTDATA("Count of Preferred Payment Method",$A$25))</f>
        <v>0.15363128491620112</v>
      </c>
      <c r="H30" s="3" t="s">
        <v>147</v>
      </c>
      <c r="I30" s="6">
        <v>795</v>
      </c>
      <c r="J30" s="5">
        <v>16</v>
      </c>
      <c r="K30" t="s">
        <v>105</v>
      </c>
      <c r="L30">
        <v>77</v>
      </c>
      <c r="M30">
        <v>4712</v>
      </c>
      <c r="O30" s="3" t="s">
        <v>123</v>
      </c>
      <c r="P30" s="6">
        <v>4649</v>
      </c>
    </row>
    <row r="31" spans="1:16" x14ac:dyDescent="0.3">
      <c r="A31" s="3" t="s">
        <v>35</v>
      </c>
      <c r="B31" s="6">
        <v>7826</v>
      </c>
      <c r="C31" s="5">
        <v>130</v>
      </c>
      <c r="D31" s="7">
        <f>(GETPIVOTDATA("Count of Preferred Payment Method",$A$25,"Payment Method","Venmo")/GETPIVOTDATA("Count of Preferred Payment Method",$A$25))</f>
        <v>0.16759776536312848</v>
      </c>
      <c r="H31" s="3" t="s">
        <v>48</v>
      </c>
      <c r="I31" s="6">
        <v>777</v>
      </c>
      <c r="J31" s="5">
        <v>15</v>
      </c>
      <c r="K31" t="s">
        <v>98</v>
      </c>
      <c r="L31">
        <v>78</v>
      </c>
      <c r="M31">
        <v>4742</v>
      </c>
      <c r="O31" s="3" t="s">
        <v>142</v>
      </c>
      <c r="P31" s="6">
        <v>4645</v>
      </c>
    </row>
    <row r="32" spans="1:16" x14ac:dyDescent="0.3">
      <c r="A32" s="3" t="s">
        <v>154</v>
      </c>
      <c r="B32" s="6">
        <v>42089</v>
      </c>
      <c r="C32" s="5">
        <v>716</v>
      </c>
      <c r="D32" s="7">
        <f>SUM(D26:D31)</f>
        <v>1</v>
      </c>
      <c r="H32" s="3" t="s">
        <v>149</v>
      </c>
      <c r="I32" s="6">
        <v>773</v>
      </c>
      <c r="J32" s="5">
        <v>12</v>
      </c>
      <c r="K32" t="s">
        <v>80</v>
      </c>
      <c r="L32">
        <v>86</v>
      </c>
      <c r="M32">
        <v>4758</v>
      </c>
      <c r="O32" s="3" t="s">
        <v>149</v>
      </c>
      <c r="P32" s="6">
        <v>4623</v>
      </c>
    </row>
    <row r="33" spans="1:16" x14ac:dyDescent="0.3">
      <c r="H33" s="3" t="s">
        <v>98</v>
      </c>
      <c r="I33" s="6">
        <v>764</v>
      </c>
      <c r="J33" s="5">
        <v>14</v>
      </c>
      <c r="K33" t="s">
        <v>122</v>
      </c>
      <c r="L33">
        <v>77</v>
      </c>
      <c r="M33">
        <v>4772</v>
      </c>
      <c r="O33" s="3" t="s">
        <v>151</v>
      </c>
      <c r="P33" s="6">
        <v>4533</v>
      </c>
    </row>
    <row r="34" spans="1:16" x14ac:dyDescent="0.3">
      <c r="H34" s="3" t="s">
        <v>74</v>
      </c>
      <c r="I34" s="6">
        <v>749</v>
      </c>
      <c r="J34" s="5">
        <v>13</v>
      </c>
      <c r="K34" t="s">
        <v>128</v>
      </c>
      <c r="L34">
        <v>86</v>
      </c>
      <c r="M34">
        <v>4795</v>
      </c>
      <c r="O34" s="3" t="s">
        <v>140</v>
      </c>
      <c r="P34" s="6">
        <v>4443</v>
      </c>
    </row>
    <row r="35" spans="1:16" x14ac:dyDescent="0.3">
      <c r="H35" s="3" t="s">
        <v>52</v>
      </c>
      <c r="I35" s="6">
        <v>727</v>
      </c>
      <c r="J35" s="5">
        <v>11</v>
      </c>
      <c r="K35" t="s">
        <v>74</v>
      </c>
      <c r="L35">
        <v>79</v>
      </c>
      <c r="M35">
        <v>4828</v>
      </c>
      <c r="O35" s="3" t="s">
        <v>131</v>
      </c>
      <c r="P35" s="6">
        <v>4439</v>
      </c>
    </row>
    <row r="36" spans="1:16" x14ac:dyDescent="0.3">
      <c r="H36" s="3" t="s">
        <v>139</v>
      </c>
      <c r="I36" s="6">
        <v>713</v>
      </c>
      <c r="J36" s="5">
        <v>18</v>
      </c>
      <c r="K36" t="s">
        <v>141</v>
      </c>
      <c r="L36">
        <v>77</v>
      </c>
      <c r="M36">
        <v>4842</v>
      </c>
      <c r="O36" s="3" t="s">
        <v>22</v>
      </c>
      <c r="P36" s="6">
        <v>4402</v>
      </c>
    </row>
    <row r="37" spans="1:16" x14ac:dyDescent="0.3">
      <c r="H37" s="3" t="s">
        <v>90</v>
      </c>
      <c r="I37" s="6">
        <v>712</v>
      </c>
      <c r="J37" s="5">
        <v>13</v>
      </c>
      <c r="K37" t="s">
        <v>62</v>
      </c>
      <c r="L37">
        <v>84</v>
      </c>
      <c r="M37">
        <v>4848</v>
      </c>
      <c r="O37" s="3" t="s">
        <v>32</v>
      </c>
      <c r="P37" s="6">
        <v>4388</v>
      </c>
    </row>
    <row r="38" spans="1:16" x14ac:dyDescent="0.3">
      <c r="H38" s="3" t="s">
        <v>142</v>
      </c>
      <c r="I38" s="6">
        <v>701</v>
      </c>
      <c r="J38" s="5">
        <v>11</v>
      </c>
      <c r="K38" t="s">
        <v>129</v>
      </c>
      <c r="L38">
        <v>85</v>
      </c>
      <c r="M38">
        <v>4860</v>
      </c>
      <c r="O38" s="3" t="s">
        <v>37</v>
      </c>
      <c r="P38" s="6">
        <v>4384</v>
      </c>
    </row>
    <row r="39" spans="1:16" x14ac:dyDescent="0.3">
      <c r="A39" s="10"/>
      <c r="B39" s="9" t="s">
        <v>13</v>
      </c>
      <c r="C39" s="10"/>
      <c r="H39" s="3" t="s">
        <v>116</v>
      </c>
      <c r="I39" s="6">
        <v>700</v>
      </c>
      <c r="J39" s="5">
        <v>15</v>
      </c>
      <c r="K39" t="s">
        <v>120</v>
      </c>
      <c r="L39">
        <v>72</v>
      </c>
      <c r="M39">
        <v>4867</v>
      </c>
      <c r="O39" s="3" t="s">
        <v>101</v>
      </c>
      <c r="P39" s="6">
        <v>4376</v>
      </c>
    </row>
    <row r="40" spans="1:16" x14ac:dyDescent="0.3">
      <c r="A40" s="2" t="s">
        <v>155</v>
      </c>
      <c r="B40" t="s">
        <v>165</v>
      </c>
      <c r="C40" t="s">
        <v>164</v>
      </c>
      <c r="E40" s="2" t="s">
        <v>155</v>
      </c>
      <c r="H40" s="3" t="s">
        <v>103</v>
      </c>
      <c r="I40" s="6">
        <v>694</v>
      </c>
      <c r="J40" s="5">
        <v>11</v>
      </c>
      <c r="K40" t="s">
        <v>91</v>
      </c>
      <c r="L40">
        <v>80</v>
      </c>
      <c r="M40">
        <v>4883</v>
      </c>
      <c r="O40" s="3" t="s">
        <v>117</v>
      </c>
      <c r="P40" s="6">
        <v>4326</v>
      </c>
    </row>
    <row r="41" spans="1:16" x14ac:dyDescent="0.3">
      <c r="A41" s="3" t="s">
        <v>40</v>
      </c>
      <c r="B41" s="6">
        <v>6469</v>
      </c>
      <c r="C41" s="6">
        <v>107</v>
      </c>
      <c r="E41" s="3" t="s">
        <v>72</v>
      </c>
      <c r="H41" s="3" t="s">
        <v>146</v>
      </c>
      <c r="I41" s="6">
        <v>681</v>
      </c>
      <c r="J41" s="5">
        <v>10</v>
      </c>
      <c r="K41" t="s">
        <v>138</v>
      </c>
      <c r="L41">
        <v>74</v>
      </c>
      <c r="M41">
        <v>4926</v>
      </c>
      <c r="O41" s="3" t="s">
        <v>52</v>
      </c>
      <c r="P41" s="6">
        <v>4309</v>
      </c>
    </row>
    <row r="42" spans="1:16" x14ac:dyDescent="0.3">
      <c r="A42" s="3" t="s">
        <v>55</v>
      </c>
      <c r="B42" s="6">
        <v>6872</v>
      </c>
      <c r="C42" s="6">
        <v>116</v>
      </c>
      <c r="E42" s="3" t="s">
        <v>28</v>
      </c>
      <c r="H42" s="3" t="s">
        <v>122</v>
      </c>
      <c r="I42" s="6">
        <v>659</v>
      </c>
      <c r="J42" s="5">
        <v>11</v>
      </c>
      <c r="K42" t="s">
        <v>148</v>
      </c>
      <c r="L42">
        <v>88</v>
      </c>
      <c r="M42">
        <v>4977</v>
      </c>
      <c r="O42" s="3" t="s">
        <v>48</v>
      </c>
      <c r="P42" s="6">
        <v>4243</v>
      </c>
    </row>
    <row r="43" spans="1:16" x14ac:dyDescent="0.3">
      <c r="A43" s="3" t="s">
        <v>72</v>
      </c>
      <c r="B43" s="6">
        <v>6915</v>
      </c>
      <c r="C43" s="6">
        <v>120</v>
      </c>
      <c r="E43" s="3" t="s">
        <v>40</v>
      </c>
      <c r="H43" s="3" t="s">
        <v>44</v>
      </c>
      <c r="I43" s="6">
        <v>654</v>
      </c>
      <c r="J43" s="5">
        <v>11</v>
      </c>
      <c r="K43" t="s">
        <v>130</v>
      </c>
      <c r="L43">
        <v>81</v>
      </c>
      <c r="M43">
        <v>5014</v>
      </c>
      <c r="O43" s="3" t="s">
        <v>147</v>
      </c>
      <c r="P43" s="6">
        <v>4236</v>
      </c>
    </row>
    <row r="44" spans="1:16" x14ac:dyDescent="0.3">
      <c r="A44" s="3" t="s">
        <v>76</v>
      </c>
      <c r="B44" s="6">
        <v>6999</v>
      </c>
      <c r="C44" s="6">
        <v>119</v>
      </c>
      <c r="E44" s="3" t="s">
        <v>47</v>
      </c>
      <c r="H44" s="3" t="s">
        <v>131</v>
      </c>
      <c r="I44" s="6">
        <v>633</v>
      </c>
      <c r="J44" s="5">
        <v>11</v>
      </c>
      <c r="K44" t="s">
        <v>145</v>
      </c>
      <c r="L44">
        <v>87</v>
      </c>
      <c r="M44">
        <v>5172</v>
      </c>
      <c r="O44" s="3" t="s">
        <v>139</v>
      </c>
      <c r="P44" s="6">
        <v>4226</v>
      </c>
    </row>
    <row r="45" spans="1:16" x14ac:dyDescent="0.3">
      <c r="A45" s="3" t="s">
        <v>47</v>
      </c>
      <c r="B45" s="6">
        <v>7371</v>
      </c>
      <c r="C45" s="6">
        <v>131</v>
      </c>
      <c r="E45" s="3" t="s">
        <v>55</v>
      </c>
      <c r="H45" s="3" t="s">
        <v>83</v>
      </c>
      <c r="I45" s="6">
        <v>624</v>
      </c>
      <c r="J45" s="5">
        <v>11</v>
      </c>
      <c r="K45" t="s">
        <v>66</v>
      </c>
      <c r="L45">
        <v>81</v>
      </c>
      <c r="M45">
        <v>5174</v>
      </c>
      <c r="O45" s="3" t="s">
        <v>112</v>
      </c>
      <c r="P45" s="6">
        <v>4222</v>
      </c>
    </row>
    <row r="46" spans="1:16" x14ac:dyDescent="0.3">
      <c r="A46" s="3" t="s">
        <v>28</v>
      </c>
      <c r="B46" s="6">
        <v>7463</v>
      </c>
      <c r="C46" s="6">
        <v>123</v>
      </c>
      <c r="E46" s="3" t="s">
        <v>76</v>
      </c>
      <c r="H46" s="3" t="s">
        <v>32</v>
      </c>
      <c r="I46" s="6">
        <v>607</v>
      </c>
      <c r="J46" s="5">
        <v>13</v>
      </c>
      <c r="K46" t="s">
        <v>114</v>
      </c>
      <c r="L46">
        <v>83</v>
      </c>
      <c r="M46">
        <v>5220</v>
      </c>
      <c r="O46" s="3" t="s">
        <v>83</v>
      </c>
      <c r="P46" s="6">
        <v>4219</v>
      </c>
    </row>
    <row r="47" spans="1:16" x14ac:dyDescent="0.3">
      <c r="A47" s="3" t="s">
        <v>154</v>
      </c>
      <c r="B47" s="6">
        <v>42089</v>
      </c>
      <c r="C47" s="8">
        <v>716</v>
      </c>
      <c r="E47" s="3" t="s">
        <v>154</v>
      </c>
      <c r="H47" s="3" t="s">
        <v>117</v>
      </c>
      <c r="I47" s="6">
        <v>583</v>
      </c>
      <c r="J47" s="5">
        <v>9</v>
      </c>
      <c r="K47" t="s">
        <v>85</v>
      </c>
      <c r="L47">
        <v>87</v>
      </c>
      <c r="M47">
        <v>5257</v>
      </c>
      <c r="O47" s="3" t="s">
        <v>146</v>
      </c>
      <c r="P47" s="6">
        <v>4201</v>
      </c>
    </row>
    <row r="48" spans="1:16" x14ac:dyDescent="0.3">
      <c r="H48" s="3" t="s">
        <v>138</v>
      </c>
      <c r="I48" s="6">
        <v>572</v>
      </c>
      <c r="J48" s="5">
        <v>8</v>
      </c>
      <c r="K48" t="s">
        <v>90</v>
      </c>
      <c r="L48">
        <v>89</v>
      </c>
      <c r="M48">
        <v>5261</v>
      </c>
      <c r="O48" s="3" t="s">
        <v>150</v>
      </c>
      <c r="P48" s="6">
        <v>4196</v>
      </c>
    </row>
    <row r="49" spans="1:51" x14ac:dyDescent="0.3">
      <c r="H49" s="3" t="s">
        <v>140</v>
      </c>
      <c r="I49" s="6">
        <v>565</v>
      </c>
      <c r="J49" s="5">
        <v>9</v>
      </c>
      <c r="K49" t="s">
        <v>107</v>
      </c>
      <c r="L49">
        <v>87</v>
      </c>
      <c r="M49">
        <v>5514</v>
      </c>
      <c r="O49" s="3" t="s">
        <v>44</v>
      </c>
      <c r="P49" s="6">
        <v>3871</v>
      </c>
    </row>
    <row r="50" spans="1:51" x14ac:dyDescent="0.3">
      <c r="H50" s="3" t="s">
        <v>22</v>
      </c>
      <c r="I50" s="6">
        <v>549</v>
      </c>
      <c r="J50" s="5">
        <v>10</v>
      </c>
      <c r="K50" t="s">
        <v>135</v>
      </c>
      <c r="L50">
        <v>93</v>
      </c>
      <c r="M50">
        <v>5587</v>
      </c>
      <c r="O50" s="3" t="s">
        <v>127</v>
      </c>
      <c r="P50" s="6">
        <v>3802</v>
      </c>
    </row>
    <row r="51" spans="1:51" x14ac:dyDescent="0.3">
      <c r="H51" s="3" t="s">
        <v>145</v>
      </c>
      <c r="I51" s="6">
        <v>538</v>
      </c>
      <c r="J51" s="5">
        <v>11</v>
      </c>
      <c r="K51" t="s">
        <v>99</v>
      </c>
      <c r="L51">
        <v>95</v>
      </c>
      <c r="M51">
        <v>5605</v>
      </c>
      <c r="O51" s="3" t="s">
        <v>103</v>
      </c>
      <c r="P51" s="6">
        <v>3798</v>
      </c>
    </row>
    <row r="52" spans="1:51" x14ac:dyDescent="0.3">
      <c r="H52" s="3" t="s">
        <v>127</v>
      </c>
      <c r="I52" s="6">
        <v>494</v>
      </c>
      <c r="J52" s="5">
        <v>9</v>
      </c>
      <c r="K52" t="s">
        <v>115</v>
      </c>
      <c r="L52">
        <v>92</v>
      </c>
      <c r="M52">
        <v>5617</v>
      </c>
      <c r="O52" s="3" t="s">
        <v>78</v>
      </c>
      <c r="P52" s="6">
        <v>3752</v>
      </c>
    </row>
    <row r="53" spans="1:51" x14ac:dyDescent="0.3">
      <c r="H53" s="3" t="s">
        <v>111</v>
      </c>
      <c r="I53" s="6">
        <v>265</v>
      </c>
      <c r="J53" s="5">
        <v>5</v>
      </c>
      <c r="K53" t="s">
        <v>57</v>
      </c>
      <c r="L53">
        <v>96</v>
      </c>
      <c r="M53">
        <v>5784</v>
      </c>
      <c r="O53" s="3" t="s">
        <v>111</v>
      </c>
      <c r="P53" s="6">
        <v>3437</v>
      </c>
    </row>
    <row r="54" spans="1:51" x14ac:dyDescent="0.3">
      <c r="A54" s="10"/>
      <c r="B54" s="9" t="s">
        <v>160</v>
      </c>
      <c r="C54" s="10"/>
      <c r="H54" s="3" t="s">
        <v>154</v>
      </c>
      <c r="I54" s="6">
        <v>42089</v>
      </c>
      <c r="J54" s="5">
        <v>716</v>
      </c>
    </row>
    <row r="55" spans="1:51" x14ac:dyDescent="0.3">
      <c r="A55" s="2" t="s">
        <v>155</v>
      </c>
      <c r="B55" t="s">
        <v>165</v>
      </c>
      <c r="C55" t="s">
        <v>167</v>
      </c>
      <c r="H55" s="2"/>
      <c r="I55" s="2"/>
      <c r="J55" s="2"/>
      <c r="K55" s="2"/>
      <c r="L55" s="2"/>
      <c r="M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51" x14ac:dyDescent="0.3">
      <c r="A56" s="3" t="s">
        <v>19</v>
      </c>
      <c r="B56" s="6">
        <v>42089</v>
      </c>
      <c r="C56" s="8">
        <v>716</v>
      </c>
    </row>
    <row r="57" spans="1:51" x14ac:dyDescent="0.3">
      <c r="A57" s="3" t="s">
        <v>154</v>
      </c>
      <c r="B57" s="6">
        <v>42089</v>
      </c>
      <c r="C57" s="8">
        <v>716</v>
      </c>
      <c r="E57" s="2" t="s">
        <v>155</v>
      </c>
      <c r="F57" t="s">
        <v>157</v>
      </c>
      <c r="H57" s="2"/>
      <c r="I57" s="2"/>
      <c r="J57" s="2"/>
      <c r="K57" s="2"/>
      <c r="L57" s="2"/>
      <c r="M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row>
    <row r="58" spans="1:51" x14ac:dyDescent="0.3">
      <c r="E58" s="3" t="s">
        <v>19</v>
      </c>
      <c r="F58" s="8">
        <v>716</v>
      </c>
    </row>
    <row r="59" spans="1:51" x14ac:dyDescent="0.3">
      <c r="E59" s="3" t="s">
        <v>154</v>
      </c>
      <c r="F59" s="8">
        <v>716</v>
      </c>
    </row>
    <row r="64" spans="1:51" x14ac:dyDescent="0.3">
      <c r="A64" s="10"/>
      <c r="B64" s="9" t="s">
        <v>161</v>
      </c>
      <c r="C64" s="10"/>
      <c r="E64" s="9"/>
      <c r="F64" s="9" t="s">
        <v>181</v>
      </c>
      <c r="G64" s="10"/>
      <c r="H64" s="10"/>
    </row>
    <row r="65" spans="1:101" x14ac:dyDescent="0.3">
      <c r="A65" s="2" t="s">
        <v>155</v>
      </c>
      <c r="B65" t="s">
        <v>165</v>
      </c>
      <c r="C65" t="s">
        <v>168</v>
      </c>
      <c r="D65" s="2"/>
      <c r="E65" s="2" t="s">
        <v>155</v>
      </c>
      <c r="F65" t="s">
        <v>165</v>
      </c>
      <c r="G65" t="s">
        <v>155</v>
      </c>
      <c r="H65" s="2" t="s">
        <v>165</v>
      </c>
      <c r="I65" s="2" t="s">
        <v>155</v>
      </c>
      <c r="J65" t="s">
        <v>168</v>
      </c>
      <c r="K65" s="4" t="s">
        <v>155</v>
      </c>
      <c r="L65" s="4" t="s">
        <v>168</v>
      </c>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row>
    <row r="66" spans="1:101" x14ac:dyDescent="0.3">
      <c r="A66" s="3" t="s">
        <v>63</v>
      </c>
      <c r="B66" s="6">
        <v>1093</v>
      </c>
      <c r="C66" s="8">
        <v>22</v>
      </c>
      <c r="E66" s="3" t="s">
        <v>84</v>
      </c>
      <c r="F66" s="6">
        <v>2294</v>
      </c>
      <c r="G66" t="s">
        <v>96</v>
      </c>
      <c r="H66">
        <v>11104</v>
      </c>
      <c r="I66" s="3" t="s">
        <v>134</v>
      </c>
      <c r="J66" s="8">
        <v>39</v>
      </c>
      <c r="K66" s="3" t="s">
        <v>79</v>
      </c>
      <c r="L66" s="8">
        <v>177</v>
      </c>
    </row>
    <row r="67" spans="1:101" x14ac:dyDescent="0.3">
      <c r="A67" s="3" t="s">
        <v>53</v>
      </c>
      <c r="B67" s="6">
        <v>1126</v>
      </c>
      <c r="C67" s="8">
        <v>19</v>
      </c>
      <c r="E67" s="3" t="s">
        <v>96</v>
      </c>
      <c r="F67" s="6">
        <v>2293</v>
      </c>
      <c r="G67" t="s">
        <v>86</v>
      </c>
      <c r="H67">
        <v>10459</v>
      </c>
      <c r="I67" s="3" t="s">
        <v>109</v>
      </c>
      <c r="J67" s="8">
        <v>37</v>
      </c>
      <c r="K67" s="3" t="s">
        <v>134</v>
      </c>
      <c r="L67" s="8">
        <v>174</v>
      </c>
    </row>
    <row r="68" spans="1:101" x14ac:dyDescent="0.3">
      <c r="A68" s="3" t="s">
        <v>79</v>
      </c>
      <c r="B68" s="6">
        <v>1208</v>
      </c>
      <c r="C68" s="8">
        <v>21</v>
      </c>
      <c r="E68" s="3" t="s">
        <v>134</v>
      </c>
      <c r="F68" s="6">
        <v>2229</v>
      </c>
      <c r="G68" t="s">
        <v>134</v>
      </c>
      <c r="H68">
        <v>10308</v>
      </c>
      <c r="I68" s="3" t="s">
        <v>84</v>
      </c>
      <c r="J68" s="8">
        <v>36</v>
      </c>
      <c r="K68" s="3" t="s">
        <v>67</v>
      </c>
      <c r="L68" s="8">
        <v>173</v>
      </c>
    </row>
    <row r="69" spans="1:101" x14ac:dyDescent="0.3">
      <c r="A69" s="3" t="s">
        <v>126</v>
      </c>
      <c r="B69" s="6">
        <v>1285</v>
      </c>
      <c r="C69" s="8">
        <v>22</v>
      </c>
      <c r="E69" s="3" t="s">
        <v>109</v>
      </c>
      <c r="F69" s="6">
        <v>2216</v>
      </c>
      <c r="G69" t="s">
        <v>79</v>
      </c>
      <c r="H69">
        <v>10292</v>
      </c>
      <c r="I69" s="3" t="s">
        <v>86</v>
      </c>
      <c r="J69" s="8">
        <v>36</v>
      </c>
      <c r="K69" s="3" t="s">
        <v>86</v>
      </c>
      <c r="L69" s="8">
        <v>172</v>
      </c>
    </row>
    <row r="70" spans="1:101" x14ac:dyDescent="0.3">
      <c r="A70" s="3" t="s">
        <v>100</v>
      </c>
      <c r="B70" s="6">
        <v>1291</v>
      </c>
      <c r="C70" s="8">
        <v>21</v>
      </c>
      <c r="E70" s="3" t="s">
        <v>94</v>
      </c>
      <c r="F70" s="6">
        <v>2011</v>
      </c>
      <c r="G70" t="s">
        <v>109</v>
      </c>
      <c r="H70">
        <v>10274</v>
      </c>
      <c r="I70" s="3" t="s">
        <v>94</v>
      </c>
      <c r="J70" s="8">
        <v>35</v>
      </c>
      <c r="K70" s="3" t="s">
        <v>96</v>
      </c>
      <c r="L70" s="8">
        <v>169</v>
      </c>
    </row>
    <row r="71" spans="1:101" x14ac:dyDescent="0.3">
      <c r="A71" s="3" t="s">
        <v>118</v>
      </c>
      <c r="B71" s="6">
        <v>1325</v>
      </c>
      <c r="C71" s="8">
        <v>21</v>
      </c>
      <c r="E71" s="3" t="s">
        <v>86</v>
      </c>
      <c r="F71" s="6">
        <v>2009</v>
      </c>
      <c r="I71" s="3" t="s">
        <v>96</v>
      </c>
      <c r="J71" s="8">
        <v>35</v>
      </c>
    </row>
    <row r="72" spans="1:101" x14ac:dyDescent="0.3">
      <c r="A72" s="3" t="s">
        <v>93</v>
      </c>
      <c r="B72" s="6">
        <v>1369</v>
      </c>
      <c r="C72" s="8">
        <v>22</v>
      </c>
      <c r="E72" s="3" t="s">
        <v>71</v>
      </c>
      <c r="F72" s="6">
        <v>1961</v>
      </c>
      <c r="I72" s="3" t="s">
        <v>144</v>
      </c>
      <c r="J72" s="8">
        <v>34</v>
      </c>
    </row>
    <row r="73" spans="1:101" x14ac:dyDescent="0.3">
      <c r="A73" s="3" t="s">
        <v>75</v>
      </c>
      <c r="B73" s="6">
        <v>1504</v>
      </c>
      <c r="C73" s="8">
        <v>28</v>
      </c>
      <c r="E73" s="3" t="s">
        <v>67</v>
      </c>
      <c r="F73" s="6">
        <v>1868</v>
      </c>
      <c r="I73" s="3" t="s">
        <v>110</v>
      </c>
      <c r="J73" s="8">
        <v>33</v>
      </c>
    </row>
    <row r="74" spans="1:101" x14ac:dyDescent="0.3">
      <c r="A74" s="3" t="s">
        <v>136</v>
      </c>
      <c r="B74" s="6">
        <v>1505</v>
      </c>
      <c r="C74" s="8">
        <v>25</v>
      </c>
      <c r="E74" s="3" t="s">
        <v>121</v>
      </c>
      <c r="F74" s="6">
        <v>1777</v>
      </c>
      <c r="I74" s="3" t="s">
        <v>71</v>
      </c>
      <c r="J74" s="8">
        <v>33</v>
      </c>
    </row>
    <row r="75" spans="1:101" x14ac:dyDescent="0.3">
      <c r="A75" s="3" t="s">
        <v>108</v>
      </c>
      <c r="B75" s="6">
        <v>1509</v>
      </c>
      <c r="C75" s="8">
        <v>24</v>
      </c>
      <c r="E75" s="3" t="s">
        <v>110</v>
      </c>
      <c r="F75" s="6">
        <v>1748</v>
      </c>
      <c r="I75" s="3" t="s">
        <v>121</v>
      </c>
      <c r="J75" s="8">
        <v>31</v>
      </c>
    </row>
    <row r="76" spans="1:101" x14ac:dyDescent="0.3">
      <c r="A76" s="3" t="s">
        <v>24</v>
      </c>
      <c r="B76" s="6">
        <v>1621</v>
      </c>
      <c r="C76" s="8">
        <v>26</v>
      </c>
      <c r="E76" s="3" t="s">
        <v>144</v>
      </c>
      <c r="F76" s="6">
        <v>1744</v>
      </c>
      <c r="I76" s="3" t="s">
        <v>49</v>
      </c>
      <c r="J76" s="8">
        <v>31</v>
      </c>
    </row>
    <row r="77" spans="1:101" x14ac:dyDescent="0.3">
      <c r="A77" s="3" t="s">
        <v>33</v>
      </c>
      <c r="B77" s="6">
        <v>1676</v>
      </c>
      <c r="C77" s="8">
        <v>27</v>
      </c>
      <c r="E77" s="3" t="s">
        <v>81</v>
      </c>
      <c r="F77" s="6">
        <v>1741</v>
      </c>
      <c r="I77" s="3" t="s">
        <v>67</v>
      </c>
      <c r="J77" s="8">
        <v>31</v>
      </c>
    </row>
    <row r="78" spans="1:101" x14ac:dyDescent="0.3">
      <c r="A78" s="3" t="s">
        <v>49</v>
      </c>
      <c r="B78" s="6">
        <v>1686</v>
      </c>
      <c r="C78" s="8">
        <v>31</v>
      </c>
      <c r="E78" s="3" t="s">
        <v>49</v>
      </c>
      <c r="F78" s="6">
        <v>1686</v>
      </c>
      <c r="I78" s="3" t="s">
        <v>75</v>
      </c>
      <c r="J78" s="8">
        <v>28</v>
      </c>
    </row>
    <row r="79" spans="1:101" x14ac:dyDescent="0.3">
      <c r="A79" s="3" t="s">
        <v>81</v>
      </c>
      <c r="B79" s="6">
        <v>1741</v>
      </c>
      <c r="C79" s="8">
        <v>27</v>
      </c>
      <c r="E79" s="3" t="s">
        <v>33</v>
      </c>
      <c r="F79" s="6">
        <v>1676</v>
      </c>
      <c r="I79" s="3" t="s">
        <v>81</v>
      </c>
      <c r="J79" s="8">
        <v>27</v>
      </c>
    </row>
    <row r="80" spans="1:101" x14ac:dyDescent="0.3">
      <c r="A80" s="3" t="s">
        <v>144</v>
      </c>
      <c r="B80" s="6">
        <v>1744</v>
      </c>
      <c r="C80" s="8">
        <v>34</v>
      </c>
      <c r="E80" s="3" t="s">
        <v>24</v>
      </c>
      <c r="F80" s="6">
        <v>1621</v>
      </c>
      <c r="I80" s="3" t="s">
        <v>33</v>
      </c>
      <c r="J80" s="8">
        <v>27</v>
      </c>
    </row>
    <row r="81" spans="1:10" x14ac:dyDescent="0.3">
      <c r="A81" s="3" t="s">
        <v>110</v>
      </c>
      <c r="B81" s="6">
        <v>1748</v>
      </c>
      <c r="C81" s="8">
        <v>33</v>
      </c>
      <c r="E81" s="3" t="s">
        <v>108</v>
      </c>
      <c r="F81" s="6">
        <v>1509</v>
      </c>
      <c r="I81" s="3" t="s">
        <v>24</v>
      </c>
      <c r="J81" s="8">
        <v>26</v>
      </c>
    </row>
    <row r="82" spans="1:10" x14ac:dyDescent="0.3">
      <c r="A82" s="3" t="s">
        <v>121</v>
      </c>
      <c r="B82" s="6">
        <v>1777</v>
      </c>
      <c r="C82" s="8">
        <v>31</v>
      </c>
      <c r="E82" s="3" t="s">
        <v>136</v>
      </c>
      <c r="F82" s="6">
        <v>1505</v>
      </c>
      <c r="I82" s="3" t="s">
        <v>136</v>
      </c>
      <c r="J82" s="8">
        <v>25</v>
      </c>
    </row>
    <row r="83" spans="1:10" x14ac:dyDescent="0.3">
      <c r="A83" s="3" t="s">
        <v>67</v>
      </c>
      <c r="B83" s="6">
        <v>1868</v>
      </c>
      <c r="C83" s="8">
        <v>31</v>
      </c>
      <c r="E83" s="3" t="s">
        <v>75</v>
      </c>
      <c r="F83" s="6">
        <v>1504</v>
      </c>
      <c r="I83" s="3" t="s">
        <v>108</v>
      </c>
      <c r="J83" s="8">
        <v>24</v>
      </c>
    </row>
    <row r="84" spans="1:10" x14ac:dyDescent="0.3">
      <c r="A84" s="3" t="s">
        <v>71</v>
      </c>
      <c r="B84" s="6">
        <v>1961</v>
      </c>
      <c r="C84" s="8">
        <v>33</v>
      </c>
      <c r="E84" s="3" t="s">
        <v>93</v>
      </c>
      <c r="F84" s="6">
        <v>1369</v>
      </c>
      <c r="I84" s="3" t="s">
        <v>63</v>
      </c>
      <c r="J84" s="8">
        <v>22</v>
      </c>
    </row>
    <row r="85" spans="1:10" x14ac:dyDescent="0.3">
      <c r="A85" s="3" t="s">
        <v>86</v>
      </c>
      <c r="B85" s="6">
        <v>2009</v>
      </c>
      <c r="C85" s="8">
        <v>36</v>
      </c>
      <c r="E85" s="3" t="s">
        <v>118</v>
      </c>
      <c r="F85" s="6">
        <v>1325</v>
      </c>
      <c r="I85" s="3" t="s">
        <v>126</v>
      </c>
      <c r="J85" s="8">
        <v>22</v>
      </c>
    </row>
    <row r="86" spans="1:10" x14ac:dyDescent="0.3">
      <c r="A86" s="3" t="s">
        <v>94</v>
      </c>
      <c r="B86" s="6">
        <v>2011</v>
      </c>
      <c r="C86" s="8">
        <v>35</v>
      </c>
      <c r="E86" s="3" t="s">
        <v>100</v>
      </c>
      <c r="F86" s="6">
        <v>1291</v>
      </c>
      <c r="I86" s="3" t="s">
        <v>93</v>
      </c>
      <c r="J86" s="8">
        <v>22</v>
      </c>
    </row>
    <row r="87" spans="1:10" x14ac:dyDescent="0.3">
      <c r="A87" s="3" t="s">
        <v>109</v>
      </c>
      <c r="B87" s="6">
        <v>2216</v>
      </c>
      <c r="C87" s="8">
        <v>37</v>
      </c>
      <c r="E87" s="3" t="s">
        <v>126</v>
      </c>
      <c r="F87" s="6">
        <v>1285</v>
      </c>
      <c r="I87" s="3" t="s">
        <v>118</v>
      </c>
      <c r="J87" s="8">
        <v>21</v>
      </c>
    </row>
    <row r="88" spans="1:10" x14ac:dyDescent="0.3">
      <c r="A88" s="3" t="s">
        <v>134</v>
      </c>
      <c r="B88" s="6">
        <v>2229</v>
      </c>
      <c r="C88" s="8">
        <v>39</v>
      </c>
      <c r="E88" s="3" t="s">
        <v>79</v>
      </c>
      <c r="F88" s="6">
        <v>1208</v>
      </c>
      <c r="I88" s="3" t="s">
        <v>100</v>
      </c>
      <c r="J88" s="8">
        <v>21</v>
      </c>
    </row>
    <row r="89" spans="1:10" x14ac:dyDescent="0.3">
      <c r="A89" s="3" t="s">
        <v>96</v>
      </c>
      <c r="B89" s="6">
        <v>2293</v>
      </c>
      <c r="C89" s="8">
        <v>35</v>
      </c>
      <c r="E89" s="3" t="s">
        <v>53</v>
      </c>
      <c r="F89" s="6">
        <v>1126</v>
      </c>
      <c r="I89" s="3" t="s">
        <v>79</v>
      </c>
      <c r="J89" s="8">
        <v>21</v>
      </c>
    </row>
    <row r="90" spans="1:10" x14ac:dyDescent="0.3">
      <c r="A90" s="3" t="s">
        <v>84</v>
      </c>
      <c r="B90" s="6">
        <v>2294</v>
      </c>
      <c r="C90" s="8">
        <v>36</v>
      </c>
      <c r="E90" s="3" t="s">
        <v>63</v>
      </c>
      <c r="F90" s="6">
        <v>1093</v>
      </c>
      <c r="I90" s="3" t="s">
        <v>53</v>
      </c>
      <c r="J90" s="8">
        <v>19</v>
      </c>
    </row>
    <row r="91" spans="1:10" x14ac:dyDescent="0.3">
      <c r="A91" s="3" t="s">
        <v>154</v>
      </c>
      <c r="B91" s="6">
        <v>42089</v>
      </c>
      <c r="C91" s="8">
        <v>716</v>
      </c>
      <c r="E91" s="3" t="s">
        <v>154</v>
      </c>
      <c r="F91" s="6">
        <v>42089</v>
      </c>
      <c r="I91" s="3" t="s">
        <v>154</v>
      </c>
      <c r="J91" s="8">
        <v>716</v>
      </c>
    </row>
    <row r="99" spans="1:7" x14ac:dyDescent="0.3">
      <c r="A99" s="10"/>
      <c r="B99" s="9" t="s">
        <v>162</v>
      </c>
      <c r="C99" s="10"/>
    </row>
    <row r="100" spans="1:7" x14ac:dyDescent="0.3">
      <c r="A100" s="2" t="s">
        <v>155</v>
      </c>
      <c r="B100" t="s">
        <v>165</v>
      </c>
      <c r="C100" t="s">
        <v>166</v>
      </c>
      <c r="D100" s="2"/>
      <c r="E100" s="21"/>
      <c r="F100" s="22"/>
      <c r="G100" s="23"/>
    </row>
    <row r="101" spans="1:7" x14ac:dyDescent="0.3">
      <c r="A101" s="3" t="s">
        <v>50</v>
      </c>
      <c r="B101" s="6">
        <v>5604</v>
      </c>
      <c r="C101" s="5">
        <v>93</v>
      </c>
      <c r="E101" s="15"/>
      <c r="F101" s="16"/>
      <c r="G101" s="17"/>
    </row>
    <row r="102" spans="1:7" x14ac:dyDescent="0.3">
      <c r="A102" s="3" t="s">
        <v>77</v>
      </c>
      <c r="B102" s="6">
        <v>6151</v>
      </c>
      <c r="C102" s="5">
        <v>103</v>
      </c>
      <c r="E102" s="15"/>
      <c r="F102" s="16"/>
      <c r="G102" s="17"/>
    </row>
    <row r="103" spans="1:7" x14ac:dyDescent="0.3">
      <c r="A103" s="3" t="s">
        <v>97</v>
      </c>
      <c r="B103" s="6">
        <v>7205</v>
      </c>
      <c r="C103" s="5">
        <v>119</v>
      </c>
      <c r="E103" s="15"/>
      <c r="F103" s="16"/>
      <c r="G103" s="17"/>
    </row>
    <row r="104" spans="1:7" x14ac:dyDescent="0.3">
      <c r="A104" s="3" t="s">
        <v>30</v>
      </c>
      <c r="B104" s="6">
        <v>6018</v>
      </c>
      <c r="C104" s="5">
        <v>102</v>
      </c>
      <c r="E104" s="15"/>
      <c r="F104" s="16"/>
      <c r="G104" s="17"/>
    </row>
    <row r="105" spans="1:7" x14ac:dyDescent="0.3">
      <c r="A105" s="3" t="s">
        <v>88</v>
      </c>
      <c r="B105" s="6">
        <v>6655</v>
      </c>
      <c r="C105" s="5">
        <v>113</v>
      </c>
      <c r="E105" s="15"/>
      <c r="F105" s="16"/>
      <c r="G105" s="17"/>
    </row>
    <row r="106" spans="1:7" x14ac:dyDescent="0.3">
      <c r="A106" s="3" t="s">
        <v>60</v>
      </c>
      <c r="B106" s="6">
        <v>5540</v>
      </c>
      <c r="C106" s="5">
        <v>98</v>
      </c>
      <c r="E106" s="15"/>
      <c r="F106" s="16"/>
      <c r="G106" s="17"/>
    </row>
    <row r="107" spans="1:7" x14ac:dyDescent="0.3">
      <c r="A107" s="3" t="s">
        <v>41</v>
      </c>
      <c r="B107" s="6">
        <v>4916</v>
      </c>
      <c r="C107" s="5">
        <v>88</v>
      </c>
      <c r="E107" s="15"/>
      <c r="F107" s="16"/>
      <c r="G107" s="17"/>
    </row>
    <row r="108" spans="1:7" x14ac:dyDescent="0.3">
      <c r="A108" s="3" t="s">
        <v>154</v>
      </c>
      <c r="B108" s="6">
        <v>42089</v>
      </c>
      <c r="C108" s="5">
        <v>716</v>
      </c>
      <c r="E108" s="15"/>
      <c r="F108" s="16"/>
      <c r="G108" s="17"/>
    </row>
    <row r="109" spans="1:7" x14ac:dyDescent="0.3">
      <c r="E109" s="15"/>
      <c r="F109" s="16"/>
      <c r="G109" s="17"/>
    </row>
    <row r="110" spans="1:7" x14ac:dyDescent="0.3">
      <c r="E110" s="15"/>
      <c r="F110" s="16"/>
      <c r="G110" s="17"/>
    </row>
    <row r="111" spans="1:7" x14ac:dyDescent="0.3">
      <c r="E111" s="15"/>
      <c r="F111" s="16"/>
      <c r="G111" s="17"/>
    </row>
    <row r="112" spans="1:7" x14ac:dyDescent="0.3">
      <c r="E112" s="15"/>
      <c r="F112" s="16"/>
      <c r="G112" s="17"/>
    </row>
    <row r="113" spans="1:7" x14ac:dyDescent="0.3">
      <c r="E113" s="15"/>
      <c r="F113" s="16"/>
      <c r="G113" s="17"/>
    </row>
    <row r="114" spans="1:7" x14ac:dyDescent="0.3">
      <c r="B114" s="1" t="s">
        <v>163</v>
      </c>
      <c r="E114" s="15"/>
      <c r="F114" s="16"/>
      <c r="G114" s="17"/>
    </row>
    <row r="115" spans="1:7" x14ac:dyDescent="0.3">
      <c r="A115" s="2" t="s">
        <v>155</v>
      </c>
      <c r="B115" t="s">
        <v>165</v>
      </c>
      <c r="C115" t="s">
        <v>166</v>
      </c>
      <c r="E115" s="15"/>
      <c r="F115" s="16"/>
      <c r="G115" s="17"/>
    </row>
    <row r="116" spans="1:7" x14ac:dyDescent="0.3">
      <c r="A116" s="3" t="s">
        <v>54</v>
      </c>
      <c r="B116" s="6">
        <v>10097</v>
      </c>
      <c r="C116" s="5">
        <v>180</v>
      </c>
      <c r="E116" s="15"/>
      <c r="F116" s="16"/>
      <c r="G116" s="17"/>
    </row>
    <row r="117" spans="1:7" x14ac:dyDescent="0.3">
      <c r="A117" s="3" t="s">
        <v>39</v>
      </c>
      <c r="B117" s="6">
        <v>10329</v>
      </c>
      <c r="C117" s="5">
        <v>178</v>
      </c>
      <c r="E117" s="18"/>
      <c r="F117" s="19"/>
      <c r="G117" s="20"/>
    </row>
    <row r="118" spans="1:7" x14ac:dyDescent="0.3">
      <c r="A118" s="3" t="s">
        <v>58</v>
      </c>
      <c r="B118" s="6">
        <v>10819</v>
      </c>
      <c r="C118" s="5">
        <v>176</v>
      </c>
    </row>
    <row r="119" spans="1:7" x14ac:dyDescent="0.3">
      <c r="A119" s="3" t="s">
        <v>25</v>
      </c>
      <c r="B119" s="6">
        <v>10844</v>
      </c>
      <c r="C119" s="5">
        <v>182</v>
      </c>
    </row>
    <row r="120" spans="1:7" x14ac:dyDescent="0.3">
      <c r="A120" s="3" t="s">
        <v>154</v>
      </c>
      <c r="B120" s="6">
        <v>42089</v>
      </c>
      <c r="C120" s="5">
        <v>716</v>
      </c>
    </row>
    <row r="130" spans="1:5" x14ac:dyDescent="0.3">
      <c r="A130" s="2" t="s">
        <v>155</v>
      </c>
      <c r="B130" t="s">
        <v>165</v>
      </c>
      <c r="C130" t="s">
        <v>166</v>
      </c>
      <c r="D130" s="2"/>
      <c r="E130" s="2"/>
    </row>
    <row r="131" spans="1:5" x14ac:dyDescent="0.3">
      <c r="A131" s="3" t="s">
        <v>23</v>
      </c>
      <c r="B131" s="6">
        <v>42089</v>
      </c>
      <c r="C131" s="5">
        <v>716</v>
      </c>
    </row>
    <row r="132" spans="1:5" x14ac:dyDescent="0.3">
      <c r="A132" s="3" t="s">
        <v>154</v>
      </c>
      <c r="B132" s="6">
        <v>42089</v>
      </c>
      <c r="C132" s="5">
        <v>716</v>
      </c>
    </row>
  </sheetData>
  <pageMargins left="0.7" right="0.7" top="0.75" bottom="0.75" header="0.3" footer="0.3"/>
  <pageSetup orientation="portrait"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9A04-57CD-434F-8389-1E4902A7FD2D}">
  <sheetPr codeName="Sheet4"/>
  <dimension ref="A1"/>
  <sheetViews>
    <sheetView showGridLines="0" topLeftCell="A2" zoomScaleNormal="100" workbookViewId="0">
      <selection activeCell="A24" sqref="A24"/>
    </sheetView>
  </sheetViews>
  <sheetFormatPr defaultRowHeight="14.4" x14ac:dyDescent="0.3"/>
  <cols>
    <col min="1"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9F6BE-1747-4E14-80D4-A9F9A1A39564}">
  <sheetPr codeName="Sheet3"/>
  <dimension ref="A1"/>
  <sheetViews>
    <sheetView showGridLines="0" tabSelected="1" zoomScale="80" zoomScaleNormal="80" workbookViewId="0">
      <selection activeCell="AA24" sqref="AA24"/>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99E7B-97A5-48BF-9158-517E84E933CD}">
  <sheetPr codeName="Sheet5"/>
  <dimension ref="B9:L59"/>
  <sheetViews>
    <sheetView showGridLines="0" topLeftCell="B38" workbookViewId="0">
      <selection activeCell="Q13" sqref="Q13"/>
    </sheetView>
  </sheetViews>
  <sheetFormatPr defaultRowHeight="14.4" x14ac:dyDescent="0.3"/>
  <cols>
    <col min="10" max="10" width="10.88671875" bestFit="1" customWidth="1"/>
  </cols>
  <sheetData>
    <row r="9" spans="2:8" x14ac:dyDescent="0.3">
      <c r="B9" t="s">
        <v>155</v>
      </c>
      <c r="C9" t="s">
        <v>168</v>
      </c>
      <c r="D9" t="s">
        <v>165</v>
      </c>
    </row>
    <row r="10" spans="2:8" x14ac:dyDescent="0.3">
      <c r="B10" t="s">
        <v>111</v>
      </c>
      <c r="C10">
        <v>63</v>
      </c>
      <c r="D10">
        <v>3437</v>
      </c>
    </row>
    <row r="11" spans="2:8" x14ac:dyDescent="0.3">
      <c r="B11" t="s">
        <v>78</v>
      </c>
      <c r="C11">
        <v>65</v>
      </c>
      <c r="D11">
        <v>3752</v>
      </c>
      <c r="H11" t="s">
        <v>169</v>
      </c>
    </row>
    <row r="12" spans="2:8" x14ac:dyDescent="0.3">
      <c r="B12" t="s">
        <v>103</v>
      </c>
      <c r="C12">
        <v>68</v>
      </c>
      <c r="D12">
        <v>3798</v>
      </c>
    </row>
    <row r="13" spans="2:8" x14ac:dyDescent="0.3">
      <c r="B13" t="s">
        <v>127</v>
      </c>
      <c r="C13">
        <v>67</v>
      </c>
      <c r="D13">
        <v>3802</v>
      </c>
      <c r="H13" t="s">
        <v>170</v>
      </c>
    </row>
    <row r="14" spans="2:8" x14ac:dyDescent="0.3">
      <c r="B14" t="s">
        <v>44</v>
      </c>
      <c r="C14">
        <v>63</v>
      </c>
      <c r="D14">
        <v>3871</v>
      </c>
    </row>
    <row r="15" spans="2:8" x14ac:dyDescent="0.3">
      <c r="B15" t="s">
        <v>150</v>
      </c>
      <c r="C15">
        <v>75</v>
      </c>
      <c r="D15">
        <v>4196</v>
      </c>
      <c r="H15" t="s">
        <v>171</v>
      </c>
    </row>
    <row r="16" spans="2:8" x14ac:dyDescent="0.3">
      <c r="B16" t="s">
        <v>146</v>
      </c>
      <c r="C16">
        <v>69</v>
      </c>
      <c r="D16">
        <v>4201</v>
      </c>
    </row>
    <row r="17" spans="2:12" x14ac:dyDescent="0.3">
      <c r="B17" t="s">
        <v>83</v>
      </c>
      <c r="C17">
        <v>71</v>
      </c>
      <c r="D17">
        <v>4219</v>
      </c>
      <c r="H17" t="s">
        <v>173</v>
      </c>
      <c r="L17" t="s">
        <v>172</v>
      </c>
    </row>
    <row r="18" spans="2:12" x14ac:dyDescent="0.3">
      <c r="B18" t="s">
        <v>112</v>
      </c>
      <c r="C18">
        <v>75</v>
      </c>
      <c r="D18">
        <v>4222</v>
      </c>
    </row>
    <row r="19" spans="2:12" x14ac:dyDescent="0.3">
      <c r="B19" t="s">
        <v>139</v>
      </c>
      <c r="C19">
        <v>78</v>
      </c>
      <c r="D19">
        <v>4226</v>
      </c>
      <c r="H19" t="s">
        <v>174</v>
      </c>
    </row>
    <row r="20" spans="2:12" x14ac:dyDescent="0.3">
      <c r="B20" t="s">
        <v>147</v>
      </c>
      <c r="C20">
        <v>70</v>
      </c>
      <c r="D20">
        <v>4236</v>
      </c>
    </row>
    <row r="21" spans="2:12" x14ac:dyDescent="0.3">
      <c r="B21" t="s">
        <v>48</v>
      </c>
      <c r="C21">
        <v>74</v>
      </c>
      <c r="D21">
        <v>4243</v>
      </c>
      <c r="H21" t="s">
        <v>175</v>
      </c>
    </row>
    <row r="22" spans="2:12" x14ac:dyDescent="0.3">
      <c r="B22" t="s">
        <v>52</v>
      </c>
      <c r="C22">
        <v>71</v>
      </c>
      <c r="D22">
        <v>4309</v>
      </c>
    </row>
    <row r="23" spans="2:12" x14ac:dyDescent="0.3">
      <c r="B23" t="s">
        <v>117</v>
      </c>
      <c r="C23">
        <v>65</v>
      </c>
      <c r="D23">
        <v>4326</v>
      </c>
      <c r="H23" t="s">
        <v>176</v>
      </c>
    </row>
    <row r="24" spans="2:12" x14ac:dyDescent="0.3">
      <c r="B24" t="s">
        <v>101</v>
      </c>
      <c r="C24">
        <v>75</v>
      </c>
      <c r="D24">
        <v>4376</v>
      </c>
      <c r="H24" t="s">
        <v>178</v>
      </c>
      <c r="I24" t="s">
        <v>180</v>
      </c>
    </row>
    <row r="25" spans="2:12" x14ac:dyDescent="0.3">
      <c r="B25" t="s">
        <v>37</v>
      </c>
      <c r="C25">
        <v>72</v>
      </c>
      <c r="D25">
        <v>4384</v>
      </c>
      <c r="H25" t="s">
        <v>177</v>
      </c>
      <c r="I25" t="s">
        <v>179</v>
      </c>
      <c r="J25" s="24">
        <v>174157209</v>
      </c>
    </row>
    <row r="26" spans="2:12" x14ac:dyDescent="0.3">
      <c r="B26" t="s">
        <v>32</v>
      </c>
      <c r="C26">
        <v>77</v>
      </c>
      <c r="D26">
        <v>4388</v>
      </c>
    </row>
    <row r="27" spans="2:12" x14ac:dyDescent="0.3">
      <c r="B27" t="s">
        <v>22</v>
      </c>
      <c r="C27">
        <v>79</v>
      </c>
      <c r="D27">
        <v>4402</v>
      </c>
    </row>
    <row r="28" spans="2:12" x14ac:dyDescent="0.3">
      <c r="B28" t="s">
        <v>131</v>
      </c>
      <c r="C28">
        <v>76</v>
      </c>
      <c r="D28">
        <v>4439</v>
      </c>
    </row>
    <row r="29" spans="2:12" x14ac:dyDescent="0.3">
      <c r="B29" t="s">
        <v>140</v>
      </c>
      <c r="C29">
        <v>71</v>
      </c>
      <c r="D29">
        <v>4443</v>
      </c>
    </row>
    <row r="30" spans="2:12" x14ac:dyDescent="0.3">
      <c r="B30" t="s">
        <v>151</v>
      </c>
      <c r="C30">
        <v>73</v>
      </c>
      <c r="D30">
        <v>4533</v>
      </c>
    </row>
    <row r="31" spans="2:12" x14ac:dyDescent="0.3">
      <c r="B31" t="s">
        <v>149</v>
      </c>
      <c r="C31">
        <v>73</v>
      </c>
      <c r="D31">
        <v>4623</v>
      </c>
    </row>
    <row r="32" spans="2:12" x14ac:dyDescent="0.3">
      <c r="B32" t="s">
        <v>142</v>
      </c>
      <c r="C32">
        <v>79</v>
      </c>
      <c r="D32">
        <v>4645</v>
      </c>
    </row>
    <row r="33" spans="2:4" x14ac:dyDescent="0.3">
      <c r="B33" t="s">
        <v>123</v>
      </c>
      <c r="C33">
        <v>77</v>
      </c>
      <c r="D33">
        <v>4649</v>
      </c>
    </row>
    <row r="34" spans="2:4" x14ac:dyDescent="0.3">
      <c r="B34" t="s">
        <v>116</v>
      </c>
      <c r="C34">
        <v>79</v>
      </c>
      <c r="D34">
        <v>4655</v>
      </c>
    </row>
    <row r="35" spans="2:4" x14ac:dyDescent="0.3">
      <c r="B35" t="s">
        <v>70</v>
      </c>
      <c r="C35">
        <v>81</v>
      </c>
      <c r="D35">
        <v>4691</v>
      </c>
    </row>
    <row r="36" spans="2:4" x14ac:dyDescent="0.3">
      <c r="B36" t="s">
        <v>105</v>
      </c>
      <c r="C36">
        <v>77</v>
      </c>
      <c r="D36">
        <v>4712</v>
      </c>
    </row>
    <row r="37" spans="2:4" x14ac:dyDescent="0.3">
      <c r="B37" t="s">
        <v>98</v>
      </c>
      <c r="C37">
        <v>78</v>
      </c>
      <c r="D37">
        <v>4742</v>
      </c>
    </row>
    <row r="38" spans="2:4" x14ac:dyDescent="0.3">
      <c r="B38" t="s">
        <v>80</v>
      </c>
      <c r="C38">
        <v>86</v>
      </c>
      <c r="D38">
        <v>4758</v>
      </c>
    </row>
    <row r="39" spans="2:4" x14ac:dyDescent="0.3">
      <c r="B39" t="s">
        <v>122</v>
      </c>
      <c r="C39">
        <v>77</v>
      </c>
      <c r="D39">
        <v>4772</v>
      </c>
    </row>
    <row r="40" spans="2:4" x14ac:dyDescent="0.3">
      <c r="B40" t="s">
        <v>128</v>
      </c>
      <c r="C40">
        <v>86</v>
      </c>
      <c r="D40">
        <v>4795</v>
      </c>
    </row>
    <row r="41" spans="2:4" x14ac:dyDescent="0.3">
      <c r="B41" t="s">
        <v>74</v>
      </c>
      <c r="C41">
        <v>79</v>
      </c>
      <c r="D41">
        <v>4828</v>
      </c>
    </row>
    <row r="42" spans="2:4" x14ac:dyDescent="0.3">
      <c r="B42" t="s">
        <v>141</v>
      </c>
      <c r="C42">
        <v>77</v>
      </c>
      <c r="D42">
        <v>4842</v>
      </c>
    </row>
    <row r="43" spans="2:4" x14ac:dyDescent="0.3">
      <c r="B43" t="s">
        <v>62</v>
      </c>
      <c r="C43">
        <v>84</v>
      </c>
      <c r="D43">
        <v>4848</v>
      </c>
    </row>
    <row r="44" spans="2:4" x14ac:dyDescent="0.3">
      <c r="B44" t="s">
        <v>129</v>
      </c>
      <c r="C44">
        <v>85</v>
      </c>
      <c r="D44">
        <v>4860</v>
      </c>
    </row>
    <row r="45" spans="2:4" x14ac:dyDescent="0.3">
      <c r="B45" t="s">
        <v>120</v>
      </c>
      <c r="C45">
        <v>72</v>
      </c>
      <c r="D45">
        <v>4867</v>
      </c>
    </row>
    <row r="46" spans="2:4" x14ac:dyDescent="0.3">
      <c r="B46" t="s">
        <v>91</v>
      </c>
      <c r="C46">
        <v>80</v>
      </c>
      <c r="D46">
        <v>4883</v>
      </c>
    </row>
    <row r="47" spans="2:4" x14ac:dyDescent="0.3">
      <c r="B47" t="s">
        <v>138</v>
      </c>
      <c r="C47">
        <v>74</v>
      </c>
      <c r="D47">
        <v>4926</v>
      </c>
    </row>
    <row r="48" spans="2:4" x14ac:dyDescent="0.3">
      <c r="B48" t="s">
        <v>148</v>
      </c>
      <c r="C48">
        <v>88</v>
      </c>
      <c r="D48">
        <v>4977</v>
      </c>
    </row>
    <row r="49" spans="2:4" x14ac:dyDescent="0.3">
      <c r="B49" t="s">
        <v>130</v>
      </c>
      <c r="C49">
        <v>81</v>
      </c>
      <c r="D49">
        <v>5014</v>
      </c>
    </row>
    <row r="50" spans="2:4" x14ac:dyDescent="0.3">
      <c r="B50" t="s">
        <v>145</v>
      </c>
      <c r="C50">
        <v>87</v>
      </c>
      <c r="D50">
        <v>5172</v>
      </c>
    </row>
    <row r="51" spans="2:4" x14ac:dyDescent="0.3">
      <c r="B51" t="s">
        <v>66</v>
      </c>
      <c r="C51">
        <v>81</v>
      </c>
      <c r="D51">
        <v>5174</v>
      </c>
    </row>
    <row r="52" spans="2:4" x14ac:dyDescent="0.3">
      <c r="B52" t="s">
        <v>114</v>
      </c>
      <c r="C52">
        <v>83</v>
      </c>
      <c r="D52">
        <v>5220</v>
      </c>
    </row>
    <row r="53" spans="2:4" x14ac:dyDescent="0.3">
      <c r="B53" t="s">
        <v>85</v>
      </c>
      <c r="C53">
        <v>87</v>
      </c>
      <c r="D53">
        <v>5257</v>
      </c>
    </row>
    <row r="54" spans="2:4" x14ac:dyDescent="0.3">
      <c r="B54" t="s">
        <v>90</v>
      </c>
      <c r="C54">
        <v>89</v>
      </c>
      <c r="D54">
        <v>5261</v>
      </c>
    </row>
    <row r="55" spans="2:4" x14ac:dyDescent="0.3">
      <c r="B55" t="s">
        <v>107</v>
      </c>
      <c r="C55">
        <v>87</v>
      </c>
      <c r="D55">
        <v>5514</v>
      </c>
    </row>
    <row r="56" spans="2:4" x14ac:dyDescent="0.3">
      <c r="B56" t="s">
        <v>135</v>
      </c>
      <c r="C56">
        <v>93</v>
      </c>
      <c r="D56">
        <v>5587</v>
      </c>
    </row>
    <row r="57" spans="2:4" x14ac:dyDescent="0.3">
      <c r="B57" t="s">
        <v>99</v>
      </c>
      <c r="C57">
        <v>95</v>
      </c>
      <c r="D57">
        <v>5605</v>
      </c>
    </row>
    <row r="58" spans="2:4" x14ac:dyDescent="0.3">
      <c r="B58" t="s">
        <v>115</v>
      </c>
      <c r="C58">
        <v>92</v>
      </c>
      <c r="D58">
        <v>5617</v>
      </c>
    </row>
    <row r="59" spans="2:4" x14ac:dyDescent="0.3">
      <c r="B59" t="s">
        <v>57</v>
      </c>
      <c r="C59">
        <v>96</v>
      </c>
      <c r="D59">
        <v>5784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265E-CE01-4587-8A4B-A3374FA5FC04}">
  <sheetPr codeName="Sheet6"/>
  <dimension ref="A1"/>
  <sheetViews>
    <sheetView workbookViewId="0">
      <selection activeCell="L13" sqref="L13"/>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Y E A A B Q S w M E F A A C A A g A I n T t W q C E S 0 e m A A A A + A A A A B I A H A B D b 2 5 m a W c v U G F j a 2 F n Z S 5 4 b W w g o h g A K K A U A A A A A A A A A A A A A A A A A A A A A A A A A A A A h Y 8 x D o I w G E a v Q r r T Q k F D y E 8 Z X C U x I R r X p l R o h G J o s d z N w S N 5 B U k U d X P 8 X t 7 w v s f t D v n U t d 5 V D k b 1 O k M h D p A n t e g r p e s M j f b k J y h n s O P i z G v p z b I 2 6 W S q D D X W X l J C n H P Y R b g f a k K D I C T H Y l u K R n Y c f W T 1 X / a V N p Z r I R G D w y u G U b x O 8 C q O K K Z x C G T B U C j 9 V e h c j A M g P x A 2 Y 2 v H Q T K p / X 0 J Z J l A 3 i / Y E 1 B L A w Q U A A I A C A A i d O 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n T t W j 0 C f T + O A Q A A f Q M A A B M A H A B G b 3 J t d W x h c y 9 T Z W N 0 a W 9 u M S 5 t I K I Y A C i g F A A A A A A A A A A A A A A A A A A A A A A A A A A A A I V S T U / C Q B C 9 k / A f J v U C S U N i N F 6 M B 1 L Q k K h B i n o w H p Y y 0 M b d n T q 7 q 1 b C f 3 d L x a + F 2 M s 2 7 8 1 7 8 2 k w s w V p S J v 3 8 L T d a r d M L h j n M B U z i Y d w B h J t u w X + S 8 l x h h 4 Z v m U o e 4 l j R m 3 v i Z 9 m R E + d 7 u r h W i g 8 i x p l 9 L h + S E h b H / I Y N w Y H U Z I L v a z N q x I j 7 7 Q J 7 U 1 Z a L M g V g l J p 3 R N m k 6 T L V 6 t o s Q Z S w o Z R o M o h p G 2 J 8 e 9 O m Y d w y r q L z E E L 1 D P k T 1 u P Q I W 3 + w G H l l U M P a 2 u T A 4 D + h E W F w S V w G x l U B f k d M W O r f p o B t m v a R M 1 G M M 9 G n x j m E 2 k h S W m K I w O x w m + F L g K 0 y 8 v 1 5 u W e 3 U D L m R u Z n J u C i b b V p h n Q m 7 E J X y y 4 A r t D m F 3 a d 5 U Z b e v d n N X 3 Z Q m G z T e 7 8 s Z b F j e G M m R Z D Q H O F 2 1 3 D H 7 F s g Z 7 7 m b 8 I B + p g F c n 1 8 / 9 R 6 z v j s U G c V 0 O K X 4 X f Y u v t 1 d B M s p c i 8 6 5 2 Q 7 s f Z f e I b t P P n N u N o + I J c w Z H / u 3 G C L b L 0 h / E p 4 a 1 2 6 l P F e + t Z d 9 u t Q u 8 p 4 / Q D U E s B A i 0 A F A A C A A g A I n T t W q C E S 0 e m A A A A + A A A A B I A A A A A A A A A A A A A A A A A A A A A A E N v b m Z p Z y 9 Q Y W N r Y W d l L n h t b F B L A Q I t A B Q A A g A I A C J 0 7 V o P y u m r p A A A A O k A A A A T A A A A A A A A A A A A A A A A A P I A A A B b Q 2 9 u d G V u d F 9 U e X B l c 1 0 u e G 1 s U E s B A i 0 A F A A C A A g A I n T t W j 0 C f T + O A Q A A f Q M A A B M A A A A A A A A A A A A A A A A A 4 w 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R I A A A A A A A B v 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O T A w I i A v P j x F b n R y e S B U e X B l P S J G a W x s R X J y b 3 J D b 2 R l I i B W Y W x 1 Z T 0 i c 1 V u a 2 5 v d 2 4 i I C 8 + P E V u d H J 5 I F R 5 c G U 9 I k Z p b G x F c n J v c k N v d W 5 0 I i B W Y W x 1 Z T 0 i b D A i I C 8 + P E V u d H J 5 I F R 5 c G U 9 I k Z p b G x M Y X N 0 V X B k Y X R l Z C I g V m F s d W U 9 I m Q y M D I 1 L T A 3 L T E z V D E z O j M x O j U y L j M z M T U y M T d a I i A v P j x F b n R y e S B U e X B l P S J G a W x s Q 2 9 s d W 1 u V H l w Z X M i I F Z h b H V l P S J z Q X d N R 0 J n W U R C Z 1 l H Q m d V R 0 J n W U d C Z 0 1 H Q m c 9 P S I g L z 4 8 R W 5 0 c n k g V H l w Z T 0 i R m l s b E N v b H V t b k 5 h b W V z I i B W Y W x 1 Z T 0 i c 1 s m c X V v d D t D d X N 0 b 2 1 l c i B J R C Z x d W 9 0 O y w m c X V v d D t B Z 2 U m c X V v d D s s J n F 1 b 3 Q 7 R 2 V u Z G V y J n F 1 b 3 Q 7 L C Z x d W 9 0 O 0 l 0 Z W 0 g U H V y Y 2 h h c 2 V k J n F 1 b 3 Q 7 L C Z x d W 9 0 O 0 N h d G V n b 3 J 5 J n F 1 b 3 Q 7 L C Z x d W 9 0 O 1 B 1 c m N o Y X N l I E F t b 3 V u d C A o V V N E K S Z x d W 9 0 O y w m c X V v d D t M b 2 N h d G l v b i Z x d W 9 0 O y w m c X V v d D t T a X p l J n F 1 b 3 Q 7 L C Z x d W 9 0 O 0 N v b G 9 y J n F 1 b 3 Q 7 L C Z x d W 9 0 O 1 N l Y X N v b i Z x d W 9 0 O y w m c X V v d D t S Z X Z p Z X c g U m F 0 a W 5 n J n F 1 b 3 Q 7 L C Z x d W 9 0 O 1 N 1 Y n N j c m l w d G l v b i B T d G F 0 d X M m c X V v d D s s J n F 1 b 3 Q 7 U G F 5 b W V u d C B N Z X R o b 2 Q m c X V v d D s s J n F 1 b 3 Q 7 U 2 h p c H B p b m c g V H l w Z S Z x d W 9 0 O y w m c X V v d D t E a X N j b 3 V u d C B B c H B s a W V k J n F 1 b 3 Q 7 L C Z x d W 9 0 O 1 B y b 2 1 v I E N v Z G U g V X N l Z C Z x d W 9 0 O y w m c X V v d D t Q c m V 2 a W 9 1 c y B Q d X J j a G F z Z X M m c X V v d D s s J n F 1 b 3 Q 7 U H J l Z m V y c m V k I F B h e W 1 l b n Q g T W V 0 a G 9 k J n F 1 b 3 Q 7 L C Z x d W 9 0 O 0 Z y Z X F 1 Z W 5 j e S B v Z i B Q d X J j a G F z Z X 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V G F i b G U x L 0 N o Y W 5 n Z W Q g V H l w Z S 5 7 Q 3 V z d G 9 t Z X I g S U Q s M H 0 m c X V v d D s s J n F 1 b 3 Q 7 U 2 V j d G l v b j E v V G F i b G U x L 0 N o Y W 5 n Z W Q g V H l w Z S 5 7 Q W d l L D F 9 J n F 1 b 3 Q 7 L C Z x d W 9 0 O 1 N l Y 3 R p b 2 4 x L 1 R h Y m x l M S 9 D a G F u Z 2 V k I F R 5 c G U u e 0 d l b m R l c i w y f S Z x d W 9 0 O y w m c X V v d D t T Z W N 0 a W 9 u M S 9 U Y W J s Z T E v Q 2 h h b m d l Z C B U e X B l L n t J d G V t I F B 1 c m N o Y X N l Z C w z f S Z x d W 9 0 O y w m c X V v d D t T Z W N 0 a W 9 u M S 9 U Y W J s Z T E v Q 2 h h b m d l Z C B U e X B l L n t D Y X R l Z 2 9 y e S w 0 f S Z x d W 9 0 O y w m c X V v d D t T Z W N 0 a W 9 u M S 9 U Y W J s Z T E v Q 2 h h b m d l Z C B U e X B l L n t Q d X J j a G F z Z S B B b W 9 1 b n Q g K F V T R C k s N X 0 m c X V v d D s s J n F 1 b 3 Q 7 U 2 V j d G l v b j E v V G F i b G U x L 0 N o Y W 5 n Z W Q g V H l w Z S 5 7 T G 9 j Y X R p b 2 4 s N n 0 m c X V v d D s s J n F 1 b 3 Q 7 U 2 V j d G l v b j E v V G F i b G U x L 0 N o Y W 5 n Z W Q g V H l w Z S 5 7 U 2 l 6 Z S w 3 f S Z x d W 9 0 O y w m c X V v d D t T Z W N 0 a W 9 u M S 9 U Y W J s Z T E v Q 2 h h b m d l Z C B U e X B l L n t D b 2 x v c i w 4 f S Z x d W 9 0 O y w m c X V v d D t T Z W N 0 a W 9 u M S 9 U Y W J s Z T E v Q 2 h h b m d l Z C B U e X B l L n t T Z W F z b 2 4 s O X 0 m c X V v d D s s J n F 1 b 3 Q 7 U 2 V j d G l v b j E v V G F i b G U x L 0 N o Y W 5 n Z W Q g V H l w Z S 5 7 U m V 2 a W V 3 I F J h d G l u Z y w x M H 0 m c X V v d D s s J n F 1 b 3 Q 7 U 2 V j d G l v b j E v V G F i b G U x L 0 N o Y W 5 n Z W Q g V H l w Z S 5 7 U 3 V i c 2 N y a X B 0 a W 9 u I F N 0 Y X R 1 c y w x M X 0 m c X V v d D s s J n F 1 b 3 Q 7 U 2 V j d G l v b j E v V G F i b G U x L 0 N o Y W 5 n Z W Q g V H l w Z S 5 7 U G F 5 b W V u d C B N Z X R o b 2 Q s M T J 9 J n F 1 b 3 Q 7 L C Z x d W 9 0 O 1 N l Y 3 R p b 2 4 x L 1 R h Y m x l M S 9 D a G F u Z 2 V k I F R 5 c G U u e 1 N o a X B w a W 5 n I F R 5 c G U s M T N 9 J n F 1 b 3 Q 7 L C Z x d W 9 0 O 1 N l Y 3 R p b 2 4 x L 1 R h Y m x l M S 9 D a G F u Z 2 V k I F R 5 c G U u e 0 R p c 2 N v d W 5 0 I E F w c G x p Z W Q s M T R 9 J n F 1 b 3 Q 7 L C Z x d W 9 0 O 1 N l Y 3 R p b 2 4 x L 1 R h Y m x l M S 9 D a G F u Z 2 V k I F R 5 c G U u e 1 B y b 2 1 v I E N v Z G U g V X N l Z C w x N X 0 m c X V v d D s s J n F 1 b 3 Q 7 U 2 V j d G l v b j E v V G F i b G U x L 0 N o Y W 5 n Z W Q g V H l w Z S 5 7 U H J l d m l v d X M g U H V y Y 2 h h c 2 V z L D E 2 f S Z x d W 9 0 O y w m c X V v d D t T Z W N 0 a W 9 u M S 9 U Y W J s Z T E v Q 2 h h b m d l Z C B U e X B l L n t Q c m V m Z X J y Z W Q g U G F 5 b W V u d C B N Z X R o b 2 Q s M T d 9 J n F 1 b 3 Q 7 L C Z x d W 9 0 O 1 N l Y 3 R p b 2 4 x L 1 R h Y m x l M S 9 S Z X B s Y W N l Z C B W Y W x 1 Z S 5 7 R n J l c X V l b m N 5 I G 9 m I F B 1 c m N o Y X N l c y w x O H 0 m c X V v d D t d L C Z x d W 9 0 O 0 N v b H V t b k N v d W 5 0 J n F 1 b 3 Q 7 O j E 5 L C Z x d W 9 0 O 0 t l e U N v b H V t b k 5 h b W V z J n F 1 b 3 Q 7 O l t d L C Z x d W 9 0 O 0 N v b H V t b k l k Z W 5 0 a X R p Z X M m c X V v d D s 6 W y Z x d W 9 0 O 1 N l Y 3 R p b 2 4 x L 1 R h Y m x l M S 9 D a G F u Z 2 V k I F R 5 c G U u e 0 N 1 c 3 R v b W V y I E l E L D B 9 J n F 1 b 3 Q 7 L C Z x d W 9 0 O 1 N l Y 3 R p b 2 4 x L 1 R h Y m x l M S 9 D a G F u Z 2 V k I F R 5 c G U u e 0 F n Z S w x f S Z x d W 9 0 O y w m c X V v d D t T Z W N 0 a W 9 u M S 9 U Y W J s Z T E v Q 2 h h b m d l Z C B U e X B l L n t H Z W 5 k Z X I s M n 0 m c X V v d D s s J n F 1 b 3 Q 7 U 2 V j d G l v b j E v V G F i b G U x L 0 N o Y W 5 n Z W Q g V H l w Z S 5 7 S X R l b S B Q d X J j a G F z Z W Q s M 3 0 m c X V v d D s s J n F 1 b 3 Q 7 U 2 V j d G l v b j E v V G F i b G U x L 0 N o Y W 5 n Z W Q g V H l w Z S 5 7 Q 2 F 0 Z W d v c n k s N H 0 m c X V v d D s s J n F 1 b 3 Q 7 U 2 V j d G l v b j E v V G F i b G U x L 0 N o Y W 5 n Z W Q g V H l w Z S 5 7 U H V y Y 2 h h c 2 U g Q W 1 v d W 5 0 I C h V U 0 Q p L D V 9 J n F 1 b 3 Q 7 L C Z x d W 9 0 O 1 N l Y 3 R p b 2 4 x L 1 R h Y m x l M S 9 D a G F u Z 2 V k I F R 5 c G U u e 0 x v Y 2 F 0 a W 9 u L D Z 9 J n F 1 b 3 Q 7 L C Z x d W 9 0 O 1 N l Y 3 R p b 2 4 x L 1 R h Y m x l M S 9 D a G F u Z 2 V k I F R 5 c G U u e 1 N p e m U s N 3 0 m c X V v d D s s J n F 1 b 3 Q 7 U 2 V j d G l v b j E v V G F i b G U x L 0 N o Y W 5 n Z W Q g V H l w Z S 5 7 Q 2 9 s b 3 I s O H 0 m c X V v d D s s J n F 1 b 3 Q 7 U 2 V j d G l v b j E v V G F i b G U x L 0 N o Y W 5 n Z W Q g V H l w Z S 5 7 U 2 V h c 2 9 u L D l 9 J n F 1 b 3 Q 7 L C Z x d W 9 0 O 1 N l Y 3 R p b 2 4 x L 1 R h Y m x l M S 9 D a G F u Z 2 V k I F R 5 c G U u e 1 J l d m l l d y B S Y X R p b m c s M T B 9 J n F 1 b 3 Q 7 L C Z x d W 9 0 O 1 N l Y 3 R p b 2 4 x L 1 R h Y m x l M S 9 D a G F u Z 2 V k I F R 5 c G U u e 1 N 1 Y n N j c m l w d G l v b i B T d G F 0 d X M s M T F 9 J n F 1 b 3 Q 7 L C Z x d W 9 0 O 1 N l Y 3 R p b 2 4 x L 1 R h Y m x l M S 9 D a G F u Z 2 V k I F R 5 c G U u e 1 B h e W 1 l b n Q g T W V 0 a G 9 k L D E y f S Z x d W 9 0 O y w m c X V v d D t T Z W N 0 a W 9 u M S 9 U Y W J s Z T E v Q 2 h h b m d l Z C B U e X B l L n t T a G l w c G l u Z y B U e X B l L D E z f S Z x d W 9 0 O y w m c X V v d D t T Z W N 0 a W 9 u M S 9 U Y W J s Z T E v Q 2 h h b m d l Z C B U e X B l L n t E a X N j b 3 V u d C B B c H B s a W V k L D E 0 f S Z x d W 9 0 O y w m c X V v d D t T Z W N 0 a W 9 u M S 9 U Y W J s Z T E v Q 2 h h b m d l Z C B U e X B l L n t Q c m 9 t b y B D b 2 R l I F V z Z W Q s M T V 9 J n F 1 b 3 Q 7 L C Z x d W 9 0 O 1 N l Y 3 R p b 2 4 x L 1 R h Y m x l M S 9 D a G F u Z 2 V k I F R 5 c G U u e 1 B y Z X Z p b 3 V z I F B 1 c m N o Y X N l c y w x N n 0 m c X V v d D s s J n F 1 b 3 Q 7 U 2 V j d G l v b j E v V G F i b G U x L 0 N o Y W 5 n Z W Q g V H l w Z S 5 7 U H J l Z m V y c m V k I F B h e W 1 l b n Q g T W V 0 a G 9 k L D E 3 f S Z x d W 9 0 O y w m c X V v d D t T Z W N 0 a W 9 u M S 9 U Y W J s Z T E v U m V w b G F j Z W Q g V m F s d W U u e 0 Z y Z X F 1 Z W 5 j e S B v Z i B Q d X J j a G F z Z X M 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8 L 0 l 0 Z W 1 Q Y X R o P j w v S X R l b U x v Y 2 F 0 a W 9 u P j x T d G F i b G V F b n R y a W V z I C 8 + P C 9 J d G V t P j w v S X R l b X M + P C 9 M b 2 N h b F B h Y 2 t h Z 2 V N Z X R h Z G F 0 Y U Z p b G U + F g A A A F B L B Q Y A A A A A A A A A A A A A A A A A A A A A A A A m A Q A A A Q A A A N C M n d 8 B F d E R j H o A w E / C l + s B A A A A 8 k r L i J r / T k q L 4 Z J U S G 1 M S A A A A A A C A A A A A A A Q Z g A A A A E A A C A A A A C T H w g C V E C Z r S B N / p P y F 6 d m f s x 3 e t U x H Y i W Z S J 5 / a k T 6 A A A A A A O g A A A A A I A A C A A A A B T m j x Z q M N m Y 4 r I f V J B K U V l f 5 J 2 h W B n 8 m A H k h O 1 L 9 h e 3 F A A A A A s n x r n 2 K o V d K f M H d 7 2 b b k T D I s 3 z T x u g b A 7 V R 4 p B u R h 9 G w 5 w h m L u o K T X F 9 1 u z p Y 1 + H O n 5 j H v n 6 S U S v 4 U r b V F a I z o 5 i z i j r 2 H V d Q L 7 O 0 x F T u d E A A A A D J x i P x r 5 m 1 g G K H K T P h r 5 / k n a n v q j j e k n n u 8 b V 3 m X A 7 0 Z E Y 1 j h a E h t 8 k K Z J 7 H + 5 3 w m d a b L 5 K I 5 7 G c y t N x X Q 2 4 5 b < / D a t a M a s h u p > 
</file>

<file path=customXml/itemProps1.xml><?xml version="1.0" encoding="utf-8"?>
<ds:datastoreItem xmlns:ds="http://schemas.openxmlformats.org/officeDocument/2006/customXml" ds:itemID="{13F9D3F0-0238-4B7A-B051-3AC57F9001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29</vt:i4>
      </vt:variant>
    </vt:vector>
  </HeadingPairs>
  <TitlesOfParts>
    <vt:vector size="35" baseType="lpstr">
      <vt:lpstr>DATASET</vt:lpstr>
      <vt:lpstr>PIVOT</vt:lpstr>
      <vt:lpstr>DASHBOAED1</vt:lpstr>
      <vt:lpstr>DASGBOARD2</vt:lpstr>
      <vt:lpstr>MAP</vt:lpstr>
      <vt:lpstr>Sheet7</vt:lpstr>
      <vt:lpstr>Accessoriesamnt</vt:lpstr>
      <vt:lpstr>Accessoriescnt</vt:lpstr>
      <vt:lpstr>BankTransferamnt</vt:lpstr>
      <vt:lpstr>BankTransferamntcnt</vt:lpstr>
      <vt:lpstr>BankTransferamntper</vt:lpstr>
      <vt:lpstr>Cashamnt</vt:lpstr>
      <vt:lpstr>cashcnt</vt:lpstr>
      <vt:lpstr>Cashper</vt:lpstr>
      <vt:lpstr>Clothingamnt</vt:lpstr>
      <vt:lpstr>Clothingcnt</vt:lpstr>
      <vt:lpstr>CreditCardamnt</vt:lpstr>
      <vt:lpstr>CreditCardamntcnt</vt:lpstr>
      <vt:lpstr>CreditCardamntper</vt:lpstr>
      <vt:lpstr>DebitCardamnt</vt:lpstr>
      <vt:lpstr>DebitCardamntcnt</vt:lpstr>
      <vt:lpstr>DebitCardper</vt:lpstr>
      <vt:lpstr>Footwearamt</vt:lpstr>
      <vt:lpstr>Footwearcnt</vt:lpstr>
      <vt:lpstr>GrandTotalamnt</vt:lpstr>
      <vt:lpstr>GrandTotalamntcnt</vt:lpstr>
      <vt:lpstr>MapSheet</vt:lpstr>
      <vt:lpstr>Outerwearamt</vt:lpstr>
      <vt:lpstr>Outerwearcount</vt:lpstr>
      <vt:lpstr>PayPalamnt</vt:lpstr>
      <vt:lpstr>PayPalcnt</vt:lpstr>
      <vt:lpstr>PayPalper</vt:lpstr>
      <vt:lpstr>Venmoamnt</vt:lpstr>
      <vt:lpstr>Venmocnt</vt:lpstr>
      <vt:lpstr>Venmoper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IJADUOLA OLADIPUPO</cp:lastModifiedBy>
  <dcterms:created xsi:type="dcterms:W3CDTF">2025-01-02T13:09:39Z</dcterms:created>
  <dcterms:modified xsi:type="dcterms:W3CDTF">2025-07-15T04:52:06Z</dcterms:modified>
</cp:coreProperties>
</file>